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_rels/pivotTable1.xml.rels" ContentType="application/vnd.openxmlformats-package.relationships+xml"/>
  <Override PartName="/xl/pivotTables/pivotTable1.xml" ContentType="application/vnd.openxmlformats-officedocument.spreadsheetml.pivotTabl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_rels/sheet13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pivotCache/pivotCacheDefinition1.xml" ContentType="application/vnd.openxmlformats-officedocument.spreadsheetml.pivotCacheDefinition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A GAS and Power MAIN " sheetId="1" state="visible" r:id="rId3"/>
    <sheet name="HEADROOM" sheetId="2" state="visible" r:id="rId4"/>
    <sheet name="US GAS Rankings" sheetId="3" state="visible" r:id="rId5"/>
    <sheet name="US PWR Rankings" sheetId="4" state="visible" r:id="rId6"/>
    <sheet name="Can Gas Rankings" sheetId="5" state="visible" r:id="rId7"/>
    <sheet name="Can Pwr Rankings" sheetId="6" state="visible" r:id="rId8"/>
    <sheet name="US GAS&amp;PWR FIN Contracts" sheetId="7" state="visible" r:id="rId9"/>
    <sheet name="US GAS PHY Contracts" sheetId="8" state="visible" r:id="rId10"/>
    <sheet name="US PWR PHY Contracts" sheetId="9" state="visible" r:id="rId11"/>
    <sheet name="CAN  GAS&amp;PWR FIN Contracts" sheetId="10" state="visible" r:id="rId12"/>
    <sheet name="CAN GAS PHY Contracts" sheetId="11" state="visible" r:id="rId13"/>
    <sheet name="CAN Power PHY Contracts" sheetId="12" state="visible" r:id="rId14"/>
    <sheet name="NA Pivot" sheetId="13" state="visible" r:id="rId15"/>
    <sheet name="NA DATA" sheetId="14" state="visible" r:id="rId16"/>
    <sheet name="US DATA" sheetId="15" state="visible" r:id="rId17"/>
    <sheet name="CAN DATA" sheetId="16" state="visible" r:id="rId18"/>
  </sheets>
  <definedNames>
    <definedName function="false" hidden="true" localSheetId="0" name="_xlnm._FilterDatabase" vbProcedure="false">'NA GAS and Power MAIN '!$A$5:$U$1279</definedName>
    <definedName function="false" hidden="false" localSheetId="7" name="_xlnm.Print_Titles" vbProcedure="false">'US GAS PHY Contracts'!$1:$1</definedName>
    <definedName function="false" hidden="false" localSheetId="6" name="_xlnm.Print_Titles" vbProcedure="false">'US GAS&amp;PWR FIN Contracts'!$1:$1</definedName>
    <definedName function="false" hidden="false" localSheetId="6" name="Excel_BuiltIn__FilterDatabase" vbProcedure="false">'US GAS&amp;PWR FIN Contracts'!$B$1:$H$232</definedName>
    <definedName function="false" hidden="false" localSheetId="7" name="Excel_BuiltIn__FilterDatabase" vbProcedure="false">'US GAS PHY Contracts'!$B$1:$H$1086</definedName>
  </definedNames>
  <calcPr iterateCount="100" refMode="A1" iterate="false" iterateDelta="0.001"/>
  <pivotCaches>
    <pivotCache cacheId="1" r:id="rId20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<sst xmlns="http://schemas.openxmlformats.org/spreadsheetml/2006/main" count="36661" uniqueCount="4437">
  <si>
    <t xml:space="preserve">North American Gas and Power </t>
  </si>
  <si>
    <t xml:space="preserve">Global Contract Report</t>
  </si>
  <si>
    <t xml:space="preserve">Commodity-Type and Associated Contract Numbers</t>
  </si>
  <si>
    <t xml:space="preserve">RANK</t>
  </si>
  <si>
    <t xml:space="preserve">Notional Value</t>
  </si>
  <si>
    <t xml:space="preserve">CP Legal Name</t>
  </si>
  <si>
    <t xml:space="preserve">GLOBAL ID</t>
  </si>
  <si>
    <t xml:space="preserve">Counterparty Legal Name</t>
  </si>
  <si>
    <t xml:space="preserve">CP ID</t>
  </si>
  <si>
    <t xml:space="preserve">Headroom</t>
  </si>
  <si>
    <t xml:space="preserve">Contract Name/Type</t>
  </si>
  <si>
    <t xml:space="preserve">Enron Entity</t>
  </si>
  <si>
    <t xml:space="preserve">US Gas and Pwr Financial</t>
  </si>
  <si>
    <t xml:space="preserve">US Gas Physical</t>
  </si>
  <si>
    <t xml:space="preserve">US Power Physical</t>
  </si>
  <si>
    <t xml:space="preserve">CAN Gas and Pwr Financial</t>
  </si>
  <si>
    <t xml:space="preserve">CAN Gas Physical</t>
  </si>
  <si>
    <t xml:space="preserve">CAN Power Physical</t>
  </si>
  <si>
    <t xml:space="preserve">US GAS Rankings</t>
  </si>
  <si>
    <t xml:space="preserve">US PWR Rankings</t>
  </si>
  <si>
    <t xml:space="preserve">CAN GAS Rankings</t>
  </si>
  <si>
    <t xml:space="preserve">CAN PWR Rankings</t>
  </si>
  <si>
    <t xml:space="preserve">US GAS</t>
  </si>
  <si>
    <t xml:space="preserve">US PWR</t>
  </si>
  <si>
    <t xml:space="preserve">CAN GAS</t>
  </si>
  <si>
    <t xml:space="preserve">CAN PWR</t>
  </si>
  <si>
    <t xml:space="preserve">Aquila Risk Management Corporation</t>
  </si>
  <si>
    <t xml:space="preserve">92 ISDA - Multicurrency/Cross Border</t>
  </si>
  <si>
    <t xml:space="preserve">GTC Purchase Spot</t>
  </si>
  <si>
    <t xml:space="preserve">GTC Sale Spot</t>
  </si>
  <si>
    <t xml:space="preserve">OnLine GTC Gas Short-Term Firm with Collateral</t>
  </si>
  <si>
    <t xml:space="preserve">AEP Energy Services, Inc.</t>
  </si>
  <si>
    <t xml:space="preserve">General Terms and Conditions Purchase Firm</t>
  </si>
  <si>
    <t xml:space="preserve">General Terms and Conditions Sale Firm</t>
  </si>
  <si>
    <t xml:space="preserve">GISB Base Contract 6.3.1</t>
  </si>
  <si>
    <t xml:space="preserve">Henry Hub Contract</t>
  </si>
  <si>
    <t xml:space="preserve">Netting Agreement</t>
  </si>
  <si>
    <t xml:space="preserve">Online Canadian Firm Gas GTC</t>
  </si>
  <si>
    <t xml:space="preserve">OnLine GTC Gas Long-Term Firm</t>
  </si>
  <si>
    <t xml:space="preserve">Sempra Energy Trading Corp.</t>
  </si>
  <si>
    <t xml:space="preserve">Master Power Purchase and Sale Agreement</t>
  </si>
  <si>
    <t xml:space="preserve">Master Purchase Sale Firm (Calgary)</t>
  </si>
  <si>
    <t xml:space="preserve">No Active Financial Contracts</t>
  </si>
  <si>
    <t xml:space="preserve">Dynegy Marketing and Trade</t>
  </si>
  <si>
    <t xml:space="preserve">EES-Natural Gas Sales/Purchase Agreement</t>
  </si>
  <si>
    <t xml:space="preserve">Electronic Trading Agreement</t>
  </si>
  <si>
    <t xml:space="preserve">Master Agreement (1992 - ECT Form)</t>
  </si>
  <si>
    <t xml:space="preserve">Master Purchase Sale Firm</t>
  </si>
  <si>
    <t xml:space="preserve">Master Sale Spot</t>
  </si>
  <si>
    <t xml:space="preserve">Permian Contract</t>
  </si>
  <si>
    <t xml:space="preserve">Duke Energy Trading and Marketing, L.L.C.</t>
  </si>
  <si>
    <t xml:space="preserve">EFP Master Purchase Sale Firm Contract</t>
  </si>
  <si>
    <t xml:space="preserve">KCBT Contract/DP</t>
  </si>
  <si>
    <t xml:space="preserve">Master Energy Purchase and Sale Agreement</t>
  </si>
  <si>
    <t xml:space="preserve">Master Purchase/Sale Firm and Interruptible</t>
  </si>
  <si>
    <t xml:space="preserve">Entergy-Koch Trading, LP</t>
  </si>
  <si>
    <t xml:space="preserve">Master Purchase Sale Spot</t>
  </si>
  <si>
    <t xml:space="preserve">Calpine Energy Services, L.P.</t>
  </si>
  <si>
    <t xml:space="preserve">El Paso Merchant Energy, L.P.</t>
  </si>
  <si>
    <t xml:space="preserve">Administrative or Other Services</t>
  </si>
  <si>
    <t xml:space="preserve">Agency Agreement</t>
  </si>
  <si>
    <t xml:space="preserve">Master Energy Price Swap</t>
  </si>
  <si>
    <t xml:space="preserve">Master Purchase/Sale Firm and Spot</t>
  </si>
  <si>
    <t xml:space="preserve">Mirant Americas Energy Marketing, L.P.</t>
  </si>
  <si>
    <t xml:space="preserve">92 ISDA - Local Currency/Single Juris</t>
  </si>
  <si>
    <t xml:space="preserve">Online Canadian Firm Gas GTC with Collateral</t>
  </si>
  <si>
    <t xml:space="preserve">Mirant Americas Energy Marketing, LP  (fka Southern Company Energy Marketing, L.P.</t>
  </si>
  <si>
    <t xml:space="preserve">Reliant Energy Services, Inc.</t>
  </si>
  <si>
    <t xml:space="preserve">Conectiv Energy Supply, Inc.</t>
  </si>
  <si>
    <t xml:space="preserve">Coral Energy Holding, L.P.</t>
  </si>
  <si>
    <t xml:space="preserve">OnLine GTC Gas Short-Term Firm</t>
  </si>
  <si>
    <t xml:space="preserve">Constellation Power Source, Inc.</t>
  </si>
  <si>
    <t xml:space="preserve">BP Corporation North America Inc.</t>
  </si>
  <si>
    <t xml:space="preserve">Hess Energy Trading Company LLC</t>
  </si>
  <si>
    <t xml:space="preserve">J. Aron &amp; Company</t>
  </si>
  <si>
    <t xml:space="preserve">Cinergy Marketing &amp; Trading, LLC</t>
  </si>
  <si>
    <t xml:space="preserve">Bank of America, National Association</t>
  </si>
  <si>
    <t xml:space="preserve">Williams Energy Marketing &amp; Trading Company</t>
  </si>
  <si>
    <t xml:space="preserve">GISB Base Contract</t>
  </si>
  <si>
    <t xml:space="preserve">PG&amp;E Energy Trading-Gas Corporation</t>
  </si>
  <si>
    <t xml:space="preserve">Tractebel Energy Marketing, Inc.</t>
  </si>
  <si>
    <t xml:space="preserve">Virginia Power Energy Marketing, Inc.</t>
  </si>
  <si>
    <t xml:space="preserve">OnLine GTC Gas Long-Term Firm with Collateral</t>
  </si>
  <si>
    <t xml:space="preserve">Engage Energy Canada L.P.</t>
  </si>
  <si>
    <t xml:space="preserve">Texaco Natural Gas Inc.</t>
  </si>
  <si>
    <t xml:space="preserve">Bookout</t>
  </si>
  <si>
    <t xml:space="preserve">Cargill Energy, a division of Cargill, Incorporated</t>
  </si>
  <si>
    <t xml:space="preserve">EES-ENovative Lite Energy Service Agreement</t>
  </si>
  <si>
    <t xml:space="preserve">CMS Marketing, Services and Trading Company</t>
  </si>
  <si>
    <t xml:space="preserve">OGE Energy Resources, Inc.</t>
  </si>
  <si>
    <t xml:space="preserve">BNP Paribas</t>
  </si>
  <si>
    <t xml:space="preserve">No Active Physical Natural Gas Contracts</t>
  </si>
  <si>
    <t xml:space="preserve">TXU Energy Trading Company</t>
  </si>
  <si>
    <t xml:space="preserve">GTC Gas Exchange</t>
  </si>
  <si>
    <t xml:space="preserve">ONEOK Energy Marketing and Trading Company, L.P.</t>
  </si>
  <si>
    <t xml:space="preserve">Single Transaction Purchase Firm</t>
  </si>
  <si>
    <t xml:space="preserve">Morgan Stanley Capital Group Inc.</t>
  </si>
  <si>
    <t xml:space="preserve">Duke Energy Marketing Limited Partnership</t>
  </si>
  <si>
    <t xml:space="preserve">Dynegy Canada Inc.</t>
  </si>
  <si>
    <t xml:space="preserve">Aquila Capital &amp; Trade, Ltd.</t>
  </si>
  <si>
    <t xml:space="preserve">Mieco Inc.</t>
  </si>
  <si>
    <t xml:space="preserve">IDACORP Energy L.P.</t>
  </si>
  <si>
    <t xml:space="preserve">e prime, inc.</t>
  </si>
  <si>
    <t xml:space="preserve">Aquila Energy Marketing Corporation</t>
  </si>
  <si>
    <t xml:space="preserve">GTC Financial</t>
  </si>
  <si>
    <t xml:space="preserve">Enterprise Products Operating L.P.</t>
  </si>
  <si>
    <t xml:space="preserve">Duke Energy Merchants LLC</t>
  </si>
  <si>
    <t xml:space="preserve">Firm Trading Bridgeline Gas Marketing</t>
  </si>
  <si>
    <t xml:space="preserve">ENA Book-See various Bridgeline contracts as listed.</t>
  </si>
  <si>
    <t xml:space="preserve">ConAgra Energy Services, Inc.</t>
  </si>
  <si>
    <t xml:space="preserve">EES-Master Firm Sales Full Management Srvs Agreement</t>
  </si>
  <si>
    <t xml:space="preserve">The Chase Manhattan Bank</t>
  </si>
  <si>
    <t xml:space="preserve">Enron Energy Services, Inc.</t>
  </si>
  <si>
    <t xml:space="preserve">Master Purchase Firm</t>
  </si>
  <si>
    <t xml:space="preserve">Glencore Ltd.</t>
  </si>
  <si>
    <t xml:space="preserve">Louis Dreyfus Corporation</t>
  </si>
  <si>
    <t xml:space="preserve">AIG Energy Trading Inc.</t>
  </si>
  <si>
    <t xml:space="preserve">PanCanadian Energy Services Inc.</t>
  </si>
  <si>
    <t xml:space="preserve">Master Purchase Sale Interruptible</t>
  </si>
  <si>
    <t xml:space="preserve">PSEG Energy Resources &amp; Trade LLC</t>
  </si>
  <si>
    <t xml:space="preserve">TransCanada Energy Financial Products Limited</t>
  </si>
  <si>
    <t xml:space="preserve">Cook Inlet Energy Supply L.L.C.</t>
  </si>
  <si>
    <t xml:space="preserve">Tenaska Marketing Ventures</t>
  </si>
  <si>
    <t xml:space="preserve">Conoco Inc.</t>
  </si>
  <si>
    <t xml:space="preserve">EES-Master Firm Natural Gas Sales Agreement</t>
  </si>
  <si>
    <t xml:space="preserve">Nexen Marketing</t>
  </si>
  <si>
    <t xml:space="preserve">Bankers Trust Company</t>
  </si>
  <si>
    <t xml:space="preserve">1987 ISDA Form</t>
  </si>
  <si>
    <t xml:space="preserve">EnergyUSA-TPC Corp.</t>
  </si>
  <si>
    <t xml:space="preserve">Industrial Master</t>
  </si>
  <si>
    <t xml:space="preserve">Union Oil Company Of California</t>
  </si>
  <si>
    <t xml:space="preserve">Aquila Dallas Marketing, L.P.</t>
  </si>
  <si>
    <t xml:space="preserve">WPS Energy Services, Inc.</t>
  </si>
  <si>
    <t xml:space="preserve">Canadian Imperial Bank of Commerce</t>
  </si>
  <si>
    <t xml:space="preserve">Phibro Inc.</t>
  </si>
  <si>
    <t xml:space="preserve">Master Financial Agreement</t>
  </si>
  <si>
    <t xml:space="preserve">Bank of Montreal</t>
  </si>
  <si>
    <t xml:space="preserve">Sequent Energy Management, L.P.</t>
  </si>
  <si>
    <t xml:space="preserve">Master Sale Firm</t>
  </si>
  <si>
    <t xml:space="preserve">MidAmerican Energy Company</t>
  </si>
  <si>
    <t xml:space="preserve">Transportation</t>
  </si>
  <si>
    <t xml:space="preserve">Allegheny Energy Supply Company, LLC</t>
  </si>
  <si>
    <t xml:space="preserve">Confidentiality Agreement</t>
  </si>
  <si>
    <t xml:space="preserve">Enserco Energy, Inc.</t>
  </si>
  <si>
    <t xml:space="preserve">Alberta Energy Company Ltd.</t>
  </si>
  <si>
    <t xml:space="preserve">Occidental Energy Marketing, Inc.</t>
  </si>
  <si>
    <t xml:space="preserve">FPL Energy Power Marketing, Inc.</t>
  </si>
  <si>
    <t xml:space="preserve">Coral Energy Resources, L.P.</t>
  </si>
  <si>
    <t xml:space="preserve">BP Energy Company</t>
  </si>
  <si>
    <t xml:space="preserve">Noble Gas Marketing Inc.</t>
  </si>
  <si>
    <t xml:space="preserve">NUI Energy Brokers, Inc.</t>
  </si>
  <si>
    <t xml:space="preserve">Kinder Morgan, Inc.</t>
  </si>
  <si>
    <t xml:space="preserve">Western Gas Resources, Inc.</t>
  </si>
  <si>
    <t xml:space="preserve">Master Sale Firm and Spot</t>
  </si>
  <si>
    <t xml:space="preserve">Kerr-McGee Energy Services Corporation</t>
  </si>
  <si>
    <t xml:space="preserve">Smith Barney AAA Energy Fund L.P.</t>
  </si>
  <si>
    <t xml:space="preserve">Vitol S.A. Inc.</t>
  </si>
  <si>
    <t xml:space="preserve">Anadarko Petroleum Corporation</t>
  </si>
  <si>
    <t xml:space="preserve">CLECO Marketing and Trading, LLC</t>
  </si>
  <si>
    <t xml:space="preserve">Castle Power LLC</t>
  </si>
  <si>
    <t xml:space="preserve">DTE Energy Trading, Inc.</t>
  </si>
  <si>
    <t xml:space="preserve">Sequent Energy Management, LLC</t>
  </si>
  <si>
    <t xml:space="preserve">Letter Agreement - Sale Firm</t>
  </si>
  <si>
    <t xml:space="preserve">Precedent Agreement</t>
  </si>
  <si>
    <t xml:space="preserve">Adams Resources Marketing, Ltd.</t>
  </si>
  <si>
    <t xml:space="preserve">The New Power Company</t>
  </si>
  <si>
    <t xml:space="preserve">NJR Energy Services Company</t>
  </si>
  <si>
    <t xml:space="preserve">TransCanada Energy Marketing USA, Inc.</t>
  </si>
  <si>
    <t xml:space="preserve">EES-Enfolio Master Firm Sales Agreement</t>
  </si>
  <si>
    <t xml:space="preserve">EES-ENovative Energy Service Agreement</t>
  </si>
  <si>
    <t xml:space="preserve">Texla Energy Management Inc.</t>
  </si>
  <si>
    <t xml:space="preserve">Southern California Gas Company</t>
  </si>
  <si>
    <t xml:space="preserve">Parking</t>
  </si>
  <si>
    <t xml:space="preserve">Storage</t>
  </si>
  <si>
    <t xml:space="preserve">BGML - IM Bridgeline</t>
  </si>
  <si>
    <t xml:space="preserve">External Portfolio-See various Bridgeline contracts as listed.</t>
  </si>
  <si>
    <t xml:space="preserve">TotalFinaElf Gas &amp; Power North America, Inc.</t>
  </si>
  <si>
    <t xml:space="preserve">Amerada Hess Corporation</t>
  </si>
  <si>
    <t xml:space="preserve">Master Purchase Firm &amp; Interruptible</t>
  </si>
  <si>
    <t xml:space="preserve">Nicor Gas Company</t>
  </si>
  <si>
    <t xml:space="preserve">Master Sale Interruptible</t>
  </si>
  <si>
    <t xml:space="preserve">Petrocom Energy Group, Ltd.</t>
  </si>
  <si>
    <t xml:space="preserve">Puget Sound Energy, Inc.</t>
  </si>
  <si>
    <t xml:space="preserve">Richardson Energy Marketing, Ltd.</t>
  </si>
  <si>
    <t xml:space="preserve">Marathon Oil Company</t>
  </si>
  <si>
    <t xml:space="preserve">GTC -1st Purchase/Marketer(Ded RSV)</t>
  </si>
  <si>
    <t xml:space="preserve">Colonial Energy Inc.</t>
  </si>
  <si>
    <t xml:space="preserve">Florida Power &amp; Light Company</t>
  </si>
  <si>
    <t xml:space="preserve">Single Transaction Sales Firm</t>
  </si>
  <si>
    <t xml:space="preserve">NGTS LLC</t>
  </si>
  <si>
    <t xml:space="preserve">Cornerstone Propane, L.P.</t>
  </si>
  <si>
    <t xml:space="preserve">Equitable Energy L.L.C.</t>
  </si>
  <si>
    <t xml:space="preserve">Vitol Capital Management Ltd.</t>
  </si>
  <si>
    <t xml:space="preserve">CMS Field Services, Inc.</t>
  </si>
  <si>
    <t xml:space="preserve">Letter Agreement - Transportation</t>
  </si>
  <si>
    <t xml:space="preserve">XTO Energy Inc.</t>
  </si>
  <si>
    <t xml:space="preserve">Hess Energy Services Company, LLC</t>
  </si>
  <si>
    <t xml:space="preserve">Barclays Bank PLC</t>
  </si>
  <si>
    <t xml:space="preserve">Avista Energy, Inc.</t>
  </si>
  <si>
    <t xml:space="preserve">Firm Trading Bridgeline SUB Account A</t>
  </si>
  <si>
    <t xml:space="preserve">Citibank, N.A.</t>
  </si>
  <si>
    <t xml:space="preserve">NRG Power Marketing Inc.</t>
  </si>
  <si>
    <t xml:space="preserve">Sprague Energy Corp.</t>
  </si>
  <si>
    <t xml:space="preserve">Cinergy Capital &amp; Trading Inc.</t>
  </si>
  <si>
    <t xml:space="preserve">FirstEnergy Solutions Corp.</t>
  </si>
  <si>
    <t xml:space="preserve">CoEnergy Trading Company</t>
  </si>
  <si>
    <t xml:space="preserve">TransAlta Energy Marketing Corp.</t>
  </si>
  <si>
    <t xml:space="preserve">New Jersey Natural Gas Company</t>
  </si>
  <si>
    <t xml:space="preserve">Nicor Enerchange, LLC</t>
  </si>
  <si>
    <t xml:space="preserve">Mitchell Gas Services L.P.</t>
  </si>
  <si>
    <t xml:space="preserve">PCS Nitrogen Fertilizer, L.P.</t>
  </si>
  <si>
    <t xml:space="preserve">Anadarko Energy Services Company</t>
  </si>
  <si>
    <t xml:space="preserve">TransCanada Gas Services Inc.</t>
  </si>
  <si>
    <t xml:space="preserve">Atmos Energy Corporation</t>
  </si>
  <si>
    <t xml:space="preserve">Prior Energy Corporation</t>
  </si>
  <si>
    <t xml:space="preserve">Cross Timbers Energy Services, Inc.</t>
  </si>
  <si>
    <t xml:space="preserve">Wisconsin Gas Company</t>
  </si>
  <si>
    <t xml:space="preserve">Ashland Specialty Chemicals Company</t>
  </si>
  <si>
    <t xml:space="preserve">Cokinos Natural Gas Company</t>
  </si>
  <si>
    <t xml:space="preserve">Miami Valley Resources Inc.</t>
  </si>
  <si>
    <t xml:space="preserve">Koch Midstream Services Company, LLC</t>
  </si>
  <si>
    <t xml:space="preserve">Unocal Energy Trading, Inc.</t>
  </si>
  <si>
    <t xml:space="preserve">Torch Energy TM, Inc.</t>
  </si>
  <si>
    <t xml:space="preserve">Coast Energy Canada, Inc.</t>
  </si>
  <si>
    <t xml:space="preserve">Arizona Public Service Company</t>
  </si>
  <si>
    <t xml:space="preserve">Single Transaction Purchase Firm and Spot</t>
  </si>
  <si>
    <t xml:space="preserve">Duke Energy Field Services Marketing, LLC</t>
  </si>
  <si>
    <t xml:space="preserve">PPL EnergyPlus, LLC</t>
  </si>
  <si>
    <t xml:space="preserve">Master Sale Firm &amp; Interruptible</t>
  </si>
  <si>
    <t xml:space="preserve">Pepco Gas Services, Inc.</t>
  </si>
  <si>
    <t xml:space="preserve">Koch Midstream Services Company</t>
  </si>
  <si>
    <t xml:space="preserve">Dominion Field Services, Inc.</t>
  </si>
  <si>
    <t xml:space="preserve">Valero Marketing and Supply Company</t>
  </si>
  <si>
    <t xml:space="preserve">BP Canada Energy Marketing Corp.</t>
  </si>
  <si>
    <t xml:space="preserve">Duke Energy NGL Services, LP</t>
  </si>
  <si>
    <t xml:space="preserve">Societe Generale</t>
  </si>
  <si>
    <t xml:space="preserve">Texex Energy Partners Ltd.</t>
  </si>
  <si>
    <t xml:space="preserve">Enbridge Marketing (U.S.) Inc.</t>
  </si>
  <si>
    <t xml:space="preserve">HQ Energy Services (U.S.) Inc.</t>
  </si>
  <si>
    <t xml:space="preserve">Wisconsin Power And Light Company</t>
  </si>
  <si>
    <t xml:space="preserve">Firm Trade Bridgeline Gas Marketing LLC</t>
  </si>
  <si>
    <t xml:space="preserve">Midland Cogeneration Venture Limited Partnership</t>
  </si>
  <si>
    <t xml:space="preserve">ProLiance Energy, LLC</t>
  </si>
  <si>
    <t xml:space="preserve">IGI Resources, Inc.</t>
  </si>
  <si>
    <t xml:space="preserve">Master Purchase Spot</t>
  </si>
  <si>
    <t xml:space="preserve">EnergyUSA - Appalachian Corp</t>
  </si>
  <si>
    <t xml:space="preserve">EnergyUSA - Appalachian Corp.</t>
  </si>
  <si>
    <t xml:space="preserve">Kaztex Energy Management Inc.</t>
  </si>
  <si>
    <t xml:space="preserve">Coast Energy Group, a division of Cornerstone Propane, L.P.</t>
  </si>
  <si>
    <t xml:space="preserve">Swift Energy Company</t>
  </si>
  <si>
    <t xml:space="preserve">Enfolio Wellhead Pooling Point Purchase GTC</t>
  </si>
  <si>
    <t xml:space="preserve">Tenaska Gas Storage, LLC</t>
  </si>
  <si>
    <t xml:space="preserve">Tiger Natural Gas Inc.</t>
  </si>
  <si>
    <t xml:space="preserve">Master Purchase Interruptible</t>
  </si>
  <si>
    <t xml:space="preserve">KeySpan Gas East Corporation</t>
  </si>
  <si>
    <t xml:space="preserve">UGI Utilities Inc.</t>
  </si>
  <si>
    <t xml:space="preserve">Upstream Energy Services Company, L.L.C.</t>
  </si>
  <si>
    <t xml:space="preserve">Burlington Resources Trading Inc.</t>
  </si>
  <si>
    <t xml:space="preserve">CLECO Corporation</t>
  </si>
  <si>
    <t xml:space="preserve">Texaco Inc.</t>
  </si>
  <si>
    <t xml:space="preserve">PG&amp;E Energy Trading, Canada Corporation</t>
  </si>
  <si>
    <t xml:space="preserve">Texaco Energy Marketing L.P.</t>
  </si>
  <si>
    <t xml:space="preserve">South Jersey Resources Group LLC</t>
  </si>
  <si>
    <t xml:space="preserve">NG Energy Trading, L.L.C.</t>
  </si>
  <si>
    <t xml:space="preserve">Select Energy, Inc.</t>
  </si>
  <si>
    <t xml:space="preserve">EES-Master Firm Purchase Agreement</t>
  </si>
  <si>
    <t xml:space="preserve">Torch Energy Marketing Inc.</t>
  </si>
  <si>
    <t xml:space="preserve">Barrett Resources Corporation</t>
  </si>
  <si>
    <t xml:space="preserve">Astra Power, LLC</t>
  </si>
  <si>
    <t xml:space="preserve">Reliant Energy HL&amp;P</t>
  </si>
  <si>
    <t xml:space="preserve">Agreement for Economy Energy Services</t>
  </si>
  <si>
    <t xml:space="preserve">Base Agreement for the Purchase and Sale of Wholesale Power and Energy Service</t>
  </si>
  <si>
    <t xml:space="preserve">Entex Gas Resources Corp.</t>
  </si>
  <si>
    <t xml:space="preserve">Firm Trade Bridgeline</t>
  </si>
  <si>
    <t xml:space="preserve">Kinder Morgan Texas Pipeline, L.P.</t>
  </si>
  <si>
    <t xml:space="preserve">Xcel Energy Inc.</t>
  </si>
  <si>
    <t xml:space="preserve">Sempra Energy Solutions</t>
  </si>
  <si>
    <t xml:space="preserve">The Brooklyn Union Gas Company</t>
  </si>
  <si>
    <t xml:space="preserve">Florida Gas Utility</t>
  </si>
  <si>
    <t xml:space="preserve">Exelon Energy Company</t>
  </si>
  <si>
    <t xml:space="preserve">Equitable Gas Company</t>
  </si>
  <si>
    <t xml:space="preserve">Washington Gas Energy Services, Inc.</t>
  </si>
  <si>
    <t xml:space="preserve">Copano Energy Services/Upper Gulf Coast, L.P.</t>
  </si>
  <si>
    <t xml:space="preserve">Infinite Energy, Inc.</t>
  </si>
  <si>
    <t xml:space="preserve">National Fuel Gas Distribution Corporation</t>
  </si>
  <si>
    <t xml:space="preserve">Hunt Oil Company</t>
  </si>
  <si>
    <t xml:space="preserve">Consolidated Edison Solutions, Inc.</t>
  </si>
  <si>
    <t xml:space="preserve">Eagle Gas Marketing Company</t>
  </si>
  <si>
    <t xml:space="preserve">AEC Marketing (USA), Inc.</t>
  </si>
  <si>
    <t xml:space="preserve">Calcasieu Gas Gathering System</t>
  </si>
  <si>
    <t xml:space="preserve">Direct Energy Marketing Limited</t>
  </si>
  <si>
    <t xml:space="preserve">Sierra Pacific Power Company</t>
  </si>
  <si>
    <t xml:space="preserve">SG Interests I, Ltd.</t>
  </si>
  <si>
    <t xml:space="preserve">National Energy &amp; Trade, L.L.C.</t>
  </si>
  <si>
    <t xml:space="preserve">AES NewEnergy, Inc.</t>
  </si>
  <si>
    <t xml:space="preserve">Highland Energy Company</t>
  </si>
  <si>
    <t xml:space="preserve">Upstream Energy Services Co</t>
  </si>
  <si>
    <t xml:space="preserve">Upstream Energy Services Co. (Inactive CP)</t>
  </si>
  <si>
    <t xml:space="preserve">Utilicorp United Inc.</t>
  </si>
  <si>
    <t xml:space="preserve">J. M. Huber Corporation</t>
  </si>
  <si>
    <t xml:space="preserve">Capacity Release</t>
  </si>
  <si>
    <t xml:space="preserve">Consolidated Edison Energy, Inc.</t>
  </si>
  <si>
    <t xml:space="preserve">Central Illinois Light Company</t>
  </si>
  <si>
    <t xml:space="preserve">Niagara Mohawk Energy Marketing, Inc.</t>
  </si>
  <si>
    <t xml:space="preserve">Niagara Mohawk Energy Marketing, Inc. (fka Plum Street)</t>
  </si>
  <si>
    <t xml:space="preserve">Helmerich &amp; Payne Energy Services, Inc.</t>
  </si>
  <si>
    <t xml:space="preserve">Sithe Power Marketing, L.P.</t>
  </si>
  <si>
    <t xml:space="preserve">Interstate Power Company</t>
  </si>
  <si>
    <t xml:space="preserve">AEC Storage and Hub Services Inc.</t>
  </si>
  <si>
    <t xml:space="preserve">Wild Goose Storage Inc.</t>
  </si>
  <si>
    <t xml:space="preserve">Retex Inc.</t>
  </si>
  <si>
    <t xml:space="preserve">Superior Natural Gas Corporation</t>
  </si>
  <si>
    <t xml:space="preserve">MarkWest Hydrocarbon, Inc.</t>
  </si>
  <si>
    <t xml:space="preserve">Processing Agreement</t>
  </si>
  <si>
    <t xml:space="preserve">Scana Energy Marketing, Inc.</t>
  </si>
  <si>
    <t xml:space="preserve">Excess Gas Purchase</t>
  </si>
  <si>
    <t xml:space="preserve">Westport Oil &amp; Gas Company, Inc.</t>
  </si>
  <si>
    <t xml:space="preserve">Alabama Gas Corporation</t>
  </si>
  <si>
    <t xml:space="preserve">Single Transaction Sale Firm and Spot</t>
  </si>
  <si>
    <t xml:space="preserve">South Jersey Gas Company</t>
  </si>
  <si>
    <t xml:space="preserve">Tristar Gas Marketing Company</t>
  </si>
  <si>
    <t xml:space="preserve">Crosstex Energy Services, Ltd.</t>
  </si>
  <si>
    <t xml:space="preserve">LG&amp;E Energy Marketing Inc.</t>
  </si>
  <si>
    <t xml:space="preserve">Peoples Energy Corporation</t>
  </si>
  <si>
    <t xml:space="preserve">Pennaco Energy, Inc.</t>
  </si>
  <si>
    <t xml:space="preserve">Edison Mission Energy</t>
  </si>
  <si>
    <t xml:space="preserve">Delmarva Power &amp; Light Company</t>
  </si>
  <si>
    <t xml:space="preserve">Memphis Light, Gas, and Water Division</t>
  </si>
  <si>
    <t xml:space="preserve">Piedmont Natural Gas Company Inc.</t>
  </si>
  <si>
    <t xml:space="preserve">Northern Indiana Public Service Company</t>
  </si>
  <si>
    <t xml:space="preserve">Pooling Agreement</t>
  </si>
  <si>
    <t xml:space="preserve">Power Sale Agreement</t>
  </si>
  <si>
    <t xml:space="preserve">Service Agreement under Power Sales Tariff</t>
  </si>
  <si>
    <t xml:space="preserve">Single Transaction Sale Spot</t>
  </si>
  <si>
    <t xml:space="preserve">Riley Natural Gas Company</t>
  </si>
  <si>
    <t xml:space="preserve">Gathering</t>
  </si>
  <si>
    <t xml:space="preserve">Metropolitan Utilities District</t>
  </si>
  <si>
    <t xml:space="preserve">Lakeland, City Of</t>
  </si>
  <si>
    <t xml:space="preserve">AEC Marketing</t>
  </si>
  <si>
    <t xml:space="preserve">AEC Storage and Hub Services, a business unit of Alberta Energy Company Ltd</t>
  </si>
  <si>
    <t xml:space="preserve">AES Eastern Energy, L.P.</t>
  </si>
  <si>
    <t xml:space="preserve">AltaGas Services Inc.</t>
  </si>
  <si>
    <t xml:space="preserve">Ameren Energy, Inc., as Agent for Union Electric and Central Illinois</t>
  </si>
  <si>
    <t xml:space="preserve">(blank)</t>
  </si>
  <si>
    <t xml:space="preserve">Service Agreement for Market Based Rate Power Sales</t>
  </si>
  <si>
    <t xml:space="preserve">American Electric Power Service Corporation</t>
  </si>
  <si>
    <t xml:space="preserve">Power Sales Agreement</t>
  </si>
  <si>
    <t xml:space="preserve">Power Sales Tariff-Market Rates Service Agreement</t>
  </si>
  <si>
    <t xml:space="preserve">American Municipal Power-Ohio Inc.</t>
  </si>
  <si>
    <t xml:space="preserve">Agreement</t>
  </si>
  <si>
    <t xml:space="preserve">Anadarko Canada Corporation</t>
  </si>
  <si>
    <t xml:space="preserve">Anderson Exploration</t>
  </si>
  <si>
    <t xml:space="preserve">ANP Marketing Company</t>
  </si>
  <si>
    <t xml:space="preserve">Aquila Canada Corp.</t>
  </si>
  <si>
    <t xml:space="preserve">ATCO Midstream Ltd.</t>
  </si>
  <si>
    <t xml:space="preserve">Avista Corporation - Washington Water Power Division</t>
  </si>
  <si>
    <t xml:space="preserve">Service Agreement (Market Based Rates)</t>
  </si>
  <si>
    <t xml:space="preserve">Bank One, National Association</t>
  </si>
  <si>
    <t xml:space="preserve">Baytex Energy Ltd.</t>
  </si>
  <si>
    <t xml:space="preserve">BC Gas Utility Ltd.</t>
  </si>
  <si>
    <t xml:space="preserve">Bonneville Power Administration</t>
  </si>
  <si>
    <t xml:space="preserve">Agreement to Enable Future Purchases, Sales and Exchanges of Power and Other Services</t>
  </si>
  <si>
    <t xml:space="preserve">BP Canada Energy Company</t>
  </si>
  <si>
    <t xml:space="preserve">Bridgeline Gas Distribution LLC</t>
  </si>
  <si>
    <t xml:space="preserve">Bridgeline Gas Marketing LLC</t>
  </si>
  <si>
    <t xml:space="preserve">Bridgeline Holdings, L.P.</t>
  </si>
  <si>
    <t xml:space="preserve">Bridgeline Storage Company, LLC</t>
  </si>
  <si>
    <t xml:space="preserve">Burlington Resources Canada Energy Ltd.</t>
  </si>
  <si>
    <t xml:space="preserve">Canadian Hunter Exploration Ltd.</t>
  </si>
  <si>
    <t xml:space="preserve">Master Purchase/Sale Firm &lt; 31 Days</t>
  </si>
  <si>
    <t xml:space="preserve">Cargill Energy Trading Canada, Inc.</t>
  </si>
  <si>
    <t xml:space="preserve">Cargill-Alliant, LLC</t>
  </si>
  <si>
    <t xml:space="preserve">Carolina Power &amp; Light Company</t>
  </si>
  <si>
    <t xml:space="preserve">Service Agreement (Market-Based Wholesale Power Sales Tariff</t>
  </si>
  <si>
    <t xml:space="preserve">Central Hudson Gas &amp; Electric Corporation</t>
  </si>
  <si>
    <t xml:space="preserve">Power Purchase and Sale Agreement</t>
  </si>
  <si>
    <t xml:space="preserve">Service Agreement</t>
  </si>
  <si>
    <t xml:space="preserve">Chevron Canada Resources</t>
  </si>
  <si>
    <t xml:space="preserve">Power Master Bilateral</t>
  </si>
  <si>
    <t xml:space="preserve">CIBC World Markets PLC</t>
  </si>
  <si>
    <t xml:space="preserve">Cinergy Canada Inc.</t>
  </si>
  <si>
    <t xml:space="preserve">CINergy Services, Inc. (Partially terminates 5/1/99)</t>
  </si>
  <si>
    <t xml:space="preserve">First Supplemental Agreement to the Interchange Agreement dated June 1, 1994</t>
  </si>
  <si>
    <t xml:space="preserve">Colorado River Commission (an agency of the State of Nevada)</t>
  </si>
  <si>
    <t xml:space="preserve">Agreement (Unilateral EPMI Sales)</t>
  </si>
  <si>
    <t xml:space="preserve">Connecticut Municipal Electric Energy Cooperative</t>
  </si>
  <si>
    <t xml:space="preserve">Conoco Canada Limited</t>
  </si>
  <si>
    <t xml:space="preserve">Conoco Gas and Power Marketing, a division of Conoco Inc.</t>
  </si>
  <si>
    <t xml:space="preserve">Coral Energy Canada Inc.</t>
  </si>
  <si>
    <t xml:space="preserve">Coral Power, L.L.C.</t>
  </si>
  <si>
    <t xml:space="preserve">Dayton Power and Light Company, The</t>
  </si>
  <si>
    <t xml:space="preserve">Dominion Exploration Canada Ltd.</t>
  </si>
  <si>
    <t xml:space="preserve">Dominion Exploration Canada Ltd. (previously Domcan East Alberta Ltd.)</t>
  </si>
  <si>
    <t xml:space="preserve">Dynegy Power Marketing, Inc.</t>
  </si>
  <si>
    <t xml:space="preserve">East Bay Municipal Utility District</t>
  </si>
  <si>
    <t xml:space="preserve">Edison Mission Marketing &amp; Trading Inc (merge/ Citizens Power Sales LLC</t>
  </si>
  <si>
    <t xml:space="preserve">El Paso Electric Company</t>
  </si>
  <si>
    <t xml:space="preserve">Encore Energy Solutions, L.P.</t>
  </si>
  <si>
    <t xml:space="preserve">Engage Energy America LLC</t>
  </si>
  <si>
    <t xml:space="preserve">ENMAX Energy Corporation</t>
  </si>
  <si>
    <t xml:space="preserve">Eugene Water &amp; Electric Board</t>
  </si>
  <si>
    <t xml:space="preserve">Enabling Agreement</t>
  </si>
  <si>
    <t xml:space="preserve">Exelon Generation Company, LLC</t>
  </si>
  <si>
    <t xml:space="preserve">PECO Electric Tariff Volume No. 1</t>
  </si>
  <si>
    <t xml:space="preserve">Power Purchase and Sale Agreement(EPMI Sales only)</t>
  </si>
  <si>
    <t xml:space="preserve">Florida Power Corporation</t>
  </si>
  <si>
    <t xml:space="preserve">Service Agreement (Short-Form Market-Based Wholesale Power Sales Tariff</t>
  </si>
  <si>
    <t xml:space="preserve">Gen~Sys Energy (fka Dairyland Power Cooperative)</t>
  </si>
  <si>
    <t xml:space="preserve">GPU Service, Inc.</t>
  </si>
  <si>
    <t xml:space="preserve">Letter Agreement</t>
  </si>
  <si>
    <t xml:space="preserve">H.Q. Energy Services (U.S.) Inc.</t>
  </si>
  <si>
    <t xml:space="preserve">Master Agreement</t>
  </si>
  <si>
    <t xml:space="preserve">Hunt Oil Company of Canada, Inc.</t>
  </si>
  <si>
    <t xml:space="preserve">Hydro-Quebec</t>
  </si>
  <si>
    <t xml:space="preserve">Idaho Power Company dba IDACORP ENERGY</t>
  </si>
  <si>
    <t xml:space="preserve">Indianapolis Power &amp; Light Company</t>
  </si>
  <si>
    <t xml:space="preserve">KeySpan Energy Canada Partnership</t>
  </si>
  <si>
    <t xml:space="preserve">Canadian Firm Power GTC</t>
  </si>
  <si>
    <t xml:space="preserve">KeySpan Gas East Corporation (Suspended CP)</t>
  </si>
  <si>
    <t xml:space="preserve">Merrill Lynch Capital Services, Inc.</t>
  </si>
  <si>
    <t xml:space="preserve">Midstream Energy Marketing, Inc.</t>
  </si>
  <si>
    <t xml:space="preserve">Mirant Canada Energy Marketing, Ltd.</t>
  </si>
  <si>
    <t xml:space="preserve">Modesto Irrigation District</t>
  </si>
  <si>
    <t xml:space="preserve">Murphy Oil Company Ltd.</t>
  </si>
  <si>
    <t xml:space="preserve">New York State Electric &amp; Gas Corporation</t>
  </si>
  <si>
    <t xml:space="preserve">Service Agreement for Electric Power Sales Tariff (Vol. 4)</t>
  </si>
  <si>
    <t xml:space="preserve">Northern California Power Agency</t>
  </si>
  <si>
    <t xml:space="preserve">Agreement-Sale/Purchase -Energy</t>
  </si>
  <si>
    <t xml:space="preserve">Northstar Energy</t>
  </si>
  <si>
    <t xml:space="preserve">Old Dominion Electric Cooperative</t>
  </si>
  <si>
    <t xml:space="preserve">Oneok Power Marketing Company</t>
  </si>
  <si>
    <t xml:space="preserve">Ontario Power Generation, Inc. (assigned from Ontario Hydro)</t>
  </si>
  <si>
    <t xml:space="preserve">Transaction Agreement</t>
  </si>
  <si>
    <t xml:space="preserve">Pacificorp</t>
  </si>
  <si>
    <t xml:space="preserve">Pacificorp Power Marketing, Inc.</t>
  </si>
  <si>
    <t xml:space="preserve">PanCanadian Petroleum Limited</t>
  </si>
  <si>
    <t xml:space="preserve">Penn West Petroleum</t>
  </si>
  <si>
    <t xml:space="preserve">Petro-Canada Oil and Gas</t>
  </si>
  <si>
    <t xml:space="preserve">PG&amp;E Energy Trading - Power, L.P.</t>
  </si>
  <si>
    <t xml:space="preserve">Powerex Corp.</t>
  </si>
  <si>
    <t xml:space="preserve">Premstar Energy Canada Ltd</t>
  </si>
  <si>
    <t xml:space="preserve">Producers Marketing Ltd</t>
  </si>
  <si>
    <t xml:space="preserve">Public Service Company of Colorado</t>
  </si>
  <si>
    <t xml:space="preserve">Public Utility District No. 1 of Snohomish County</t>
  </si>
  <si>
    <t xml:space="preserve">Rainbow Energy Marketing Corporation</t>
  </si>
  <si>
    <t xml:space="preserve">Reliant Energy Services Canada Ltd.</t>
  </si>
  <si>
    <t xml:space="preserve">Rochester Gas &amp; Electric Corporation</t>
  </si>
  <si>
    <t xml:space="preserve">Sacramento Municipal Utility District</t>
  </si>
  <si>
    <t xml:space="preserve">Santa Clara, California, City of, Silicon Valley Power</t>
  </si>
  <si>
    <t xml:space="preserve">SaskEnergy Incorporated</t>
  </si>
  <si>
    <t xml:space="preserve">Sempra Energy Trading Services Corp.</t>
  </si>
  <si>
    <t xml:space="preserve">Sierra Pacific Holding Company, dba Sierra Pacific Industries</t>
  </si>
  <si>
    <t xml:space="preserve">South Carolina Electric &amp; Gas Company</t>
  </si>
  <si>
    <t xml:space="preserve">Contract for Purchases and Sales of Power and Energy</t>
  </si>
  <si>
    <t xml:space="preserve">Service Agreement for Negotiated Market Sales Tariff (EPMI Purchases)</t>
  </si>
  <si>
    <t xml:space="preserve">Southern Companies (Southern Company Services, Inc.)</t>
  </si>
  <si>
    <t xml:space="preserve">Interchange Service Contract</t>
  </si>
  <si>
    <t xml:space="preserve">Service Agreement for Market Based Rate Power Sales (Not over1 year)</t>
  </si>
  <si>
    <t xml:space="preserve">Southern Indiana Gas and Electric Company</t>
  </si>
  <si>
    <t xml:space="preserve">Energy Purchase Agreement (EPMI Sales)</t>
  </si>
  <si>
    <t xml:space="preserve">Interchange Agreement (includes transmission)</t>
  </si>
  <si>
    <t xml:space="preserve">Service Agreement (EPMI Purchases)</t>
  </si>
  <si>
    <t xml:space="preserve">Split Rock Energy, LLC</t>
  </si>
  <si>
    <t xml:space="preserve">Talisman Energy Inc.</t>
  </si>
  <si>
    <t xml:space="preserve">Tenaska Marketing Canada, a division of TMV Corp.</t>
  </si>
  <si>
    <t xml:space="preserve">Tenaska Power Services Co.</t>
  </si>
  <si>
    <t xml:space="preserve">Texaco Canada Petroleum  Inc.</t>
  </si>
  <si>
    <t xml:space="preserve">The City of Azusa</t>
  </si>
  <si>
    <t xml:space="preserve">The Energy Authority, Inc.</t>
  </si>
  <si>
    <t xml:space="preserve">TransAlta Energy Marketing (U.S.) Inc.</t>
  </si>
  <si>
    <t xml:space="preserve">TransCanada Gas Services, a division of TransCanada Energy Ltd.</t>
  </si>
  <si>
    <t xml:space="preserve">TXU Electric Company</t>
  </si>
  <si>
    <t xml:space="preserve">Enabling Agreement for the Sale and Purchase of Economy Energy</t>
  </si>
  <si>
    <t xml:space="preserve">TXU Electric Company (capacity auction)</t>
  </si>
  <si>
    <t xml:space="preserve">TXU Energy Trading Company (fka Enserch Energy Services)</t>
  </si>
  <si>
    <t xml:space="preserve">Unocal Canada Limited</t>
  </si>
  <si>
    <t xml:space="preserve">Virginia Electric and Power Company</t>
  </si>
  <si>
    <t xml:space="preserve">Service Agreement under the Wholesale Market-based Rate Tariff (includes EEI)</t>
  </si>
  <si>
    <t xml:space="preserve">Wabash Valley Power Association, Inc.</t>
  </si>
  <si>
    <t xml:space="preserve">Western Resources, Inc.</t>
  </si>
  <si>
    <t xml:space="preserve">WGR Canada Inc.</t>
  </si>
  <si>
    <t xml:space="preserve">Williams Energy Marketing and Trading Company</t>
  </si>
  <si>
    <t xml:space="preserve">COUNTERPARTY ID</t>
  </si>
  <si>
    <t xml:space="preserve">GLOBAL COUNTERPARTY ID</t>
  </si>
  <si>
    <t xml:space="preserve">COUNTERPARTY NAME</t>
  </si>
  <si>
    <t xml:space="preserve">HEADROOM</t>
  </si>
  <si>
    <t xml:space="preserve">24 sieben GmbH</t>
  </si>
  <si>
    <t xml:space="preserve">A S Industries Inc</t>
  </si>
  <si>
    <t xml:space="preserve">A. &amp; R. Belley Inc.</t>
  </si>
  <si>
    <t xml:space="preserve">A.M. Castle &amp; Co</t>
  </si>
  <si>
    <t xml:space="preserve">A.M. Nomikos &amp; Son (U.K.) Ltd</t>
  </si>
  <si>
    <t xml:space="preserve">A-1 Recycling Services</t>
  </si>
  <si>
    <t xml:space="preserve">Aare-Tessin AG fur Elektrizitat</t>
  </si>
  <si>
    <t xml:space="preserve">ABB Energy Ventures Jersey Ltd.</t>
  </si>
  <si>
    <t xml:space="preserve">ABB Financial Energy AB</t>
  </si>
  <si>
    <t xml:space="preserve">ABB Power T&amp;D Inc.</t>
  </si>
  <si>
    <t xml:space="preserve">ABB Treasury &amp; Energy Services (UK) Plc</t>
  </si>
  <si>
    <t xml:space="preserve">ABB Treasury Center (Sweden) AB</t>
  </si>
  <si>
    <t xml:space="preserve">ABC Metals &amp; Recycling Company, Inc.</t>
  </si>
  <si>
    <t xml:space="preserve">ABC Salvage Corp.</t>
  </si>
  <si>
    <t xml:space="preserve">Aberfoyle Metal Treaters Ltd.</t>
  </si>
  <si>
    <t xml:space="preserve">Abitibi-Consolidated Inc</t>
  </si>
  <si>
    <t xml:space="preserve">ABN AMRO Futures Limited</t>
  </si>
  <si>
    <t xml:space="preserve">Acanthus Resources Ltd.</t>
  </si>
  <si>
    <t xml:space="preserve">Accord Energy Ltd.</t>
  </si>
  <si>
    <t xml:space="preserve">Accurate Recycling Corp.</t>
  </si>
  <si>
    <t xml:space="preserve">Acepro International Incorporated</t>
  </si>
  <si>
    <t xml:space="preserve">Acerinox S.A.</t>
  </si>
  <si>
    <t xml:space="preserve">Acme Energy Marketing Ltd.</t>
  </si>
  <si>
    <t xml:space="preserve">ACN Energy, Inc.</t>
  </si>
  <si>
    <t xml:space="preserve">Action Steel ABG, Inc.</t>
  </si>
  <si>
    <t xml:space="preserve">Action Steel Supply, Inc. </t>
  </si>
  <si>
    <t xml:space="preserve">Adair International Oil And Gas, Inc.</t>
  </si>
  <si>
    <t xml:space="preserve">Adchem (Australia) Pty Ltd</t>
  </si>
  <si>
    <t xml:space="preserve">ADM Investor Services International Limited</t>
  </si>
  <si>
    <t xml:space="preserve">Advance Energy</t>
  </si>
  <si>
    <t xml:space="preserve">Advanstar Communications, Inc.</t>
  </si>
  <si>
    <t xml:space="preserve">AEC Oil &amp; Gas Partnership</t>
  </si>
  <si>
    <t xml:space="preserve">AEP Communications, Inc.</t>
  </si>
  <si>
    <t xml:space="preserve">AEP Energy Services Ltd</t>
  </si>
  <si>
    <t xml:space="preserve">AES Barry Limited</t>
  </si>
  <si>
    <t xml:space="preserve">AES Corporation, The</t>
  </si>
  <si>
    <t xml:space="preserve">AES Drax Power Limited</t>
  </si>
  <si>
    <t xml:space="preserve">AES Fifoots Point Ltd.</t>
  </si>
  <si>
    <t xml:space="preserve">AES Medway Power Ltd</t>
  </si>
  <si>
    <t xml:space="preserve">AES Newenergy Ltd</t>
  </si>
  <si>
    <t xml:space="preserve">AFA Forest Products Inc.</t>
  </si>
  <si>
    <t xml:space="preserve">AFG Industries Inc.</t>
  </si>
  <si>
    <t xml:space="preserve">Ag Processing Inc.</t>
  </si>
  <si>
    <t xml:space="preserve">Agave Energy Company</t>
  </si>
  <si>
    <t xml:space="preserve">AGE Refining, Inc.</t>
  </si>
  <si>
    <t xml:space="preserve">Agip (UK) Limited</t>
  </si>
  <si>
    <t xml:space="preserve">AGIP Petroleum Company Inc.</t>
  </si>
  <si>
    <t xml:space="preserve">AGIP Petroli SpA</t>
  </si>
  <si>
    <t xml:space="preserve">Agra Resources COOP</t>
  </si>
  <si>
    <t xml:space="preserve">Agrium Inc.</t>
  </si>
  <si>
    <t xml:space="preserve">Agway Petroleum Corporation</t>
  </si>
  <si>
    <t xml:space="preserve">AIG International Inc</t>
  </si>
  <si>
    <t xml:space="preserve">AIG International Limited</t>
  </si>
  <si>
    <t xml:space="preserve">Air Products And Chemicals, Inc.</t>
  </si>
  <si>
    <t xml:space="preserve">AK Steel Corporation</t>
  </si>
  <si>
    <t xml:space="preserve">Akershus Kraft A/S</t>
  </si>
  <si>
    <t xml:space="preserve">Akzo Nobel N.V.</t>
  </si>
  <si>
    <t xml:space="preserve">Alabama Electric Cooperative Inc.</t>
  </si>
  <si>
    <t xml:space="preserve">Alabama Power Company</t>
  </si>
  <si>
    <t xml:space="preserve">Albchem Industries Ltd.</t>
  </si>
  <si>
    <t xml:space="preserve">Albemarle Corporation</t>
  </si>
  <si>
    <t xml:space="preserve">Alberta Hourly</t>
  </si>
  <si>
    <t xml:space="preserve">Alberta Newsprint Company</t>
  </si>
  <si>
    <t xml:space="preserve">Alberta Power Options -Trading</t>
  </si>
  <si>
    <t xml:space="preserve">Alcan Aluminium Ltd.</t>
  </si>
  <si>
    <t xml:space="preserve">Alcan Aluminum Corporation</t>
  </si>
  <si>
    <t xml:space="preserve">Alcan Trading Ltd</t>
  </si>
  <si>
    <t xml:space="preserve">Alcan, Inc.</t>
  </si>
  <si>
    <t xml:space="preserve">Alcatel Irish Cable Limited</t>
  </si>
  <si>
    <t xml:space="preserve">Alco, Inc.</t>
  </si>
  <si>
    <t xml:space="preserve">Alcoa Extruded Products (U K) Ltd </t>
  </si>
  <si>
    <t xml:space="preserve">Alcoa Generating Corporation</t>
  </si>
  <si>
    <t xml:space="preserve">Alcoa Inc.</t>
  </si>
  <si>
    <t xml:space="preserve">Alcoa Nederland B.V.</t>
  </si>
  <si>
    <t xml:space="preserve">Alcoa of Australia Ltd</t>
  </si>
  <si>
    <t xml:space="preserve">Alcoa Power Generating Inc.</t>
  </si>
  <si>
    <t xml:space="preserve">Alexander Lumber Co.</t>
  </si>
  <si>
    <t xml:space="preserve">Alfa Kraft AB</t>
  </si>
  <si>
    <t xml:space="preserve">Algoma Steel Inc.</t>
  </si>
  <si>
    <t xml:space="preserve">Alintagas Limited</t>
  </si>
  <si>
    <t xml:space="preserve">Allan Company</t>
  </si>
  <si>
    <t xml:space="preserve">Alleghany Corporation</t>
  </si>
  <si>
    <t xml:space="preserve">Allegheny Energy Service Corporation</t>
  </si>
  <si>
    <t xml:space="preserve">Allegheny Energy, Inc.</t>
  </si>
  <si>
    <t xml:space="preserve">Allegheny Technologies Incorporated</t>
  </si>
  <si>
    <t xml:space="preserve">AllEnergy Marketing Company, L.L.C.</t>
  </si>
  <si>
    <t xml:space="preserve">Alliance Coal, L.L.C.</t>
  </si>
  <si>
    <t xml:space="preserve">Alliance Energy Services Partnership</t>
  </si>
  <si>
    <t xml:space="preserve">Alliance Forest Products Inc.</t>
  </si>
  <si>
    <t xml:space="preserve">Alliance Gas Limited</t>
  </si>
  <si>
    <t xml:space="preserve">Alliance Paper International, Inc.</t>
  </si>
  <si>
    <t xml:space="preserve">Alliance Pipeline Limited Partnership</t>
  </si>
  <si>
    <t xml:space="preserve">Alliance Pulp &amp; Paper, Inc.</t>
  </si>
  <si>
    <t xml:space="preserve">Alliant Energy Corporate Services, Inc., as authorized agent</t>
  </si>
  <si>
    <t xml:space="preserve">Alliant Energy Corporation</t>
  </si>
  <si>
    <t xml:space="preserve">Allied Building Stores, Inc.</t>
  </si>
  <si>
    <t xml:space="preserve">Allied Metal Co.</t>
  </si>
  <si>
    <t xml:space="preserve">Allied Vista Inc.</t>
  </si>
  <si>
    <t xml:space="preserve">Allied Waste Industries, Inc.</t>
  </si>
  <si>
    <t xml:space="preserve">Allied Web Offset Printing Corp.</t>
  </si>
  <si>
    <t xml:space="preserve">AlliedSignal Inc.</t>
  </si>
  <si>
    <t xml:space="preserve">Allround Fuel Trading BV</t>
  </si>
  <si>
    <t xml:space="preserve">Almassa International Inc.</t>
  </si>
  <si>
    <t xml:space="preserve">Alonzo Printing Co, Inc.</t>
  </si>
  <si>
    <t xml:space="preserve">Alpert &amp; Alpert Iron &amp; Metal Inc</t>
  </si>
  <si>
    <t xml:space="preserve">Alpha Fry Ltd</t>
  </si>
  <si>
    <t xml:space="preserve">Alpha Steel Corporation</t>
  </si>
  <si>
    <t xml:space="preserve">Alpina Press Inc.</t>
  </si>
  <si>
    <t xml:space="preserve">Alro Steel Corporation </t>
  </si>
  <si>
    <t xml:space="preserve">Altis Partners Ltd</t>
  </si>
  <si>
    <t xml:space="preserve">ALUAR Aluminio Argentino SAIC</t>
  </si>
  <si>
    <t xml:space="preserve">Alumax Inc.</t>
  </si>
  <si>
    <t xml:space="preserve">Alumina Espanola S.A.</t>
  </si>
  <si>
    <t xml:space="preserve">Aluminio Conesa S.A. de C.V.</t>
  </si>
  <si>
    <t xml:space="preserve">Aluminium of Siberia (UK) Ltd.</t>
  </si>
  <si>
    <t xml:space="preserve">Aluminium Rheinfelden GmbH</t>
  </si>
  <si>
    <t xml:space="preserve">Alusuisse Aluminum USA Inc</t>
  </si>
  <si>
    <t xml:space="preserve">Alusuisse Singen Gmbh</t>
  </si>
  <si>
    <t xml:space="preserve">AM Gas Marketing Corp</t>
  </si>
  <si>
    <t xml:space="preserve">Amag Metall Gesellschaft MBH</t>
  </si>
  <si>
    <t xml:space="preserve">Amalgamated Metal Corporation Plc.</t>
  </si>
  <si>
    <t xml:space="preserve">Amalgamated Metal Trading Limited</t>
  </si>
  <si>
    <t xml:space="preserve">Ambac Assurance Corporation</t>
  </si>
  <si>
    <t xml:space="preserve">Amerada Hess Gas Limited</t>
  </si>
  <si>
    <t xml:space="preserve">Ameren Energy Fuels and Services Company, as agent for Ameren Energy Generating Company</t>
  </si>
  <si>
    <t xml:space="preserve">Ameren Energy Fuels and Services Company, as agent for Central Illinois Public Services Co</t>
  </si>
  <si>
    <t xml:space="preserve">Ameren Energy Fuels and Services Company, as agent for Union Electric Company</t>
  </si>
  <si>
    <t xml:space="preserve">Ameren Energy Fuels Services Company</t>
  </si>
  <si>
    <t xml:space="preserve">Ameren Energy Inc.</t>
  </si>
  <si>
    <t xml:space="preserve">Ameren Energy, Inc., as agent</t>
  </si>
  <si>
    <t xml:space="preserve">Ameren Services Company</t>
  </si>
  <si>
    <t xml:space="preserve">Amerex Natural Gas I, Ltd.</t>
  </si>
  <si>
    <t xml:space="preserve">Amerex Power, Ltd.</t>
  </si>
  <si>
    <t xml:space="preserve">America Chung Nam, Inc.</t>
  </si>
  <si>
    <t xml:space="preserve">American AGIP Co. Inc.</t>
  </si>
  <si>
    <t xml:space="preserve">American Central Energy, L.L.C.</t>
  </si>
  <si>
    <t xml:space="preserve">American Color Graphics, Inc.</t>
  </si>
  <si>
    <t xml:space="preserve">American Cometra Inc.</t>
  </si>
  <si>
    <t xml:space="preserve">American Electric Power Company Inc.</t>
  </si>
  <si>
    <t xml:space="preserve">American Independent Paper Mills Supply Co Inc</t>
  </si>
  <si>
    <t xml:space="preserve">American International Forest Products Inc</t>
  </si>
  <si>
    <t xml:space="preserve">American International Group, Inc.</t>
  </si>
  <si>
    <t xml:space="preserve">American Pacific Corporation</t>
  </si>
  <si>
    <t xml:space="preserve">American Paper Centre Inc.</t>
  </si>
  <si>
    <t xml:space="preserve">American Paper Recycling</t>
  </si>
  <si>
    <t xml:space="preserve">American Re Capital Markets, Inc.</t>
  </si>
  <si>
    <t xml:space="preserve">America's Energy Alliance Incorporated</t>
  </si>
  <si>
    <t xml:space="preserve">Amerigas Propane Inc.</t>
  </si>
  <si>
    <t xml:space="preserve">Amerigas Propane, L.P.</t>
  </si>
  <si>
    <t xml:space="preserve">AmeriMark Direct LLC</t>
  </si>
  <si>
    <t xml:space="preserve">Amerimax Fabricated Products, Inc</t>
  </si>
  <si>
    <t xml:space="preserve">AMI Azienda Multiservizi Intercomunale Imola</t>
  </si>
  <si>
    <t xml:space="preserve">AMI Trading (USA) Inc</t>
  </si>
  <si>
    <t xml:space="preserve">Aminco Resources Inc.</t>
  </si>
  <si>
    <t xml:space="preserve">Amoco Chemical Company</t>
  </si>
  <si>
    <t xml:space="preserve">Amoco Production Company</t>
  </si>
  <si>
    <t xml:space="preserve">AMP Limited</t>
  </si>
  <si>
    <t xml:space="preserve">Amrod Corp</t>
  </si>
  <si>
    <t xml:space="preserve">AMSCO Steel Company</t>
  </si>
  <si>
    <t xml:space="preserve">Amstek Metal</t>
  </si>
  <si>
    <t xml:space="preserve">AMT (USA) Inc</t>
  </si>
  <si>
    <t xml:space="preserve">Amtran, Inc.</t>
  </si>
  <si>
    <t xml:space="preserve">Amweld Building Products, LLC</t>
  </si>
  <si>
    <t xml:space="preserve">Anadarko Minerals Inc.</t>
  </si>
  <si>
    <t xml:space="preserve">Anaheim, City Of</t>
  </si>
  <si>
    <t xml:space="preserve">Anderson Exploration Ltd.</t>
  </si>
  <si>
    <t xml:space="preserve">Androscoggin Energy LLC</t>
  </si>
  <si>
    <t xml:space="preserve">Anglojam Investments Limited</t>
  </si>
  <si>
    <t xml:space="preserve">Anheuser Busch Recycling Corp</t>
  </si>
  <si>
    <t xml:space="preserve">Anheuser-Busch Companies, Inc.</t>
  </si>
  <si>
    <t xml:space="preserve">Anheuser-Busch Incorporated</t>
  </si>
  <si>
    <t xml:space="preserve">Anker Energy Corporation</t>
  </si>
  <si>
    <t xml:space="preserve">ANR Pipeline Company</t>
  </si>
  <si>
    <t xml:space="preserve">Ansam Metals Corporation</t>
  </si>
  <si>
    <t xml:space="preserve">Anthony Timberlands, Inc.</t>
  </si>
  <si>
    <t xml:space="preserve">Anton USA Inc</t>
  </si>
  <si>
    <t xml:space="preserve">Antwerp Bulk Terminal NV</t>
  </si>
  <si>
    <t xml:space="preserve">Antwerp Fibres N.V.</t>
  </si>
  <si>
    <t xml:space="preserve">Apache Canada Ltd.</t>
  </si>
  <si>
    <t xml:space="preserve">Apache Corporation</t>
  </si>
  <si>
    <t xml:space="preserve">APB Energy, Inc.</t>
  </si>
  <si>
    <t xml:space="preserve">Apex Oil Company Inc.</t>
  </si>
  <si>
    <t xml:space="preserve">Apex Silver Mines Corp</t>
  </si>
  <si>
    <t xml:space="preserve">Appleton Papers Inc.</t>
  </si>
  <si>
    <t xml:space="preserve">APPSS</t>
  </si>
  <si>
    <t xml:space="preserve">APRIL Fine Paper Trading Pte Ltd.</t>
  </si>
  <si>
    <t xml:space="preserve">APS Energy Services Company, Inc.</t>
  </si>
  <si>
    <t xml:space="preserve">Aquila Broadband Services, Inc.</t>
  </si>
  <si>
    <t xml:space="preserve">Aquila Energy Limited</t>
  </si>
  <si>
    <t xml:space="preserve">Aquila Energy Nordic AS</t>
  </si>
  <si>
    <t xml:space="preserve">Aquila Southwest Marketing, L.P.</t>
  </si>
  <si>
    <t xml:space="preserve">Arc Strategic Energy Fund</t>
  </si>
  <si>
    <t xml:space="preserve">Arcadia Petroleum Ltd</t>
  </si>
  <si>
    <t xml:space="preserve">Arch Coal Sales Company, Inc.</t>
  </si>
  <si>
    <t xml:space="preserve">Arch Energy Resources, Inc.</t>
  </si>
  <si>
    <t xml:space="preserve">Archer Daniel Midland Erith Limited</t>
  </si>
  <si>
    <t xml:space="preserve">Archer Daniels Midland Company, Inc.</t>
  </si>
  <si>
    <t xml:space="preserve">Architectural Metals, Inc.</t>
  </si>
  <si>
    <t xml:space="preserve">Arco Alloys Corp</t>
  </si>
  <si>
    <t xml:space="preserve">Arco Aluminum Inc</t>
  </si>
  <si>
    <t xml:space="preserve">ARCO British Limited</t>
  </si>
  <si>
    <t xml:space="preserve">Aristech Chemical Corporation</t>
  </si>
  <si>
    <t xml:space="preserve">Arizona Electric Power Cooperative, Inc.</t>
  </si>
  <si>
    <t xml:space="preserve">Arizona Power Authority</t>
  </si>
  <si>
    <t xml:space="preserve">Arling Lumber Incorporated</t>
  </si>
  <si>
    <t xml:space="preserve">Arlington Metals Corporation</t>
  </si>
  <si>
    <t xml:space="preserve">Armada Corp</t>
  </si>
  <si>
    <t xml:space="preserve">Armstrong World Industries, Inc.</t>
  </si>
  <si>
    <t xml:space="preserve">Art Iron, Inc.</t>
  </si>
  <si>
    <t xml:space="preserve">Artech Printing, Inc.</t>
  </si>
  <si>
    <t xml:space="preserve">Artemis Energy Limited</t>
  </si>
  <si>
    <t xml:space="preserve">AS Norske Shell</t>
  </si>
  <si>
    <t xml:space="preserve">ASARCO Incorporated</t>
  </si>
  <si>
    <t xml:space="preserve">Ashland Incorporated</t>
  </si>
  <si>
    <t xml:space="preserve">Ashley Levett International Limited</t>
  </si>
  <si>
    <t xml:space="preserve">Ashley Metals, Inc.</t>
  </si>
  <si>
    <t xml:space="preserve">Asia Pulp &amp; Paper Trading (USA), Inc.</t>
  </si>
  <si>
    <t xml:space="preserve">Aspect Resources, LLC</t>
  </si>
  <si>
    <t xml:space="preserve">AssiDoman AB</t>
  </si>
  <si>
    <t xml:space="preserve">Associated Electric Cooperative, Inc.</t>
  </si>
  <si>
    <t xml:space="preserve">Astra Oil Company, Inc.</t>
  </si>
  <si>
    <t xml:space="preserve">Atco Gas and Pipelines Ltd.</t>
  </si>
  <si>
    <t xml:space="preserve">Athens Utilities Board</t>
  </si>
  <si>
    <t xml:space="preserve">Atlanta Gas Light Company</t>
  </si>
  <si>
    <t xml:space="preserve">Atlantic Cellulose, LLC.</t>
  </si>
  <si>
    <t xml:space="preserve">Atlantic City Electric Company</t>
  </si>
  <si>
    <t xml:space="preserve">Atlantic Coast Airlines</t>
  </si>
  <si>
    <t xml:space="preserve">Atlantic Coast Fibers, Inc.</t>
  </si>
  <si>
    <t xml:space="preserve">Atlantic Copper, S.a.</t>
  </si>
  <si>
    <t xml:space="preserve">Atlantic Forest Products, LLC</t>
  </si>
  <si>
    <t xml:space="preserve">Atlantic Packaging Products Ltd.</t>
  </si>
  <si>
    <t xml:space="preserve">Atlantic Richfield Company</t>
  </si>
  <si>
    <t xml:space="preserve">Atlantic Trading &amp; Marketing, Inc.</t>
  </si>
  <si>
    <t xml:space="preserve">Atlantis Plastics, Inc.</t>
  </si>
  <si>
    <t xml:space="preserve">Atlas Papers, Inc.</t>
  </si>
  <si>
    <t xml:space="preserve">Atlas Steel Company, LLC </t>
  </si>
  <si>
    <t xml:space="preserve">Atofina</t>
  </si>
  <si>
    <t xml:space="preserve">Atofina Petrochemicals, Inc.</t>
  </si>
  <si>
    <t xml:space="preserve">Auburndale Power Partners LP</t>
  </si>
  <si>
    <t xml:space="preserve">Aughinish Alumina Ltd</t>
  </si>
  <si>
    <t xml:space="preserve">Aurora Natural Gas, LLC</t>
  </si>
  <si>
    <t xml:space="preserve">Austin Utilities</t>
  </si>
  <si>
    <t xml:space="preserve">Austria Ferngas GmbH</t>
  </si>
  <si>
    <t xml:space="preserve">Aux Sable Liquid Products, Inc.</t>
  </si>
  <si>
    <t xml:space="preserve">Avalanche Energy Limited</t>
  </si>
  <si>
    <t xml:space="preserve">Avenor Inc.</t>
  </si>
  <si>
    <t xml:space="preserve">Avista Corporation</t>
  </si>
  <si>
    <t xml:space="preserve">Axel Johnson Inc.</t>
  </si>
  <si>
    <t xml:space="preserve">AYP Energy, Inc.</t>
  </si>
  <si>
    <t xml:space="preserve">Azienda Elettrica Ticinese</t>
  </si>
  <si>
    <t xml:space="preserve">B &amp; B Paper Converters, Inc.</t>
  </si>
  <si>
    <t xml:space="preserve">B&amp;R Commodities Llc</t>
  </si>
  <si>
    <t xml:space="preserve">Babylon Paper Stock Corp.</t>
  </si>
  <si>
    <t xml:space="preserve">Baca International, Inc.</t>
  </si>
  <si>
    <t xml:space="preserve">Baker Hughes Incorporated</t>
  </si>
  <si>
    <t xml:space="preserve">Bal Metals International, Inc.</t>
  </si>
  <si>
    <t xml:space="preserve">Balcones Recycling, Inc.</t>
  </si>
  <si>
    <t xml:space="preserve">Baldwin Steel Company</t>
  </si>
  <si>
    <t xml:space="preserve">Ball Corporation</t>
  </si>
  <si>
    <t xml:space="preserve">Balmac International Inc</t>
  </si>
  <si>
    <t xml:space="preserve">Baltimore Gas and Electric Company</t>
  </si>
  <si>
    <t xml:space="preserve">Bangor Hydro-Electric Company</t>
  </si>
  <si>
    <t xml:space="preserve">Bank of America International Limited</t>
  </si>
  <si>
    <t xml:space="preserve">Banverket c/o Telge Kraft</t>
  </si>
  <si>
    <t xml:space="preserve">Barrington Petroleum Ltd.</t>
  </si>
  <si>
    <t xml:space="preserve">Barsteel Corp.</t>
  </si>
  <si>
    <t xml:space="preserve">Bartash Printing, Inc.</t>
  </si>
  <si>
    <t xml:space="preserve">BASF Aktiengesellschaft</t>
  </si>
  <si>
    <t xml:space="preserve">BASF Corporation</t>
  </si>
  <si>
    <t xml:space="preserve">Basin Electric Power Cooperative</t>
  </si>
  <si>
    <t xml:space="preserve">Baxter International Inc.</t>
  </si>
  <si>
    <t xml:space="preserve">Bay Corrugated Container, Inc.</t>
  </si>
  <si>
    <t xml:space="preserve">Bay State Gas Company</t>
  </si>
  <si>
    <t xml:space="preserve">Bay State Paper Company, Inc.</t>
  </si>
  <si>
    <t xml:space="preserve">Bayer AG</t>
  </si>
  <si>
    <t xml:space="preserve">Bayer Corporation</t>
  </si>
  <si>
    <t xml:space="preserve">Bayer Inc.</t>
  </si>
  <si>
    <t xml:space="preserve">Bayerische Hypo-und Vereinsbank Aktiengesellschaft</t>
  </si>
  <si>
    <t xml:space="preserve">Bayerngas GmbH</t>
  </si>
  <si>
    <t xml:space="preserve">Bayside International Industries</t>
  </si>
  <si>
    <t xml:space="preserve">Beach Capital Management</t>
  </si>
  <si>
    <t xml:space="preserve">Beacon Press, Inc.</t>
  </si>
  <si>
    <t xml:space="preserve">Bear Paw Energy, LLC</t>
  </si>
  <si>
    <t xml:space="preserve">Bearspaw Petroleum Ltd.</t>
  </si>
  <si>
    <t xml:space="preserve">Beaumont Methanol Limited Partnership</t>
  </si>
  <si>
    <t xml:space="preserve">Beckett Gas Co.</t>
  </si>
  <si>
    <t xml:space="preserve">Behr Metals Inc.</t>
  </si>
  <si>
    <t xml:space="preserve">Belco Energy Corp.</t>
  </si>
  <si>
    <t xml:space="preserve">Belco Oil &amp; Gas Corp.</t>
  </si>
  <si>
    <t xml:space="preserve">Belco Operating Corp.</t>
  </si>
  <si>
    <t xml:space="preserve">Belgacom SA</t>
  </si>
  <si>
    <t xml:space="preserve">Belgian Bunkering Considar Trading N.V.</t>
  </si>
  <si>
    <t xml:space="preserve">BellSouth Corporation</t>
  </si>
  <si>
    <t xml:space="preserve">BenMet NY</t>
  </si>
  <si>
    <t xml:space="preserve">Berco Resources, LLC</t>
  </si>
  <si>
    <t xml:space="preserve">Berg Mill Supply Co., Inc.</t>
  </si>
  <si>
    <t xml:space="preserve">Berlin Metals LLC</t>
  </si>
  <si>
    <t xml:space="preserve">Berzelius Metall</t>
  </si>
  <si>
    <t xml:space="preserve">Best Recycling (Canada), Ltd.</t>
  </si>
  <si>
    <t xml:space="preserve">Bestway Recycling Company, Inc.</t>
  </si>
  <si>
    <t xml:space="preserve">Beta Oil &amp; Gas, Inc.</t>
  </si>
  <si>
    <t xml:space="preserve">Bethlehem Steel Corporation</t>
  </si>
  <si>
    <t xml:space="preserve">Better Methods Alexander</t>
  </si>
  <si>
    <t xml:space="preserve">Bewag AG</t>
  </si>
  <si>
    <t xml:space="preserve">BF Goodrich Company</t>
  </si>
  <si>
    <t xml:space="preserve">BG International Limited</t>
  </si>
  <si>
    <t xml:space="preserve">BG Storage Ltd</t>
  </si>
  <si>
    <t xml:space="preserve">BGML - FT Bridgeline</t>
  </si>
  <si>
    <t xml:space="preserve">BHP Copper, Inc.</t>
  </si>
  <si>
    <t xml:space="preserve">BHP Limited</t>
  </si>
  <si>
    <t xml:space="preserve">BHP Minerals</t>
  </si>
  <si>
    <t xml:space="preserve">BHP Minerals Europe Ltd.</t>
  </si>
  <si>
    <t xml:space="preserve">BHP Petroleum (Americas) Inc.</t>
  </si>
  <si>
    <t xml:space="preserve">Big River Zinc Corporation</t>
  </si>
  <si>
    <t xml:space="preserve">Billiton Coal Marketing AG</t>
  </si>
  <si>
    <t xml:space="preserve">Billiton Marketing AG</t>
  </si>
  <si>
    <t xml:space="preserve">Billiton Marketing B.V.</t>
  </si>
  <si>
    <t xml:space="preserve">Billiton Marketing B.V. as agents for Billiton Coal Marketing AG</t>
  </si>
  <si>
    <t xml:space="preserve">BILLITON STRATCOR INC.</t>
  </si>
  <si>
    <t xml:space="preserve">Birch Metals Company</t>
  </si>
  <si>
    <t xml:space="preserve">Birka Energi AB</t>
  </si>
  <si>
    <t xml:space="preserve">Birmingham International Forest Products, Inc.</t>
  </si>
  <si>
    <t xml:space="preserve">Bison Building Materials, Ltd.</t>
  </si>
  <si>
    <t xml:space="preserve">BKK Produksjon AS</t>
  </si>
  <si>
    <t xml:space="preserve">BKW-FMB Energie AG</t>
  </si>
  <si>
    <t xml:space="preserve">Black &amp; Decker Corporation </t>
  </si>
  <si>
    <t xml:space="preserve">Black Hills Corp., DBA Black Hills Power &amp; Light Company</t>
  </si>
  <si>
    <t xml:space="preserve">Black Hills Corporation</t>
  </si>
  <si>
    <t xml:space="preserve">Black Hills Energy Resources, Inc.</t>
  </si>
  <si>
    <t xml:space="preserve">Black Stone Energy Company</t>
  </si>
  <si>
    <t xml:space="preserve">Black Stone Minerals Company, L.P.</t>
  </si>
  <si>
    <t xml:space="preserve">Bloch Lumber Company</t>
  </si>
  <si>
    <t xml:space="preserve">Block Industries, Inc.</t>
  </si>
  <si>
    <t xml:space="preserve">Block Steel Corp.</t>
  </si>
  <si>
    <t xml:space="preserve">Bloomberg L.P.</t>
  </si>
  <si>
    <t xml:space="preserve">Blue Asset Management Limited</t>
  </si>
  <si>
    <t xml:space="preserve">Blue Flame, Inc.</t>
  </si>
  <si>
    <t xml:space="preserve">Blue Heron Paper Company</t>
  </si>
  <si>
    <t xml:space="preserve">Blystad Shipping and Trading, Inc.</t>
  </si>
  <si>
    <t xml:space="preserve">BMC West Corporation</t>
  </si>
  <si>
    <t xml:space="preserve">BNP Paribas Commodity Futures Limited</t>
  </si>
  <si>
    <t xml:space="preserve">Boardwalk Equities Inc.</t>
  </si>
  <si>
    <t xml:space="preserve">Bocimar NV</t>
  </si>
  <si>
    <t xml:space="preserve">Bodo Energi AS</t>
  </si>
  <si>
    <t xml:space="preserve">Boise Cascade Corporation</t>
  </si>
  <si>
    <t xml:space="preserve">Boliden Mineral Metal Sales</t>
  </si>
  <si>
    <t xml:space="preserve">Bolivian Hardwood Corporation</t>
  </si>
  <si>
    <t xml:space="preserve">Bonavista Petroleum Ltd.</t>
  </si>
  <si>
    <t xml:space="preserve">Bonneville Fuels Corporation</t>
  </si>
  <si>
    <t xml:space="preserve">Boonville Natural Gas Corp., The</t>
  </si>
  <si>
    <t xml:space="preserve">Boras Energi AB</t>
  </si>
  <si>
    <t xml:space="preserve">Bord Gais Eireann</t>
  </si>
  <si>
    <t xml:space="preserve">Borealis AB</t>
  </si>
  <si>
    <t xml:space="preserve">Borealis AS</t>
  </si>
  <si>
    <t xml:space="preserve">Borough of Zelienople</t>
  </si>
  <si>
    <t xml:space="preserve">Borre Energi AS</t>
  </si>
  <si>
    <t xml:space="preserve">Boston Edison Company</t>
  </si>
  <si>
    <t xml:space="preserve">Boston Gas Company</t>
  </si>
  <si>
    <t xml:space="preserve">Boston Paper Board Corp</t>
  </si>
  <si>
    <t xml:space="preserve">Bow Hill Mill Company</t>
  </si>
  <si>
    <t xml:space="preserve">Bowater Incorporated</t>
  </si>
  <si>
    <t xml:space="preserve">Bowater Pulp and Paper Canada Inc.</t>
  </si>
  <si>
    <t xml:space="preserve">Boyd Rosene and Associates, Inc.</t>
  </si>
  <si>
    <t xml:space="preserve">BP Amoco Chemical Company</t>
  </si>
  <si>
    <t xml:space="preserve">BP Amoco Oil Company</t>
  </si>
  <si>
    <t xml:space="preserve">BP Capital Energy Fund LP</t>
  </si>
  <si>
    <t xml:space="preserve">BP Chemicals Inc.</t>
  </si>
  <si>
    <t xml:space="preserve">BP Chemicals Ltd.</t>
  </si>
  <si>
    <t xml:space="preserve">BP Chemicals Trading Ltd</t>
  </si>
  <si>
    <t xml:space="preserve">BP Energie (Deutschland) GmbH</t>
  </si>
  <si>
    <t xml:space="preserve">BP Gas Marketing Limited</t>
  </si>
  <si>
    <t xml:space="preserve">BP Nederland B.V.</t>
  </si>
  <si>
    <t xml:space="preserve">BP Nederland VOF</t>
  </si>
  <si>
    <t xml:space="preserve">BP Oil International Limited</t>
  </si>
  <si>
    <t xml:space="preserve">BP Oil Supply Company</t>
  </si>
  <si>
    <t xml:space="preserve">BP p.l.c.</t>
  </si>
  <si>
    <t xml:space="preserve">BP Products North America Inc.</t>
  </si>
  <si>
    <t xml:space="preserve">BP Singapore Pte. Ltd.</t>
  </si>
  <si>
    <t xml:space="preserve">Bradford Publishing, Inc.</t>
  </si>
  <si>
    <t xml:space="preserve">Braintree Electric Light Department</t>
  </si>
  <si>
    <t xml:space="preserve">Brant-Allen Industries, Inc.</t>
  </si>
  <si>
    <t xml:space="preserve">Braunschweiger Versorgungs-AG</t>
  </si>
  <si>
    <t xml:space="preserve">Breakwater Resources Ltd</t>
  </si>
  <si>
    <t xml:space="preserve">Brinker Aluminium-Schmelzwerk GmbH</t>
  </si>
  <si>
    <t xml:space="preserve">Brista Kraft AB</t>
  </si>
  <si>
    <t xml:space="preserve">Bristol Energy Limited</t>
  </si>
  <si>
    <t xml:space="preserve">Britannia Zinc Ltd</t>
  </si>
  <si>
    <t xml:space="preserve">BRITANNIC TRADING LTD.</t>
  </si>
  <si>
    <t xml:space="preserve">British Airways plc</t>
  </si>
  <si>
    <t xml:space="preserve">British Borneo Oil &amp; Gas Plc</t>
  </si>
  <si>
    <t xml:space="preserve">British Energy Generation Limited</t>
  </si>
  <si>
    <t xml:space="preserve">British Energy Power and Energy Trading Ltd.</t>
  </si>
  <si>
    <t xml:space="preserve">British Gas Trading Limited</t>
  </si>
  <si>
    <t xml:space="preserve">British Steel P L C</t>
  </si>
  <si>
    <t xml:space="preserve">Broadwing Communication Services, Inc.</t>
  </si>
  <si>
    <t xml:space="preserve">Brown Paper Company, Inc.</t>
  </si>
  <si>
    <t xml:space="preserve">Browning Oil Company Inc.</t>
  </si>
  <si>
    <t xml:space="preserve">Bryan, City Of</t>
  </si>
  <si>
    <t xml:space="preserve">BT Ignite</t>
  </si>
  <si>
    <t xml:space="preserve">Buckeye Power Inc.</t>
  </si>
  <si>
    <t xml:space="preserve">Buena Vista Hills, LLC</t>
  </si>
  <si>
    <t xml:space="preserve">Buffalo Newspress, Inc.</t>
  </si>
  <si>
    <t xml:space="preserve">Builder Marts of America, Inc.</t>
  </si>
  <si>
    <t xml:space="preserve">Builders FirstSource</t>
  </si>
  <si>
    <t xml:space="preserve">Burkholder, Terry L, Inc.</t>
  </si>
  <si>
    <t xml:space="preserve">Burlington Resources Inc.</t>
  </si>
  <si>
    <t xml:space="preserve">Burrows Paper Corporation</t>
  </si>
  <si>
    <t xml:space="preserve">C. H. Guernsey &amp; Company</t>
  </si>
  <si>
    <t xml:space="preserve">C.O.R.E. Competence, Inc.</t>
  </si>
  <si>
    <t xml:space="preserve">Cabot Oil &amp; Gas Marketing Corporation</t>
  </si>
  <si>
    <t xml:space="preserve">Cabre Exploration Ltd.</t>
  </si>
  <si>
    <t xml:space="preserve">Cadbury Schweppes Australia Limited</t>
  </si>
  <si>
    <t xml:space="preserve">Cadbury Trebor Allan, Inc.</t>
  </si>
  <si>
    <t xml:space="preserve">Cajun Electric Power Cooperative, Inc.</t>
  </si>
  <si>
    <t xml:space="preserve">Calbag Metals Co</t>
  </si>
  <si>
    <t xml:space="preserve">Calcasieu Refining Company</t>
  </si>
  <si>
    <t xml:space="preserve">Calder Industrial Materials Limited</t>
  </si>
  <si>
    <t xml:space="preserve">California Department Of Water Resources</t>
  </si>
  <si>
    <t xml:space="preserve">California Newspaper Partnership</t>
  </si>
  <si>
    <t xml:space="preserve">California Steel Industries Inc.</t>
  </si>
  <si>
    <t xml:space="preserve">California Waste Solutions, Inc.</t>
  </si>
  <si>
    <t xml:space="preserve">Callon Petroleum Company</t>
  </si>
  <si>
    <t xml:space="preserve">Calor Gas Ltd</t>
  </si>
  <si>
    <t xml:space="preserve">Calpine Canada Resources Ltd.</t>
  </si>
  <si>
    <t xml:space="preserve">Calpine Corporation</t>
  </si>
  <si>
    <t xml:space="preserve">Calpine Fuels Texas, Corporation</t>
  </si>
  <si>
    <t xml:space="preserve">Calpine Natural Gas Company</t>
  </si>
  <si>
    <t xml:space="preserve">Calpine Power Services Company</t>
  </si>
  <si>
    <t xml:space="preserve">Caltex Trading Pte Limited</t>
  </si>
  <si>
    <t xml:space="preserve">Calypso Shipping Investments Limited</t>
  </si>
  <si>
    <t xml:space="preserve">Canada-Power-Basis</t>
  </si>
  <si>
    <t xml:space="preserve">Canada-Power-GD</t>
  </si>
  <si>
    <t xml:space="preserve">Canada-Power-Price</t>
  </si>
  <si>
    <t xml:space="preserve">Canadian 88 Energy Corp.</t>
  </si>
  <si>
    <t xml:space="preserve">Canadian Fertilizers Ltd.</t>
  </si>
  <si>
    <t xml:space="preserve">Canadian Gas Mid Market</t>
  </si>
  <si>
    <t xml:space="preserve">Canadian Natural Resources</t>
  </si>
  <si>
    <t xml:space="preserve">Canadian Niagara Power Company Limited</t>
  </si>
  <si>
    <t xml:space="preserve">Canadian Paper Connection Inc.</t>
  </si>
  <si>
    <t xml:space="preserve">Canadian Superior Energy Inc.</t>
  </si>
  <si>
    <t xml:space="preserve">Canor Energy Ltd.</t>
  </si>
  <si>
    <t xml:space="preserve">Cantabrico Trading SA</t>
  </si>
  <si>
    <t xml:space="preserve">Cantera Resources, Inc.</t>
  </si>
  <si>
    <t xml:space="preserve">Cantor Fitzgerald International</t>
  </si>
  <si>
    <t xml:space="preserve">Canwest Gas Supply Inc.</t>
  </si>
  <si>
    <t xml:space="preserve">Cape Calsil Systems Ltd</t>
  </si>
  <si>
    <t xml:space="preserve">Capital Paper Recycling, Inc.</t>
  </si>
  <si>
    <t xml:space="preserve">Capital-Gazette Communications, Inc.</t>
  </si>
  <si>
    <t xml:space="preserve">Capitol Materials Co.</t>
  </si>
  <si>
    <t xml:space="preserve">Caraustar Industries Inc.</t>
  </si>
  <si>
    <t xml:space="preserve">Caravan Oil &amp; Gas Ltd.</t>
  </si>
  <si>
    <t xml:space="preserve">Carboex SA</t>
  </si>
  <si>
    <t xml:space="preserve">Cargill Ferrous International, a division of Cargill Incorporated</t>
  </si>
  <si>
    <t xml:space="preserve">Cargill International S.A.</t>
  </si>
  <si>
    <t xml:space="preserve">Cargill International SA (Singapore Branch)</t>
  </si>
  <si>
    <t xml:space="preserve">Cargill Investor Service Inc.</t>
  </si>
  <si>
    <t xml:space="preserve">Cargill Investor Services Ltd</t>
  </si>
  <si>
    <t xml:space="preserve">Cargill, Incorporated</t>
  </si>
  <si>
    <t xml:space="preserve">Carmel Olefins Ltd.</t>
  </si>
  <si>
    <t xml:space="preserve">Carolina Holdings, Inc.</t>
  </si>
  <si>
    <t xml:space="preserve">Carr Futures, Inc</t>
  </si>
  <si>
    <t xml:space="preserve">Carrera Gas Company, L.L.C.</t>
  </si>
  <si>
    <t xml:space="preserve">Carthage Energy Services, Inc.</t>
  </si>
  <si>
    <t xml:space="preserve">Cascade Empire Corporation</t>
  </si>
  <si>
    <t xml:space="preserve">Cascade Natural Gas Co.</t>
  </si>
  <si>
    <t xml:space="preserve">Cascades Inc.</t>
  </si>
  <si>
    <t xml:space="preserve">Casco Inc.</t>
  </si>
  <si>
    <t xml:space="preserve">Case Corporation</t>
  </si>
  <si>
    <t xml:space="preserve">Casella Waste Systems, Inc.</t>
  </si>
  <si>
    <t xml:space="preserve">Casey Printing, Inc.</t>
  </si>
  <si>
    <t xml:space="preserve">Castex Energy 1995, L.P.</t>
  </si>
  <si>
    <t xml:space="preserve">Castle Oil Corporation</t>
  </si>
  <si>
    <t xml:space="preserve">Catequil Asset Management L.P.</t>
  </si>
  <si>
    <t xml:space="preserve">Caterpillar Inc.</t>
  </si>
  <si>
    <t xml:space="preserve">Cavell Energy Corporation</t>
  </si>
  <si>
    <t xml:space="preserve">CBF Energimegling AS</t>
  </si>
  <si>
    <t xml:space="preserve">CCGM, L.P.</t>
  </si>
  <si>
    <t xml:space="preserve">CEG Energy Options Inc.</t>
  </si>
  <si>
    <t xml:space="preserve">Celadon Group, Inc.</t>
  </si>
  <si>
    <t xml:space="preserve">Celgar Pulp Company Joint Ventures</t>
  </si>
  <si>
    <t xml:space="preserve">Cell Pak Inc.</t>
  </si>
  <si>
    <t xml:space="preserve">Cellmark AB</t>
  </si>
  <si>
    <t xml:space="preserve">CellMark Paper USA</t>
  </si>
  <si>
    <t xml:space="preserve">Centennial Gas Liquids, L.L.C.</t>
  </si>
  <si>
    <t xml:space="preserve">Centra Gas British Columbia Inc.</t>
  </si>
  <si>
    <t xml:space="preserve">Centra Gas Manitoba Inc.</t>
  </si>
  <si>
    <t xml:space="preserve">Central and South West Services, Inc.</t>
  </si>
  <si>
    <t xml:space="preserve">Central Gas Mid Market</t>
  </si>
  <si>
    <t xml:space="preserve">Central Hudson Enterprises Corporation</t>
  </si>
  <si>
    <t xml:space="preserve">Central Illinois Public Service Company</t>
  </si>
  <si>
    <t xml:space="preserve">Central Maine Power Company</t>
  </si>
  <si>
    <t xml:space="preserve">Central Michigan Paper Company</t>
  </si>
  <si>
    <t xml:space="preserve">Central National-Gottesman Inc.</t>
  </si>
  <si>
    <t xml:space="preserve">Central Power and Light Company</t>
  </si>
  <si>
    <t xml:space="preserve">Central Soya Company, Inc.</t>
  </si>
  <si>
    <t xml:space="preserve">Central Steel &amp; Wire Company</t>
  </si>
  <si>
    <t xml:space="preserve">Central Vermont Public Service Corporation</t>
  </si>
  <si>
    <t xml:space="preserve">Centralschweizerische Kraftwerke</t>
  </si>
  <si>
    <t xml:space="preserve">Centrica Plc</t>
  </si>
  <si>
    <t xml:space="preserve">Centrotrade Minerals &amp; Metals Inc</t>
  </si>
  <si>
    <t xml:space="preserve">Century Steel LLC</t>
  </si>
  <si>
    <t xml:space="preserve">Cepsa International BV</t>
  </si>
  <si>
    <t xml:space="preserve">Cerro Metal Products Company</t>
  </si>
  <si>
    <t xml:space="preserve">Cerro Wire &amp; Cable Co, Inc.</t>
  </si>
  <si>
    <t xml:space="preserve">CF Industries, Inc.</t>
  </si>
  <si>
    <t xml:space="preserve">Chargeurs S.A.</t>
  </si>
  <si>
    <t xml:space="preserve">Chase Manhattan International Limited</t>
  </si>
  <si>
    <t xml:space="preserve">Chase Oil Corporation</t>
  </si>
  <si>
    <t xml:space="preserve">Chemelot B.V.</t>
  </si>
  <si>
    <t xml:space="preserve">Chen Jung Metal Materials Co. Ltd</t>
  </si>
  <si>
    <t xml:space="preserve">Cheng Loong International</t>
  </si>
  <si>
    <t xml:space="preserve">Chesapeake Energy Corporation</t>
  </si>
  <si>
    <t xml:space="preserve">Chesapeake Energy Marketing, Inc.</t>
  </si>
  <si>
    <t xml:space="preserve">Chesapeake Packaging Co.</t>
  </si>
  <si>
    <t xml:space="preserve">Chesapeake Publishing Corporation</t>
  </si>
  <si>
    <t xml:space="preserve">Chevron Chemical Company LLC</t>
  </si>
  <si>
    <t xml:space="preserve">Chevron International Sales Company Inc.</t>
  </si>
  <si>
    <t xml:space="preserve">Chevron Phillips Chemical Company LP</t>
  </si>
  <si>
    <t xml:space="preserve">Chevron Products Company</t>
  </si>
  <si>
    <t xml:space="preserve">Chevron UK Ltd</t>
  </si>
  <si>
    <t xml:space="preserve">Chevron USA Inc.</t>
  </si>
  <si>
    <t xml:space="preserve">ChevronTexaco Corporation</t>
  </si>
  <si>
    <t xml:space="preserve">China Aviation Oil (Singapore) Pte Ltd</t>
  </si>
  <si>
    <t xml:space="preserve">Christiania Bank Og Kreditkasse ASA</t>
  </si>
  <si>
    <t xml:space="preserve">Chrysler Corporation</t>
  </si>
  <si>
    <t xml:space="preserve">Cibola Energy Services Corporation</t>
  </si>
  <si>
    <t xml:space="preserve">CIG Merchant Company</t>
  </si>
  <si>
    <t xml:space="preserve">Cigna Property And Casualty Insurance Company</t>
  </si>
  <si>
    <t xml:space="preserve">Cima Energy, LLC</t>
  </si>
  <si>
    <t xml:space="preserve">Cinergy Corp.</t>
  </si>
  <si>
    <t xml:space="preserve">Cinergy Global Trading Limited</t>
  </si>
  <si>
    <t xml:space="preserve">Cinergy Services, Inc.</t>
  </si>
  <si>
    <t xml:space="preserve">Cinnabar Energy Services &amp; Trading, LLC</t>
  </si>
  <si>
    <t xml:space="preserve">Cintra, S.A. de C.V.</t>
  </si>
  <si>
    <t xml:space="preserve">Citation Crude Marketing, Inc.</t>
  </si>
  <si>
    <t xml:space="preserve">Citation Oil &amp; Gas Corp.</t>
  </si>
  <si>
    <t xml:space="preserve">Citgo Petroleum Corporation</t>
  </si>
  <si>
    <t xml:space="preserve">Citic Trading Co. Ltd.</t>
  </si>
  <si>
    <t xml:space="preserve">Citipower Pty</t>
  </si>
  <si>
    <t xml:space="preserve">Citizen Printing, LLC</t>
  </si>
  <si>
    <t xml:space="preserve">Citizens Communications Company</t>
  </si>
  <si>
    <t xml:space="preserve">Citizens Publishing &amp; Printing, Co.</t>
  </si>
  <si>
    <t xml:space="preserve">City Fibers, Inc.</t>
  </si>
  <si>
    <t xml:space="preserve">City Index Limited</t>
  </si>
  <si>
    <t xml:space="preserve">City of Bolivar Electric Dept</t>
  </si>
  <si>
    <t xml:space="preserve">City of Burbank</t>
  </si>
  <si>
    <t xml:space="preserve">City of Glendale</t>
  </si>
  <si>
    <t xml:space="preserve">City of Huntsville</t>
  </si>
  <si>
    <t xml:space="preserve">City of Huntsville Utilities</t>
  </si>
  <si>
    <t xml:space="preserve">City of Lubbock</t>
  </si>
  <si>
    <t xml:space="preserve">City of McMinnville</t>
  </si>
  <si>
    <t xml:space="preserve">City of McMinnville Water &amp; Light</t>
  </si>
  <si>
    <t xml:space="preserve">City of New Smyrna Beach, Florida</t>
  </si>
  <si>
    <t xml:space="preserve">City of Norwich</t>
  </si>
  <si>
    <t xml:space="preserve">City of Pasadena</t>
  </si>
  <si>
    <t xml:space="preserve">City of Redding</t>
  </si>
  <si>
    <t xml:space="preserve">City Of Riverside</t>
  </si>
  <si>
    <t xml:space="preserve">City of Roseville</t>
  </si>
  <si>
    <t xml:space="preserve">City of Santa Clara California, Silicon Valley Power</t>
  </si>
  <si>
    <t xml:space="preserve">City of Tacoma</t>
  </si>
  <si>
    <t xml:space="preserve">City of Tacoma, Department of Public Utilities (dba Tacoma Power)</t>
  </si>
  <si>
    <t xml:space="preserve">City of Tallahassee</t>
  </si>
  <si>
    <t xml:space="preserve">City Public Service of San Antonio</t>
  </si>
  <si>
    <t xml:space="preserve">Clark Oil Trading Company</t>
  </si>
  <si>
    <t xml:space="preserve">Clarke-Mobile Counties Gas District</t>
  </si>
  <si>
    <t xml:space="preserve">Clarksville Department of Electricity</t>
  </si>
  <si>
    <t xml:space="preserve">Clayton Williams Energy, Inc.</t>
  </si>
  <si>
    <t xml:space="preserve">CLC Digital Transfer Corporation</t>
  </si>
  <si>
    <t xml:space="preserve">Clearspan Components, Inc.</t>
  </si>
  <si>
    <t xml:space="preserve">CLECO Energy, L.L.C.</t>
  </si>
  <si>
    <t xml:space="preserve">Cleveland Cliffs, Inc.</t>
  </si>
  <si>
    <t xml:space="preserve">Cleveland Utilities</t>
  </si>
  <si>
    <t xml:space="preserve">Clifford Paper, Inc.</t>
  </si>
  <si>
    <t xml:space="preserve">Climax Manufacturing Company, Inc.</t>
  </si>
  <si>
    <t xml:space="preserve">Cline Resource and Development Company</t>
  </si>
  <si>
    <t xml:space="preserve">Clinton Energy Management Services, Inc.</t>
  </si>
  <si>
    <t xml:space="preserve">Clorox Company, The</t>
  </si>
  <si>
    <t xml:space="preserve">Clorox Services Company</t>
  </si>
  <si>
    <t xml:space="preserve">CM Printing</t>
  </si>
  <si>
    <t xml:space="preserve">CMR International NV</t>
  </si>
  <si>
    <t xml:space="preserve">CMS Energy Corporation</t>
  </si>
  <si>
    <t xml:space="preserve">CMS Panhandle Eastern Pipeline Company</t>
  </si>
  <si>
    <t xml:space="preserve">CNE Energy Services Group, Inc.</t>
  </si>
  <si>
    <t xml:space="preserve">CNF Transportation, Inc.</t>
  </si>
  <si>
    <t xml:space="preserve">CNG Power Services Corporation</t>
  </si>
  <si>
    <t xml:space="preserve">Coach USA Inc.</t>
  </si>
  <si>
    <t xml:space="preserve">Coal</t>
  </si>
  <si>
    <t xml:space="preserve">Coal Mid Market</t>
  </si>
  <si>
    <t xml:space="preserve">Coal Trading Enron Coal Services Limited</t>
  </si>
  <si>
    <t xml:space="preserve">CoalARBED International Trading GP</t>
  </si>
  <si>
    <t xml:space="preserve">Coalco AG</t>
  </si>
  <si>
    <t xml:space="preserve">Coal-East</t>
  </si>
  <si>
    <t xml:space="preserve">Coal-East-II</t>
  </si>
  <si>
    <t xml:space="preserve">Coal-So2</t>
  </si>
  <si>
    <t xml:space="preserve">Coal-Synfuel-MTM</t>
  </si>
  <si>
    <t xml:space="preserve">Coal-West</t>
  </si>
  <si>
    <t xml:space="preserve">Coastal Chemical Company, Inc.</t>
  </si>
  <si>
    <t xml:space="preserve">Coastal Oil &amp; Gas Canada, Inc.</t>
  </si>
  <si>
    <t xml:space="preserve">Coastal Refining &amp; Marketing, Inc.</t>
  </si>
  <si>
    <t xml:space="preserve">Coastal States Trading Inc.</t>
  </si>
  <si>
    <t xml:space="preserve">Cobb Electric Membership Corporation</t>
  </si>
  <si>
    <t xml:space="preserve">Coca-Cola Amatil Pty. Ltd.</t>
  </si>
  <si>
    <t xml:space="preserve">Cockrell Oil &amp; Gas, LP</t>
  </si>
  <si>
    <t xml:space="preserve">Cockrell Oil Corporation</t>
  </si>
  <si>
    <t xml:space="preserve">Codelco Kupferhandel Gmbh</t>
  </si>
  <si>
    <t xml:space="preserve">Cody Energy LLC</t>
  </si>
  <si>
    <t xml:space="preserve">Coeclerici  Armatori  SpA, Milan</t>
  </si>
  <si>
    <t xml:space="preserve">COGAS</t>
  </si>
  <si>
    <t xml:space="preserve">Cogentrix Energy, Inc.</t>
  </si>
  <si>
    <t xml:space="preserve">Coilplus-Illinois, Inc.</t>
  </si>
  <si>
    <t xml:space="preserve">Colata Continua Italiana Spa</t>
  </si>
  <si>
    <t xml:space="preserve">Coleman Oil &amp; Gas, Inc.</t>
  </si>
  <si>
    <t xml:space="preserve">Colgate Paper Stock Co., Inc.</t>
  </si>
  <si>
    <t xml:space="preserve">Colombier International B.V.</t>
  </si>
  <si>
    <t xml:space="preserve">Colonial Oil Industries Inc.</t>
  </si>
  <si>
    <t xml:space="preserve">Colorado Interstate Gas Company</t>
  </si>
  <si>
    <t xml:space="preserve">Colorado River Commission</t>
  </si>
  <si>
    <t xml:space="preserve">Colorado Springs Utilities</t>
  </si>
  <si>
    <t xml:space="preserve">Columbia Energy Power Marketing Corporation</t>
  </si>
  <si>
    <t xml:space="preserve">Columbia Energy Services Corporation</t>
  </si>
  <si>
    <t xml:space="preserve">Columbia Gas Of Ohio, Inc.</t>
  </si>
  <si>
    <t xml:space="preserve">Columbia Gas Transmission Corporation</t>
  </si>
  <si>
    <t xml:space="preserve">Columbia Gulf Transmission Company</t>
  </si>
  <si>
    <t xml:space="preserve">Columbia Natural Resources, Inc.</t>
  </si>
  <si>
    <t xml:space="preserve">Columbus Energy Corp.</t>
  </si>
  <si>
    <t xml:space="preserve">Columbus Lumber Company LLC</t>
  </si>
  <si>
    <t xml:space="preserve">Comarco Spa</t>
  </si>
  <si>
    <t xml:space="preserve">Commercial Metals Company</t>
  </si>
  <si>
    <t xml:space="preserve">Commercial Risk Reinsurance Company Limited</t>
  </si>
  <si>
    <t xml:space="preserve">Commission of Public Works, City of Greer</t>
  </si>
  <si>
    <t xml:space="preserve">Commodities Corporation LLC</t>
  </si>
  <si>
    <t xml:space="preserve">Commodore Gas and Electric, Inc.</t>
  </si>
  <si>
    <t xml:space="preserve">Commonwealth Aluminum Corporation</t>
  </si>
  <si>
    <t xml:space="preserve">Commonwealth Edison Company</t>
  </si>
  <si>
    <t xml:space="preserve">Commonwealth Electric Company</t>
  </si>
  <si>
    <t xml:space="preserve">Commonwealth Energy Corp</t>
  </si>
  <si>
    <t xml:space="preserve">Commonwealth Gas Company</t>
  </si>
  <si>
    <t xml:space="preserve">Communication Papers, Inc.</t>
  </si>
  <si>
    <t xml:space="preserve">Community Media Group, Inc.</t>
  </si>
  <si>
    <t xml:space="preserve">Compagnie D'Approvisionnement de Combustibles et du Logistique</t>
  </si>
  <si>
    <t xml:space="preserve">Companhia Portuguesa de Producao de Eletricidade, S.A. (CPPE)</t>
  </si>
  <si>
    <t xml:space="preserve">Compania Minera Autlan, S.A. de C.V.</t>
  </si>
  <si>
    <t xml:space="preserve">Compania Minera Milpo</t>
  </si>
  <si>
    <t xml:space="preserve">Compaq Computer Corporation</t>
  </si>
  <si>
    <t xml:space="preserve">Comstock Resources, Inc.</t>
  </si>
  <si>
    <t xml:space="preserve">ConAgra Foods, Inc.</t>
  </si>
  <si>
    <t xml:space="preserve">ConAgra Trade Group, Inc</t>
  </si>
  <si>
    <t xml:space="preserve">Conchemco, Inc.</t>
  </si>
  <si>
    <t xml:space="preserve">Concord Publishing, Inc.</t>
  </si>
  <si>
    <t xml:space="preserve">Conectiv, Inc.</t>
  </si>
  <si>
    <t xml:space="preserve">Connecticut Natural Gas Corporation</t>
  </si>
  <si>
    <t xml:space="preserve">Conoco (UK) Limited</t>
  </si>
  <si>
    <t xml:space="preserve">Conoco Canada Energy Partnership</t>
  </si>
  <si>
    <t xml:space="preserve">Conoco Carbon &amp; Minerals, Inc.</t>
  </si>
  <si>
    <t xml:space="preserve">Conoco Gas and Power Marketing, a Division of Conoco Inc.</t>
  </si>
  <si>
    <t xml:space="preserve">Conoco International Inc.</t>
  </si>
  <si>
    <t xml:space="preserve">Conoco International Inc. (Singapore Branch)</t>
  </si>
  <si>
    <t xml:space="preserve">Conoco Limited</t>
  </si>
  <si>
    <t xml:space="preserve">Conoco Power Marketing Inc.</t>
  </si>
  <si>
    <t xml:space="preserve">Considar Inc</t>
  </si>
  <si>
    <t xml:space="preserve">CONSOL Energy Inc.</t>
  </si>
  <si>
    <t xml:space="preserve">Consolidated Edison Company Of New York, Inc.</t>
  </si>
  <si>
    <t xml:space="preserve">Consolidated Metco, Inc.</t>
  </si>
  <si>
    <t xml:space="preserve">Consumers Energy Company</t>
  </si>
  <si>
    <t xml:space="preserve">Consumers Gas Company Ltd.</t>
  </si>
  <si>
    <t xml:space="preserve">Contigroup Companies Inc.</t>
  </si>
  <si>
    <t xml:space="preserve">Continental Airlines, Inc.</t>
  </si>
  <si>
    <t xml:space="preserve">Continental Gas Mid Market</t>
  </si>
  <si>
    <t xml:space="preserve">Continental Gas, Inc.</t>
  </si>
  <si>
    <t xml:space="preserve">Continental Paper Grading Co.</t>
  </si>
  <si>
    <t xml:space="preserve">Continental Power Mid Market</t>
  </si>
  <si>
    <t xml:space="preserve">Continental Timber Co., Inc.</t>
  </si>
  <si>
    <t xml:space="preserve">Continental Trading Group, LLC</t>
  </si>
  <si>
    <t xml:space="preserve">Contract Natural Gas LTD</t>
  </si>
  <si>
    <t xml:space="preserve">Convermat Corporation</t>
  </si>
  <si>
    <t xml:space="preserve">Convertmax, Inc.</t>
  </si>
  <si>
    <t xml:space="preserve">Cooperative Refining, LLC</t>
  </si>
  <si>
    <t xml:space="preserve">Coors Brewing Company</t>
  </si>
  <si>
    <t xml:space="preserve">COPAP Inc.</t>
  </si>
  <si>
    <t xml:space="preserve">Coral Energy Holding L.P.</t>
  </si>
  <si>
    <t xml:space="preserve">CoreExpress, Inc.</t>
  </si>
  <si>
    <t xml:space="preserve">Coremet Trading Inc</t>
  </si>
  <si>
    <t xml:space="preserve">Corning Natural Gas Corp.</t>
  </si>
  <si>
    <t xml:space="preserve">Corrugated Services, LP</t>
  </si>
  <si>
    <t xml:space="preserve">Corus MET B.V.</t>
  </si>
  <si>
    <t xml:space="preserve">Coryton Energy Company Ltd</t>
  </si>
  <si>
    <t xml:space="preserve">Cosco-Feoso (Singapore) Pte Ltd</t>
  </si>
  <si>
    <t xml:space="preserve">Cosmo Oil International Pte. Ltd.</t>
  </si>
  <si>
    <t xml:space="preserve">Country News Club, Inc.</t>
  </si>
  <si>
    <t xml:space="preserve">Courage Energy Inc.</t>
  </si>
  <si>
    <t xml:space="preserve">Covington Electric System</t>
  </si>
  <si>
    <t xml:space="preserve">Cox &amp; Perkins Exploration, Inc.</t>
  </si>
  <si>
    <t xml:space="preserve">CPN Gas Marketing Company</t>
  </si>
  <si>
    <t xml:space="preserve">Credit Agricole Indosuez</t>
  </si>
  <si>
    <t xml:space="preserve">Credit Derivatives </t>
  </si>
  <si>
    <t xml:space="preserve">Credit Lyonnais Rouse Derivatives div'n of Credit Lyonnais SA</t>
  </si>
  <si>
    <t xml:space="preserve">Credit Lyonnais Rouse Limited</t>
  </si>
  <si>
    <t xml:space="preserve">Credit Lyonnais SA</t>
  </si>
  <si>
    <t xml:space="preserve">Credit Suisse Financial Products (USA), Inc.</t>
  </si>
  <si>
    <t xml:space="preserve">Credit Suisse First Boston</t>
  </si>
  <si>
    <t xml:space="preserve">Credit Suisse First Boston International</t>
  </si>
  <si>
    <t xml:space="preserve">Creps United Publications</t>
  </si>
  <si>
    <t xml:space="preserve">Crescent Publishing Co., LLC</t>
  </si>
  <si>
    <t xml:space="preserve">Criterion Catalysts &amp; Technologies, L.P.</t>
  </si>
  <si>
    <t xml:space="preserve">Crossalta Gas Storage &amp; Services Ltd.</t>
  </si>
  <si>
    <t xml:space="preserve">Crown Central Petroleum Corporation</t>
  </si>
  <si>
    <t xml:space="preserve">Crown Pacific Partners, L.P.</t>
  </si>
  <si>
    <t xml:space="preserve">Crown Resources AG</t>
  </si>
  <si>
    <t xml:space="preserve">Crude/Products Mid Market</t>
  </si>
  <si>
    <t xml:space="preserve">CS Energy Limited</t>
  </si>
  <si>
    <t xml:space="preserve">CSX Corporation</t>
  </si>
  <si>
    <t xml:space="preserve">Cubecom S.p.A.</t>
  </si>
  <si>
    <t xml:space="preserve">Cununins Engine Company, Inc</t>
  </si>
  <si>
    <t xml:space="preserve">Cushman Lumber Co., Inc.</t>
  </si>
  <si>
    <t xml:space="preserve">Cypress Natural Gas, LLC</t>
  </si>
  <si>
    <t xml:space="preserve">Cyprus Copper Marketing Corp</t>
  </si>
  <si>
    <t xml:space="preserve">Cytec Industries Inc.</t>
  </si>
  <si>
    <t xml:space="preserve">Czech Republic</t>
  </si>
  <si>
    <t xml:space="preserve">Czechpol Energy S.R.O.</t>
  </si>
  <si>
    <t xml:space="preserve">D.A. Davidson &amp; Co.</t>
  </si>
  <si>
    <t xml:space="preserve">Daewoo Handels GmbH</t>
  </si>
  <si>
    <t xml:space="preserve">Daiki Aluminium Industry Co. Ltd.</t>
  </si>
  <si>
    <t xml:space="preserve">DaimlerChrysler Corporation</t>
  </si>
  <si>
    <t xml:space="preserve">Dairyman's Supply Company-Alabama, Inc.</t>
  </si>
  <si>
    <t xml:space="preserve">Daishowa-Marubeni International Ltd.</t>
  </si>
  <si>
    <t xml:space="preserve">Dakota Gasification Company</t>
  </si>
  <si>
    <t xml:space="preserve">Dala Kraft AB</t>
  </si>
  <si>
    <t xml:space="preserve">Dalco Metals, Inc.</t>
  </si>
  <si>
    <t xml:space="preserve">Dampskibsselskabet Norden A/S</t>
  </si>
  <si>
    <t xml:space="preserve">Dan Energi A/S</t>
  </si>
  <si>
    <t xml:space="preserve">Danoil Energy Limited</t>
  </si>
  <si>
    <t xml:space="preserve">Dansk Shell AS</t>
  </si>
  <si>
    <t xml:space="preserve">Dave King Sales &amp; Consulting, Inc.</t>
  </si>
  <si>
    <t xml:space="preserve">DB Energie GmbH</t>
  </si>
  <si>
    <t xml:space="preserve">De Queen Bee Company, Inc.</t>
  </si>
  <si>
    <t xml:space="preserve">DEA Mineraloel A.G.</t>
  </si>
  <si>
    <t xml:space="preserve">Dean Foods Company</t>
  </si>
  <si>
    <t xml:space="preserve">DEB Deutsche Energiehandels &amp; Beratungsges</t>
  </si>
  <si>
    <t xml:space="preserve">Deeside Power Development Company</t>
  </si>
  <si>
    <t xml:space="preserve">Degussa AG</t>
  </si>
  <si>
    <t xml:space="preserve">Degussa-Huls Corporation</t>
  </si>
  <si>
    <t xml:space="preserve">Delta Air Lines, Inc.</t>
  </si>
  <si>
    <t xml:space="preserve">Delta Metals Company, Inc.</t>
  </si>
  <si>
    <t xml:space="preserve">Delta Paper Corporation</t>
  </si>
  <si>
    <t xml:space="preserve">Delta Paper Stock Corporation</t>
  </si>
  <si>
    <t xml:space="preserve">Deltech Corporation</t>
  </si>
  <si>
    <t xml:space="preserve">Deminex UK Oil</t>
  </si>
  <si>
    <t xml:space="preserve">Dempsey, Douglas A. &amp; Associates Limited</t>
  </si>
  <si>
    <t xml:space="preserve">Den Norske Bank ASA</t>
  </si>
  <si>
    <t xml:space="preserve">Denbury Resources Inc.</t>
  </si>
  <si>
    <t xml:space="preserve">Denergy Corp.</t>
  </si>
  <si>
    <t xml:space="preserve">Dennen Steel Corp.</t>
  </si>
  <si>
    <t xml:space="preserve">Dennis Trading Group</t>
  </si>
  <si>
    <t xml:space="preserve">Derek Raphael and Company Limited</t>
  </si>
  <si>
    <t xml:space="preserve">Des Plaines Publishing Company</t>
  </si>
  <si>
    <t xml:space="preserve">Detroit Edison Company, The</t>
  </si>
  <si>
    <t xml:space="preserve">Detroit Steel Company</t>
  </si>
  <si>
    <t xml:space="preserve">Deutsche Bank AG</t>
  </si>
  <si>
    <t xml:space="preserve">Deutsche Bank AG New York Branch</t>
  </si>
  <si>
    <t xml:space="preserve">Deutsche Shell GmbH</t>
  </si>
  <si>
    <t xml:space="preserve">Deutsche Telekom AG</t>
  </si>
  <si>
    <t xml:space="preserve">Devon Canada Corporation</t>
  </si>
  <si>
    <t xml:space="preserve">Devon Energy Corporation</t>
  </si>
  <si>
    <t xml:space="preserve">Devon Energy Gas Marketing Company</t>
  </si>
  <si>
    <t xml:space="preserve">Devon SFS Operating, Inc.</t>
  </si>
  <si>
    <t xml:space="preserve">D-Gas BV</t>
  </si>
  <si>
    <t xml:space="preserve">Dial Corp., The</t>
  </si>
  <si>
    <t xml:space="preserve">Diamond Shamrock Refining &amp; Marketing Company</t>
  </si>
  <si>
    <t xml:space="preserve">Diamond-Koch, LP</t>
  </si>
  <si>
    <t xml:space="preserve">Dickson Electric Department</t>
  </si>
  <si>
    <t xml:space="preserve">Dilknit Enrg.</t>
  </si>
  <si>
    <t xml:space="preserve">Din Energi AS</t>
  </si>
  <si>
    <t xml:space="preserve">Dipal Enterprises Inc.</t>
  </si>
  <si>
    <t xml:space="preserve">Disam AS</t>
  </si>
  <si>
    <t xml:space="preserve">Dispatch Printing Company Inc., The</t>
  </si>
  <si>
    <t xml:space="preserve">Distrigaz SA</t>
  </si>
  <si>
    <t xml:space="preserve">Dixie Plywood &amp; Lumber Company of Houston</t>
  </si>
  <si>
    <t xml:space="preserve">DK Canada Ltd.</t>
  </si>
  <si>
    <t xml:space="preserve">Dofasco Inc.</t>
  </si>
  <si>
    <t xml:space="preserve">Domcan Boundary Corp.</t>
  </si>
  <si>
    <t xml:space="preserve">Domcan East Alberta Ltd.</t>
  </si>
  <si>
    <t xml:space="preserve">Dominion Energy, Inc.</t>
  </si>
  <si>
    <t xml:space="preserve">Dominion Exploration &amp; Production, Inc.</t>
  </si>
  <si>
    <t xml:space="preserve">Dominion Metals &amp; Refining Works Ltd</t>
  </si>
  <si>
    <t xml:space="preserve">Dominion Pallet, Inc.</t>
  </si>
  <si>
    <t xml:space="preserve">Dominion Transmission, Inc.</t>
  </si>
  <si>
    <t xml:space="preserve">Domtar Inc.</t>
  </si>
  <si>
    <t xml:space="preserve">Donald  McArthy Pte Ltd</t>
  </si>
  <si>
    <t xml:space="preserve">Doncasters Precision Castings - Bochum GmbH</t>
  </si>
  <si>
    <t xml:space="preserve">Donnelly, Thomas &amp; Associates, Inc</t>
  </si>
  <si>
    <t xml:space="preserve">Donohue Inc</t>
  </si>
  <si>
    <t xml:space="preserve">Doo's Trading Co. Ltd</t>
  </si>
  <si>
    <t xml:space="preserve">Dover Post Company</t>
  </si>
  <si>
    <t xml:space="preserve">DOW Benelux N.V.</t>
  </si>
  <si>
    <t xml:space="preserve">Dow Chemical Canada Inc.</t>
  </si>
  <si>
    <t xml:space="preserve">Dow Chemical Company, The</t>
  </si>
  <si>
    <t xml:space="preserve">Dow Hydrocarbons and Resources, Inc.</t>
  </si>
  <si>
    <t xml:space="preserve">Dow Jones &amp; Company Inc.</t>
  </si>
  <si>
    <t xml:space="preserve">Dowa Mining Co Ltd</t>
  </si>
  <si>
    <t xml:space="preserve">Draig Energy Ltd.</t>
  </si>
  <si>
    <t xml:space="preserve">Draka Wire</t>
  </si>
  <si>
    <t xml:space="preserve">Dresdner Bank AG</t>
  </si>
  <si>
    <t xml:space="preserve">Dresdner Bank AG London Branch</t>
  </si>
  <si>
    <t xml:space="preserve">Drummond Coal Sales, Inc.</t>
  </si>
  <si>
    <t xml:space="preserve">Drypers Corporation</t>
  </si>
  <si>
    <t xml:space="preserve">DSA Deutsche Strom AG</t>
  </si>
  <si>
    <t xml:space="preserve">DSM Hydrocarbons Americas, Inc.</t>
  </si>
  <si>
    <t xml:space="preserve">DSM Hydrocarbons B.V.</t>
  </si>
  <si>
    <t xml:space="preserve">DTE Coal Services Inc</t>
  </si>
  <si>
    <t xml:space="preserve">Du Pont, E.I. De Nemours and Company</t>
  </si>
  <si>
    <t xml:space="preserve">Duferco SA</t>
  </si>
  <si>
    <t xml:space="preserve">Duke Energy Australia Trading &amp; Marketing Pty Limited</t>
  </si>
  <si>
    <t xml:space="preserve">Duke Energy Corporation</t>
  </si>
  <si>
    <t xml:space="preserve">Duke Energy International Trading and Marketing (UK) Limited</t>
  </si>
  <si>
    <t xml:space="preserve">Duke Energy North America, LLC</t>
  </si>
  <si>
    <t xml:space="preserve">Duke Power, a division of Duke Energy Corporation</t>
  </si>
  <si>
    <t xml:space="preserve">Duni AB</t>
  </si>
  <si>
    <t xml:space="preserve">DuPont (UK) Ltd.</t>
  </si>
  <si>
    <t xml:space="preserve">Duquesne Light Company</t>
  </si>
  <si>
    <t xml:space="preserve">Dynegy Crude Gathering and Marketing, a Division of Dynegy Canada, Inc.</t>
  </si>
  <si>
    <t xml:space="preserve">Dynegy Global Liquids, Inc.</t>
  </si>
  <si>
    <t xml:space="preserve">Dynegy Liquids Marketing and Trade</t>
  </si>
  <si>
    <t xml:space="preserve">Dynegy Marketing and Trading Sarl</t>
  </si>
  <si>
    <t xml:space="preserve">Dynegy Norway Limited</t>
  </si>
  <si>
    <t xml:space="preserve">Dynegy UK Communications Ltd</t>
  </si>
  <si>
    <t xml:space="preserve">Dynegy UK Limited</t>
  </si>
  <si>
    <t xml:space="preserve">E D &amp; F Mann Investment Products</t>
  </si>
  <si>
    <t xml:space="preserve">E&amp;T Energie Handelsgesellschaft m.b.H.</t>
  </si>
  <si>
    <t xml:space="preserve">E.ON Energie AG</t>
  </si>
  <si>
    <t xml:space="preserve">E.ON Energie AG (Munich)</t>
  </si>
  <si>
    <t xml:space="preserve">E.ON Trading GmbH</t>
  </si>
  <si>
    <t xml:space="preserve">E.ON Trading GmbH (Munich)</t>
  </si>
  <si>
    <t xml:space="preserve">EAC Corporation</t>
  </si>
  <si>
    <t xml:space="preserve">Eagle Mountain Mills Ltd.</t>
  </si>
  <si>
    <t xml:space="preserve">Eagle Printing Company</t>
  </si>
  <si>
    <t xml:space="preserve">Eagle Tool Group Ltd</t>
  </si>
  <si>
    <t xml:space="preserve">Earle M. Jorgensen Company</t>
  </si>
  <si>
    <t xml:space="preserve">Earle M. Jorgensen Holding Company, Inc.</t>
  </si>
  <si>
    <t xml:space="preserve">East Bay Muncipal Utility District</t>
  </si>
  <si>
    <t xml:space="preserve">East Central Communications, Inc.</t>
  </si>
  <si>
    <t xml:space="preserve">East Gas Daily</t>
  </si>
  <si>
    <t xml:space="preserve">East Gas Mid Market</t>
  </si>
  <si>
    <t xml:space="preserve">East Kentucky Power Cooperative, Inc.</t>
  </si>
  <si>
    <t xml:space="preserve">East Midlands Electricity plc</t>
  </si>
  <si>
    <t xml:space="preserve">East Ohio Gas Company, The</t>
  </si>
  <si>
    <t xml:space="preserve">East Power Mid Market</t>
  </si>
  <si>
    <t xml:space="preserve">East-CNG</t>
  </si>
  <si>
    <t xml:space="preserve">Eastern American Energy Corporation</t>
  </si>
  <si>
    <t xml:space="preserve">Eastern Color Printing Co. Inc., The</t>
  </si>
  <si>
    <t xml:space="preserve">Eastern Pulp and Paper Corporation</t>
  </si>
  <si>
    <t xml:space="preserve">Eastern Utilities Associates</t>
  </si>
  <si>
    <t xml:space="preserve">East-Gulf1</t>
  </si>
  <si>
    <t xml:space="preserve">East-Gulf2</t>
  </si>
  <si>
    <t xml:space="preserve">East-Gulf3</t>
  </si>
  <si>
    <t xml:space="preserve">East-Gulf4</t>
  </si>
  <si>
    <t xml:space="preserve">East-Gulf5</t>
  </si>
  <si>
    <t xml:space="preserve">Eastman Chemical Company</t>
  </si>
  <si>
    <t xml:space="preserve">East-MKTEAST</t>
  </si>
  <si>
    <t xml:space="preserve">East-New-England</t>
  </si>
  <si>
    <t xml:space="preserve">East-NewYork</t>
  </si>
  <si>
    <t xml:space="preserve">East-Northeast</t>
  </si>
  <si>
    <t xml:space="preserve">Eastpoint International Marketing Pte Ltd</t>
  </si>
  <si>
    <t xml:space="preserve">East-TP1</t>
  </si>
  <si>
    <t xml:space="preserve">East-TP2</t>
  </si>
  <si>
    <t xml:space="preserve">East-TP3</t>
  </si>
  <si>
    <t xml:space="preserve">Eaton Vance Corp.</t>
  </si>
  <si>
    <t xml:space="preserve">Ebone Broadband Services (UK) Ltd</t>
  </si>
  <si>
    <t xml:space="preserve">EC - IM Canada West</t>
  </si>
  <si>
    <t xml:space="preserve">EC Erdoelchemie GmbH</t>
  </si>
  <si>
    <t xml:space="preserve">ECC Canada Power</t>
  </si>
  <si>
    <t xml:space="preserve">E-CO Vannkraft AS</t>
  </si>
  <si>
    <t xml:space="preserve">Ecofuel S.p.A.</t>
  </si>
  <si>
    <t xml:space="preserve">ECT - Enron Capital &amp; Trade Resources Corp.</t>
  </si>
  <si>
    <t xml:space="preserve">EDF Trading Limited</t>
  </si>
  <si>
    <t xml:space="preserve">Edgcomb Metals Company, Inc.</t>
  </si>
  <si>
    <t xml:space="preserve">Edge Petroleum Corporation</t>
  </si>
  <si>
    <t xml:space="preserve">Edgecap Pty Ltd.</t>
  </si>
  <si>
    <t xml:space="preserve">Edgewood Paper Company Inc.</t>
  </si>
  <si>
    <t xml:space="preserve">Edison Energia SPA</t>
  </si>
  <si>
    <t xml:space="preserve">Edison Mission Energy Fuel</t>
  </si>
  <si>
    <t xml:space="preserve">Edison Mission Marketing &amp; Trading Inc.</t>
  </si>
  <si>
    <t xml:space="preserve">EEG Erdgas Erdol GmbH</t>
  </si>
  <si>
    <t xml:space="preserve">EEX Corporation</t>
  </si>
  <si>
    <t xml:space="preserve">Egon Oldendorff</t>
  </si>
  <si>
    <t xml:space="preserve">Eidefoss A/S</t>
  </si>
  <si>
    <t xml:space="preserve">EIL Petroleum, Inc.</t>
  </si>
  <si>
    <t xml:space="preserve">EINSTEINet GmbH</t>
  </si>
  <si>
    <t xml:space="preserve">EIP Metals Ltd</t>
  </si>
  <si>
    <t xml:space="preserve">EKA Chemicals, Inc.</t>
  </si>
  <si>
    <t xml:space="preserve">Ekman &amp; Co AB</t>
  </si>
  <si>
    <t xml:space="preserve">Ekvall International, Ltd.</t>
  </si>
  <si>
    <t xml:space="preserve">El Mercurio SAP</t>
  </si>
  <si>
    <t xml:space="preserve">El Paso CGP Company</t>
  </si>
  <si>
    <t xml:space="preserve">El Paso Field Operations Company</t>
  </si>
  <si>
    <t xml:space="preserve">El Paso Gas Transmission Company</t>
  </si>
  <si>
    <t xml:space="preserve">El Paso Global Networks Company</t>
  </si>
  <si>
    <t xml:space="preserve">El Paso Industrial Energy, L.P.</t>
  </si>
  <si>
    <t xml:space="preserve">El Paso Marine Company</t>
  </si>
  <si>
    <t xml:space="preserve">El Paso Merchant Energy Canada Inc.</t>
  </si>
  <si>
    <t xml:space="preserve">El Paso Merchant Energy Europe Ltd</t>
  </si>
  <si>
    <t xml:space="preserve">El Paso Natural Gas Company</t>
  </si>
  <si>
    <t xml:space="preserve">El Paso NGL Marketing, L.P.</t>
  </si>
  <si>
    <t xml:space="preserve">El Paso Production Company</t>
  </si>
  <si>
    <t xml:space="preserve">Elbak Elektrolitik Bakir Sanayi ve Ticaret A.S.</t>
  </si>
  <si>
    <t xml:space="preserve">Elbolaget i Norden AB</t>
  </si>
  <si>
    <t xml:space="preserve">Elbow River Resources Ltd.</t>
  </si>
  <si>
    <t xml:space="preserve">Electrabel Nederland n.v.</t>
  </si>
  <si>
    <t xml:space="preserve">Electrabel Nordic AS</t>
  </si>
  <si>
    <t xml:space="preserve">Electrabel SA</t>
  </si>
  <si>
    <t xml:space="preserve">Electric Fuels Corporation</t>
  </si>
  <si>
    <t xml:space="preserve">Electrical District Number Eight</t>
  </si>
  <si>
    <t xml:space="preserve">Electrical District Number Two, Pinal County</t>
  </si>
  <si>
    <t xml:space="preserve">Electricite de France</t>
  </si>
  <si>
    <t xml:space="preserve">Electricity Direct (UK) Ltd</t>
  </si>
  <si>
    <t xml:space="preserve">Electricity Supply Board</t>
  </si>
  <si>
    <t xml:space="preserve">Electrolux AB</t>
  </si>
  <si>
    <t xml:space="preserve">Elektra Energihandel AS</t>
  </si>
  <si>
    <t xml:space="preserve">Elektrizitats-Gesellschaft Laufenburg AG</t>
  </si>
  <si>
    <t xml:space="preserve">Elektrizitatswerk der Stadt Bern</t>
  </si>
  <si>
    <t xml:space="preserve">Elektrizitatswerke der Stadt Zurich</t>
  </si>
  <si>
    <t xml:space="preserve">Elektro Slovenija d.o.o.</t>
  </si>
  <si>
    <t xml:space="preserve">Elektrokoppar AB</t>
  </si>
  <si>
    <t xml:space="preserve">Elektromark Kommunales Elektrizitatswerk Mark Aktiengesellschaft</t>
  </si>
  <si>
    <t xml:space="preserve">Element Re Capital Products Inc., as agent for XL Trading Partners Ltd.</t>
  </si>
  <si>
    <t xml:space="preserve">Elf Exploration Inc.</t>
  </si>
  <si>
    <t xml:space="preserve">Elf Oil UK Ltd</t>
  </si>
  <si>
    <t xml:space="preserve">Elf Trading SA</t>
  </si>
  <si>
    <t xml:space="preserve">ELGAS forsyning a.m.b.a.</t>
  </si>
  <si>
    <t xml:space="preserve">Elgas Ltd</t>
  </si>
  <si>
    <t xml:space="preserve">Elk Point Resources Inc</t>
  </si>
  <si>
    <t xml:space="preserve">Elkem ASA Energi</t>
  </si>
  <si>
    <t xml:space="preserve">Elof Hansson, Inc.</t>
  </si>
  <si>
    <t xml:space="preserve">Elopak Canada Inc.</t>
  </si>
  <si>
    <t xml:space="preserve">Elpac, Inc.</t>
  </si>
  <si>
    <t xml:space="preserve">Elro Handel A/S</t>
  </si>
  <si>
    <t xml:space="preserve">Elsam A/S</t>
  </si>
  <si>
    <t xml:space="preserve">EMC Distribution Corporation</t>
  </si>
  <si>
    <t xml:space="preserve">EMC/Illinova Energy Partners, Inc.</t>
  </si>
  <si>
    <t xml:space="preserve">Emerald People's Utility District</t>
  </si>
  <si>
    <t xml:space="preserve">Emerson Electric Co.</t>
  </si>
  <si>
    <t xml:space="preserve">Empire District Electric Company</t>
  </si>
  <si>
    <t xml:space="preserve">Empire Resources Inc</t>
  </si>
  <si>
    <t xml:space="preserve">EMW - FT Midwest Program 2</t>
  </si>
  <si>
    <t xml:space="preserve">EMW - IM Midwest</t>
  </si>
  <si>
    <t xml:space="preserve">EMW - IM Midwest Program 1</t>
  </si>
  <si>
    <t xml:space="preserve">EMW - IM Midwest Program 2</t>
  </si>
  <si>
    <t xml:space="preserve">En*Vantage, Inc.</t>
  </si>
  <si>
    <t xml:space="preserve">ENA - Coal</t>
  </si>
  <si>
    <t xml:space="preserve">ENA - FT - WC - Perm</t>
  </si>
  <si>
    <t xml:space="preserve">ENA - FT - WC SJ</t>
  </si>
  <si>
    <t xml:space="preserve">ENA - FT - WT - ROX</t>
  </si>
  <si>
    <t xml:space="preserve">ENA - FT - WT - SOCAL</t>
  </si>
  <si>
    <t xml:space="preserve">ENA - FT - WT CAL</t>
  </si>
  <si>
    <t xml:space="preserve">ENA - FT - WT SJ</t>
  </si>
  <si>
    <t xml:space="preserve">ENA - FT Carthage</t>
  </si>
  <si>
    <t xml:space="preserve">ENA - FT Peoples</t>
  </si>
  <si>
    <t xml:space="preserve">ENA - FT VNG</t>
  </si>
  <si>
    <t xml:space="preserve">ENA - FT WC CAL</t>
  </si>
  <si>
    <t xml:space="preserve">ENA - FT WC PERM</t>
  </si>
  <si>
    <t xml:space="preserve">ENA - FT WC ROX</t>
  </si>
  <si>
    <t xml:space="preserve">ENA - FT WC SJ</t>
  </si>
  <si>
    <t xml:space="preserve">ENA - FT WT CAL</t>
  </si>
  <si>
    <t xml:space="preserve">ENA - FT WT ROX</t>
  </si>
  <si>
    <t xml:space="preserve">ENA - FT WT SJ</t>
  </si>
  <si>
    <t xml:space="preserve">ENA - FT WT SOCAL</t>
  </si>
  <si>
    <t xml:space="preserve">ENA - IM - WC - SOCAL</t>
  </si>
  <si>
    <t xml:space="preserve">ENA - IM Cent Gulf NGPL</t>
  </si>
  <si>
    <t xml:space="preserve">ENA - IM Central</t>
  </si>
  <si>
    <t xml:space="preserve">ENA - IM Central Gulf</t>
  </si>
  <si>
    <t xml:space="preserve">ENA - IM Central Transport</t>
  </si>
  <si>
    <t xml:space="preserve">ENA - IM Denver</t>
  </si>
  <si>
    <t xml:space="preserve">ENA - IM East</t>
  </si>
  <si>
    <t xml:space="preserve">ENA - IM EAST TP1</t>
  </si>
  <si>
    <t xml:space="preserve">ENA - IM EAST TP2</t>
  </si>
  <si>
    <t xml:space="preserve">ENA - IM EAST TP3</t>
  </si>
  <si>
    <t xml:space="preserve">ENA - IM Katy</t>
  </si>
  <si>
    <t xml:space="preserve">ENA - IM Market East</t>
  </si>
  <si>
    <t xml:space="preserve">ENA - IM ME CNG</t>
  </si>
  <si>
    <t xml:space="preserve">ENA - IM ME NEW ENGLAND</t>
  </si>
  <si>
    <t xml:space="preserve">ENA - IM ME NEW YORK</t>
  </si>
  <si>
    <t xml:space="preserve">ENA - IM ME TCO</t>
  </si>
  <si>
    <t xml:space="preserve">ENA - IM Mid Central North</t>
  </si>
  <si>
    <t xml:space="preserve">ENA - IM Mid Central South</t>
  </si>
  <si>
    <t xml:space="preserve">ENA - IM Mkt Central CG</t>
  </si>
  <si>
    <t xml:space="preserve">ENA - IM Mkt Central MICH</t>
  </si>
  <si>
    <t xml:space="preserve">ENA - IM NE GULF1</t>
  </si>
  <si>
    <t xml:space="preserve">ENA - IM NE GULF2</t>
  </si>
  <si>
    <t xml:space="preserve">ENA - IM NE GULF3</t>
  </si>
  <si>
    <t xml:space="preserve">ENA - IM NE GULF4</t>
  </si>
  <si>
    <t xml:space="preserve">ENA - IM Ontario</t>
  </si>
  <si>
    <t xml:space="preserve">ENA - IM Sithe</t>
  </si>
  <si>
    <t xml:space="preserve">ENA - IM Texas</t>
  </si>
  <si>
    <t xml:space="preserve">ENA - IM Upstream Company LLC</t>
  </si>
  <si>
    <t xml:space="preserve">ENA - IM VNG</t>
  </si>
  <si>
    <t xml:space="preserve">ENA - IM Waha</t>
  </si>
  <si>
    <t xml:space="preserve">ENA - IM WC CAL</t>
  </si>
  <si>
    <t xml:space="preserve">ENA - IM WC NOCAL</t>
  </si>
  <si>
    <t xml:space="preserve">ENA - IM WC PERM</t>
  </si>
  <si>
    <t xml:space="preserve">ENA - IM WC ROX</t>
  </si>
  <si>
    <t xml:space="preserve">ENA - IM WC SJ</t>
  </si>
  <si>
    <t xml:space="preserve">ENA - IM West</t>
  </si>
  <si>
    <t xml:space="preserve">ENA - IM West Southwest</t>
  </si>
  <si>
    <t xml:space="preserve">ENA - IM WKEYSTON</t>
  </si>
  <si>
    <t xml:space="preserve">ENA - IM WPGE</t>
  </si>
  <si>
    <t xml:space="preserve">ENA - IM WROCKIES</t>
  </si>
  <si>
    <t xml:space="preserve">ENA - IM WSJ</t>
  </si>
  <si>
    <t xml:space="preserve">ENA - IM WSOCAL</t>
  </si>
  <si>
    <t xml:space="preserve">ENA - IM WT CAL</t>
  </si>
  <si>
    <t xml:space="preserve">ENA - IM WT ROX</t>
  </si>
  <si>
    <t xml:space="preserve">ENA - IM WT SJ</t>
  </si>
  <si>
    <t xml:space="preserve">ENA - IM WT SOCAL</t>
  </si>
  <si>
    <t xml:space="preserve">ENA-FT-WC CAL</t>
  </si>
  <si>
    <t xml:space="preserve">ENA-FT-WC ROX</t>
  </si>
  <si>
    <t xml:space="preserve">ENA-FT-WC-NOCAL</t>
  </si>
  <si>
    <t xml:space="preserve">ENA-FT-WC-SOCAL</t>
  </si>
  <si>
    <t xml:space="preserve">Enagas S.A.</t>
  </si>
  <si>
    <t xml:space="preserve">Enbridge Inc.</t>
  </si>
  <si>
    <t xml:space="preserve">EnBW Gesellschaft fur Stromhandel mbH</t>
  </si>
  <si>
    <t xml:space="preserve">Encina Gas Marketing Company, L.L.C.</t>
  </si>
  <si>
    <t xml:space="preserve">Encore Acquisition Company</t>
  </si>
  <si>
    <t xml:space="preserve">Encore Wire</t>
  </si>
  <si>
    <t xml:space="preserve">Endesa SA</t>
  </si>
  <si>
    <t xml:space="preserve">Endesa Trading SA Sociedad Unipersonal</t>
  </si>
  <si>
    <t xml:space="preserve">Enel F.T.L S.p.A</t>
  </si>
  <si>
    <t xml:space="preserve">Enel Produzione SpA</t>
  </si>
  <si>
    <t xml:space="preserve">Energ. IT</t>
  </si>
  <si>
    <t xml:space="preserve">Energen Resources Corporation</t>
  </si>
  <si>
    <t xml:space="preserve">Energetix Incorporated</t>
  </si>
  <si>
    <t xml:space="preserve">Energi 1 Nordic AS</t>
  </si>
  <si>
    <t xml:space="preserve">Energi E2 A/S</t>
  </si>
  <si>
    <t xml:space="preserve">Energiameklarit Oy</t>
  </si>
  <si>
    <t xml:space="preserve">Energie AG Oberosterreich</t>
  </si>
  <si>
    <t xml:space="preserve">Energie Delfland N.V.</t>
  </si>
  <si>
    <t xml:space="preserve">Energie Noord West (ENW) NV</t>
  </si>
  <si>
    <t xml:space="preserve">Energie Ouest Suisse</t>
  </si>
  <si>
    <t xml:space="preserve">Energie- und Wasserversorgung Mittleres Ruhrgebiet GmbH</t>
  </si>
  <si>
    <t xml:space="preserve">Energiehandelsgesellschaft West mbH</t>
  </si>
  <si>
    <t xml:space="preserve">Energieunion Aktiengesellschaft</t>
  </si>
  <si>
    <t xml:space="preserve">Energihandelsselskabet Elisa AS.</t>
  </si>
  <si>
    <t xml:space="preserve">Energy Marketing, a Division of Amerada Hess Corporation</t>
  </si>
  <si>
    <t xml:space="preserve">Energy Production Corporation</t>
  </si>
  <si>
    <t xml:space="preserve">Energy Service Providers, LLC</t>
  </si>
  <si>
    <t xml:space="preserve">Energy West Incorporated</t>
  </si>
  <si>
    <t xml:space="preserve">EnergyOne Ventures, L.P.</t>
  </si>
  <si>
    <t xml:space="preserve">Enerplus Energy Marketing Inc.</t>
  </si>
  <si>
    <t xml:space="preserve">Enertrade</t>
  </si>
  <si>
    <t xml:space="preserve">EnerVest Energy L.P.</t>
  </si>
  <si>
    <t xml:space="preserve">EnerZ Corporation</t>
  </si>
  <si>
    <t xml:space="preserve">Enfield Energy Centre Limited</t>
  </si>
  <si>
    <t xml:space="preserve">Engelhard Corporation</t>
  </si>
  <si>
    <t xml:space="preserve">Engelhard International Limited</t>
  </si>
  <si>
    <t xml:space="preserve">Engelhard Power Marketing, Inc.</t>
  </si>
  <si>
    <t xml:space="preserve">EniChem Americas, Inc.</t>
  </si>
  <si>
    <t xml:space="preserve">EniChem SpA</t>
  </si>
  <si>
    <t xml:space="preserve">EniChem UK Limited</t>
  </si>
  <si>
    <t xml:space="preserve">Enjet, Inc.</t>
  </si>
  <si>
    <t xml:space="preserve">Enline Energy Solutions, L.L.C.</t>
  </si>
  <si>
    <t xml:space="preserve">Enmax Corporation</t>
  </si>
  <si>
    <t xml:space="preserve">Enogex Inc.</t>
  </si>
  <si>
    <t xml:space="preserve">Enovate</t>
  </si>
  <si>
    <t xml:space="preserve">Enron America Del Sur S.A.</t>
  </si>
  <si>
    <t xml:space="preserve">Enron Australia Finance - NSW</t>
  </si>
  <si>
    <t xml:space="preserve">Enron Australia Finance - QLD</t>
  </si>
  <si>
    <t xml:space="preserve">Enron Australia Finance - SA</t>
  </si>
  <si>
    <t xml:space="preserve">Enron Australia Finance - VIC</t>
  </si>
  <si>
    <t xml:space="preserve">Enron Australia Finance Pty Limited</t>
  </si>
  <si>
    <t xml:space="preserve">Enron Broadband Services Marketing Limited</t>
  </si>
  <si>
    <t xml:space="preserve">Enron Broadband Services, L.P. </t>
  </si>
  <si>
    <t xml:space="preserve">Enron Canada Corp.</t>
  </si>
  <si>
    <t xml:space="preserve">Enron Canada Power Book</t>
  </si>
  <si>
    <t xml:space="preserve">Enron Capital &amp; Trade Resources International Corp.</t>
  </si>
  <si>
    <t xml:space="preserve">Enron Capital &amp; Trade Resources International Corp. Singapore Branch</t>
  </si>
  <si>
    <t xml:space="preserve">Enron Capital &amp; Trade Resources Limited</t>
  </si>
  <si>
    <t xml:space="preserve">Enron Clean Fuels Company (Div. of EGLI)</t>
  </si>
  <si>
    <t xml:space="preserve">Enron Coal Services Limited</t>
  </si>
  <si>
    <t xml:space="preserve">Enron Credit Limited</t>
  </si>
  <si>
    <t xml:space="preserve">Enron Financial Energy Trading LLC</t>
  </si>
  <si>
    <t xml:space="preserve">Enron Financial Energy Trading LLC through EEFT - Coal</t>
  </si>
  <si>
    <t xml:space="preserve">Enron Freight Markets Corp</t>
  </si>
  <si>
    <t xml:space="preserve">Enron Gas &amp; Petrochemicals Trading Limited</t>
  </si>
  <si>
    <t xml:space="preserve">Enron Gas Liquids, Inc.</t>
  </si>
  <si>
    <t xml:space="preserve">Enron Japan Corp.</t>
  </si>
  <si>
    <t xml:space="preserve">Enron Liquid Fuels, Inc.</t>
  </si>
  <si>
    <t xml:space="preserve">Enron Metals &amp; Commodity Limited</t>
  </si>
  <si>
    <t xml:space="preserve">Enron Metals Limited</t>
  </si>
  <si>
    <t xml:space="preserve">Enron Nordic Energy</t>
  </si>
  <si>
    <t xml:space="preserve">Enron North America Corp.</t>
  </si>
  <si>
    <t xml:space="preserve">Enron Petrochemicals Company, Div of Enron Liquids Fuels, Inc.</t>
  </si>
  <si>
    <t xml:space="preserve">Enron Power Marketing, Inc.</t>
  </si>
  <si>
    <t xml:space="preserve">Enron Reserve Acquisition Corp.</t>
  </si>
  <si>
    <t xml:space="preserve">Enron Transport and Storage, a division of NNG</t>
  </si>
  <si>
    <t xml:space="preserve">EnronCredit.com Limited</t>
  </si>
  <si>
    <t xml:space="preserve">EnSight Resources L.L.C.</t>
  </si>
  <si>
    <t xml:space="preserve">Ensign Oil &amp; Gas, Inc.</t>
  </si>
  <si>
    <t xml:space="preserve">Enskilda Securities AB</t>
  </si>
  <si>
    <t xml:space="preserve">Ente Nazionale per l'Energia Elettrica Spa</t>
  </si>
  <si>
    <t xml:space="preserve">Entega GmbH</t>
  </si>
  <si>
    <t xml:space="preserve">entega trade GmbH</t>
  </si>
  <si>
    <t xml:space="preserve">Entergy Gulf States, Inc.</t>
  </si>
  <si>
    <t xml:space="preserve">Entergy Services, Inc.</t>
  </si>
  <si>
    <t xml:space="preserve">Entergy-Koch Trading GmbH</t>
  </si>
  <si>
    <t xml:space="preserve">Entergy-Koch Trading Limited</t>
  </si>
  <si>
    <t xml:space="preserve">Enterprise Oil plc</t>
  </si>
  <si>
    <t xml:space="preserve">Enterprise Petroleum Ltd</t>
  </si>
  <si>
    <t xml:space="preserve">Enterprise Products Company</t>
  </si>
  <si>
    <t xml:space="preserve">Enterprise Publishing Company</t>
  </si>
  <si>
    <t xml:space="preserve">Enterprise Reinsurance Limited</t>
  </si>
  <si>
    <t xml:space="preserve">Entex Gas Marketing Company</t>
  </si>
  <si>
    <t xml:space="preserve">Entrade B.V.</t>
  </si>
  <si>
    <t xml:space="preserve">Entrade GmbH</t>
  </si>
  <si>
    <t xml:space="preserve">EOG Resources Canada Inc.</t>
  </si>
  <si>
    <t xml:space="preserve">EOG Resources, Inc.</t>
  </si>
  <si>
    <t xml:space="preserve">EOL NNG</t>
  </si>
  <si>
    <t xml:space="preserve">EOL TWPL</t>
  </si>
  <si>
    <t xml:space="preserve">EOTT Energy Canada Limited Partnership</t>
  </si>
  <si>
    <t xml:space="preserve">EOTT Energy Operating Limited Partnership</t>
  </si>
  <si>
    <t xml:space="preserve">EPGC-Long Term-Genco</t>
  </si>
  <si>
    <t xml:space="preserve">EPGC-Long Term-Genco (Mark to Market)</t>
  </si>
  <si>
    <t xml:space="preserve">EPMI - FT Doyle I</t>
  </si>
  <si>
    <t xml:space="preserve">EPMI - Midwest</t>
  </si>
  <si>
    <t xml:space="preserve">EPMI - Midwest Analyst</t>
  </si>
  <si>
    <t xml:space="preserve">EPMI - Southeast</t>
  </si>
  <si>
    <t xml:space="preserve">EPMI - Southeast Analyst</t>
  </si>
  <si>
    <t xml:space="preserve">EPMI ERCOT OFFPEAK</t>
  </si>
  <si>
    <t xml:space="preserve">EPMI -Gas Hedge (California)</t>
  </si>
  <si>
    <t xml:space="preserve">EPMI -Gas Hedge (Southwest)</t>
  </si>
  <si>
    <t xml:space="preserve">EPMI HOURLY NE ASSOCIATE</t>
  </si>
  <si>
    <t xml:space="preserve">EPMI Hourly New England</t>
  </si>
  <si>
    <t xml:space="preserve">EPMI Hourly New York</t>
  </si>
  <si>
    <t xml:space="preserve">EPMI Hourly PJM</t>
  </si>
  <si>
    <t xml:space="preserve">EPMI Long Term California</t>
  </si>
  <si>
    <t xml:space="preserve">EPMI Long Term ECAR</t>
  </si>
  <si>
    <t xml:space="preserve">EPMI Long Term ERCOT</t>
  </si>
  <si>
    <t xml:space="preserve">EPMI Long Term Hedge</t>
  </si>
  <si>
    <t xml:space="preserve">EPMI Long Term Management</t>
  </si>
  <si>
    <t xml:space="preserve">EPMI Long Term New England</t>
  </si>
  <si>
    <t xml:space="preserve">EPMI Long Term New York</t>
  </si>
  <si>
    <t xml:space="preserve">EPMI Long Term North American Management</t>
  </si>
  <si>
    <t xml:space="preserve">EPMI Long Term Northeast Management</t>
  </si>
  <si>
    <t xml:space="preserve">EPMI Long Term Northwest</t>
  </si>
  <si>
    <t xml:space="preserve">EPMI Long Term Option</t>
  </si>
  <si>
    <t xml:space="preserve">EPMI Long Term Option A</t>
  </si>
  <si>
    <t xml:space="preserve">EPMI Long Term Option B</t>
  </si>
  <si>
    <t xml:space="preserve">EPMI Long Term OPTIONY</t>
  </si>
  <si>
    <t xml:space="preserve">EPMI Long Term PJM</t>
  </si>
  <si>
    <t xml:space="preserve">EPMI Long Term SERC</t>
  </si>
  <si>
    <t xml:space="preserve">EPMI Long Term Southwest</t>
  </si>
  <si>
    <t xml:space="preserve">EPMI Long Term SPP</t>
  </si>
  <si>
    <t xml:space="preserve">EPMI Long Term West Management</t>
  </si>
  <si>
    <t xml:space="preserve">EPMI Long Term West Mgmt</t>
  </si>
  <si>
    <t xml:space="preserve">EPMI Long Term Whalley West</t>
  </si>
  <si>
    <t xml:space="preserve">EPMI Main Analyst</t>
  </si>
  <si>
    <t xml:space="preserve">EPMI Midwest Heat Rate</t>
  </si>
  <si>
    <t xml:space="preserve">EPMI Midwest Off-Peak</t>
  </si>
  <si>
    <t xml:space="preserve">EPMI Northeast Coal</t>
  </si>
  <si>
    <t xml:space="preserve">EPMI Northeast Physical</t>
  </si>
  <si>
    <t xml:space="preserve">EPMI Short Term California</t>
  </si>
  <si>
    <t xml:space="preserve">EPMI Short Term East Transmission</t>
  </si>
  <si>
    <t xml:space="preserve">EPMI Short Term ECAR</t>
  </si>
  <si>
    <t xml:space="preserve">EPMI Short Term ERCOT</t>
  </si>
  <si>
    <t xml:space="preserve">EPMI Short Term Hourly</t>
  </si>
  <si>
    <t xml:space="preserve">EPMI Short Term MAIN</t>
  </si>
  <si>
    <t xml:space="preserve">EPMI Short Term Management</t>
  </si>
  <si>
    <t xml:space="preserve">EPMI Short Term MAPP</t>
  </si>
  <si>
    <t xml:space="preserve">EPMI Short Term New England</t>
  </si>
  <si>
    <t xml:space="preserve">EPMI Short Term New York</t>
  </si>
  <si>
    <t xml:space="preserve">EPMI Short Term Northwest</t>
  </si>
  <si>
    <t xml:space="preserve">EPMI Short Term PJM</t>
  </si>
  <si>
    <t xml:space="preserve">EPMI Short Term PJM Off-Peak</t>
  </si>
  <si>
    <t xml:space="preserve">EPMI Short Term SERC</t>
  </si>
  <si>
    <t xml:space="preserve">EPMI Short Term Southwest</t>
  </si>
  <si>
    <t xml:space="preserve">EPMI Short Term SPP</t>
  </si>
  <si>
    <t xml:space="preserve">EPMI Short Term West BOM</t>
  </si>
  <si>
    <t xml:space="preserve">EPMI Short Term West Hourly</t>
  </si>
  <si>
    <t xml:space="preserve">EPMI Short Term West Services</t>
  </si>
  <si>
    <t xml:space="preserve">EPMI-ERCOT-ANALYST</t>
  </si>
  <si>
    <t xml:space="preserve">EPMI-ERCOT-ASSET</t>
  </si>
  <si>
    <t xml:space="preserve">EPMI-ERCOT-Management</t>
  </si>
  <si>
    <t xml:space="preserve">EPMI-HRLY-SE-MGMT</t>
  </si>
  <si>
    <t xml:space="preserve">EPMI-LT-ONTARIO</t>
  </si>
  <si>
    <t xml:space="preserve">EPMI-LT-OPTIONZ</t>
  </si>
  <si>
    <t xml:space="preserve">EPMI-LT-WNAMGMT</t>
  </si>
  <si>
    <t xml:space="preserve">EPMI-NOX</t>
  </si>
  <si>
    <t xml:space="preserve">EPMI-NOX-INV</t>
  </si>
  <si>
    <t xml:space="preserve">EPMI-SO2</t>
  </si>
  <si>
    <t xml:space="preserve">EPMI-SO2-INV</t>
  </si>
  <si>
    <t xml:space="preserve">EPMI-St-Hourly-mgt</t>
  </si>
  <si>
    <t xml:space="preserve">EPTT Gas</t>
  </si>
  <si>
    <t xml:space="preserve">EPTT -Gas Hedge (Central)</t>
  </si>
  <si>
    <t xml:space="preserve">EPTT -Gas Hedge (Texas)</t>
  </si>
  <si>
    <t xml:space="preserve">EPTT -Gas Hedge (West)</t>
  </si>
  <si>
    <t xml:space="preserve">EPTT -S/T Gas Hedge (Midwest)</t>
  </si>
  <si>
    <t xml:space="preserve">EPTT -S/T Gas Hedge (Southeast)</t>
  </si>
  <si>
    <t xml:space="preserve">EPTT -S/T Gas Hedge (Texas)</t>
  </si>
  <si>
    <t xml:space="preserve">EPZ NV Elektriciteits-Produktiemaatschappij Zuid-Nederland</t>
  </si>
  <si>
    <t xml:space="preserve">Equilon Pipeline Company, L.L.C.</t>
  </si>
  <si>
    <t xml:space="preserve">Equistar Chemicals, LP</t>
  </si>
  <si>
    <t xml:space="preserve">Equitable Power Services Company</t>
  </si>
  <si>
    <t xml:space="preserve">Equitable Resources Inc.</t>
  </si>
  <si>
    <t xml:space="preserve">Equity Oil Company</t>
  </si>
  <si>
    <t xml:space="preserve">Equiva Trading Company</t>
  </si>
  <si>
    <t xml:space="preserve">eResource Systems.com, Inc.</t>
  </si>
  <si>
    <t xml:space="preserve">ERG Petroli SpA</t>
  </si>
  <si>
    <t xml:space="preserve">Ergon Energy Pty Ltd</t>
  </si>
  <si>
    <t xml:space="preserve">Esleeck Manufacturing Company, Inc.</t>
  </si>
  <si>
    <t xml:space="preserve">Espoon Sahko Oy</t>
  </si>
  <si>
    <t xml:space="preserve">Essent Energy Trading B.V.</t>
  </si>
  <si>
    <t xml:space="preserve">Esso Exploration &amp; Production UK Ltd</t>
  </si>
  <si>
    <t xml:space="preserve">Esso Italiana SPA</t>
  </si>
  <si>
    <t xml:space="preserve">Esso Petroleum Company Limited</t>
  </si>
  <si>
    <t xml:space="preserve">Esso SAF</t>
  </si>
  <si>
    <t xml:space="preserve">Estate of William G Helis, a Partnership</t>
  </si>
  <si>
    <t xml:space="preserve">Estlander &amp; Ronnlund Capital Management Ltd.</t>
  </si>
  <si>
    <t xml:space="preserve">Eswell International AB</t>
  </si>
  <si>
    <t xml:space="preserve">ETC Energie AG</t>
  </si>
  <si>
    <t xml:space="preserve">Ethyl Corporation</t>
  </si>
  <si>
    <t xml:space="preserve">Euro Alloys Ltd</t>
  </si>
  <si>
    <t xml:space="preserve">Euromin SA</t>
  </si>
  <si>
    <t xml:space="preserve">Europa Metalli SPA</t>
  </si>
  <si>
    <t xml:space="preserve">European Gas Consultancy</t>
  </si>
  <si>
    <t xml:space="preserve">Europower Energy GmbH</t>
  </si>
  <si>
    <t xml:space="preserve">Evanston Paper Company, Incorporated</t>
  </si>
  <si>
    <t xml:space="preserve">Evenes Kraftforsyning A/S</t>
  </si>
  <si>
    <t xml:space="preserve">Evergreen Printing &amp; Publishing Co., Inc.</t>
  </si>
  <si>
    <t xml:space="preserve">Evergreen Resources</t>
  </si>
  <si>
    <t xml:space="preserve">EVN AG</t>
  </si>
  <si>
    <t xml:space="preserve">EWE AG</t>
  </si>
  <si>
    <t xml:space="preserve">EWS-Retail-East-NG</t>
  </si>
  <si>
    <t xml:space="preserve">Exide Corporation</t>
  </si>
  <si>
    <t xml:space="preserve">Express Oil Inc.</t>
  </si>
  <si>
    <t xml:space="preserve">Exxon Chemical Holland B.V.</t>
  </si>
  <si>
    <t xml:space="preserve">Exxon Mobil Corporation</t>
  </si>
  <si>
    <t xml:space="preserve">Exxon Trading Company International</t>
  </si>
  <si>
    <t xml:space="preserve">ExxonMobil Oil Corporation</t>
  </si>
  <si>
    <t xml:space="preserve">ExxonMobil Refining and Supply </t>
  </si>
  <si>
    <t xml:space="preserve">F &amp; G International Ltd</t>
  </si>
  <si>
    <t xml:space="preserve">F.J. Elsner North America, Ltd.</t>
  </si>
  <si>
    <t xml:space="preserve">F_Trading-Enovate</t>
  </si>
  <si>
    <t xml:space="preserve">Fairfax Recycling, Inc.</t>
  </si>
  <si>
    <t xml:space="preserve">Fairway Midstream Services &amp; Trading, Inc.</t>
  </si>
  <si>
    <t xml:space="preserve">Falconbridge Limited</t>
  </si>
  <si>
    <t xml:space="preserve">Farmland Industries, Inc.</t>
  </si>
  <si>
    <t xml:space="preserve">Faxtor Securities BV</t>
  </si>
  <si>
    <t xml:space="preserve">Fayetteville Publishing Co, Inc.</t>
  </si>
  <si>
    <t xml:space="preserve">Federal International, Inc.</t>
  </si>
  <si>
    <t xml:space="preserve">Feralloy Corporation</t>
  </si>
  <si>
    <t xml:space="preserve">Fercometal S.L</t>
  </si>
  <si>
    <t xml:space="preserve">Ferrell International Inc.</t>
  </si>
  <si>
    <t xml:space="preserve">Ferrell International Limited</t>
  </si>
  <si>
    <t xml:space="preserve">Ferrell North America</t>
  </si>
  <si>
    <t xml:space="preserve">Ferrellgas, L.P.</t>
  </si>
  <si>
    <t xml:space="preserve">Fesil ASA</t>
  </si>
  <si>
    <t xml:space="preserve">Fiber Corporation of America</t>
  </si>
  <si>
    <t xml:space="preserve">Fibernet Group Plc</t>
  </si>
  <si>
    <t xml:space="preserve">Fibre Source North America Corp.</t>
  </si>
  <si>
    <t xml:space="preserve">Fibres International, Inc.</t>
  </si>
  <si>
    <t xml:space="preserve">Fibro Source USA Inc</t>
  </si>
  <si>
    <t xml:space="preserve">Fina France S.A.</t>
  </si>
  <si>
    <t xml:space="preserve">Fina PLC</t>
  </si>
  <si>
    <t xml:space="preserve">Finch, Pruyn &amp; Company, Inc.</t>
  </si>
  <si>
    <t xml:space="preserve">Finpro, SGPS, SA</t>
  </si>
  <si>
    <t xml:space="preserve">Firdakraft A/S</t>
  </si>
  <si>
    <t xml:space="preserve">Firm Denver</t>
  </si>
  <si>
    <t xml:space="preserve">Firm Trade Enron Online Texas</t>
  </si>
  <si>
    <t xml:space="preserve">Firm Trading -Can.-EGSC-BC</t>
  </si>
  <si>
    <t xml:space="preserve">Firm Trading Canada (CAND) (Non-Affiliate)</t>
  </si>
  <si>
    <t xml:space="preserve">Firm Trading -Canada (EGSC) [East Region]</t>
  </si>
  <si>
    <t xml:space="preserve">Firm Trading -Canada (EGSC) Options</t>
  </si>
  <si>
    <t xml:space="preserve">Firm Trading Central</t>
  </si>
  <si>
    <t xml:space="preserve">Firm Trading Central (Non-Affiliate)</t>
  </si>
  <si>
    <t xml:space="preserve">Firm Trading East (Non-Affiliate)</t>
  </si>
  <si>
    <t xml:space="preserve">Firm Trading -EFS</t>
  </si>
  <si>
    <t xml:space="preserve">Firm Trading Enovate</t>
  </si>
  <si>
    <t xml:space="preserve">Firm Trading New Texas</t>
  </si>
  <si>
    <t xml:space="preserve">Firm Trading New York Book</t>
  </si>
  <si>
    <t xml:space="preserve">Firm Trading -Ontario</t>
  </si>
  <si>
    <t xml:space="preserve">Firm Trading Options -Central</t>
  </si>
  <si>
    <t xml:space="preserve">Firm Trading Options -East</t>
  </si>
  <si>
    <t xml:space="preserve">Firm Trading Options -New York</t>
  </si>
  <si>
    <t xml:space="preserve">Firm Trading Options -Texas</t>
  </si>
  <si>
    <t xml:space="preserve">Firm Trading Options -West</t>
  </si>
  <si>
    <t xml:space="preserve">Firm Trading -Peoples</t>
  </si>
  <si>
    <t xml:space="preserve">Firm Trading -South Texas</t>
  </si>
  <si>
    <t xml:space="preserve">Firm Trading Texas (Non-Affiliate)</t>
  </si>
  <si>
    <t xml:space="preserve">Firm Trading Upstream</t>
  </si>
  <si>
    <t xml:space="preserve">Firm Trading WAHA (Non-Affiliate)</t>
  </si>
  <si>
    <t xml:space="preserve">Firm Trading West (Non-Affiliate)</t>
  </si>
  <si>
    <t xml:space="preserve">Firm Trading-IM-Enovate</t>
  </si>
  <si>
    <t xml:space="preserve">Firm Trading-Northwest</t>
  </si>
  <si>
    <t xml:space="preserve">First Brands Corporation</t>
  </si>
  <si>
    <t xml:space="preserve">First Energy Brokers AS</t>
  </si>
  <si>
    <t xml:space="preserve">First Fiber Corporation of America</t>
  </si>
  <si>
    <t xml:space="preserve">First Hydro Company</t>
  </si>
  <si>
    <t xml:space="preserve">Firstar Fiber, Inc.</t>
  </si>
  <si>
    <t xml:space="preserve">FirstEnergy Corp.</t>
  </si>
  <si>
    <t xml:space="preserve">FirstEnergy Fuel Marketing Company</t>
  </si>
  <si>
    <t xml:space="preserve">Flatrolled Steel, Inc.</t>
  </si>
  <si>
    <t xml:space="preserve">FleetBoston Financial Corporation</t>
  </si>
  <si>
    <t xml:space="preserve">Fletcher Challenge Energy Canada Inc.</t>
  </si>
  <si>
    <t xml:space="preserve">Flogas Ireland Ltd.</t>
  </si>
  <si>
    <t xml:space="preserve">Florida Gas Transmission Company</t>
  </si>
  <si>
    <t xml:space="preserve">FMC Corporation</t>
  </si>
  <si>
    <t xml:space="preserve">Fonderie S.p.A</t>
  </si>
  <si>
    <t xml:space="preserve">Forcenergy Inc</t>
  </si>
  <si>
    <t xml:space="preserve">Forest Grove Lumber Co., Inc.</t>
  </si>
  <si>
    <t xml:space="preserve">Forest Oil Corporation</t>
  </si>
  <si>
    <t xml:space="preserve">Formosa Hydrocarbons Company, Inc.</t>
  </si>
  <si>
    <t xml:space="preserve">Formosa Plastics Corporation, USA</t>
  </si>
  <si>
    <t xml:space="preserve">Fortifiber Corporation</t>
  </si>
  <si>
    <t xml:space="preserve">Fortis Clearing London Limited</t>
  </si>
  <si>
    <t xml:space="preserve">Fortsmann-Leff Associates, Inc.</t>
  </si>
  <si>
    <t xml:space="preserve">Fortum Direct Ltd</t>
  </si>
  <si>
    <t xml:space="preserve">Fortum Energie GmbH</t>
  </si>
  <si>
    <t xml:space="preserve">Fortum Gas Ltd.</t>
  </si>
  <si>
    <t xml:space="preserve">Fortum Oil and Gas Oy</t>
  </si>
  <si>
    <t xml:space="preserve">Fortum Power and Heat Oy</t>
  </si>
  <si>
    <t xml:space="preserve">Fortune Energy Inc.</t>
  </si>
  <si>
    <t xml:space="preserve">Foster Energy</t>
  </si>
  <si>
    <t xml:space="preserve">Fosters Brewing Group Limited</t>
  </si>
  <si>
    <t xml:space="preserve">Founders Energy Ltd.</t>
  </si>
  <si>
    <t xml:space="preserve">Fox Lumber Sales Inc</t>
  </si>
  <si>
    <t xml:space="preserve">Fox Run Recycling, Inc.</t>
  </si>
  <si>
    <t xml:space="preserve">Foxworth-Galbraith Lumber Company</t>
  </si>
  <si>
    <t xml:space="preserve">France Telecom Longue Distance</t>
  </si>
  <si>
    <t xml:space="preserve">Fraser Pacific Lumber Company</t>
  </si>
  <si>
    <t xml:space="preserve">Frederick News-Post</t>
  </si>
  <si>
    <t xml:space="preserve">Freeport-McMoran Copper &amp; Gold Inc.</t>
  </si>
  <si>
    <t xml:space="preserve">Freight Mid Market</t>
  </si>
  <si>
    <t xml:space="preserve">French Paper Company</t>
  </si>
  <si>
    <t xml:space="preserve">Fresno Cogeneration Partners, L.P.</t>
  </si>
  <si>
    <t xml:space="preserve">Fricke-Parks Press, Inc.</t>
  </si>
  <si>
    <t xml:space="preserve">Friedrich Grohe AG &amp; Co. KG</t>
  </si>
  <si>
    <t xml:space="preserve">Frito-Lay, Inc.</t>
  </si>
  <si>
    <t xml:space="preserve">Frontier Mills, Inc.</t>
  </si>
  <si>
    <t xml:space="preserve">Frontier Refining and Marketing Inc</t>
  </si>
  <si>
    <t xml:space="preserve">Frontier Refining Inc.</t>
  </si>
  <si>
    <t xml:space="preserve">Fry Communications, Inc.</t>
  </si>
  <si>
    <t xml:space="preserve">FT - Keystone</t>
  </si>
  <si>
    <t xml:space="preserve">FT - PGE</t>
  </si>
  <si>
    <t xml:space="preserve">FT - REGS</t>
  </si>
  <si>
    <t xml:space="preserve">FT - Rockies</t>
  </si>
  <si>
    <t xml:space="preserve">FT - SJ</t>
  </si>
  <si>
    <t xml:space="preserve">FT - Socal</t>
  </si>
  <si>
    <t xml:space="preserve">FT-Canada-Daytrading-Power</t>
  </si>
  <si>
    <t xml:space="preserve">FT-Canada-EGSC-G</t>
  </si>
  <si>
    <t xml:space="preserve">FT-Canada-ST- Power</t>
  </si>
  <si>
    <t xml:space="preserve">FT-CAND-EGSC-ED</t>
  </si>
  <si>
    <t xml:space="preserve">FT-Carthage</t>
  </si>
  <si>
    <t xml:space="preserve">FT-East-New</t>
  </si>
  <si>
    <t xml:space="preserve">FT-ENOVPB</t>
  </si>
  <si>
    <t xml:space="preserve">FT-ENOVRT</t>
  </si>
  <si>
    <t xml:space="preserve">FT-Enron MidwestNSS1</t>
  </si>
  <si>
    <t xml:space="preserve">FT-Enron MidwestNSS2</t>
  </si>
  <si>
    <t xml:space="preserve">FT-Intra-Central</t>
  </si>
  <si>
    <t xml:space="preserve">FT-Intra-Central-Mid</t>
  </si>
  <si>
    <t xml:space="preserve">FT-Intra-Central-Mid2</t>
  </si>
  <si>
    <t xml:space="preserve">FT-Intra-Central-Mkt</t>
  </si>
  <si>
    <t xml:space="preserve">FT-Intra-Central-Mkt2</t>
  </si>
  <si>
    <t xml:space="preserve">FT-Intra-Central-New</t>
  </si>
  <si>
    <t xml:space="preserve">FT-Intra-Gulf</t>
  </si>
  <si>
    <t xml:space="preserve">FT-Intra-Gulf2</t>
  </si>
  <si>
    <t xml:space="preserve">FT-Intra-Ontario</t>
  </si>
  <si>
    <t xml:space="preserve">FT-Katy</t>
  </si>
  <si>
    <t xml:space="preserve">FT-VNG-Storage</t>
  </si>
  <si>
    <t xml:space="preserve">Fuel and Marine Marketing BV</t>
  </si>
  <si>
    <t xml:space="preserve">Fuel and Marine Marketing LLC</t>
  </si>
  <si>
    <t xml:space="preserve">Fuel and Marine Marketing Ltd</t>
  </si>
  <si>
    <t xml:space="preserve">Full Shine Enterprise Co., Inc.</t>
  </si>
  <si>
    <t xml:space="preserve">Fundia Bygg AS</t>
  </si>
  <si>
    <t xml:space="preserve">Furukawa Electric CO. Ltd., the</t>
  </si>
  <si>
    <t xml:space="preserve">Fyrstad Kraft AB</t>
  </si>
  <si>
    <t xml:space="preserve">G &amp; T Trading International Corp</t>
  </si>
  <si>
    <t xml:space="preserve">G.T.C. Transcontinental Group, Ltd.</t>
  </si>
  <si>
    <t xml:space="preserve">Gadiv Petrochemical Industries Ltd.</t>
  </si>
  <si>
    <t xml:space="preserve">Gaiennie Lumber Co., Inc.</t>
  </si>
  <si>
    <t xml:space="preserve">Garcia-Munte Energia, S.L.</t>
  </si>
  <si>
    <t xml:space="preserve">Garland Power &amp; Light, a Division of the City of Garland, TX</t>
  </si>
  <si>
    <t xml:space="preserve">Garon, Inc.</t>
  </si>
  <si>
    <t xml:space="preserve">Gary-Williams Energy Corporation</t>
  </si>
  <si>
    <t xml:space="preserve">Gas Alberta Inc.</t>
  </si>
  <si>
    <t xml:space="preserve">Gas Contracts International Ltd</t>
  </si>
  <si>
    <t xml:space="preserve">Gas Daily Central</t>
  </si>
  <si>
    <t xml:space="preserve">Gas Daily East</t>
  </si>
  <si>
    <t xml:space="preserve">Gas Daily Market</t>
  </si>
  <si>
    <t xml:space="preserve">Gas Daily Options</t>
  </si>
  <si>
    <t xml:space="preserve">Gas Daily Texas</t>
  </si>
  <si>
    <t xml:space="preserve">Gas Exotics Book</t>
  </si>
  <si>
    <t xml:space="preserve">Gas Incorporated</t>
  </si>
  <si>
    <t xml:space="preserve">Gas Option Book</t>
  </si>
  <si>
    <t xml:space="preserve">Gas Price Book</t>
  </si>
  <si>
    <t xml:space="preserve">gas-alive.com interactive energy services GmbH</t>
  </si>
  <si>
    <t xml:space="preserve">Gaselys</t>
  </si>
  <si>
    <t xml:space="preserve">Gases y Graneles Liquidos S.A.</t>
  </si>
  <si>
    <t xml:space="preserve">Gas-Union GmbH</t>
  </si>
  <si>
    <t xml:space="preserve">Gasversorgung Suddeutschland GmbH</t>
  </si>
  <si>
    <t xml:space="preserve">Gaylord Container Corporation</t>
  </si>
  <si>
    <t xml:space="preserve">Gaz de France</t>
  </si>
  <si>
    <t xml:space="preserve">Gaz du Sud Ouest</t>
  </si>
  <si>
    <t xml:space="preserve">Gazprom UK Trading Ltd</t>
  </si>
  <si>
    <t xml:space="preserve">GD-New</t>
  </si>
  <si>
    <t xml:space="preserve">GearyEnergy, LLC</t>
  </si>
  <si>
    <t xml:space="preserve">Gelber Group, Inc.</t>
  </si>
  <si>
    <t xml:space="preserve">GEN SYS Energy</t>
  </si>
  <si>
    <t xml:space="preserve">General Electric Company</t>
  </si>
  <si>
    <t xml:space="preserve">General Electric Company, by and through its GE Plastics Business Unit</t>
  </si>
  <si>
    <t xml:space="preserve">General Mills Inc.</t>
  </si>
  <si>
    <t xml:space="preserve">General Mills Operations, Inc.</t>
  </si>
  <si>
    <t xml:space="preserve">General Motors Corporation</t>
  </si>
  <si>
    <t xml:space="preserve">General Motors of Canada Ltd.</t>
  </si>
  <si>
    <t xml:space="preserve">General Services Administration</t>
  </si>
  <si>
    <t xml:space="preserve">Genesis Crude Oil, L.P.</t>
  </si>
  <si>
    <t xml:space="preserve">Genesis Exploration Ltd.</t>
  </si>
  <si>
    <t xml:space="preserve">Genesis Resource Enterprise, Inc.</t>
  </si>
  <si>
    <t xml:space="preserve">Genesis Ventures, Inc.</t>
  </si>
  <si>
    <t xml:space="preserve">Gensec Bank Ltd</t>
  </si>
  <si>
    <t xml:space="preserve">Genzink Steel</t>
  </si>
  <si>
    <t xml:space="preserve">George Milokovich &amp; Associates, Inc.</t>
  </si>
  <si>
    <t xml:space="preserve">Georgia Gulf Corporation</t>
  </si>
  <si>
    <t xml:space="preserve">Georgia Power Company</t>
  </si>
  <si>
    <t xml:space="preserve">Georgia-Pacific Canada, Consumer Products, Inc.</t>
  </si>
  <si>
    <t xml:space="preserve">Georgia-Pacific Corporation</t>
  </si>
  <si>
    <t xml:space="preserve">Gerald Metals Inc.</t>
  </si>
  <si>
    <t xml:space="preserve">Gerald metals SA</t>
  </si>
  <si>
    <t xml:space="preserve">Gestore della Rete Nazionale SpA</t>
  </si>
  <si>
    <t xml:space="preserve">GETEC Energie AG</t>
  </si>
  <si>
    <t xml:space="preserve">Getty Petroleum Marketing Inc</t>
  </si>
  <si>
    <t xml:space="preserve">Gevalo N.V.</t>
  </si>
  <si>
    <t xml:space="preserve">GEW Koln AG</t>
  </si>
  <si>
    <t xml:space="preserve">GFI EnergyNet LLC</t>
  </si>
  <si>
    <t xml:space="preserve">GGEW Gruppen Gas und Elektrizitaetswerk Bergstrasse AG</t>
  </si>
  <si>
    <t xml:space="preserve">Giant Industries Arizona, Inc.</t>
  </si>
  <si>
    <t xml:space="preserve">Gibraltar Packaging Group, Inc.</t>
  </si>
  <si>
    <t xml:space="preserve">Gibson Petroleum Company Limited</t>
  </si>
  <si>
    <t xml:space="preserve">Gimax America, Inc.</t>
  </si>
  <si>
    <t xml:space="preserve">Gindre Duchavany</t>
  </si>
  <si>
    <t xml:space="preserve">GIRM Alcatel</t>
  </si>
  <si>
    <t xml:space="preserve">Glencoe Resources Ltd.</t>
  </si>
  <si>
    <t xml:space="preserve">Glencore Commodities Limited</t>
  </si>
  <si>
    <t xml:space="preserve">Glencore International AG</t>
  </si>
  <si>
    <t xml:space="preserve">Glencore UK Ltd</t>
  </si>
  <si>
    <t xml:space="preserve">Global Advisors Ltd</t>
  </si>
  <si>
    <t xml:space="preserve">Global Alloys Limited</t>
  </si>
  <si>
    <t xml:space="preserve">Global Companies LLC</t>
  </si>
  <si>
    <t xml:space="preserve">Global Crossing Europe Limited</t>
  </si>
  <si>
    <t xml:space="preserve">Global Crossing Ltd</t>
  </si>
  <si>
    <t xml:space="preserve">Global Liquids Mid Market</t>
  </si>
  <si>
    <t xml:space="preserve">Global Minerals and Metals Corp</t>
  </si>
  <si>
    <t xml:space="preserve">Global Octanes Corporation</t>
  </si>
  <si>
    <t xml:space="preserve">Global Octanes Texas L.P.</t>
  </si>
  <si>
    <t xml:space="preserve">Global Recycling Industries, Inc.</t>
  </si>
  <si>
    <t xml:space="preserve">Global Trading Services, Inc.</t>
  </si>
  <si>
    <t xml:space="preserve">GlobalView Software, Inc.</t>
  </si>
  <si>
    <t xml:space="preserve">Globe Building Materials Inc.</t>
  </si>
  <si>
    <t xml:space="preserve">Globe Norge AS</t>
  </si>
  <si>
    <t xml:space="preserve">Globe Publishing, LLC</t>
  </si>
  <si>
    <t xml:space="preserve">Gloppen Elektrisitetsverk (Old Name)</t>
  </si>
  <si>
    <t xml:space="preserve">GNI Limited</t>
  </si>
  <si>
    <t xml:space="preserve">Gold Kist Inc.</t>
  </si>
  <si>
    <t xml:space="preserve">Golly Hott Trading Limited</t>
  </si>
  <si>
    <t xml:space="preserve">Goodman Services, Inc.</t>
  </si>
  <si>
    <t xml:space="preserve">Goodrich Petroleum Corporation</t>
  </si>
  <si>
    <t xml:space="preserve">Goodyear Tire &amp; Rubber Company, The</t>
  </si>
  <si>
    <t xml:space="preserve">Gordon Brothers Iron &amp; Metal Co.</t>
  </si>
  <si>
    <t xml:space="preserve">Goteborg Energi AB</t>
  </si>
  <si>
    <t xml:space="preserve">Gould Paper Corporation</t>
  </si>
  <si>
    <t xml:space="preserve">GPU Advanced Resources, Inc.</t>
  </si>
  <si>
    <t xml:space="preserve">GPU Service, Inc., as agent for and on behalf of Jersey Central Power &amp; Light Company</t>
  </si>
  <si>
    <t xml:space="preserve">GPU Service, Inc., as authorized agent for and on behalf of Metropolitan Edison Company</t>
  </si>
  <si>
    <t xml:space="preserve">GPU Service, Inc., as authorized agent for and on behalf of Pennsylvania Electric Company</t>
  </si>
  <si>
    <t xml:space="preserve">Grand Rapids Alloys Inc.</t>
  </si>
  <si>
    <t xml:space="preserve">Grand River Dam Authority</t>
  </si>
  <si>
    <t xml:space="preserve">Grandville Printing Co</t>
  </si>
  <si>
    <t xml:space="preserve">Granger III &amp; Associates, LLC</t>
  </si>
  <si>
    <t xml:space="preserve">Graninge Trading AB</t>
  </si>
  <si>
    <t xml:space="preserve">Grant Paper Company</t>
  </si>
  <si>
    <t xml:space="preserve">Graphic Arts Supplies.com Incorporated</t>
  </si>
  <si>
    <t xml:space="preserve">Graphic Communications</t>
  </si>
  <si>
    <t xml:space="preserve">Grays Ferry Cogeneration Partnership</t>
  </si>
  <si>
    <t xml:space="preserve">Great Bay Power Corporation</t>
  </si>
  <si>
    <t xml:space="preserve">Great Lakes Chemical Corporation</t>
  </si>
  <si>
    <t xml:space="preserve">Great Lakes Energy Partners L.L.C.</t>
  </si>
  <si>
    <t xml:space="preserve">Great Lakes Gas Transmission Limited Partnership</t>
  </si>
  <si>
    <t xml:space="preserve">Great Lead, Inc.</t>
  </si>
  <si>
    <t xml:space="preserve">Great Northern Paper, Inc.</t>
  </si>
  <si>
    <t xml:space="preserve">Great River Energy</t>
  </si>
  <si>
    <t xml:space="preserve">Great Southern Energy</t>
  </si>
  <si>
    <t xml:space="preserve">Greater Jersey Press, Inc.</t>
  </si>
  <si>
    <t xml:space="preserve">Green Mountain Power Corporation</t>
  </si>
  <si>
    <t xml:space="preserve">Green Power of Denmark A/S</t>
  </si>
  <si>
    <t xml:space="preserve">Greeneville Light &amp; Power (Inc)</t>
  </si>
  <si>
    <t xml:space="preserve">Greenwich Metals inc</t>
  </si>
  <si>
    <t xml:space="preserve">Greenwood International, Inc.</t>
  </si>
  <si>
    <t xml:space="preserve">Greif Bros Corporation</t>
  </si>
  <si>
    <t xml:space="preserve">Griffin Energy Marketing, L.L.C.</t>
  </si>
  <si>
    <t xml:space="preserve">Griffin Information Systems Ltd</t>
  </si>
  <si>
    <t xml:space="preserve">Grimes Recycling Center</t>
  </si>
  <si>
    <t xml:space="preserve">Grosskraftwerk Manheim AG</t>
  </si>
  <si>
    <t xml:space="preserve">Growmark Inc.</t>
  </si>
  <si>
    <t xml:space="preserve">Gudbrandsdal Energi AS</t>
  </si>
  <si>
    <t xml:space="preserve">Guest Credit Derivatives</t>
  </si>
  <si>
    <t xml:space="preserve">Guest Customer - Brokers</t>
  </si>
  <si>
    <t xml:space="preserve">Guest Customer - Business Solutions Prospects</t>
  </si>
  <si>
    <t xml:space="preserve">Guest Customer - Journalist</t>
  </si>
  <si>
    <t xml:space="preserve">Guest Customer - Journalist (London)</t>
  </si>
  <si>
    <t xml:space="preserve">Guest Customer - TrueQuote</t>
  </si>
  <si>
    <t xml:space="preserve">Guest Customer-Argentina</t>
  </si>
  <si>
    <t xml:space="preserve">Guest Customer-Australia</t>
  </si>
  <si>
    <t xml:space="preserve">Guest Customer-Austria</t>
  </si>
  <si>
    <t xml:space="preserve">Guest Customer-Bahrain</t>
  </si>
  <si>
    <t xml:space="preserve">Guest Customer-Belgium</t>
  </si>
  <si>
    <t xml:space="preserve">Guest Customer-Bosnia-Hercegovina</t>
  </si>
  <si>
    <t xml:space="preserve">Guest Customer-Brazil</t>
  </si>
  <si>
    <t xml:space="preserve">Guest Customer-British Virgin Islands</t>
  </si>
  <si>
    <t xml:space="preserve">Guest Customer-Bulgaria</t>
  </si>
  <si>
    <t xml:space="preserve">Guest Customer-Canada</t>
  </si>
  <si>
    <t xml:space="preserve">Guest Customer-Cayman Islands</t>
  </si>
  <si>
    <t xml:space="preserve">Guest Customer-Chile</t>
  </si>
  <si>
    <t xml:space="preserve">Guest Customer-China</t>
  </si>
  <si>
    <t xml:space="preserve">Guest Customer-Clickpaper London</t>
  </si>
  <si>
    <t xml:space="preserve">Guest Customer-Clickpaper US</t>
  </si>
  <si>
    <t xml:space="preserve">Guest Customer-Coal</t>
  </si>
  <si>
    <t xml:space="preserve">Guest Customer-Croatia</t>
  </si>
  <si>
    <t xml:space="preserve">Guest Customer-Denmark</t>
  </si>
  <si>
    <t xml:space="preserve">Guest Customer-Finland</t>
  </si>
  <si>
    <t xml:space="preserve">Guest Customer-France</t>
  </si>
  <si>
    <t xml:space="preserve">Guest Customer-Germany</t>
  </si>
  <si>
    <t xml:space="preserve">Guest Customer-Gibraltar</t>
  </si>
  <si>
    <t xml:space="preserve">Guest Customer-Greece</t>
  </si>
  <si>
    <t xml:space="preserve">Guest Customer-Hong Kong</t>
  </si>
  <si>
    <t xml:space="preserve">Guest Customer-HoustonStreet</t>
  </si>
  <si>
    <t xml:space="preserve">Guest Customer-Hungary</t>
  </si>
  <si>
    <t xml:space="preserve">Guest Customer-India</t>
  </si>
  <si>
    <t xml:space="preserve">Guest Customer-Indonesia</t>
  </si>
  <si>
    <t xml:space="preserve">Guest Customer-Ireland</t>
  </si>
  <si>
    <t xml:space="preserve">Guest Customer-Israel</t>
  </si>
  <si>
    <t xml:space="preserve">Guest Customer-Italy</t>
  </si>
  <si>
    <t xml:space="preserve">Guest Customer-Japan</t>
  </si>
  <si>
    <t xml:space="preserve">Guest Customer-John Lavorato</t>
  </si>
  <si>
    <t xml:space="preserve">Guest Customer-Korea</t>
  </si>
  <si>
    <t xml:space="preserve">Guest Customer-Latvia</t>
  </si>
  <si>
    <t xml:space="preserve">Guest Customer-LME Only</t>
  </si>
  <si>
    <t xml:space="preserve">Guest Customer-Luxembourg</t>
  </si>
  <si>
    <t xml:space="preserve">Guest Customer-Malaysia</t>
  </si>
  <si>
    <t xml:space="preserve">Guest Customer-Mexico</t>
  </si>
  <si>
    <t xml:space="preserve">Guest Customer-Monaco</t>
  </si>
  <si>
    <t xml:space="preserve">Guest Customer-Netherlands</t>
  </si>
  <si>
    <t xml:space="preserve">Guest Customer-New Zealand</t>
  </si>
  <si>
    <t xml:space="preserve">Guest Customer-NGX</t>
  </si>
  <si>
    <t xml:space="preserve">Guest Customer-Norway</t>
  </si>
  <si>
    <t xml:space="preserve">Guest Customer-Peru</t>
  </si>
  <si>
    <t xml:space="preserve">Guest Customer-Phillipines</t>
  </si>
  <si>
    <t xml:space="preserve">Guest Customer-Plastics</t>
  </si>
  <si>
    <t xml:space="preserve">Guest Customer-Poland</t>
  </si>
  <si>
    <t xml:space="preserve">Guest Customer-Portugal</t>
  </si>
  <si>
    <t xml:space="preserve">Guest Customer-Romania</t>
  </si>
  <si>
    <t xml:space="preserve">Guest Customer-Russian Federation</t>
  </si>
  <si>
    <t xml:space="preserve">Guest Customer-Saudi Arabia</t>
  </si>
  <si>
    <t xml:space="preserve">Guest Customer-Singapore</t>
  </si>
  <si>
    <t xml:space="preserve">Guest Customer-Slovakia</t>
  </si>
  <si>
    <t xml:space="preserve">Guest Customer-Slovenia</t>
  </si>
  <si>
    <t xml:space="preserve">Guest Customer-South Africa</t>
  </si>
  <si>
    <t xml:space="preserve">Guest Customer-South Korea</t>
  </si>
  <si>
    <t xml:space="preserve">Guest Customer-Spain</t>
  </si>
  <si>
    <t xml:space="preserve">Guest Customer-Steel</t>
  </si>
  <si>
    <t xml:space="preserve">Guest Customer-Sweden</t>
  </si>
  <si>
    <t xml:space="preserve">Guest Customer-Switzerland</t>
  </si>
  <si>
    <t xml:space="preserve">Guest Customer-Taiwan</t>
  </si>
  <si>
    <t xml:space="preserve">Guest Customer-Thailand</t>
  </si>
  <si>
    <t xml:space="preserve">Guest Customer-Turkey</t>
  </si>
  <si>
    <t xml:space="preserve">Guest Customer-UK</t>
  </si>
  <si>
    <t xml:space="preserve">Guest Customer-United Arab Emirates</t>
  </si>
  <si>
    <t xml:space="preserve">Guest Customer-USA</t>
  </si>
  <si>
    <t xml:space="preserve">Guest Customer-USA2</t>
  </si>
  <si>
    <t xml:space="preserve">Guest Customer-Weather Derivatives</t>
  </si>
  <si>
    <t xml:space="preserve">Guest Emission Auctions Only</t>
  </si>
  <si>
    <t xml:space="preserve">Gulf Canada Resources Limited</t>
  </si>
  <si>
    <t xml:space="preserve">Gulf Coast Fibres, Inc.</t>
  </si>
  <si>
    <t xml:space="preserve">Gulf South Pipeline Company, LP</t>
  </si>
  <si>
    <t xml:space="preserve">Gulfstream Trading Ltd.</t>
  </si>
  <si>
    <t xml:space="preserve">Guthrie Lumber Sales, Inc.</t>
  </si>
  <si>
    <t xml:space="preserve">H.J. Enthoven &amp; Sons</t>
  </si>
  <si>
    <t xml:space="preserve">Hafslund Delta AS</t>
  </si>
  <si>
    <t xml:space="preserve">Hafslund Markets Sverige</t>
  </si>
  <si>
    <t xml:space="preserve">Haindl Papier Gmbh &amp; Co. KG</t>
  </si>
  <si>
    <t xml:space="preserve">HALLEY METALS IBERICA SA</t>
  </si>
  <si>
    <t xml:space="preserve">Hallwood Energy Corporation</t>
  </si>
  <si>
    <t xml:space="preserve">Hallwood Petroleum, Inc.</t>
  </si>
  <si>
    <t xml:space="preserve">Halogaland Kraft AS</t>
  </si>
  <si>
    <t xml:space="preserve">Hamburgische Electricitats-Werke AG</t>
  </si>
  <si>
    <t xml:space="preserve">Hameenlinnan Energia Oy</t>
  </si>
  <si>
    <t xml:space="preserve">Hamilton Farm Bureau Cooperative, Inc.</t>
  </si>
  <si>
    <t xml:space="preserve">Hangzhou Sunshine Enterprise Development Co., Ltd.</t>
  </si>
  <si>
    <t xml:space="preserve">Hanna Steel Corporation</t>
  </si>
  <si>
    <t xml:space="preserve">Hanwa Co Ltd. </t>
  </si>
  <si>
    <t xml:space="preserve">Harken Energy Corporation</t>
  </si>
  <si>
    <t xml:space="preserve">Harley-Davidson, Inc</t>
  </si>
  <si>
    <t xml:space="preserve">Harmon Assoc., Corp.</t>
  </si>
  <si>
    <t xml:space="preserve">Harrigan Lumber Company, Inc.</t>
  </si>
  <si>
    <t xml:space="preserve">Harrison Alloys Inc</t>
  </si>
  <si>
    <t xml:space="preserve">Haugaland Kraft AS</t>
  </si>
  <si>
    <t xml:space="preserve">Haut Commodities Inc</t>
  </si>
  <si>
    <t xml:space="preserve">Hazelwood Power</t>
  </si>
  <si>
    <t xml:space="preserve">Hearst Corporation, The</t>
  </si>
  <si>
    <t xml:space="preserve">Hearst Enterprises</t>
  </si>
  <si>
    <t xml:space="preserve">HedgeCDN</t>
  </si>
  <si>
    <t xml:space="preserve">HedgeUS</t>
  </si>
  <si>
    <t xml:space="preserve">Heidelberger Energie GmbH</t>
  </si>
  <si>
    <t xml:space="preserve">Heidelberger Fuels Limited</t>
  </si>
  <si>
    <t xml:space="preserve">Heidelberger Versorgungs und Verkehrsbetriebe GmbH</t>
  </si>
  <si>
    <t xml:space="preserve">Heidenreich Marine Inc.</t>
  </si>
  <si>
    <t xml:space="preserve">Heidtman Steel Products, Inc.</t>
  </si>
  <si>
    <t xml:space="preserve">Heinz Frozen Food Company</t>
  </si>
  <si>
    <t xml:space="preserve">Heinzel Import-Export Inc.</t>
  </si>
  <si>
    <t xml:space="preserve">HelgelandsKraft AS</t>
  </si>
  <si>
    <t xml:space="preserve">Hellman Trading Company, Inc.</t>
  </si>
  <si>
    <t xml:space="preserve">Helm France Sarl</t>
  </si>
  <si>
    <t xml:space="preserve">Helm US Chemical Corporation</t>
  </si>
  <si>
    <t xml:space="preserve">Helmerich &amp; Payne Inc.</t>
  </si>
  <si>
    <t xml:space="preserve">Helsingin Energia</t>
  </si>
  <si>
    <t xml:space="preserve">Henry &amp; Leigh Slater Ltd.</t>
  </si>
  <si>
    <t xml:space="preserve">Hercules Transport, Inc.</t>
  </si>
  <si>
    <t xml:space="preserve">Heritage Gas Services, LLC</t>
  </si>
  <si>
    <t xml:space="preserve">Hermes Consolidated, Inc., DBA Wyoming Refining Company</t>
  </si>
  <si>
    <t xml:space="preserve">Hershey Foods Corporation</t>
  </si>
  <si>
    <t xml:space="preserve">Hershman Recycling, Inc.</t>
  </si>
  <si>
    <t xml:space="preserve">Hes Hacilar Elektrik San ve Ticaret AS</t>
  </si>
  <si>
    <t xml:space="preserve">HESCO Gathering Company, L.L.C.</t>
  </si>
  <si>
    <t xml:space="preserve">Hess Energy Trading Company (UK) Limited</t>
  </si>
  <si>
    <t xml:space="preserve">Hess Energy Trading Company UK Limited as agents for Hess Energy Trading Company LLC</t>
  </si>
  <si>
    <t xml:space="preserve">Hetch-Hetchy Water &amp; Power</t>
  </si>
  <si>
    <t xml:space="preserve">Hetzel Metalle GmbH</t>
  </si>
  <si>
    <t xml:space="preserve">Hewlett-Packard Company</t>
  </si>
  <si>
    <t xml:space="preserve">Hidroelectrica del Cantabrico SA</t>
  </si>
  <si>
    <t xml:space="preserve">Highview Resources Ltd.</t>
  </si>
  <si>
    <t xml:space="preserve">Hilco Appraisal Services, LLC</t>
  </si>
  <si>
    <t xml:space="preserve">Hilcorp Energy Company</t>
  </si>
  <si>
    <t xml:space="preserve">Hi-Lites Graphics, Inc.</t>
  </si>
  <si>
    <t xml:space="preserve">Hills Pet Nutrition Inc</t>
  </si>
  <si>
    <t xml:space="preserve">Hin Leong Trading Pte Ltd</t>
  </si>
  <si>
    <t xml:space="preserve">HIT International Trading AG</t>
  </si>
  <si>
    <t xml:space="preserve">Hochschild Partners</t>
  </si>
  <si>
    <t xml:space="preserve">Holland Brookside Metal B.V</t>
  </si>
  <si>
    <t xml:space="preserve">Holnam Inc</t>
  </si>
  <si>
    <t xml:space="preserve">Home Trends</t>
  </si>
  <si>
    <t xml:space="preserve">Hometown Communications Network Inc.</t>
  </si>
  <si>
    <t xml:space="preserve">Honda Trading America Corporation</t>
  </si>
  <si>
    <t xml:space="preserve">Honeywell Inc.</t>
  </si>
  <si>
    <t xml:space="preserve">Honsel GmbH &amp; Co. KG</t>
  </si>
  <si>
    <t xml:space="preserve">Hope Gas Inc.</t>
  </si>
  <si>
    <t xml:space="preserve">Horizon Paper Company, Inc.</t>
  </si>
  <si>
    <t xml:space="preserve">Hornet Energy Ltd</t>
  </si>
  <si>
    <t xml:space="preserve">Horseshoe Operating Inc.</t>
  </si>
  <si>
    <t xml:space="preserve">Horton's Paper Service, Inc.</t>
  </si>
  <si>
    <t xml:space="preserve">Hourly Ercot</t>
  </si>
  <si>
    <t xml:space="preserve">Hourly Midwest</t>
  </si>
  <si>
    <t xml:space="preserve">Hourly Northeast</t>
  </si>
  <si>
    <t xml:space="preserve">Hourly Southeast</t>
  </si>
  <si>
    <t xml:space="preserve">Houston Newspaper, Inc.</t>
  </si>
  <si>
    <t xml:space="preserve">Houston Pipe Line Company</t>
  </si>
  <si>
    <t xml:space="preserve">Houston Street Exchange, Inc.</t>
  </si>
  <si>
    <t xml:space="preserve">Howard Lumber Sales, Inc.</t>
  </si>
  <si>
    <t xml:space="preserve">Howe Robinson Investments Limited</t>
  </si>
  <si>
    <t xml:space="preserve">Howell Corporation</t>
  </si>
  <si>
    <t xml:space="preserve">Howell Metal Company (Inc)</t>
  </si>
  <si>
    <t xml:space="preserve">HP Trading</t>
  </si>
  <si>
    <t xml:space="preserve">HPLC - IM HPLC</t>
  </si>
  <si>
    <t xml:space="preserve">Hrvatska Elektroprivreda DD</t>
  </si>
  <si>
    <t xml:space="preserve">Hubert Roberts</t>
  </si>
  <si>
    <t xml:space="preserve">Huckleberry Mines Limited</t>
  </si>
  <si>
    <t xml:space="preserve">Hudson BAY Mining &amp; Smelting Co Limited</t>
  </si>
  <si>
    <t xml:space="preserve">Hudson Reporter Associates, L.P.</t>
  </si>
  <si>
    <t xml:space="preserve">Hunt Petroleum Corporation</t>
  </si>
  <si>
    <t xml:space="preserve">Hunt Refining Company</t>
  </si>
  <si>
    <t xml:space="preserve">Hunter Douglas Metals Inc</t>
  </si>
  <si>
    <t xml:space="preserve">Hunter Douglas NV</t>
  </si>
  <si>
    <t xml:space="preserve">Huntsman Chemical Corporation</t>
  </si>
  <si>
    <t xml:space="preserve">Huntsman Corporation</t>
  </si>
  <si>
    <t xml:space="preserve">Huntsman Packaging</t>
  </si>
  <si>
    <t xml:space="preserve">Huntsman Petrochemical Corporation</t>
  </si>
  <si>
    <t xml:space="preserve">Huntsman Petrochemicals (UK) Limited</t>
  </si>
  <si>
    <t xml:space="preserve">Husky Oil Operations Limited</t>
  </si>
  <si>
    <t xml:space="preserve">Hussey Copper Ltd</t>
  </si>
  <si>
    <t xml:space="preserve">Hutchinson Utilities Commission</t>
  </si>
  <si>
    <t xml:space="preserve">Hydro Agri Sluiskil B.V.</t>
  </si>
  <si>
    <t xml:space="preserve">Hydro Aluminium AS</t>
  </si>
  <si>
    <t xml:space="preserve">Hydro Aluminum Louisville, Inc</t>
  </si>
  <si>
    <t xml:space="preserve">Hydro Aluminum Wells</t>
  </si>
  <si>
    <t xml:space="preserve">Hylton Paper Company, Inc.</t>
  </si>
  <si>
    <t xml:space="preserve">Iberdrola S.A.</t>
  </si>
  <si>
    <t xml:space="preserve">IBEX Resources, LLC</t>
  </si>
  <si>
    <t xml:space="preserve">IBJ-DL Financial Technology Co., Ltd.</t>
  </si>
  <si>
    <t xml:space="preserve">IBP, inc.</t>
  </si>
  <si>
    <t xml:space="preserve">ICC Energy Corporation</t>
  </si>
  <si>
    <t xml:space="preserve">ICI Americas Inc.</t>
  </si>
  <si>
    <t xml:space="preserve">ICI Chemicals &amp; Polymers Ltd.</t>
  </si>
  <si>
    <t xml:space="preserve">Idaho Marine Inc.</t>
  </si>
  <si>
    <t xml:space="preserve">Idaho Pacific Lumber Company, Inc.</t>
  </si>
  <si>
    <t xml:space="preserve">Idaho Power Company</t>
  </si>
  <si>
    <t xml:space="preserve">Idaho Timber Corporation</t>
  </si>
  <si>
    <t xml:space="preserve">Ideal Paper, Inc.</t>
  </si>
  <si>
    <t xml:space="preserve">Idemitsu International (Asia) Pte Ltd</t>
  </si>
  <si>
    <t xml:space="preserve">Idemitsu International (Europe) Plc</t>
  </si>
  <si>
    <t xml:space="preserve">Idemitsu Kosan Co. Ltd.</t>
  </si>
  <si>
    <t xml:space="preserve">IES Utilities Inc.</t>
  </si>
  <si>
    <t xml:space="preserve">IESI Corporation</t>
  </si>
  <si>
    <t xml:space="preserve">Ifchor S.A.</t>
  </si>
  <si>
    <t xml:space="preserve">IFX Limited</t>
  </si>
  <si>
    <t xml:space="preserve">IG Markets Limited</t>
  </si>
  <si>
    <t xml:space="preserve">Illinois Power Company</t>
  </si>
  <si>
    <t xml:space="preserve">Illinova Energy Partners, Inc.</t>
  </si>
  <si>
    <t xml:space="preserve">IM Skaugen ASA</t>
  </si>
  <si>
    <t xml:space="preserve">IMC Chemicals Inc.</t>
  </si>
  <si>
    <t xml:space="preserve">IMC Global Inc.</t>
  </si>
  <si>
    <t xml:space="preserve">IMC Phosphates Company</t>
  </si>
  <si>
    <t xml:space="preserve">IMCO Recycling Inc.</t>
  </si>
  <si>
    <t xml:space="preserve">Impakta d.d</t>
  </si>
  <si>
    <t xml:space="preserve">Imperial Holly Corporation</t>
  </si>
  <si>
    <t xml:space="preserve">Imperial Irrigation District</t>
  </si>
  <si>
    <t xml:space="preserve">Imperial Oil Resources</t>
  </si>
  <si>
    <t xml:space="preserve">Imperial Oil Resources Limited</t>
  </si>
  <si>
    <t xml:space="preserve">Imperial Sugar Company</t>
  </si>
  <si>
    <t xml:space="preserve">Impol Aluminum Corporation</t>
  </si>
  <si>
    <t xml:space="preserve">IM-West-Northwest</t>
  </si>
  <si>
    <t xml:space="preserve">Inco Limited</t>
  </si>
  <si>
    <t xml:space="preserve">Indeck Energy Services Inc.</t>
  </si>
  <si>
    <t xml:space="preserve">Independent Energy UK Limited</t>
  </si>
  <si>
    <t xml:space="preserve">Independent Paperboard Marketing, Inc.</t>
  </si>
  <si>
    <t xml:space="preserve">Independent Power Corporation PLC (The)</t>
  </si>
  <si>
    <t xml:space="preserve">Indiana Municipal Power Agency</t>
  </si>
  <si>
    <t xml:space="preserve">Industrias Penoles, S.A. de C.V.</t>
  </si>
  <si>
    <t xml:space="preserve">Industrielle Werke Basel</t>
  </si>
  <si>
    <t xml:space="preserve">Ineos N.V.</t>
  </si>
  <si>
    <t xml:space="preserve">Inergy Partners, LLC</t>
  </si>
  <si>
    <t xml:space="preserve">Infra Metals</t>
  </si>
  <si>
    <t xml:space="preserve">Inland Paperboard &amp; Packaging Inc.</t>
  </si>
  <si>
    <t xml:space="preserve">Inmet Mining Corporation</t>
  </si>
  <si>
    <t xml:space="preserve">Innogy PLC</t>
  </si>
  <si>
    <t xml:space="preserve">Innovative Gas Services, Inc.</t>
  </si>
  <si>
    <t xml:space="preserve">Inside Communications, Inc.</t>
  </si>
  <si>
    <t xml:space="preserve">Instashred Security Services, LLC.</t>
  </si>
  <si>
    <t xml:space="preserve">Intamex S.A.</t>
  </si>
  <si>
    <t xml:space="preserve">Integra Marketing Limited</t>
  </si>
  <si>
    <t xml:space="preserve">Interargem GBR</t>
  </si>
  <si>
    <t xml:space="preserve">Interchem 2000 Limited</t>
  </si>
  <si>
    <t xml:space="preserve">Interchem Americas Inc.</t>
  </si>
  <si>
    <t xml:space="preserve">Intercoast Trade &amp; Resources, Inc.</t>
  </si>
  <si>
    <t xml:space="preserve">Interkraft Trading ASA</t>
  </si>
  <si>
    <t xml:space="preserve">Interlink Petroleum Resources Inc (Bermuda) Limited</t>
  </si>
  <si>
    <t xml:space="preserve">Internal Clickpaper</t>
  </si>
  <si>
    <t xml:space="preserve">Internal EOL</t>
  </si>
  <si>
    <t xml:space="preserve">Internal EOL (Inactive)</t>
  </si>
  <si>
    <t xml:space="preserve">Internal EOL BC</t>
  </si>
  <si>
    <t xml:space="preserve">Internal Revenue Service</t>
  </si>
  <si>
    <t xml:space="preserve">International Forest Products Limited</t>
  </si>
  <si>
    <t xml:space="preserve">International Metals and Chemicals Group</t>
  </si>
  <si>
    <t xml:space="preserve">International Multifoods Corporation</t>
  </si>
  <si>
    <t xml:space="preserve">International Newsprint Supply Corp.</t>
  </si>
  <si>
    <t xml:space="preserve">International Paper Company</t>
  </si>
  <si>
    <t xml:space="preserve">International Paper SA</t>
  </si>
  <si>
    <t xml:space="preserve">International Sales &amp; Marketing Consultants</t>
  </si>
  <si>
    <t xml:space="preserve">International Trading Group, Inc.</t>
  </si>
  <si>
    <t xml:space="preserve">Interoute Telecommunications UK Limited</t>
  </si>
  <si>
    <t xml:space="preserve">InterRep Services, L.L.C.</t>
  </si>
  <si>
    <t xml:space="preserve">Interros Holding</t>
  </si>
  <si>
    <t xml:space="preserve">Interstate Gas Supply, Inc.</t>
  </si>
  <si>
    <t xml:space="preserve">Interstate Resources, Inc.</t>
  </si>
  <si>
    <t xml:space="preserve">Intoil, Inc.</t>
  </si>
  <si>
    <t xml:space="preserve">Intra Enovate</t>
  </si>
  <si>
    <t xml:space="preserve">Intra-Central-Gulf2</t>
  </si>
  <si>
    <t xml:space="preserve">Intra-Central-Market2</t>
  </si>
  <si>
    <t xml:space="preserve">Intra-Central-Mid2</t>
  </si>
  <si>
    <t xml:space="preserve">Intra-Central-New</t>
  </si>
  <si>
    <t xml:space="preserve">Intra-Enron MidwestNSS1</t>
  </si>
  <si>
    <t xml:space="preserve">Intra-Enron MidwestNSS2</t>
  </si>
  <si>
    <t xml:space="preserve">Intra-Gas Daily-Transport</t>
  </si>
  <si>
    <t xml:space="preserve">Intra-Month -Canada (BC)</t>
  </si>
  <si>
    <t xml:space="preserve">Intra-Month -Canada (West)</t>
  </si>
  <si>
    <t xml:space="preserve">Intra-Month -Central-Gulf</t>
  </si>
  <si>
    <t xml:space="preserve">Intra-Month -Central-Midcon</t>
  </si>
  <si>
    <t xml:space="preserve">Intra-Month -Central-Mkt</t>
  </si>
  <si>
    <t xml:space="preserve">Intra-Month Gas Daily -Canada West</t>
  </si>
  <si>
    <t xml:space="preserve">Intra-Month Market East</t>
  </si>
  <si>
    <t xml:space="preserve">Intra-Month Trading Central</t>
  </si>
  <si>
    <t xml:space="preserve">Intra-Month Trading Northeast</t>
  </si>
  <si>
    <t xml:space="preserve">Intra-Month Trading Texas</t>
  </si>
  <si>
    <t xml:space="preserve">Intra-Month Trading West</t>
  </si>
  <si>
    <t xml:space="preserve">Intra-Month-Ontario</t>
  </si>
  <si>
    <t xml:space="preserve">Invasion Energy Inc.</t>
  </si>
  <si>
    <t xml:space="preserve">Investec Bank (UK) Limited</t>
  </si>
  <si>
    <t xml:space="preserve">Ionic Energy Inc.</t>
  </si>
  <si>
    <t xml:space="preserve">Irish National Petroleum Corporation Ltd.</t>
  </si>
  <si>
    <t xml:space="preserve">Iroquois Gas Transmission System L.P.</t>
  </si>
  <si>
    <t xml:space="preserve">Irving Paper Sales, Ltd.</t>
  </si>
  <si>
    <t xml:space="preserve">Irving Pulp &amp; Paper Limited</t>
  </si>
  <si>
    <t xml:space="preserve">ISH Energy Ltd.</t>
  </si>
  <si>
    <t xml:space="preserve">Ishavskraft AS</t>
  </si>
  <si>
    <t xml:space="preserve">Island Navigation Corporation (UK) Limited</t>
  </si>
  <si>
    <t xml:space="preserve">Isomet (S) Pte Ltd</t>
  </si>
  <si>
    <t xml:space="preserve">Isoz &amp; Lowenberg AB</t>
  </si>
  <si>
    <t xml:space="preserve">Ispat Inland, Inc.</t>
  </si>
  <si>
    <t xml:space="preserve">Italchimici SpA</t>
  </si>
  <si>
    <t xml:space="preserve">Itochu Corporation</t>
  </si>
  <si>
    <t xml:space="preserve">Itochu Europe plc</t>
  </si>
  <si>
    <t xml:space="preserve">Itochu International Inc.</t>
  </si>
  <si>
    <t xml:space="preserve">Itochu Marine Co. Ltd</t>
  </si>
  <si>
    <t xml:space="preserve">Itochu Petroleum Company (S) Pte Limited</t>
  </si>
  <si>
    <t xml:space="preserve">Ivanhoe Mines Ltd</t>
  </si>
  <si>
    <t xml:space="preserve">Ivex Packaging Corporation</t>
  </si>
  <si>
    <t xml:space="preserve">J &amp; F Steel Corporation</t>
  </si>
  <si>
    <t xml:space="preserve">J &amp; L Specialty Products Corp</t>
  </si>
  <si>
    <t xml:space="preserve">J C Fibers Inc.</t>
  </si>
  <si>
    <t xml:space="preserve">Jackson Utility District</t>
  </si>
  <si>
    <t xml:space="preserve">Jacksonville Electric Authority</t>
  </si>
  <si>
    <t xml:space="preserve">Jacksonville Port Authority</t>
  </si>
  <si>
    <t xml:space="preserve">James River Coal Sales Inc.</t>
  </si>
  <si>
    <t xml:space="preserve">Japan Energy Corporation</t>
  </si>
  <si>
    <t xml:space="preserve">Jay Paper Sales, Inc.</t>
  </si>
  <si>
    <t xml:space="preserve">Jefferson Smurfit Corporation</t>
  </si>
  <si>
    <t xml:space="preserve">Jefferson Smurfit Corporation (US)</t>
  </si>
  <si>
    <t xml:space="preserve">Jeffrey Acquisition Group</t>
  </si>
  <si>
    <t xml:space="preserve">Jernbaneverket</t>
  </si>
  <si>
    <t xml:space="preserve">Jet Energy Corp.</t>
  </si>
  <si>
    <t xml:space="preserve">JF Trading</t>
  </si>
  <si>
    <t xml:space="preserve">Jim White Lumber Sales, Inc.</t>
  </si>
  <si>
    <t xml:space="preserve">JLY Trading Pte Ltd.</t>
  </si>
  <si>
    <t xml:space="preserve">J-Mar Paper Sales</t>
  </si>
  <si>
    <t xml:space="preserve">JN Exploration &amp; Production Limited Partnership</t>
  </si>
  <si>
    <t xml:space="preserve">Joensuun Energia OY</t>
  </si>
  <si>
    <t xml:space="preserve">Johnson &amp; Johnson Inc.</t>
  </si>
  <si>
    <t xml:space="preserve">Johnson City Power Board</t>
  </si>
  <si>
    <t xml:space="preserve">Jolen Consultants, Inc.</t>
  </si>
  <si>
    <t xml:space="preserve">Jordan Lumber &amp; Supply, Inc.</t>
  </si>
  <si>
    <t xml:space="preserve">Jordan Trading Inc.</t>
  </si>
  <si>
    <t xml:space="preserve">Joseph Damato Paperstock Corp.</t>
  </si>
  <si>
    <t xml:space="preserve">Joseph Freedman Co Inc</t>
  </si>
  <si>
    <t xml:space="preserve">Joseph T. Ryerson &amp; Son, Inc.</t>
  </si>
  <si>
    <t xml:space="preserve">Journal Record Publishing Company</t>
  </si>
  <si>
    <t xml:space="preserve">Journal Sentinel Inc.</t>
  </si>
  <si>
    <t xml:space="preserve">JP Morgan Securities, Inc.</t>
  </si>
  <si>
    <t xml:space="preserve">JS-Executive-Spec</t>
  </si>
  <si>
    <t xml:space="preserve">Juergen Schmidt Chemievertretung GmbH</t>
  </si>
  <si>
    <t xml:space="preserve">J-W Operating Company</t>
  </si>
  <si>
    <t xml:space="preserve">Jyske Bank AS</t>
  </si>
  <si>
    <t xml:space="preserve">Jyvaskylan Energia Oy</t>
  </si>
  <si>
    <t xml:space="preserve">Kaiser Aluminum &amp; Chemical Corporation</t>
  </si>
  <si>
    <t xml:space="preserve">Kanawha River Terminals, Inc.</t>
  </si>
  <si>
    <t xml:space="preserve">Kansas City Power &amp; Light Company Inc.</t>
  </si>
  <si>
    <t xml:space="preserve">Kansas Gas Service</t>
  </si>
  <si>
    <t xml:space="preserve">KAPP Advertising Service Inc.</t>
  </si>
  <si>
    <t xml:space="preserve">Karl Konzelmann GmbH</t>
  </si>
  <si>
    <t xml:space="preserve">KCS Energy Marketing Inc.</t>
  </si>
  <si>
    <t xml:space="preserve">KELAG - Kaertner Elektrizitaets-Aktiengesellschaft</t>
  </si>
  <si>
    <t xml:space="preserve">Kelco Metals, Inc.</t>
  </si>
  <si>
    <t xml:space="preserve">Kellogg Company</t>
  </si>
  <si>
    <t xml:space="preserve">Kennecott Coal Sales Company</t>
  </si>
  <si>
    <t xml:space="preserve">Kennecott Energy Company</t>
  </si>
  <si>
    <t xml:space="preserve">Kennecott Utah Copper Corporation</t>
  </si>
  <si>
    <t xml:space="preserve">Kensington Energy Ltd.</t>
  </si>
  <si>
    <t xml:space="preserve">Kentucky Power Company</t>
  </si>
  <si>
    <t xml:space="preserve">Kentucky Utilities Company</t>
  </si>
  <si>
    <t xml:space="preserve">Keravan Energia OY</t>
  </si>
  <si>
    <t xml:space="preserve">Kern Oil &amp; Refining Co.</t>
  </si>
  <si>
    <t xml:space="preserve">Kernco Inc</t>
  </si>
  <si>
    <t xml:space="preserve">Kerr-McGee Oil &amp; Gas Corporation</t>
  </si>
  <si>
    <t xml:space="preserve">Kerr-McGee Oil (U.K.) Plc</t>
  </si>
  <si>
    <t xml:space="preserve">Kerr-McGee Rocky Mountain Corporation</t>
  </si>
  <si>
    <t xml:space="preserve">Keskusosuuskunta Oulun Seudun Sahko</t>
  </si>
  <si>
    <t xml:space="preserve">Keyspan Energy Corporation</t>
  </si>
  <si>
    <t xml:space="preserve">Keyspan Energy Services, Inc.</t>
  </si>
  <si>
    <t xml:space="preserve">KGHM Polish Copper Ltd</t>
  </si>
  <si>
    <t xml:space="preserve">KGHM Polska Miedz SA</t>
  </si>
  <si>
    <t xml:space="preserve">Khempco Building Supply Company Limited Partnership</t>
  </si>
  <si>
    <t xml:space="preserve">Killingholme Power Ltd</t>
  </si>
  <si>
    <t xml:space="preserve">Kimball Energy Corporation</t>
  </si>
  <si>
    <t xml:space="preserve">Kimberly-Clark Corporation</t>
  </si>
  <si>
    <t xml:space="preserve">Kinetic Resources U.S.A.</t>
  </si>
  <si>
    <t xml:space="preserve">Kinsho Corporation</t>
  </si>
  <si>
    <t xml:space="preserve">Kinzua Sales Group</t>
  </si>
  <si>
    <t xml:space="preserve">Kitzmans Ltd.</t>
  </si>
  <si>
    <t xml:space="preserve">Klabzuba Oil &amp; Gas, Inc</t>
  </si>
  <si>
    <t xml:space="preserve">Kleimar NV</t>
  </si>
  <si>
    <t xml:space="preserve">KN Gas Gathering  Inc.</t>
  </si>
  <si>
    <t xml:space="preserve">KN Trading Inc.</t>
  </si>
  <si>
    <t xml:space="preserve">Knight-Ridder, Inc.</t>
  </si>
  <si>
    <t xml:space="preserve">Knott Floyd Land Company, Inc.</t>
  </si>
  <si>
    <t xml:space="preserve">Kobayashi Yoko Co Limited</t>
  </si>
  <si>
    <t xml:space="preserve">Koch Carbon Inc</t>
  </si>
  <si>
    <t xml:space="preserve">Koch Chemical Company</t>
  </si>
  <si>
    <t xml:space="preserve">Koch Chemical International</t>
  </si>
  <si>
    <t xml:space="preserve">Koch Gateway Pipeline Company Inc.</t>
  </si>
  <si>
    <t xml:space="preserve">Koch Global Bandwidth Services, Inc.</t>
  </si>
  <si>
    <t xml:space="preserve">Koch Industries, Inc.</t>
  </si>
  <si>
    <t xml:space="preserve">Koch Industries, Inc. acting through its Hydrocarbon Company Division</t>
  </si>
  <si>
    <t xml:space="preserve">Koch Metals as Agent and on behalf of Koch Hydrocarbons  Co.</t>
  </si>
  <si>
    <t xml:space="preserve">Koch Metals Division, A Division of Koch Carbon Inc</t>
  </si>
  <si>
    <t xml:space="preserve">Koch Metals Trading Limited</t>
  </si>
  <si>
    <t xml:space="preserve">Koch Nitrogen Company</t>
  </si>
  <si>
    <t xml:space="preserve">Koch Oil Co. Ltd.</t>
  </si>
  <si>
    <t xml:space="preserve">Koch Petroleum Group, L.P.</t>
  </si>
  <si>
    <t xml:space="preserve">Koch Refining International Pte. Ltd.</t>
  </si>
  <si>
    <t xml:space="preserve">Kokkolan Energia</t>
  </si>
  <si>
    <t xml:space="preserve">Kolmar Petrochemicals Americas, Inc.</t>
  </si>
  <si>
    <t xml:space="preserve">Kom-Strom AG</t>
  </si>
  <si>
    <t xml:space="preserve">Koninklijke KPN N.V.</t>
  </si>
  <si>
    <t xml:space="preserve">Kothari Metals Ltd</t>
  </si>
  <si>
    <t xml:space="preserve">Kotkan Energia Oy</t>
  </si>
  <si>
    <t xml:space="preserve">Kouvolan Seudun Sahko</t>
  </si>
  <si>
    <t xml:space="preserve">Kraft Company</t>
  </si>
  <si>
    <t xml:space="preserve">Kraft Foods, Inc.</t>
  </si>
  <si>
    <t xml:space="preserve">Kraftuebertragungswerke Rheinfelden AG</t>
  </si>
  <si>
    <t xml:space="preserve">Kruger Inc.</t>
  </si>
  <si>
    <t xml:space="preserve">Kuopion Energia Oy</t>
  </si>
  <si>
    <t xml:space="preserve">Kvinnherad Energi AS</t>
  </si>
  <si>
    <t xml:space="preserve">Kymppivoima Oy</t>
  </si>
  <si>
    <t xml:space="preserve">L &amp; B Paper, Inc</t>
  </si>
  <si>
    <t xml:space="preserve">Laclede Energy Resources, Inc.</t>
  </si>
  <si>
    <t xml:space="preserve">Laclede Gas Company</t>
  </si>
  <si>
    <t xml:space="preserve">LAFARGE</t>
  </si>
  <si>
    <t xml:space="preserve">Lafarge Canada Inc.</t>
  </si>
  <si>
    <t xml:space="preserve">Lahti Energia Oy</t>
  </si>
  <si>
    <t xml:space="preserve">Lake Apopka Natural Gas District</t>
  </si>
  <si>
    <t xml:space="preserve">Lake Erie Recycling, Inc.</t>
  </si>
  <si>
    <t xml:space="preserve">Lakehead Newsprint (1990) Limited</t>
  </si>
  <si>
    <t xml:space="preserve">Lambdanet Espana</t>
  </si>
  <si>
    <t xml:space="preserve">Lancaster Newspapers, Inc.</t>
  </si>
  <si>
    <t xml:space="preserve">Land O' Lakes, Inc.</t>
  </si>
  <si>
    <t xml:space="preserve">Lansivoima Oyj</t>
  </si>
  <si>
    <t xml:space="preserve">Lapham-Hickey Steel Corp.</t>
  </si>
  <si>
    <t xml:space="preserve">Laroche Industries Inc</t>
  </si>
  <si>
    <t xml:space="preserve">Lasalle Papers, Inc.</t>
  </si>
  <si>
    <t xml:space="preserve">Latexco International, Inc.</t>
  </si>
  <si>
    <t xml:space="preserve">Latrobe Printing &amp; Publishing Company Inc.</t>
  </si>
  <si>
    <t xml:space="preserve">Lawrenceburg Power System, Inc </t>
  </si>
  <si>
    <t xml:space="preserve">Layman's Lumber &amp; Panel Guide</t>
  </si>
  <si>
    <t xml:space="preserve">Lear Corporation</t>
  </si>
  <si>
    <t xml:space="preserve">Lee Enterprises Incorporated</t>
  </si>
  <si>
    <t xml:space="preserve">Lehman Brothers Commercial Corporation</t>
  </si>
  <si>
    <t xml:space="preserve">Lenmore Inc</t>
  </si>
  <si>
    <t xml:space="preserve">LENNOX International Inc</t>
  </si>
  <si>
    <t xml:space="preserve">Les Mendelson &amp; Associates</t>
  </si>
  <si>
    <t xml:space="preserve">Les Services CMV, Inc.</t>
  </si>
  <si>
    <t xml:space="preserve">Level Propane Gases, Inc.</t>
  </si>
  <si>
    <t xml:space="preserve">Lewis Energy Group</t>
  </si>
  <si>
    <t xml:space="preserve">Lexington Steel Corporation</t>
  </si>
  <si>
    <t xml:space="preserve">LG&amp;E Energy Corp.</t>
  </si>
  <si>
    <t xml:space="preserve">Liberty Group Publishing Inc.</t>
  </si>
  <si>
    <t xml:space="preserve">Liberty Oil &amp; Gas Ltd</t>
  </si>
  <si>
    <t xml:space="preserve">Lichtblick - Zukunft der Energie GmbH</t>
  </si>
  <si>
    <t xml:space="preserve">Liebovich Bros, Inc.</t>
  </si>
  <si>
    <t xml:space="preserve">Liebovich Steel &amp; Aluminum Company</t>
  </si>
  <si>
    <t xml:space="preserve">Lier Everk AS</t>
  </si>
  <si>
    <t xml:space="preserve">Liko Enterprises Co., Inc.</t>
  </si>
  <si>
    <t xml:space="preserve">Linden Trading Company, Inc.</t>
  </si>
  <si>
    <t xml:space="preserve">Linder Oil Company, A Partnership</t>
  </si>
  <si>
    <t xml:space="preserve">LINPAC Inc.</t>
  </si>
  <si>
    <t xml:space="preserve">Lion Nathan Limited</t>
  </si>
  <si>
    <t xml:space="preserve">Litho Type, Inc.</t>
  </si>
  <si>
    <t xml:space="preserve">Little Rapids Corp</t>
  </si>
  <si>
    <t xml:space="preserve">Live Oak Publishing, Inc.</t>
  </si>
  <si>
    <t xml:space="preserve">Lockport Energy Associates, L.P.</t>
  </si>
  <si>
    <t xml:space="preserve">Locust Valley Group, Inc.</t>
  </si>
  <si>
    <t xml:space="preserve">Lodestar Energy Inc</t>
  </si>
  <si>
    <t xml:space="preserve">Lodge Lumber Company, Inc.</t>
  </si>
  <si>
    <t xml:space="preserve">Logan &amp; Kanawha Coal Co., Inc.</t>
  </si>
  <si>
    <t xml:space="preserve">London Electricity plc</t>
  </si>
  <si>
    <t xml:space="preserve">Long Beach, City Of, Inc.</t>
  </si>
  <si>
    <t xml:space="preserve">Los Angeles Dept. of Water &amp; Power</t>
  </si>
  <si>
    <t xml:space="preserve">Los Angeles, City Of</t>
  </si>
  <si>
    <t xml:space="preserve">Louis Dreyfus Energy Ltd.</t>
  </si>
  <si>
    <t xml:space="preserve">Louis Dreyfus Energy Services L.P.</t>
  </si>
  <si>
    <t xml:space="preserve">Louis Dreyfus LPG Services Limited</t>
  </si>
  <si>
    <t xml:space="preserve">Louis Dreyfus Natural Gas Corp.</t>
  </si>
  <si>
    <t xml:space="preserve">Louis Dreyfus Negoce S A    </t>
  </si>
  <si>
    <t xml:space="preserve">Louis Dreyfus Plastics Corp</t>
  </si>
  <si>
    <t xml:space="preserve">Louisiana Gas Service, Co.</t>
  </si>
  <si>
    <t xml:space="preserve">Louisiana-Pacific Corporation</t>
  </si>
  <si>
    <t xml:space="preserve">Louisville Gas And Electric Company</t>
  </si>
  <si>
    <t xml:space="preserve">Lower Colorado River Authority</t>
  </si>
  <si>
    <t xml:space="preserve">Loy Yang Power Management Pty Ltd</t>
  </si>
  <si>
    <t xml:space="preserve">LR2 Management A/S</t>
  </si>
  <si>
    <t xml:space="preserve">LSP-Cottage Grove, LP</t>
  </si>
  <si>
    <t xml:space="preserve">LTC Limited</t>
  </si>
  <si>
    <t xml:space="preserve">LTV Steel Company Inc.</t>
  </si>
  <si>
    <t xml:space="preserve">Lubbock Power &amp; Light</t>
  </si>
  <si>
    <t xml:space="preserve">Lubrizol Corporation, The</t>
  </si>
  <si>
    <t xml:space="preserve">Lucent Technologies Inc.</t>
  </si>
  <si>
    <t xml:space="preserve">Lumber Source</t>
  </si>
  <si>
    <t xml:space="preserve">Lumbermens Merchandising Corporation</t>
  </si>
  <si>
    <t xml:space="preserve">Lyke Corporation</t>
  </si>
  <si>
    <t xml:space="preserve">Lyondell Chemical Company</t>
  </si>
  <si>
    <t xml:space="preserve">Lyondell Chemical Worldwide Inc.</t>
  </si>
  <si>
    <t xml:space="preserve">Lyondell-Citgo Refining Company LP</t>
  </si>
  <si>
    <t xml:space="preserve">Lyse Handel AS</t>
  </si>
  <si>
    <t xml:space="preserve">Mabanaft International GmbH</t>
  </si>
  <si>
    <t xml:space="preserve">Maclaren Energy Inc.</t>
  </si>
  <si>
    <t xml:space="preserve">Macquarie Bank Ltd</t>
  </si>
  <si>
    <t xml:space="preserve">Macquarie Generation</t>
  </si>
  <si>
    <t xml:space="preserve">Macromedia Incorporated</t>
  </si>
  <si>
    <t xml:space="preserve">Macsteel Service Centers U.S.A.</t>
  </si>
  <si>
    <t xml:space="preserve">Madison Gas &amp; Electric Co.</t>
  </si>
  <si>
    <t xml:space="preserve">Maersk Bulk</t>
  </si>
  <si>
    <t xml:space="preserve">Magna International Inc.</t>
  </si>
  <si>
    <t xml:space="preserve">Magnolia Forest Products, Inc.</t>
  </si>
  <si>
    <t xml:space="preserve">Magnox Electric plc</t>
  </si>
  <si>
    <t xml:space="preserve">Mail-Well Inc.</t>
  </si>
  <si>
    <t xml:space="preserve">Maine Electric Power Company</t>
  </si>
  <si>
    <t xml:space="preserve">MainStreet Newspapers, Inc.</t>
  </si>
  <si>
    <t xml:space="preserve">Makin Metal Powders Limited</t>
  </si>
  <si>
    <t xml:space="preserve">Malarenergi AB</t>
  </si>
  <si>
    <t xml:space="preserve">Man Bond Metal Ltd.</t>
  </si>
  <si>
    <t xml:space="preserve">Management West</t>
  </si>
  <si>
    <t xml:space="preserve">Manchester Paper Recycling, Inc.</t>
  </si>
  <si>
    <t xml:space="preserve">Manistique Paper Inc.</t>
  </si>
  <si>
    <t xml:space="preserve">Manro Haydan Trading</t>
  </si>
  <si>
    <t xml:space="preserve">Manteno Lumber &amp; True Value, Inc.</t>
  </si>
  <si>
    <t xml:space="preserve">Mapes &amp; Sprowl Steel, Ltd.</t>
  </si>
  <si>
    <t xml:space="preserve">Marathon Ashland Petroleum, LLC</t>
  </si>
  <si>
    <t xml:space="preserve">Marathon Canada Limited</t>
  </si>
  <si>
    <t xml:space="preserve">Marathon Oil U.K., Ltd.</t>
  </si>
  <si>
    <t xml:space="preserve">Marc Rich &amp; Co. Investment AG</t>
  </si>
  <si>
    <t xml:space="preserve">Marc Rich Investment Ltd</t>
  </si>
  <si>
    <t xml:space="preserve">Marco International Corp</t>
  </si>
  <si>
    <t xml:space="preserve">Mariner Energy, Inc.</t>
  </si>
  <si>
    <t xml:space="preserve">Maritime Electric Company, Limited</t>
  </si>
  <si>
    <t xml:space="preserve">Marquette Paper Company</t>
  </si>
  <si>
    <t xml:space="preserve">Martin Gas Sales, Inc.</t>
  </si>
  <si>
    <t xml:space="preserve">Marubeni America Corporation</t>
  </si>
  <si>
    <t xml:space="preserve">Marubeni Corp.</t>
  </si>
  <si>
    <t xml:space="preserve">Marubeni Europe Plc</t>
  </si>
  <si>
    <t xml:space="preserve">Marubeni International Petroleum (S) Pte Limited</t>
  </si>
  <si>
    <t xml:space="preserve">Maryland Pennysaver Group, Inc.</t>
  </si>
  <si>
    <t xml:space="preserve">Masefield AG</t>
  </si>
  <si>
    <t xml:space="preserve">Maslo Company, Inc.</t>
  </si>
  <si>
    <t xml:space="preserve">Mason's Plywood, Paneling &amp; Lumber Co., Inc.</t>
  </si>
  <si>
    <t xml:space="preserve">Massachusetts Electric Company</t>
  </si>
  <si>
    <t xml:space="preserve">Massey Coal Sales Company, Inc.</t>
  </si>
  <si>
    <t xml:space="preserve">Matador Petroleum Corporation</t>
  </si>
  <si>
    <t xml:space="preserve">Matheson Tri-Gas, Inc.</t>
  </si>
  <si>
    <t xml:space="preserve">Matsushita Electrical Industrial Co Ltd</t>
  </si>
  <si>
    <t xml:space="preserve">Mattingly Lumber &amp; Milwork, Inc.</t>
  </si>
  <si>
    <t xml:space="preserve">Maxim Energy Group, Ltd</t>
  </si>
  <si>
    <t xml:space="preserve">Maxland International, Inc.</t>
  </si>
  <si>
    <t xml:space="preserve">Maxus Energy Corporation</t>
  </si>
  <si>
    <t xml:space="preserve">Maynard Oil Company</t>
  </si>
  <si>
    <t xml:space="preserve">MBF FX Corporation</t>
  </si>
  <si>
    <t xml:space="preserve">McDonald's Corporation</t>
  </si>
  <si>
    <t xml:space="preserve">McGill University</t>
  </si>
  <si>
    <t xml:space="preserve">McGrann Paper Corporation</t>
  </si>
  <si>
    <t xml:space="preserve">McKeon Paper, Inc.</t>
  </si>
  <si>
    <t xml:space="preserve">McMoran Exploration Co.</t>
  </si>
  <si>
    <t xml:space="preserve">McMurry Oil Company</t>
  </si>
  <si>
    <t xml:space="preserve">McNutt Lumber Company Ltd.</t>
  </si>
  <si>
    <t xml:space="preserve">MDK, Inc.</t>
  </si>
  <si>
    <t xml:space="preserve">MDU Resources Group Inc.</t>
  </si>
  <si>
    <t xml:space="preserve">Mead Corporation, The</t>
  </si>
  <si>
    <t xml:space="preserve">Medallion Trading  G.P.</t>
  </si>
  <si>
    <t xml:space="preserve">Media General, Inc.</t>
  </si>
  <si>
    <t xml:space="preserve">Medianews Group, Inc.</t>
  </si>
  <si>
    <t xml:space="preserve">MEF Elhandel A/S</t>
  </si>
  <si>
    <t xml:space="preserve">Melhus Energi AS</t>
  </si>
  <si>
    <t xml:space="preserve">Memorex Telex Communications AG</t>
  </si>
  <si>
    <t xml:space="preserve">Meota Resources Corp.</t>
  </si>
  <si>
    <t xml:space="preserve">Merck &amp; Co., Inc.</t>
  </si>
  <si>
    <t xml:space="preserve">Mercom Aussenhandelsgesellschaft mbH</t>
  </si>
  <si>
    <t xml:space="preserve">Meridian Resource Corporation</t>
  </si>
  <si>
    <t xml:space="preserve">Merit Energy Ltd.</t>
  </si>
  <si>
    <t xml:space="preserve">Merita Bank Plc</t>
  </si>
  <si>
    <t xml:space="preserve">Merlin Printing, Inc.</t>
  </si>
  <si>
    <t xml:space="preserve">Merrick &amp; Company</t>
  </si>
  <si>
    <t xml:space="preserve">Merrill Lynch Investments Managers Ltd</t>
  </si>
  <si>
    <t xml:space="preserve">Metal Chem Handel GmbH</t>
  </si>
  <si>
    <t xml:space="preserve">Metal Exchange Corporation</t>
  </si>
  <si>
    <t xml:space="preserve">Metal Group JSC</t>
  </si>
  <si>
    <t xml:space="preserve">Metal Supermarkets Canada Ltd.</t>
  </si>
  <si>
    <t xml:space="preserve">Metaleurop SA</t>
  </si>
  <si>
    <t xml:space="preserve">Metallhuttenwerke Bruch GmBH</t>
  </si>
  <si>
    <t xml:space="preserve">Metalloyd Limited</t>
  </si>
  <si>
    <t xml:space="preserve">Metals Mid Market</t>
  </si>
  <si>
    <t xml:space="preserve">Metals USA Specialty Plates and Shapes</t>
  </si>
  <si>
    <t xml:space="preserve">Metals USA, Inc.</t>
  </si>
  <si>
    <t xml:space="preserve">Metalwest, LLC</t>
  </si>
  <si>
    <t xml:space="preserve">Metco Rohstoffhandel GmbH</t>
  </si>
  <si>
    <t xml:space="preserve">Metdist Limited</t>
  </si>
  <si>
    <t xml:space="preserve">Methanex Corporation</t>
  </si>
  <si>
    <t xml:space="preserve">Methanex Methanol Company</t>
  </si>
  <si>
    <t xml:space="preserve">Metis International, Inc.</t>
  </si>
  <si>
    <t xml:space="preserve">Metropolitan Lumber Company</t>
  </si>
  <si>
    <t xml:space="preserve">Metroweek Corp.</t>
  </si>
  <si>
    <t xml:space="preserve">Mexus International Ltd</t>
  </si>
  <si>
    <t xml:space="preserve">Mfp of Oregon Inc</t>
  </si>
  <si>
    <t xml:space="preserve">MG Energy Ltd</t>
  </si>
  <si>
    <t xml:space="preserve">MGM Trading Co.</t>
  </si>
  <si>
    <t xml:space="preserve">Michigan Consolidated Gas Company</t>
  </si>
  <si>
    <t xml:space="preserve">Michigan Public Power Agency</t>
  </si>
  <si>
    <t xml:space="preserve">Microsoft Corporation</t>
  </si>
  <si>
    <t xml:space="preserve">Mid America Lumber</t>
  </si>
  <si>
    <t xml:space="preserve">Midco Industries,  Inc.</t>
  </si>
  <si>
    <t xml:space="preserve">Midland Industries Inc</t>
  </si>
  <si>
    <t xml:space="preserve">Midlands Electricity plc</t>
  </si>
  <si>
    <t xml:space="preserve">Midlands Sales Limited T/as MEB Trading</t>
  </si>
  <si>
    <t xml:space="preserve">Midsouth Pulp &amp; Paper, Inc.</t>
  </si>
  <si>
    <t xml:space="preserve">Midwest Newspaper Publishing Co., Inc.</t>
  </si>
  <si>
    <t xml:space="preserve">Midwest Oil Co., Inc.</t>
  </si>
  <si>
    <t xml:space="preserve">Midwest Products Supply Co. Inc.</t>
  </si>
  <si>
    <t xml:space="preserve">Miles Kimball Company</t>
  </si>
  <si>
    <t xml:space="preserve">Mill Marketing Inc.</t>
  </si>
  <si>
    <t xml:space="preserve">Mill River Corp</t>
  </si>
  <si>
    <t xml:space="preserve">Millenium Fibers Inc.</t>
  </si>
  <si>
    <t xml:space="preserve">Millenium Graphics, Inc.</t>
  </si>
  <si>
    <t xml:space="preserve">Millennium Global Investments Ltd.</t>
  </si>
  <si>
    <t xml:space="preserve">Millennium Group, LLC</t>
  </si>
  <si>
    <t xml:space="preserve">Millennium Paper &amp; Board, Inc.</t>
  </si>
  <si>
    <t xml:space="preserve">Millennium Petrochemicals Inc.</t>
  </si>
  <si>
    <t xml:space="preserve">MIM Holdings Limited</t>
  </si>
  <si>
    <t xml:space="preserve">Minmet Financing Company SA</t>
  </si>
  <si>
    <t xml:space="preserve">Minnesota Mining &amp; Manufacturing Company</t>
  </si>
  <si>
    <t xml:space="preserve">Minnesota Power, Inc.</t>
  </si>
  <si>
    <t xml:space="preserve">Minnkota Power Cooperative, Inc.</t>
  </si>
  <si>
    <t xml:space="preserve">Mintrade Limited</t>
  </si>
  <si>
    <t xml:space="preserve">Mirant Europe BV</t>
  </si>
  <si>
    <t xml:space="preserve">Mission Resources Corporation</t>
  </si>
  <si>
    <t xml:space="preserve">Mississippi Chemical Corporation</t>
  </si>
  <si>
    <t xml:space="preserve">Mississippi Valley Gas Company</t>
  </si>
  <si>
    <t xml:space="preserve">Missouri Gas Energy</t>
  </si>
  <si>
    <t xml:space="preserve">Missouri River Energy Services</t>
  </si>
  <si>
    <t xml:space="preserve">Mitsubishi Corporation</t>
  </si>
  <si>
    <t xml:space="preserve">Mitsubishi Corporation (UK) Plc</t>
  </si>
  <si>
    <t xml:space="preserve">Mitsubishi International Corp.</t>
  </si>
  <si>
    <t xml:space="preserve">Mitsui &amp; Co. (USA) Inc.</t>
  </si>
  <si>
    <t xml:space="preserve">Mitsui &amp; Co., Ltd.</t>
  </si>
  <si>
    <t xml:space="preserve">Mitsui &amp; Co., UK Plc</t>
  </si>
  <si>
    <t xml:space="preserve">Mitsui Bussan Commodities Limited</t>
  </si>
  <si>
    <t xml:space="preserve">Mitsui Marine and Fire Insurance Co., Ltd.</t>
  </si>
  <si>
    <t xml:space="preserve">Mitsui Oil (Asia) Hong Kong Ltd</t>
  </si>
  <si>
    <t xml:space="preserve">Mitsui Oil (Asia) Pte Ltd.</t>
  </si>
  <si>
    <t xml:space="preserve">MMG Metall Management Aktiengesellschaft</t>
  </si>
  <si>
    <t xml:space="preserve">Mobil Chemical Company</t>
  </si>
  <si>
    <t xml:space="preserve">Mobil Corporation</t>
  </si>
  <si>
    <t xml:space="preserve">Mobil Gas Marketing (UK) Limited</t>
  </si>
  <si>
    <t xml:space="preserve">Mobil Oil Company Ltd</t>
  </si>
  <si>
    <t xml:space="preserve">Mobil Oil Corporation Supply &amp; Distribution</t>
  </si>
  <si>
    <t xml:space="preserve">Mobil Sales &amp; Supply Corporation (Asia Pacific)</t>
  </si>
  <si>
    <t xml:space="preserve">Mobil Trading and Supply Limited</t>
  </si>
  <si>
    <t xml:space="preserve">Mobil Trading B.V. (Singapore Branch)</t>
  </si>
  <si>
    <t xml:space="preserve">Mobil Trading BV</t>
  </si>
  <si>
    <t xml:space="preserve">Modum Elverk</t>
  </si>
  <si>
    <t xml:space="preserve">Molndal Energi AB</t>
  </si>
  <si>
    <t xml:space="preserve">Monarch Manufacturing, Inc.</t>
  </si>
  <si>
    <t xml:space="preserve">Monarch Steel Company</t>
  </si>
  <si>
    <t xml:space="preserve">Monico Alloys Inc.</t>
  </si>
  <si>
    <t xml:space="preserve">Monsanto Company</t>
  </si>
  <si>
    <t xml:space="preserve">Montana Power Company , The</t>
  </si>
  <si>
    <t xml:space="preserve">Moore Corporation Limited</t>
  </si>
  <si>
    <t xml:space="preserve">More Og Romsdal Energi AS</t>
  </si>
  <si>
    <t xml:space="preserve">Morgan Guaranty Trust Company Of New York</t>
  </si>
  <si>
    <t xml:space="preserve">Morgan Stanley Dean Witter Capital Group (Singapore) Pte</t>
  </si>
  <si>
    <t xml:space="preserve">Morris Newspaper Corp of California</t>
  </si>
  <si>
    <t xml:space="preserve">Morristown Utility System</t>
  </si>
  <si>
    <t xml:space="preserve">Motiva Enterprises LLC</t>
  </si>
  <si>
    <t xml:space="preserve">Mount ISA Mines Ltd</t>
  </si>
  <si>
    <t xml:space="preserve">Mrs Smith's Foil Co LLC</t>
  </si>
  <si>
    <t xml:space="preserve">MRT Energy Marketing Company</t>
  </si>
  <si>
    <t xml:space="preserve">MRT Trading International</t>
  </si>
  <si>
    <t xml:space="preserve">Multifuels, L.P.</t>
  </si>
  <si>
    <t xml:space="preserve">Municipal Electric Authority of Georgia</t>
  </si>
  <si>
    <t xml:space="preserve">Municipal Energy Agency Of Nebraska</t>
  </si>
  <si>
    <t xml:space="preserve">Municipal Gas Authority of Georgia</t>
  </si>
  <si>
    <t xml:space="preserve">Municipal Gas Authority of Mississippi, The</t>
  </si>
  <si>
    <t xml:space="preserve">Murchison Oil &amp; Gas, Inc.</t>
  </si>
  <si>
    <t xml:space="preserve">Murex N.A. Ltd.</t>
  </si>
  <si>
    <t xml:space="preserve">Murnane Paper Company</t>
  </si>
  <si>
    <t xml:space="preserve">Murphy Canada Exploration Company</t>
  </si>
  <si>
    <t xml:space="preserve">Murphy Exploration and Production Company</t>
  </si>
  <si>
    <t xml:space="preserve">Murphy Oil Corporation</t>
  </si>
  <si>
    <t xml:space="preserve">Murphy Oil USA Inc.</t>
  </si>
  <si>
    <t xml:space="preserve">Muscatine Power &amp; Water</t>
  </si>
  <si>
    <t xml:space="preserve">MVV Energie AG</t>
  </si>
  <si>
    <t xml:space="preserve">MxEnergy.com Inc.</t>
  </si>
  <si>
    <t xml:space="preserve">Myriad Consulting Group, Inc.</t>
  </si>
  <si>
    <t xml:space="preserve">N M Rothschild &amp; Sons Limited</t>
  </si>
  <si>
    <t xml:space="preserve">N M Rothschild (Australia) Ltd.</t>
  </si>
  <si>
    <t xml:space="preserve">N.K.T Cables A/S</t>
  </si>
  <si>
    <t xml:space="preserve">N.V. Delta Nutsbedrijven</t>
  </si>
  <si>
    <t xml:space="preserve">N.V. Eneco</t>
  </si>
  <si>
    <t xml:space="preserve">N.V. Nederlandse Gasunie</t>
  </si>
  <si>
    <t xml:space="preserve">N.V. Nuon Energie-Onderneming voor Gelderland, Frisland en Flevoland</t>
  </si>
  <si>
    <t xml:space="preserve">N.V. Nutsbedrijven Maastricht</t>
  </si>
  <si>
    <t xml:space="preserve">N.V. Regionale Energiemaatschappij Utrecht</t>
  </si>
  <si>
    <t xml:space="preserve">NA Gas Mid Market</t>
  </si>
  <si>
    <t xml:space="preserve">Nadel &amp; Gussman</t>
  </si>
  <si>
    <t xml:space="preserve">Namagraphics Inc</t>
  </si>
  <si>
    <t xml:space="preserve">Narragansett Litho, Ltd.</t>
  </si>
  <si>
    <t xml:space="preserve">Narvik Energi AS</t>
  </si>
  <si>
    <t xml:space="preserve">Nashville Electric Service</t>
  </si>
  <si>
    <t xml:space="preserve">Nassau Base Metals BV</t>
  </si>
  <si>
    <t xml:space="preserve">Natexis Metals Limited</t>
  </si>
  <si>
    <t xml:space="preserve">natGAS Aktiengesellschaft</t>
  </si>
  <si>
    <t xml:space="preserve">National Bank of Canada</t>
  </si>
  <si>
    <t xml:space="preserve">National Coal Supply Corp. Ltd.</t>
  </si>
  <si>
    <t xml:space="preserve">National Cooperative Refinery Association</t>
  </si>
  <si>
    <t xml:space="preserve">National Energy Services NES AG</t>
  </si>
  <si>
    <t xml:space="preserve">National Fuel Marketing Company, LLC</t>
  </si>
  <si>
    <t xml:space="preserve">National Fuel Resources, Inc.</t>
  </si>
  <si>
    <t xml:space="preserve">National Gas &amp; Oil Company</t>
  </si>
  <si>
    <t xml:space="preserve">National Gas &amp; Oil Cooperative</t>
  </si>
  <si>
    <t xml:space="preserve">National Grid Company plc</t>
  </si>
  <si>
    <t xml:space="preserve">National Gypsum Company</t>
  </si>
  <si>
    <t xml:space="preserve">National Power plc</t>
  </si>
  <si>
    <t xml:space="preserve">National Steel Corporation</t>
  </si>
  <si>
    <t xml:space="preserve">National Westminster Bank PLC</t>
  </si>
  <si>
    <t xml:space="preserve">Nationwide Papers Inc.</t>
  </si>
  <si>
    <t xml:space="preserve">Natsource LLC</t>
  </si>
  <si>
    <t xml:space="preserve">Natsource Tullett Europe Limited</t>
  </si>
  <si>
    <t xml:space="preserve">Natural Gas Exchange Inc.</t>
  </si>
  <si>
    <t xml:space="preserve">Natural Gas Mid-Market Book</t>
  </si>
  <si>
    <t xml:space="preserve">Natural Gas Price (Non-Affiliate)</t>
  </si>
  <si>
    <t xml:space="preserve">Natural Gas Price Crude (Non-Affiliate)</t>
  </si>
  <si>
    <t xml:space="preserve">Natural Gas Shipping Services Ltd</t>
  </si>
  <si>
    <t xml:space="preserve">Navajo Refining Company</t>
  </si>
  <si>
    <t xml:space="preserve">Navajo Tribal Utility Authority</t>
  </si>
  <si>
    <t xml:space="preserve">Navios Corporation</t>
  </si>
  <si>
    <t xml:space="preserve">Navitas Nordic Trading AS</t>
  </si>
  <si>
    <t xml:space="preserve">Naw Co limited</t>
  </si>
  <si>
    <t xml:space="preserve">NCE Petrofund Corp.</t>
  </si>
  <si>
    <t xml:space="preserve">NCT Holland B.V.</t>
  </si>
  <si>
    <t xml:space="preserve">Nebraska Public Power District</t>
  </si>
  <si>
    <t xml:space="preserve">Nederlandse Brenntag Maatschapij Export B.V.</t>
  </si>
  <si>
    <t xml:space="preserve">NEDMAG Mining and Manufacturing B.V.</t>
  </si>
  <si>
    <t xml:space="preserve">Neomontana GmbH</t>
  </si>
  <si>
    <t xml:space="preserve">NESA A/S</t>
  </si>
  <si>
    <t xml:space="preserve">NESI Energy Marketing, L.L.C.</t>
  </si>
  <si>
    <t xml:space="preserve">Neste Oy International Trading and Supply</t>
  </si>
  <si>
    <t xml:space="preserve">Neumin Production Co.</t>
  </si>
  <si>
    <t xml:space="preserve">Neutrino Resources Inc.</t>
  </si>
  <si>
    <t xml:space="preserve">Nevada Power Company</t>
  </si>
  <si>
    <t xml:space="preserve">New Arbor Technologies, LLC</t>
  </si>
  <si>
    <t xml:space="preserve">New Brunswick Power Corporation</t>
  </si>
  <si>
    <t xml:space="preserve">New Energy Corp.</t>
  </si>
  <si>
    <t xml:space="preserve">New England Power Company</t>
  </si>
  <si>
    <t xml:space="preserve">New England Serum Company, Inc.</t>
  </si>
  <si>
    <t xml:space="preserve">New Jersey Herald, Inc.</t>
  </si>
  <si>
    <t xml:space="preserve">New Mexico Natural Gas, Inc.</t>
  </si>
  <si>
    <t xml:space="preserve">New York Times Company, The</t>
  </si>
  <si>
    <t xml:space="preserve">Newark Group Inc., The</t>
  </si>
  <si>
    <t xml:space="preserve">Newco AG</t>
  </si>
  <si>
    <t xml:space="preserve">Newco Greenwich Inc.</t>
  </si>
  <si>
    <t xml:space="preserve">Newfield Exploration Company</t>
  </si>
  <si>
    <t xml:space="preserve">Newmont Mining Corporation</t>
  </si>
  <si>
    <t xml:space="preserve">Newport Utilities Board</t>
  </si>
  <si>
    <t xml:space="preserve">News Gleaner Publications, Inc.</t>
  </si>
  <si>
    <t xml:space="preserve">News Media Corporation</t>
  </si>
  <si>
    <t xml:space="preserve">News Printing &amp; Publishing Company of Worcester, Inc.</t>
  </si>
  <si>
    <t xml:space="preserve">News World Communications, Inc.</t>
  </si>
  <si>
    <t xml:space="preserve">Newstech Recycling Partnership</t>
  </si>
  <si>
    <t xml:space="preserve">Newtown Paper Company, Inc.</t>
  </si>
  <si>
    <t xml:space="preserve">Nexen Inc.</t>
  </si>
  <si>
    <t xml:space="preserve">Nexen Marketing U.S.A. Inc.</t>
  </si>
  <si>
    <t xml:space="preserve">Nexen Petroleum Sales U.S.A. Inc.</t>
  </si>
  <si>
    <t xml:space="preserve">Nexfor Inc.</t>
  </si>
  <si>
    <t xml:space="preserve">Nexus Energia S.A</t>
  </si>
  <si>
    <t xml:space="preserve">NG Trading LLC</t>
  </si>
  <si>
    <t xml:space="preserve">NGE Generation, Inc.</t>
  </si>
  <si>
    <t xml:space="preserve">NGL Supply, Inc.</t>
  </si>
  <si>
    <t xml:space="preserve">NGL Supply, Inc. dba Premier Energy Partners</t>
  </si>
  <si>
    <t xml:space="preserve">NG-X-OPT-NG</t>
  </si>
  <si>
    <t xml:space="preserve">NG-X-OPT-PWR</t>
  </si>
  <si>
    <t xml:space="preserve">NG-X-OPT-WTI</t>
  </si>
  <si>
    <t xml:space="preserve">Ni - Met Resources Inc</t>
  </si>
  <si>
    <t xml:space="preserve">Niagara Mohawk Power Corporation</t>
  </si>
  <si>
    <t xml:space="preserve">Nibco Inc</t>
  </si>
  <si>
    <t xml:space="preserve">Nichols Aluminum</t>
  </si>
  <si>
    <t xml:space="preserve">Nicor Energy LLC</t>
  </si>
  <si>
    <t xml:space="preserve">Nippon Mining &amp; Metals Co Ltd</t>
  </si>
  <si>
    <t xml:space="preserve">Nippon Paper Industries Co., Ltd.</t>
  </si>
  <si>
    <t xml:space="preserve">NiSource Inc.</t>
  </si>
  <si>
    <t xml:space="preserve">Nissho Iwai American Corporation</t>
  </si>
  <si>
    <t xml:space="preserve">Nissho Iwai Corporation</t>
  </si>
  <si>
    <t xml:space="preserve">Nittetsu Mining Co. Ltd.</t>
  </si>
  <si>
    <t xml:space="preserve">NLK Consultants, Inc.</t>
  </si>
  <si>
    <t xml:space="preserve">Noble Americas Corp.</t>
  </si>
  <si>
    <t xml:space="preserve">Noble Europe Ltd</t>
  </si>
  <si>
    <t xml:space="preserve">Noranda Aluminum Inc</t>
  </si>
  <si>
    <t xml:space="preserve">Noranda Inc.</t>
  </si>
  <si>
    <t xml:space="preserve">Nord Osterdal Kraftlag A/L</t>
  </si>
  <si>
    <t xml:space="preserve">Nord Pool Asa</t>
  </si>
  <si>
    <t xml:space="preserve">Nord Trondelag Elektrisitetsverk</t>
  </si>
  <si>
    <t xml:space="preserve">Norddeutsche Affinerie AG</t>
  </si>
  <si>
    <t xml:space="preserve">Nordhordland Kraftlag DA</t>
  </si>
  <si>
    <t xml:space="preserve">Nordic Powerhouse GmbH</t>
  </si>
  <si>
    <t xml:space="preserve">Nordjysk Elhandel AS</t>
  </si>
  <si>
    <t xml:space="preserve">Nordmore Energiverk A/S</t>
  </si>
  <si>
    <t xml:space="preserve">Nordostschweizerische Kraftwerke AG</t>
  </si>
  <si>
    <t xml:space="preserve">Nordstahl GmbH</t>
  </si>
  <si>
    <t xml:space="preserve">Nordvestjysk Elhandel A/S</t>
  </si>
  <si>
    <t xml:space="preserve">Norfolk Southern Corporation</t>
  </si>
  <si>
    <t xml:space="preserve">Norkol, Inc</t>
  </si>
  <si>
    <t xml:space="preserve">Norsk Hydro (UK) Limited</t>
  </si>
  <si>
    <t xml:space="preserve">Norsk Hydro ASA</t>
  </si>
  <si>
    <t xml:space="preserve">Norsk Hydro Deutschland GmbH</t>
  </si>
  <si>
    <t xml:space="preserve">Norsk Hydro Energy B.V.</t>
  </si>
  <si>
    <t xml:space="preserve">Norsk Hydro Produksjon AS</t>
  </si>
  <si>
    <t xml:space="preserve">Norske Skog Canada Limited</t>
  </si>
  <si>
    <t xml:space="preserve">Norske Skog Industrier A/S</t>
  </si>
  <si>
    <t xml:space="preserve">Norske Skog Paper Company</t>
  </si>
  <si>
    <t xml:space="preserve">North American Energy, Inc.</t>
  </si>
  <si>
    <t xml:space="preserve">North American Paper Products, Inc.</t>
  </si>
  <si>
    <t xml:space="preserve">North Central Oil Corporation</t>
  </si>
  <si>
    <t xml:space="preserve">North Coast Energy Inc</t>
  </si>
  <si>
    <t xml:space="preserve">North Country Energy</t>
  </si>
  <si>
    <t xml:space="preserve">North Jersey Media Group, Inc.</t>
  </si>
  <si>
    <t xml:space="preserve">North Pacific Group, Inc.</t>
  </si>
  <si>
    <t xml:space="preserve">North Shore Recycled Fibers</t>
  </si>
  <si>
    <t xml:space="preserve">North Star Publishing, Inc.</t>
  </si>
  <si>
    <t xml:space="preserve">North Texas Gas Partners, Ltd.</t>
  </si>
  <si>
    <t xml:space="preserve">Northcrest Resources, Ltd.</t>
  </si>
  <si>
    <t xml:space="preserve">Northeast Gas Markets LLC</t>
  </si>
  <si>
    <t xml:space="preserve">Northeast Utilities Service Company</t>
  </si>
  <si>
    <t xml:space="preserve">Northern Cross Pipelines Limited</t>
  </si>
  <si>
    <t xml:space="preserve">Northern Electric plc</t>
  </si>
  <si>
    <t xml:space="preserve">Northern Illinois Gas Company</t>
  </si>
  <si>
    <t xml:space="preserve">Northern Natural Gas Company</t>
  </si>
  <si>
    <t xml:space="preserve">Northern States Power Company, a  Wisconsin Corporation</t>
  </si>
  <si>
    <t xml:space="preserve">Northern States Power Company, a Minnesota Corporation</t>
  </si>
  <si>
    <t xml:space="preserve">Northern Virginia Electric Cooperative</t>
  </si>
  <si>
    <t xml:space="preserve">Northland Power Inc.</t>
  </si>
  <si>
    <t xml:space="preserve">Northpower</t>
  </si>
  <si>
    <t xml:space="preserve">Northridge Energy Marketing Corp</t>
  </si>
  <si>
    <t xml:space="preserve">Northridge Petroleum Marketing US Inc.</t>
  </si>
  <si>
    <t xml:space="preserve">Northrock Resources Ltd.</t>
  </si>
  <si>
    <t xml:space="preserve">Northstar Interests, LC</t>
  </si>
  <si>
    <t xml:space="preserve">Northstar Pulp &amp; Paper Co. Inc.</t>
  </si>
  <si>
    <t xml:space="preserve">Northville Industries Corp.</t>
  </si>
  <si>
    <t xml:space="preserve">Northwest Aluminium Company</t>
  </si>
  <si>
    <t xml:space="preserve">Northwest Herald</t>
  </si>
  <si>
    <t xml:space="preserve">Northwest Natural Gas Company</t>
  </si>
  <si>
    <t xml:space="preserve">NorthWestern Corporation</t>
  </si>
  <si>
    <t xml:space="preserve">Norweb plc</t>
  </si>
  <si>
    <t xml:space="preserve">Norwegian Energy Brokers AS</t>
  </si>
  <si>
    <t xml:space="preserve">Nottoway Lumber Sales, Inc.</t>
  </si>
  <si>
    <t xml:space="preserve">Nova Alloys AG</t>
  </si>
  <si>
    <t xml:space="preserve">Nova Chemicals Corporation</t>
  </si>
  <si>
    <t xml:space="preserve">Nova Chemicals Inc.</t>
  </si>
  <si>
    <t xml:space="preserve">Nova Coal AG</t>
  </si>
  <si>
    <t xml:space="preserve">Nova Scotia Power Inc.</t>
  </si>
  <si>
    <t xml:space="preserve">Novarco Ltd</t>
  </si>
  <si>
    <t xml:space="preserve">NRMA Insurance Limited</t>
  </si>
  <si>
    <t xml:space="preserve">NSTAR Companies</t>
  </si>
  <si>
    <t xml:space="preserve">NTT Communications</t>
  </si>
  <si>
    <t xml:space="preserve">Nu Wave Investment Corp</t>
  </si>
  <si>
    <t xml:space="preserve">Nuevo Energy Company</t>
  </si>
  <si>
    <t xml:space="preserve">NUI Corporation</t>
  </si>
  <si>
    <t xml:space="preserve">Numac Energy Inc.</t>
  </si>
  <si>
    <t xml:space="preserve">NUON Energie und Wasser GmbH</t>
  </si>
  <si>
    <t xml:space="preserve">Nuon Energy Trade &amp; Wholesale NV</t>
  </si>
  <si>
    <t xml:space="preserve">NV GKE Gemeenschappelijk Kolenbureau Electriciteitsproduktiebedrijven</t>
  </si>
  <si>
    <t xml:space="preserve">NV Nutsbedrijf Regio Eindhoven</t>
  </si>
  <si>
    <t xml:space="preserve">NWS Energiehandel GmbH</t>
  </si>
  <si>
    <t xml:space="preserve">Nycan Energy Corp</t>
  </si>
  <si>
    <t xml:space="preserve">NYFEX Ocean Freight Fund Limited Partnership</t>
  </si>
  <si>
    <t xml:space="preserve">NYSEG Solutions, Inc.</t>
  </si>
  <si>
    <t xml:space="preserve">Oakland, City of</t>
  </si>
  <si>
    <t xml:space="preserve">Oaktree Capital Management, LLC</t>
  </si>
  <si>
    <t xml:space="preserve">Oakwood Homes Corporation</t>
  </si>
  <si>
    <t xml:space="preserve">Occidental Chemical Corporation</t>
  </si>
  <si>
    <t xml:space="preserve">Occidental Crude Sales Inc.</t>
  </si>
  <si>
    <t xml:space="preserve">Occidental Petroleum Corporation</t>
  </si>
  <si>
    <t xml:space="preserve">Octagon Resources, Inc.</t>
  </si>
  <si>
    <t xml:space="preserve">OES Fuel, Incorporated</t>
  </si>
  <si>
    <t xml:space="preserve">Oglethorpe Power Corporation</t>
  </si>
  <si>
    <t xml:space="preserve">Oil -NG Hedge (Specific Trades)</t>
  </si>
  <si>
    <t xml:space="preserve">Oiltec Resources Ltd.</t>
  </si>
  <si>
    <t xml:space="preserve">Oil-Tex Petroleum, Inc.</t>
  </si>
  <si>
    <t xml:space="preserve">Oklahoma Gas And Electric Company</t>
  </si>
  <si>
    <t xml:space="preserve">Olin Brass</t>
  </si>
  <si>
    <t xml:space="preserve">Olympic Industries, Inc.</t>
  </si>
  <si>
    <t xml:space="preserve">Olympic Steel, Inc.</t>
  </si>
  <si>
    <t xml:space="preserve">Omaha Public Power District</t>
  </si>
  <si>
    <t xml:space="preserve">Omaha World - Herald Company</t>
  </si>
  <si>
    <t xml:space="preserve">Omers Resources Limited</t>
  </si>
  <si>
    <t xml:space="preserve">Omnisource Corp</t>
  </si>
  <si>
    <t xml:space="preserve">Omnisphere Corporation</t>
  </si>
  <si>
    <t xml:space="preserve">OMV (UK) Limited</t>
  </si>
  <si>
    <t xml:space="preserve">O'Neal Steel Inc.</t>
  </si>
  <si>
    <t xml:space="preserve">O'Neil Data Systems, Inc.</t>
  </si>
  <si>
    <t xml:space="preserve">ONEOK Energy Marketing and Trading Company, II</t>
  </si>
  <si>
    <t xml:space="preserve">ONEOK Inc.</t>
  </si>
  <si>
    <t xml:space="preserve">Oneok NGL Marketing, L.P.</t>
  </si>
  <si>
    <t xml:space="preserve">ONEOK Power Marketing Company</t>
  </si>
  <si>
    <t xml:space="preserve">ONS Energy Services BV</t>
  </si>
  <si>
    <t xml:space="preserve">Ontario Hydro</t>
  </si>
  <si>
    <t xml:space="preserve">Ontario Power Generation Inc.</t>
  </si>
  <si>
    <t xml:space="preserve">Onyx Coal Sales, Inc.</t>
  </si>
  <si>
    <t xml:space="preserve">Onyx Energie Dienste</t>
  </si>
  <si>
    <t xml:space="preserve">Onyx Gas Marketing Company, L.C.</t>
  </si>
  <si>
    <t xml:space="preserve">Onyx Oil Ltd</t>
  </si>
  <si>
    <t xml:space="preserve">O'Okiep Copper Company</t>
  </si>
  <si>
    <t xml:space="preserve">Oppland Energi Produksjon AS</t>
  </si>
  <si>
    <t xml:space="preserve">Options -East</t>
  </si>
  <si>
    <t xml:space="preserve">Oresundskraft A/B</t>
  </si>
  <si>
    <t xml:space="preserve">Orgill, Inc.</t>
  </si>
  <si>
    <t xml:space="preserve">Origin Energy Electricity Limited</t>
  </si>
  <si>
    <t xml:space="preserve">Orlando Utilities Commission</t>
  </si>
  <si>
    <t xml:space="preserve">Ormet Corporation</t>
  </si>
  <si>
    <t xml:space="preserve">Ormet Primary Aluminum Corp.</t>
  </si>
  <si>
    <t xml:space="preserve">Osborn Associates</t>
  </si>
  <si>
    <t xml:space="preserve">Oscar Winski Co., Inc.</t>
  </si>
  <si>
    <t xml:space="preserve">OSG Tap &amp; Die, Inc.</t>
  </si>
  <si>
    <t xml:space="preserve">Osk Paper International, Inc.</t>
  </si>
  <si>
    <t xml:space="preserve">Oslo Energi A/S</t>
  </si>
  <si>
    <t xml:space="preserve">Ospraie Portfolio Limited</t>
  </si>
  <si>
    <t xml:space="preserve">Osprey Maritime </t>
  </si>
  <si>
    <t xml:space="preserve">Osram Sylvania Inc.</t>
  </si>
  <si>
    <t xml:space="preserve">Ostenfjeldske Kraftomsetning - Oko Kraft AS</t>
  </si>
  <si>
    <t xml:space="preserve">Osterreichische Bundesbahnen</t>
  </si>
  <si>
    <t xml:space="preserve">Osterreichische Elektrizitats Wirtschaft AG</t>
  </si>
  <si>
    <t xml:space="preserve">Ostfold Energi Produksjon AS</t>
  </si>
  <si>
    <t xml:space="preserve">Ostkraft AB</t>
  </si>
  <si>
    <t xml:space="preserve">Otrish Trading GmbH</t>
  </si>
  <si>
    <t xml:space="preserve">Otter Tail Power Company</t>
  </si>
  <si>
    <t xml:space="preserve">Otto Fuchs Metallwerke</t>
  </si>
  <si>
    <t xml:space="preserve">Oulun Energia Oy</t>
  </si>
  <si>
    <t xml:space="preserve">Outokumpu American Brass</t>
  </si>
  <si>
    <t xml:space="preserve">Outokumpu OYJ</t>
  </si>
  <si>
    <t xml:space="preserve">Outokumpu Polarit OY</t>
  </si>
  <si>
    <t xml:space="preserve">Outokumpu Rawmet (UK) Ltd</t>
  </si>
  <si>
    <t xml:space="preserve">Owens-Illinois Inc.</t>
  </si>
  <si>
    <t xml:space="preserve">Ozkoyuncu Demir Madeni Tic Ltd Sti.</t>
  </si>
  <si>
    <t xml:space="preserve">P &amp; N Coal Co., Inc.</t>
  </si>
  <si>
    <t xml:space="preserve">P &amp; P Press, Inc.</t>
  </si>
  <si>
    <t xml:space="preserve">Pace Carbon Synfuel Investors, L.P.</t>
  </si>
  <si>
    <t xml:space="preserve">Pacific Forest Resources, Inc.</t>
  </si>
  <si>
    <t xml:space="preserve">Pacific Gas &amp; Electric Company</t>
  </si>
  <si>
    <t xml:space="preserve">Pacific Northern Gas Ltd.</t>
  </si>
  <si>
    <t xml:space="preserve">Pacific Northwest Generating Cooperative</t>
  </si>
  <si>
    <t xml:space="preserve">Pacific Power</t>
  </si>
  <si>
    <t xml:space="preserve">Pacifica Papers Inc.</t>
  </si>
  <si>
    <t xml:space="preserve">PacifiCorp Power Marketing, Inc.</t>
  </si>
  <si>
    <t xml:space="preserve">PackageOne, Inc.</t>
  </si>
  <si>
    <t xml:space="preserve">Pac-Paper Inc.</t>
  </si>
  <si>
    <t xml:space="preserve">Pactiv Corporation</t>
  </si>
  <si>
    <t xml:space="preserve">Paddock Publications, Inc.</t>
  </si>
  <si>
    <t xml:space="preserve">Paducah Power System</t>
  </si>
  <si>
    <t xml:space="preserve">Paladin Associates, Inc</t>
  </si>
  <si>
    <t xml:space="preserve">Pan Pacific Fiber, Inc.</t>
  </si>
  <si>
    <t xml:space="preserve">Panaco, Inc.</t>
  </si>
  <si>
    <t xml:space="preserve">Pan-Alberta Gas Ltd.</t>
  </si>
  <si>
    <t xml:space="preserve">PanAmSat Corporation</t>
  </si>
  <si>
    <t xml:space="preserve">Panda-Rosemary, L.P.</t>
  </si>
  <si>
    <t xml:space="preserve">Panhandle Eastern Pipe Line Company</t>
  </si>
  <si>
    <t xml:space="preserve">Paper Chase International, Inc.</t>
  </si>
  <si>
    <t xml:space="preserve">Paper Recovery, Inc.</t>
  </si>
  <si>
    <t xml:space="preserve">Paper Recyling Shreading Specialists, Inc.</t>
  </si>
  <si>
    <t xml:space="preserve">Paper Trading International, Inc.</t>
  </si>
  <si>
    <t xml:space="preserve">Paper Works Worldwide, Inc.</t>
  </si>
  <si>
    <t xml:space="preserve">Paperexcel</t>
  </si>
  <si>
    <t xml:space="preserve">Papier Masson LTEE</t>
  </si>
  <si>
    <t xml:space="preserve">Paragon Paper, Inc.</t>
  </si>
  <si>
    <t xml:space="preserve">Parallel Petroleum Corporation</t>
  </si>
  <si>
    <t xml:space="preserve">Paramount Resources Ltd.</t>
  </si>
  <si>
    <t xml:space="preserve">Paris Board of Public Utilities</t>
  </si>
  <si>
    <t xml:space="preserve">Partners Quality Recycling Services, Inc.</t>
  </si>
  <si>
    <t xml:space="preserve">Pasadena Paper Company LP</t>
  </si>
  <si>
    <t xml:space="preserve">Patina Oil &amp; Gas Corporation</t>
  </si>
  <si>
    <t xml:space="preserve">PDV Midwest Refining LLC</t>
  </si>
  <si>
    <t xml:space="preserve">Peabody CoalSales</t>
  </si>
  <si>
    <t xml:space="preserve">Peabody COALTRADE, Inc.</t>
  </si>
  <si>
    <t xml:space="preserve">Peak Energy Corp</t>
  </si>
  <si>
    <t xml:space="preserve">Pechiney Trading France</t>
  </si>
  <si>
    <t xml:space="preserve">Pechiney World Trade (USA) Inc</t>
  </si>
  <si>
    <t xml:space="preserve">Peco Energy Company</t>
  </si>
  <si>
    <t xml:space="preserve">Peerless Alloy, Inc</t>
  </si>
  <si>
    <t xml:space="preserve">Pegasus Fiber Ltd.</t>
  </si>
  <si>
    <t xml:space="preserve">Pen Coal Corporation</t>
  </si>
  <si>
    <t xml:space="preserve">Pencor Services, Inc.</t>
  </si>
  <si>
    <t xml:space="preserve">Pengrowth Corporation</t>
  </si>
  <si>
    <t xml:space="preserve">Penn Creative Litho, Inc.</t>
  </si>
  <si>
    <t xml:space="preserve">Penn Virginia Corporation</t>
  </si>
  <si>
    <t xml:space="preserve">Penn West Petroleum Ltd.</t>
  </si>
  <si>
    <t xml:space="preserve">Penny Newman Grain Co., Inc.</t>
  </si>
  <si>
    <t xml:space="preserve">Peoples Gas System, a division of Tampa Electric Company</t>
  </si>
  <si>
    <t xml:space="preserve">Pepco Services, Inc.</t>
  </si>
  <si>
    <t xml:space="preserve">Pepsico Inc.</t>
  </si>
  <si>
    <t xml:space="preserve">Perimeter Paper</t>
  </si>
  <si>
    <t xml:space="preserve">Perkins-Goodwin Company, Inc.</t>
  </si>
  <si>
    <t xml:space="preserve">Perry H. Koplik &amp; Sons, Inc.</t>
  </si>
  <si>
    <t xml:space="preserve">Petredec Limited</t>
  </si>
  <si>
    <t xml:space="preserve">Petrex (London) Limited</t>
  </si>
  <si>
    <t xml:space="preserve">Petro Carbo Chem GmbH</t>
  </si>
  <si>
    <t xml:space="preserve">Petro Source Partners Ltd.</t>
  </si>
  <si>
    <t xml:space="preserve">Petrobank Energy and Resources Ltd.</t>
  </si>
  <si>
    <t xml:space="preserve">Petrobras America Inc.</t>
  </si>
  <si>
    <t xml:space="preserve">Petro-Canada</t>
  </si>
  <si>
    <t xml:space="preserve">Petro-Canada Hydrocarbons Inc</t>
  </si>
  <si>
    <t xml:space="preserve">Petro-Canada LPG, Inc.</t>
  </si>
  <si>
    <t xml:space="preserve">Petrochem UK Limited</t>
  </si>
  <si>
    <t xml:space="preserve">Petro-Diamond Inc.</t>
  </si>
  <si>
    <t xml:space="preserve">Petro-Diamond Singapore Pte Ltd</t>
  </si>
  <si>
    <t xml:space="preserve">Petrogas Marketing Ltd.</t>
  </si>
  <si>
    <t xml:space="preserve">Petroleos de Portugal S.A.</t>
  </si>
  <si>
    <t xml:space="preserve">Petroleos del Norte S.A.</t>
  </si>
  <si>
    <t xml:space="preserve">Petroplus Refining Teesside Ltd</t>
  </si>
  <si>
    <t xml:space="preserve">Petrotrade, Inc.</t>
  </si>
  <si>
    <t xml:space="preserve">Petrous, LLC</t>
  </si>
  <si>
    <t xml:space="preserve">Petsec Energy, Inc.</t>
  </si>
  <si>
    <t xml:space="preserve">Pfalzwerke AG</t>
  </si>
  <si>
    <t xml:space="preserve">Phelps Dodge Corporation</t>
  </si>
  <si>
    <t xml:space="preserve">Phenolchemie GmbH &amp; Co Kommanditgesellschaft</t>
  </si>
  <si>
    <t xml:space="preserve">Phibro GmbH</t>
  </si>
  <si>
    <t xml:space="preserve">Phibro Power LLC</t>
  </si>
  <si>
    <t xml:space="preserve">Philadelphia Newspapers, Inc.</t>
  </si>
  <si>
    <t xml:space="preserve">Phillip GNI Futures Pte Ltd</t>
  </si>
  <si>
    <t xml:space="preserve">Phillips Petroleum Company</t>
  </si>
  <si>
    <t xml:space="preserve">Phillips Petroleum Company (UK) Limited</t>
  </si>
  <si>
    <t xml:space="preserve">Phillips Petroleum Resources Ltd</t>
  </si>
  <si>
    <t xml:space="preserve">Phoenix Forest Products, Inc.</t>
  </si>
  <si>
    <t xml:space="preserve">Pilkington North America, Inc.</t>
  </si>
  <si>
    <t xml:space="preserve">Pilot Corporation</t>
  </si>
  <si>
    <t xml:space="preserve">Pinnacle West Capital Corporation</t>
  </si>
  <si>
    <t xml:space="preserve">Pioneer Fibers, Inc.</t>
  </si>
  <si>
    <t xml:space="preserve">Pioneer Natural Resources Canada Inc.</t>
  </si>
  <si>
    <t xml:space="preserve">Pioneer Natural Resources USA, Inc.</t>
  </si>
  <si>
    <t xml:space="preserve">Piper Energy Inc.</t>
  </si>
  <si>
    <t xml:space="preserve">Pirelli Cables and Systems LLC</t>
  </si>
  <si>
    <t xml:space="preserve">Pirelli Cables and Systems SA</t>
  </si>
  <si>
    <t xml:space="preserve">Pirelli Cavie Sistemi SA</t>
  </si>
  <si>
    <t xml:space="preserve">Pittston Coal Sales Corporation</t>
  </si>
  <si>
    <t xml:space="preserve">Placer Dome Inc</t>
  </si>
  <si>
    <t xml:space="preserve">Plains Electric Generation &amp; Transmission Cooperative Inc.</t>
  </si>
  <si>
    <t xml:space="preserve">Plains Marketing, L.P.</t>
  </si>
  <si>
    <t xml:space="preserve">Plains Resources Inc.</t>
  </si>
  <si>
    <t xml:space="preserve">Plateau Forest Products, Inc.</t>
  </si>
  <si>
    <t xml:space="preserve">Platte River Power Authority</t>
  </si>
  <si>
    <t xml:space="preserve">Plusenergi AB</t>
  </si>
  <si>
    <t xml:space="preserve">Plymouth Packaging, Incorporated</t>
  </si>
  <si>
    <t xml:space="preserve">PM Graphics, Inc.</t>
  </si>
  <si>
    <t xml:space="preserve">PM Recovery Inc.</t>
  </si>
  <si>
    <t xml:space="preserve">PMI Trading, LTD</t>
  </si>
  <si>
    <t xml:space="preserve">Pogo Producing Company</t>
  </si>
  <si>
    <t xml:space="preserve">Pohjois-Karjalan Sahko OY</t>
  </si>
  <si>
    <t xml:space="preserve">Polskie Sieci Elektroenergetyczne SA</t>
  </si>
  <si>
    <t xml:space="preserve">Pontchartrain Natural Gas System</t>
  </si>
  <si>
    <t xml:space="preserve">Port of Oakland</t>
  </si>
  <si>
    <t xml:space="preserve">Port of Seattle</t>
  </si>
  <si>
    <t xml:space="preserve">Port Townsend Paper Corporation</t>
  </si>
  <si>
    <t xml:space="preserve">Portland General Electric Company</t>
  </si>
  <si>
    <t xml:space="preserve">Porvoon Energia Oy - Borga Energi AB</t>
  </si>
  <si>
    <t xml:space="preserve">Post Bulletin Company, LLC</t>
  </si>
  <si>
    <t xml:space="preserve">Post Energy Corporation</t>
  </si>
  <si>
    <t xml:space="preserve">Potash Corporation of Saskatchewan Inc.</t>
  </si>
  <si>
    <t xml:space="preserve">Potlatch Corporation</t>
  </si>
  <si>
    <t xml:space="preserve">Potomac Electric Power Company</t>
  </si>
  <si>
    <t xml:space="preserve">Power Coal Management</t>
  </si>
  <si>
    <t xml:space="preserve">Power Gas Long Term Management</t>
  </si>
  <si>
    <t xml:space="preserve">Power Gas Marketing &amp; Transmission, Inc.</t>
  </si>
  <si>
    <t xml:space="preserve">Power Merchants Group, LLC</t>
  </si>
  <si>
    <t xml:space="preserve">Power Midwest Gas</t>
  </si>
  <si>
    <t xml:space="preserve">Power Midwest Gas (Mark to Market)</t>
  </si>
  <si>
    <t xml:space="preserve">Power Midwest Gas Daily</t>
  </si>
  <si>
    <t xml:space="preserve">Power Midwest Gas Daily (Mark to Market)</t>
  </si>
  <si>
    <t xml:space="preserve">Power Natural Gas North America Management</t>
  </si>
  <si>
    <t xml:space="preserve">Power Northeast Gas (Mark to Market)</t>
  </si>
  <si>
    <t xml:space="preserve">Power PJM Gas MTM</t>
  </si>
  <si>
    <t xml:space="preserve">Power Southeast Gas</t>
  </si>
  <si>
    <t xml:space="preserve">Power Southeast Gas (Mark to Market)</t>
  </si>
  <si>
    <t xml:space="preserve">Powercor Australia Limited</t>
  </si>
  <si>
    <t xml:space="preserve">Powergen Energy Trading Ltd </t>
  </si>
  <si>
    <t xml:space="preserve">PowerGen UK Plc</t>
  </si>
  <si>
    <t xml:space="preserve">Power-MW-Gas-MTM-HR</t>
  </si>
  <si>
    <t xml:space="preserve">Power-Natural Gas Ontario</t>
  </si>
  <si>
    <t xml:space="preserve">Power-Natural Gas-Short Term-MAPP</t>
  </si>
  <si>
    <t xml:space="preserve">Power-Natural Gas-Short Term-SERC</t>
  </si>
  <si>
    <t xml:space="preserve">Power-Natural Gas-Short Term-SPP</t>
  </si>
  <si>
    <t xml:space="preserve">Power-Natural Gas-TX-Accrl</t>
  </si>
  <si>
    <t xml:space="preserve">Power-NG-LT-OptionA</t>
  </si>
  <si>
    <t xml:space="preserve">Power-NG-LT-OptionZ</t>
  </si>
  <si>
    <t xml:space="preserve">PPG Industries, Inc.</t>
  </si>
  <si>
    <t xml:space="preserve">PPL Corporation</t>
  </si>
  <si>
    <t xml:space="preserve">PPL Montana, LLC</t>
  </si>
  <si>
    <t xml:space="preserve">Praxair, Inc.</t>
  </si>
  <si>
    <t xml:space="preserve">Prebon Energy, Inc.</t>
  </si>
  <si>
    <t xml:space="preserve">Prebon Marshall Yamane (UK) Ltd</t>
  </si>
  <si>
    <t xml:space="preserve">Precision Fine Papers, Inc.</t>
  </si>
  <si>
    <t xml:space="preserve">Precision Steel Warehouse, Inc.-Charlotte Service Center</t>
  </si>
  <si>
    <t xml:space="preserve">Precision Steel Warehouse, Incorporated</t>
  </si>
  <si>
    <t xml:space="preserve">Preem Petroleum AB</t>
  </si>
  <si>
    <t xml:space="preserve">Premier Paper</t>
  </si>
  <si>
    <t xml:space="preserve">Premier Printing of Central Ohio, Ltd.</t>
  </si>
  <si>
    <t xml:space="preserve">President and Fellows of Harvard College By Harvard Management Company, Inc.</t>
  </si>
  <si>
    <t xml:space="preserve">Prestige Paper, Inc.</t>
  </si>
  <si>
    <t xml:space="preserve">Preussag AG</t>
  </si>
  <si>
    <t xml:space="preserve">Preussag North America, Inc.</t>
  </si>
  <si>
    <t xml:space="preserve">Prima Energy Corporation</t>
  </si>
  <si>
    <t xml:space="preserve">Primagaz</t>
  </si>
  <si>
    <t xml:space="preserve">Primagaz Central Europe Gesellschaft M.B.H.</t>
  </si>
  <si>
    <t xml:space="preserve">Primary Steel, Inc.</t>
  </si>
  <si>
    <t xml:space="preserve">Primepapers, Inc.</t>
  </si>
  <si>
    <t xml:space="preserve">PrimeWest Energy Inc.</t>
  </si>
  <si>
    <t xml:space="preserve">Principle Business Enterprises, Inc.</t>
  </si>
  <si>
    <t xml:space="preserve">Printing Service Company, Inc.</t>
  </si>
  <si>
    <t xml:space="preserve">Priority Pallet Inc.</t>
  </si>
  <si>
    <t xml:space="preserve">Priority Telecom N.V.</t>
  </si>
  <si>
    <t xml:space="preserve">Probe Exploration, Inc.</t>
  </si>
  <si>
    <t xml:space="preserve">Procter &amp; Gamble Company, The</t>
  </si>
  <si>
    <t xml:space="preserve">Production Gathering Company, LLC</t>
  </si>
  <si>
    <t xml:space="preserve">Productora de Paper, S.A. de C.V.</t>
  </si>
  <si>
    <t xml:space="preserve">Progas Enterprises Limited</t>
  </si>
  <si>
    <t xml:space="preserve">Prompt Printing Press, Inc.</t>
  </si>
  <si>
    <t xml:space="preserve">Propane Continental, Inc.</t>
  </si>
  <si>
    <t xml:space="preserve">Providence Gas Company, The</t>
  </si>
  <si>
    <t xml:space="preserve">Prudential Bache International Limited</t>
  </si>
  <si>
    <t xml:space="preserve">PSEG Energy Technologies Inc.</t>
  </si>
  <si>
    <t xml:space="preserve">PSI Energy Inc.</t>
  </si>
  <si>
    <t xml:space="preserve">Public Energy Authority of Kentucky</t>
  </si>
  <si>
    <t xml:space="preserve">Public Service Company Of Colorado</t>
  </si>
  <si>
    <t xml:space="preserve">Public Service Company Of New Mexico</t>
  </si>
  <si>
    <t xml:space="preserve">Public Service Company Of North Carolina Inc.</t>
  </si>
  <si>
    <t xml:space="preserve">Public Service Electric and Gas Company</t>
  </si>
  <si>
    <t xml:space="preserve">Public Utility Dist #1 of Douglas County</t>
  </si>
  <si>
    <t xml:space="preserve">Public Utility Dist. No. 2 of Grant Cty</t>
  </si>
  <si>
    <t xml:space="preserve">Public Utility District #1 of Chelan County</t>
  </si>
  <si>
    <t xml:space="preserve">Public Utility District No. 1 of Franklin County, WA</t>
  </si>
  <si>
    <t xml:space="preserve">Public Utility District No.1 of Benton County, Washington</t>
  </si>
  <si>
    <t xml:space="preserve">Publisher Press</t>
  </si>
  <si>
    <t xml:space="preserve">Publishers Associated to Gain Economy Cooperative Inc</t>
  </si>
  <si>
    <t xml:space="preserve">PUD No. 1 of Grays Harbor County</t>
  </si>
  <si>
    <t xml:space="preserve">Pure Resources Inc.</t>
  </si>
  <si>
    <t xml:space="preserve">Pure Resources LP</t>
  </si>
  <si>
    <t xml:space="preserve">Pursuit Resources Corp.</t>
  </si>
  <si>
    <t xml:space="preserve">PWR - NG - LT - OPT</t>
  </si>
  <si>
    <t xml:space="preserve">PWR NG Short Term New England</t>
  </si>
  <si>
    <t xml:space="preserve">PWR NG Short Term New York</t>
  </si>
  <si>
    <t xml:space="preserve">PWR-CL-LT-OPT</t>
  </si>
  <si>
    <t xml:space="preserve">PWR-COAL-MW</t>
  </si>
  <si>
    <t xml:space="preserve">PWR-Coal-MW-OP</t>
  </si>
  <si>
    <t xml:space="preserve">PWR-GD-LT-OPTB</t>
  </si>
  <si>
    <t xml:space="preserve">PWR-NG-ERCOT-ASSET</t>
  </si>
  <si>
    <t xml:space="preserve">PWR-NG-ERCOT-OFFPEAK</t>
  </si>
  <si>
    <t xml:space="preserve">PWR-NG-LT-ERCOT</t>
  </si>
  <si>
    <t xml:space="preserve">PWR-NG-LT-OPTB</t>
  </si>
  <si>
    <t xml:space="preserve">PWR-NG-LT-OPTY</t>
  </si>
  <si>
    <t xml:space="preserve">PWR-NG-LT-SERC</t>
  </si>
  <si>
    <t xml:space="preserve">PWR-NG-LT-SPP</t>
  </si>
  <si>
    <t xml:space="preserve">PWR-NG-MW-OP</t>
  </si>
  <si>
    <t xml:space="preserve">PWR-NG-ST-ECAR</t>
  </si>
  <si>
    <t xml:space="preserve">PWR-NG-ST-MAIN</t>
  </si>
  <si>
    <t xml:space="preserve">PWR-NY-Gas-MTM</t>
  </si>
  <si>
    <t xml:space="preserve">PXRE Corporation</t>
  </si>
  <si>
    <t xml:space="preserve">Pyremet limited</t>
  </si>
  <si>
    <t xml:space="preserve">Quadra Energy Trading Inc.</t>
  </si>
  <si>
    <t xml:space="preserve">Quadra Energy Trading Ltd.</t>
  </si>
  <si>
    <t xml:space="preserve">Quality Indexing Corp.</t>
  </si>
  <si>
    <t xml:space="preserve">Quantum Gas Management Limited</t>
  </si>
  <si>
    <t xml:space="preserve">Quebec Packaging Inc.</t>
  </si>
  <si>
    <t xml:space="preserve">Quebecor World USA Inc.</t>
  </si>
  <si>
    <t xml:space="preserve">Questar Energy Trading Company</t>
  </si>
  <si>
    <t xml:space="preserve">Quicksilver Resources Inc.</t>
  </si>
  <si>
    <t xml:space="preserve">QuikTrip Corporation</t>
  </si>
  <si>
    <t xml:space="preserve">Quimpac S.A.</t>
  </si>
  <si>
    <t xml:space="preserve">Qwik-Cook Inc.</t>
  </si>
  <si>
    <t xml:space="preserve">R J H Trading Limited</t>
  </si>
  <si>
    <t xml:space="preserve">R. Lacy, Inc.</t>
  </si>
  <si>
    <t xml:space="preserve">R.M.H. Limited</t>
  </si>
  <si>
    <t xml:space="preserve">R.O.S. Paper Sales, Inc.</t>
  </si>
  <si>
    <t xml:space="preserve">R.R. Donnelley &amp; Sons Company</t>
  </si>
  <si>
    <t xml:space="preserve">Raetia Energie AG</t>
  </si>
  <si>
    <t xml:space="preserve">RAG Coal Sales of America, Inc.</t>
  </si>
  <si>
    <t xml:space="preserve">Ralston Purina Company</t>
  </si>
  <si>
    <t xml:space="preserve">Random House, Inc.</t>
  </si>
  <si>
    <t xml:space="preserve">Rand-Whitney Containerboard, L.P.</t>
  </si>
  <si>
    <t xml:space="preserve">Range Resources Corporation</t>
  </si>
  <si>
    <t xml:space="preserve">Ransat Marketing Ltd.</t>
  </si>
  <si>
    <t xml:space="preserve">Raufoss United AS</t>
  </si>
  <si>
    <t xml:space="preserve">Raven Energy Ltd.</t>
  </si>
  <si>
    <t xml:space="preserve">Rayovac Corporation</t>
  </si>
  <si>
    <t xml:space="preserve">Raznoimport (U.K.) Ltd</t>
  </si>
  <si>
    <t xml:space="preserve">Raznoimport Trading (UK) Ltd</t>
  </si>
  <si>
    <t xml:space="preserve">Record Herald Publishing Company</t>
  </si>
  <si>
    <t xml:space="preserve">Recycalyst Technologies Corporation</t>
  </si>
  <si>
    <t xml:space="preserve">Recycle America, a division of Waste Management Holdings, Inc.</t>
  </si>
  <si>
    <t xml:space="preserve">Recycling Store of Belleview, Inc.</t>
  </si>
  <si>
    <t xml:space="preserve">Red Cedar Gathering Company</t>
  </si>
  <si>
    <t xml:space="preserve">Red Willow Production Company</t>
  </si>
  <si>
    <t xml:space="preserve">Redan Futures Limited</t>
  </si>
  <si>
    <t xml:space="preserve">Redstone Resources, Inc.</t>
  </si>
  <si>
    <t xml:space="preserve">Reedy Creek Improvement District</t>
  </si>
  <si>
    <t xml:space="preserve">Reel Time Publications</t>
  </si>
  <si>
    <t xml:space="preserve">Refco Investments Services Pte Ltd</t>
  </si>
  <si>
    <t xml:space="preserve">Refco Overseas Ltd</t>
  </si>
  <si>
    <t xml:space="preserve">Refined Sugars, Inc.</t>
  </si>
  <si>
    <t xml:space="preserve">Regional Power Generators Ltd</t>
  </si>
  <si>
    <t xml:space="preserve">Reliance Steel &amp; Aluminum Co.</t>
  </si>
  <si>
    <t xml:space="preserve">Reliant Energy - Arkla</t>
  </si>
  <si>
    <t xml:space="preserve">Reliant Energy - Entex</t>
  </si>
  <si>
    <t xml:space="preserve">Reliant Energy Gas Transmission Company</t>
  </si>
  <si>
    <t xml:space="preserve">Reliant Energy Resources Corp.</t>
  </si>
  <si>
    <t xml:space="preserve">Reliant Energy Trading &amp; Marketing (UK) B.V.</t>
  </si>
  <si>
    <t xml:space="preserve">Reliant Energy Trading &amp; Marketing B.V.</t>
  </si>
  <si>
    <t xml:space="preserve">Reliant Energy, Incorporated</t>
  </si>
  <si>
    <t xml:space="preserve">Remark Paper Company, Inc.</t>
  </si>
  <si>
    <t xml:space="preserve">Renaissance Energy (US) Inc.</t>
  </si>
  <si>
    <t xml:space="preserve">Renaissance Reinsurance, Ltd.</t>
  </si>
  <si>
    <t xml:space="preserve">Renata Resources Inc.</t>
  </si>
  <si>
    <t xml:space="preserve">Repsol Butano SA</t>
  </si>
  <si>
    <t xml:space="preserve">Repsol Petroleo, S.A.</t>
  </si>
  <si>
    <t xml:space="preserve">Republic House AG</t>
  </si>
  <si>
    <t xml:space="preserve">Republic Paperboard Company, LLC</t>
  </si>
  <si>
    <t xml:space="preserve">Resource Energy Services Company LLC</t>
  </si>
  <si>
    <t xml:space="preserve">Resource Management Enterprises, Inc.</t>
  </si>
  <si>
    <t xml:space="preserve">Resource Strategies L.L.C.</t>
  </si>
  <si>
    <t xml:space="preserve">Reuters Limited</t>
  </si>
  <si>
    <t xml:space="preserve">Review Publishing L.P.</t>
  </si>
  <si>
    <t xml:space="preserve">Rexam Beverage Can Company</t>
  </si>
  <si>
    <t xml:space="preserve">Reynolds Metals Company</t>
  </si>
  <si>
    <t xml:space="preserve">RFM Printing, Inc.</t>
  </si>
  <si>
    <t xml:space="preserve">RGM International Pte Ltd</t>
  </si>
  <si>
    <t xml:space="preserve">Rhodia Energy</t>
  </si>
  <si>
    <t xml:space="preserve">Rhodia Inc.</t>
  </si>
  <si>
    <t xml:space="preserve">Richmond International Forest Products, Inc.</t>
  </si>
  <si>
    <t xml:space="preserve">Richner Communications, Inc.</t>
  </si>
  <si>
    <t xml:space="preserve">Ricter Web Printing Limited</t>
  </si>
  <si>
    <t xml:space="preserve">Ringeriks Kraft AS</t>
  </si>
  <si>
    <t xml:space="preserve">Ringsjo Energi AB</t>
  </si>
  <si>
    <t xml:space="preserve">Ringsjo Energi Forsaljnings AB</t>
  </si>
  <si>
    <t xml:space="preserve">Rio Alto Exploration Ltd.</t>
  </si>
  <si>
    <t xml:space="preserve">Rio Tinto Shipping Pty</t>
  </si>
  <si>
    <t xml:space="preserve">Rio Vista Energy, Ltd.</t>
  </si>
  <si>
    <t xml:space="preserve">Ripley Power &amp; Light Co</t>
  </si>
  <si>
    <t xml:space="preserve">Ripon Community Printers</t>
  </si>
  <si>
    <t xml:space="preserve">Ris Paper Co. Inc.</t>
  </si>
  <si>
    <t xml:space="preserve">Risk Management &amp; Trading Corp.</t>
  </si>
  <si>
    <t xml:space="preserve">River Trading Company, LLC</t>
  </si>
  <si>
    <t xml:space="preserve">Riviana Foods Inc.</t>
  </si>
  <si>
    <t xml:space="preserve">RMB Australia Limited</t>
  </si>
  <si>
    <t xml:space="preserve">RME Energy Marketing, Inc.</t>
  </si>
  <si>
    <t xml:space="preserve">RME Energy Services Inc.</t>
  </si>
  <si>
    <t xml:space="preserve">RMS Monte Christo, LLC</t>
  </si>
  <si>
    <t xml:space="preserve">RMT Metals Ltd.</t>
  </si>
  <si>
    <t xml:space="preserve">Roba Metals BV</t>
  </si>
  <si>
    <t xml:space="preserve">Robinson Steel Company, Inc.</t>
  </si>
  <si>
    <t xml:space="preserve">Rocksavage Power Company Limited</t>
  </si>
  <si>
    <t xml:space="preserve">Rock-Tenn Company</t>
  </si>
  <si>
    <t xml:space="preserve">Rohm and Haas Company</t>
  </si>
  <si>
    <t xml:space="preserve">Rohm and Haas Texas Inc.</t>
  </si>
  <si>
    <t xml:space="preserve">Rohoel-Aufsuchungs AG</t>
  </si>
  <si>
    <t xml:space="preserve">Roll Resources, Inc.</t>
  </si>
  <si>
    <t xml:space="preserve">Roosevelt Paper Company</t>
  </si>
  <si>
    <t xml:space="preserve">Roselle Paper Co. Inc.</t>
  </si>
  <si>
    <t xml:space="preserve">Rosenberg Farms</t>
  </si>
  <si>
    <t xml:space="preserve">Royal Bank of Canada, The</t>
  </si>
  <si>
    <t xml:space="preserve">Royal International trading</t>
  </si>
  <si>
    <t xml:space="preserve">Royale Energy, Inc.</t>
  </si>
  <si>
    <t xml:space="preserve">RPC Containers Ltd</t>
  </si>
  <si>
    <t xml:space="preserve">RTB Copper GmbH</t>
  </si>
  <si>
    <t xml:space="preserve">Rual Trade Limited</t>
  </si>
  <si>
    <t xml:space="preserve">Rubbermaid Incorporated</t>
  </si>
  <si>
    <t xml:space="preserve">Rubin, J &amp; Co, Inc.</t>
  </si>
  <si>
    <t xml:space="preserve">Ruhrgas AG</t>
  </si>
  <si>
    <t xml:space="preserve">Ruhr-Petrol GmbH</t>
  </si>
  <si>
    <t xml:space="preserve">Rumpke Consolidated Companies Inc.</t>
  </si>
  <si>
    <t xml:space="preserve">RWE Power AG</t>
  </si>
  <si>
    <t xml:space="preserve">RWE Trading GmbH</t>
  </si>
  <si>
    <t xml:space="preserve">RXR Group Inc</t>
  </si>
  <si>
    <t xml:space="preserve">Ryerson International Trading, Inc.</t>
  </si>
  <si>
    <t xml:space="preserve">Rypac Aluminium Recycling Ltd.</t>
  </si>
  <si>
    <t xml:space="preserve">S.D. Warren Services Company</t>
  </si>
  <si>
    <t xml:space="preserve">Sabic Americas, Inc.</t>
  </si>
  <si>
    <t xml:space="preserve">Sabine Hub Services Company</t>
  </si>
  <si>
    <t xml:space="preserve">Sabine Hub Services, a division of Texaco Canada Petroleum Inc.</t>
  </si>
  <si>
    <t xml:space="preserve">Saft AB</t>
  </si>
  <si>
    <t xml:space="preserve">Saga Petroleum A.S.</t>
  </si>
  <si>
    <t xml:space="preserve">Salomon Smith Barney, Inc.</t>
  </si>
  <si>
    <t xml:space="preserve">Salt River Project Agricultural Improvement and Power District</t>
  </si>
  <si>
    <t xml:space="preserve">Salten Kraftsamband A/S</t>
  </si>
  <si>
    <t xml:space="preserve">Salzburg AG fur Energie, Verkehr und Telekommunikation</t>
  </si>
  <si>
    <t xml:space="preserve">Salzburger Aluminium Ag</t>
  </si>
  <si>
    <t xml:space="preserve">Samedan Oil Corporation</t>
  </si>
  <si>
    <t xml:space="preserve">Samson Resources Company</t>
  </si>
  <si>
    <t xml:space="preserve">Samsung America, Inc.</t>
  </si>
  <si>
    <t xml:space="preserve">Samsung France SARL</t>
  </si>
  <si>
    <t xml:space="preserve">Samsung Petroleum (Singapore) Pte Ltd</t>
  </si>
  <si>
    <t xml:space="preserve">Samsung U.K. Limited</t>
  </si>
  <si>
    <t xml:space="preserve">Samuel Son, LLC</t>
  </si>
  <si>
    <t xml:space="preserve">San Diego Gas &amp; Electric Company</t>
  </si>
  <si>
    <t xml:space="preserve">Sande Paper Mills</t>
  </si>
  <si>
    <t xml:space="preserve">Sanilac Publishing, Inc.</t>
  </si>
  <si>
    <t xml:space="preserve">Santos USA Corp</t>
  </si>
  <si>
    <t xml:space="preserve">Sapient Energy Corp.</t>
  </si>
  <si>
    <t xml:space="preserve">Sara Lee Corporation</t>
  </si>
  <si>
    <t xml:space="preserve">Saras SPA Raffinerie Sarde</t>
  </si>
  <si>
    <t xml:space="preserve">Saratoga Paper Company, Ltd.</t>
  </si>
  <si>
    <t xml:space="preserve">Saskatchewan Power Corporation</t>
  </si>
  <si>
    <t xml:space="preserve">Saskferco Products Inc.</t>
  </si>
  <si>
    <t xml:space="preserve">Satapirkan Sahko OY</t>
  </si>
  <si>
    <t xml:space="preserve">Savon Voima Oyj</t>
  </si>
  <si>
    <t xml:space="preserve">SBC Communications Services, Inc.</t>
  </si>
  <si>
    <t xml:space="preserve">SBC Communications, Inc.</t>
  </si>
  <si>
    <t xml:space="preserve">Scandinavian Steel AB</t>
  </si>
  <si>
    <t xml:space="preserve">ScanEnergi AS</t>
  </si>
  <si>
    <t xml:space="preserve">Scania Metall KB</t>
  </si>
  <si>
    <t xml:space="preserve">Scepter, Inc.</t>
  </si>
  <si>
    <t xml:space="preserve">SCG Trading (USA) Inc.</t>
  </si>
  <si>
    <t xml:space="preserve">Scherman Pulp &amp; Paper, Inc.</t>
  </si>
  <si>
    <t xml:space="preserve">Schmoll AG</t>
  </si>
  <si>
    <t xml:space="preserve">Schoeller &amp; Hoesch GmbH &amp; Co. KG</t>
  </si>
  <si>
    <t xml:space="preserve">Scholl Forest Industries, Inc.</t>
  </si>
  <si>
    <t xml:space="preserve">School Project for Utility Rate Reduction</t>
  </si>
  <si>
    <t xml:space="preserve">Schultz, Snyder &amp; Steele Lumber Company</t>
  </si>
  <si>
    <t xml:space="preserve">Schweizerische Bundesbahnen SBB AG</t>
  </si>
  <si>
    <t xml:space="preserve">Scotia Company</t>
  </si>
  <si>
    <t xml:space="preserve">Scott Paper Limited</t>
  </si>
  <si>
    <t xml:space="preserve">Scottish and Southern Energy Plc</t>
  </si>
  <si>
    <t xml:space="preserve">Scottish Power UK plc</t>
  </si>
  <si>
    <t xml:space="preserve">Scottsboro Aluminium LLC</t>
  </si>
  <si>
    <t xml:space="preserve">Seaboard International Forest Products, Inc.</t>
  </si>
  <si>
    <t xml:space="preserve">Seagull Marketing Services, Inc.</t>
  </si>
  <si>
    <t xml:space="preserve">Seaman Paper Company</t>
  </si>
  <si>
    <t xml:space="preserve">Seattle City Light</t>
  </si>
  <si>
    <t xml:space="preserve">Seeboard plc</t>
  </si>
  <si>
    <t xml:space="preserve">Seimax Gas Corporation</t>
  </si>
  <si>
    <t xml:space="preserve">Selbu Energiverk</t>
  </si>
  <si>
    <t xml:space="preserve">Select Natural Gas, L.L.C.</t>
  </si>
  <si>
    <t xml:space="preserve">SEMCO Energy, Inc.</t>
  </si>
  <si>
    <t xml:space="preserve">Seminole Transportation and Gathering, Inc.</t>
  </si>
  <si>
    <t xml:space="preserve">SEM-PAK Corporation</t>
  </si>
  <si>
    <t xml:space="preserve">Semper Paper Company, Inc.</t>
  </si>
  <si>
    <t xml:space="preserve">Sempra Energy Europe Ltd</t>
  </si>
  <si>
    <t xml:space="preserve">Sempra Oil Trading (Ireland) Limited</t>
  </si>
  <si>
    <t xml:space="preserve">Sempra Oil Trading Sarl</t>
  </si>
  <si>
    <t xml:space="preserve">Seneca Resources Corporation</t>
  </si>
  <si>
    <t xml:space="preserve">Service Aluminium Corporation</t>
  </si>
  <si>
    <t xml:space="preserve">SG Australia Limited</t>
  </si>
  <si>
    <t xml:space="preserve">Shamrock Fibres, Inc.</t>
  </si>
  <si>
    <t xml:space="preserve">Shanghai Dachang Copper Industry Co.Ltd.</t>
  </si>
  <si>
    <t xml:space="preserve">Shanghai International Holding Corp</t>
  </si>
  <si>
    <t xml:space="preserve">Shelbyville Power, Water, and Sewerage System</t>
  </si>
  <si>
    <t xml:space="preserve">Shell Canada Limited</t>
  </si>
  <si>
    <t xml:space="preserve">Shell Capital Inc.</t>
  </si>
  <si>
    <t xml:space="preserve">Shell Chemical Company</t>
  </si>
  <si>
    <t xml:space="preserve">Shell Chemical Risk Management Company</t>
  </si>
  <si>
    <t xml:space="preserve">Shell Eastern Trading pte Limited</t>
  </si>
  <si>
    <t xml:space="preserve">Shell International Eastern Trading Co Ltd.</t>
  </si>
  <si>
    <t xml:space="preserve">Shell International Trading &amp; Shipping Company Limited (STASCO)</t>
  </si>
  <si>
    <t xml:space="preserve">Shell Nederland Raffinaderij B.V.</t>
  </si>
  <si>
    <t xml:space="preserve">Shell Oil Company</t>
  </si>
  <si>
    <t xml:space="preserve">Shell Oil Products Company</t>
  </si>
  <si>
    <t xml:space="preserve">Shell Trading (US) Company</t>
  </si>
  <si>
    <t xml:space="preserve">Shell U.K. Oil</t>
  </si>
  <si>
    <t xml:space="preserve">Shell UK Limited</t>
  </si>
  <si>
    <t xml:space="preserve">Shell Western E&amp;P Inc.</t>
  </si>
  <si>
    <t xml:space="preserve">Shenandoah Energy, Inc.</t>
  </si>
  <si>
    <t xml:space="preserve">Sherwood Lumber Corp.</t>
  </si>
  <si>
    <t xml:space="preserve">Shiningbank Energy Ltd.</t>
  </si>
  <si>
    <t xml:space="preserve">Shoreham Energy Services Company</t>
  </si>
  <si>
    <t xml:space="preserve">Shoreline Gas Inc.</t>
  </si>
  <si>
    <t xml:space="preserve">SHV Gas Supply &amp; Trading SAS</t>
  </si>
  <si>
    <t xml:space="preserve">Siegal Steel Co., Inc.</t>
  </si>
  <si>
    <t xml:space="preserve">SIEMENS AG</t>
  </si>
  <si>
    <t xml:space="preserve">Sierra Energy Inc.</t>
  </si>
  <si>
    <t xml:space="preserve">SierraPine Ltd.</t>
  </si>
  <si>
    <t xml:space="preserve">Sikeston Board of Municipal Utilities</t>
  </si>
  <si>
    <t xml:space="preserve">Silver-land (Vancouver) Enterprise, Inc.</t>
  </si>
  <si>
    <t xml:space="preserve">Simkins Industries, Inc.</t>
  </si>
  <si>
    <t xml:space="preserve">Simon Miller Sales Company</t>
  </si>
  <si>
    <t xml:space="preserve">Simplot Canada Limited</t>
  </si>
  <si>
    <t xml:space="preserve">Simplot, J. R. Company</t>
  </si>
  <si>
    <t xml:space="preserve">Simpson Paper Company</t>
  </si>
  <si>
    <t xml:space="preserve">Simsen Metals Company Limited</t>
  </si>
  <si>
    <t xml:space="preserve">Sinclair Oil Corporation</t>
  </si>
  <si>
    <t xml:space="preserve">Sing Tao Daily</t>
  </si>
  <si>
    <t xml:space="preserve">Sing Tao Newspapers New York, Ltd.</t>
  </si>
  <si>
    <t xml:space="preserve">Singapore Petroleum Company Limited</t>
  </si>
  <si>
    <t xml:space="preserve">Sinoying Singapore Pte Ltd</t>
  </si>
  <si>
    <t xml:space="preserve">Sioux Falls Shopping News, Inc.</t>
  </si>
  <si>
    <t xml:space="preserve">Sita Negoce</t>
  </si>
  <si>
    <t xml:space="preserve">Sithe Energies, Inc.</t>
  </si>
  <si>
    <t xml:space="preserve">Sithe Power Marketing, Inc.</t>
  </si>
  <si>
    <t xml:space="preserve">SK Global America, Inc.</t>
  </si>
  <si>
    <t xml:space="preserve">SK Global Hong Kong Ltd</t>
  </si>
  <si>
    <t xml:space="preserve">Skana Forest Products Ltd.</t>
  </si>
  <si>
    <t xml:space="preserve">Skandinaviska Enskilda Banken AB (publ)</t>
  </si>
  <si>
    <t xml:space="preserve">Skeena Cellulouse, Inc.</t>
  </si>
  <si>
    <t xml:space="preserve">Skelleftea Kraft AB</t>
  </si>
  <si>
    <t xml:space="preserve">Skiensfjordens Kommunale Kraftselskap Energi AS</t>
  </si>
  <si>
    <t xml:space="preserve">SKS Energy Trading S.A</t>
  </si>
  <si>
    <t xml:space="preserve">Slaton Press, Inc.</t>
  </si>
  <si>
    <t xml:space="preserve">Slocan Forest Products Ltd.</t>
  </si>
  <si>
    <t xml:space="preserve">Slovenske Elektrarne A.S.</t>
  </si>
  <si>
    <t xml:space="preserve">Small Newspaper Group, Inc.</t>
  </si>
  <si>
    <t xml:space="preserve">Smartestenergy Ltd</t>
  </si>
  <si>
    <t xml:space="preserve">Smurfit Newsprint Corporation of California Inc.</t>
  </si>
  <si>
    <t xml:space="preserve">Smurfit-Stone Container Corporation</t>
  </si>
  <si>
    <t xml:space="preserve">SN Energie AG</t>
  </si>
  <si>
    <t xml:space="preserve">Snow Leopard Resources Inc</t>
  </si>
  <si>
    <t xml:space="preserve">Snowy Hydro Trading Pty Limited</t>
  </si>
  <si>
    <t xml:space="preserve">Sociedad Punta Del Cobre S.A.</t>
  </si>
  <si>
    <t xml:space="preserve">Societe de Coulee Continue de Cuivre</t>
  </si>
  <si>
    <t xml:space="preserve">Societe Des Petroles Shell</t>
  </si>
  <si>
    <t xml:space="preserve">Societe Generale Energie</t>
  </si>
  <si>
    <t xml:space="preserve">Societe Generale S.A.</t>
  </si>
  <si>
    <t xml:space="preserve">Societe Generale Securities (North Pacific) Ltd.</t>
  </si>
  <si>
    <t xml:space="preserve">Societe Lensoise de Cuivre</t>
  </si>
  <si>
    <t xml:space="preserve">Societe Nationale d'Electricite et de Thermique (SNET)</t>
  </si>
  <si>
    <t xml:space="preserve">Sodra Skogsagarna Ek For</t>
  </si>
  <si>
    <t xml:space="preserve">Sogem Deutschland GmbH</t>
  </si>
  <si>
    <t xml:space="preserve">Sogn og Fjordane Energi  AS</t>
  </si>
  <si>
    <t xml:space="preserve">Sognekraft A/S</t>
  </si>
  <si>
    <t xml:space="preserve">Sohn Group, Inc.</t>
  </si>
  <si>
    <t xml:space="preserve">Solutia Inc.</t>
  </si>
  <si>
    <t xml:space="preserve">Solvay Polymers, Inc.</t>
  </si>
  <si>
    <t xml:space="preserve">Solvay SA</t>
  </si>
  <si>
    <t xml:space="preserve">Sonat Exploration GOM Inc.</t>
  </si>
  <si>
    <t xml:space="preserve">Sonoco Products Company</t>
  </si>
  <si>
    <t xml:space="preserve">Sor Norges Aluminium A/S</t>
  </si>
  <si>
    <t xml:space="preserve">South Carolina Pipeline Corporation</t>
  </si>
  <si>
    <t xml:space="preserve">South Carolina Public Service Authority</t>
  </si>
  <si>
    <t xml:space="preserve">South Coast Power Ltd</t>
  </si>
  <si>
    <t xml:space="preserve">South Mississippi Electric Power Association</t>
  </si>
  <si>
    <t xml:space="preserve">South Wales Electricity plc</t>
  </si>
  <si>
    <t xml:space="preserve">South Western Electricity plc</t>
  </si>
  <si>
    <t xml:space="preserve">Southern Company Inc, The</t>
  </si>
  <si>
    <t xml:space="preserve">Southern Company Services, Inc.</t>
  </si>
  <si>
    <t xml:space="preserve">Southern Connecticut Gas Company</t>
  </si>
  <si>
    <t xml:space="preserve">Southern Counties Oil Co., Ltd.</t>
  </si>
  <si>
    <t xml:space="preserve">Southern Electric Gas Ltd.</t>
  </si>
  <si>
    <t xml:space="preserve">Southern Electric plc</t>
  </si>
  <si>
    <t xml:space="preserve">Southern Hydro Partnership</t>
  </si>
  <si>
    <t xml:space="preserve">Southern Illinois Power Cooperative</t>
  </si>
  <si>
    <t xml:space="preserve">Southern Indiana Gas &amp; Electric Company</t>
  </si>
  <si>
    <t xml:space="preserve">Southern Minnesota Municipal Power Agency</t>
  </si>
  <si>
    <t xml:space="preserve">Southern Natural Gas Company</t>
  </si>
  <si>
    <t xml:space="preserve">Southern Timber Sales &amp; Manufacturing, Inc.</t>
  </si>
  <si>
    <t xml:space="preserve">Southern Union Company</t>
  </si>
  <si>
    <t xml:space="preserve">Southern Union Gas Company</t>
  </si>
  <si>
    <t xml:space="preserve">Southern UTE Indian Tribe</t>
  </si>
  <si>
    <t xml:space="preserve">Southwest Airlines Co.</t>
  </si>
  <si>
    <t xml:space="preserve">Southwest Gas Corporation</t>
  </si>
  <si>
    <t xml:space="preserve">Southwest Offset Printing Company, Inc.</t>
  </si>
  <si>
    <t xml:space="preserve">Southwest Paper Stock, Inc</t>
  </si>
  <si>
    <t xml:space="preserve">Southwestern Electric Cooperative, Inc.</t>
  </si>
  <si>
    <t xml:space="preserve">Southwestern Energy Company</t>
  </si>
  <si>
    <t xml:space="preserve">Southwestern Energy Services Company</t>
  </si>
  <si>
    <t xml:space="preserve">Southwestern Public Service Company</t>
  </si>
  <si>
    <t xml:space="preserve">Southwire Company</t>
  </si>
  <si>
    <t xml:space="preserve">SP Newsprint Company</t>
  </si>
  <si>
    <t xml:space="preserve">SPB Canada, Inc.</t>
  </si>
  <si>
    <t xml:space="preserve">Specialty Timber, LLC</t>
  </si>
  <si>
    <t xml:space="preserve">Sphera Optical Networks, Inc.</t>
  </si>
  <si>
    <t xml:space="preserve">Spice Energy Co. Ltd.</t>
  </si>
  <si>
    <t xml:space="preserve">Spinnaker Exploration Co. L.L.C.</t>
  </si>
  <si>
    <t xml:space="preserve">Spiral Paper Canada, Inc.</t>
  </si>
  <si>
    <t xml:space="preserve">Spire Energy Ltd.</t>
  </si>
  <si>
    <t xml:space="preserve">Springfield Utility Board</t>
  </si>
  <si>
    <t xml:space="preserve">SSAB - Svenskt Stal AB</t>
  </si>
  <si>
    <t xml:space="preserve">SSAB Oxelosund AB</t>
  </si>
  <si>
    <t xml:space="preserve">ST Alberta</t>
  </si>
  <si>
    <t xml:space="preserve">St Lawrence Gas Company Inc.</t>
  </si>
  <si>
    <t xml:space="preserve">St. Laurent Paperboard Inc.</t>
  </si>
  <si>
    <t xml:space="preserve">St. Mary Land &amp; Exploration Company</t>
  </si>
  <si>
    <t xml:space="preserve">Stadtwerke Dusseldorf AG</t>
  </si>
  <si>
    <t xml:space="preserve">Stadtwerke Flensburg GmbH</t>
  </si>
  <si>
    <t xml:space="preserve">Stadtwerke Gustrow GmbH</t>
  </si>
  <si>
    <t xml:space="preserve">Stadtwerke Hannover AG</t>
  </si>
  <si>
    <t xml:space="preserve">Stadtwerke Heidelberg AG</t>
  </si>
  <si>
    <t xml:space="preserve">Stadtwerke Ingolstadt Energie GmbH</t>
  </si>
  <si>
    <t xml:space="preserve">Stadtwerke Konstanz GmbH</t>
  </si>
  <si>
    <t xml:space="preserve">Stadtwerke Leipzig GmbH</t>
  </si>
  <si>
    <t xml:space="preserve">Stadtwerke Ludenscheid GmbH</t>
  </si>
  <si>
    <t xml:space="preserve">Stadtwerke Munchen GmbH</t>
  </si>
  <si>
    <t xml:space="preserve">Stadtwerke Munchen Versorgungs GmbH</t>
  </si>
  <si>
    <t xml:space="preserve">Stadtwerke Tubingen GmbH</t>
  </si>
  <si>
    <t xml:space="preserve">Stadtwerke Viernheim GmbH</t>
  </si>
  <si>
    <t xml:space="preserve">Staffield Printing, Ltd.</t>
  </si>
  <si>
    <t xml:space="preserve">Stainless Valve Co.</t>
  </si>
  <si>
    <t xml:space="preserve">Standard Bank London Limited</t>
  </si>
  <si>
    <t xml:space="preserve">Standard Supply &amp; Lumber Company</t>
  </si>
  <si>
    <t xml:space="preserve">Stanford Technology Network</t>
  </si>
  <si>
    <t xml:space="preserve">Star Enterprise</t>
  </si>
  <si>
    <t xml:space="preserve">Star Natural Gas Company</t>
  </si>
  <si>
    <t xml:space="preserve">Star Oil &amp; Gas Ltd.</t>
  </si>
  <si>
    <t xml:space="preserve">Star Press, Inc.</t>
  </si>
  <si>
    <t xml:space="preserve">Star Services Group, Inc.</t>
  </si>
  <si>
    <t xml:space="preserve">Star-Kist Foods Inc.</t>
  </si>
  <si>
    <t xml:space="preserve">STASCO,for and on behalf of Shell Trading International Ltd</t>
  </si>
  <si>
    <t xml:space="preserve">State Electricity Commission of Victoria</t>
  </si>
  <si>
    <t xml:space="preserve">State of Michigan Department of Management and Budget</t>
  </si>
  <si>
    <t xml:space="preserve">State Paper &amp; Metal Co., Inc.</t>
  </si>
  <si>
    <t xml:space="preserve">State Union International Ltd</t>
  </si>
  <si>
    <t xml:space="preserve">Statkraft Energy Deutschland GmbH</t>
  </si>
  <si>
    <t xml:space="preserve">Statkraft Energy Nederland BV</t>
  </si>
  <si>
    <t xml:space="preserve">Statkraft SF</t>
  </si>
  <si>
    <t xml:space="preserve">Statoil (UK) Ltd</t>
  </si>
  <si>
    <t xml:space="preserve">Statoil A/S</t>
  </si>
  <si>
    <t xml:space="preserve">Statoil ASA.</t>
  </si>
  <si>
    <t xml:space="preserve">Statoil Asia Pacific Pte Limited</t>
  </si>
  <si>
    <t xml:space="preserve">Statoil Energy Trading, Inc.</t>
  </si>
  <si>
    <t xml:space="preserve">Statoil Marketing &amp; Trading (US) Inc.</t>
  </si>
  <si>
    <t xml:space="preserve">Statoil UK (Gas) Limited</t>
  </si>
  <si>
    <t xml:space="preserve">Stearman East Corporation</t>
  </si>
  <si>
    <t xml:space="preserve">Steel Cities Steels, Inc.</t>
  </si>
  <si>
    <t xml:space="preserve">Steel Dynamics, Inc.</t>
  </si>
  <si>
    <t xml:space="preserve">Steel Spot Market</t>
  </si>
  <si>
    <t xml:space="preserve">Steel Technologies Inc.</t>
  </si>
  <si>
    <t xml:space="preserve">Steel Warehouse Co., Inc.</t>
  </si>
  <si>
    <t xml:space="preserve">Steirische Wasserkraft- und Elektrizitats-AG</t>
  </si>
  <si>
    <t xml:space="preserve">Stellar Printing Inc.</t>
  </si>
  <si>
    <t xml:space="preserve">Stemcor USA, Inc.</t>
  </si>
  <si>
    <t xml:space="preserve">Sterling Chemicals Inc.</t>
  </si>
  <si>
    <t xml:space="preserve">Sterling Fibers, Inc.</t>
  </si>
  <si>
    <t xml:space="preserve">Stewart Petroleum Corporation</t>
  </si>
  <si>
    <t xml:space="preserve">Stone Container Corporation</t>
  </si>
  <si>
    <t xml:space="preserve">Stone Energy Corporation</t>
  </si>
  <si>
    <t xml:space="preserve">Stora Enso Energy AB</t>
  </si>
  <si>
    <t xml:space="preserve">Stora Enso Financial Services SA</t>
  </si>
  <si>
    <t xml:space="preserve">Stora Enso North America</t>
  </si>
  <si>
    <t xml:space="preserve">Storage Book - Bammel</t>
  </si>
  <si>
    <t xml:space="preserve">Storage Bridgeline</t>
  </si>
  <si>
    <t xml:space="preserve">Storage Bridgeline II</t>
  </si>
  <si>
    <t xml:space="preserve">Storm Energy Inc.</t>
  </si>
  <si>
    <t xml:space="preserve">Storm Mountain Publishing Company</t>
  </si>
  <si>
    <t xml:space="preserve">Storm Telecommunications Limited</t>
  </si>
  <si>
    <t xml:space="preserve">Straightline, a Division of US Steel Corporation</t>
  </si>
  <si>
    <t xml:space="preserve">Straits Resources Limited</t>
  </si>
  <si>
    <t xml:space="preserve">Stranda Energiverk AS</t>
  </si>
  <si>
    <t xml:space="preserve">Strat Land Exploration Company</t>
  </si>
  <si>
    <t xml:space="preserve">Strategic Energy Ltd</t>
  </si>
  <si>
    <t xml:space="preserve">Stratum Group Energy Partners, L.P.</t>
  </si>
  <si>
    <t xml:space="preserve">Stratum Group, L.P.</t>
  </si>
  <si>
    <t xml:space="preserve">Stream Capital Inc.</t>
  </si>
  <si>
    <t xml:space="preserve">Stringfellow Lumber Company, LLC</t>
  </si>
  <si>
    <t xml:space="preserve">Stripco, Inc.</t>
  </si>
  <si>
    <t xml:space="preserve">Suburban Propane, L.P.</t>
  </si>
  <si>
    <t xml:space="preserve">Sucden (UK) Ltd.</t>
  </si>
  <si>
    <t xml:space="preserve">Suedhessische Gas und Wasser AG</t>
  </si>
  <si>
    <t xml:space="preserve">Suedwestdeutsche Stromhandels GmBH</t>
  </si>
  <si>
    <t xml:space="preserve">Sugar Steel Corporation</t>
  </si>
  <si>
    <t xml:space="preserve">Sumitomo Corp.</t>
  </si>
  <si>
    <t xml:space="preserve">Sumitomo Corporation (Singapore) Pte Limited</t>
  </si>
  <si>
    <t xml:space="preserve">Sumitomo Corporation Of America</t>
  </si>
  <si>
    <t xml:space="preserve">Sumitomo Deutschland GmbH</t>
  </si>
  <si>
    <t xml:space="preserve">Sumitomo Electric Industries Ltd.</t>
  </si>
  <si>
    <t xml:space="preserve">Summit Natural Gas, LLP</t>
  </si>
  <si>
    <t xml:space="preserve">Summit Resources Limited</t>
  </si>
  <si>
    <t xml:space="preserve">Summit Supply Company, Inc.</t>
  </si>
  <si>
    <t xml:space="preserve">Sun Steel Company</t>
  </si>
  <si>
    <t xml:space="preserve">Suncor Energy Inc.</t>
  </si>
  <si>
    <t xml:space="preserve">Sunnfjord Energi AS</t>
  </si>
  <si>
    <t xml:space="preserve">Sunnhordland Kraftlag AS</t>
  </si>
  <si>
    <t xml:space="preserve">Sunoco, Inc. (R&amp;M)</t>
  </si>
  <si>
    <t xml:space="preserve">Sunoma Energy Corp.</t>
  </si>
  <si>
    <t xml:space="preserve">Sunrise Industries, Inc.</t>
  </si>
  <si>
    <t xml:space="preserve">Suomen Osuuskauppojen Keskuskunta</t>
  </si>
  <si>
    <t xml:space="preserve">Superior Water, Light and Power Company</t>
  </si>
  <si>
    <t xml:space="preserve">Superiorgas Energy, LLC</t>
  </si>
  <si>
    <t xml:space="preserve">swb Enordia GmbH</t>
  </si>
  <si>
    <t xml:space="preserve">Swiss Re Financial Products Inc.</t>
  </si>
  <si>
    <t xml:space="preserve">Sydkraft AB</t>
  </si>
  <si>
    <t xml:space="preserve">Sydkraft Energy Trading AB</t>
  </si>
  <si>
    <t xml:space="preserve">Syncrude Canada Ltd.</t>
  </si>
  <si>
    <t xml:space="preserve">Syneco GmbH &amp; Co. KG</t>
  </si>
  <si>
    <t xml:space="preserve">Synergen Pty Ltd</t>
  </si>
  <si>
    <t xml:space="preserve">Synergia Trading S.A.</t>
  </si>
  <si>
    <t xml:space="preserve">T &amp; M Trading, Inc.</t>
  </si>
  <si>
    <t xml:space="preserve">T Holloway &amp; Sons (Metals) Ltd</t>
  </si>
  <si>
    <t xml:space="preserve">T.Co Metals LLC</t>
  </si>
  <si>
    <t xml:space="preserve">Tafjord Kraftproduksjon AS</t>
  </si>
  <si>
    <t xml:space="preserve">Taiga Forest Products Ltd.</t>
  </si>
  <si>
    <t xml:space="preserve">Talisman Energy (UK) Limited</t>
  </si>
  <si>
    <t xml:space="preserve">Tall Tree Lumber Company</t>
  </si>
  <si>
    <t xml:space="preserve">Tally Metal Sales, Inc.</t>
  </si>
  <si>
    <t xml:space="preserve">Tampa Electric Company</t>
  </si>
  <si>
    <t xml:space="preserve">Tampa International Forest Products, Inc.</t>
  </si>
  <si>
    <t xml:space="preserve">Tampereen Sahkolaitos</t>
  </si>
  <si>
    <t xml:space="preserve">Tangent Trading Ltd</t>
  </si>
  <si>
    <t xml:space="preserve">Tanglewood Timber Products</t>
  </si>
  <si>
    <t xml:space="preserve">Tanoma Energy Inc.</t>
  </si>
  <si>
    <t xml:space="preserve">Tarong Energy Corporation Limited</t>
  </si>
  <si>
    <t xml:space="preserve">Tauber Oil Company</t>
  </si>
  <si>
    <t xml:space="preserve">Tauber Petrochemical Co.</t>
  </si>
  <si>
    <t xml:space="preserve">Taunton Municipal Lighting Plant</t>
  </si>
  <si>
    <t xml:space="preserve">Taylor Energy Company</t>
  </si>
  <si>
    <t xml:space="preserve">Taylor Gas Liquids Limited Partnership</t>
  </si>
  <si>
    <t xml:space="preserve">Taylor Gas Liquids, Inc.</t>
  </si>
  <si>
    <t xml:space="preserve">Teck Cominco Metals, Ltd.</t>
  </si>
  <si>
    <t xml:space="preserve">Tejas Securities Group, Inc.</t>
  </si>
  <si>
    <t xml:space="preserve">Tekniska Verken i Linkoping AB</t>
  </si>
  <si>
    <t xml:space="preserve">Teleglobe France SAS</t>
  </si>
  <si>
    <t xml:space="preserve">Telge Kraft AB</t>
  </si>
  <si>
    <t xml:space="preserve">Tembec Inc</t>
  </si>
  <si>
    <t xml:space="preserve">Temple-Inland Forest Products Corporation</t>
  </si>
  <si>
    <t xml:space="preserve">Tenaska Gas Company</t>
  </si>
  <si>
    <t xml:space="preserve">Tennessee Electric Cooperative Association</t>
  </si>
  <si>
    <t xml:space="preserve">Tennessee Electrical Power Acquisition Corp.</t>
  </si>
  <si>
    <t xml:space="preserve">Tennessee Energy Acquisition Corporation</t>
  </si>
  <si>
    <t xml:space="preserve">Tennessee Gas Pipeline Co.</t>
  </si>
  <si>
    <t xml:space="preserve">Tennessee Valley Authority</t>
  </si>
  <si>
    <t xml:space="preserve">TEPPCO Crude Oil, L.P.</t>
  </si>
  <si>
    <t xml:space="preserve">Terra Capital, Inc.</t>
  </si>
  <si>
    <t xml:space="preserve">Terra International, Inc.</t>
  </si>
  <si>
    <t xml:space="preserve">Terrapin Recycling LLC</t>
  </si>
  <si>
    <t xml:space="preserve">Tesoro Petroleum Corporation</t>
  </si>
  <si>
    <t xml:space="preserve">TESTING Quality of Service</t>
  </si>
  <si>
    <t xml:space="preserve">Texaco Aviation Products, LLC</t>
  </si>
  <si>
    <t xml:space="preserve">Texaco International Trader, Inc.</t>
  </si>
  <si>
    <t xml:space="preserve">Texaco International Trader, Inc. care of Texaco Limited</t>
  </si>
  <si>
    <t xml:space="preserve">Texaco Investments (Netherlands) Inc.</t>
  </si>
  <si>
    <t xml:space="preserve">Texaco Limited</t>
  </si>
  <si>
    <t xml:space="preserve">Texaco Natural Gas Liquids, a Division of Texaco Natural Gas</t>
  </si>
  <si>
    <t xml:space="preserve">Texaco Nederland BV</t>
  </si>
  <si>
    <t xml:space="preserve">Texaco Oil Trading Limited</t>
  </si>
  <si>
    <t xml:space="preserve">Texaco Refining and Marketing Inc.</t>
  </si>
  <si>
    <t xml:space="preserve">Texas A&amp;M University System, The</t>
  </si>
  <si>
    <t xml:space="preserve">Texas Aromatics, LP</t>
  </si>
  <si>
    <t xml:space="preserve">Texas Energy Transfer Company, Ltd.</t>
  </si>
  <si>
    <t xml:space="preserve">Texas Gas Mid Market</t>
  </si>
  <si>
    <t xml:space="preserve">Texas General Land Office</t>
  </si>
  <si>
    <t xml:space="preserve">Texas Independent Energy, LP</t>
  </si>
  <si>
    <t xml:space="preserve">Texas Instruments Incorporated</t>
  </si>
  <si>
    <t xml:space="preserve">Texas Liquids, L.L.C.</t>
  </si>
  <si>
    <t xml:space="preserve">Texas Petrochemicals LP</t>
  </si>
  <si>
    <t xml:space="preserve">Texas Power Mid Market</t>
  </si>
  <si>
    <t xml:space="preserve">Texas-New Mexico Power Company</t>
  </si>
  <si>
    <t xml:space="preserve">Texas-Ohio Gas, Inc.</t>
  </si>
  <si>
    <t xml:space="preserve">Texican Natural Gas Company</t>
  </si>
  <si>
    <t xml:space="preserve">Texon L.P.</t>
  </si>
  <si>
    <t xml:space="preserve">TFS Energy, LLC</t>
  </si>
  <si>
    <t xml:space="preserve">Th. Brunius &amp; Co AB</t>
  </si>
  <si>
    <t xml:space="preserve">The American Coal Company</t>
  </si>
  <si>
    <t xml:space="preserve">The Bakersfield Californian</t>
  </si>
  <si>
    <t xml:space="preserve">The Bank of Nova Scotia</t>
  </si>
  <si>
    <t xml:space="preserve">The Bank of Tokyo-Mitsubishi, Ltd.</t>
  </si>
  <si>
    <t xml:space="preserve">The Boeing Company Inc.</t>
  </si>
  <si>
    <t xml:space="preserve">The Cincinnati Gas &amp; Electric Company</t>
  </si>
  <si>
    <t xml:space="preserve">The Citizens' Voice</t>
  </si>
  <si>
    <t xml:space="preserve">The City of Norwich, CT, by and through its Public Utilities Department</t>
  </si>
  <si>
    <t xml:space="preserve">The City of Oakland, a municipal corp. acting by &amp; through its Board of Port Commissioners</t>
  </si>
  <si>
    <t xml:space="preserve">The Conway Daily Sun</t>
  </si>
  <si>
    <t xml:space="preserve">The Corporation of the City of Toronto</t>
  </si>
  <si>
    <t xml:space="preserve">The Daily Herald</t>
  </si>
  <si>
    <t xml:space="preserve">The David J Joseph Company</t>
  </si>
  <si>
    <t xml:space="preserve">The Doe Run Company</t>
  </si>
  <si>
    <t xml:space="preserve">The E.W. Scripps Company</t>
  </si>
  <si>
    <t xml:space="preserve">The European Power Source Company (UK) Limited</t>
  </si>
  <si>
    <t xml:space="preserve">The Fiber Resource Group, Inc.</t>
  </si>
  <si>
    <t xml:space="preserve">The Herald-Mail Company</t>
  </si>
  <si>
    <t xml:space="preserve">The Hour Publishing Company</t>
  </si>
  <si>
    <t xml:space="preserve">The Houston Exploration Company</t>
  </si>
  <si>
    <t xml:space="preserve">The Manitoba Hydro-Electric Board</t>
  </si>
  <si>
    <t xml:space="preserve">The Mill Steel Company</t>
  </si>
  <si>
    <t xml:space="preserve">The Ogden Newspapers, Inc.</t>
  </si>
  <si>
    <t xml:space="preserve">The Paper Tigers, Inc.</t>
  </si>
  <si>
    <t xml:space="preserve">The Papers, Inc.</t>
  </si>
  <si>
    <t xml:space="preserve">The Pas Lumber Company Ltd.</t>
  </si>
  <si>
    <t xml:space="preserve">The Peltz Group - Canada</t>
  </si>
  <si>
    <t xml:space="preserve">The Peoples Gas Light &amp; Coke Company</t>
  </si>
  <si>
    <t xml:space="preserve">The Power Authority of the State of New York</t>
  </si>
  <si>
    <t xml:space="preserve">The Premcor Refining Group, Inc.</t>
  </si>
  <si>
    <t xml:space="preserve">The Princeton Packet, Inc.</t>
  </si>
  <si>
    <t xml:space="preserve">The Quaker Oats Company</t>
  </si>
  <si>
    <t xml:space="preserve">The Record</t>
  </si>
  <si>
    <t xml:space="preserve">The State Regulation Centre of Supplies Reserve</t>
  </si>
  <si>
    <t xml:space="preserve">The Tennergy Corporation</t>
  </si>
  <si>
    <t xml:space="preserve">The Timber Company</t>
  </si>
  <si>
    <t xml:space="preserve">The Toa Reinsurance Company Limited</t>
  </si>
  <si>
    <t xml:space="preserve">The Toronto-Dominion Bank</t>
  </si>
  <si>
    <t xml:space="preserve">The Wallace Enterprise</t>
  </si>
  <si>
    <t xml:space="preserve">The Washington Times</t>
  </si>
  <si>
    <t xml:space="preserve">The William L Bonnel Company Inc</t>
  </si>
  <si>
    <t xml:space="preserve">The Windsor Press, Inc.</t>
  </si>
  <si>
    <t xml:space="preserve">The Yasuda Fire &amp; Marine Insurance Co., Ltd.</t>
  </si>
  <si>
    <t xml:space="preserve">Thermo Cogeneration Partnership LP</t>
  </si>
  <si>
    <t xml:space="preserve">Thermo Ecotek Corporation</t>
  </si>
  <si>
    <t xml:space="preserve">Thiele Kaolin Company</t>
  </si>
  <si>
    <t xml:space="preserve">Thuega AG</t>
  </si>
  <si>
    <t xml:space="preserve">Thunder Basin Coal Co LLC</t>
  </si>
  <si>
    <t xml:space="preserve">Thunder Energy Inc.</t>
  </si>
  <si>
    <t xml:space="preserve">Thyssen Krupp Metallurgie GmbH</t>
  </si>
  <si>
    <t xml:space="preserve">Thyssen Specialty Steels, Inc.</t>
  </si>
  <si>
    <t xml:space="preserve">Tidal Energy Marketing, Inc.</t>
  </si>
  <si>
    <t xml:space="preserve">Tidewater Fibre Corp.</t>
  </si>
  <si>
    <t xml:space="preserve">Tillamook Peoples Utility District</t>
  </si>
  <si>
    <t xml:space="preserve">Timber Products Company Limited Partnership</t>
  </si>
  <si>
    <t xml:space="preserve">Timbertech Limited</t>
  </si>
  <si>
    <t xml:space="preserve">Times Mirror Magazines Inc.</t>
  </si>
  <si>
    <t xml:space="preserve">Times Publishing Company</t>
  </si>
  <si>
    <t xml:space="preserve">Tindra AS</t>
  </si>
  <si>
    <t xml:space="preserve">Tinnell Fibre, Inc.</t>
  </si>
  <si>
    <t xml:space="preserve">TIWAG - Tiroler Wasserkraftwerke Aktiengesellschaft</t>
  </si>
  <si>
    <t xml:space="preserve">TMV Corporation</t>
  </si>
  <si>
    <t xml:space="preserve">Tokio Marine and Fire Insurance Company Limited, The</t>
  </si>
  <si>
    <t xml:space="preserve">Tokyo Electric Power Company Inc.</t>
  </si>
  <si>
    <t xml:space="preserve">Tokyo-Mitsubishi International PLC</t>
  </si>
  <si>
    <t xml:space="preserve">Tolko Industries Ltd.</t>
  </si>
  <si>
    <t xml:space="preserve">Toll Brothers, Inc.</t>
  </si>
  <si>
    <t xml:space="preserve">Toll Integrated Systems</t>
  </si>
  <si>
    <t xml:space="preserve">Tom Brown Resources Ltd.</t>
  </si>
  <si>
    <t xml:space="preserve">Tom Brown, Inc.</t>
  </si>
  <si>
    <t xml:space="preserve">Tomen Corporation</t>
  </si>
  <si>
    <t xml:space="preserve">Tomen Power Corporation (UK) Ltd.</t>
  </si>
  <si>
    <t xml:space="preserve">Tomson Steel Company</t>
  </si>
  <si>
    <t xml:space="preserve">Tool King, Inc.</t>
  </si>
  <si>
    <t xml:space="preserve">Toronto Star Newspapers Limited</t>
  </si>
  <si>
    <t xml:space="preserve">Torvald Klaveness Commodities AS</t>
  </si>
  <si>
    <t xml:space="preserve">Tosco Corporation</t>
  </si>
  <si>
    <t xml:space="preserve">Tosco Europe Limited</t>
  </si>
  <si>
    <t xml:space="preserve">Tosco Refining Company</t>
  </si>
  <si>
    <t xml:space="preserve">Total Coal S.A.</t>
  </si>
  <si>
    <t xml:space="preserve">Total Gas &amp; Electric, Inc.</t>
  </si>
  <si>
    <t xml:space="preserve">Total Gas Marketing Limited</t>
  </si>
  <si>
    <t xml:space="preserve">Total International Ltd.</t>
  </si>
  <si>
    <t xml:space="preserve">Total Oil Great Britain Ltd</t>
  </si>
  <si>
    <t xml:space="preserve">Total Oil Marine plc</t>
  </si>
  <si>
    <t xml:space="preserve">Total Raffinage Distribution S.A.</t>
  </si>
  <si>
    <t xml:space="preserve">TotalFinaElf Gas and Power Limited</t>
  </si>
  <si>
    <t xml:space="preserve">Totalgaz SNC</t>
  </si>
  <si>
    <t xml:space="preserve">Tower Metal Products L.P</t>
  </si>
  <si>
    <t xml:space="preserve">Town of Braintree</t>
  </si>
  <si>
    <t xml:space="preserve">Toyota Tsusho Metals Limited</t>
  </si>
  <si>
    <t xml:space="preserve">Trackflint Limited</t>
  </si>
  <si>
    <t xml:space="preserve">Tradax Energy, Inc.</t>
  </si>
  <si>
    <t xml:space="preserve">TradeARBED, Inc.</t>
  </si>
  <si>
    <t xml:space="preserve">Trafigura AG</t>
  </si>
  <si>
    <t xml:space="preserve">Trafigura Beheer BV</t>
  </si>
  <si>
    <t xml:space="preserve">Trafigura Derivatives Limited</t>
  </si>
  <si>
    <t xml:space="preserve">Trafigura Energy Ltd</t>
  </si>
  <si>
    <t xml:space="preserve">Trammo Gas, a Division of Transammonia, Inc.</t>
  </si>
  <si>
    <t xml:space="preserve">Trammochem AG</t>
  </si>
  <si>
    <t xml:space="preserve">Trammochem, a Division of Transammonia Inc.</t>
  </si>
  <si>
    <t xml:space="preserve">TransAlta Energy Marketing (US) Inc.</t>
  </si>
  <si>
    <t xml:space="preserve">Transammonia Inc.</t>
  </si>
  <si>
    <t xml:space="preserve">TransCanada Energy Ltd.</t>
  </si>
  <si>
    <t xml:space="preserve">TransCanada Pipelines Limited</t>
  </si>
  <si>
    <t xml:space="preserve">Transcanada Power Mktg, Ltd</t>
  </si>
  <si>
    <t xml:space="preserve">TransCanada Power, a division of TransCanada Energy Ltd.</t>
  </si>
  <si>
    <t xml:space="preserve">Transcor AG</t>
  </si>
  <si>
    <t xml:space="preserve">Transcor Energy SA</t>
  </si>
  <si>
    <t xml:space="preserve">TransMontaigne Product Services Inc.</t>
  </si>
  <si>
    <t xml:space="preserve">Transok Gas, LLC</t>
  </si>
  <si>
    <t xml:space="preserve">Transtech, Inc.</t>
  </si>
  <si>
    <t xml:space="preserve">TransTexas Gas Corporation</t>
  </si>
  <si>
    <t xml:space="preserve">Transtrade, LLC</t>
  </si>
  <si>
    <t xml:space="preserve">Transwestern Pipeline Company</t>
  </si>
  <si>
    <t xml:space="preserve">Trans-World (Aluminium) Ltd</t>
  </si>
  <si>
    <t xml:space="preserve">Trans-World (Aluminum) Inc.</t>
  </si>
  <si>
    <t xml:space="preserve">Trans-World Steel Ltd</t>
  </si>
  <si>
    <t xml:space="preserve">Treatco, Inc.</t>
  </si>
  <si>
    <t xml:space="preserve">Trefimetaux SA</t>
  </si>
  <si>
    <t xml:space="preserve">Tri Link Resources Ltd.</t>
  </si>
  <si>
    <t xml:space="preserve">Triad Energy Corporation</t>
  </si>
  <si>
    <t xml:space="preserve">Trianel European Energy Trading GmbH</t>
  </si>
  <si>
    <t xml:space="preserve">Tribune Review Publishing Company</t>
  </si>
  <si>
    <t xml:space="preserve">Tricon Energy Ltd.</t>
  </si>
  <si>
    <t xml:space="preserve">Tricor Group LLC</t>
  </si>
  <si>
    <t xml:space="preserve">Tri-County Electric Membership Corporation</t>
  </si>
  <si>
    <t xml:space="preserve">Triland Metals Limited</t>
  </si>
  <si>
    <t xml:space="preserve">Trimet AG</t>
  </si>
  <si>
    <t xml:space="preserve">Trimet Handel AG</t>
  </si>
  <si>
    <t xml:space="preserve">Trimetals Ltd.</t>
  </si>
  <si>
    <t xml:space="preserve">Trinity Lumber, L.P.</t>
  </si>
  <si>
    <t xml:space="preserve">Triorient Trading Inc.</t>
  </si>
  <si>
    <t xml:space="preserve">TRI-R Recycling</t>
  </si>
  <si>
    <t xml:space="preserve">TRI-R Systems Corp</t>
  </si>
  <si>
    <t xml:space="preserve">Tri-State Generation and Transmission Association, Inc</t>
  </si>
  <si>
    <t xml:space="preserve">Triton Energy Corporation</t>
  </si>
  <si>
    <t xml:space="preserve">Triumph Group Inc, The</t>
  </si>
  <si>
    <t xml:space="preserve">Triumph Industries, A Division of the Triumph Group Operations Inc</t>
  </si>
  <si>
    <t xml:space="preserve">Troms Kraft Marked AS</t>
  </si>
  <si>
    <t xml:space="preserve">TronderEnergi Kraft AS</t>
  </si>
  <si>
    <t xml:space="preserve">Trondheim Energiverk A/S</t>
  </si>
  <si>
    <t xml:space="preserve">Trondheim Energiverk Kraft AS</t>
  </si>
  <si>
    <t xml:space="preserve">Trout Trading Fund Limited</t>
  </si>
  <si>
    <t xml:space="preserve">True Quote LLC</t>
  </si>
  <si>
    <t xml:space="preserve">Truman Arnold Companies</t>
  </si>
  <si>
    <t xml:space="preserve">Trussway, Ltd.</t>
  </si>
  <si>
    <t xml:space="preserve">TUCO INC.</t>
  </si>
  <si>
    <t xml:space="preserve">Tucson Electric Power Company</t>
  </si>
  <si>
    <t xml:space="preserve">Tullis Russell Papermakers Ltd.</t>
  </si>
  <si>
    <t xml:space="preserve">Tungstone Batteries Ltd.</t>
  </si>
  <si>
    <t xml:space="preserve">Turku Energia Oy</t>
  </si>
  <si>
    <t xml:space="preserve">Turlock Irrigation District</t>
  </si>
  <si>
    <t xml:space="preserve">Tussa Energi A/S</t>
  </si>
  <si>
    <t xml:space="preserve">Tussa Kraft AS</t>
  </si>
  <si>
    <t xml:space="preserve">Twister Gas Services, LLC</t>
  </si>
  <si>
    <t xml:space="preserve">TXU Corp.</t>
  </si>
  <si>
    <t xml:space="preserve">TXU Electricity Limited</t>
  </si>
  <si>
    <t xml:space="preserve">TXU Europe Energy Trading BV</t>
  </si>
  <si>
    <t xml:space="preserve">TXU Europe Energy Trading Ltd.</t>
  </si>
  <si>
    <t xml:space="preserve">TXU Fuel Company</t>
  </si>
  <si>
    <t xml:space="preserve">TXU Gas Company</t>
  </si>
  <si>
    <t xml:space="preserve">TXU Gas Distribution</t>
  </si>
  <si>
    <t xml:space="preserve">TXU Lone Star Pipeline</t>
  </si>
  <si>
    <t xml:space="preserve">TXU Nordic Energy Oy</t>
  </si>
  <si>
    <t xml:space="preserve">TXU Trading</t>
  </si>
  <si>
    <t xml:space="preserve">Tzeng Long USA, Inc.</t>
  </si>
  <si>
    <t xml:space="preserve">U L Canada Inc.</t>
  </si>
  <si>
    <t xml:space="preserve">U.S. Department of the Interior, Minerals Management Service</t>
  </si>
  <si>
    <t xml:space="preserve">U.S. Gas Transportation, Inc.</t>
  </si>
  <si>
    <t xml:space="preserve">U.S. Greenfiber, LLC</t>
  </si>
  <si>
    <t xml:space="preserve">U.S. News &amp; World Report, L.P.</t>
  </si>
  <si>
    <t xml:space="preserve">UGI Energy Services, Inc. d/b/a Gasmark</t>
  </si>
  <si>
    <t xml:space="preserve">UK - Financial Resid-3.5%</t>
  </si>
  <si>
    <t xml:space="preserve">UK - Financial Resid-Brent</t>
  </si>
  <si>
    <t xml:space="preserve">UK Coal PLC</t>
  </si>
  <si>
    <t xml:space="preserve">UK Gas Mid Market</t>
  </si>
  <si>
    <t xml:space="preserve">Ultramar Diamond Shamrock Corporation</t>
  </si>
  <si>
    <t xml:space="preserve">Unilever Australian Limited</t>
  </si>
  <si>
    <t xml:space="preserve">Unimark LLC</t>
  </si>
  <si>
    <t xml:space="preserve">Union Carbide Corporation</t>
  </si>
  <si>
    <t xml:space="preserve">Union Daily Times</t>
  </si>
  <si>
    <t xml:space="preserve">Union Electric Company</t>
  </si>
  <si>
    <t xml:space="preserve">Union Fenosa Comercializacion SA</t>
  </si>
  <si>
    <t xml:space="preserve">Union Gas Limited</t>
  </si>
  <si>
    <t xml:space="preserve">Union Miniere S.A.</t>
  </si>
  <si>
    <t xml:space="preserve">Unit Corporation</t>
  </si>
  <si>
    <t xml:space="preserve">Unit Gas Transmission Company Inc.</t>
  </si>
  <si>
    <t xml:space="preserve">United Air Lines, Inc.</t>
  </si>
  <si>
    <t xml:space="preserve">United Aluminium Corporation</t>
  </si>
  <si>
    <t xml:space="preserve">United Aviation Fuels Corporation</t>
  </si>
  <si>
    <t xml:space="preserve">United Communications Corporation</t>
  </si>
  <si>
    <t xml:space="preserve">United Corrstack, LLC</t>
  </si>
  <si>
    <t xml:space="preserve">United Illuminating Company</t>
  </si>
  <si>
    <t xml:space="preserve">United Metals</t>
  </si>
  <si>
    <t xml:space="preserve">United Paper Stock Co., Inc.</t>
  </si>
  <si>
    <t xml:space="preserve">United Paper, Inc.</t>
  </si>
  <si>
    <t xml:space="preserve">United Parcel Service, Inc.</t>
  </si>
  <si>
    <t xml:space="preserve">United Power Association</t>
  </si>
  <si>
    <t xml:space="preserve">United Salt Corporation</t>
  </si>
  <si>
    <t xml:space="preserve">United States Department of Energy</t>
  </si>
  <si>
    <t xml:space="preserve">United States Department of Interior</t>
  </si>
  <si>
    <t xml:space="preserve">United States Gypsum Company</t>
  </si>
  <si>
    <t xml:space="preserve">United Steel Service, Inc.</t>
  </si>
  <si>
    <t xml:space="preserve">Unitil Resources Inc.</t>
  </si>
  <si>
    <t xml:space="preserve">Unitrade Enterprise, Inc.</t>
  </si>
  <si>
    <t xml:space="preserve">Uni-Trade International, Inc.</t>
  </si>
  <si>
    <t xml:space="preserve">Universal Access Inc</t>
  </si>
  <si>
    <t xml:space="preserve">Universal Forest Products, Inc.</t>
  </si>
  <si>
    <t xml:space="preserve">Universal Network, Inc.</t>
  </si>
  <si>
    <t xml:space="preserve">Universal Paper Export Co. Ltd.</t>
  </si>
  <si>
    <t xml:space="preserve">Unocal International Supply and Trading Co.</t>
  </si>
  <si>
    <t xml:space="preserve">UPM-Kymmene OYJ</t>
  </si>
  <si>
    <t xml:space="preserve">Upton Resources Inc.</t>
  </si>
  <si>
    <t xml:space="preserve">Ural Corporation</t>
  </si>
  <si>
    <t xml:space="preserve">US Generating Company</t>
  </si>
  <si>
    <t xml:space="preserve">US Steel Corporation</t>
  </si>
  <si>
    <t xml:space="preserve">US Steel Group, a unit of USX Corporation</t>
  </si>
  <si>
    <t xml:space="preserve">USEC Inc</t>
  </si>
  <si>
    <t xml:space="preserve">USG Corporation</t>
  </si>
  <si>
    <t xml:space="preserve">Usinor SA</t>
  </si>
  <si>
    <t xml:space="preserve">Usinor Steel Corporation</t>
  </si>
  <si>
    <t xml:space="preserve">USS Kobe Steel Company</t>
  </si>
  <si>
    <t xml:space="preserve">Utah Associated Municipal Power Systems</t>
  </si>
  <si>
    <t xml:space="preserve">Utah Municipal Power Agency</t>
  </si>
  <si>
    <t xml:space="preserve">Utility Board of the City of Key West, Florida</t>
  </si>
  <si>
    <t xml:space="preserve">Valdres Energiverk AS</t>
  </si>
  <si>
    <t xml:space="preserve">Valero Energy Corporation</t>
  </si>
  <si>
    <t xml:space="preserve">Valhalla Capital Advisors</t>
  </si>
  <si>
    <t xml:space="preserve">Valley Electric Association, Inc.</t>
  </si>
  <si>
    <t xml:space="preserve">Valley Packaging, Inc.</t>
  </si>
  <si>
    <t xml:space="preserve">Valley Resources Inc.</t>
  </si>
  <si>
    <t xml:space="preserve">Valleycast Inc</t>
  </si>
  <si>
    <t xml:space="preserve">Van Der Sluijs Handelmaatschappij B.V.</t>
  </si>
  <si>
    <t xml:space="preserve">Van Ommeren Clipper Bulk Shipping (USA) Inc. </t>
  </si>
  <si>
    <t xml:space="preserve">Vanalco Inc.</t>
  </si>
  <si>
    <t xml:space="preserve">Vanguard Petroleum Corp.</t>
  </si>
  <si>
    <t xml:space="preserve">Vanguard Plastics, Inc.</t>
  </si>
  <si>
    <t xml:space="preserve">Vantaan Energia Oy</t>
  </si>
  <si>
    <t xml:space="preserve">Varanger Kraft AS</t>
  </si>
  <si>
    <t xml:space="preserve">Varberg Energimarknad AB</t>
  </si>
  <si>
    <t xml:space="preserve">Vasa Energy GmbH &amp; Co. KG</t>
  </si>
  <si>
    <t xml:space="preserve">Vastar Gas Marketing, Inc.</t>
  </si>
  <si>
    <t xml:space="preserve">Vastar Resources, Inc.</t>
  </si>
  <si>
    <t xml:space="preserve">Vattenfall AB</t>
  </si>
  <si>
    <t xml:space="preserve">VAW Aluminium AG</t>
  </si>
  <si>
    <t xml:space="preserve">VAW-IMCO Guss &amp; Recycling GmbH</t>
  </si>
  <si>
    <t xml:space="preserve">Veag Vereinigte Energiewerke AG</t>
  </si>
  <si>
    <t xml:space="preserve">Veba Oel AG</t>
  </si>
  <si>
    <t xml:space="preserve">Veba Oil Supply &amp; Trading, Inc.</t>
  </si>
  <si>
    <t xml:space="preserve">Veba Oil Supply and Trading Pte Limited</t>
  </si>
  <si>
    <t xml:space="preserve">Vector Pipeline L.P.</t>
  </si>
  <si>
    <t xml:space="preserve">Venoco, Inc.</t>
  </si>
  <si>
    <t xml:space="preserve">Venture Oil Company Of Texas</t>
  </si>
  <si>
    <t xml:space="preserve">Ventus Energy, Ltd.</t>
  </si>
  <si>
    <t xml:space="preserve">Vermilion Resources Ltd.</t>
  </si>
  <si>
    <t xml:space="preserve">Vermont Gas Systems Incorporated</t>
  </si>
  <si>
    <t xml:space="preserve">Vernon, Lillian Corporation</t>
  </si>
  <si>
    <t xml:space="preserve">Versatel Europe B.V.</t>
  </si>
  <si>
    <t xml:space="preserve">Vest-Agder Energiverk Energi AS</t>
  </si>
  <si>
    <t xml:space="preserve">Vestfold Kraft Energi AS</t>
  </si>
  <si>
    <t xml:space="preserve">VEW Energie AG</t>
  </si>
  <si>
    <t xml:space="preserve">Victoria Gas Corporation</t>
  </si>
  <si>
    <t xml:space="preserve">Victory Packaging, Inc.</t>
  </si>
  <si>
    <t xml:space="preserve">Viking Forest Products, Inc.</t>
  </si>
  <si>
    <t xml:space="preserve">Viking Materials of Illinois, Inc.</t>
  </si>
  <si>
    <t xml:space="preserve">Vincent Metal Goods, a division of NAMD, Inc.</t>
  </si>
  <si>
    <t xml:space="preserve">Vintage Gas Inc.</t>
  </si>
  <si>
    <t xml:space="preserve">Vintage Petroleum, Inc.</t>
  </si>
  <si>
    <t xml:space="preserve">Viridian Energy Supply Ltd t/a Energia</t>
  </si>
  <si>
    <t xml:space="preserve">Vision Resources, Inc.</t>
  </si>
  <si>
    <t xml:space="preserve">Visionbuilt, LLC</t>
  </si>
  <si>
    <t xml:space="preserve">Vista Energy Resources, Inc.</t>
  </si>
  <si>
    <t xml:space="preserve">Vitco Steel Supply Corporation</t>
  </si>
  <si>
    <t xml:space="preserve">Vitol Asia Pte Limited</t>
  </si>
  <si>
    <t xml:space="preserve">Vitol S.A.</t>
  </si>
  <si>
    <t xml:space="preserve">Vitro Corporativo S.A. de C.V.</t>
  </si>
  <si>
    <t xml:space="preserve">Voest-Alpine Intertrading AG</t>
  </si>
  <si>
    <t xml:space="preserve">Voest-Alpine Intertrading U.S.A. Inc.</t>
  </si>
  <si>
    <t xml:space="preserve">Voice News, Inc.</t>
  </si>
  <si>
    <t xml:space="preserve">Vorarlberger Kraftwerke AG</t>
  </si>
  <si>
    <t xml:space="preserve">Vos B.V.</t>
  </si>
  <si>
    <t xml:space="preserve">Vulcan Materials Company</t>
  </si>
  <si>
    <t xml:space="preserve">W &amp; O Bergmann GmbH &amp; Co KG</t>
  </si>
  <si>
    <t xml:space="preserve">W.G.I. Corp.</t>
  </si>
  <si>
    <t xml:space="preserve">Wabash Alloys LLC</t>
  </si>
  <si>
    <t xml:space="preserve">Wabash Valley Power Association Inc.</t>
  </si>
  <si>
    <t xml:space="preserve">Wagner &amp; Brown Ltd.</t>
  </si>
  <si>
    <t xml:space="preserve">Wake Metals Ltd</t>
  </si>
  <si>
    <t xml:space="preserve">Walsin Lihwa Corp.</t>
  </si>
  <si>
    <t xml:space="preserve">Walter D. Peek, Inc.</t>
  </si>
  <si>
    <t xml:space="preserve">Warren, George E Corporation</t>
  </si>
  <si>
    <t xml:space="preserve">Wasatch Energy LLC</t>
  </si>
  <si>
    <t xml:space="preserve">Washington Gas Light Company</t>
  </si>
  <si>
    <t xml:space="preserve">Waste Management Holdings, Inc.</t>
  </si>
  <si>
    <t xml:space="preserve">Watsons Alloys &amp; Metals Ltd.</t>
  </si>
  <si>
    <t xml:space="preserve">Watt Deutschland GmbH</t>
  </si>
  <si>
    <t xml:space="preserve">WBI Production, Inc.</t>
  </si>
  <si>
    <t xml:space="preserve">Webco Graphics</t>
  </si>
  <si>
    <t xml:space="preserve">Welco Lumber Corp.</t>
  </si>
  <si>
    <t xml:space="preserve">Wells Fargo Bank, N.A.</t>
  </si>
  <si>
    <t xml:space="preserve">Wesfarmers Limited</t>
  </si>
  <si>
    <t xml:space="preserve">West Fraser Mills, Ltd.</t>
  </si>
  <si>
    <t xml:space="preserve">West Gas Mid Market</t>
  </si>
  <si>
    <t xml:space="preserve">West Penn Power Company</t>
  </si>
  <si>
    <t xml:space="preserve">West Power Mid Market</t>
  </si>
  <si>
    <t xml:space="preserve">West Tennessee Public Utility</t>
  </si>
  <si>
    <t xml:space="preserve">West Texas Gas, Inc.</t>
  </si>
  <si>
    <t xml:space="preserve">Westcoast Energy Inc.</t>
  </si>
  <si>
    <t xml:space="preserve">Western Area Power Administration - CRSP</t>
  </si>
  <si>
    <t xml:space="preserve">Western Area Power Administration - Desert SW Region</t>
  </si>
  <si>
    <t xml:space="preserve">Western Area Power Administration - Upper Great Plain</t>
  </si>
  <si>
    <t xml:space="preserve">Western Area Power Administration-Desert Southwest Region</t>
  </si>
  <si>
    <t xml:space="preserve">Western Farmers Electric Cooperative</t>
  </si>
  <si>
    <t xml:space="preserve">Western International Forest Products, Inc.</t>
  </si>
  <si>
    <t xml:space="preserve">Western Newsprint 1990 Ltd.</t>
  </si>
  <si>
    <t xml:space="preserve">Western Pacific Pulp and Paper, Inc.</t>
  </si>
  <si>
    <t xml:space="preserve">Western Petroleum Company</t>
  </si>
  <si>
    <t xml:space="preserve">Western Resources Inc.</t>
  </si>
  <si>
    <t xml:space="preserve">Westex Timber Mills, Ltd.</t>
  </si>
  <si>
    <t xml:space="preserve">Westfield Gas &amp; Electric Light Dept.</t>
  </si>
  <si>
    <t xml:space="preserve">Westfield Steel Incorporated</t>
  </si>
  <si>
    <t xml:space="preserve">Westlake Chemical Corporation</t>
  </si>
  <si>
    <t xml:space="preserve">Westlake Petrochemical Corporation</t>
  </si>
  <si>
    <t xml:space="preserve">Westland Energie Services B.V.</t>
  </si>
  <si>
    <t xml:space="preserve">Westmetall Peters &amp; Co.</t>
  </si>
  <si>
    <t xml:space="preserve">Westpac Banking Corporation</t>
  </si>
  <si>
    <t xml:space="preserve">Westport Petroleum, Inc.</t>
  </si>
  <si>
    <t xml:space="preserve">Westward Communications LLC</t>
  </si>
  <si>
    <t xml:space="preserve">Westwood Forest Products, Inc.</t>
  </si>
  <si>
    <t xml:space="preserve">Weyerhaeuser Company</t>
  </si>
  <si>
    <t xml:space="preserve">Whiting Petroleum Corporation</t>
  </si>
  <si>
    <t xml:space="preserve">Wickes Inc</t>
  </si>
  <si>
    <t xml:space="preserve">Willamette Industries, Inc.</t>
  </si>
  <si>
    <t xml:space="preserve">William F. Cosulich Associates, P.C.</t>
  </si>
  <si>
    <t xml:space="preserve">William Goodman &amp; Sons LLC</t>
  </si>
  <si>
    <t xml:space="preserve">William West (Birmingham)Ltd</t>
  </si>
  <si>
    <t xml:space="preserve">Williams Communications Group, Inc.</t>
  </si>
  <si>
    <t xml:space="preserve">Williams Energy Marketing &amp; Trading Europe Ltd</t>
  </si>
  <si>
    <t xml:space="preserve">Williams Paper Co, Inc.</t>
  </si>
  <si>
    <t xml:space="preserve">Williams Production Company</t>
  </si>
  <si>
    <t xml:space="preserve">Williams Refining &amp; Marketing, LLC</t>
  </si>
  <si>
    <t xml:space="preserve">Willimantic Waste Paper Co., Inc.</t>
  </si>
  <si>
    <t xml:space="preserve">Willis Energy Services Ltd.</t>
  </si>
  <si>
    <t xml:space="preserve">Willowbridge Associates Inc</t>
  </si>
  <si>
    <t xml:space="preserve">Winco Press Inc.</t>
  </si>
  <si>
    <t xml:space="preserve">Wingas GmbH</t>
  </si>
  <si>
    <t xml:space="preserve">Wintershall Erdgas Handelshaus GmbH</t>
  </si>
  <si>
    <t xml:space="preserve">Winton Sales Company</t>
  </si>
  <si>
    <t xml:space="preserve">Wisconsin Central System</t>
  </si>
  <si>
    <t xml:space="preserve">Wisconsin Electric Power Company</t>
  </si>
  <si>
    <t xml:space="preserve">Wisconsin Fuel &amp; Light Company</t>
  </si>
  <si>
    <t xml:space="preserve">Wisconsin Public Power Inc.</t>
  </si>
  <si>
    <t xml:space="preserve">Wisconsin Public Service Corporation</t>
  </si>
  <si>
    <t xml:space="preserve">Wise Metals Co Inc</t>
  </si>
  <si>
    <t xml:space="preserve">Wise Recycling LLC</t>
  </si>
  <si>
    <t xml:space="preserve">WMC (Olympic Dam Corporation)</t>
  </si>
  <si>
    <t xml:space="preserve">Wold Oil Properties, Inc.</t>
  </si>
  <si>
    <t xml:space="preserve">Wolverine Recylcing</t>
  </si>
  <si>
    <t xml:space="preserve">Wolverine Tube Inc.</t>
  </si>
  <si>
    <t xml:space="preserve">Wood Lumber Company, Inc.</t>
  </si>
  <si>
    <t xml:space="preserve">Woodruff Coal Company</t>
  </si>
  <si>
    <t xml:space="preserve">Woodward Marketing, L.L.C.</t>
  </si>
  <si>
    <t xml:space="preserve">Worthington Industries, Inc.</t>
  </si>
  <si>
    <t xml:space="preserve">Wright Chemical Corporation</t>
  </si>
  <si>
    <t xml:space="preserve">WSI Corporation</t>
  </si>
  <si>
    <t xml:space="preserve">WTG Gas Marketing, Inc.</t>
  </si>
  <si>
    <t xml:space="preserve">WTI-GW-HEDGE</t>
  </si>
  <si>
    <t xml:space="preserve">WWF Paper Corporation</t>
  </si>
  <si>
    <t xml:space="preserve">Wyman-Gordon Company</t>
  </si>
  <si>
    <t xml:space="preserve">WZ International Inc.</t>
  </si>
  <si>
    <t xml:space="preserve">Xeron, Inc.</t>
  </si>
  <si>
    <t xml:space="preserve">Xerox Corporation</t>
  </si>
  <si>
    <t xml:space="preserve">XPLOR Energy Holding Company</t>
  </si>
  <si>
    <t xml:space="preserve">Yallourn Energy Pty Ltd</t>
  </si>
  <si>
    <t xml:space="preserve">Yankee Gas Services Co., Inc.</t>
  </si>
  <si>
    <t xml:space="preserve">Yellow Book USA, Inc.</t>
  </si>
  <si>
    <t xml:space="preserve">York Newspaper Company</t>
  </si>
  <si>
    <t xml:space="preserve">York Paper Company, Inc.</t>
  </si>
  <si>
    <t xml:space="preserve">Yorkshire Electricity Group plc</t>
  </si>
  <si>
    <t xml:space="preserve">Yorkshire Energy Limited</t>
  </si>
  <si>
    <t xml:space="preserve">Zargon Oil &amp; Gas Ltd.</t>
  </si>
  <si>
    <t xml:space="preserve">Zarubezhgaz Mgmt und Beteiligungs GmbH</t>
  </si>
  <si>
    <t xml:space="preserve">Zeeco Metals, Inc.</t>
  </si>
  <si>
    <t xml:space="preserve">Zeneca Limited</t>
  </si>
  <si>
    <t xml:space="preserve">Zinc Corporation Of America</t>
  </si>
  <si>
    <t xml:space="preserve">Zozzaro Brothers, Inc.</t>
  </si>
  <si>
    <t xml:space="preserve">COUNTRY</t>
  </si>
  <si>
    <t xml:space="preserve">USA</t>
  </si>
  <si>
    <t xml:space="preserve">COMMODITY</t>
  </si>
  <si>
    <t xml:space="preserve">Natural Gas</t>
  </si>
  <si>
    <t xml:space="preserve">Sum of EXTERNAL QTY</t>
  </si>
  <si>
    <t xml:space="preserve">CATEGORY</t>
  </si>
  <si>
    <t xml:space="preserve">Financial</t>
  </si>
  <si>
    <t xml:space="preserve">Financial Option</t>
  </si>
  <si>
    <t xml:space="preserve">Physical</t>
  </si>
  <si>
    <t xml:space="preserve">Grand Total</t>
  </si>
  <si>
    <t xml:space="preserve">Ranking</t>
  </si>
  <si>
    <t xml:space="preserve">Power</t>
  </si>
  <si>
    <t xml:space="preserve">Physical Option</t>
  </si>
  <si>
    <t xml:space="preserve">Idaho Power Company, dba IDACORP Energy</t>
  </si>
  <si>
    <t xml:space="preserve">Hafslund Energy Trading, LLC</t>
  </si>
  <si>
    <t xml:space="preserve">Canada</t>
  </si>
  <si>
    <t xml:space="preserve">Contract No.</t>
  </si>
  <si>
    <t xml:space="preserve">Contract Type</t>
  </si>
  <si>
    <t xml:space="preserve">Enron ID</t>
  </si>
  <si>
    <t xml:space="preserve">Contract Status</t>
  </si>
  <si>
    <t xml:space="preserve">Date</t>
  </si>
  <si>
    <t xml:space="preserve">Ranking US GAS</t>
  </si>
  <si>
    <t xml:space="preserve">Ranking US PWR</t>
  </si>
  <si>
    <t xml:space="preserve">CP and Contract #</t>
  </si>
  <si>
    <t xml:space="preserve">Executed</t>
  </si>
  <si>
    <t xml:space="preserve">Documented</t>
  </si>
  <si>
    <t xml:space="preserve">Enron GasBank, Inc.</t>
  </si>
  <si>
    <t xml:space="preserve">Trading Suspended-Inactive</t>
  </si>
  <si>
    <t xml:space="preserve">Trading Suspended-Default</t>
  </si>
  <si>
    <t xml:space="preserve">Status</t>
  </si>
  <si>
    <t xml:space="preserve">Not executed</t>
  </si>
  <si>
    <t xml:space="preserve">ENA Upstream Company LLC</t>
  </si>
  <si>
    <t xml:space="preserve">enovate, L.L.C.</t>
  </si>
  <si>
    <t xml:space="preserve">Enron MW, L.L.C.</t>
  </si>
  <si>
    <t xml:space="preserve">Confirmed Only</t>
  </si>
  <si>
    <t xml:space="preserve">Citrus Trading Corp.</t>
  </si>
  <si>
    <t xml:space="preserve">Enron Energy Marketing Corp.</t>
  </si>
  <si>
    <t xml:space="preserve">Enron Compression Services  Company</t>
  </si>
  <si>
    <t xml:space="preserve">Enron Capital &amp; Trade Global Resources Corp.</t>
  </si>
  <si>
    <t xml:space="preserve">ENRON POWER MARKETING/TRADING &amp; TRANSMISSION</t>
  </si>
  <si>
    <t xml:space="preserve">FULLY EXECUTED CONTRACT SUMMARY</t>
  </si>
  <si>
    <t xml:space="preserve">M=Master</t>
  </si>
  <si>
    <t xml:space="preserve">CONFIDENTIAL</t>
  </si>
  <si>
    <t xml:space="preserve">P-Purchase</t>
  </si>
  <si>
    <t xml:space="preserve">S-Sales</t>
  </si>
  <si>
    <t xml:space="preserve">Company Name</t>
  </si>
  <si>
    <t xml:space="preserve">New Contract #</t>
  </si>
  <si>
    <t xml:space="preserve">Agreement Name</t>
  </si>
  <si>
    <t xml:space="preserve">EEI</t>
  </si>
  <si>
    <t xml:space="preserve">Contract Date</t>
  </si>
  <si>
    <t xml:space="preserve">Trades under Western Systems Power Pool Agreement</t>
  </si>
  <si>
    <t xml:space="preserve">AES Eastern Energy L.P.</t>
  </si>
  <si>
    <t xml:space="preserve">M0</t>
  </si>
  <si>
    <t xml:space="preserve">AES NewEnergy, Inc. (fka New Energy Ventures, Inc.)</t>
  </si>
  <si>
    <t xml:space="preserve">P0</t>
  </si>
  <si>
    <t xml:space="preserve">P3</t>
  </si>
  <si>
    <t xml:space="preserve">S2</t>
  </si>
  <si>
    <t xml:space="preserve">American Municipal Power-Ohio, Inc.</t>
  </si>
  <si>
    <t xml:space="preserve">P8</t>
  </si>
  <si>
    <t xml:space="preserve">WSPP</t>
  </si>
  <si>
    <t xml:space="preserve">M12</t>
  </si>
  <si>
    <t xml:space="preserve">M1</t>
  </si>
  <si>
    <t xml:space="preserve">Calpine Energy Services, LP</t>
  </si>
  <si>
    <t xml:space="preserve">M4</t>
  </si>
  <si>
    <t xml:space="preserve">P1</t>
  </si>
  <si>
    <t xml:space="preserve">S0</t>
  </si>
  <si>
    <t xml:space="preserve">CMS Marketing Services and Trading Company</t>
  </si>
  <si>
    <t xml:space="preserve">Coral Power LLC</t>
  </si>
  <si>
    <t xml:space="preserve">Dayton Power &amp; Light Company, The</t>
  </si>
  <si>
    <t xml:space="preserve">M6</t>
  </si>
  <si>
    <t xml:space="preserve">Duke Energy Trading and Marketing, LLC</t>
  </si>
  <si>
    <t xml:space="preserve">M3</t>
  </si>
  <si>
    <t xml:space="preserve">M2</t>
  </si>
  <si>
    <t xml:space="preserve">Energy Authority, Inc., The</t>
  </si>
  <si>
    <t xml:space="preserve">M8</t>
  </si>
  <si>
    <t xml:space="preserve">GPU Service Inc.</t>
  </si>
  <si>
    <t xml:space="preserve">S4</t>
  </si>
  <si>
    <t xml:space="preserve">LG&amp;E Energy Marketing, Inc.</t>
  </si>
  <si>
    <t xml:space="preserve">Morgan Stanley Capital Group, Inc.</t>
  </si>
  <si>
    <t xml:space="preserve">P2</t>
  </si>
  <si>
    <t xml:space="preserve">S1</t>
  </si>
  <si>
    <t xml:space="preserve">NRG Power Marketing, Inc.</t>
  </si>
  <si>
    <t xml:space="preserve">PG&amp;E Energy Trading - Power, L.P. (fka USGen)</t>
  </si>
  <si>
    <t xml:space="preserve">M5</t>
  </si>
  <si>
    <t xml:space="preserve">Reliant Energy-HL&amp;P</t>
  </si>
  <si>
    <t xml:space="preserve">None</t>
  </si>
  <si>
    <t xml:space="preserve">Rochester Gas and Electric Corporation</t>
  </si>
  <si>
    <t xml:space="preserve">Sierra Pacific Holding Company dba Sierra Pacific Industries</t>
  </si>
  <si>
    <t xml:space="preserve">S3</t>
  </si>
  <si>
    <t xml:space="preserve">Split Rock Energy LLC</t>
  </si>
  <si>
    <t xml:space="preserve">counterparty_legal_nm</t>
  </si>
  <si>
    <t xml:space="preserve">activity_cd</t>
  </si>
  <si>
    <t xml:space="preserve">document_no</t>
  </si>
  <si>
    <t xml:space="preserve">document_type</t>
  </si>
  <si>
    <t xml:space="preserve">duns_link_id</t>
  </si>
  <si>
    <t xml:space="preserve">current_status</t>
  </si>
  <si>
    <t xml:space="preserve">amendment_no</t>
  </si>
  <si>
    <t xml:space="preserve">trans_type</t>
  </si>
  <si>
    <t xml:space="preserve">old_contract_num</t>
  </si>
  <si>
    <t xml:space="preserve">origin</t>
  </si>
  <si>
    <t xml:space="preserve">jurisdiction</t>
  </si>
  <si>
    <t xml:space="preserve">cpty_type_cd</t>
  </si>
  <si>
    <t xml:space="preserve">classification</t>
  </si>
  <si>
    <t xml:space="preserve">third_party_contract_no</t>
  </si>
  <si>
    <t xml:space="preserve">transaction_cd</t>
  </si>
  <si>
    <t xml:space="preserve">service_type_cd</t>
  </si>
  <si>
    <t xml:space="preserve">date_value</t>
  </si>
  <si>
    <t xml:space="preserve">maintenance_group_cd</t>
  </si>
  <si>
    <t xml:space="preserve">document_title</t>
  </si>
  <si>
    <t xml:space="preserve">term_type</t>
  </si>
  <si>
    <t xml:space="preserve">evergreen_term</t>
  </si>
  <si>
    <t xml:space="preserve">term_start</t>
  </si>
  <si>
    <t xml:space="preserve">term_end_date</t>
  </si>
  <si>
    <t xml:space="preserve">service_class_cd</t>
  </si>
  <si>
    <t xml:space="preserve">service_type_name</t>
  </si>
  <si>
    <t xml:space="preserve">data_desc</t>
  </si>
  <si>
    <t xml:space="preserve">service_master_pt_cd</t>
  </si>
  <si>
    <t xml:space="preserve">eol</t>
  </si>
  <si>
    <t xml:space="preserve">clp</t>
  </si>
  <si>
    <t xml:space="preserve">acceptable_cltrl_language_cd</t>
  </si>
  <si>
    <t xml:space="preserve">Ranking CAN GAS</t>
  </si>
  <si>
    <t xml:space="preserve">Ranking CAN PWR</t>
  </si>
  <si>
    <t xml:space="preserve">CP and CONTRACT #</t>
  </si>
  <si>
    <t xml:space="preserve">Commodities</t>
  </si>
  <si>
    <t xml:space="preserve">GLOBAL</t>
  </si>
  <si>
    <t xml:space="preserve">Buyer/Seller</t>
  </si>
  <si>
    <t xml:space="preserve">Sales</t>
  </si>
  <si>
    <t xml:space="preserve">2/11/98 00:00:00</t>
  </si>
  <si>
    <t xml:space="preserve">NAFIN</t>
  </si>
  <si>
    <t xml:space="preserve">Terminate w/Mutual Consent</t>
  </si>
  <si>
    <t xml:space="preserve">Yes, online trading permitted for this application</t>
  </si>
  <si>
    <t xml:space="preserve">Not reviewed for this application</t>
  </si>
  <si>
    <t xml:space="preserve">Not Reviewed for acceptable collateral language</t>
  </si>
  <si>
    <t xml:space="preserve">Energy</t>
  </si>
  <si>
    <t xml:space="preserve">Interest Rates</t>
  </si>
  <si>
    <t xml:space="preserve">Purchase</t>
  </si>
  <si>
    <t xml:space="preserve">Any Type</t>
  </si>
  <si>
    <t xml:space="preserve">3/24/00 00:00:00</t>
  </si>
  <si>
    <t xml:space="preserve">7/1/01 00:00:00</t>
  </si>
  <si>
    <t xml:space="preserve">5/3/00 00:00:00</t>
  </si>
  <si>
    <t xml:space="preserve">10/3/97 00:00:00</t>
  </si>
  <si>
    <t xml:space="preserve">2/28/92 00:00:00</t>
  </si>
  <si>
    <t xml:space="preserve">11/15/96 00:00:00</t>
  </si>
  <si>
    <t xml:space="preserve">5/4/93 00:00:00</t>
  </si>
  <si>
    <t xml:space="preserve">4/16/91 00:00:00</t>
  </si>
  <si>
    <t xml:space="preserve">9/9/98 00:00:00</t>
  </si>
  <si>
    <t xml:space="preserve">4/1/90 00:00:00</t>
  </si>
  <si>
    <t xml:space="preserve">10/1/94 00:00:00</t>
  </si>
  <si>
    <t xml:space="preserve">4/16/99 00:00:00</t>
  </si>
  <si>
    <t xml:space="preserve">5/5/00 00:00:00</t>
  </si>
  <si>
    <t xml:space="preserve">11/17/92 00:00:00</t>
  </si>
  <si>
    <t xml:space="preserve">Project Yosemite I (Citibank)</t>
  </si>
  <si>
    <t xml:space="preserve">4/8/97 00:00:00</t>
  </si>
  <si>
    <t xml:space="preserve">2/7/96 00:00:00</t>
  </si>
  <si>
    <t xml:space="preserve">9/2/97 00:00:00</t>
  </si>
  <si>
    <t xml:space="preserve">12/10/96 00:00:00</t>
  </si>
  <si>
    <t xml:space="preserve">6/16/95 00:00:00</t>
  </si>
  <si>
    <t xml:space="preserve">1/27/92 00:00:00</t>
  </si>
  <si>
    <t xml:space="preserve">10/15/96 00:00:00</t>
  </si>
  <si>
    <t xml:space="preserve">12/1/99 00:00:00</t>
  </si>
  <si>
    <t xml:space="preserve">6/4/01 00:00:00</t>
  </si>
  <si>
    <t xml:space="preserve">1/31/97 00:00:00</t>
  </si>
  <si>
    <t xml:space="preserve">3/7/01 00:00:00</t>
  </si>
  <si>
    <t xml:space="preserve">1/13/00 00:00:00</t>
  </si>
  <si>
    <t xml:space="preserve">2/1/01 00:00:00</t>
  </si>
  <si>
    <t xml:space="preserve">6/8/00 00:00:00</t>
  </si>
  <si>
    <t xml:space="preserve">Multi-branch - Houston, Tx &amp; Boise, Id</t>
  </si>
  <si>
    <t xml:space="preserve">8/14/94 00:00:00</t>
  </si>
  <si>
    <t xml:space="preserve">6/1/94 00:00:00</t>
  </si>
  <si>
    <t xml:space="preserve">6/16/92 00:00:00</t>
  </si>
  <si>
    <t xml:space="preserve">Primary Term</t>
  </si>
  <si>
    <t xml:space="preserve">6/16/07 00:00:00</t>
  </si>
  <si>
    <t xml:space="preserve">7/8/97 00:00:00</t>
  </si>
  <si>
    <t xml:space="preserve">1/15/99 00:00:00</t>
  </si>
  <si>
    <t xml:space="preserve">10/1/92 00:00:00</t>
  </si>
  <si>
    <t xml:space="preserve">4/1/00 00:00:00</t>
  </si>
  <si>
    <t xml:space="preserve">Not Specified</t>
  </si>
  <si>
    <t xml:space="preserve">Exclusive for this application</t>
  </si>
  <si>
    <t xml:space="preserve">No, contract doesn't contain acceptable collateral language</t>
  </si>
  <si>
    <t xml:space="preserve">10/15/93 00:00:00</t>
  </si>
  <si>
    <t xml:space="preserve">12/15/97 00:00:00</t>
  </si>
  <si>
    <t xml:space="preserve">1/19/95 00:00:00</t>
  </si>
  <si>
    <t xml:space="preserve">6/2/97 00:00:00</t>
  </si>
  <si>
    <t xml:space="preserve">5/10/96 00:00:00</t>
  </si>
  <si>
    <t xml:space="preserve">3/1/94 00:00:00</t>
  </si>
  <si>
    <t xml:space="preserve">6/18/93 00:00:00</t>
  </si>
  <si>
    <t xml:space="preserve">8/30/99 00:00:00</t>
  </si>
  <si>
    <t xml:space="preserve">Natural  Gas</t>
  </si>
  <si>
    <t xml:space="preserve">4440159103001</t>
  </si>
  <si>
    <t xml:space="preserve">Firm</t>
  </si>
  <si>
    <t xml:space="preserve">3/5/97 00:00:00</t>
  </si>
  <si>
    <t xml:space="preserve">CANGAS</t>
  </si>
  <si>
    <t xml:space="preserve">Primary with Evergreen</t>
  </si>
  <si>
    <t xml:space="preserve">Month to Month</t>
  </si>
  <si>
    <t xml:space="preserve">3/4/98 00:00:00</t>
  </si>
  <si>
    <t xml:space="preserve">4440159101001</t>
  </si>
  <si>
    <t xml:space="preserve">4440154901002</t>
  </si>
  <si>
    <t xml:space="preserve">4/20/98 00:00:00</t>
  </si>
  <si>
    <t xml:space="preserve">4/19/99 00:00:00</t>
  </si>
  <si>
    <t xml:space="preserve">4440154903002</t>
  </si>
  <si>
    <t xml:space="preserve">4440161001001</t>
  </si>
  <si>
    <t xml:space="preserve">8/1/00 00:00:00</t>
  </si>
  <si>
    <t xml:space="preserve">Evergreen Term 1</t>
  </si>
  <si>
    <t xml:space="preserve">Yes, contract contains acceptable collateral language</t>
  </si>
  <si>
    <t xml:space="preserve">4440161003001</t>
  </si>
  <si>
    <t xml:space="preserve">3/8/01 00:00:00</t>
  </si>
  <si>
    <t xml:space="preserve">Amended and Restated Master Firm Gas Purchase/Sale Agreement</t>
  </si>
  <si>
    <t xml:space="preserve">3/7/02 00:00:00</t>
  </si>
  <si>
    <t xml:space="preserve">4449093303003</t>
  </si>
  <si>
    <t xml:space="preserve">1/19/00 00:00:00</t>
  </si>
  <si>
    <t xml:space="preserve">4449093301003</t>
  </si>
  <si>
    <t xml:space="preserve">2/16/01 00:00:00</t>
  </si>
  <si>
    <t xml:space="preserve">Amended &amp; Restated Master Firm Gas Purchase/Sale Agreement</t>
  </si>
  <si>
    <t xml:space="preserve">2/15/02 00:00:00</t>
  </si>
  <si>
    <t xml:space="preserve">6/21/01 00:00:00</t>
  </si>
  <si>
    <t xml:space="preserve">6/20/02 00:00:00</t>
  </si>
  <si>
    <t xml:space="preserve">4440426801004</t>
  </si>
  <si>
    <t xml:space="preserve">4440426803004</t>
  </si>
  <si>
    <t xml:space="preserve">4440455501004</t>
  </si>
  <si>
    <t xml:space="preserve">9/2/98 00:00:00</t>
  </si>
  <si>
    <t xml:space="preserve">9/1/99 00:00:00</t>
  </si>
  <si>
    <t xml:space="preserve">4440455503004</t>
  </si>
  <si>
    <t xml:space="preserve">4440701301001</t>
  </si>
  <si>
    <t xml:space="preserve">7/24/98 00:00:00</t>
  </si>
  <si>
    <t xml:space="preserve">7/23/99 00:00:00</t>
  </si>
  <si>
    <t xml:space="preserve">4440701303001</t>
  </si>
  <si>
    <t xml:space="preserve">4440701701010</t>
  </si>
  <si>
    <t xml:space="preserve">7/12/00 00:00:00</t>
  </si>
  <si>
    <t xml:space="preserve">7/11/01 00:00:00</t>
  </si>
  <si>
    <t xml:space="preserve">4440701703006</t>
  </si>
  <si>
    <t xml:space="preserve">4444455603003</t>
  </si>
  <si>
    <t xml:space="preserve">6/9/93 00:00:00</t>
  </si>
  <si>
    <t xml:space="preserve">Terminate on Notice</t>
  </si>
  <si>
    <t xml:space="preserve">6/30/93 00:00:00</t>
  </si>
  <si>
    <t xml:space="preserve">4444455601003</t>
  </si>
  <si>
    <t xml:space="preserve">4447030401003</t>
  </si>
  <si>
    <t xml:space="preserve">4/3/96 00:00:00</t>
  </si>
  <si>
    <t xml:space="preserve">4/2/97 00:00:00</t>
  </si>
  <si>
    <t xml:space="preserve">4447030403003</t>
  </si>
  <si>
    <t xml:space="preserve">4441391003003</t>
  </si>
  <si>
    <t xml:space="preserve">5/30/97 00:00:00</t>
  </si>
  <si>
    <t xml:space="preserve">4441391001003</t>
  </si>
  <si>
    <t xml:space="preserve">4441391203001</t>
  </si>
  <si>
    <t xml:space="preserve">3/1/00 00:00:00</t>
  </si>
  <si>
    <t xml:space="preserve">4441391201001</t>
  </si>
  <si>
    <t xml:space="preserve">3/1/01 00:00:00</t>
  </si>
  <si>
    <t xml:space="preserve">2/28/02 00:00:00</t>
  </si>
  <si>
    <t xml:space="preserve">4441569003001</t>
  </si>
  <si>
    <t xml:space="preserve">8/1/94 00:00:00</t>
  </si>
  <si>
    <t xml:space="preserve">9/30/95 00:00:00</t>
  </si>
  <si>
    <t xml:space="preserve">4441569001001</t>
  </si>
  <si>
    <t xml:space="preserve">4444697601001</t>
  </si>
  <si>
    <t xml:space="preserve">11/16/99 00:00:00</t>
  </si>
  <si>
    <t xml:space="preserve">11/15/00 00:00:00</t>
  </si>
  <si>
    <t xml:space="preserve">4444697603001</t>
  </si>
  <si>
    <t xml:space="preserve">8/7/01 00:00:00</t>
  </si>
  <si>
    <t xml:space="preserve">8/6/02 00:00:00</t>
  </si>
  <si>
    <t xml:space="preserve">10/1/01 00:00:00</t>
  </si>
  <si>
    <t xml:space="preserve">4441837803001</t>
  </si>
  <si>
    <t xml:space="preserve">8/28/97 00:00:00</t>
  </si>
  <si>
    <t xml:space="preserve">8/27/98 00:00:00</t>
  </si>
  <si>
    <t xml:space="preserve">4441837801001</t>
  </si>
  <si>
    <t xml:space="preserve">4441859601006</t>
  </si>
  <si>
    <t xml:space="preserve">11/29/99 00:00:00</t>
  </si>
  <si>
    <t xml:space="preserve">4441859603006</t>
  </si>
  <si>
    <t xml:space="preserve">4441956503002</t>
  </si>
  <si>
    <t xml:space="preserve">12/7/98 00:00:00</t>
  </si>
  <si>
    <t xml:space="preserve">2/12/98 00:00:00</t>
  </si>
  <si>
    <t xml:space="preserve">2/11/99 00:00:00</t>
  </si>
  <si>
    <t xml:space="preserve">4441956501002</t>
  </si>
  <si>
    <t xml:space="preserve">4441978003005</t>
  </si>
  <si>
    <t xml:space="preserve">3/22/96 00:00:00</t>
  </si>
  <si>
    <t xml:space="preserve">3/21/97 00:00:00</t>
  </si>
  <si>
    <t xml:space="preserve">4441978001005</t>
  </si>
  <si>
    <t xml:space="preserve">4441992301004</t>
  </si>
  <si>
    <t xml:space="preserve">4441992303004</t>
  </si>
  <si>
    <t xml:space="preserve">4442001203001</t>
  </si>
  <si>
    <t xml:space="preserve">1/3/95 00:00:00</t>
  </si>
  <si>
    <t xml:space="preserve">1/2/96 00:00:00</t>
  </si>
  <si>
    <t xml:space="preserve">4442001201001</t>
  </si>
  <si>
    <t xml:space="preserve">4441994303003</t>
  </si>
  <si>
    <t xml:space="preserve">6/1/00 00:00:00</t>
  </si>
  <si>
    <t xml:space="preserve">4441994301003</t>
  </si>
  <si>
    <t xml:space="preserve">4442311603006</t>
  </si>
  <si>
    <t xml:space="preserve">6/22/01 00:00:00</t>
  </si>
  <si>
    <t xml:space="preserve">6/21/02 00:00:00</t>
  </si>
  <si>
    <t xml:space="preserve">4442311601006</t>
  </si>
  <si>
    <t xml:space="preserve">4442326103002</t>
  </si>
  <si>
    <t xml:space="preserve">4442326101002</t>
  </si>
  <si>
    <t xml:space="preserve">4442480101001</t>
  </si>
  <si>
    <t xml:space="preserve">8/22/94 00:00:00</t>
  </si>
  <si>
    <t xml:space="preserve">8/21/95 00:00:00</t>
  </si>
  <si>
    <t xml:space="preserve">4442480103001</t>
  </si>
  <si>
    <t xml:space="preserve">4446249903004</t>
  </si>
  <si>
    <t xml:space="preserve">7/25/94 00:00:00</t>
  </si>
  <si>
    <t xml:space="preserve">7/24/95 00:00:00</t>
  </si>
  <si>
    <t xml:space="preserve">4446249901001</t>
  </si>
  <si>
    <t xml:space="preserve">4442419903002</t>
  </si>
  <si>
    <t xml:space="preserve">4442419901002</t>
  </si>
  <si>
    <t xml:space="preserve">4442669603003</t>
  </si>
  <si>
    <t xml:space="preserve">2/21/97 00:00:00</t>
  </si>
  <si>
    <t xml:space="preserve">2/20/98 00:00:00</t>
  </si>
  <si>
    <t xml:space="preserve">4442669601003</t>
  </si>
  <si>
    <t xml:space="preserve">1/4/01 00:00:00</t>
  </si>
  <si>
    <t xml:space="preserve">1/3/02 00:00:00</t>
  </si>
  <si>
    <t xml:space="preserve">4442703003002</t>
  </si>
  <si>
    <t xml:space="preserve">1/21/00 00:00:00</t>
  </si>
  <si>
    <t xml:space="preserve">4442703001002</t>
  </si>
  <si>
    <t xml:space="preserve">1/16/96 00:00:00</t>
  </si>
  <si>
    <t xml:space="preserve">1/15/97 00:00:00</t>
  </si>
  <si>
    <t xml:space="preserve">4446505903001</t>
  </si>
  <si>
    <t xml:space="preserve">5/9/97 00:00:00</t>
  </si>
  <si>
    <t xml:space="preserve">5/8/98 00:00:00</t>
  </si>
  <si>
    <t xml:space="preserve">4446505901001</t>
  </si>
  <si>
    <t xml:space="preserve">444411001003</t>
  </si>
  <si>
    <t xml:space="preserve">444411003003</t>
  </si>
  <si>
    <t xml:space="preserve">4444478003008</t>
  </si>
  <si>
    <t xml:space="preserve">4444478001007</t>
  </si>
  <si>
    <t xml:space="preserve">4447235203001</t>
  </si>
  <si>
    <t xml:space="preserve">1/12/00 00:00:00</t>
  </si>
  <si>
    <t xml:space="preserve">4447235201001</t>
  </si>
  <si>
    <t xml:space="preserve">4447614003001</t>
  </si>
  <si>
    <t xml:space="preserve">4447614001001</t>
  </si>
  <si>
    <t xml:space="preserve">4448240803001</t>
  </si>
  <si>
    <t xml:space="preserve">2/1/00 00:00:00</t>
  </si>
  <si>
    <t xml:space="preserve">4448240801001</t>
  </si>
  <si>
    <t xml:space="preserve">4448024503002</t>
  </si>
  <si>
    <t xml:space="preserve">7/1/00 00:00:00</t>
  </si>
  <si>
    <t xml:space="preserve">4448024501002</t>
  </si>
  <si>
    <t xml:space="preserve">4446280203005</t>
  </si>
  <si>
    <t xml:space="preserve">6/8/94 00:00:00</t>
  </si>
  <si>
    <t xml:space="preserve">6/7/95 00:00:00</t>
  </si>
  <si>
    <t xml:space="preserve">4446280201005</t>
  </si>
  <si>
    <t xml:space="preserve">4446364903001</t>
  </si>
  <si>
    <t xml:space="preserve">4442125103001</t>
  </si>
  <si>
    <t xml:space="preserve">4/27/93 00:00:00</t>
  </si>
  <si>
    <t xml:space="preserve">4/26/94 00:00:00</t>
  </si>
  <si>
    <t xml:space="preserve">4442125101001</t>
  </si>
  <si>
    <t xml:space="preserve">4446278103001</t>
  </si>
  <si>
    <t xml:space="preserve">8/18/93 00:00:00</t>
  </si>
  <si>
    <t xml:space="preserve">8/17/94 00:00:00</t>
  </si>
  <si>
    <t xml:space="preserve">4446278101001</t>
  </si>
  <si>
    <t xml:space="preserve">4446724703001</t>
  </si>
  <si>
    <t xml:space="preserve">7/14/93 00:00:00</t>
  </si>
  <si>
    <t xml:space="preserve">7/13/94 00:00:00</t>
  </si>
  <si>
    <t xml:space="preserve">4446724701003</t>
  </si>
  <si>
    <t xml:space="preserve">4446876303001</t>
  </si>
  <si>
    <t xml:space="preserve">9/30/94 00:00:00</t>
  </si>
  <si>
    <t xml:space="preserve">9/29/95 00:00:00</t>
  </si>
  <si>
    <t xml:space="preserve">4446876301001</t>
  </si>
  <si>
    <t xml:space="preserve">4446923303004</t>
  </si>
  <si>
    <t xml:space="preserve">9/8/97 00:00:00</t>
  </si>
  <si>
    <t xml:space="preserve">9/7/98 00:00:00</t>
  </si>
  <si>
    <t xml:space="preserve">4446923301004</t>
  </si>
  <si>
    <t xml:space="preserve">4446692903001</t>
  </si>
  <si>
    <t xml:space="preserve">3/11/97 00:00:00</t>
  </si>
  <si>
    <t xml:space="preserve">3/10/98 00:00:00</t>
  </si>
  <si>
    <t xml:space="preserve">4446692901001</t>
  </si>
  <si>
    <t xml:space="preserve">4446695003001</t>
  </si>
  <si>
    <t xml:space="preserve">4/17/97 00:00:00</t>
  </si>
  <si>
    <t xml:space="preserve">4446695001001</t>
  </si>
  <si>
    <t xml:space="preserve">4446953903002</t>
  </si>
  <si>
    <t xml:space="preserve">10/1/93 00:00:00</t>
  </si>
  <si>
    <t xml:space="preserve">4446953901002</t>
  </si>
  <si>
    <t xml:space="preserve">4441114703003</t>
  </si>
  <si>
    <t xml:space="preserve">1/4/00 00:00:00</t>
  </si>
  <si>
    <t xml:space="preserve">4441114701003</t>
  </si>
  <si>
    <t xml:space="preserve">4446367503005</t>
  </si>
  <si>
    <t xml:space="preserve">11/5/99 00:00:00</t>
  </si>
  <si>
    <t xml:space="preserve">11/4/00 00:00:00</t>
  </si>
  <si>
    <t xml:space="preserve">4446367501005</t>
  </si>
  <si>
    <t xml:space="preserve">4446952703005</t>
  </si>
  <si>
    <t xml:space="preserve">2/1/96 00:00:00</t>
  </si>
  <si>
    <t xml:space="preserve">4446952701005</t>
  </si>
  <si>
    <t xml:space="preserve">4447168103003</t>
  </si>
  <si>
    <t xml:space="preserve">4447168101003</t>
  </si>
  <si>
    <t xml:space="preserve">4446828503004</t>
  </si>
  <si>
    <t xml:space="preserve">9/15/99 00:00:00</t>
  </si>
  <si>
    <t xml:space="preserve">7/16/99 00:00:00</t>
  </si>
  <si>
    <t xml:space="preserve">7/15/00 00:00:00</t>
  </si>
  <si>
    <t xml:space="preserve">4446828501004</t>
  </si>
  <si>
    <t xml:space="preserve">4446965703005</t>
  </si>
  <si>
    <t xml:space="preserve">4446965701005</t>
  </si>
  <si>
    <t xml:space="preserve">4447768603002</t>
  </si>
  <si>
    <t xml:space="preserve">7/19/95 00:00:00</t>
  </si>
  <si>
    <t xml:space="preserve">7/18/96 00:00:00</t>
  </si>
  <si>
    <t xml:space="preserve">4447768601002</t>
  </si>
  <si>
    <t xml:space="preserve">4447958103001</t>
  </si>
  <si>
    <t xml:space="preserve">Interruptible</t>
  </si>
  <si>
    <t xml:space="preserve">2/1/94 00:00:00</t>
  </si>
  <si>
    <t xml:space="preserve">4447958101001</t>
  </si>
  <si>
    <t xml:space="preserve">4448091403002</t>
  </si>
  <si>
    <t xml:space="preserve">4448091401002</t>
  </si>
  <si>
    <t xml:space="preserve">4448646003005</t>
  </si>
  <si>
    <t xml:space="preserve">2/22/96 00:00:00</t>
  </si>
  <si>
    <t xml:space="preserve">4448646001005</t>
  </si>
  <si>
    <t xml:space="preserve">4448728403005</t>
  </si>
  <si>
    <t xml:space="preserve">2/4/97 00:00:00</t>
  </si>
  <si>
    <t xml:space="preserve">2/3/98 00:00:00</t>
  </si>
  <si>
    <t xml:space="preserve">4448728401005</t>
  </si>
  <si>
    <t xml:space="preserve">4448728303002</t>
  </si>
  <si>
    <t xml:space="preserve">1/1/01 00:00:00</t>
  </si>
  <si>
    <t xml:space="preserve">4448728301002</t>
  </si>
  <si>
    <t xml:space="preserve">4448777003001</t>
  </si>
  <si>
    <t xml:space="preserve">4448777001001</t>
  </si>
  <si>
    <t xml:space="preserve">4448954603004</t>
  </si>
  <si>
    <t xml:space="preserve">4448954601004</t>
  </si>
  <si>
    <t xml:space="preserve">4448963503001</t>
  </si>
  <si>
    <t xml:space="preserve">11/1/93 00:00:00</t>
  </si>
  <si>
    <t xml:space="preserve">10/31/94 00:00:00</t>
  </si>
  <si>
    <t xml:space="preserve">4448963501001</t>
  </si>
  <si>
    <t xml:space="preserve">4449106503006</t>
  </si>
  <si>
    <t xml:space="preserve">4449106501006</t>
  </si>
  <si>
    <t xml:space="preserve">4449106503003</t>
  </si>
  <si>
    <t xml:space="preserve">6/29/94 00:00:00</t>
  </si>
  <si>
    <t xml:space="preserve">4449106501002</t>
  </si>
  <si>
    <t xml:space="preserve">4449211103002</t>
  </si>
  <si>
    <t xml:space="preserve">10/1/97 00:00:00</t>
  </si>
  <si>
    <t xml:space="preserve">9/30/98 00:00:00</t>
  </si>
  <si>
    <t xml:space="preserve">4449211101002</t>
  </si>
  <si>
    <t xml:space="preserve">4449727203003</t>
  </si>
  <si>
    <t xml:space="preserve">12/23/96 00:00:00</t>
  </si>
  <si>
    <t xml:space="preserve">12/22/97 00:00:00</t>
  </si>
  <si>
    <t xml:space="preserve">4449727201003</t>
  </si>
  <si>
    <t xml:space="preserve">7/30/01 00:00:00</t>
  </si>
  <si>
    <t xml:space="preserve">CANPOW</t>
  </si>
  <si>
    <t xml:space="preserve">Master Power Purchase &amp; Sale Agreement</t>
  </si>
  <si>
    <t xml:space="preserve">KeySpan Cdn Firm Power GTC</t>
  </si>
  <si>
    <t xml:space="preserve">6/1/01 00:00:00</t>
  </si>
  <si>
    <t xml:space="preserve">Petro-Canada Cdn Firm Power GTC</t>
  </si>
  <si>
    <t xml:space="preserve">Max of Contract No.</t>
  </si>
  <si>
    <t xml:space="preserve">Commodity-Type</t>
  </si>
  <si>
    <t xml:space="preserve">GAS Ranking</t>
  </si>
  <si>
    <t xml:space="preserve">PWR Ranking</t>
  </si>
  <si>
    <t xml:space="preserve">US GAS Ranking</t>
  </si>
  <si>
    <t xml:space="preserve">US PWR Ranking</t>
  </si>
  <si>
    <t xml:space="preserve">CAN GAS Ranking</t>
  </si>
  <si>
    <t xml:space="preserve">CAN PWR Ranking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</si>
</sst>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_(* #,##0.00_);_(* \(#,##0.00\);_(* \-??_);_(@_)"/>
    <numFmt numFmtId="166" formatCode="_(* #,##0_);_(* \(#,##0\);_(* \-??_);_(@_)"/>
    <numFmt numFmtId="167" formatCode="[$-409]m/d/yyyy"/>
    <numFmt numFmtId="168" formatCode="[$-409]m/d/yyyy\ h:mm"/>
    <numFmt numFmtId="169" formatCode="[$-409]mmm\-yy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b val="true"/>
      <sz val="10"/>
      <color rgb="FFFFFFFF"/>
      <name val="Arial"/>
      <family val="2"/>
    </font>
    <font>
      <sz val="10"/>
      <color rgb="FFFFFFFF"/>
      <name val="Arial"/>
      <family val="2"/>
    </font>
    <font>
      <b val="true"/>
      <sz val="8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99CCFF"/>
        <bgColor rgb="FFCCCCFF"/>
      </patternFill>
    </fill>
    <fill>
      <patternFill patternType="solid">
        <fgColor rgb="FF0000FF"/>
        <bgColor rgb="FF0000FF"/>
      </patternFill>
    </fill>
    <fill>
      <patternFill patternType="solid">
        <fgColor rgb="FFC0C0C0"/>
        <bgColor rgb="FFCCCCFF"/>
      </patternFill>
    </fill>
  </fills>
  <borders count="26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>
        <color rgb="FFFFFFFF"/>
      </left>
      <right/>
      <top style="thin"/>
      <bottom/>
      <diagonal/>
    </border>
    <border diagonalUp="false" diagonalDown="false">
      <left style="thin">
        <color rgb="FFFFFFFF"/>
      </left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FFFFFF"/>
      </left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>
        <color rgb="FFFFFFFF"/>
      </left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 style="thin">
        <color rgb="FFFFFFFF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tru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tru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tru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tru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tru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8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5" fillId="5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7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9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7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false" indent="0" shrinkToFit="tru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">
    <dxf>
      <fill>
        <patternFill patternType="solid"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sharedStrings" Target="sharedStrings.xml"/><Relationship Id="rId20" Type="http://schemas.openxmlformats.org/officeDocument/2006/relationships/pivotCacheDefinition" Target="pivotCache/pivotCacheDefinition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1921" createdVersion="3">
  <cacheSource type="worksheet">
    <worksheetSource ref="A3:H1924" sheet="NA DATA"/>
  </cacheSource>
  <cacheFields count="8">
    <cacheField name="Counterparty Legal Name" numFmtId="0">
      <sharedItems count="342">
        <s v="Adams Resources Marketing, Ltd."/>
        <s v="AEC Marketing"/>
        <s v="AEC Marketing (USA), Inc."/>
        <s v="AEC Storage and Hub Services Inc."/>
        <s v="AEC Storage and Hub Services, a business unit of Alberta Energy Company Ltd"/>
        <s v="AEP Energy Services, Inc."/>
        <s v="AES Eastern Energy, L.P."/>
        <s v="AES NewEnergy, Inc."/>
        <s v="AIG Energy Trading Inc."/>
        <s v="Alabama Gas Corporation"/>
        <s v="Alberta Energy Company Ltd."/>
        <s v="Allegheny Energy Supply Company, LLC"/>
        <s v="AltaGas Services Inc."/>
        <s v="Amerada Hess Corporation"/>
        <s v="Ameren Energy, Inc., as Agent for Union Electric and Central Illinois"/>
        <s v="American Electric Power Service Corporation"/>
        <s v="American Municipal Power-Ohio Inc."/>
        <s v="Anadarko Canada Corporation"/>
        <s v="Anadarko Energy Services Company"/>
        <s v="Anadarko Petroleum Corporation"/>
        <s v="Anderson Exploration"/>
        <s v="ANP Marketing Company"/>
        <s v="Aquila Canada Corp."/>
        <s v="Aquila Capital &amp; Trade, Ltd."/>
        <s v="Aquila Dallas Marketing, L.P."/>
        <s v="Aquila Energy Marketing Corporation"/>
        <s v="Aquila Risk Management Corporation"/>
        <s v="Arizona Public Service Company"/>
        <s v="Ashland Specialty Chemicals Company"/>
        <s v="Astra Power, LLC"/>
        <s v="ATCO Midstream Ltd."/>
        <s v="Atmos Energy Corporation"/>
        <s v="Avista Corporation - Washington Water Power Division"/>
        <s v="Avista Energy, Inc."/>
        <s v="Bank of America, National Association"/>
        <s v="Bank of Montreal"/>
        <s v="Bank One, National Association"/>
        <s v="Bankers Trust Company"/>
        <s v="Barclays Bank PLC"/>
        <s v="Barrett Resources Corporation"/>
        <s v="Baytex Energy Ltd."/>
        <s v="BC Gas Utility Ltd."/>
        <s v="BGML - IM Bridgeline"/>
        <s v="BNP Paribas"/>
        <s v="Bonneville Power Administration"/>
        <s v="BP Canada Energy Company"/>
        <s v="BP Canada Energy Marketing Corp."/>
        <s v="BP Corporation North America Inc."/>
        <s v="BP Energy Company"/>
        <s v="Bridgeline Gas Distribution LLC"/>
        <s v="Bridgeline Gas Marketing LLC"/>
        <s v="Bridgeline Holdings, L.P."/>
        <s v="Bridgeline Storage Company, LLC"/>
        <s v="Burlington Resources Canada Energy Ltd."/>
        <s v="Burlington Resources Trading Inc."/>
        <s v="Calcasieu Gas Gathering System"/>
        <s v="Calpine Energy Services, L.P."/>
        <s v="Canadian Hunter Exploration Ltd."/>
        <s v="Canadian Imperial Bank of Commerce"/>
        <s v="Cargill Energy Trading Canada, Inc."/>
        <s v="Cargill Energy, a division of Cargill, Incorporated"/>
        <s v="Cargill-Alliant, LLC"/>
        <s v="Carolina Power &amp; Light Company"/>
        <s v="Castle Power LLC"/>
        <s v="Central Hudson Gas &amp; Electric Corporation"/>
        <s v="Central Illinois Light Company"/>
        <s v="Chevron Canada Resources"/>
        <s v="CIBC World Markets PLC"/>
        <s v="Cinergy Canada Inc."/>
        <s v="Cinergy Capital &amp; Trading Inc."/>
        <s v="Cinergy Marketing &amp; Trading, LLC"/>
        <s v="CINergy Services, Inc. (Partially terminates 5/1/99)"/>
        <s v="Citibank, N.A."/>
        <s v="CLECO Corporation"/>
        <s v="CLECO Marketing and Trading, LLC"/>
        <s v="CMS Field Services, Inc."/>
        <s v="CMS Marketing, Services and Trading Company"/>
        <s v="Coast Energy Canada, Inc."/>
        <s v="Coast Energy Group, a division of Cornerstone Propane, L.P."/>
        <s v="CoEnergy Trading Company"/>
        <s v="Cokinos Natural Gas Company"/>
        <s v="Colonial Energy Inc."/>
        <s v="Colorado River Commission (an agency of the State of Nevada)"/>
        <s v="ConAgra Energy Services, Inc."/>
        <s v="Conectiv Energy Supply, Inc."/>
        <s v="Connecticut Municipal Electric Energy Cooperative"/>
        <s v="Conoco Canada Limited"/>
        <s v="Conoco Gas and Power Marketing, a division of Conoco Inc."/>
        <s v="Conoco Inc."/>
        <s v="Consolidated Edison Energy, Inc."/>
        <s v="Consolidated Edison Solutions, Inc."/>
        <s v="Constellation Power Source, Inc."/>
        <s v="Cook Inlet Energy Supply L.L.C."/>
        <s v="Copano Energy Services/Upper Gulf Coast, L.P."/>
        <s v="Coral Energy Canada Inc."/>
        <s v="Coral Energy Holding, L.P."/>
        <s v="Coral Energy Resources, L.P."/>
        <s v="Coral Power, L.L.C."/>
        <s v="Cornerstone Propane, L.P."/>
        <s v="Cross Timbers Energy Services, Inc."/>
        <s v="Crosstex Energy Services, Ltd."/>
        <s v="Dayton Power and Light Company, The"/>
        <s v="Delmarva Power &amp; Light Company"/>
        <s v="Direct Energy Marketing Limited"/>
        <s v="Dominion Exploration Canada Ltd."/>
        <s v="Dominion Exploration Canada Ltd. (previously Domcan East Alberta Ltd.)"/>
        <s v="Dominion Field Services, Inc."/>
        <s v="DTE Energy Trading, Inc."/>
        <s v="Duke Energy Field Services Marketing, LLC"/>
        <s v="Duke Energy Marketing Limited Partnership"/>
        <s v="Duke Energy Merchants LLC"/>
        <s v="Duke Energy NGL Services, LP"/>
        <s v="Duke Energy Trading and Marketing, L.L.C."/>
        <s v="Dynegy Canada Inc."/>
        <s v="Dynegy Marketing and Trade"/>
        <s v="Dynegy Power Marketing, Inc."/>
        <s v="e prime, inc."/>
        <s v="Eagle Gas Marketing Company"/>
        <s v="East Bay Municipal Utility District"/>
        <s v="Edison Mission Energy"/>
        <s v="Edison Mission Marketing &amp; Trading Inc (merge/ Citizens Power Sales LLC"/>
        <s v="El Paso Electric Company"/>
        <s v="El Paso Merchant Energy, L.P."/>
        <s v="Enbridge Marketing (U.S.) Inc."/>
        <s v="Encore Energy Solutions, L.P."/>
        <s v="EnergyUSA - Appalachian Corp"/>
        <s v="EnergyUSA - Appalachian Corp."/>
        <s v="EnergyUSA-TPC Corp."/>
        <s v="Engage Energy America LLC"/>
        <s v="Engage Energy Canada L.P."/>
        <s v="ENMAX Energy Corporation"/>
        <s v="Enron Energy Services, Inc."/>
        <s v="Enserco Energy, Inc."/>
        <s v="Entergy-Koch Trading, LP"/>
        <s v="Enterprise Products Operating L.P."/>
        <s v="Entex Gas Resources Corp."/>
        <s v="Equitable Energy L.L.C."/>
        <s v="Equitable Gas Company"/>
        <s v="Eugene Water &amp; Electric Board"/>
        <s v="Exelon Energy Company"/>
        <s v="Exelon Generation Company, LLC"/>
        <s v="Firm Trade Bridgeline"/>
        <s v="Firm Trade Bridgeline Gas Marketing LLC"/>
        <s v="Firm Trading Bridgeline Gas Marketing"/>
        <s v="Firm Trading Bridgeline SUB Account A"/>
        <s v="FirstEnergy Solutions Corp."/>
        <s v="Florida Gas Utility"/>
        <s v="Florida Power &amp; Light Company"/>
        <s v="Florida Power Corporation"/>
        <s v="FPL Energy Power Marketing, Inc."/>
        <s v="Gen~Sys Energy (fka Dairyland Power Cooperative)"/>
        <s v="Glencore Ltd."/>
        <s v="GPU Service, Inc."/>
        <s v="H.Q. Energy Services (U.S.) Inc."/>
        <s v="Helmerich &amp; Payne Energy Services, Inc."/>
        <s v="Hess Energy Services Company, LLC"/>
        <s v="Hess Energy Trading Company LLC"/>
        <s v="Highland Energy Company"/>
        <s v="HQ Energy Services (U.S.) Inc."/>
        <s v="Hunt Oil Company"/>
        <s v="Hunt Oil Company of Canada, Inc."/>
        <s v="Hydro-Quebec"/>
        <s v="IDACORP Energy L.P."/>
        <s v="Idaho Power Company dba IDACORP ENERGY"/>
        <s v="IGI Resources, Inc."/>
        <s v="Indianapolis Power &amp; Light Company"/>
        <s v="Infinite Energy, Inc."/>
        <s v="Interstate Power Company"/>
        <s v="J. Aron &amp; Company"/>
        <s v="J. M. Huber Corporation"/>
        <s v="Kaztex Energy Management Inc."/>
        <s v="Kerr-McGee Energy Services Corporation"/>
        <s v="KeySpan Energy Canada Partnership"/>
        <s v="KeySpan Gas East Corporation"/>
        <s v="KeySpan Gas East Corporation (Suspended CP)"/>
        <s v="Kinder Morgan Texas Pipeline, L.P."/>
        <s v="Kinder Morgan, Inc."/>
        <s v="Koch Midstream Services Company"/>
        <s v="Koch Midstream Services Company, LLC"/>
        <s v="Lakeland, City Of"/>
        <s v="LG&amp;E Energy Marketing Inc."/>
        <s v="Louis Dreyfus Corporation"/>
        <s v="Marathon Oil Company"/>
        <s v="MarkWest Hydrocarbon, Inc."/>
        <s v="Memphis Light, Gas, and Water Division"/>
        <s v="Merrill Lynch Capital Services, Inc."/>
        <s v="Metropolitan Utilities District"/>
        <s v="Miami Valley Resources Inc."/>
        <s v="MidAmerican Energy Company"/>
        <s v="Midland Cogeneration Venture Limited Partnership"/>
        <s v="Midstream Energy Marketing, Inc."/>
        <s v="Mieco Inc."/>
        <s v="Mirant Americas Energy Marketing, L.P."/>
        <s v="Mirant Americas Energy Marketing, LP  (fka Southern Company Energy Marketing, L.P."/>
        <s v="Mirant Canada Energy Marketing, Ltd."/>
        <s v="Mitchell Gas Services L.P."/>
        <s v="Modesto Irrigation District"/>
        <s v="Morgan Stanley Capital Group Inc."/>
        <s v="Murphy Oil Company Ltd."/>
        <s v="National Energy &amp; Trade, L.L.C."/>
        <s v="National Fuel Gas Distribution Corporation"/>
        <s v="New Jersey Natural Gas Company"/>
        <s v="New York State Electric &amp; Gas Corporation"/>
        <s v="Nexen Marketing"/>
        <s v="NG Energy Trading, L.L.C."/>
        <s v="NGTS LLC"/>
        <s v="Niagara Mohawk Energy Marketing, Inc."/>
        <s v="Niagara Mohawk Energy Marketing, Inc. (fka Plum Street)"/>
        <s v="Nicor Enerchange, LLC"/>
        <s v="Nicor Gas Company"/>
        <s v="NJR Energy Services Company"/>
        <s v="Noble Gas Marketing Inc."/>
        <s v="Northern California Power Agency"/>
        <s v="Northern Indiana Public Service Company"/>
        <s v="Northstar Energy"/>
        <s v="NRG Power Marketing Inc."/>
        <s v="NUI Energy Brokers, Inc."/>
        <s v="Occidental Energy Marketing, Inc."/>
        <s v="OGE Energy Resources, Inc."/>
        <s v="Old Dominion Electric Cooperative"/>
        <s v="ONEOK Energy Marketing and Trading Company, L.P."/>
        <s v="Oneok Power Marketing Company"/>
        <s v="Ontario Power Generation, Inc. (assigned from Ontario Hydro)"/>
        <s v="Pacificorp"/>
        <s v="Pacificorp Power Marketing, Inc."/>
        <s v="PanCanadian Energy Services Inc."/>
        <s v="PanCanadian Petroleum Limited"/>
        <s v="PCS Nitrogen Fertilizer, L.P."/>
        <s v="Penn West Petroleum"/>
        <s v="Pennaco Energy, Inc."/>
        <s v="Peoples Energy Corporation"/>
        <s v="Pepco Gas Services, Inc."/>
        <s v="Petro-Canada Oil and Gas"/>
        <s v="Petrocom Energy Group, Ltd."/>
        <s v="PG&amp;E Energy Trading - Power, L.P."/>
        <s v="PG&amp;E Energy Trading-Gas Corporation"/>
        <s v="PG&amp;E Energy Trading, Canada Corporation"/>
        <s v="Phibro Inc."/>
        <s v="Piedmont Natural Gas Company Inc."/>
        <s v="Powerex Corp."/>
        <s v="PPL EnergyPlus, LLC"/>
        <s v="Premstar Energy Canada Ltd"/>
        <s v="Prior Energy Corporation"/>
        <s v="Producers Marketing Ltd"/>
        <s v="ProLiance Energy, LLC"/>
        <s v="PSEG Energy Resources &amp; Trade LLC"/>
        <s v="Public Service Company of Colorado"/>
        <s v="Public Utility District No. 1 of Snohomish County"/>
        <s v="Puget Sound Energy, Inc."/>
        <s v="Rainbow Energy Marketing Corporation"/>
        <s v="Reliant Energy HL&amp;P"/>
        <s v="Reliant Energy Services Canada Ltd."/>
        <s v="Reliant Energy Services, Inc."/>
        <s v="Retex Inc."/>
        <s v="Richardson Energy Marketing, Ltd."/>
        <s v="Riley Natural Gas Company"/>
        <s v="Rochester Gas &amp; Electric Corporation"/>
        <s v="Sacramento Municipal Utility District"/>
        <s v="Santa Clara, California, City of, Silicon Valley Power"/>
        <s v="SaskEnergy Incorporated"/>
        <s v="Scana Energy Marketing, Inc."/>
        <s v="Select Energy, Inc."/>
        <s v="Sempra Energy Solutions"/>
        <s v="Sempra Energy Trading Corp."/>
        <s v="Sempra Energy Trading Services Corp."/>
        <s v="Sequent Energy Management, L.P."/>
        <s v="Sequent Energy Management, LLC"/>
        <s v="SG Interests I, Ltd."/>
        <s v="Sierra Pacific Holding Company, dba Sierra Pacific Industries"/>
        <s v="Sierra Pacific Power Company"/>
        <s v="Sithe Power Marketing, L.P."/>
        <s v="Smith Barney AAA Energy Fund L.P."/>
        <s v="Societe Generale"/>
        <s v="South Carolina Electric &amp; Gas Company"/>
        <s v="South Jersey Gas Company"/>
        <s v="South Jersey Resources Group LLC"/>
        <s v="Southern California Gas Company"/>
        <s v="Southern Companies (Southern Company Services, Inc.)"/>
        <s v="Southern Indiana Gas and Electric Company"/>
        <s v="Split Rock Energy, LLC"/>
        <s v="Sprague Energy Corp."/>
        <s v="Superior Natural Gas Corporation"/>
        <s v="Swift Energy Company"/>
        <s v="Talisman Energy Inc."/>
        <s v="Tenaska Gas Storage, LLC"/>
        <s v="Tenaska Marketing Canada, a division of TMV Corp."/>
        <s v="Tenaska Marketing Ventures"/>
        <s v="Tenaska Power Services Co."/>
        <s v="Texaco Canada Petroleum  Inc."/>
        <s v="Texaco Energy Marketing L.P."/>
        <s v="Texaco Inc."/>
        <s v="Texaco Natural Gas Inc."/>
        <s v="Texex Energy Partners Ltd."/>
        <s v="Texla Energy Management Inc."/>
        <s v="The Brooklyn Union Gas Company"/>
        <s v="The Chase Manhattan Bank"/>
        <s v="The City of Azusa"/>
        <s v="The Energy Authority, Inc."/>
        <s v="The New Power Company"/>
        <s v="Tiger Natural Gas Inc."/>
        <s v="Torch Energy Marketing Inc."/>
        <s v="Torch Energy TM, Inc."/>
        <s v="TotalFinaElf Gas &amp; Power North America, Inc."/>
        <s v="Tractebel Energy Marketing, Inc."/>
        <s v="TransAlta Energy Marketing (U.S.) Inc."/>
        <s v="TransAlta Energy Marketing Corp."/>
        <s v="TransCanada Energy Financial Products Limited"/>
        <s v="TransCanada Energy Marketing USA, Inc."/>
        <s v="TransCanada Gas Services Inc."/>
        <s v="TransCanada Gas Services, a division of TransCanada Energy Ltd."/>
        <s v="Tristar Gas Marketing Company"/>
        <s v="TXU Electric Company"/>
        <s v="TXU Electric Company (capacity auction)"/>
        <s v="TXU Energy Trading Company"/>
        <s v="TXU Energy Trading Company (fka Enserch Energy Services)"/>
        <s v="UGI Utilities Inc."/>
        <s v="Union Oil Company Of California"/>
        <s v="Unocal Canada Limited"/>
        <s v="Unocal Energy Trading, Inc."/>
        <s v="Upstream Energy Services Co"/>
        <s v="Upstream Energy Services Co. (Inactive CP)"/>
        <s v="Upstream Energy Services Company, L.L.C."/>
        <s v="Utilicorp United Inc."/>
        <s v="Valero Marketing and Supply Company"/>
        <s v="Virginia Electric and Power Company"/>
        <s v="Virginia Power Energy Marketing, Inc."/>
        <s v="Vitol Capital Management Ltd."/>
        <s v="Vitol S.A. Inc."/>
        <s v="Wabash Valley Power Association, Inc."/>
        <s v="Washington Gas Energy Services, Inc."/>
        <s v="Western Gas Resources, Inc."/>
        <s v="Western Resources, Inc."/>
        <s v="Westport Oil &amp; Gas Company, Inc."/>
        <s v="WGR Canada Inc."/>
        <s v="Wild Goose Storage Inc."/>
        <s v="Williams Energy Marketing &amp; Trading Company"/>
        <s v="Williams Energy Marketing and Trading Company"/>
        <s v="Wisconsin Gas Company"/>
        <s v="Wisconsin Power And Light Company"/>
        <s v="WPS Energy Services, Inc."/>
        <s v="Xcel Energy Inc."/>
        <s v="XTO Energy Inc."/>
      </sharedItems>
    </cacheField>
    <cacheField name="Contract No." numFmtId="0">
      <sharedItems containsBlank="1" containsMixedTypes="1" containsNumber="1" containsInteger="1" minValue="95000191" maxValue="96096122" count="1313">
        <n v="95000191"/>
        <n v="95000199"/>
        <n v="95000226"/>
        <n v="95000242"/>
        <n v="95000267"/>
        <n v="95000270"/>
        <n v="95000274"/>
        <n v="95000281"/>
        <n v="95000290"/>
        <n v="95000299"/>
        <n v="95000303"/>
        <n v="95000331"/>
        <n v="95000390"/>
        <n v="95000403"/>
        <n v="95000455"/>
        <n v="95000467"/>
        <n v="95001003"/>
        <n v="95001006"/>
        <n v="95001014"/>
        <n v="95001028"/>
        <n v="95001033"/>
        <n v="95001078"/>
        <n v="95001080"/>
        <n v="95001098"/>
        <n v="95001099"/>
        <n v="95001106"/>
        <n v="95001118"/>
        <n v="95001164"/>
        <n v="95001174"/>
        <n v="95001180"/>
        <n v="95001184"/>
        <n v="95001188"/>
        <n v="95001189"/>
        <n v="95001227"/>
        <n v="95001252"/>
        <n v="96000030"/>
        <n v="96000079"/>
        <n v="96000086"/>
        <n v="96000095"/>
        <n v="96000103"/>
        <n v="96000104"/>
        <n v="96000131"/>
        <n v="96000132"/>
        <n v="96000133"/>
        <n v="96000149"/>
        <n v="96000310"/>
        <n v="96000376"/>
        <n v="96000379"/>
        <n v="96000380"/>
        <n v="96000382"/>
        <n v="96000389"/>
        <n v="96000409"/>
        <n v="96000411"/>
        <n v="96000421"/>
        <n v="96000448"/>
        <n v="96000463"/>
        <n v="96000574"/>
        <n v="96000581"/>
        <n v="96000640"/>
        <n v="96000675"/>
        <n v="96000677"/>
        <n v="96000710"/>
        <n v="96000712"/>
        <n v="96000717"/>
        <n v="96000734"/>
        <n v="96000741"/>
        <n v="96000788"/>
        <n v="96000960"/>
        <n v="96000967"/>
        <n v="96000982"/>
        <n v="96000988"/>
        <n v="96000996"/>
        <n v="96001003"/>
        <n v="96001005"/>
        <n v="96001012"/>
        <n v="96001013"/>
        <n v="96001017"/>
        <n v="96001113"/>
        <n v="96001135"/>
        <n v="96001177"/>
        <n v="96001197"/>
        <n v="96001202"/>
        <n v="96001203"/>
        <n v="96001213"/>
        <n v="96001224"/>
        <n v="96001300"/>
        <n v="96001363"/>
        <n v="96001395"/>
        <n v="96001397"/>
        <n v="96001399"/>
        <n v="96001408"/>
        <n v="96001410"/>
        <n v="96001431"/>
        <n v="96001446"/>
        <n v="96001489"/>
        <n v="96001550"/>
        <n v="96001565"/>
        <n v="96001596"/>
        <n v="96001611"/>
        <n v="96001634"/>
        <n v="96001636"/>
        <n v="96001638"/>
        <n v="96001761"/>
        <n v="96001822"/>
        <n v="96001940"/>
        <n v="96001992"/>
        <n v="96002100"/>
        <n v="96002138"/>
        <n v="96002203"/>
        <n v="96002257"/>
        <n v="96002347"/>
        <n v="96002353"/>
        <n v="96002360"/>
        <n v="96002461"/>
        <n v="96002513"/>
        <n v="96002582"/>
        <n v="96002630"/>
        <n v="96002639"/>
        <n v="96002647"/>
        <n v="96002655"/>
        <n v="96002715"/>
        <n v="96002759"/>
        <n v="96002818"/>
        <n v="96002850"/>
        <n v="96002877"/>
        <n v="96002899"/>
        <n v="96002941"/>
        <n v="96002950"/>
        <n v="96002952"/>
        <n v="96002961"/>
        <n v="96002986"/>
        <n v="96003030"/>
        <n v="96003093"/>
        <n v="96003186"/>
        <n v="96003224"/>
        <n v="96003324"/>
        <n v="96003333"/>
        <n v="96003336"/>
        <n v="96003404"/>
        <n v="96003499"/>
        <n v="96003556"/>
        <n v="96003633"/>
        <n v="96003637"/>
        <n v="96003694"/>
        <n v="96003709"/>
        <n v="96003713"/>
        <n v="96003730"/>
        <n v="96003804"/>
        <n v="96003937"/>
        <n v="96003955"/>
        <n v="96004053"/>
        <n v="96004069"/>
        <n v="96004100"/>
        <n v="96004143"/>
        <n v="96004199"/>
        <n v="96004204"/>
        <n v="96004242"/>
        <n v="96004322"/>
        <n v="96004338"/>
        <n v="96004354"/>
        <n v="96004358"/>
        <n v="96004389"/>
        <n v="96004396"/>
        <n v="96004460"/>
        <n v="96004461"/>
        <n v="96004513"/>
        <n v="96004521"/>
        <n v="96004580"/>
        <n v="96004581"/>
        <n v="96004652"/>
        <n v="96004660"/>
        <n v="96004680"/>
        <n v="96004693"/>
        <n v="96004701"/>
        <n v="96004711"/>
        <n v="96004750"/>
        <n v="96004767"/>
        <n v="96004771"/>
        <n v="96004817"/>
        <n v="96004839"/>
        <n v="96004859"/>
        <n v="96004898"/>
        <n v="96004912"/>
        <n v="96005001"/>
        <n v="96005169"/>
        <n v="96005189"/>
        <n v="96005347"/>
        <n v="96005356"/>
        <n v="96005429"/>
        <n v="96005582"/>
        <n v="96005841"/>
        <n v="96005957"/>
        <n v="96006092"/>
        <n v="96006135"/>
        <n v="96006147"/>
        <n v="96006417"/>
        <n v="96007321"/>
        <n v="96007328"/>
        <n v="96007362"/>
        <n v="96007370"/>
        <n v="96007376"/>
        <n v="96007382"/>
        <n v="96007388"/>
        <n v="96007428"/>
        <n v="96007439"/>
        <n v="96007441"/>
        <n v="96007585"/>
        <n v="96007593"/>
        <n v="96007666"/>
        <n v="96007822"/>
        <n v="96008023"/>
        <n v="96008547"/>
        <n v="96008553"/>
        <n v="96008583"/>
        <n v="96008606"/>
        <n v="96008613"/>
        <n v="96008622"/>
        <n v="96008756"/>
        <n v="96008770"/>
        <n v="96008842"/>
        <n v="96008861"/>
        <n v="96009016"/>
        <n v="96009066"/>
        <n v="96009074"/>
        <n v="96009158"/>
        <n v="96009194"/>
        <n v="96009383"/>
        <n v="96009462"/>
        <n v="96009463"/>
        <n v="96009757"/>
        <n v="96009967"/>
        <n v="96010081"/>
        <n v="96010108"/>
        <n v="96010442"/>
        <n v="96010525"/>
        <n v="96010805"/>
        <n v="96011163"/>
        <n v="96011374"/>
        <n v="96011424"/>
        <n v="96011533"/>
        <n v="96011840"/>
        <n v="96011843"/>
        <n v="96011943"/>
        <n v="96012100"/>
        <n v="96012102"/>
        <n v="96012103"/>
        <n v="96012124"/>
        <n v="96012143"/>
        <n v="96012768"/>
        <n v="96013065"/>
        <n v="96013084"/>
        <n v="96013197"/>
        <n v="96013210"/>
        <n v="96013277"/>
        <n v="96013297"/>
        <n v="96013380"/>
        <n v="96013559"/>
        <n v="96013600"/>
        <n v="96013721"/>
        <n v="96013786"/>
        <n v="96013792"/>
        <n v="96013797"/>
        <n v="96013805"/>
        <n v="96013811"/>
        <n v="96013816"/>
        <n v="96013817"/>
        <n v="96013822"/>
        <n v="96013842"/>
        <n v="96013844"/>
        <n v="96013846"/>
        <n v="96013847"/>
        <n v="96013849"/>
        <n v="96013855"/>
        <n v="96013856"/>
        <n v="96013861"/>
        <n v="96013866"/>
        <n v="96013868"/>
        <n v="96013899"/>
        <n v="96013901"/>
        <n v="96013902"/>
        <n v="96013915"/>
        <n v="96013917"/>
        <n v="96013926"/>
        <n v="96013928"/>
        <n v="96013938"/>
        <n v="96013947"/>
        <n v="96013951"/>
        <n v="96014043"/>
        <n v="96014225"/>
        <n v="96014321"/>
        <n v="96014479"/>
        <n v="96014540"/>
        <n v="96014566"/>
        <n v="96014730"/>
        <n v="96014731"/>
        <n v="96014760"/>
        <n v="96014847"/>
        <n v="96014928"/>
        <n v="96015003"/>
        <n v="96015021"/>
        <n v="96015133"/>
        <n v="96015135"/>
        <n v="96015178"/>
        <n v="96016001"/>
        <n v="96016002"/>
        <n v="96016003"/>
        <n v="96016004"/>
        <n v="96016006"/>
        <n v="96016007"/>
        <n v="96016008"/>
        <n v="96016009"/>
        <n v="96016011"/>
        <n v="96016012"/>
        <n v="96016013"/>
        <n v="96016017"/>
        <n v="96016046"/>
        <n v="96016053"/>
        <n v="96016147"/>
        <n v="96016148"/>
        <n v="96016149"/>
        <n v="96016150"/>
        <n v="96016173"/>
        <n v="96016180"/>
        <n v="96016335"/>
        <n v="96016377"/>
        <n v="96016458"/>
        <n v="96016460"/>
        <n v="96016462"/>
        <n v="96016487"/>
        <n v="96016505"/>
        <n v="96016620"/>
        <n v="96016637"/>
        <n v="96016709"/>
        <n v="96016861"/>
        <n v="96016891"/>
        <n v="96016929"/>
        <n v="96016934"/>
        <n v="96017020"/>
        <n v="96017081"/>
        <n v="96017220"/>
        <n v="96017238"/>
        <n v="96017243"/>
        <n v="96017249"/>
        <n v="96017252"/>
        <n v="96017256"/>
        <n v="96017418"/>
        <n v="96017471"/>
        <n v="96017582"/>
        <n v="96017703"/>
        <n v="96017793"/>
        <n v="96017849"/>
        <n v="96017850"/>
        <n v="96017911"/>
        <n v="96018082"/>
        <n v="96018109"/>
        <n v="96018400"/>
        <n v="96018403"/>
        <n v="96018454"/>
        <n v="96018457"/>
        <n v="96018504"/>
        <n v="96018717"/>
        <n v="96018719"/>
        <n v="96018726"/>
        <n v="96018727"/>
        <n v="96018729"/>
        <n v="96018731"/>
        <n v="96018733"/>
        <n v="96018735"/>
        <n v="96018740"/>
        <n v="96018744"/>
        <n v="96018745"/>
        <n v="96018757"/>
        <n v="96018761"/>
        <n v="96018762"/>
        <n v="96018764"/>
        <n v="96018766"/>
        <n v="96018769"/>
        <n v="96018770"/>
        <n v="96018772"/>
        <n v="96018773"/>
        <n v="96018786"/>
        <n v="96018986"/>
        <n v="96019000"/>
        <n v="96019019"/>
        <n v="96019029"/>
        <n v="96019031"/>
        <n v="96019038"/>
        <n v="96019051"/>
        <n v="96019054"/>
        <n v="96019056"/>
        <n v="96019057"/>
        <n v="96019058"/>
        <n v="96019069"/>
        <n v="96019089"/>
        <n v="96019090"/>
        <n v="96019153"/>
        <n v="96019158"/>
        <n v="96019304"/>
        <n v="96019305"/>
        <n v="96019512"/>
        <n v="96019607"/>
        <n v="96019633"/>
        <n v="96019661"/>
        <n v="96019669"/>
        <n v="96019761"/>
        <n v="96019827"/>
        <n v="96019838"/>
        <n v="96020000"/>
        <n v="96020035"/>
        <n v="96020037"/>
        <n v="96020121"/>
        <n v="96020262"/>
        <n v="96020382"/>
        <n v="96020550"/>
        <n v="96020552"/>
        <n v="96020554"/>
        <n v="96020559"/>
        <n v="96020687"/>
        <n v="96020734"/>
        <n v="96020819"/>
        <n v="96020991"/>
        <n v="96021046"/>
        <n v="96021110"/>
        <n v="96021121"/>
        <n v="96021152"/>
        <n v="96021219"/>
        <n v="96021282"/>
        <n v="96021308"/>
        <n v="96021340"/>
        <n v="96021365"/>
        <n v="96021406"/>
        <n v="96021433"/>
        <n v="96021594"/>
        <n v="96021719"/>
        <n v="96021763"/>
        <n v="96021792"/>
        <n v="96021810"/>
        <n v="96022095"/>
        <n v="96022131"/>
        <n v="96022141"/>
        <n v="96022194"/>
        <n v="96022214"/>
        <n v="96022293"/>
        <n v="96022317"/>
        <n v="96022326"/>
        <n v="96022339"/>
        <n v="96022368"/>
        <n v="96022395"/>
        <n v="96022398"/>
        <n v="96022438"/>
        <n v="96022449"/>
        <n v="96022487"/>
        <n v="96022495"/>
        <n v="96022573"/>
        <n v="96022574"/>
        <n v="96022603"/>
        <n v="96022605"/>
        <n v="96022647"/>
        <n v="96022711"/>
        <n v="96022880"/>
        <n v="96022990"/>
        <n v="96023134"/>
        <n v="96023144"/>
        <n v="96023215"/>
        <n v="96023233"/>
        <n v="96023243"/>
        <n v="96023244"/>
        <n v="96023261"/>
        <n v="96023288"/>
        <n v="96023289"/>
        <n v="96023290"/>
        <n v="96023476"/>
        <n v="96023504"/>
        <n v="96023573"/>
        <n v="96023589"/>
        <n v="96023732"/>
        <n v="96026189"/>
        <n v="96026677"/>
        <n v="96026964"/>
        <n v="96027052"/>
        <n v="96027136"/>
        <n v="96027218"/>
        <n v="96027281"/>
        <n v="96027986"/>
        <n v="96028020"/>
        <n v="96028122"/>
        <n v="96028125"/>
        <n v="96028127"/>
        <n v="96028128"/>
        <n v="96028131"/>
        <n v="96028136"/>
        <n v="96028143"/>
        <n v="96028144"/>
        <n v="96028222"/>
        <n v="96028242"/>
        <n v="96028247"/>
        <n v="96028343"/>
        <n v="96028344"/>
        <n v="96028370"/>
        <n v="96028374"/>
        <n v="96028432"/>
        <n v="96028678"/>
        <n v="96028699"/>
        <n v="96028720"/>
        <n v="96028802"/>
        <n v="96028815"/>
        <n v="96028839"/>
        <n v="96028864"/>
        <n v="96028867"/>
        <n v="96028886"/>
        <n v="96028887"/>
        <n v="96028907"/>
        <n v="96028934"/>
        <n v="96028944"/>
        <n v="96028946"/>
        <n v="96028950"/>
        <n v="96028953"/>
        <n v="96028954"/>
        <n v="96028965"/>
        <n v="96028966"/>
        <n v="96028981"/>
        <n v="96029014"/>
        <n v="96029028"/>
        <n v="96029031"/>
        <n v="96029045"/>
        <n v="96029053"/>
        <n v="96029056"/>
        <n v="96029083"/>
        <n v="96029085"/>
        <n v="96029094"/>
        <n v="96029098"/>
        <n v="96029121"/>
        <n v="96029130"/>
        <n v="96029147"/>
        <n v="96029153"/>
        <n v="96029172"/>
        <n v="96029226"/>
        <n v="96029230"/>
        <n v="96029232"/>
        <n v="96029251"/>
        <n v="96029278"/>
        <n v="96029288"/>
        <n v="96029313"/>
        <n v="96029401"/>
        <n v="96029461"/>
        <n v="96029484"/>
        <n v="96029504"/>
        <n v="96029507"/>
        <n v="96029552"/>
        <n v="96029557"/>
        <n v="96029723"/>
        <n v="96029862"/>
        <n v="96029924"/>
        <n v="96030003"/>
        <n v="96030063"/>
        <n v="96030143"/>
        <n v="96030162"/>
        <n v="96030168"/>
        <n v="96030174"/>
        <n v="96030189"/>
        <n v="96030192"/>
        <n v="96030228"/>
        <n v="96030230"/>
        <n v="96030292"/>
        <n v="96030347"/>
        <n v="96030351"/>
        <n v="96030407"/>
        <n v="96030446"/>
        <n v="96030576"/>
        <n v="96030588"/>
        <n v="96031255"/>
        <n v="96031284"/>
        <n v="96031367"/>
        <n v="96031421"/>
        <n v="96031481"/>
        <n v="96031499"/>
        <n v="96031603"/>
        <n v="96031670"/>
        <n v="96031686"/>
        <n v="96031750"/>
        <n v="96031824"/>
        <n v="96031861"/>
        <n v="96032024"/>
        <n v="96032045"/>
        <n v="96032184"/>
        <n v="96032246"/>
        <n v="96032256"/>
        <n v="96032264"/>
        <n v="96032314"/>
        <n v="96032467"/>
        <n v="96032471"/>
        <n v="96032506"/>
        <n v="96032565"/>
        <n v="96032600"/>
        <n v="96032708"/>
        <n v="96033084"/>
        <n v="96033143"/>
        <n v="96033280"/>
        <n v="96033389"/>
        <n v="96033472"/>
        <n v="96033539"/>
        <n v="96033648"/>
        <n v="96033737"/>
        <n v="96034130"/>
        <n v="96034135"/>
        <n v="96034207"/>
        <n v="96034333"/>
        <n v="96034598"/>
        <n v="96034629"/>
        <n v="96034634"/>
        <n v="96034658"/>
        <n v="96034791"/>
        <n v="96034800"/>
        <n v="96034802"/>
        <n v="96034803"/>
        <n v="96034806"/>
        <n v="96034809"/>
        <n v="96034867"/>
        <n v="96035177"/>
        <n v="96035178"/>
        <n v="96035193"/>
        <n v="96035612"/>
        <n v="96035616"/>
        <n v="96035620"/>
        <n v="96035737"/>
        <n v="96035752"/>
        <n v="96035755"/>
        <n v="96035761"/>
        <n v="96035781"/>
        <n v="96035882"/>
        <n v="96035886"/>
        <n v="96035909"/>
        <n v="96035982"/>
        <n v="96036584"/>
        <n v="96036589"/>
        <n v="96036713"/>
        <n v="96036748"/>
        <n v="96036787"/>
        <n v="96036811"/>
        <n v="96036813"/>
        <n v="96036907"/>
        <n v="96037194"/>
        <n v="96037197"/>
        <n v="96037249"/>
        <n v="96037311"/>
        <n v="96037412"/>
        <n v="96037413"/>
        <n v="96037738"/>
        <n v="96037928"/>
        <n v="96038019"/>
        <n v="96038039"/>
        <n v="96038062"/>
        <n v="96038065"/>
        <n v="96038069"/>
        <n v="96038239"/>
        <n v="96038243"/>
        <n v="96038251"/>
        <n v="96038252"/>
        <n v="96038352"/>
        <n v="96038365"/>
        <n v="96038383"/>
        <n v="96038384"/>
        <n v="96038388"/>
        <n v="96038391"/>
        <n v="96038419"/>
        <n v="96038535"/>
        <n v="96038539"/>
        <n v="96038542"/>
        <n v="96038585"/>
        <n v="96038647"/>
        <n v="96038971"/>
        <n v="96039363"/>
        <n v="96039372"/>
        <n v="96039483"/>
        <n v="96039594"/>
        <n v="96039682"/>
        <n v="96039910"/>
        <n v="96040456"/>
        <n v="96040625"/>
        <n v="96041011"/>
        <n v="96041087"/>
        <n v="96041229"/>
        <n v="96041476"/>
        <n v="96041537"/>
        <n v="96041614"/>
        <n v="96041628"/>
        <n v="96041751"/>
        <n v="96041810"/>
        <n v="96041819"/>
        <n v="96041870"/>
        <n v="96041878"/>
        <n v="96041912"/>
        <n v="96041935"/>
        <n v="96041960"/>
        <n v="96042108"/>
        <n v="96042254"/>
        <n v="96042325"/>
        <n v="96042598"/>
        <n v="96042781"/>
        <n v="96042873"/>
        <n v="96042999"/>
        <n v="96043085"/>
        <n v="96043091"/>
        <n v="96043104"/>
        <n v="96043121"/>
        <n v="96043125"/>
        <n v="96043176"/>
        <n v="96043185"/>
        <n v="96043308"/>
        <n v="96043410"/>
        <n v="96043502"/>
        <n v="96043637"/>
        <n v="96043717"/>
        <n v="96043931"/>
        <n v="96044008"/>
        <n v="96044424"/>
        <n v="96044428"/>
        <n v="96044500"/>
        <n v="96044542"/>
        <n v="96044563"/>
        <n v="96044769"/>
        <n v="96044788"/>
        <n v="96044805"/>
        <n v="96044811"/>
        <n v="96044819"/>
        <n v="96044917"/>
        <n v="96045241"/>
        <n v="96045242"/>
        <n v="96045266"/>
        <n v="96045551"/>
        <n v="96045614"/>
        <n v="96045659"/>
        <n v="96045729"/>
        <n v="96045818"/>
        <n v="96046225"/>
        <n v="96046244"/>
        <n v="96046251"/>
        <n v="96046252"/>
        <n v="96046411"/>
        <n v="96046504"/>
        <n v="96046543"/>
        <n v="96046555"/>
        <n v="96046588"/>
        <n v="96046739"/>
        <n v="96047472"/>
        <n v="96047687"/>
        <n v="96047739"/>
        <n v="96047953"/>
        <n v="96048074"/>
        <n v="96048080"/>
        <n v="96048128"/>
        <n v="96048134"/>
        <n v="96048534"/>
        <n v="96048662"/>
        <n v="96048682"/>
        <n v="96049174"/>
        <n v="96049254"/>
        <n v="96049582"/>
        <n v="96049612"/>
        <n v="96049823"/>
        <n v="96049928"/>
        <n v="96050368"/>
        <n v="96050438"/>
        <n v="96050448"/>
        <n v="96050496"/>
        <n v="96050695"/>
        <n v="96050968"/>
        <n v="96050977"/>
        <n v="96051457"/>
        <n v="96051463"/>
        <n v="96051531"/>
        <n v="96051533"/>
        <n v="96051537"/>
        <n v="96051681"/>
        <n v="96051889"/>
        <n v="96051940"/>
        <n v="96052051"/>
        <n v="96052169"/>
        <n v="96052211"/>
        <n v="96052351"/>
        <n v="96052627"/>
        <n v="96052631"/>
        <n v="96052632"/>
        <n v="96052730"/>
        <n v="96052897"/>
        <n v="96052899"/>
        <n v="96052969"/>
        <n v="96053024"/>
        <n v="96053036"/>
        <n v="96053133"/>
        <n v="96053193"/>
        <n v="96053282"/>
        <n v="96053324"/>
        <n v="96053779"/>
        <n v="96053796"/>
        <n v="96053797"/>
        <n v="96053965"/>
        <n v="96053977"/>
        <n v="96054067"/>
        <n v="96054069"/>
        <n v="96054102"/>
        <n v="96054123"/>
        <n v="96054278"/>
        <n v="96054328"/>
        <n v="96054363"/>
        <n v="96054373"/>
        <n v="96054437"/>
        <n v="96054452"/>
        <n v="96054880"/>
        <n v="96054899"/>
        <n v="96055106"/>
        <n v="96055171"/>
        <n v="96055172"/>
        <n v="96055188"/>
        <n v="96055200"/>
        <n v="96055225"/>
        <n v="96055273"/>
        <n v="96055467"/>
        <n v="96055468"/>
        <n v="96055526"/>
        <n v="96055532"/>
        <n v="96055634"/>
        <n v="96055647"/>
        <n v="96055709"/>
        <n v="96055738"/>
        <n v="96055746"/>
        <n v="96055826"/>
        <n v="96056317"/>
        <n v="96056322"/>
        <n v="96056323"/>
        <n v="96056360"/>
        <n v="96056370"/>
        <n v="96056374"/>
        <n v="96056503"/>
        <n v="96056620"/>
        <n v="96056752"/>
        <n v="96056764"/>
        <n v="96056886"/>
        <n v="96056887"/>
        <n v="96056927"/>
        <n v="96056940"/>
        <n v="96056983"/>
        <n v="96056992"/>
        <n v="96056993"/>
        <n v="96057022"/>
        <n v="96057035"/>
        <n v="96057100"/>
        <n v="96057102"/>
        <n v="96057138"/>
        <n v="96057140"/>
        <n v="96057145"/>
        <n v="96057168"/>
        <n v="96057220"/>
        <n v="96057225"/>
        <n v="96057314"/>
        <n v="96057365"/>
        <n v="96057469"/>
        <n v="96057479"/>
        <n v="96057495"/>
        <n v="96057496"/>
        <n v="96057504"/>
        <n v="96057507"/>
        <n v="96057545"/>
        <n v="96057566"/>
        <n v="96057572"/>
        <n v="96057579"/>
        <n v="96057582"/>
        <n v="96057583"/>
        <n v="96057646"/>
        <n v="96057675"/>
        <n v="96057695"/>
        <n v="96057698"/>
        <n v="96057722"/>
        <n v="96057744"/>
        <n v="96057747"/>
        <n v="96057750"/>
        <n v="96057765"/>
        <n v="96057780"/>
        <n v="96057790"/>
        <n v="96057793"/>
        <n v="96057794"/>
        <n v="96057839"/>
        <n v="96057857"/>
        <n v="96057885"/>
        <n v="96057886"/>
        <n v="96057888"/>
        <n v="96057891"/>
        <n v="96057898"/>
        <n v="96057905"/>
        <n v="96057941"/>
        <n v="96057945"/>
        <n v="96057948"/>
        <n v="96057963"/>
        <n v="96057970"/>
        <n v="96057978"/>
        <n v="96058009"/>
        <n v="96058014"/>
        <n v="96058016"/>
        <n v="96058040"/>
        <n v="96058045"/>
        <n v="96058054"/>
        <n v="96058055"/>
        <n v="96058056"/>
        <n v="96058117"/>
        <n v="96058191"/>
        <n v="96058221"/>
        <n v="96058235"/>
        <n v="96058247"/>
        <n v="96058313"/>
        <n v="96058471"/>
        <n v="96058476"/>
        <n v="96058494"/>
        <n v="96058497"/>
        <n v="96058498"/>
        <n v="96058499"/>
        <n v="96058501"/>
        <n v="96058516"/>
        <n v="96058521"/>
        <n v="96058526"/>
        <n v="96058539"/>
        <n v="96058566"/>
        <n v="96058597"/>
        <n v="96058623"/>
        <n v="96058625"/>
        <n v="96058638"/>
        <n v="96058691"/>
        <n v="96058745"/>
        <n v="96058748"/>
        <n v="96058781"/>
        <n v="96058782"/>
        <n v="96058793"/>
        <n v="96058794"/>
        <n v="96058835"/>
        <n v="96058888"/>
        <n v="96058912"/>
        <n v="96058913"/>
        <n v="96058914"/>
        <n v="96058915"/>
        <n v="96058916"/>
        <n v="96058924"/>
        <n v="96059405"/>
        <n v="96059410"/>
        <n v="96059413"/>
        <n v="96059426"/>
        <n v="96059453"/>
        <n v="96059532"/>
        <n v="96059569"/>
        <n v="96059661"/>
        <n v="96059711"/>
        <n v="96059714"/>
        <n v="96059721"/>
        <n v="96059725"/>
        <n v="96059807"/>
        <n v="96060260"/>
        <n v="96060300"/>
        <n v="96060302"/>
        <n v="96060304"/>
        <n v="96060305"/>
        <n v="96060309"/>
        <n v="96060310"/>
        <n v="96060311"/>
        <n v="96060315"/>
        <n v="96060326"/>
        <n v="96060360"/>
        <n v="96060365"/>
        <n v="96060367"/>
        <n v="96060378"/>
        <n v="96060384"/>
        <n v="96060409"/>
        <n v="96060414"/>
        <n v="96060416"/>
        <n v="96060419"/>
        <n v="96060521"/>
        <n v="96060523"/>
        <n v="96060527"/>
        <n v="96060528"/>
        <n v="96060529"/>
        <n v="96060710"/>
        <n v="96060715"/>
        <n v="96060727"/>
        <n v="96060729"/>
        <n v="96060736"/>
        <n v="96060758"/>
        <n v="96060763"/>
        <n v="96060765"/>
        <n v="96060785"/>
        <n v="96060824"/>
        <n v="96060862"/>
        <n v="96060863"/>
        <n v="96060963"/>
        <n v="96060964"/>
        <n v="96061589"/>
        <n v="96061604"/>
        <n v="96061613"/>
        <n v="96061619"/>
        <n v="96061648"/>
        <n v="96061703"/>
        <n v="96061705"/>
        <n v="96061739"/>
        <n v="96061754"/>
        <n v="96061755"/>
        <n v="96061756"/>
        <n v="96061757"/>
        <n v="96061758"/>
        <n v="96061759"/>
        <n v="96061760"/>
        <n v="96061771"/>
        <n v="96061776"/>
        <n v="96061779"/>
        <n v="96061790"/>
        <n v="96061795"/>
        <n v="96061801"/>
        <n v="96061805"/>
        <n v="96061806"/>
        <n v="96061838"/>
        <n v="96061842"/>
        <n v="96061846"/>
        <n v="96061880"/>
        <n v="96061906"/>
        <n v="96061917"/>
        <n v="96061919"/>
        <n v="96061920"/>
        <n v="96061923"/>
        <n v="96061933"/>
        <n v="96061935"/>
        <n v="96061936"/>
        <n v="96061938"/>
        <n v="96061948"/>
        <n v="96061951"/>
        <n v="96061954"/>
        <n v="96061956"/>
        <n v="96061965"/>
        <n v="96061972"/>
        <n v="96061987"/>
        <n v="96062077"/>
        <n v="96062104"/>
        <n v="96062105"/>
        <n v="96062114"/>
        <n v="96062118"/>
        <n v="96062130"/>
        <n v="96062137"/>
        <n v="96062169"/>
        <n v="96062170"/>
        <n v="96062176"/>
        <n v="96062177"/>
        <n v="96062185"/>
        <n v="96062237"/>
        <n v="96062239"/>
        <n v="96062241"/>
        <n v="96062244"/>
        <n v="96062281"/>
        <n v="96062282"/>
        <n v="96062336"/>
        <n v="96062348"/>
        <n v="96062371"/>
        <n v="96062383"/>
        <n v="96062388"/>
        <n v="96062421"/>
        <n v="96062423"/>
        <n v="96062425"/>
        <n v="96062437"/>
        <n v="96062445"/>
        <n v="96062547"/>
        <n v="96062581"/>
        <n v="96062586"/>
        <n v="96062593"/>
        <n v="96062595"/>
        <n v="96062642"/>
        <n v="96062646"/>
        <n v="96062703"/>
        <n v="96062729"/>
        <n v="96062730"/>
        <n v="96062733"/>
        <n v="96062744"/>
        <n v="96062765"/>
        <n v="96062793"/>
        <n v="96062807"/>
        <n v="96062832"/>
        <n v="96062984"/>
        <n v="96063120"/>
        <n v="96063132"/>
        <n v="96063164"/>
        <n v="96063173"/>
        <n v="96063206"/>
        <n v="96063268"/>
        <n v="96063270"/>
        <n v="96063271"/>
        <n v="96063278"/>
        <n v="96063285"/>
        <n v="96063299"/>
        <n v="96063301"/>
        <n v="96063316"/>
        <n v="96063322"/>
        <n v="96063344"/>
        <n v="96063379"/>
        <n v="96063469"/>
        <n v="96063475"/>
        <n v="96063478"/>
        <n v="96063479"/>
        <n v="96063493"/>
        <n v="96063546"/>
        <n v="96063549"/>
        <n v="96063550"/>
        <n v="96063551"/>
        <n v="96063561"/>
        <n v="96063570"/>
        <n v="96063585"/>
        <n v="96063649"/>
        <n v="96063728"/>
        <n v="96063755"/>
        <n v="96063861"/>
        <n v="96063906"/>
        <n v="96063913"/>
        <n v="96063961"/>
        <n v="96063989"/>
        <n v="96064175"/>
        <n v="96064176"/>
        <n v="96064182"/>
        <n v="96064295"/>
        <n v="96064296"/>
        <n v="96064301"/>
        <n v="96064327"/>
        <n v="96064425"/>
        <n v="96064571"/>
        <n v="96064587"/>
        <n v="96064683"/>
        <n v="96064715"/>
        <n v="96064743"/>
        <n v="96064747"/>
        <n v="96064760"/>
        <n v="96064781"/>
        <n v="96064790"/>
        <n v="96065349"/>
        <n v="96065384"/>
        <n v="96065385"/>
        <n v="96065388"/>
        <n v="96065410"/>
        <n v="96065439"/>
        <n v="96065449"/>
        <n v="96066261"/>
        <n v="96066262"/>
        <n v="96066264"/>
        <n v="96066266"/>
        <n v="96066272"/>
        <n v="96066310"/>
        <n v="96066349"/>
        <n v="96066376"/>
        <n v="96066383"/>
        <n v="96066392"/>
        <n v="96066424"/>
        <n v="96067052"/>
        <n v="96067054"/>
        <n v="96067082"/>
        <n v="96067083"/>
        <n v="96067097"/>
        <n v="96067104"/>
        <n v="96067244"/>
        <n v="96067289"/>
        <n v="96067311"/>
        <n v="96067322"/>
        <n v="96067324"/>
        <n v="96067387"/>
        <n v="96067407"/>
        <n v="96067431"/>
        <n v="96067472"/>
        <n v="96067478"/>
        <n v="96067510"/>
        <n v="96067511"/>
        <n v="96067533"/>
        <n v="96067539"/>
        <n v="96067562"/>
        <n v="96067708"/>
        <n v="96067726"/>
        <n v="96067745"/>
        <n v="96068932"/>
        <n v="96068970"/>
        <n v="96068971"/>
        <n v="96070303"/>
        <n v="96070368"/>
        <n v="96070370"/>
        <n v="96070383"/>
        <n v="96070384"/>
        <n v="96070400"/>
        <n v="96070472"/>
        <n v="96070473"/>
        <n v="96070488"/>
        <n v="96070621"/>
        <n v="96070622"/>
        <n v="96070626"/>
        <n v="96071155"/>
        <n v="96071208"/>
        <n v="96071231"/>
        <n v="96072323"/>
        <n v="96074429"/>
        <n v="96074520"/>
        <n v="96074734"/>
        <n v="96075249"/>
        <n v="96076639"/>
        <n v="96076769"/>
        <n v="96076935"/>
        <n v="96076962"/>
        <n v="96077308"/>
        <n v="96077535"/>
        <n v="96077629"/>
        <n v="96077921"/>
        <n v="96078067"/>
        <n v="96079653"/>
        <n v="96080287"/>
        <n v="96080608"/>
        <n v="96080613"/>
        <n v="96080829"/>
        <n v="96081005"/>
        <n v="96081011"/>
        <n v="96081057"/>
        <n v="96081135"/>
        <n v="96081185"/>
        <n v="96081482"/>
        <n v="96081523"/>
        <n v="96081542"/>
        <n v="96081582"/>
        <n v="96082168"/>
        <n v="96082381"/>
        <n v="96082451"/>
        <n v="96083555"/>
        <n v="96083591"/>
        <n v="96083593"/>
        <n v="96083594"/>
        <n v="96083597"/>
        <n v="96083598"/>
        <n v="96083599"/>
        <n v="96083903"/>
        <n v="96083930"/>
        <n v="96083971"/>
        <n v="96083974"/>
        <n v="96084327"/>
        <n v="96084332"/>
        <n v="96084444"/>
        <n v="96084452"/>
        <n v="96084677"/>
        <n v="96084686"/>
        <n v="96084696"/>
        <n v="96084748"/>
        <n v="96084980"/>
        <n v="96084992"/>
        <n v="96084999"/>
        <n v="96085090"/>
        <n v="96085221"/>
        <n v="96085270"/>
        <n v="96085273"/>
        <n v="96085274"/>
        <n v="96085381"/>
        <n v="96085385"/>
        <n v="96085394"/>
        <n v="96085397"/>
        <n v="96085483"/>
        <n v="96085558"/>
        <n v="96085719"/>
        <n v="96085778"/>
        <n v="96086330"/>
        <n v="96086459"/>
        <n v="96086753"/>
        <n v="96086807"/>
        <n v="96086909"/>
        <n v="96086939"/>
        <n v="96086947"/>
        <n v="96086950"/>
        <n v="96086954"/>
        <n v="96087326"/>
        <n v="96087740"/>
        <n v="96088578"/>
        <n v="96089932"/>
        <n v="96090116"/>
        <n v="96090130"/>
        <n v="96090193"/>
        <n v="96090207"/>
        <n v="96090253"/>
        <n v="96091071"/>
        <n v="96091073"/>
        <n v="96091077"/>
        <n v="96091093"/>
        <n v="96091325"/>
        <n v="96091379"/>
        <n v="96091576"/>
        <n v="96091581"/>
        <n v="96092033"/>
        <n v="96092554"/>
        <n v="96092643"/>
        <n v="96092644"/>
        <n v="96092820"/>
        <n v="96092826"/>
        <n v="96092831"/>
        <n v="96092834"/>
        <n v="96092837"/>
        <n v="96092861"/>
        <n v="96092908"/>
        <n v="96093559"/>
        <n v="96093729"/>
        <n v="96093749"/>
        <n v="96093770"/>
        <n v="96094055"/>
        <n v="96094100"/>
        <n v="96094497"/>
        <n v="96094500"/>
        <n v="96094545"/>
        <n v="96094575"/>
        <n v="96094614"/>
        <n v="96095054"/>
        <n v="96096099"/>
        <n v="96096113"/>
        <n v="96096117"/>
        <n v="96096122"/>
        <s v="None"/>
        <m/>
      </sharedItems>
    </cacheField>
    <cacheField name="Contract Type" numFmtId="0">
      <sharedItems count="113">
        <s v="1987 ISDA Form"/>
        <s v="92 ISDA - Local Currency/Single Juris"/>
        <s v="92 ISDA - Multicurrency/Cross Border"/>
        <s v="Administrative or Other Services"/>
        <s v="Agency Agreement"/>
        <s v="Agreement"/>
        <s v="Agreement (Unilateral EPMI Sales)"/>
        <s v="Agreement for Economy Energy Services"/>
        <s v="Agreement to Enable Future Purchases, Sales and Exchanges of Power and Other Services"/>
        <s v="Agreement-Sale/Purchase -Energy"/>
        <s v="Base Agreement for the Purchase and Sale of Wholesale Power and Energy Service"/>
        <s v="Bookout"/>
        <s v="Canadian Firm Power GTC"/>
        <s v="Capacity Release"/>
        <s v="Confidentiality Agreement"/>
        <s v="Contract for Purchases and Sales of Power and Energy"/>
        <s v="EES-Enfolio Master Firm Sales Agreement"/>
        <s v="EES-ENovative Energy Service Agreement"/>
        <s v="EES-ENovative Lite Energy Service Agreement"/>
        <s v="EES-Master Firm Natural Gas Sales Agreement"/>
        <s v="EES-Master Firm Purchase Agreement"/>
        <s v="EES-Master Firm Sales Full Management Srvs Agreement"/>
        <s v="EES-Natural Gas Sales/Purchase Agreement"/>
        <s v="EFP Master Purchase Sale Firm Contract"/>
        <s v="Electronic Trading Agreement"/>
        <s v="ENA Book-See various Bridgeline contracts as listed."/>
        <s v="Enabling Agreement"/>
        <s v="Enabling Agreement for the Sale and Purchase of Economy Energy"/>
        <s v="Energy Purchase Agreement (EPMI Sales)"/>
        <s v="Enfolio Wellhead Pooling Point Purchase GTC"/>
        <s v="Excess Gas Purchase"/>
        <s v="External Portfolio-See various Bridgeline contracts as listed."/>
        <s v="First Supplemental Agreement to the Interchange Agreement dated June 1, 1994"/>
        <s v="Gathering"/>
        <s v="General Terms and Conditions Purchase Firm"/>
        <s v="General Terms and Conditions Sale Firm"/>
        <s v="GISB Base Contract"/>
        <s v="GISB Base Contract 6.3.1"/>
        <s v="GTC -1st Purchase/Marketer(Ded RSV)"/>
        <s v="GTC Financial"/>
        <s v="GTC Gas Exchange"/>
        <s v="GTC Purchase Spot"/>
        <s v="GTC Sale Spot"/>
        <s v="Henry Hub Contract"/>
        <s v="Industrial Master"/>
        <s v="Interchange Agreement (includes transmission)"/>
        <s v="Interchange Service Contract"/>
        <s v="KCBT Contract/DP"/>
        <s v="Letter Agreement"/>
        <s v="Letter Agreement - Sale Firm"/>
        <s v="Letter Agreement - Transportation"/>
        <s v="Master Agreement"/>
        <s v="Master Agreement (1992 - ECT Form)"/>
        <s v="Master Energy Price Swap"/>
        <s v="Master Energy Purchase and Sale Agreement"/>
        <s v="Master Financial Agreement"/>
        <s v="Master Power Purchase and Sale Agreement"/>
        <s v="Master Purchase Firm"/>
        <s v="Master Purchase Firm &amp; Interruptible"/>
        <s v="Master Purchase Interruptible"/>
        <s v="Master Purchase Sale Firm"/>
        <s v="Master Purchase Sale Firm (Calgary)"/>
        <s v="Master Purchase Sale Interruptible"/>
        <s v="Master Purchase Sale Spot"/>
        <s v="Master Purchase Spot"/>
        <s v="Master Purchase/Sale Firm &lt; 31 Days"/>
        <s v="Master Purchase/Sale Firm and Interruptible"/>
        <s v="Master Purchase/Sale Firm and Spot"/>
        <s v="Master Sale Firm"/>
        <s v="Master Sale Firm &amp; Interruptible"/>
        <s v="Master Sale Firm and Spot"/>
        <s v="Master Sale Interruptible"/>
        <s v="Master Sale Spot"/>
        <s v="Netting Agreement"/>
        <s v="No Active Financial Contracts"/>
        <s v="No Active Physical Natural Gas Contracts"/>
        <s v="Online Canadian Firm Gas GTC"/>
        <s v="Online Canadian Firm Gas GTC with Collateral"/>
        <s v="OnLine GTC Gas Long-Term Firm"/>
        <s v="OnLine GTC Gas Long-Term Firm with Collateral"/>
        <s v="OnLine GTC Gas Short-Term Firm"/>
        <s v="OnLine GTC Gas Short-Term Firm with Collateral"/>
        <s v="Parking"/>
        <s v="PECO Electric Tariff Volume No. 1"/>
        <s v="Permian Contract"/>
        <s v="Pooling Agreement"/>
        <s v="Power Master Bilateral"/>
        <s v="Power Purchase and Sale Agreement"/>
        <s v="Power Purchase and Sale Agreement(EPMI Sales only)"/>
        <s v="Power Sale Agreement"/>
        <s v="Power Sales Agreement"/>
        <s v="Power Sales Tariff-Market Rates Service Agreement"/>
        <s v="Precedent Agreement"/>
        <s v="Processing Agreement"/>
        <s v="Service Agreement"/>
        <s v="Service Agreement (EPMI Purchases)"/>
        <s v="Service Agreement (Market Based Rates)"/>
        <s v="Service Agreement (Market-Based Wholesale Power Sales Tariff"/>
        <s v="Service Agreement (Short-Form Market-Based Wholesale Power Sales Tariff"/>
        <s v="Service Agreement for Electric Power Sales Tariff (Vol. 4)"/>
        <s v="Service Agreement for Market Based Rate Power Sales"/>
        <s v="Service Agreement for Market Based Rate Power Sales (Not over1 year)"/>
        <s v="Service Agreement for Negotiated Market Sales Tariff (EPMI Purchases)"/>
        <s v="Service Agreement under Power Sales Tariff"/>
        <s v="Service Agreement under the Wholesale Market-based Rate Tariff (includes EEI)"/>
        <s v="Single Transaction Purchase Firm"/>
        <s v="Single Transaction Purchase Firm and Spot"/>
        <s v="Single Transaction Sale Firm and Spot"/>
        <s v="Single Transaction Sale Spot"/>
        <s v="Single Transaction Sales Firm"/>
        <s v="Storage"/>
        <s v="Transaction Agreement"/>
        <s v="Transportation"/>
      </sharedItems>
    </cacheField>
    <cacheField name="CP ID" numFmtId="0">
      <sharedItems containsString="0" containsBlank="1" containsNumber="1" containsInteger="1" minValue="8" maxValue="118945" count="330">
        <n v="8"/>
        <n v="12"/>
        <n v="18"/>
        <n v="24"/>
        <n v="27"/>
        <n v="41"/>
        <n v="94"/>
        <n v="118"/>
        <n v="120"/>
        <n v="154"/>
        <n v="155"/>
        <n v="169"/>
        <n v="171"/>
        <n v="177"/>
        <n v="193"/>
        <n v="202"/>
        <n v="208"/>
        <n v="220"/>
        <n v="232"/>
        <n v="237"/>
        <n v="239"/>
        <n v="246"/>
        <n v="249"/>
        <n v="265"/>
        <n v="278"/>
        <n v="504"/>
        <n v="553"/>
        <n v="687"/>
        <n v="754"/>
        <n v="826"/>
        <n v="879"/>
        <n v="881"/>
        <n v="942"/>
        <n v="1005"/>
        <n v="1027"/>
        <n v="1156"/>
        <n v="1163"/>
        <n v="1238"/>
        <n v="1264"/>
        <n v="1421"/>
        <n v="1424"/>
        <n v="1709"/>
        <n v="1734"/>
        <n v="1763"/>
        <n v="1799"/>
        <n v="1901"/>
        <n v="1946"/>
        <n v="2094"/>
        <n v="2148"/>
        <n v="2160"/>
        <n v="2162"/>
        <n v="2181"/>
        <n v="2289"/>
        <n v="2331"/>
        <n v="2336"/>
        <n v="2397"/>
        <n v="2482"/>
        <n v="2630"/>
        <n v="2730"/>
        <n v="2762"/>
        <n v="2846"/>
        <n v="2872"/>
        <n v="2905"/>
        <n v="2970"/>
        <n v="3022"/>
        <n v="3078"/>
        <n v="3089"/>
        <n v="3246"/>
        <n v="3254"/>
        <n v="3497"/>
        <n v="3947"/>
        <n v="3977"/>
        <n v="4156"/>
        <n v="5177"/>
        <n v="5225"/>
        <n v="5280"/>
        <n v="5310"/>
        <n v="5444"/>
        <n v="5660"/>
        <n v="5665"/>
        <n v="6198"/>
        <n v="6218"/>
        <n v="9409"/>
        <n v="10253"/>
        <n v="10255"/>
        <n v="11107"/>
        <n v="11108"/>
        <n v="11135"/>
        <n v="11157"/>
        <n v="11170"/>
        <n v="11175"/>
        <n v="11187"/>
        <n v="11338"/>
        <n v="11386"/>
        <n v="21474"/>
        <n v="26038"/>
        <n v="26141"/>
        <n v="26146"/>
        <n v="26269"/>
        <n v="26303"/>
        <n v="26313"/>
        <n v="26342"/>
        <n v="26428"/>
        <n v="26476"/>
        <n v="26536"/>
        <n v="26596"/>
        <n v="27457"/>
        <n v="28238"/>
        <n v="28326"/>
        <n v="29335"/>
        <n v="29605"/>
        <n v="29765"/>
        <n v="30281"/>
        <n v="30487"/>
        <n v="31387"/>
        <n v="31699"/>
        <n v="32441"/>
        <n v="32565"/>
        <n v="34488"/>
        <n v="34566"/>
        <n v="34811"/>
        <n v="34880"/>
        <n v="35578"/>
        <n v="36857"/>
        <n v="37221"/>
        <n v="45471"/>
        <n v="45492"/>
        <n v="45515"/>
        <n v="45583"/>
        <n v="45829"/>
        <n v="46388"/>
        <n v="46565"/>
        <n v="46709"/>
        <n v="46749"/>
        <n v="48528"/>
        <n v="49006"/>
        <n v="49115"/>
        <n v="49220"/>
        <n v="49298"/>
        <n v="49333"/>
        <n v="49410"/>
        <n v="49694"/>
        <n v="49747"/>
        <n v="49935"/>
        <n v="49992"/>
        <n v="50591"/>
        <n v="50668"/>
        <n v="51163"/>
        <n v="51164"/>
        <n v="51275"/>
        <n v="51312"/>
        <n v="51389"/>
        <n v="51521"/>
        <n v="51586"/>
        <n v="51593"/>
        <n v="51732"/>
        <n v="51880"/>
        <n v="52109"/>
        <n v="52577"/>
        <n v="52595"/>
        <n v="52868"/>
        <n v="53238"/>
        <n v="53244"/>
        <n v="53295"/>
        <n v="53323"/>
        <n v="53341"/>
        <n v="53350"/>
        <n v="53368"/>
        <n v="53461"/>
        <n v="53619"/>
        <n v="53725"/>
        <n v="53747"/>
        <n v="53782"/>
        <n v="53876"/>
        <n v="54031"/>
        <n v="54279"/>
        <n v="54292"/>
        <n v="54438"/>
        <n v="54461"/>
        <n v="54480"/>
        <n v="54979"/>
        <n v="54980"/>
        <n v="55109"/>
        <n v="55134"/>
        <n v="55265"/>
        <n v="55727"/>
        <n v="55898"/>
        <n v="55915"/>
        <n v="55947"/>
        <n v="56039"/>
        <n v="56148"/>
        <n v="56264"/>
        <n v="56586"/>
        <n v="56624"/>
        <n v="56630"/>
        <n v="56631"/>
        <n v="56759"/>
        <n v="56786"/>
        <n v="56959"/>
        <n v="57251"/>
        <n v="57399"/>
        <n v="57508"/>
        <n v="57543"/>
        <n v="57552"/>
        <n v="57700"/>
        <n v="57707"/>
        <n v="57956"/>
        <n v="58009"/>
        <n v="58058"/>
        <n v="58104"/>
        <n v="58142"/>
        <n v="58177"/>
        <n v="58402"/>
        <n v="58525"/>
        <n v="58669"/>
        <n v="58798"/>
        <n v="58982"/>
        <n v="59207"/>
        <n v="60949"/>
        <n v="61057"/>
        <n v="61428"/>
        <n v="61544"/>
        <n v="61839"/>
        <n v="61981"/>
        <n v="62199"/>
        <n v="62225"/>
        <n v="62413"/>
        <n v="62449"/>
        <n v="62604"/>
        <n v="62781"/>
        <n v="63597"/>
        <n v="63665"/>
        <n v="63675"/>
        <n v="64141"/>
        <n v="64168"/>
        <n v="64245"/>
        <n v="64448"/>
        <n v="64449"/>
        <n v="64502"/>
        <n v="64517"/>
        <n v="65165"/>
        <n v="65246"/>
        <n v="65268"/>
        <n v="65291"/>
        <n v="65292"/>
        <n v="65372"/>
        <n v="65599"/>
        <n v="65658"/>
        <n v="65668"/>
        <n v="65744"/>
        <n v="65940"/>
        <n v="66073"/>
        <n v="66093"/>
        <n v="66205"/>
        <n v="66343"/>
        <n v="66652"/>
        <n v="66682"/>
        <n v="66874"/>
        <n v="66918"/>
        <n v="68254"/>
        <n v="68285"/>
        <n v="68856"/>
        <n v="69034"/>
        <n v="69121"/>
        <n v="70526"/>
        <n v="70730"/>
        <n v="70891"/>
        <n v="71096"/>
        <n v="71108"/>
        <n v="71223"/>
        <n v="71243"/>
        <n v="71363"/>
        <n v="71593"/>
        <n v="71609"/>
        <n v="72209"/>
        <n v="72352"/>
        <n v="72441"/>
        <n v="72509"/>
        <n v="74533"/>
        <n v="74827"/>
        <n v="75073"/>
        <n v="75181"/>
        <n v="75297"/>
        <n v="75299"/>
        <n v="75302"/>
        <n v="75370"/>
        <n v="75671"/>
        <n v="75726"/>
        <n v="76140"/>
        <n v="76530"/>
        <n v="76789"/>
        <n v="77150"/>
        <n v="77232"/>
        <n v="77252"/>
        <n v="77277"/>
        <n v="77297"/>
        <n v="79508"/>
        <n v="79594"/>
        <n v="79689"/>
        <n v="80111"/>
        <n v="80245"/>
        <n v="80575"/>
        <n v="81217"/>
        <n v="81266"/>
        <n v="81385"/>
        <n v="84074"/>
        <n v="84846"/>
        <n v="84922"/>
        <n v="85289"/>
        <n v="86886"/>
        <n v="87846"/>
        <n v="88408"/>
        <n v="90097"/>
        <n v="91219"/>
        <n v="92260"/>
        <n v="93110"/>
        <n v="93526"/>
        <n v="93623"/>
        <n v="94025"/>
        <n v="94109"/>
        <n v="95307"/>
        <n v="96112"/>
        <n v="96651"/>
        <n v="97779"/>
        <n v="98319"/>
        <n v="102342"/>
        <n v="103469"/>
        <n v="109932"/>
        <n v="118945"/>
        <m/>
      </sharedItems>
    </cacheField>
    <cacheField name="Commodity-Type" numFmtId="0">
      <sharedItems count="6">
        <s v="CAN Gas and Pwr Financial"/>
        <s v="CAN Gas Physical"/>
        <s v="CAN Power Physical"/>
        <s v="US Gas and Pwr Financial"/>
        <s v="US Gas Physical"/>
        <s v="US Power Physical"/>
      </sharedItems>
    </cacheField>
    <cacheField name="GAS Ranking" numFmtId="0">
      <sharedItems containsBlank="1" containsMixedTypes="1" containsNumber="1" containsInteger="1" minValue="1" maxValue="227" count="227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e v="#N/A"/>
        <m/>
      </sharedItems>
    </cacheField>
    <cacheField name="PWR Ranking" numFmtId="0">
      <sharedItems containsBlank="1" containsMixedTypes="1" containsNumber="1" containsInteger="1" minValue="1" maxValue="120" count="8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6"/>
        <n v="17"/>
        <n v="18"/>
        <n v="20"/>
        <n v="21"/>
        <n v="22"/>
        <n v="23"/>
        <n v="24"/>
        <n v="25"/>
        <n v="26"/>
        <n v="27"/>
        <n v="28"/>
        <n v="29"/>
        <n v="30"/>
        <n v="32"/>
        <n v="33"/>
        <n v="34"/>
        <n v="37"/>
        <n v="38"/>
        <n v="39"/>
        <n v="40"/>
        <n v="42"/>
        <n v="43"/>
        <n v="44"/>
        <n v="46"/>
        <n v="49"/>
        <n v="50"/>
        <n v="52"/>
        <n v="53"/>
        <n v="58"/>
        <n v="59"/>
        <n v="60"/>
        <n v="61"/>
        <n v="62"/>
        <n v="64"/>
        <n v="65"/>
        <n v="68"/>
        <n v="69"/>
        <n v="70"/>
        <n v="71"/>
        <n v="72"/>
        <n v="73"/>
        <n v="77"/>
        <n v="78"/>
        <n v="80"/>
        <n v="82"/>
        <n v="83"/>
        <n v="84"/>
        <n v="86"/>
        <n v="87"/>
        <n v="89"/>
        <n v="90"/>
        <n v="91"/>
        <n v="93"/>
        <n v="95"/>
        <n v="99"/>
        <n v="101"/>
        <n v="105"/>
        <n v="106"/>
        <n v="107"/>
        <n v="110"/>
        <n v="112"/>
        <n v="113"/>
        <n v="114"/>
        <n v="116"/>
        <n v="118"/>
        <n v="119"/>
        <n v="120"/>
        <e v="#N/A"/>
        <m/>
      </sharedItems>
    </cacheField>
    <cacheField name="Headroom" numFmtId="0">
      <sharedItems containsMixedTypes="1" containsNumber="1" containsInteger="1" minValue="0" maxValue="199295120" count="179">
        <n v="0"/>
        <n v="8000"/>
        <n v="10000"/>
        <n v="25000"/>
        <n v="50000"/>
        <n v="62428"/>
        <n v="75000"/>
        <n v="100000"/>
        <n v="142286"/>
        <n v="150000"/>
        <n v="152456"/>
        <n v="160000"/>
        <n v="179520"/>
        <n v="200000"/>
        <n v="250000"/>
        <n v="280862"/>
        <n v="350000"/>
        <n v="400000"/>
        <n v="500000"/>
        <n v="517961"/>
        <n v="600000"/>
        <n v="622461"/>
        <n v="681843"/>
        <n v="703024"/>
        <n v="713521"/>
        <n v="750000"/>
        <n v="766195"/>
        <n v="799909"/>
        <n v="800000"/>
        <n v="808456"/>
        <n v="851507"/>
        <n v="900000"/>
        <n v="988590"/>
        <n v="995157"/>
        <n v="1000000"/>
        <n v="1125598"/>
        <n v="1133370"/>
        <n v="1323150"/>
        <n v="1328619"/>
        <n v="1402701"/>
        <n v="1500000"/>
        <n v="1600000"/>
        <n v="1676850"/>
        <n v="1750932"/>
        <n v="1803738"/>
        <n v="1906716"/>
        <n v="1910058"/>
        <n v="2000000"/>
        <n v="2170966"/>
        <n v="2400000"/>
        <n v="2486168"/>
        <n v="2500000"/>
        <n v="2630178"/>
        <n v="2699131"/>
        <n v="2855354"/>
        <n v="2918604"/>
        <n v="3000000"/>
        <n v="3150179"/>
        <n v="3858854"/>
        <n v="3864577"/>
        <n v="3865807"/>
        <n v="3988000"/>
        <n v="3994207"/>
        <n v="4000000"/>
        <n v="4174938"/>
        <n v="4185887"/>
        <n v="4386626"/>
        <n v="4996808"/>
        <n v="5000000"/>
        <n v="5102924"/>
        <n v="5302069"/>
        <n v="5698791"/>
        <n v="5792601"/>
        <n v="6050189"/>
        <n v="6792881"/>
        <n v="7000000"/>
        <n v="7017152"/>
        <n v="7027630"/>
        <n v="7182290"/>
        <n v="7250685"/>
        <n v="7393607"/>
        <n v="7441861"/>
        <n v="7500000"/>
        <n v="7687425"/>
        <n v="7837953"/>
        <n v="7951875"/>
        <n v="8000000"/>
        <n v="8183833"/>
        <n v="8398296"/>
        <n v="8424897"/>
        <n v="8481158"/>
        <n v="8747466"/>
        <n v="9154104"/>
        <n v="9335907"/>
        <n v="9343000"/>
        <n v="9600000"/>
        <n v="9828823"/>
        <n v="9859713"/>
        <n v="9905979"/>
        <n v="9977418"/>
        <n v="9997628"/>
        <n v="9998599"/>
        <n v="10000000"/>
        <n v="10705220"/>
        <n v="10924991"/>
        <n v="12000000"/>
        <n v="12114735"/>
        <n v="12579649"/>
        <n v="14305687"/>
        <n v="14687483"/>
        <n v="14873669"/>
        <n v="14976282"/>
        <n v="15000000"/>
        <n v="15487913"/>
        <n v="15551832"/>
        <n v="16093628"/>
        <n v="16145067"/>
        <n v="16644483"/>
        <n v="18517730"/>
        <n v="19392575"/>
        <n v="19516032"/>
        <n v="20000000"/>
        <n v="20739974"/>
        <n v="22383180"/>
        <n v="22572193"/>
        <n v="22659865"/>
        <n v="22758658"/>
        <n v="24704769"/>
        <n v="24817810"/>
        <n v="24888784"/>
        <n v="24998746"/>
        <n v="25000000"/>
        <n v="27711172"/>
        <n v="30000000"/>
        <n v="32855323"/>
        <n v="33191906"/>
        <n v="39928985"/>
        <n v="40000000"/>
        <n v="41348847"/>
        <n v="43628269"/>
        <n v="44572629"/>
        <n v="45332093"/>
        <n v="49539895"/>
        <n v="49904714"/>
        <n v="54603651"/>
        <n v="57887897"/>
        <n v="58777870"/>
        <n v="63044383"/>
        <n v="68229233"/>
        <n v="68290532"/>
        <n v="68740358"/>
        <n v="69418954"/>
        <n v="71347000"/>
        <n v="72007854"/>
        <n v="73621299"/>
        <n v="73675076"/>
        <n v="74043722"/>
        <n v="78566202"/>
        <n v="79367825"/>
        <n v="79562186"/>
        <n v="80000000"/>
        <n v="83246030"/>
        <n v="84669128"/>
        <n v="86875738"/>
        <n v="92526400"/>
        <n v="94260658"/>
        <n v="94541366"/>
        <n v="94893527"/>
        <n v="95145168"/>
        <n v="95382862"/>
        <n v="96745401"/>
        <n v="98193341"/>
        <n v="98244418"/>
        <n v="99987378"/>
        <n v="100000000"/>
        <n v="180841814"/>
        <n v="193437510"/>
        <n v="199295120"/>
        <e v="#N/A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21">
  <r>
    <x v="5"/>
    <x v="422"/>
    <x v="2"/>
    <x v="200"/>
    <x v="0"/>
    <x v="3"/>
    <x v="82"/>
    <x v="102"/>
  </r>
  <r>
    <x v="5"/>
    <x v="422"/>
    <x v="2"/>
    <x v="200"/>
    <x v="0"/>
    <x v="3"/>
    <x v="82"/>
    <x v="102"/>
  </r>
  <r>
    <x v="5"/>
    <x v="422"/>
    <x v="2"/>
    <x v="200"/>
    <x v="0"/>
    <x v="3"/>
    <x v="82"/>
    <x v="102"/>
  </r>
  <r>
    <x v="5"/>
    <x v="422"/>
    <x v="2"/>
    <x v="200"/>
    <x v="0"/>
    <x v="3"/>
    <x v="82"/>
    <x v="102"/>
  </r>
  <r>
    <x v="5"/>
    <x v="422"/>
    <x v="2"/>
    <x v="200"/>
    <x v="0"/>
    <x v="3"/>
    <x v="82"/>
    <x v="102"/>
  </r>
  <r>
    <x v="5"/>
    <x v="422"/>
    <x v="2"/>
    <x v="200"/>
    <x v="0"/>
    <x v="3"/>
    <x v="82"/>
    <x v="102"/>
  </r>
  <r>
    <x v="5"/>
    <x v="422"/>
    <x v="2"/>
    <x v="200"/>
    <x v="0"/>
    <x v="3"/>
    <x v="82"/>
    <x v="102"/>
  </r>
  <r>
    <x v="5"/>
    <x v="422"/>
    <x v="2"/>
    <x v="200"/>
    <x v="0"/>
    <x v="3"/>
    <x v="82"/>
    <x v="102"/>
  </r>
  <r>
    <x v="5"/>
    <x v="422"/>
    <x v="2"/>
    <x v="200"/>
    <x v="0"/>
    <x v="3"/>
    <x v="82"/>
    <x v="102"/>
  </r>
  <r>
    <x v="5"/>
    <x v="422"/>
    <x v="2"/>
    <x v="200"/>
    <x v="0"/>
    <x v="3"/>
    <x v="82"/>
    <x v="102"/>
  </r>
  <r>
    <x v="5"/>
    <x v="422"/>
    <x v="2"/>
    <x v="200"/>
    <x v="0"/>
    <x v="3"/>
    <x v="82"/>
    <x v="102"/>
  </r>
  <r>
    <x v="5"/>
    <x v="422"/>
    <x v="2"/>
    <x v="200"/>
    <x v="0"/>
    <x v="3"/>
    <x v="82"/>
    <x v="102"/>
  </r>
  <r>
    <x v="22"/>
    <x v="845"/>
    <x v="2"/>
    <x v="145"/>
    <x v="0"/>
    <x v="225"/>
    <x v="3"/>
    <x v="70"/>
  </r>
  <r>
    <x v="22"/>
    <x v="845"/>
    <x v="2"/>
    <x v="145"/>
    <x v="0"/>
    <x v="225"/>
    <x v="3"/>
    <x v="70"/>
  </r>
  <r>
    <x v="22"/>
    <x v="845"/>
    <x v="2"/>
    <x v="145"/>
    <x v="0"/>
    <x v="225"/>
    <x v="3"/>
    <x v="70"/>
  </r>
  <r>
    <x v="23"/>
    <x v="1124"/>
    <x v="2"/>
    <x v="325"/>
    <x v="0"/>
    <x v="1"/>
    <x v="82"/>
    <x v="34"/>
  </r>
  <r>
    <x v="23"/>
    <x v="1124"/>
    <x v="2"/>
    <x v="325"/>
    <x v="0"/>
    <x v="1"/>
    <x v="82"/>
    <x v="34"/>
  </r>
  <r>
    <x v="23"/>
    <x v="1124"/>
    <x v="2"/>
    <x v="325"/>
    <x v="0"/>
    <x v="1"/>
    <x v="82"/>
    <x v="34"/>
  </r>
  <r>
    <x v="26"/>
    <x v="690"/>
    <x v="2"/>
    <x v="87"/>
    <x v="0"/>
    <x v="77"/>
    <x v="82"/>
    <x v="81"/>
  </r>
  <r>
    <x v="26"/>
    <x v="690"/>
    <x v="2"/>
    <x v="87"/>
    <x v="0"/>
    <x v="77"/>
    <x v="82"/>
    <x v="81"/>
  </r>
  <r>
    <x v="26"/>
    <x v="690"/>
    <x v="2"/>
    <x v="87"/>
    <x v="0"/>
    <x v="77"/>
    <x v="82"/>
    <x v="81"/>
  </r>
  <r>
    <x v="33"/>
    <x v="332"/>
    <x v="2"/>
    <x v="184"/>
    <x v="0"/>
    <x v="29"/>
    <x v="82"/>
    <x v="125"/>
  </r>
  <r>
    <x v="33"/>
    <x v="332"/>
    <x v="2"/>
    <x v="184"/>
    <x v="0"/>
    <x v="29"/>
    <x v="82"/>
    <x v="125"/>
  </r>
  <r>
    <x v="33"/>
    <x v="332"/>
    <x v="2"/>
    <x v="184"/>
    <x v="0"/>
    <x v="29"/>
    <x v="82"/>
    <x v="125"/>
  </r>
  <r>
    <x v="34"/>
    <x v="181"/>
    <x v="2"/>
    <x v="264"/>
    <x v="0"/>
    <x v="8"/>
    <x v="82"/>
    <x v="170"/>
  </r>
  <r>
    <x v="34"/>
    <x v="181"/>
    <x v="2"/>
    <x v="264"/>
    <x v="0"/>
    <x v="8"/>
    <x v="82"/>
    <x v="170"/>
  </r>
  <r>
    <x v="34"/>
    <x v="181"/>
    <x v="2"/>
    <x v="264"/>
    <x v="0"/>
    <x v="8"/>
    <x v="82"/>
    <x v="170"/>
  </r>
  <r>
    <x v="35"/>
    <x v="179"/>
    <x v="2"/>
    <x v="94"/>
    <x v="0"/>
    <x v="225"/>
    <x v="82"/>
    <x v="174"/>
  </r>
  <r>
    <x v="35"/>
    <x v="179"/>
    <x v="2"/>
    <x v="94"/>
    <x v="0"/>
    <x v="225"/>
    <x v="82"/>
    <x v="174"/>
  </r>
  <r>
    <x v="35"/>
    <x v="179"/>
    <x v="2"/>
    <x v="94"/>
    <x v="0"/>
    <x v="225"/>
    <x v="82"/>
    <x v="174"/>
  </r>
  <r>
    <x v="36"/>
    <x v="11"/>
    <x v="2"/>
    <x v="272"/>
    <x v="0"/>
    <x v="225"/>
    <x v="82"/>
    <x v="112"/>
  </r>
  <r>
    <x v="36"/>
    <x v="11"/>
    <x v="2"/>
    <x v="272"/>
    <x v="0"/>
    <x v="225"/>
    <x v="82"/>
    <x v="112"/>
  </r>
  <r>
    <x v="36"/>
    <x v="11"/>
    <x v="2"/>
    <x v="272"/>
    <x v="0"/>
    <x v="225"/>
    <x v="82"/>
    <x v="112"/>
  </r>
  <r>
    <x v="37"/>
    <x v="30"/>
    <x v="0"/>
    <x v="4"/>
    <x v="0"/>
    <x v="46"/>
    <x v="82"/>
    <x v="178"/>
  </r>
  <r>
    <x v="37"/>
    <x v="30"/>
    <x v="0"/>
    <x v="4"/>
    <x v="0"/>
    <x v="46"/>
    <x v="82"/>
    <x v="178"/>
  </r>
  <r>
    <x v="37"/>
    <x v="30"/>
    <x v="0"/>
    <x v="4"/>
    <x v="0"/>
    <x v="46"/>
    <x v="82"/>
    <x v="178"/>
  </r>
  <r>
    <x v="43"/>
    <x v="8"/>
    <x v="2"/>
    <x v="195"/>
    <x v="0"/>
    <x v="62"/>
    <x v="82"/>
    <x v="161"/>
  </r>
  <r>
    <x v="43"/>
    <x v="8"/>
    <x v="2"/>
    <x v="195"/>
    <x v="0"/>
    <x v="62"/>
    <x v="82"/>
    <x v="161"/>
  </r>
  <r>
    <x v="43"/>
    <x v="8"/>
    <x v="2"/>
    <x v="195"/>
    <x v="0"/>
    <x v="62"/>
    <x v="82"/>
    <x v="161"/>
  </r>
  <r>
    <x v="47"/>
    <x v="660"/>
    <x v="2"/>
    <x v="243"/>
    <x v="0"/>
    <x v="12"/>
    <x v="6"/>
    <x v="139"/>
  </r>
  <r>
    <x v="47"/>
    <x v="660"/>
    <x v="2"/>
    <x v="243"/>
    <x v="0"/>
    <x v="12"/>
    <x v="6"/>
    <x v="139"/>
  </r>
  <r>
    <x v="47"/>
    <x v="660"/>
    <x v="2"/>
    <x v="243"/>
    <x v="0"/>
    <x v="12"/>
    <x v="6"/>
    <x v="139"/>
  </r>
  <r>
    <x v="47"/>
    <x v="660"/>
    <x v="2"/>
    <x v="243"/>
    <x v="0"/>
    <x v="12"/>
    <x v="6"/>
    <x v="139"/>
  </r>
  <r>
    <x v="47"/>
    <x v="660"/>
    <x v="2"/>
    <x v="243"/>
    <x v="0"/>
    <x v="12"/>
    <x v="6"/>
    <x v="139"/>
  </r>
  <r>
    <x v="47"/>
    <x v="660"/>
    <x v="2"/>
    <x v="243"/>
    <x v="0"/>
    <x v="12"/>
    <x v="6"/>
    <x v="139"/>
  </r>
  <r>
    <x v="47"/>
    <x v="660"/>
    <x v="2"/>
    <x v="243"/>
    <x v="0"/>
    <x v="12"/>
    <x v="6"/>
    <x v="139"/>
  </r>
  <r>
    <x v="47"/>
    <x v="660"/>
    <x v="2"/>
    <x v="243"/>
    <x v="0"/>
    <x v="12"/>
    <x v="6"/>
    <x v="139"/>
  </r>
  <r>
    <x v="47"/>
    <x v="660"/>
    <x v="2"/>
    <x v="243"/>
    <x v="0"/>
    <x v="12"/>
    <x v="6"/>
    <x v="139"/>
  </r>
  <r>
    <x v="47"/>
    <x v="660"/>
    <x v="2"/>
    <x v="243"/>
    <x v="0"/>
    <x v="12"/>
    <x v="6"/>
    <x v="139"/>
  </r>
  <r>
    <x v="47"/>
    <x v="660"/>
    <x v="2"/>
    <x v="243"/>
    <x v="0"/>
    <x v="12"/>
    <x v="6"/>
    <x v="139"/>
  </r>
  <r>
    <x v="47"/>
    <x v="660"/>
    <x v="2"/>
    <x v="243"/>
    <x v="0"/>
    <x v="12"/>
    <x v="6"/>
    <x v="139"/>
  </r>
  <r>
    <x v="58"/>
    <x v="13"/>
    <x v="2"/>
    <x v="95"/>
    <x v="0"/>
    <x v="36"/>
    <x v="82"/>
    <x v="166"/>
  </r>
  <r>
    <x v="58"/>
    <x v="13"/>
    <x v="2"/>
    <x v="95"/>
    <x v="0"/>
    <x v="36"/>
    <x v="82"/>
    <x v="166"/>
  </r>
  <r>
    <x v="58"/>
    <x v="13"/>
    <x v="2"/>
    <x v="95"/>
    <x v="0"/>
    <x v="36"/>
    <x v="82"/>
    <x v="166"/>
  </r>
  <r>
    <x v="60"/>
    <x v="710"/>
    <x v="2"/>
    <x v="202"/>
    <x v="0"/>
    <x v="54"/>
    <x v="82"/>
    <x v="0"/>
  </r>
  <r>
    <x v="60"/>
    <x v="710"/>
    <x v="2"/>
    <x v="202"/>
    <x v="0"/>
    <x v="54"/>
    <x v="82"/>
    <x v="0"/>
  </r>
  <r>
    <x v="60"/>
    <x v="710"/>
    <x v="2"/>
    <x v="202"/>
    <x v="0"/>
    <x v="54"/>
    <x v="82"/>
    <x v="0"/>
  </r>
  <r>
    <x v="70"/>
    <x v="809"/>
    <x v="2"/>
    <x v="261"/>
    <x v="0"/>
    <x v="22"/>
    <x v="82"/>
    <x v="89"/>
  </r>
  <r>
    <x v="70"/>
    <x v="809"/>
    <x v="2"/>
    <x v="261"/>
    <x v="0"/>
    <x v="22"/>
    <x v="82"/>
    <x v="89"/>
  </r>
  <r>
    <x v="70"/>
    <x v="809"/>
    <x v="2"/>
    <x v="261"/>
    <x v="0"/>
    <x v="22"/>
    <x v="82"/>
    <x v="89"/>
  </r>
  <r>
    <x v="72"/>
    <x v="27"/>
    <x v="2"/>
    <x v="32"/>
    <x v="0"/>
    <x v="74"/>
    <x v="82"/>
    <x v="174"/>
  </r>
  <r>
    <x v="72"/>
    <x v="27"/>
    <x v="2"/>
    <x v="32"/>
    <x v="0"/>
    <x v="74"/>
    <x v="82"/>
    <x v="174"/>
  </r>
  <r>
    <x v="72"/>
    <x v="27"/>
    <x v="2"/>
    <x v="32"/>
    <x v="0"/>
    <x v="74"/>
    <x v="82"/>
    <x v="174"/>
  </r>
  <r>
    <x v="76"/>
    <x v="291"/>
    <x v="2"/>
    <x v="163"/>
    <x v="0"/>
    <x v="17"/>
    <x v="82"/>
    <x v="68"/>
  </r>
  <r>
    <x v="76"/>
    <x v="291"/>
    <x v="2"/>
    <x v="163"/>
    <x v="0"/>
    <x v="17"/>
    <x v="82"/>
    <x v="68"/>
  </r>
  <r>
    <x v="76"/>
    <x v="291"/>
    <x v="2"/>
    <x v="163"/>
    <x v="0"/>
    <x v="17"/>
    <x v="82"/>
    <x v="68"/>
  </r>
  <r>
    <x v="83"/>
    <x v="145"/>
    <x v="1"/>
    <x v="110"/>
    <x v="0"/>
    <x v="61"/>
    <x v="82"/>
    <x v="149"/>
  </r>
  <r>
    <x v="83"/>
    <x v="145"/>
    <x v="1"/>
    <x v="110"/>
    <x v="0"/>
    <x v="61"/>
    <x v="82"/>
    <x v="149"/>
  </r>
  <r>
    <x v="83"/>
    <x v="145"/>
    <x v="1"/>
    <x v="110"/>
    <x v="0"/>
    <x v="61"/>
    <x v="82"/>
    <x v="149"/>
  </r>
  <r>
    <x v="95"/>
    <x v="381"/>
    <x v="2"/>
    <x v="142"/>
    <x v="0"/>
    <x v="225"/>
    <x v="82"/>
    <x v="178"/>
  </r>
  <r>
    <x v="95"/>
    <x v="381"/>
    <x v="2"/>
    <x v="142"/>
    <x v="0"/>
    <x v="225"/>
    <x v="82"/>
    <x v="178"/>
  </r>
  <r>
    <x v="95"/>
    <x v="381"/>
    <x v="2"/>
    <x v="142"/>
    <x v="0"/>
    <x v="225"/>
    <x v="82"/>
    <x v="178"/>
  </r>
  <r>
    <x v="95"/>
    <x v="381"/>
    <x v="2"/>
    <x v="142"/>
    <x v="0"/>
    <x v="225"/>
    <x v="82"/>
    <x v="178"/>
  </r>
  <r>
    <x v="95"/>
    <x v="381"/>
    <x v="2"/>
    <x v="142"/>
    <x v="0"/>
    <x v="225"/>
    <x v="82"/>
    <x v="178"/>
  </r>
  <r>
    <x v="95"/>
    <x v="381"/>
    <x v="2"/>
    <x v="142"/>
    <x v="0"/>
    <x v="225"/>
    <x v="82"/>
    <x v="178"/>
  </r>
  <r>
    <x v="95"/>
    <x v="381"/>
    <x v="2"/>
    <x v="142"/>
    <x v="0"/>
    <x v="225"/>
    <x v="82"/>
    <x v="178"/>
  </r>
  <r>
    <x v="95"/>
    <x v="381"/>
    <x v="2"/>
    <x v="142"/>
    <x v="0"/>
    <x v="225"/>
    <x v="82"/>
    <x v="178"/>
  </r>
  <r>
    <x v="95"/>
    <x v="381"/>
    <x v="2"/>
    <x v="142"/>
    <x v="0"/>
    <x v="225"/>
    <x v="82"/>
    <x v="178"/>
  </r>
  <r>
    <x v="95"/>
    <x v="381"/>
    <x v="2"/>
    <x v="142"/>
    <x v="0"/>
    <x v="225"/>
    <x v="82"/>
    <x v="178"/>
  </r>
  <r>
    <x v="95"/>
    <x v="381"/>
    <x v="2"/>
    <x v="142"/>
    <x v="0"/>
    <x v="225"/>
    <x v="82"/>
    <x v="178"/>
  </r>
  <r>
    <x v="95"/>
    <x v="381"/>
    <x v="2"/>
    <x v="142"/>
    <x v="0"/>
    <x v="225"/>
    <x v="82"/>
    <x v="178"/>
  </r>
  <r>
    <x v="109"/>
    <x v="762"/>
    <x v="2"/>
    <x v="181"/>
    <x v="0"/>
    <x v="6"/>
    <x v="10"/>
    <x v="127"/>
  </r>
  <r>
    <x v="109"/>
    <x v="762"/>
    <x v="2"/>
    <x v="181"/>
    <x v="0"/>
    <x v="6"/>
    <x v="10"/>
    <x v="127"/>
  </r>
  <r>
    <x v="109"/>
    <x v="762"/>
    <x v="2"/>
    <x v="181"/>
    <x v="0"/>
    <x v="6"/>
    <x v="10"/>
    <x v="127"/>
  </r>
  <r>
    <x v="113"/>
    <x v="645"/>
    <x v="52"/>
    <x v="244"/>
    <x v="0"/>
    <x v="4"/>
    <x v="1"/>
    <x v="109"/>
  </r>
  <r>
    <x v="113"/>
    <x v="645"/>
    <x v="52"/>
    <x v="244"/>
    <x v="0"/>
    <x v="4"/>
    <x v="1"/>
    <x v="109"/>
  </r>
  <r>
    <x v="113"/>
    <x v="645"/>
    <x v="52"/>
    <x v="244"/>
    <x v="0"/>
    <x v="4"/>
    <x v="1"/>
    <x v="109"/>
  </r>
  <r>
    <x v="113"/>
    <x v="645"/>
    <x v="52"/>
    <x v="244"/>
    <x v="0"/>
    <x v="4"/>
    <x v="1"/>
    <x v="109"/>
  </r>
  <r>
    <x v="113"/>
    <x v="645"/>
    <x v="52"/>
    <x v="244"/>
    <x v="0"/>
    <x v="4"/>
    <x v="1"/>
    <x v="109"/>
  </r>
  <r>
    <x v="113"/>
    <x v="645"/>
    <x v="52"/>
    <x v="244"/>
    <x v="0"/>
    <x v="4"/>
    <x v="1"/>
    <x v="109"/>
  </r>
  <r>
    <x v="113"/>
    <x v="645"/>
    <x v="52"/>
    <x v="244"/>
    <x v="0"/>
    <x v="4"/>
    <x v="1"/>
    <x v="109"/>
  </r>
  <r>
    <x v="113"/>
    <x v="645"/>
    <x v="52"/>
    <x v="244"/>
    <x v="0"/>
    <x v="4"/>
    <x v="1"/>
    <x v="109"/>
  </r>
  <r>
    <x v="113"/>
    <x v="645"/>
    <x v="52"/>
    <x v="244"/>
    <x v="0"/>
    <x v="4"/>
    <x v="1"/>
    <x v="109"/>
  </r>
  <r>
    <x v="114"/>
    <x v="1"/>
    <x v="52"/>
    <x v="223"/>
    <x v="0"/>
    <x v="80"/>
    <x v="82"/>
    <x v="148"/>
  </r>
  <r>
    <x v="114"/>
    <x v="1"/>
    <x v="52"/>
    <x v="223"/>
    <x v="0"/>
    <x v="80"/>
    <x v="82"/>
    <x v="148"/>
  </r>
  <r>
    <x v="114"/>
    <x v="1"/>
    <x v="52"/>
    <x v="223"/>
    <x v="0"/>
    <x v="80"/>
    <x v="82"/>
    <x v="148"/>
  </r>
  <r>
    <x v="116"/>
    <x v="144"/>
    <x v="1"/>
    <x v="147"/>
    <x v="0"/>
    <x v="26"/>
    <x v="82"/>
    <x v="47"/>
  </r>
  <r>
    <x v="116"/>
    <x v="144"/>
    <x v="1"/>
    <x v="147"/>
    <x v="0"/>
    <x v="26"/>
    <x v="82"/>
    <x v="47"/>
  </r>
  <r>
    <x v="116"/>
    <x v="144"/>
    <x v="1"/>
    <x v="147"/>
    <x v="0"/>
    <x v="26"/>
    <x v="82"/>
    <x v="47"/>
  </r>
  <r>
    <x v="122"/>
    <x v="728"/>
    <x v="2"/>
    <x v="166"/>
    <x v="0"/>
    <x v="0"/>
    <x v="7"/>
    <x v="131"/>
  </r>
  <r>
    <x v="122"/>
    <x v="728"/>
    <x v="2"/>
    <x v="166"/>
    <x v="0"/>
    <x v="0"/>
    <x v="7"/>
    <x v="131"/>
  </r>
  <r>
    <x v="122"/>
    <x v="728"/>
    <x v="2"/>
    <x v="166"/>
    <x v="0"/>
    <x v="0"/>
    <x v="7"/>
    <x v="131"/>
  </r>
  <r>
    <x v="124"/>
    <x v="1296"/>
    <x v="2"/>
    <x v="311"/>
    <x v="0"/>
    <x v="225"/>
    <x v="8"/>
    <x v="103"/>
  </r>
  <r>
    <x v="124"/>
    <x v="1296"/>
    <x v="2"/>
    <x v="311"/>
    <x v="0"/>
    <x v="225"/>
    <x v="8"/>
    <x v="103"/>
  </r>
  <r>
    <x v="124"/>
    <x v="1296"/>
    <x v="2"/>
    <x v="311"/>
    <x v="0"/>
    <x v="225"/>
    <x v="8"/>
    <x v="103"/>
  </r>
  <r>
    <x v="129"/>
    <x v="489"/>
    <x v="2"/>
    <x v="165"/>
    <x v="0"/>
    <x v="10"/>
    <x v="4"/>
    <x v="68"/>
  </r>
  <r>
    <x v="129"/>
    <x v="489"/>
    <x v="2"/>
    <x v="165"/>
    <x v="0"/>
    <x v="10"/>
    <x v="4"/>
    <x v="68"/>
  </r>
  <r>
    <x v="129"/>
    <x v="489"/>
    <x v="2"/>
    <x v="165"/>
    <x v="0"/>
    <x v="10"/>
    <x v="4"/>
    <x v="68"/>
  </r>
  <r>
    <x v="129"/>
    <x v="489"/>
    <x v="2"/>
    <x v="165"/>
    <x v="0"/>
    <x v="10"/>
    <x v="4"/>
    <x v="68"/>
  </r>
  <r>
    <x v="129"/>
    <x v="489"/>
    <x v="2"/>
    <x v="165"/>
    <x v="0"/>
    <x v="10"/>
    <x v="4"/>
    <x v="68"/>
  </r>
  <r>
    <x v="129"/>
    <x v="489"/>
    <x v="2"/>
    <x v="165"/>
    <x v="0"/>
    <x v="10"/>
    <x v="4"/>
    <x v="68"/>
  </r>
  <r>
    <x v="129"/>
    <x v="489"/>
    <x v="2"/>
    <x v="165"/>
    <x v="0"/>
    <x v="10"/>
    <x v="4"/>
    <x v="68"/>
  </r>
  <r>
    <x v="129"/>
    <x v="489"/>
    <x v="2"/>
    <x v="165"/>
    <x v="0"/>
    <x v="10"/>
    <x v="4"/>
    <x v="68"/>
  </r>
  <r>
    <x v="129"/>
    <x v="489"/>
    <x v="2"/>
    <x v="165"/>
    <x v="0"/>
    <x v="10"/>
    <x v="4"/>
    <x v="68"/>
  </r>
  <r>
    <x v="129"/>
    <x v="489"/>
    <x v="2"/>
    <x v="165"/>
    <x v="0"/>
    <x v="10"/>
    <x v="4"/>
    <x v="68"/>
  </r>
  <r>
    <x v="129"/>
    <x v="489"/>
    <x v="2"/>
    <x v="165"/>
    <x v="0"/>
    <x v="10"/>
    <x v="4"/>
    <x v="68"/>
  </r>
  <r>
    <x v="129"/>
    <x v="489"/>
    <x v="2"/>
    <x v="165"/>
    <x v="0"/>
    <x v="10"/>
    <x v="4"/>
    <x v="68"/>
  </r>
  <r>
    <x v="130"/>
    <x v="927"/>
    <x v="2"/>
    <x v="317"/>
    <x v="0"/>
    <x v="225"/>
    <x v="9"/>
    <x v="47"/>
  </r>
  <r>
    <x v="130"/>
    <x v="927"/>
    <x v="2"/>
    <x v="317"/>
    <x v="0"/>
    <x v="225"/>
    <x v="9"/>
    <x v="47"/>
  </r>
  <r>
    <x v="130"/>
    <x v="927"/>
    <x v="2"/>
    <x v="317"/>
    <x v="0"/>
    <x v="225"/>
    <x v="9"/>
    <x v="47"/>
  </r>
  <r>
    <x v="132"/>
    <x v="695"/>
    <x v="2"/>
    <x v="155"/>
    <x v="0"/>
    <x v="40"/>
    <x v="82"/>
    <x v="25"/>
  </r>
  <r>
    <x v="132"/>
    <x v="695"/>
    <x v="2"/>
    <x v="155"/>
    <x v="0"/>
    <x v="40"/>
    <x v="82"/>
    <x v="25"/>
  </r>
  <r>
    <x v="132"/>
    <x v="695"/>
    <x v="2"/>
    <x v="155"/>
    <x v="0"/>
    <x v="40"/>
    <x v="82"/>
    <x v="25"/>
  </r>
  <r>
    <x v="132"/>
    <x v="695"/>
    <x v="2"/>
    <x v="155"/>
    <x v="0"/>
    <x v="40"/>
    <x v="82"/>
    <x v="25"/>
  </r>
  <r>
    <x v="132"/>
    <x v="695"/>
    <x v="2"/>
    <x v="155"/>
    <x v="0"/>
    <x v="40"/>
    <x v="82"/>
    <x v="25"/>
  </r>
  <r>
    <x v="132"/>
    <x v="695"/>
    <x v="2"/>
    <x v="155"/>
    <x v="0"/>
    <x v="40"/>
    <x v="82"/>
    <x v="25"/>
  </r>
  <r>
    <x v="132"/>
    <x v="695"/>
    <x v="2"/>
    <x v="155"/>
    <x v="0"/>
    <x v="40"/>
    <x v="82"/>
    <x v="25"/>
  </r>
  <r>
    <x v="132"/>
    <x v="695"/>
    <x v="2"/>
    <x v="155"/>
    <x v="0"/>
    <x v="40"/>
    <x v="82"/>
    <x v="25"/>
  </r>
  <r>
    <x v="132"/>
    <x v="695"/>
    <x v="2"/>
    <x v="155"/>
    <x v="0"/>
    <x v="40"/>
    <x v="82"/>
    <x v="25"/>
  </r>
  <r>
    <x v="132"/>
    <x v="695"/>
    <x v="2"/>
    <x v="155"/>
    <x v="0"/>
    <x v="40"/>
    <x v="82"/>
    <x v="25"/>
  </r>
  <r>
    <x v="132"/>
    <x v="695"/>
    <x v="2"/>
    <x v="155"/>
    <x v="0"/>
    <x v="40"/>
    <x v="82"/>
    <x v="25"/>
  </r>
  <r>
    <x v="132"/>
    <x v="695"/>
    <x v="2"/>
    <x v="155"/>
    <x v="0"/>
    <x v="40"/>
    <x v="82"/>
    <x v="25"/>
  </r>
  <r>
    <x v="133"/>
    <x v="844"/>
    <x v="2"/>
    <x v="313"/>
    <x v="0"/>
    <x v="25"/>
    <x v="82"/>
    <x v="102"/>
  </r>
  <r>
    <x v="133"/>
    <x v="844"/>
    <x v="2"/>
    <x v="313"/>
    <x v="0"/>
    <x v="25"/>
    <x v="82"/>
    <x v="102"/>
  </r>
  <r>
    <x v="133"/>
    <x v="844"/>
    <x v="2"/>
    <x v="313"/>
    <x v="0"/>
    <x v="25"/>
    <x v="82"/>
    <x v="102"/>
  </r>
  <r>
    <x v="162"/>
    <x v="709"/>
    <x v="2"/>
    <x v="241"/>
    <x v="0"/>
    <x v="225"/>
    <x v="11"/>
    <x v="128"/>
  </r>
  <r>
    <x v="162"/>
    <x v="709"/>
    <x v="2"/>
    <x v="241"/>
    <x v="0"/>
    <x v="225"/>
    <x v="11"/>
    <x v="128"/>
  </r>
  <r>
    <x v="162"/>
    <x v="709"/>
    <x v="2"/>
    <x v="241"/>
    <x v="0"/>
    <x v="225"/>
    <x v="11"/>
    <x v="128"/>
  </r>
  <r>
    <x v="168"/>
    <x v="713"/>
    <x v="2"/>
    <x v="8"/>
    <x v="0"/>
    <x v="14"/>
    <x v="82"/>
    <x v="120"/>
  </r>
  <r>
    <x v="168"/>
    <x v="713"/>
    <x v="2"/>
    <x v="8"/>
    <x v="0"/>
    <x v="14"/>
    <x v="82"/>
    <x v="120"/>
  </r>
  <r>
    <x v="168"/>
    <x v="713"/>
    <x v="2"/>
    <x v="8"/>
    <x v="0"/>
    <x v="14"/>
    <x v="82"/>
    <x v="120"/>
  </r>
  <r>
    <x v="192"/>
    <x v="7"/>
    <x v="1"/>
    <x v="191"/>
    <x v="0"/>
    <x v="20"/>
    <x v="0"/>
    <x v="147"/>
  </r>
  <r>
    <x v="192"/>
    <x v="7"/>
    <x v="1"/>
    <x v="191"/>
    <x v="0"/>
    <x v="20"/>
    <x v="0"/>
    <x v="147"/>
  </r>
  <r>
    <x v="192"/>
    <x v="7"/>
    <x v="1"/>
    <x v="191"/>
    <x v="0"/>
    <x v="20"/>
    <x v="0"/>
    <x v="147"/>
  </r>
  <r>
    <x v="197"/>
    <x v="0"/>
    <x v="53"/>
    <x v="82"/>
    <x v="0"/>
    <x v="41"/>
    <x v="82"/>
    <x v="167"/>
  </r>
  <r>
    <x v="197"/>
    <x v="0"/>
    <x v="53"/>
    <x v="82"/>
    <x v="0"/>
    <x v="41"/>
    <x v="82"/>
    <x v="167"/>
  </r>
  <r>
    <x v="197"/>
    <x v="0"/>
    <x v="53"/>
    <x v="82"/>
    <x v="0"/>
    <x v="41"/>
    <x v="82"/>
    <x v="167"/>
  </r>
  <r>
    <x v="226"/>
    <x v="315"/>
    <x v="2"/>
    <x v="88"/>
    <x v="0"/>
    <x v="24"/>
    <x v="82"/>
    <x v="159"/>
  </r>
  <r>
    <x v="226"/>
    <x v="315"/>
    <x v="2"/>
    <x v="88"/>
    <x v="0"/>
    <x v="24"/>
    <x v="82"/>
    <x v="159"/>
  </r>
  <r>
    <x v="226"/>
    <x v="315"/>
    <x v="2"/>
    <x v="88"/>
    <x v="0"/>
    <x v="24"/>
    <x v="82"/>
    <x v="159"/>
  </r>
  <r>
    <x v="226"/>
    <x v="315"/>
    <x v="2"/>
    <x v="88"/>
    <x v="0"/>
    <x v="24"/>
    <x v="82"/>
    <x v="159"/>
  </r>
  <r>
    <x v="226"/>
    <x v="315"/>
    <x v="2"/>
    <x v="88"/>
    <x v="0"/>
    <x v="24"/>
    <x v="82"/>
    <x v="159"/>
  </r>
  <r>
    <x v="226"/>
    <x v="315"/>
    <x v="2"/>
    <x v="88"/>
    <x v="0"/>
    <x v="24"/>
    <x v="82"/>
    <x v="159"/>
  </r>
  <r>
    <x v="226"/>
    <x v="315"/>
    <x v="2"/>
    <x v="88"/>
    <x v="0"/>
    <x v="24"/>
    <x v="82"/>
    <x v="159"/>
  </r>
  <r>
    <x v="226"/>
    <x v="315"/>
    <x v="2"/>
    <x v="88"/>
    <x v="0"/>
    <x v="24"/>
    <x v="82"/>
    <x v="159"/>
  </r>
  <r>
    <x v="226"/>
    <x v="315"/>
    <x v="2"/>
    <x v="88"/>
    <x v="0"/>
    <x v="24"/>
    <x v="82"/>
    <x v="159"/>
  </r>
  <r>
    <x v="236"/>
    <x v="455"/>
    <x v="2"/>
    <x v="177"/>
    <x v="0"/>
    <x v="7"/>
    <x v="82"/>
    <x v="68"/>
  </r>
  <r>
    <x v="236"/>
    <x v="455"/>
    <x v="2"/>
    <x v="177"/>
    <x v="0"/>
    <x v="7"/>
    <x v="82"/>
    <x v="68"/>
  </r>
  <r>
    <x v="236"/>
    <x v="455"/>
    <x v="2"/>
    <x v="177"/>
    <x v="0"/>
    <x v="7"/>
    <x v="82"/>
    <x v="68"/>
  </r>
  <r>
    <x v="236"/>
    <x v="455"/>
    <x v="2"/>
    <x v="177"/>
    <x v="0"/>
    <x v="7"/>
    <x v="82"/>
    <x v="68"/>
  </r>
  <r>
    <x v="236"/>
    <x v="455"/>
    <x v="2"/>
    <x v="177"/>
    <x v="0"/>
    <x v="7"/>
    <x v="82"/>
    <x v="68"/>
  </r>
  <r>
    <x v="236"/>
    <x v="455"/>
    <x v="2"/>
    <x v="177"/>
    <x v="0"/>
    <x v="7"/>
    <x v="82"/>
    <x v="68"/>
  </r>
  <r>
    <x v="236"/>
    <x v="455"/>
    <x v="2"/>
    <x v="177"/>
    <x v="0"/>
    <x v="7"/>
    <x v="82"/>
    <x v="68"/>
  </r>
  <r>
    <x v="236"/>
    <x v="455"/>
    <x v="2"/>
    <x v="177"/>
    <x v="0"/>
    <x v="7"/>
    <x v="82"/>
    <x v="68"/>
  </r>
  <r>
    <x v="236"/>
    <x v="455"/>
    <x v="2"/>
    <x v="177"/>
    <x v="0"/>
    <x v="7"/>
    <x v="82"/>
    <x v="68"/>
  </r>
  <r>
    <x v="236"/>
    <x v="455"/>
    <x v="2"/>
    <x v="177"/>
    <x v="0"/>
    <x v="7"/>
    <x v="82"/>
    <x v="68"/>
  </r>
  <r>
    <x v="236"/>
    <x v="455"/>
    <x v="2"/>
    <x v="177"/>
    <x v="0"/>
    <x v="7"/>
    <x v="82"/>
    <x v="68"/>
  </r>
  <r>
    <x v="236"/>
    <x v="455"/>
    <x v="2"/>
    <x v="177"/>
    <x v="0"/>
    <x v="7"/>
    <x v="82"/>
    <x v="68"/>
  </r>
  <r>
    <x v="237"/>
    <x v="10"/>
    <x v="55"/>
    <x v="132"/>
    <x v="0"/>
    <x v="37"/>
    <x v="82"/>
    <x v="150"/>
  </r>
  <r>
    <x v="237"/>
    <x v="10"/>
    <x v="55"/>
    <x v="132"/>
    <x v="0"/>
    <x v="37"/>
    <x v="82"/>
    <x v="150"/>
  </r>
  <r>
    <x v="237"/>
    <x v="10"/>
    <x v="55"/>
    <x v="132"/>
    <x v="0"/>
    <x v="37"/>
    <x v="82"/>
    <x v="150"/>
  </r>
  <r>
    <x v="248"/>
    <x v="609"/>
    <x v="39"/>
    <x v="175"/>
    <x v="0"/>
    <x v="44"/>
    <x v="82"/>
    <x v="16"/>
  </r>
  <r>
    <x v="252"/>
    <x v="39"/>
    <x v="52"/>
    <x v="242"/>
    <x v="0"/>
    <x v="21"/>
    <x v="82"/>
    <x v="141"/>
  </r>
  <r>
    <x v="252"/>
    <x v="39"/>
    <x v="52"/>
    <x v="242"/>
    <x v="0"/>
    <x v="21"/>
    <x v="82"/>
    <x v="141"/>
  </r>
  <r>
    <x v="252"/>
    <x v="39"/>
    <x v="52"/>
    <x v="242"/>
    <x v="0"/>
    <x v="21"/>
    <x v="82"/>
    <x v="141"/>
  </r>
  <r>
    <x v="264"/>
    <x v="240"/>
    <x v="2"/>
    <x v="224"/>
    <x v="0"/>
    <x v="225"/>
    <x v="82"/>
    <x v="178"/>
  </r>
  <r>
    <x v="264"/>
    <x v="240"/>
    <x v="2"/>
    <x v="224"/>
    <x v="0"/>
    <x v="225"/>
    <x v="82"/>
    <x v="178"/>
  </r>
  <r>
    <x v="264"/>
    <x v="240"/>
    <x v="2"/>
    <x v="224"/>
    <x v="0"/>
    <x v="225"/>
    <x v="82"/>
    <x v="178"/>
  </r>
  <r>
    <x v="264"/>
    <x v="240"/>
    <x v="2"/>
    <x v="224"/>
    <x v="0"/>
    <x v="225"/>
    <x v="82"/>
    <x v="178"/>
  </r>
  <r>
    <x v="264"/>
    <x v="240"/>
    <x v="2"/>
    <x v="224"/>
    <x v="0"/>
    <x v="225"/>
    <x v="82"/>
    <x v="178"/>
  </r>
  <r>
    <x v="264"/>
    <x v="240"/>
    <x v="2"/>
    <x v="224"/>
    <x v="0"/>
    <x v="225"/>
    <x v="82"/>
    <x v="178"/>
  </r>
  <r>
    <x v="264"/>
    <x v="240"/>
    <x v="2"/>
    <x v="224"/>
    <x v="0"/>
    <x v="225"/>
    <x v="82"/>
    <x v="178"/>
  </r>
  <r>
    <x v="264"/>
    <x v="240"/>
    <x v="2"/>
    <x v="224"/>
    <x v="0"/>
    <x v="225"/>
    <x v="82"/>
    <x v="178"/>
  </r>
  <r>
    <x v="264"/>
    <x v="240"/>
    <x v="2"/>
    <x v="224"/>
    <x v="0"/>
    <x v="225"/>
    <x v="82"/>
    <x v="178"/>
  </r>
  <r>
    <x v="264"/>
    <x v="240"/>
    <x v="2"/>
    <x v="224"/>
    <x v="0"/>
    <x v="225"/>
    <x v="82"/>
    <x v="178"/>
  </r>
  <r>
    <x v="264"/>
    <x v="240"/>
    <x v="2"/>
    <x v="224"/>
    <x v="0"/>
    <x v="225"/>
    <x v="82"/>
    <x v="178"/>
  </r>
  <r>
    <x v="264"/>
    <x v="240"/>
    <x v="2"/>
    <x v="224"/>
    <x v="0"/>
    <x v="225"/>
    <x v="82"/>
    <x v="178"/>
  </r>
  <r>
    <x v="286"/>
    <x v="33"/>
    <x v="1"/>
    <x v="16"/>
    <x v="0"/>
    <x v="59"/>
    <x v="82"/>
    <x v="51"/>
  </r>
  <r>
    <x v="286"/>
    <x v="33"/>
    <x v="1"/>
    <x v="16"/>
    <x v="0"/>
    <x v="59"/>
    <x v="82"/>
    <x v="51"/>
  </r>
  <r>
    <x v="286"/>
    <x v="33"/>
    <x v="1"/>
    <x v="16"/>
    <x v="0"/>
    <x v="59"/>
    <x v="82"/>
    <x v="51"/>
  </r>
  <r>
    <x v="305"/>
    <x v="436"/>
    <x v="2"/>
    <x v="186"/>
    <x v="0"/>
    <x v="33"/>
    <x v="2"/>
    <x v="55"/>
  </r>
  <r>
    <x v="305"/>
    <x v="436"/>
    <x v="2"/>
    <x v="186"/>
    <x v="0"/>
    <x v="33"/>
    <x v="2"/>
    <x v="55"/>
  </r>
  <r>
    <x v="305"/>
    <x v="436"/>
    <x v="2"/>
    <x v="186"/>
    <x v="0"/>
    <x v="33"/>
    <x v="2"/>
    <x v="55"/>
  </r>
  <r>
    <x v="305"/>
    <x v="436"/>
    <x v="2"/>
    <x v="186"/>
    <x v="0"/>
    <x v="33"/>
    <x v="2"/>
    <x v="55"/>
  </r>
  <r>
    <x v="305"/>
    <x v="436"/>
    <x v="2"/>
    <x v="186"/>
    <x v="0"/>
    <x v="33"/>
    <x v="2"/>
    <x v="55"/>
  </r>
  <r>
    <x v="305"/>
    <x v="436"/>
    <x v="2"/>
    <x v="186"/>
    <x v="0"/>
    <x v="33"/>
    <x v="2"/>
    <x v="55"/>
  </r>
  <r>
    <x v="305"/>
    <x v="436"/>
    <x v="2"/>
    <x v="186"/>
    <x v="0"/>
    <x v="33"/>
    <x v="2"/>
    <x v="55"/>
  </r>
  <r>
    <x v="305"/>
    <x v="436"/>
    <x v="2"/>
    <x v="186"/>
    <x v="0"/>
    <x v="33"/>
    <x v="2"/>
    <x v="55"/>
  </r>
  <r>
    <x v="305"/>
    <x v="436"/>
    <x v="2"/>
    <x v="186"/>
    <x v="0"/>
    <x v="33"/>
    <x v="2"/>
    <x v="55"/>
  </r>
  <r>
    <x v="305"/>
    <x v="436"/>
    <x v="2"/>
    <x v="186"/>
    <x v="0"/>
    <x v="33"/>
    <x v="2"/>
    <x v="55"/>
  </r>
  <r>
    <x v="305"/>
    <x v="436"/>
    <x v="2"/>
    <x v="186"/>
    <x v="0"/>
    <x v="33"/>
    <x v="2"/>
    <x v="55"/>
  </r>
  <r>
    <x v="305"/>
    <x v="436"/>
    <x v="2"/>
    <x v="186"/>
    <x v="0"/>
    <x v="33"/>
    <x v="2"/>
    <x v="55"/>
  </r>
  <r>
    <x v="306"/>
    <x v="103"/>
    <x v="2"/>
    <x v="134"/>
    <x v="0"/>
    <x v="23"/>
    <x v="5"/>
    <x v="112"/>
  </r>
  <r>
    <x v="306"/>
    <x v="103"/>
    <x v="2"/>
    <x v="134"/>
    <x v="0"/>
    <x v="23"/>
    <x v="5"/>
    <x v="112"/>
  </r>
  <r>
    <x v="306"/>
    <x v="103"/>
    <x v="2"/>
    <x v="134"/>
    <x v="0"/>
    <x v="23"/>
    <x v="5"/>
    <x v="112"/>
  </r>
  <r>
    <x v="330"/>
    <x v="3"/>
    <x v="52"/>
    <x v="18"/>
    <x v="0"/>
    <x v="72"/>
    <x v="82"/>
    <x v="79"/>
  </r>
  <r>
    <x v="330"/>
    <x v="3"/>
    <x v="52"/>
    <x v="18"/>
    <x v="0"/>
    <x v="72"/>
    <x v="82"/>
    <x v="79"/>
  </r>
  <r>
    <x v="330"/>
    <x v="3"/>
    <x v="52"/>
    <x v="18"/>
    <x v="0"/>
    <x v="72"/>
    <x v="82"/>
    <x v="79"/>
  </r>
  <r>
    <x v="335"/>
    <x v="2"/>
    <x v="1"/>
    <x v="235"/>
    <x v="0"/>
    <x v="19"/>
    <x v="82"/>
    <x v="119"/>
  </r>
  <r>
    <x v="335"/>
    <x v="2"/>
    <x v="1"/>
    <x v="235"/>
    <x v="0"/>
    <x v="19"/>
    <x v="82"/>
    <x v="119"/>
  </r>
  <r>
    <x v="335"/>
    <x v="2"/>
    <x v="1"/>
    <x v="235"/>
    <x v="0"/>
    <x v="19"/>
    <x v="82"/>
    <x v="119"/>
  </r>
  <r>
    <x v="339"/>
    <x v="770"/>
    <x v="2"/>
    <x v="130"/>
    <x v="0"/>
    <x v="18"/>
    <x v="82"/>
    <x v="20"/>
  </r>
  <r>
    <x v="1"/>
    <x v="259"/>
    <x v="61"/>
    <x v="167"/>
    <x v="1"/>
    <x v="38"/>
    <x v="83"/>
    <x v="18"/>
  </r>
  <r>
    <x v="1"/>
    <x v="259"/>
    <x v="61"/>
    <x v="167"/>
    <x v="1"/>
    <x v="38"/>
    <x v="83"/>
    <x v="18"/>
  </r>
  <r>
    <x v="1"/>
    <x v="259"/>
    <x v="61"/>
    <x v="167"/>
    <x v="1"/>
    <x v="38"/>
    <x v="83"/>
    <x v="18"/>
  </r>
  <r>
    <x v="1"/>
    <x v="259"/>
    <x v="61"/>
    <x v="167"/>
    <x v="1"/>
    <x v="38"/>
    <x v="83"/>
    <x v="18"/>
  </r>
  <r>
    <x v="4"/>
    <x v="321"/>
    <x v="61"/>
    <x v="192"/>
    <x v="1"/>
    <x v="58"/>
    <x v="83"/>
    <x v="0"/>
  </r>
  <r>
    <x v="4"/>
    <x v="321"/>
    <x v="61"/>
    <x v="192"/>
    <x v="1"/>
    <x v="58"/>
    <x v="83"/>
    <x v="0"/>
  </r>
  <r>
    <x v="4"/>
    <x v="321"/>
    <x v="61"/>
    <x v="192"/>
    <x v="1"/>
    <x v="58"/>
    <x v="83"/>
    <x v="0"/>
  </r>
  <r>
    <x v="4"/>
    <x v="321"/>
    <x v="61"/>
    <x v="192"/>
    <x v="1"/>
    <x v="58"/>
    <x v="83"/>
    <x v="0"/>
  </r>
  <r>
    <x v="5"/>
    <x v="738"/>
    <x v="76"/>
    <x v="200"/>
    <x v="1"/>
    <x v="3"/>
    <x v="83"/>
    <x v="102"/>
  </r>
  <r>
    <x v="5"/>
    <x v="738"/>
    <x v="76"/>
    <x v="200"/>
    <x v="1"/>
    <x v="3"/>
    <x v="83"/>
    <x v="102"/>
  </r>
  <r>
    <x v="5"/>
    <x v="738"/>
    <x v="76"/>
    <x v="200"/>
    <x v="1"/>
    <x v="3"/>
    <x v="83"/>
    <x v="102"/>
  </r>
  <r>
    <x v="5"/>
    <x v="738"/>
    <x v="76"/>
    <x v="200"/>
    <x v="1"/>
    <x v="3"/>
    <x v="83"/>
    <x v="102"/>
  </r>
  <r>
    <x v="12"/>
    <x v="1148"/>
    <x v="61"/>
    <x v="107"/>
    <x v="1"/>
    <x v="52"/>
    <x v="83"/>
    <x v="33"/>
  </r>
  <r>
    <x v="12"/>
    <x v="1148"/>
    <x v="61"/>
    <x v="107"/>
    <x v="1"/>
    <x v="52"/>
    <x v="83"/>
    <x v="33"/>
  </r>
  <r>
    <x v="17"/>
    <x v="587"/>
    <x v="76"/>
    <x v="121"/>
    <x v="1"/>
    <x v="35"/>
    <x v="83"/>
    <x v="63"/>
  </r>
  <r>
    <x v="17"/>
    <x v="587"/>
    <x v="76"/>
    <x v="121"/>
    <x v="1"/>
    <x v="35"/>
    <x v="83"/>
    <x v="63"/>
  </r>
  <r>
    <x v="17"/>
    <x v="587"/>
    <x v="76"/>
    <x v="121"/>
    <x v="1"/>
    <x v="35"/>
    <x v="83"/>
    <x v="63"/>
  </r>
  <r>
    <x v="17"/>
    <x v="587"/>
    <x v="76"/>
    <x v="121"/>
    <x v="1"/>
    <x v="35"/>
    <x v="83"/>
    <x v="63"/>
  </r>
  <r>
    <x v="20"/>
    <x v="1163"/>
    <x v="61"/>
    <x v="197"/>
    <x v="1"/>
    <x v="71"/>
    <x v="83"/>
    <x v="0"/>
  </r>
  <r>
    <x v="20"/>
    <x v="1163"/>
    <x v="61"/>
    <x v="197"/>
    <x v="1"/>
    <x v="71"/>
    <x v="83"/>
    <x v="0"/>
  </r>
  <r>
    <x v="23"/>
    <x v="1183"/>
    <x v="61"/>
    <x v="325"/>
    <x v="1"/>
    <x v="1"/>
    <x v="83"/>
    <x v="34"/>
  </r>
  <r>
    <x v="23"/>
    <x v="1183"/>
    <x v="61"/>
    <x v="325"/>
    <x v="1"/>
    <x v="1"/>
    <x v="83"/>
    <x v="34"/>
  </r>
  <r>
    <x v="30"/>
    <x v="653"/>
    <x v="77"/>
    <x v="193"/>
    <x v="1"/>
    <x v="66"/>
    <x v="83"/>
    <x v="34"/>
  </r>
  <r>
    <x v="30"/>
    <x v="653"/>
    <x v="77"/>
    <x v="193"/>
    <x v="1"/>
    <x v="66"/>
    <x v="83"/>
    <x v="34"/>
  </r>
  <r>
    <x v="30"/>
    <x v="653"/>
    <x v="77"/>
    <x v="193"/>
    <x v="1"/>
    <x v="66"/>
    <x v="83"/>
    <x v="34"/>
  </r>
  <r>
    <x v="30"/>
    <x v="653"/>
    <x v="77"/>
    <x v="193"/>
    <x v="1"/>
    <x v="66"/>
    <x v="83"/>
    <x v="34"/>
  </r>
  <r>
    <x v="33"/>
    <x v="341"/>
    <x v="61"/>
    <x v="184"/>
    <x v="1"/>
    <x v="29"/>
    <x v="83"/>
    <x v="125"/>
  </r>
  <r>
    <x v="33"/>
    <x v="341"/>
    <x v="61"/>
    <x v="184"/>
    <x v="1"/>
    <x v="29"/>
    <x v="83"/>
    <x v="125"/>
  </r>
  <r>
    <x v="33"/>
    <x v="341"/>
    <x v="61"/>
    <x v="184"/>
    <x v="1"/>
    <x v="29"/>
    <x v="83"/>
    <x v="125"/>
  </r>
  <r>
    <x v="33"/>
    <x v="341"/>
    <x v="61"/>
    <x v="184"/>
    <x v="1"/>
    <x v="29"/>
    <x v="83"/>
    <x v="125"/>
  </r>
  <r>
    <x v="40"/>
    <x v="340"/>
    <x v="61"/>
    <x v="209"/>
    <x v="1"/>
    <x v="73"/>
    <x v="83"/>
    <x v="46"/>
  </r>
  <r>
    <x v="40"/>
    <x v="340"/>
    <x v="61"/>
    <x v="209"/>
    <x v="1"/>
    <x v="73"/>
    <x v="83"/>
    <x v="46"/>
  </r>
  <r>
    <x v="40"/>
    <x v="340"/>
    <x v="61"/>
    <x v="209"/>
    <x v="1"/>
    <x v="73"/>
    <x v="83"/>
    <x v="46"/>
  </r>
  <r>
    <x v="40"/>
    <x v="340"/>
    <x v="61"/>
    <x v="209"/>
    <x v="1"/>
    <x v="73"/>
    <x v="83"/>
    <x v="46"/>
  </r>
  <r>
    <x v="41"/>
    <x v="726"/>
    <x v="61"/>
    <x v="133"/>
    <x v="1"/>
    <x v="70"/>
    <x v="83"/>
    <x v="105"/>
  </r>
  <r>
    <x v="41"/>
    <x v="726"/>
    <x v="61"/>
    <x v="133"/>
    <x v="1"/>
    <x v="70"/>
    <x v="83"/>
    <x v="105"/>
  </r>
  <r>
    <x v="41"/>
    <x v="726"/>
    <x v="61"/>
    <x v="133"/>
    <x v="1"/>
    <x v="70"/>
    <x v="83"/>
    <x v="105"/>
  </r>
  <r>
    <x v="41"/>
    <x v="726"/>
    <x v="61"/>
    <x v="133"/>
    <x v="1"/>
    <x v="70"/>
    <x v="83"/>
    <x v="105"/>
  </r>
  <r>
    <x v="45"/>
    <x v="260"/>
    <x v="61"/>
    <x v="258"/>
    <x v="1"/>
    <x v="5"/>
    <x v="83"/>
    <x v="88"/>
  </r>
  <r>
    <x v="45"/>
    <x v="260"/>
    <x v="61"/>
    <x v="258"/>
    <x v="1"/>
    <x v="5"/>
    <x v="83"/>
    <x v="88"/>
  </r>
  <r>
    <x v="45"/>
    <x v="260"/>
    <x v="61"/>
    <x v="258"/>
    <x v="1"/>
    <x v="5"/>
    <x v="83"/>
    <x v="88"/>
  </r>
  <r>
    <x v="45"/>
    <x v="260"/>
    <x v="61"/>
    <x v="258"/>
    <x v="1"/>
    <x v="5"/>
    <x v="83"/>
    <x v="88"/>
  </r>
  <r>
    <x v="53"/>
    <x v="283"/>
    <x v="61"/>
    <x v="83"/>
    <x v="1"/>
    <x v="87"/>
    <x v="83"/>
    <x v="113"/>
  </r>
  <r>
    <x v="53"/>
    <x v="283"/>
    <x v="61"/>
    <x v="83"/>
    <x v="1"/>
    <x v="87"/>
    <x v="83"/>
    <x v="113"/>
  </r>
  <r>
    <x v="53"/>
    <x v="283"/>
    <x v="61"/>
    <x v="83"/>
    <x v="1"/>
    <x v="87"/>
    <x v="83"/>
    <x v="113"/>
  </r>
  <r>
    <x v="53"/>
    <x v="283"/>
    <x v="61"/>
    <x v="83"/>
    <x v="1"/>
    <x v="87"/>
    <x v="83"/>
    <x v="113"/>
  </r>
  <r>
    <x v="57"/>
    <x v="288"/>
    <x v="65"/>
    <x v="84"/>
    <x v="1"/>
    <x v="47"/>
    <x v="83"/>
    <x v="14"/>
  </r>
  <r>
    <x v="57"/>
    <x v="288"/>
    <x v="65"/>
    <x v="84"/>
    <x v="1"/>
    <x v="47"/>
    <x v="83"/>
    <x v="14"/>
  </r>
  <r>
    <x v="57"/>
    <x v="288"/>
    <x v="65"/>
    <x v="84"/>
    <x v="1"/>
    <x v="47"/>
    <x v="83"/>
    <x v="14"/>
  </r>
  <r>
    <x v="57"/>
    <x v="288"/>
    <x v="65"/>
    <x v="84"/>
    <x v="1"/>
    <x v="47"/>
    <x v="83"/>
    <x v="14"/>
  </r>
  <r>
    <x v="58"/>
    <x v="644"/>
    <x v="76"/>
    <x v="95"/>
    <x v="1"/>
    <x v="36"/>
    <x v="83"/>
    <x v="166"/>
  </r>
  <r>
    <x v="58"/>
    <x v="644"/>
    <x v="76"/>
    <x v="95"/>
    <x v="1"/>
    <x v="36"/>
    <x v="83"/>
    <x v="166"/>
  </r>
  <r>
    <x v="58"/>
    <x v="644"/>
    <x v="76"/>
    <x v="95"/>
    <x v="1"/>
    <x v="36"/>
    <x v="83"/>
    <x v="166"/>
  </r>
  <r>
    <x v="58"/>
    <x v="644"/>
    <x v="76"/>
    <x v="95"/>
    <x v="1"/>
    <x v="36"/>
    <x v="83"/>
    <x v="166"/>
  </r>
  <r>
    <x v="59"/>
    <x v="1282"/>
    <x v="61"/>
    <x v="251"/>
    <x v="1"/>
    <x v="34"/>
    <x v="83"/>
    <x v="34"/>
  </r>
  <r>
    <x v="59"/>
    <x v="1282"/>
    <x v="61"/>
    <x v="251"/>
    <x v="1"/>
    <x v="34"/>
    <x v="83"/>
    <x v="34"/>
  </r>
  <r>
    <x v="66"/>
    <x v="289"/>
    <x v="61"/>
    <x v="216"/>
    <x v="1"/>
    <x v="49"/>
    <x v="83"/>
    <x v="7"/>
  </r>
  <r>
    <x v="66"/>
    <x v="289"/>
    <x v="61"/>
    <x v="216"/>
    <x v="1"/>
    <x v="49"/>
    <x v="83"/>
    <x v="7"/>
  </r>
  <r>
    <x v="66"/>
    <x v="289"/>
    <x v="61"/>
    <x v="216"/>
    <x v="1"/>
    <x v="49"/>
    <x v="83"/>
    <x v="7"/>
  </r>
  <r>
    <x v="66"/>
    <x v="289"/>
    <x v="61"/>
    <x v="216"/>
    <x v="1"/>
    <x v="49"/>
    <x v="83"/>
    <x v="7"/>
  </r>
  <r>
    <x v="67"/>
    <x v="670"/>
    <x v="61"/>
    <x v="286"/>
    <x v="1"/>
    <x v="63"/>
    <x v="83"/>
    <x v="100"/>
  </r>
  <r>
    <x v="67"/>
    <x v="670"/>
    <x v="61"/>
    <x v="286"/>
    <x v="1"/>
    <x v="63"/>
    <x v="83"/>
    <x v="100"/>
  </r>
  <r>
    <x v="67"/>
    <x v="670"/>
    <x v="61"/>
    <x v="286"/>
    <x v="1"/>
    <x v="63"/>
    <x v="83"/>
    <x v="100"/>
  </r>
  <r>
    <x v="67"/>
    <x v="670"/>
    <x v="61"/>
    <x v="286"/>
    <x v="1"/>
    <x v="63"/>
    <x v="83"/>
    <x v="100"/>
  </r>
  <r>
    <x v="68"/>
    <x v="1283"/>
    <x v="61"/>
    <x v="328"/>
    <x v="1"/>
    <x v="76"/>
    <x v="83"/>
    <x v="39"/>
  </r>
  <r>
    <x v="68"/>
    <x v="1283"/>
    <x v="61"/>
    <x v="328"/>
    <x v="1"/>
    <x v="76"/>
    <x v="83"/>
    <x v="39"/>
  </r>
  <r>
    <x v="70"/>
    <x v="1214"/>
    <x v="76"/>
    <x v="261"/>
    <x v="1"/>
    <x v="22"/>
    <x v="83"/>
    <x v="89"/>
  </r>
  <r>
    <x v="70"/>
    <x v="1214"/>
    <x v="76"/>
    <x v="261"/>
    <x v="1"/>
    <x v="22"/>
    <x v="83"/>
    <x v="89"/>
  </r>
  <r>
    <x v="77"/>
    <x v="266"/>
    <x v="61"/>
    <x v="247"/>
    <x v="1"/>
    <x v="51"/>
    <x v="83"/>
    <x v="38"/>
  </r>
  <r>
    <x v="77"/>
    <x v="266"/>
    <x v="61"/>
    <x v="247"/>
    <x v="1"/>
    <x v="51"/>
    <x v="83"/>
    <x v="38"/>
  </r>
  <r>
    <x v="77"/>
    <x v="266"/>
    <x v="61"/>
    <x v="247"/>
    <x v="1"/>
    <x v="51"/>
    <x v="83"/>
    <x v="38"/>
  </r>
  <r>
    <x v="77"/>
    <x v="266"/>
    <x v="61"/>
    <x v="247"/>
    <x v="1"/>
    <x v="51"/>
    <x v="83"/>
    <x v="38"/>
  </r>
  <r>
    <x v="79"/>
    <x v="566"/>
    <x v="76"/>
    <x v="103"/>
    <x v="1"/>
    <x v="50"/>
    <x v="83"/>
    <x v="48"/>
  </r>
  <r>
    <x v="79"/>
    <x v="566"/>
    <x v="76"/>
    <x v="103"/>
    <x v="1"/>
    <x v="50"/>
    <x v="83"/>
    <x v="48"/>
  </r>
  <r>
    <x v="79"/>
    <x v="566"/>
    <x v="76"/>
    <x v="103"/>
    <x v="1"/>
    <x v="50"/>
    <x v="83"/>
    <x v="48"/>
  </r>
  <r>
    <x v="79"/>
    <x v="566"/>
    <x v="76"/>
    <x v="103"/>
    <x v="1"/>
    <x v="50"/>
    <x v="83"/>
    <x v="48"/>
  </r>
  <r>
    <x v="83"/>
    <x v="262"/>
    <x v="61"/>
    <x v="110"/>
    <x v="1"/>
    <x v="61"/>
    <x v="83"/>
    <x v="149"/>
  </r>
  <r>
    <x v="83"/>
    <x v="262"/>
    <x v="61"/>
    <x v="110"/>
    <x v="1"/>
    <x v="61"/>
    <x v="83"/>
    <x v="149"/>
  </r>
  <r>
    <x v="83"/>
    <x v="262"/>
    <x v="61"/>
    <x v="110"/>
    <x v="1"/>
    <x v="61"/>
    <x v="83"/>
    <x v="149"/>
  </r>
  <r>
    <x v="83"/>
    <x v="262"/>
    <x v="61"/>
    <x v="110"/>
    <x v="1"/>
    <x v="61"/>
    <x v="83"/>
    <x v="149"/>
  </r>
  <r>
    <x v="86"/>
    <x v="282"/>
    <x v="61"/>
    <x v="85"/>
    <x v="1"/>
    <x v="60"/>
    <x v="83"/>
    <x v="169"/>
  </r>
  <r>
    <x v="86"/>
    <x v="282"/>
    <x v="61"/>
    <x v="85"/>
    <x v="1"/>
    <x v="60"/>
    <x v="83"/>
    <x v="169"/>
  </r>
  <r>
    <x v="86"/>
    <x v="282"/>
    <x v="61"/>
    <x v="85"/>
    <x v="1"/>
    <x v="60"/>
    <x v="83"/>
    <x v="169"/>
  </r>
  <r>
    <x v="86"/>
    <x v="282"/>
    <x v="61"/>
    <x v="85"/>
    <x v="1"/>
    <x v="60"/>
    <x v="83"/>
    <x v="169"/>
  </r>
  <r>
    <x v="92"/>
    <x v="560"/>
    <x v="77"/>
    <x v="89"/>
    <x v="1"/>
    <x v="53"/>
    <x v="83"/>
    <x v="30"/>
  </r>
  <r>
    <x v="92"/>
    <x v="560"/>
    <x v="77"/>
    <x v="89"/>
    <x v="1"/>
    <x v="53"/>
    <x v="83"/>
    <x v="30"/>
  </r>
  <r>
    <x v="92"/>
    <x v="560"/>
    <x v="77"/>
    <x v="89"/>
    <x v="1"/>
    <x v="53"/>
    <x v="83"/>
    <x v="30"/>
  </r>
  <r>
    <x v="92"/>
    <x v="560"/>
    <x v="77"/>
    <x v="89"/>
    <x v="1"/>
    <x v="53"/>
    <x v="83"/>
    <x v="30"/>
  </r>
  <r>
    <x v="94"/>
    <x v="261"/>
    <x v="61"/>
    <x v="173"/>
    <x v="1"/>
    <x v="13"/>
    <x v="83"/>
    <x v="34"/>
  </r>
  <r>
    <x v="94"/>
    <x v="261"/>
    <x v="61"/>
    <x v="173"/>
    <x v="1"/>
    <x v="13"/>
    <x v="83"/>
    <x v="34"/>
  </r>
  <r>
    <x v="94"/>
    <x v="261"/>
    <x v="61"/>
    <x v="173"/>
    <x v="1"/>
    <x v="13"/>
    <x v="83"/>
    <x v="34"/>
  </r>
  <r>
    <x v="94"/>
    <x v="261"/>
    <x v="61"/>
    <x v="173"/>
    <x v="1"/>
    <x v="13"/>
    <x v="83"/>
    <x v="34"/>
  </r>
  <r>
    <x v="96"/>
    <x v="711"/>
    <x v="76"/>
    <x v="127"/>
    <x v="1"/>
    <x v="86"/>
    <x v="83"/>
    <x v="66"/>
  </r>
  <r>
    <x v="96"/>
    <x v="711"/>
    <x v="76"/>
    <x v="127"/>
    <x v="1"/>
    <x v="86"/>
    <x v="83"/>
    <x v="66"/>
  </r>
  <r>
    <x v="96"/>
    <x v="711"/>
    <x v="76"/>
    <x v="127"/>
    <x v="1"/>
    <x v="86"/>
    <x v="83"/>
    <x v="66"/>
  </r>
  <r>
    <x v="96"/>
    <x v="711"/>
    <x v="76"/>
    <x v="127"/>
    <x v="1"/>
    <x v="86"/>
    <x v="83"/>
    <x v="66"/>
  </r>
  <r>
    <x v="103"/>
    <x v="1160"/>
    <x v="61"/>
    <x v="80"/>
    <x v="1"/>
    <x v="31"/>
    <x v="83"/>
    <x v="14"/>
  </r>
  <r>
    <x v="103"/>
    <x v="1160"/>
    <x v="61"/>
    <x v="80"/>
    <x v="1"/>
    <x v="31"/>
    <x v="83"/>
    <x v="14"/>
  </r>
  <r>
    <x v="103"/>
    <x v="1160"/>
    <x v="61"/>
    <x v="80"/>
    <x v="1"/>
    <x v="31"/>
    <x v="83"/>
    <x v="14"/>
  </r>
  <r>
    <x v="103"/>
    <x v="1160"/>
    <x v="61"/>
    <x v="80"/>
    <x v="1"/>
    <x v="31"/>
    <x v="83"/>
    <x v="14"/>
  </r>
  <r>
    <x v="104"/>
    <x v="559"/>
    <x v="77"/>
    <x v="227"/>
    <x v="1"/>
    <x v="225"/>
    <x v="83"/>
    <x v="178"/>
  </r>
  <r>
    <x v="104"/>
    <x v="559"/>
    <x v="77"/>
    <x v="227"/>
    <x v="1"/>
    <x v="225"/>
    <x v="83"/>
    <x v="178"/>
  </r>
  <r>
    <x v="104"/>
    <x v="559"/>
    <x v="77"/>
    <x v="227"/>
    <x v="1"/>
    <x v="225"/>
    <x v="83"/>
    <x v="178"/>
  </r>
  <r>
    <x v="105"/>
    <x v="559"/>
    <x v="77"/>
    <x v="227"/>
    <x v="1"/>
    <x v="225"/>
    <x v="83"/>
    <x v="178"/>
  </r>
  <r>
    <x v="109"/>
    <x v="264"/>
    <x v="61"/>
    <x v="181"/>
    <x v="1"/>
    <x v="6"/>
    <x v="83"/>
    <x v="127"/>
  </r>
  <r>
    <x v="109"/>
    <x v="264"/>
    <x v="61"/>
    <x v="181"/>
    <x v="1"/>
    <x v="6"/>
    <x v="83"/>
    <x v="127"/>
  </r>
  <r>
    <x v="109"/>
    <x v="264"/>
    <x v="61"/>
    <x v="181"/>
    <x v="1"/>
    <x v="6"/>
    <x v="83"/>
    <x v="127"/>
  </r>
  <r>
    <x v="109"/>
    <x v="264"/>
    <x v="61"/>
    <x v="181"/>
    <x v="1"/>
    <x v="6"/>
    <x v="83"/>
    <x v="127"/>
  </r>
  <r>
    <x v="113"/>
    <x v="267"/>
    <x v="61"/>
    <x v="244"/>
    <x v="1"/>
    <x v="4"/>
    <x v="83"/>
    <x v="109"/>
  </r>
  <r>
    <x v="113"/>
    <x v="267"/>
    <x v="61"/>
    <x v="244"/>
    <x v="1"/>
    <x v="4"/>
    <x v="83"/>
    <x v="109"/>
  </r>
  <r>
    <x v="113"/>
    <x v="267"/>
    <x v="61"/>
    <x v="244"/>
    <x v="1"/>
    <x v="4"/>
    <x v="83"/>
    <x v="109"/>
  </r>
  <r>
    <x v="113"/>
    <x v="267"/>
    <x v="61"/>
    <x v="244"/>
    <x v="1"/>
    <x v="4"/>
    <x v="83"/>
    <x v="109"/>
  </r>
  <r>
    <x v="113"/>
    <x v="267"/>
    <x v="61"/>
    <x v="244"/>
    <x v="1"/>
    <x v="4"/>
    <x v="83"/>
    <x v="109"/>
  </r>
  <r>
    <x v="113"/>
    <x v="267"/>
    <x v="61"/>
    <x v="244"/>
    <x v="1"/>
    <x v="4"/>
    <x v="83"/>
    <x v="109"/>
  </r>
  <r>
    <x v="113"/>
    <x v="267"/>
    <x v="61"/>
    <x v="244"/>
    <x v="1"/>
    <x v="4"/>
    <x v="83"/>
    <x v="109"/>
  </r>
  <r>
    <x v="113"/>
    <x v="267"/>
    <x v="61"/>
    <x v="244"/>
    <x v="1"/>
    <x v="4"/>
    <x v="83"/>
    <x v="109"/>
  </r>
  <r>
    <x v="122"/>
    <x v="265"/>
    <x v="61"/>
    <x v="166"/>
    <x v="1"/>
    <x v="0"/>
    <x v="83"/>
    <x v="131"/>
  </r>
  <r>
    <x v="122"/>
    <x v="265"/>
    <x v="61"/>
    <x v="166"/>
    <x v="1"/>
    <x v="0"/>
    <x v="83"/>
    <x v="131"/>
  </r>
  <r>
    <x v="122"/>
    <x v="265"/>
    <x v="61"/>
    <x v="166"/>
    <x v="1"/>
    <x v="0"/>
    <x v="83"/>
    <x v="131"/>
  </r>
  <r>
    <x v="122"/>
    <x v="265"/>
    <x v="61"/>
    <x v="166"/>
    <x v="1"/>
    <x v="0"/>
    <x v="83"/>
    <x v="131"/>
  </r>
  <r>
    <x v="129"/>
    <x v="1297"/>
    <x v="61"/>
    <x v="165"/>
    <x v="1"/>
    <x v="10"/>
    <x v="83"/>
    <x v="68"/>
  </r>
  <r>
    <x v="129"/>
    <x v="1297"/>
    <x v="61"/>
    <x v="165"/>
    <x v="1"/>
    <x v="10"/>
    <x v="83"/>
    <x v="68"/>
  </r>
  <r>
    <x v="132"/>
    <x v="590"/>
    <x v="76"/>
    <x v="155"/>
    <x v="1"/>
    <x v="40"/>
    <x v="83"/>
    <x v="25"/>
  </r>
  <r>
    <x v="132"/>
    <x v="590"/>
    <x v="76"/>
    <x v="155"/>
    <x v="1"/>
    <x v="40"/>
    <x v="83"/>
    <x v="25"/>
  </r>
  <r>
    <x v="132"/>
    <x v="590"/>
    <x v="76"/>
    <x v="155"/>
    <x v="1"/>
    <x v="40"/>
    <x v="83"/>
    <x v="25"/>
  </r>
  <r>
    <x v="132"/>
    <x v="590"/>
    <x v="76"/>
    <x v="155"/>
    <x v="1"/>
    <x v="40"/>
    <x v="83"/>
    <x v="25"/>
  </r>
  <r>
    <x v="133"/>
    <x v="277"/>
    <x v="61"/>
    <x v="313"/>
    <x v="1"/>
    <x v="25"/>
    <x v="83"/>
    <x v="102"/>
  </r>
  <r>
    <x v="133"/>
    <x v="277"/>
    <x v="61"/>
    <x v="313"/>
    <x v="1"/>
    <x v="25"/>
    <x v="83"/>
    <x v="102"/>
  </r>
  <r>
    <x v="160"/>
    <x v="290"/>
    <x v="61"/>
    <x v="310"/>
    <x v="1"/>
    <x v="82"/>
    <x v="83"/>
    <x v="56"/>
  </r>
  <r>
    <x v="160"/>
    <x v="290"/>
    <x v="61"/>
    <x v="310"/>
    <x v="1"/>
    <x v="82"/>
    <x v="83"/>
    <x v="56"/>
  </r>
  <r>
    <x v="160"/>
    <x v="290"/>
    <x v="61"/>
    <x v="310"/>
    <x v="1"/>
    <x v="82"/>
    <x v="83"/>
    <x v="56"/>
  </r>
  <r>
    <x v="160"/>
    <x v="290"/>
    <x v="61"/>
    <x v="310"/>
    <x v="1"/>
    <x v="82"/>
    <x v="83"/>
    <x v="56"/>
  </r>
  <r>
    <x v="164"/>
    <x v="652"/>
    <x v="77"/>
    <x v="44"/>
    <x v="1"/>
    <x v="68"/>
    <x v="83"/>
    <x v="18"/>
  </r>
  <r>
    <x v="164"/>
    <x v="652"/>
    <x v="77"/>
    <x v="44"/>
    <x v="1"/>
    <x v="68"/>
    <x v="83"/>
    <x v="18"/>
  </r>
  <r>
    <x v="164"/>
    <x v="652"/>
    <x v="77"/>
    <x v="44"/>
    <x v="1"/>
    <x v="68"/>
    <x v="83"/>
    <x v="18"/>
  </r>
  <r>
    <x v="164"/>
    <x v="652"/>
    <x v="77"/>
    <x v="44"/>
    <x v="1"/>
    <x v="68"/>
    <x v="83"/>
    <x v="18"/>
  </r>
  <r>
    <x v="168"/>
    <x v="567"/>
    <x v="76"/>
    <x v="8"/>
    <x v="1"/>
    <x v="14"/>
    <x v="83"/>
    <x v="120"/>
  </r>
  <r>
    <x v="168"/>
    <x v="567"/>
    <x v="76"/>
    <x v="8"/>
    <x v="1"/>
    <x v="14"/>
    <x v="83"/>
    <x v="120"/>
  </r>
  <r>
    <x v="168"/>
    <x v="567"/>
    <x v="76"/>
    <x v="8"/>
    <x v="1"/>
    <x v="14"/>
    <x v="83"/>
    <x v="120"/>
  </r>
  <r>
    <x v="168"/>
    <x v="567"/>
    <x v="76"/>
    <x v="8"/>
    <x v="1"/>
    <x v="14"/>
    <x v="83"/>
    <x v="120"/>
  </r>
  <r>
    <x v="172"/>
    <x v="498"/>
    <x v="76"/>
    <x v="275"/>
    <x v="1"/>
    <x v="81"/>
    <x v="83"/>
    <x v="19"/>
  </r>
  <r>
    <x v="172"/>
    <x v="498"/>
    <x v="76"/>
    <x v="275"/>
    <x v="1"/>
    <x v="81"/>
    <x v="83"/>
    <x v="19"/>
  </r>
  <r>
    <x v="172"/>
    <x v="498"/>
    <x v="76"/>
    <x v="275"/>
    <x v="1"/>
    <x v="81"/>
    <x v="83"/>
    <x v="19"/>
  </r>
  <r>
    <x v="172"/>
    <x v="498"/>
    <x v="76"/>
    <x v="275"/>
    <x v="1"/>
    <x v="81"/>
    <x v="83"/>
    <x v="19"/>
  </r>
  <r>
    <x v="190"/>
    <x v="651"/>
    <x v="76"/>
    <x v="288"/>
    <x v="1"/>
    <x v="84"/>
    <x v="83"/>
    <x v="1"/>
  </r>
  <r>
    <x v="190"/>
    <x v="651"/>
    <x v="76"/>
    <x v="288"/>
    <x v="1"/>
    <x v="84"/>
    <x v="83"/>
    <x v="1"/>
  </r>
  <r>
    <x v="190"/>
    <x v="651"/>
    <x v="76"/>
    <x v="288"/>
    <x v="1"/>
    <x v="84"/>
    <x v="83"/>
    <x v="1"/>
  </r>
  <r>
    <x v="190"/>
    <x v="651"/>
    <x v="76"/>
    <x v="288"/>
    <x v="1"/>
    <x v="84"/>
    <x v="83"/>
    <x v="1"/>
  </r>
  <r>
    <x v="192"/>
    <x v="600"/>
    <x v="77"/>
    <x v="191"/>
    <x v="1"/>
    <x v="20"/>
    <x v="83"/>
    <x v="147"/>
  </r>
  <r>
    <x v="192"/>
    <x v="600"/>
    <x v="77"/>
    <x v="191"/>
    <x v="1"/>
    <x v="20"/>
    <x v="83"/>
    <x v="147"/>
  </r>
  <r>
    <x v="192"/>
    <x v="600"/>
    <x v="77"/>
    <x v="191"/>
    <x v="1"/>
    <x v="20"/>
    <x v="83"/>
    <x v="147"/>
  </r>
  <r>
    <x v="192"/>
    <x v="600"/>
    <x v="77"/>
    <x v="191"/>
    <x v="1"/>
    <x v="20"/>
    <x v="83"/>
    <x v="147"/>
  </r>
  <r>
    <x v="194"/>
    <x v="712"/>
    <x v="76"/>
    <x v="300"/>
    <x v="1"/>
    <x v="11"/>
    <x v="83"/>
    <x v="40"/>
  </r>
  <r>
    <x v="194"/>
    <x v="712"/>
    <x v="76"/>
    <x v="300"/>
    <x v="1"/>
    <x v="11"/>
    <x v="83"/>
    <x v="40"/>
  </r>
  <r>
    <x v="194"/>
    <x v="712"/>
    <x v="76"/>
    <x v="300"/>
    <x v="1"/>
    <x v="11"/>
    <x v="83"/>
    <x v="40"/>
  </r>
  <r>
    <x v="194"/>
    <x v="712"/>
    <x v="76"/>
    <x v="300"/>
    <x v="1"/>
    <x v="11"/>
    <x v="83"/>
    <x v="40"/>
  </r>
  <r>
    <x v="197"/>
    <x v="278"/>
    <x v="61"/>
    <x v="82"/>
    <x v="1"/>
    <x v="41"/>
    <x v="83"/>
    <x v="167"/>
  </r>
  <r>
    <x v="197"/>
    <x v="278"/>
    <x v="61"/>
    <x v="82"/>
    <x v="1"/>
    <x v="41"/>
    <x v="83"/>
    <x v="167"/>
  </r>
  <r>
    <x v="197"/>
    <x v="278"/>
    <x v="61"/>
    <x v="82"/>
    <x v="1"/>
    <x v="41"/>
    <x v="83"/>
    <x v="167"/>
  </r>
  <r>
    <x v="197"/>
    <x v="278"/>
    <x v="61"/>
    <x v="82"/>
    <x v="1"/>
    <x v="41"/>
    <x v="83"/>
    <x v="167"/>
  </r>
  <r>
    <x v="198"/>
    <x v="490"/>
    <x v="76"/>
    <x v="117"/>
    <x v="1"/>
    <x v="55"/>
    <x v="83"/>
    <x v="23"/>
  </r>
  <r>
    <x v="198"/>
    <x v="490"/>
    <x v="76"/>
    <x v="117"/>
    <x v="1"/>
    <x v="55"/>
    <x v="83"/>
    <x v="23"/>
  </r>
  <r>
    <x v="203"/>
    <x v="263"/>
    <x v="61"/>
    <x v="199"/>
    <x v="1"/>
    <x v="15"/>
    <x v="83"/>
    <x v="108"/>
  </r>
  <r>
    <x v="203"/>
    <x v="263"/>
    <x v="61"/>
    <x v="199"/>
    <x v="1"/>
    <x v="15"/>
    <x v="83"/>
    <x v="108"/>
  </r>
  <r>
    <x v="203"/>
    <x v="263"/>
    <x v="61"/>
    <x v="199"/>
    <x v="1"/>
    <x v="15"/>
    <x v="83"/>
    <x v="108"/>
  </r>
  <r>
    <x v="203"/>
    <x v="263"/>
    <x v="61"/>
    <x v="199"/>
    <x v="1"/>
    <x v="15"/>
    <x v="83"/>
    <x v="108"/>
  </r>
  <r>
    <x v="214"/>
    <x v="279"/>
    <x v="61"/>
    <x v="229"/>
    <x v="1"/>
    <x v="64"/>
    <x v="83"/>
    <x v="4"/>
  </r>
  <r>
    <x v="214"/>
    <x v="279"/>
    <x v="61"/>
    <x v="229"/>
    <x v="1"/>
    <x v="64"/>
    <x v="83"/>
    <x v="4"/>
  </r>
  <r>
    <x v="214"/>
    <x v="279"/>
    <x v="61"/>
    <x v="229"/>
    <x v="1"/>
    <x v="64"/>
    <x v="83"/>
    <x v="4"/>
  </r>
  <r>
    <x v="214"/>
    <x v="279"/>
    <x v="61"/>
    <x v="229"/>
    <x v="1"/>
    <x v="64"/>
    <x v="83"/>
    <x v="4"/>
  </r>
  <r>
    <x v="226"/>
    <x v="281"/>
    <x v="61"/>
    <x v="88"/>
    <x v="1"/>
    <x v="24"/>
    <x v="83"/>
    <x v="159"/>
  </r>
  <r>
    <x v="226"/>
    <x v="281"/>
    <x v="61"/>
    <x v="88"/>
    <x v="1"/>
    <x v="24"/>
    <x v="83"/>
    <x v="159"/>
  </r>
  <r>
    <x v="226"/>
    <x v="281"/>
    <x v="61"/>
    <x v="88"/>
    <x v="1"/>
    <x v="24"/>
    <x v="83"/>
    <x v="159"/>
  </r>
  <r>
    <x v="226"/>
    <x v="281"/>
    <x v="61"/>
    <x v="88"/>
    <x v="1"/>
    <x v="24"/>
    <x v="83"/>
    <x v="159"/>
  </r>
  <r>
    <x v="228"/>
    <x v="285"/>
    <x v="61"/>
    <x v="215"/>
    <x v="1"/>
    <x v="45"/>
    <x v="83"/>
    <x v="7"/>
  </r>
  <r>
    <x v="228"/>
    <x v="285"/>
    <x v="61"/>
    <x v="215"/>
    <x v="1"/>
    <x v="45"/>
    <x v="83"/>
    <x v="7"/>
  </r>
  <r>
    <x v="228"/>
    <x v="285"/>
    <x v="61"/>
    <x v="215"/>
    <x v="1"/>
    <x v="45"/>
    <x v="83"/>
    <x v="7"/>
  </r>
  <r>
    <x v="228"/>
    <x v="285"/>
    <x v="61"/>
    <x v="215"/>
    <x v="1"/>
    <x v="45"/>
    <x v="83"/>
    <x v="7"/>
  </r>
  <r>
    <x v="232"/>
    <x v="280"/>
    <x v="61"/>
    <x v="160"/>
    <x v="1"/>
    <x v="30"/>
    <x v="83"/>
    <x v="34"/>
  </r>
  <r>
    <x v="232"/>
    <x v="280"/>
    <x v="61"/>
    <x v="160"/>
    <x v="1"/>
    <x v="30"/>
    <x v="83"/>
    <x v="34"/>
  </r>
  <r>
    <x v="232"/>
    <x v="280"/>
    <x v="61"/>
    <x v="160"/>
    <x v="1"/>
    <x v="30"/>
    <x v="83"/>
    <x v="34"/>
  </r>
  <r>
    <x v="232"/>
    <x v="280"/>
    <x v="61"/>
    <x v="160"/>
    <x v="1"/>
    <x v="30"/>
    <x v="83"/>
    <x v="34"/>
  </r>
  <r>
    <x v="236"/>
    <x v="268"/>
    <x v="61"/>
    <x v="177"/>
    <x v="1"/>
    <x v="7"/>
    <x v="83"/>
    <x v="68"/>
  </r>
  <r>
    <x v="236"/>
    <x v="268"/>
    <x v="61"/>
    <x v="177"/>
    <x v="1"/>
    <x v="7"/>
    <x v="83"/>
    <x v="68"/>
  </r>
  <r>
    <x v="236"/>
    <x v="268"/>
    <x v="61"/>
    <x v="177"/>
    <x v="1"/>
    <x v="7"/>
    <x v="83"/>
    <x v="68"/>
  </r>
  <r>
    <x v="236"/>
    <x v="268"/>
    <x v="61"/>
    <x v="177"/>
    <x v="1"/>
    <x v="7"/>
    <x v="83"/>
    <x v="68"/>
  </r>
  <r>
    <x v="235"/>
    <x v="359"/>
    <x v="61"/>
    <x v="212"/>
    <x v="1"/>
    <x v="42"/>
    <x v="83"/>
    <x v="68"/>
  </r>
  <r>
    <x v="235"/>
    <x v="359"/>
    <x v="61"/>
    <x v="212"/>
    <x v="1"/>
    <x v="42"/>
    <x v="83"/>
    <x v="68"/>
  </r>
  <r>
    <x v="235"/>
    <x v="359"/>
    <x v="61"/>
    <x v="212"/>
    <x v="1"/>
    <x v="42"/>
    <x v="83"/>
    <x v="68"/>
  </r>
  <r>
    <x v="235"/>
    <x v="359"/>
    <x v="61"/>
    <x v="212"/>
    <x v="1"/>
    <x v="42"/>
    <x v="83"/>
    <x v="68"/>
  </r>
  <r>
    <x v="237"/>
    <x v="269"/>
    <x v="61"/>
    <x v="132"/>
    <x v="1"/>
    <x v="37"/>
    <x v="83"/>
    <x v="150"/>
  </r>
  <r>
    <x v="237"/>
    <x v="269"/>
    <x v="61"/>
    <x v="132"/>
    <x v="1"/>
    <x v="37"/>
    <x v="83"/>
    <x v="150"/>
  </r>
  <r>
    <x v="237"/>
    <x v="269"/>
    <x v="61"/>
    <x v="132"/>
    <x v="1"/>
    <x v="37"/>
    <x v="83"/>
    <x v="150"/>
  </r>
  <r>
    <x v="237"/>
    <x v="269"/>
    <x v="61"/>
    <x v="132"/>
    <x v="1"/>
    <x v="37"/>
    <x v="83"/>
    <x v="150"/>
  </r>
  <r>
    <x v="239"/>
    <x v="570"/>
    <x v="76"/>
    <x v="150"/>
    <x v="1"/>
    <x v="67"/>
    <x v="83"/>
    <x v="123"/>
  </r>
  <r>
    <x v="239"/>
    <x v="570"/>
    <x v="76"/>
    <x v="150"/>
    <x v="1"/>
    <x v="67"/>
    <x v="83"/>
    <x v="123"/>
  </r>
  <r>
    <x v="239"/>
    <x v="570"/>
    <x v="76"/>
    <x v="150"/>
    <x v="1"/>
    <x v="67"/>
    <x v="83"/>
    <x v="123"/>
  </r>
  <r>
    <x v="239"/>
    <x v="570"/>
    <x v="76"/>
    <x v="150"/>
    <x v="1"/>
    <x v="67"/>
    <x v="83"/>
    <x v="123"/>
  </r>
  <r>
    <x v="241"/>
    <x v="577"/>
    <x v="61"/>
    <x v="232"/>
    <x v="1"/>
    <x v="56"/>
    <x v="83"/>
    <x v="34"/>
  </r>
  <r>
    <x v="241"/>
    <x v="577"/>
    <x v="61"/>
    <x v="232"/>
    <x v="1"/>
    <x v="56"/>
    <x v="83"/>
    <x v="34"/>
  </r>
  <r>
    <x v="241"/>
    <x v="577"/>
    <x v="61"/>
    <x v="232"/>
    <x v="1"/>
    <x v="56"/>
    <x v="83"/>
    <x v="34"/>
  </r>
  <r>
    <x v="241"/>
    <x v="577"/>
    <x v="61"/>
    <x v="232"/>
    <x v="1"/>
    <x v="56"/>
    <x v="83"/>
    <x v="34"/>
  </r>
  <r>
    <x v="243"/>
    <x v="270"/>
    <x v="61"/>
    <x v="124"/>
    <x v="1"/>
    <x v="48"/>
    <x v="83"/>
    <x v="49"/>
  </r>
  <r>
    <x v="243"/>
    <x v="270"/>
    <x v="61"/>
    <x v="124"/>
    <x v="1"/>
    <x v="48"/>
    <x v="83"/>
    <x v="49"/>
  </r>
  <r>
    <x v="243"/>
    <x v="270"/>
    <x v="61"/>
    <x v="124"/>
    <x v="1"/>
    <x v="48"/>
    <x v="83"/>
    <x v="49"/>
  </r>
  <r>
    <x v="243"/>
    <x v="270"/>
    <x v="61"/>
    <x v="124"/>
    <x v="1"/>
    <x v="48"/>
    <x v="83"/>
    <x v="49"/>
  </r>
  <r>
    <x v="248"/>
    <x v="608"/>
    <x v="76"/>
    <x v="175"/>
    <x v="1"/>
    <x v="44"/>
    <x v="83"/>
    <x v="16"/>
  </r>
  <r>
    <x v="248"/>
    <x v="608"/>
    <x v="76"/>
    <x v="175"/>
    <x v="1"/>
    <x v="44"/>
    <x v="83"/>
    <x v="16"/>
  </r>
  <r>
    <x v="248"/>
    <x v="608"/>
    <x v="76"/>
    <x v="175"/>
    <x v="1"/>
    <x v="44"/>
    <x v="83"/>
    <x v="16"/>
  </r>
  <r>
    <x v="248"/>
    <x v="608"/>
    <x v="76"/>
    <x v="175"/>
    <x v="1"/>
    <x v="44"/>
    <x v="83"/>
    <x v="16"/>
  </r>
  <r>
    <x v="251"/>
    <x v="445"/>
    <x v="61"/>
    <x v="260"/>
    <x v="1"/>
    <x v="9"/>
    <x v="83"/>
    <x v="98"/>
  </r>
  <r>
    <x v="251"/>
    <x v="445"/>
    <x v="61"/>
    <x v="260"/>
    <x v="1"/>
    <x v="9"/>
    <x v="83"/>
    <x v="98"/>
  </r>
  <r>
    <x v="251"/>
    <x v="445"/>
    <x v="61"/>
    <x v="260"/>
    <x v="1"/>
    <x v="9"/>
    <x v="83"/>
    <x v="98"/>
  </r>
  <r>
    <x v="251"/>
    <x v="445"/>
    <x v="61"/>
    <x v="260"/>
    <x v="1"/>
    <x v="9"/>
    <x v="83"/>
    <x v="98"/>
  </r>
  <r>
    <x v="252"/>
    <x v="607"/>
    <x v="77"/>
    <x v="242"/>
    <x v="1"/>
    <x v="21"/>
    <x v="83"/>
    <x v="141"/>
  </r>
  <r>
    <x v="252"/>
    <x v="607"/>
    <x v="77"/>
    <x v="242"/>
    <x v="1"/>
    <x v="21"/>
    <x v="83"/>
    <x v="141"/>
  </r>
  <r>
    <x v="252"/>
    <x v="607"/>
    <x v="77"/>
    <x v="242"/>
    <x v="1"/>
    <x v="21"/>
    <x v="83"/>
    <x v="141"/>
  </r>
  <r>
    <x v="252"/>
    <x v="607"/>
    <x v="77"/>
    <x v="242"/>
    <x v="1"/>
    <x v="21"/>
    <x v="83"/>
    <x v="141"/>
  </r>
  <r>
    <x v="259"/>
    <x v="271"/>
    <x v="61"/>
    <x v="73"/>
    <x v="1"/>
    <x v="39"/>
    <x v="83"/>
    <x v="56"/>
  </r>
  <r>
    <x v="259"/>
    <x v="271"/>
    <x v="61"/>
    <x v="73"/>
    <x v="1"/>
    <x v="39"/>
    <x v="83"/>
    <x v="56"/>
  </r>
  <r>
    <x v="259"/>
    <x v="271"/>
    <x v="61"/>
    <x v="73"/>
    <x v="1"/>
    <x v="39"/>
    <x v="83"/>
    <x v="56"/>
  </r>
  <r>
    <x v="259"/>
    <x v="271"/>
    <x v="61"/>
    <x v="73"/>
    <x v="1"/>
    <x v="39"/>
    <x v="83"/>
    <x v="56"/>
  </r>
  <r>
    <x v="263"/>
    <x v="346"/>
    <x v="61"/>
    <x v="201"/>
    <x v="1"/>
    <x v="2"/>
    <x v="83"/>
    <x v="146"/>
  </r>
  <r>
    <x v="263"/>
    <x v="346"/>
    <x v="61"/>
    <x v="201"/>
    <x v="1"/>
    <x v="2"/>
    <x v="83"/>
    <x v="146"/>
  </r>
  <r>
    <x v="263"/>
    <x v="346"/>
    <x v="61"/>
    <x v="201"/>
    <x v="1"/>
    <x v="2"/>
    <x v="83"/>
    <x v="146"/>
  </r>
  <r>
    <x v="263"/>
    <x v="346"/>
    <x v="61"/>
    <x v="201"/>
    <x v="1"/>
    <x v="2"/>
    <x v="83"/>
    <x v="146"/>
  </r>
  <r>
    <x v="263"/>
    <x v="346"/>
    <x v="61"/>
    <x v="201"/>
    <x v="1"/>
    <x v="2"/>
    <x v="83"/>
    <x v="146"/>
  </r>
  <r>
    <x v="263"/>
    <x v="346"/>
    <x v="61"/>
    <x v="201"/>
    <x v="1"/>
    <x v="2"/>
    <x v="83"/>
    <x v="146"/>
  </r>
  <r>
    <x v="263"/>
    <x v="346"/>
    <x v="61"/>
    <x v="201"/>
    <x v="1"/>
    <x v="2"/>
    <x v="83"/>
    <x v="146"/>
  </r>
  <r>
    <x v="263"/>
    <x v="346"/>
    <x v="61"/>
    <x v="201"/>
    <x v="1"/>
    <x v="2"/>
    <x v="83"/>
    <x v="146"/>
  </r>
  <r>
    <x v="269"/>
    <x v="605"/>
    <x v="76"/>
    <x v="60"/>
    <x v="1"/>
    <x v="65"/>
    <x v="83"/>
    <x v="0"/>
  </r>
  <r>
    <x v="269"/>
    <x v="605"/>
    <x v="76"/>
    <x v="60"/>
    <x v="1"/>
    <x v="65"/>
    <x v="83"/>
    <x v="0"/>
  </r>
  <r>
    <x v="269"/>
    <x v="605"/>
    <x v="76"/>
    <x v="60"/>
    <x v="1"/>
    <x v="65"/>
    <x v="83"/>
    <x v="0"/>
  </r>
  <r>
    <x v="269"/>
    <x v="605"/>
    <x v="76"/>
    <x v="60"/>
    <x v="1"/>
    <x v="65"/>
    <x v="83"/>
    <x v="0"/>
  </r>
  <r>
    <x v="283"/>
    <x v="284"/>
    <x v="61"/>
    <x v="81"/>
    <x v="1"/>
    <x v="57"/>
    <x v="83"/>
    <x v="51"/>
  </r>
  <r>
    <x v="283"/>
    <x v="284"/>
    <x v="61"/>
    <x v="81"/>
    <x v="1"/>
    <x v="57"/>
    <x v="83"/>
    <x v="51"/>
  </r>
  <r>
    <x v="283"/>
    <x v="284"/>
    <x v="61"/>
    <x v="81"/>
    <x v="1"/>
    <x v="57"/>
    <x v="83"/>
    <x v="51"/>
  </r>
  <r>
    <x v="283"/>
    <x v="284"/>
    <x v="61"/>
    <x v="81"/>
    <x v="1"/>
    <x v="57"/>
    <x v="83"/>
    <x v="51"/>
  </r>
  <r>
    <x v="285"/>
    <x v="272"/>
    <x v="61"/>
    <x v="153"/>
    <x v="1"/>
    <x v="32"/>
    <x v="83"/>
    <x v="0"/>
  </r>
  <r>
    <x v="285"/>
    <x v="272"/>
    <x v="61"/>
    <x v="153"/>
    <x v="1"/>
    <x v="32"/>
    <x v="83"/>
    <x v="0"/>
  </r>
  <r>
    <x v="285"/>
    <x v="272"/>
    <x v="61"/>
    <x v="153"/>
    <x v="1"/>
    <x v="32"/>
    <x v="83"/>
    <x v="0"/>
  </r>
  <r>
    <x v="285"/>
    <x v="272"/>
    <x v="61"/>
    <x v="153"/>
    <x v="1"/>
    <x v="32"/>
    <x v="83"/>
    <x v="0"/>
  </r>
  <r>
    <x v="286"/>
    <x v="840"/>
    <x v="76"/>
    <x v="16"/>
    <x v="1"/>
    <x v="59"/>
    <x v="83"/>
    <x v="51"/>
  </r>
  <r>
    <x v="286"/>
    <x v="840"/>
    <x v="76"/>
    <x v="16"/>
    <x v="1"/>
    <x v="59"/>
    <x v="83"/>
    <x v="51"/>
  </r>
  <r>
    <x v="286"/>
    <x v="840"/>
    <x v="76"/>
    <x v="16"/>
    <x v="1"/>
    <x v="59"/>
    <x v="83"/>
    <x v="51"/>
  </r>
  <r>
    <x v="286"/>
    <x v="840"/>
    <x v="76"/>
    <x v="16"/>
    <x v="1"/>
    <x v="59"/>
    <x v="83"/>
    <x v="51"/>
  </r>
  <r>
    <x v="288"/>
    <x v="656"/>
    <x v="76"/>
    <x v="118"/>
    <x v="1"/>
    <x v="16"/>
    <x v="83"/>
    <x v="71"/>
  </r>
  <r>
    <x v="288"/>
    <x v="656"/>
    <x v="76"/>
    <x v="118"/>
    <x v="1"/>
    <x v="16"/>
    <x v="83"/>
    <x v="71"/>
  </r>
  <r>
    <x v="288"/>
    <x v="656"/>
    <x v="76"/>
    <x v="118"/>
    <x v="1"/>
    <x v="16"/>
    <x v="83"/>
    <x v="71"/>
  </r>
  <r>
    <x v="288"/>
    <x v="656"/>
    <x v="76"/>
    <x v="118"/>
    <x v="1"/>
    <x v="16"/>
    <x v="83"/>
    <x v="71"/>
  </r>
  <r>
    <x v="305"/>
    <x v="484"/>
    <x v="76"/>
    <x v="186"/>
    <x v="1"/>
    <x v="33"/>
    <x v="83"/>
    <x v="55"/>
  </r>
  <r>
    <x v="305"/>
    <x v="484"/>
    <x v="76"/>
    <x v="186"/>
    <x v="1"/>
    <x v="33"/>
    <x v="83"/>
    <x v="55"/>
  </r>
  <r>
    <x v="305"/>
    <x v="484"/>
    <x v="76"/>
    <x v="186"/>
    <x v="1"/>
    <x v="33"/>
    <x v="83"/>
    <x v="55"/>
  </r>
  <r>
    <x v="305"/>
    <x v="484"/>
    <x v="76"/>
    <x v="186"/>
    <x v="1"/>
    <x v="33"/>
    <x v="83"/>
    <x v="55"/>
  </r>
  <r>
    <x v="309"/>
    <x v="273"/>
    <x v="61"/>
    <x v="178"/>
    <x v="1"/>
    <x v="28"/>
    <x v="83"/>
    <x v="0"/>
  </r>
  <r>
    <x v="309"/>
    <x v="273"/>
    <x v="61"/>
    <x v="178"/>
    <x v="1"/>
    <x v="28"/>
    <x v="83"/>
    <x v="0"/>
  </r>
  <r>
    <x v="309"/>
    <x v="273"/>
    <x v="61"/>
    <x v="178"/>
    <x v="1"/>
    <x v="28"/>
    <x v="83"/>
    <x v="0"/>
  </r>
  <r>
    <x v="309"/>
    <x v="273"/>
    <x v="61"/>
    <x v="178"/>
    <x v="1"/>
    <x v="28"/>
    <x v="83"/>
    <x v="0"/>
  </r>
  <r>
    <x v="317"/>
    <x v="499"/>
    <x v="76"/>
    <x v="101"/>
    <x v="1"/>
    <x v="69"/>
    <x v="83"/>
    <x v="86"/>
  </r>
  <r>
    <x v="317"/>
    <x v="499"/>
    <x v="76"/>
    <x v="101"/>
    <x v="1"/>
    <x v="69"/>
    <x v="83"/>
    <x v="86"/>
  </r>
  <r>
    <x v="317"/>
    <x v="499"/>
    <x v="76"/>
    <x v="101"/>
    <x v="1"/>
    <x v="69"/>
    <x v="83"/>
    <x v="86"/>
  </r>
  <r>
    <x v="317"/>
    <x v="499"/>
    <x v="76"/>
    <x v="101"/>
    <x v="1"/>
    <x v="69"/>
    <x v="83"/>
    <x v="86"/>
  </r>
  <r>
    <x v="317"/>
    <x v="257"/>
    <x v="65"/>
    <x v="101"/>
    <x v="1"/>
    <x v="69"/>
    <x v="83"/>
    <x v="86"/>
  </r>
  <r>
    <x v="317"/>
    <x v="257"/>
    <x v="65"/>
    <x v="101"/>
    <x v="1"/>
    <x v="69"/>
    <x v="83"/>
    <x v="86"/>
  </r>
  <r>
    <x v="317"/>
    <x v="257"/>
    <x v="65"/>
    <x v="101"/>
    <x v="1"/>
    <x v="69"/>
    <x v="83"/>
    <x v="86"/>
  </r>
  <r>
    <x v="317"/>
    <x v="257"/>
    <x v="65"/>
    <x v="101"/>
    <x v="1"/>
    <x v="69"/>
    <x v="83"/>
    <x v="86"/>
  </r>
  <r>
    <x v="333"/>
    <x v="274"/>
    <x v="61"/>
    <x v="210"/>
    <x v="1"/>
    <x v="79"/>
    <x v="83"/>
    <x v="49"/>
  </r>
  <r>
    <x v="333"/>
    <x v="274"/>
    <x v="61"/>
    <x v="210"/>
    <x v="1"/>
    <x v="79"/>
    <x v="83"/>
    <x v="49"/>
  </r>
  <r>
    <x v="333"/>
    <x v="274"/>
    <x v="61"/>
    <x v="210"/>
    <x v="1"/>
    <x v="79"/>
    <x v="83"/>
    <x v="49"/>
  </r>
  <r>
    <x v="333"/>
    <x v="274"/>
    <x v="61"/>
    <x v="210"/>
    <x v="1"/>
    <x v="79"/>
    <x v="83"/>
    <x v="49"/>
  </r>
  <r>
    <x v="335"/>
    <x v="275"/>
    <x v="61"/>
    <x v="235"/>
    <x v="1"/>
    <x v="19"/>
    <x v="83"/>
    <x v="119"/>
  </r>
  <r>
    <x v="66"/>
    <x v="1184"/>
    <x v="86"/>
    <x v="216"/>
    <x v="2"/>
    <x v="226"/>
    <x v="82"/>
    <x v="7"/>
  </r>
  <r>
    <x v="66"/>
    <x v="1184"/>
    <x v="86"/>
    <x v="216"/>
    <x v="2"/>
    <x v="226"/>
    <x v="82"/>
    <x v="7"/>
  </r>
  <r>
    <x v="66"/>
    <x v="1184"/>
    <x v="86"/>
    <x v="216"/>
    <x v="2"/>
    <x v="226"/>
    <x v="82"/>
    <x v="7"/>
  </r>
  <r>
    <x v="66"/>
    <x v="1184"/>
    <x v="86"/>
    <x v="216"/>
    <x v="2"/>
    <x v="226"/>
    <x v="82"/>
    <x v="7"/>
  </r>
  <r>
    <x v="172"/>
    <x v="826"/>
    <x v="12"/>
    <x v="275"/>
    <x v="2"/>
    <x v="226"/>
    <x v="82"/>
    <x v="19"/>
  </r>
  <r>
    <x v="172"/>
    <x v="826"/>
    <x v="12"/>
    <x v="275"/>
    <x v="2"/>
    <x v="226"/>
    <x v="82"/>
    <x v="19"/>
  </r>
  <r>
    <x v="232"/>
    <x v="1054"/>
    <x v="12"/>
    <x v="160"/>
    <x v="2"/>
    <x v="226"/>
    <x v="82"/>
    <x v="34"/>
  </r>
  <r>
    <x v="0"/>
    <x v="561"/>
    <x v="2"/>
    <x v="271"/>
    <x v="3"/>
    <x v="225"/>
    <x v="82"/>
    <x v="63"/>
  </r>
  <r>
    <x v="2"/>
    <x v="1312"/>
    <x v="74"/>
    <x v="207"/>
    <x v="3"/>
    <x v="225"/>
    <x v="82"/>
    <x v="68"/>
  </r>
  <r>
    <x v="3"/>
    <x v="1312"/>
    <x v="74"/>
    <x v="277"/>
    <x v="3"/>
    <x v="225"/>
    <x v="82"/>
    <x v="2"/>
  </r>
  <r>
    <x v="5"/>
    <x v="422"/>
    <x v="2"/>
    <x v="200"/>
    <x v="3"/>
    <x v="225"/>
    <x v="82"/>
    <x v="102"/>
  </r>
  <r>
    <x v="7"/>
    <x v="1312"/>
    <x v="74"/>
    <x v="188"/>
    <x v="3"/>
    <x v="60"/>
    <x v="46"/>
    <x v="6"/>
  </r>
  <r>
    <x v="8"/>
    <x v="1312"/>
    <x v="74"/>
    <x v="316"/>
    <x v="3"/>
    <x v="225"/>
    <x v="82"/>
    <x v="51"/>
  </r>
  <r>
    <x v="9"/>
    <x v="1312"/>
    <x v="74"/>
    <x v="25"/>
    <x v="3"/>
    <x v="225"/>
    <x v="82"/>
    <x v="7"/>
  </r>
  <r>
    <x v="10"/>
    <x v="410"/>
    <x v="2"/>
    <x v="86"/>
    <x v="3"/>
    <x v="225"/>
    <x v="82"/>
    <x v="130"/>
  </r>
  <r>
    <x v="11"/>
    <x v="956"/>
    <x v="2"/>
    <x v="274"/>
    <x v="3"/>
    <x v="11"/>
    <x v="11"/>
    <x v="82"/>
  </r>
  <r>
    <x v="13"/>
    <x v="1300"/>
    <x v="2"/>
    <x v="0"/>
    <x v="3"/>
    <x v="69"/>
    <x v="52"/>
    <x v="153"/>
  </r>
  <r>
    <x v="18"/>
    <x v="1312"/>
    <x v="74"/>
    <x v="170"/>
    <x v="3"/>
    <x v="225"/>
    <x v="82"/>
    <x v="67"/>
  </r>
  <r>
    <x v="19"/>
    <x v="217"/>
    <x v="1"/>
    <x v="22"/>
    <x v="3"/>
    <x v="225"/>
    <x v="82"/>
    <x v="116"/>
  </r>
  <r>
    <x v="23"/>
    <x v="1124"/>
    <x v="2"/>
    <x v="325"/>
    <x v="3"/>
    <x v="225"/>
    <x v="82"/>
    <x v="34"/>
  </r>
  <r>
    <x v="24"/>
    <x v="1312"/>
    <x v="74"/>
    <x v="290"/>
    <x v="3"/>
    <x v="225"/>
    <x v="82"/>
    <x v="51"/>
  </r>
  <r>
    <x v="25"/>
    <x v="568"/>
    <x v="39"/>
    <x v="2"/>
    <x v="3"/>
    <x v="1"/>
    <x v="1"/>
    <x v="135"/>
  </r>
  <r>
    <x v="26"/>
    <x v="690"/>
    <x v="2"/>
    <x v="87"/>
    <x v="3"/>
    <x v="27"/>
    <x v="25"/>
    <x v="81"/>
  </r>
  <r>
    <x v="27"/>
    <x v="745"/>
    <x v="2"/>
    <x v="74"/>
    <x v="3"/>
    <x v="225"/>
    <x v="82"/>
    <x v="122"/>
  </r>
  <r>
    <x v="28"/>
    <x v="569"/>
    <x v="39"/>
    <x v="269"/>
    <x v="3"/>
    <x v="225"/>
    <x v="82"/>
    <x v="0"/>
  </r>
  <r>
    <x v="29"/>
    <x v="757"/>
    <x v="2"/>
    <x v="253"/>
    <x v="3"/>
    <x v="225"/>
    <x v="82"/>
    <x v="3"/>
  </r>
  <r>
    <x v="31"/>
    <x v="1312"/>
    <x v="74"/>
    <x v="3"/>
    <x v="3"/>
    <x v="225"/>
    <x v="82"/>
    <x v="34"/>
  </r>
  <r>
    <x v="33"/>
    <x v="332"/>
    <x v="2"/>
    <x v="184"/>
    <x v="3"/>
    <x v="45"/>
    <x v="38"/>
    <x v="125"/>
  </r>
  <r>
    <x v="34"/>
    <x v="181"/>
    <x v="2"/>
    <x v="264"/>
    <x v="3"/>
    <x v="225"/>
    <x v="82"/>
    <x v="170"/>
  </r>
  <r>
    <x v="35"/>
    <x v="179"/>
    <x v="2"/>
    <x v="94"/>
    <x v="3"/>
    <x v="225"/>
    <x v="82"/>
    <x v="174"/>
  </r>
  <r>
    <x v="37"/>
    <x v="37"/>
    <x v="0"/>
    <x v="4"/>
    <x v="3"/>
    <x v="225"/>
    <x v="82"/>
    <x v="178"/>
  </r>
  <r>
    <x v="37"/>
    <x v="30"/>
    <x v="0"/>
    <x v="4"/>
    <x v="3"/>
    <x v="225"/>
    <x v="82"/>
    <x v="178"/>
  </r>
  <r>
    <x v="38"/>
    <x v="14"/>
    <x v="2"/>
    <x v="92"/>
    <x v="3"/>
    <x v="225"/>
    <x v="82"/>
    <x v="165"/>
  </r>
  <r>
    <x v="39"/>
    <x v="1312"/>
    <x v="74"/>
    <x v="27"/>
    <x v="3"/>
    <x v="225"/>
    <x v="82"/>
    <x v="178"/>
  </r>
  <r>
    <x v="42"/>
    <x v="1312"/>
    <x v="74"/>
    <x v="285"/>
    <x v="3"/>
    <x v="225"/>
    <x v="82"/>
    <x v="68"/>
  </r>
  <r>
    <x v="43"/>
    <x v="8"/>
    <x v="2"/>
    <x v="195"/>
    <x v="3"/>
    <x v="225"/>
    <x v="82"/>
    <x v="161"/>
  </r>
  <r>
    <x v="46"/>
    <x v="1312"/>
    <x v="74"/>
    <x v="108"/>
    <x v="3"/>
    <x v="225"/>
    <x v="82"/>
    <x v="18"/>
  </r>
  <r>
    <x v="47"/>
    <x v="660"/>
    <x v="2"/>
    <x v="243"/>
    <x v="3"/>
    <x v="79"/>
    <x v="58"/>
    <x v="139"/>
  </r>
  <r>
    <x v="48"/>
    <x v="503"/>
    <x v="39"/>
    <x v="1"/>
    <x v="3"/>
    <x v="9"/>
    <x v="9"/>
    <x v="138"/>
  </r>
  <r>
    <x v="50"/>
    <x v="973"/>
    <x v="2"/>
    <x v="284"/>
    <x v="3"/>
    <x v="225"/>
    <x v="82"/>
    <x v="137"/>
  </r>
  <r>
    <x v="54"/>
    <x v="16"/>
    <x v="1"/>
    <x v="143"/>
    <x v="3"/>
    <x v="225"/>
    <x v="82"/>
    <x v="117"/>
  </r>
  <r>
    <x v="55"/>
    <x v="1312"/>
    <x v="74"/>
    <x v="29"/>
    <x v="3"/>
    <x v="225"/>
    <x v="82"/>
    <x v="18"/>
  </r>
  <r>
    <x v="56"/>
    <x v="659"/>
    <x v="2"/>
    <x v="298"/>
    <x v="3"/>
    <x v="12"/>
    <x v="12"/>
    <x v="112"/>
  </r>
  <r>
    <x v="58"/>
    <x v="415"/>
    <x v="2"/>
    <x v="95"/>
    <x v="3"/>
    <x v="225"/>
    <x v="82"/>
    <x v="166"/>
  </r>
  <r>
    <x v="58"/>
    <x v="413"/>
    <x v="2"/>
    <x v="95"/>
    <x v="3"/>
    <x v="225"/>
    <x v="82"/>
    <x v="166"/>
  </r>
  <r>
    <x v="58"/>
    <x v="13"/>
    <x v="2"/>
    <x v="95"/>
    <x v="3"/>
    <x v="225"/>
    <x v="82"/>
    <x v="166"/>
  </r>
  <r>
    <x v="60"/>
    <x v="710"/>
    <x v="2"/>
    <x v="202"/>
    <x v="3"/>
    <x v="225"/>
    <x v="82"/>
    <x v="0"/>
  </r>
  <r>
    <x v="63"/>
    <x v="1312"/>
    <x v="74"/>
    <x v="221"/>
    <x v="3"/>
    <x v="225"/>
    <x v="82"/>
    <x v="18"/>
  </r>
  <r>
    <x v="65"/>
    <x v="1312"/>
    <x v="74"/>
    <x v="31"/>
    <x v="3"/>
    <x v="106"/>
    <x v="73"/>
    <x v="168"/>
  </r>
  <r>
    <x v="69"/>
    <x v="1312"/>
    <x v="74"/>
    <x v="196"/>
    <x v="3"/>
    <x v="225"/>
    <x v="82"/>
    <x v="102"/>
  </r>
  <r>
    <x v="70"/>
    <x v="809"/>
    <x v="2"/>
    <x v="261"/>
    <x v="3"/>
    <x v="225"/>
    <x v="82"/>
    <x v="89"/>
  </r>
  <r>
    <x v="72"/>
    <x v="27"/>
    <x v="2"/>
    <x v="32"/>
    <x v="3"/>
    <x v="225"/>
    <x v="82"/>
    <x v="174"/>
  </r>
  <r>
    <x v="73"/>
    <x v="1312"/>
    <x v="74"/>
    <x v="220"/>
    <x v="3"/>
    <x v="225"/>
    <x v="82"/>
    <x v="131"/>
  </r>
  <r>
    <x v="74"/>
    <x v="1312"/>
    <x v="74"/>
    <x v="287"/>
    <x v="3"/>
    <x v="49"/>
    <x v="40"/>
    <x v="84"/>
  </r>
  <r>
    <x v="75"/>
    <x v="1312"/>
    <x v="74"/>
    <x v="246"/>
    <x v="3"/>
    <x v="225"/>
    <x v="82"/>
    <x v="9"/>
  </r>
  <r>
    <x v="76"/>
    <x v="291"/>
    <x v="2"/>
    <x v="163"/>
    <x v="3"/>
    <x v="16"/>
    <x v="15"/>
    <x v="68"/>
  </r>
  <r>
    <x v="77"/>
    <x v="1312"/>
    <x v="74"/>
    <x v="247"/>
    <x v="3"/>
    <x v="225"/>
    <x v="82"/>
    <x v="38"/>
  </r>
  <r>
    <x v="78"/>
    <x v="1312"/>
    <x v="74"/>
    <x v="33"/>
    <x v="3"/>
    <x v="225"/>
    <x v="82"/>
    <x v="0"/>
  </r>
  <r>
    <x v="79"/>
    <x v="241"/>
    <x v="2"/>
    <x v="103"/>
    <x v="3"/>
    <x v="225"/>
    <x v="82"/>
    <x v="48"/>
  </r>
  <r>
    <x v="80"/>
    <x v="1312"/>
    <x v="74"/>
    <x v="34"/>
    <x v="3"/>
    <x v="225"/>
    <x v="82"/>
    <x v="3"/>
  </r>
  <r>
    <x v="81"/>
    <x v="1312"/>
    <x v="74"/>
    <x v="140"/>
    <x v="3"/>
    <x v="225"/>
    <x v="82"/>
    <x v="35"/>
  </r>
  <r>
    <x v="83"/>
    <x v="145"/>
    <x v="1"/>
    <x v="110"/>
    <x v="3"/>
    <x v="64"/>
    <x v="49"/>
    <x v="149"/>
  </r>
  <r>
    <x v="84"/>
    <x v="337"/>
    <x v="2"/>
    <x v="270"/>
    <x v="3"/>
    <x v="33"/>
    <x v="30"/>
    <x v="74"/>
  </r>
  <r>
    <x v="88"/>
    <x v="225"/>
    <x v="1"/>
    <x v="69"/>
    <x v="3"/>
    <x v="225"/>
    <x v="82"/>
    <x v="152"/>
  </r>
  <r>
    <x v="89"/>
    <x v="1312"/>
    <x v="74"/>
    <x v="280"/>
    <x v="3"/>
    <x v="52"/>
    <x v="42"/>
    <x v="59"/>
  </r>
  <r>
    <x v="90"/>
    <x v="1312"/>
    <x v="74"/>
    <x v="194"/>
    <x v="3"/>
    <x v="225"/>
    <x v="82"/>
    <x v="45"/>
  </r>
  <r>
    <x v="91"/>
    <x v="1016"/>
    <x v="2"/>
    <x v="183"/>
    <x v="3"/>
    <x v="7"/>
    <x v="7"/>
    <x v="124"/>
  </r>
  <r>
    <x v="92"/>
    <x v="316"/>
    <x v="2"/>
    <x v="89"/>
    <x v="3"/>
    <x v="225"/>
    <x v="82"/>
    <x v="30"/>
  </r>
  <r>
    <x v="93"/>
    <x v="1312"/>
    <x v="74"/>
    <x v="161"/>
    <x v="3"/>
    <x v="225"/>
    <x v="82"/>
    <x v="7"/>
  </r>
  <r>
    <x v="95"/>
    <x v="381"/>
    <x v="2"/>
    <x v="142"/>
    <x v="3"/>
    <x v="225"/>
    <x v="82"/>
    <x v="178"/>
  </r>
  <r>
    <x v="96"/>
    <x v="1312"/>
    <x v="74"/>
    <x v="127"/>
    <x v="3"/>
    <x v="225"/>
    <x v="82"/>
    <x v="66"/>
  </r>
  <r>
    <x v="98"/>
    <x v="434"/>
    <x v="2"/>
    <x v="158"/>
    <x v="3"/>
    <x v="225"/>
    <x v="82"/>
    <x v="80"/>
  </r>
  <r>
    <x v="99"/>
    <x v="1312"/>
    <x v="74"/>
    <x v="111"/>
    <x v="3"/>
    <x v="225"/>
    <x v="82"/>
    <x v="95"/>
  </r>
  <r>
    <x v="100"/>
    <x v="1312"/>
    <x v="74"/>
    <x v="162"/>
    <x v="3"/>
    <x v="225"/>
    <x v="82"/>
    <x v="17"/>
  </r>
  <r>
    <x v="102"/>
    <x v="1312"/>
    <x v="74"/>
    <x v="36"/>
    <x v="3"/>
    <x v="225"/>
    <x v="82"/>
    <x v="160"/>
  </r>
  <r>
    <x v="103"/>
    <x v="1312"/>
    <x v="74"/>
    <x v="80"/>
    <x v="3"/>
    <x v="225"/>
    <x v="82"/>
    <x v="14"/>
  </r>
  <r>
    <x v="106"/>
    <x v="1312"/>
    <x v="74"/>
    <x v="225"/>
    <x v="3"/>
    <x v="225"/>
    <x v="82"/>
    <x v="68"/>
  </r>
  <r>
    <x v="107"/>
    <x v="1312"/>
    <x v="74"/>
    <x v="198"/>
    <x v="3"/>
    <x v="32"/>
    <x v="29"/>
    <x v="47"/>
  </r>
  <r>
    <x v="108"/>
    <x v="1312"/>
    <x v="74"/>
    <x v="154"/>
    <x v="3"/>
    <x v="225"/>
    <x v="82"/>
    <x v="54"/>
  </r>
  <r>
    <x v="109"/>
    <x v="762"/>
    <x v="2"/>
    <x v="181"/>
    <x v="3"/>
    <x v="225"/>
    <x v="82"/>
    <x v="127"/>
  </r>
  <r>
    <x v="110"/>
    <x v="1312"/>
    <x v="74"/>
    <x v="266"/>
    <x v="3"/>
    <x v="225"/>
    <x v="82"/>
    <x v="68"/>
  </r>
  <r>
    <x v="111"/>
    <x v="1312"/>
    <x v="74"/>
    <x v="324"/>
    <x v="3"/>
    <x v="225"/>
    <x v="82"/>
    <x v="18"/>
  </r>
  <r>
    <x v="112"/>
    <x v="256"/>
    <x v="2"/>
    <x v="180"/>
    <x v="3"/>
    <x v="5"/>
    <x v="5"/>
    <x v="175"/>
  </r>
  <r>
    <x v="113"/>
    <x v="645"/>
    <x v="52"/>
    <x v="244"/>
    <x v="3"/>
    <x v="225"/>
    <x v="82"/>
    <x v="109"/>
  </r>
  <r>
    <x v="114"/>
    <x v="1"/>
    <x v="52"/>
    <x v="223"/>
    <x v="3"/>
    <x v="38"/>
    <x v="33"/>
    <x v="148"/>
  </r>
  <r>
    <x v="116"/>
    <x v="144"/>
    <x v="1"/>
    <x v="147"/>
    <x v="3"/>
    <x v="225"/>
    <x v="82"/>
    <x v="47"/>
  </r>
  <r>
    <x v="117"/>
    <x v="399"/>
    <x v="1"/>
    <x v="37"/>
    <x v="3"/>
    <x v="225"/>
    <x v="82"/>
    <x v="11"/>
  </r>
  <r>
    <x v="119"/>
    <x v="1312"/>
    <x v="74"/>
    <x v="187"/>
    <x v="3"/>
    <x v="225"/>
    <x v="82"/>
    <x v="0"/>
  </r>
  <r>
    <x v="122"/>
    <x v="1144"/>
    <x v="53"/>
    <x v="166"/>
    <x v="3"/>
    <x v="2"/>
    <x v="2"/>
    <x v="131"/>
  </r>
  <r>
    <x v="122"/>
    <x v="728"/>
    <x v="2"/>
    <x v="166"/>
    <x v="3"/>
    <x v="2"/>
    <x v="2"/>
    <x v="131"/>
  </r>
  <r>
    <x v="123"/>
    <x v="830"/>
    <x v="2"/>
    <x v="185"/>
    <x v="3"/>
    <x v="225"/>
    <x v="82"/>
    <x v="32"/>
  </r>
  <r>
    <x v="125"/>
    <x v="1312"/>
    <x v="74"/>
    <x v="320"/>
    <x v="3"/>
    <x v="225"/>
    <x v="82"/>
    <x v="34"/>
  </r>
  <r>
    <x v="127"/>
    <x v="629"/>
    <x v="44"/>
    <x v="138"/>
    <x v="3"/>
    <x v="225"/>
    <x v="82"/>
    <x v="64"/>
  </r>
  <r>
    <x v="129"/>
    <x v="489"/>
    <x v="2"/>
    <x v="165"/>
    <x v="3"/>
    <x v="225"/>
    <x v="82"/>
    <x v="68"/>
  </r>
  <r>
    <x v="131"/>
    <x v="472"/>
    <x v="2"/>
    <x v="206"/>
    <x v="3"/>
    <x v="28"/>
    <x v="26"/>
    <x v="121"/>
  </r>
  <r>
    <x v="132"/>
    <x v="695"/>
    <x v="2"/>
    <x v="155"/>
    <x v="3"/>
    <x v="225"/>
    <x v="82"/>
    <x v="25"/>
  </r>
  <r>
    <x v="133"/>
    <x v="844"/>
    <x v="2"/>
    <x v="313"/>
    <x v="3"/>
    <x v="15"/>
    <x v="14"/>
    <x v="102"/>
  </r>
  <r>
    <x v="134"/>
    <x v="658"/>
    <x v="2"/>
    <x v="218"/>
    <x v="3"/>
    <x v="225"/>
    <x v="82"/>
    <x v="68"/>
  </r>
  <r>
    <x v="135"/>
    <x v="1312"/>
    <x v="74"/>
    <x v="299"/>
    <x v="3"/>
    <x v="225"/>
    <x v="82"/>
    <x v="60"/>
  </r>
  <r>
    <x v="136"/>
    <x v="771"/>
    <x v="2"/>
    <x v="249"/>
    <x v="3"/>
    <x v="225"/>
    <x v="82"/>
    <x v="58"/>
  </r>
  <r>
    <x v="137"/>
    <x v="1312"/>
    <x v="74"/>
    <x v="112"/>
    <x v="3"/>
    <x v="225"/>
    <x v="82"/>
    <x v="0"/>
  </r>
  <r>
    <x v="139"/>
    <x v="1312"/>
    <x v="74"/>
    <x v="301"/>
    <x v="3"/>
    <x v="225"/>
    <x v="82"/>
    <x v="44"/>
  </r>
  <r>
    <x v="142"/>
    <x v="1312"/>
    <x v="74"/>
    <x v="292"/>
    <x v="3"/>
    <x v="225"/>
    <x v="82"/>
    <x v="68"/>
  </r>
  <r>
    <x v="143"/>
    <x v="1312"/>
    <x v="74"/>
    <x v="307"/>
    <x v="3"/>
    <x v="225"/>
    <x v="82"/>
    <x v="102"/>
  </r>
  <r>
    <x v="144"/>
    <x v="1312"/>
    <x v="74"/>
    <x v="308"/>
    <x v="3"/>
    <x v="225"/>
    <x v="82"/>
    <x v="68"/>
  </r>
  <r>
    <x v="145"/>
    <x v="1031"/>
    <x v="2"/>
    <x v="312"/>
    <x v="3"/>
    <x v="51"/>
    <x v="41"/>
    <x v="77"/>
  </r>
  <r>
    <x v="146"/>
    <x v="1312"/>
    <x v="74"/>
    <x v="113"/>
    <x v="3"/>
    <x v="225"/>
    <x v="82"/>
    <x v="2"/>
  </r>
  <r>
    <x v="147"/>
    <x v="813"/>
    <x v="2"/>
    <x v="39"/>
    <x v="3"/>
    <x v="225"/>
    <x v="82"/>
    <x v="102"/>
  </r>
  <r>
    <x v="149"/>
    <x v="1312"/>
    <x v="74"/>
    <x v="259"/>
    <x v="3"/>
    <x v="43"/>
    <x v="37"/>
    <x v="96"/>
  </r>
  <r>
    <x v="151"/>
    <x v="17"/>
    <x v="2"/>
    <x v="100"/>
    <x v="3"/>
    <x v="225"/>
    <x v="82"/>
    <x v="34"/>
  </r>
  <r>
    <x v="154"/>
    <x v="1312"/>
    <x v="74"/>
    <x v="77"/>
    <x v="3"/>
    <x v="225"/>
    <x v="82"/>
    <x v="18"/>
  </r>
  <r>
    <x v="155"/>
    <x v="1312"/>
    <x v="74"/>
    <x v="230"/>
    <x v="3"/>
    <x v="225"/>
    <x v="82"/>
    <x v="68"/>
  </r>
  <r>
    <x v="156"/>
    <x v="330"/>
    <x v="2"/>
    <x v="182"/>
    <x v="3"/>
    <x v="225"/>
    <x v="82"/>
    <x v="145"/>
  </r>
  <r>
    <x v="157"/>
    <x v="1312"/>
    <x v="74"/>
    <x v="41"/>
    <x v="3"/>
    <x v="225"/>
    <x v="82"/>
    <x v="2"/>
  </r>
  <r>
    <x v="158"/>
    <x v="772"/>
    <x v="2"/>
    <x v="256"/>
    <x v="3"/>
    <x v="25"/>
    <x v="23"/>
    <x v="75"/>
  </r>
  <r>
    <x v="159"/>
    <x v="1312"/>
    <x v="74"/>
    <x v="90"/>
    <x v="3"/>
    <x v="225"/>
    <x v="82"/>
    <x v="68"/>
  </r>
  <r>
    <x v="162"/>
    <x v="709"/>
    <x v="2"/>
    <x v="241"/>
    <x v="3"/>
    <x v="225"/>
    <x v="82"/>
    <x v="128"/>
  </r>
  <r>
    <x v="164"/>
    <x v="1312"/>
    <x v="74"/>
    <x v="44"/>
    <x v="3"/>
    <x v="225"/>
    <x v="82"/>
    <x v="18"/>
  </r>
  <r>
    <x v="166"/>
    <x v="1312"/>
    <x v="74"/>
    <x v="189"/>
    <x v="3"/>
    <x v="225"/>
    <x v="82"/>
    <x v="4"/>
  </r>
  <r>
    <x v="167"/>
    <x v="1312"/>
    <x v="74"/>
    <x v="7"/>
    <x v="3"/>
    <x v="225"/>
    <x v="82"/>
    <x v="102"/>
  </r>
  <r>
    <x v="168"/>
    <x v="713"/>
    <x v="2"/>
    <x v="8"/>
    <x v="3"/>
    <x v="225"/>
    <x v="82"/>
    <x v="120"/>
  </r>
  <r>
    <x v="169"/>
    <x v="433"/>
    <x v="2"/>
    <x v="43"/>
    <x v="3"/>
    <x v="225"/>
    <x v="82"/>
    <x v="14"/>
  </r>
  <r>
    <x v="170"/>
    <x v="1312"/>
    <x v="74"/>
    <x v="45"/>
    <x v="3"/>
    <x v="225"/>
    <x v="82"/>
    <x v="13"/>
  </r>
  <r>
    <x v="171"/>
    <x v="708"/>
    <x v="2"/>
    <x v="169"/>
    <x v="3"/>
    <x v="225"/>
    <x v="82"/>
    <x v="9"/>
  </r>
  <r>
    <x v="173"/>
    <x v="1312"/>
    <x v="74"/>
    <x v="237"/>
    <x v="3"/>
    <x v="225"/>
    <x v="82"/>
    <x v="34"/>
  </r>
  <r>
    <x v="175"/>
    <x v="1312"/>
    <x v="74"/>
    <x v="176"/>
    <x v="3"/>
    <x v="225"/>
    <x v="82"/>
    <x v="76"/>
  </r>
  <r>
    <x v="176"/>
    <x v="723"/>
    <x v="2"/>
    <x v="21"/>
    <x v="3"/>
    <x v="225"/>
    <x v="82"/>
    <x v="40"/>
  </r>
  <r>
    <x v="177"/>
    <x v="1312"/>
    <x v="74"/>
    <x v="214"/>
    <x v="3"/>
    <x v="225"/>
    <x v="82"/>
    <x v="178"/>
  </r>
  <r>
    <x v="178"/>
    <x v="1312"/>
    <x v="74"/>
    <x v="323"/>
    <x v="3"/>
    <x v="225"/>
    <x v="82"/>
    <x v="92"/>
  </r>
  <r>
    <x v="179"/>
    <x v="1312"/>
    <x v="74"/>
    <x v="76"/>
    <x v="3"/>
    <x v="225"/>
    <x v="82"/>
    <x v="73"/>
  </r>
  <r>
    <x v="180"/>
    <x v="40"/>
    <x v="52"/>
    <x v="211"/>
    <x v="3"/>
    <x v="57"/>
    <x v="43"/>
    <x v="40"/>
  </r>
  <r>
    <x v="181"/>
    <x v="401"/>
    <x v="2"/>
    <x v="24"/>
    <x v="3"/>
    <x v="225"/>
    <x v="82"/>
    <x v="53"/>
  </r>
  <r>
    <x v="182"/>
    <x v="1312"/>
    <x v="74"/>
    <x v="47"/>
    <x v="3"/>
    <x v="225"/>
    <x v="82"/>
    <x v="154"/>
  </r>
  <r>
    <x v="183"/>
    <x v="871"/>
    <x v="2"/>
    <x v="156"/>
    <x v="3"/>
    <x v="225"/>
    <x v="82"/>
    <x v="26"/>
  </r>
  <r>
    <x v="184"/>
    <x v="1312"/>
    <x v="74"/>
    <x v="123"/>
    <x v="3"/>
    <x v="225"/>
    <x v="82"/>
    <x v="87"/>
  </r>
  <r>
    <x v="186"/>
    <x v="1312"/>
    <x v="74"/>
    <x v="49"/>
    <x v="3"/>
    <x v="225"/>
    <x v="82"/>
    <x v="29"/>
  </r>
  <r>
    <x v="187"/>
    <x v="1312"/>
    <x v="74"/>
    <x v="50"/>
    <x v="3"/>
    <x v="225"/>
    <x v="82"/>
    <x v="18"/>
  </r>
  <r>
    <x v="188"/>
    <x v="175"/>
    <x v="52"/>
    <x v="126"/>
    <x v="3"/>
    <x v="63"/>
    <x v="48"/>
    <x v="52"/>
  </r>
  <r>
    <x v="189"/>
    <x v="1312"/>
    <x v="74"/>
    <x v="51"/>
    <x v="3"/>
    <x v="225"/>
    <x v="82"/>
    <x v="2"/>
  </r>
  <r>
    <x v="191"/>
    <x v="777"/>
    <x v="2"/>
    <x v="139"/>
    <x v="3"/>
    <x v="225"/>
    <x v="82"/>
    <x v="49"/>
  </r>
  <r>
    <x v="192"/>
    <x v="7"/>
    <x v="1"/>
    <x v="191"/>
    <x v="3"/>
    <x v="6"/>
    <x v="6"/>
    <x v="147"/>
  </r>
  <r>
    <x v="195"/>
    <x v="1312"/>
    <x v="74"/>
    <x v="208"/>
    <x v="3"/>
    <x v="225"/>
    <x v="82"/>
    <x v="83"/>
  </r>
  <r>
    <x v="197"/>
    <x v="0"/>
    <x v="53"/>
    <x v="82"/>
    <x v="3"/>
    <x v="13"/>
    <x v="13"/>
    <x v="167"/>
  </r>
  <r>
    <x v="199"/>
    <x v="1312"/>
    <x v="74"/>
    <x v="172"/>
    <x v="3"/>
    <x v="225"/>
    <x v="82"/>
    <x v="2"/>
  </r>
  <r>
    <x v="200"/>
    <x v="1312"/>
    <x v="74"/>
    <x v="52"/>
    <x v="3"/>
    <x v="225"/>
    <x v="82"/>
    <x v="34"/>
  </r>
  <r>
    <x v="201"/>
    <x v="1312"/>
    <x v="74"/>
    <x v="53"/>
    <x v="3"/>
    <x v="225"/>
    <x v="82"/>
    <x v="69"/>
  </r>
  <r>
    <x v="203"/>
    <x v="617"/>
    <x v="2"/>
    <x v="199"/>
    <x v="3"/>
    <x v="225"/>
    <x v="82"/>
    <x v="108"/>
  </r>
  <r>
    <x v="204"/>
    <x v="1312"/>
    <x v="74"/>
    <x v="309"/>
    <x v="3"/>
    <x v="225"/>
    <x v="82"/>
    <x v="47"/>
  </r>
  <r>
    <x v="205"/>
    <x v="345"/>
    <x v="44"/>
    <x v="204"/>
    <x v="3"/>
    <x v="225"/>
    <x v="82"/>
    <x v="7"/>
  </r>
  <r>
    <x v="206"/>
    <x v="1312"/>
    <x v="74"/>
    <x v="228"/>
    <x v="3"/>
    <x v="113"/>
    <x v="77"/>
    <x v="22"/>
  </r>
  <r>
    <x v="208"/>
    <x v="571"/>
    <x v="39"/>
    <x v="248"/>
    <x v="3"/>
    <x v="225"/>
    <x v="82"/>
    <x v="14"/>
  </r>
  <r>
    <x v="209"/>
    <x v="731"/>
    <x v="2"/>
    <x v="219"/>
    <x v="3"/>
    <x v="225"/>
    <x v="82"/>
    <x v="13"/>
  </r>
  <r>
    <x v="210"/>
    <x v="1312"/>
    <x v="74"/>
    <x v="233"/>
    <x v="3"/>
    <x v="225"/>
    <x v="82"/>
    <x v="18"/>
  </r>
  <r>
    <x v="211"/>
    <x v="331"/>
    <x v="2"/>
    <x v="10"/>
    <x v="3"/>
    <x v="225"/>
    <x v="82"/>
    <x v="34"/>
  </r>
  <r>
    <x v="213"/>
    <x v="1312"/>
    <x v="74"/>
    <x v="9"/>
    <x v="3"/>
    <x v="23"/>
    <x v="21"/>
    <x v="157"/>
  </r>
  <r>
    <x v="215"/>
    <x v="1312"/>
    <x v="74"/>
    <x v="263"/>
    <x v="3"/>
    <x v="29"/>
    <x v="27"/>
    <x v="63"/>
  </r>
  <r>
    <x v="216"/>
    <x v="296"/>
    <x v="2"/>
    <x v="151"/>
    <x v="3"/>
    <x v="225"/>
    <x v="82"/>
    <x v="68"/>
  </r>
  <r>
    <x v="217"/>
    <x v="4"/>
    <x v="52"/>
    <x v="231"/>
    <x v="3"/>
    <x v="225"/>
    <x v="82"/>
    <x v="104"/>
  </r>
  <r>
    <x v="218"/>
    <x v="584"/>
    <x v="2"/>
    <x v="213"/>
    <x v="3"/>
    <x v="76"/>
    <x v="56"/>
    <x v="118"/>
  </r>
  <r>
    <x v="220"/>
    <x v="437"/>
    <x v="2"/>
    <x v="115"/>
    <x v="3"/>
    <x v="225"/>
    <x v="82"/>
    <x v="111"/>
  </r>
  <r>
    <x v="225"/>
    <x v="794"/>
    <x v="2"/>
    <x v="222"/>
    <x v="3"/>
    <x v="225"/>
    <x v="82"/>
    <x v="40"/>
  </r>
  <r>
    <x v="227"/>
    <x v="396"/>
    <x v="2"/>
    <x v="171"/>
    <x v="3"/>
    <x v="225"/>
    <x v="82"/>
    <x v="97"/>
  </r>
  <r>
    <x v="229"/>
    <x v="1312"/>
    <x v="74"/>
    <x v="291"/>
    <x v="3"/>
    <x v="225"/>
    <x v="82"/>
    <x v="49"/>
  </r>
  <r>
    <x v="230"/>
    <x v="662"/>
    <x v="2"/>
    <x v="71"/>
    <x v="3"/>
    <x v="225"/>
    <x v="82"/>
    <x v="93"/>
  </r>
  <r>
    <x v="231"/>
    <x v="1312"/>
    <x v="74"/>
    <x v="276"/>
    <x v="3"/>
    <x v="225"/>
    <x v="82"/>
    <x v="7"/>
  </r>
  <r>
    <x v="233"/>
    <x v="1135"/>
    <x v="2"/>
    <x v="252"/>
    <x v="3"/>
    <x v="225"/>
    <x v="82"/>
    <x v="2"/>
  </r>
  <r>
    <x v="236"/>
    <x v="455"/>
    <x v="2"/>
    <x v="177"/>
    <x v="3"/>
    <x v="225"/>
    <x v="82"/>
    <x v="68"/>
  </r>
  <r>
    <x v="235"/>
    <x v="456"/>
    <x v="2"/>
    <x v="212"/>
    <x v="3"/>
    <x v="225"/>
    <x v="82"/>
    <x v="68"/>
  </r>
  <r>
    <x v="237"/>
    <x v="10"/>
    <x v="55"/>
    <x v="132"/>
    <x v="3"/>
    <x v="225"/>
    <x v="82"/>
    <x v="150"/>
  </r>
  <r>
    <x v="238"/>
    <x v="1312"/>
    <x v="74"/>
    <x v="12"/>
    <x v="3"/>
    <x v="225"/>
    <x v="82"/>
    <x v="105"/>
  </r>
  <r>
    <x v="240"/>
    <x v="1223"/>
    <x v="2"/>
    <x v="240"/>
    <x v="3"/>
    <x v="48"/>
    <x v="39"/>
    <x v="110"/>
  </r>
  <r>
    <x v="242"/>
    <x v="962"/>
    <x v="2"/>
    <x v="57"/>
    <x v="3"/>
    <x v="225"/>
    <x v="82"/>
    <x v="9"/>
  </r>
  <r>
    <x v="244"/>
    <x v="1312"/>
    <x v="74"/>
    <x v="135"/>
    <x v="3"/>
    <x v="225"/>
    <x v="82"/>
    <x v="18"/>
  </r>
  <r>
    <x v="245"/>
    <x v="684"/>
    <x v="2"/>
    <x v="305"/>
    <x v="3"/>
    <x v="22"/>
    <x v="20"/>
    <x v="0"/>
  </r>
  <r>
    <x v="248"/>
    <x v="609"/>
    <x v="39"/>
    <x v="175"/>
    <x v="3"/>
    <x v="72"/>
    <x v="55"/>
    <x v="16"/>
  </r>
  <r>
    <x v="250"/>
    <x v="1312"/>
    <x v="74"/>
    <x v="245"/>
    <x v="3"/>
    <x v="86"/>
    <x v="63"/>
    <x v="0"/>
  </r>
  <r>
    <x v="252"/>
    <x v="39"/>
    <x v="52"/>
    <x v="242"/>
    <x v="3"/>
    <x v="3"/>
    <x v="3"/>
    <x v="141"/>
  </r>
  <r>
    <x v="253"/>
    <x v="1312"/>
    <x v="74"/>
    <x v="267"/>
    <x v="3"/>
    <x v="225"/>
    <x v="82"/>
    <x v="24"/>
  </r>
  <r>
    <x v="254"/>
    <x v="483"/>
    <x v="2"/>
    <x v="159"/>
    <x v="3"/>
    <x v="225"/>
    <x v="82"/>
    <x v="62"/>
  </r>
  <r>
    <x v="255"/>
    <x v="1312"/>
    <x v="74"/>
    <x v="104"/>
    <x v="3"/>
    <x v="225"/>
    <x v="82"/>
    <x v="17"/>
  </r>
  <r>
    <x v="260"/>
    <x v="1312"/>
    <x v="74"/>
    <x v="131"/>
    <x v="3"/>
    <x v="225"/>
    <x v="82"/>
    <x v="65"/>
  </r>
  <r>
    <x v="261"/>
    <x v="1087"/>
    <x v="2"/>
    <x v="234"/>
    <x v="3"/>
    <x v="26"/>
    <x v="24"/>
    <x v="51"/>
  </r>
  <r>
    <x v="262"/>
    <x v="1312"/>
    <x v="74"/>
    <x v="294"/>
    <x v="3"/>
    <x v="225"/>
    <x v="82"/>
    <x v="43"/>
  </r>
  <r>
    <x v="263"/>
    <x v="1312"/>
    <x v="74"/>
    <x v="201"/>
    <x v="3"/>
    <x v="21"/>
    <x v="19"/>
    <x v="146"/>
  </r>
  <r>
    <x v="265"/>
    <x v="1312"/>
    <x v="74"/>
    <x v="326"/>
    <x v="3"/>
    <x v="225"/>
    <x v="82"/>
    <x v="40"/>
  </r>
  <r>
    <x v="266"/>
    <x v="1312"/>
    <x v="74"/>
    <x v="306"/>
    <x v="3"/>
    <x v="225"/>
    <x v="82"/>
    <x v="178"/>
  </r>
  <r>
    <x v="267"/>
    <x v="1312"/>
    <x v="74"/>
    <x v="14"/>
    <x v="3"/>
    <x v="225"/>
    <x v="82"/>
    <x v="13"/>
  </r>
  <r>
    <x v="269"/>
    <x v="1312"/>
    <x v="74"/>
    <x v="60"/>
    <x v="3"/>
    <x v="88"/>
    <x v="64"/>
    <x v="0"/>
  </r>
  <r>
    <x v="270"/>
    <x v="1312"/>
    <x v="74"/>
    <x v="278"/>
    <x v="3"/>
    <x v="59"/>
    <x v="45"/>
    <x v="27"/>
  </r>
  <r>
    <x v="271"/>
    <x v="1134"/>
    <x v="2"/>
    <x v="295"/>
    <x v="3"/>
    <x v="225"/>
    <x v="82"/>
    <x v="41"/>
  </r>
  <r>
    <x v="272"/>
    <x v="242"/>
    <x v="2"/>
    <x v="97"/>
    <x v="3"/>
    <x v="225"/>
    <x v="82"/>
    <x v="164"/>
  </r>
  <r>
    <x v="274"/>
    <x v="1312"/>
    <x v="74"/>
    <x v="62"/>
    <x v="3"/>
    <x v="225"/>
    <x v="82"/>
    <x v="47"/>
  </r>
  <r>
    <x v="275"/>
    <x v="1156"/>
    <x v="2"/>
    <x v="157"/>
    <x v="3"/>
    <x v="225"/>
    <x v="82"/>
    <x v="15"/>
  </r>
  <r>
    <x v="276"/>
    <x v="1312"/>
    <x v="74"/>
    <x v="61"/>
    <x v="3"/>
    <x v="225"/>
    <x v="82"/>
    <x v="91"/>
  </r>
  <r>
    <x v="280"/>
    <x v="1312"/>
    <x v="74"/>
    <x v="79"/>
    <x v="3"/>
    <x v="225"/>
    <x v="82"/>
    <x v="90"/>
  </r>
  <r>
    <x v="281"/>
    <x v="1312"/>
    <x v="74"/>
    <x v="63"/>
    <x v="3"/>
    <x v="225"/>
    <x v="82"/>
    <x v="12"/>
  </r>
  <r>
    <x v="282"/>
    <x v="1312"/>
    <x v="74"/>
    <x v="15"/>
    <x v="3"/>
    <x v="225"/>
    <x v="82"/>
    <x v="37"/>
  </r>
  <r>
    <x v="284"/>
    <x v="1312"/>
    <x v="74"/>
    <x v="293"/>
    <x v="3"/>
    <x v="225"/>
    <x v="82"/>
    <x v="13"/>
  </r>
  <r>
    <x v="286"/>
    <x v="33"/>
    <x v="1"/>
    <x v="16"/>
    <x v="3"/>
    <x v="225"/>
    <x v="82"/>
    <x v="51"/>
  </r>
  <r>
    <x v="289"/>
    <x v="1312"/>
    <x v="74"/>
    <x v="279"/>
    <x v="3"/>
    <x v="225"/>
    <x v="82"/>
    <x v="34"/>
  </r>
  <r>
    <x v="290"/>
    <x v="336"/>
    <x v="2"/>
    <x v="70"/>
    <x v="3"/>
    <x v="225"/>
    <x v="82"/>
    <x v="163"/>
  </r>
  <r>
    <x v="291"/>
    <x v="1312"/>
    <x v="74"/>
    <x v="64"/>
    <x v="3"/>
    <x v="225"/>
    <x v="82"/>
    <x v="158"/>
  </r>
  <r>
    <x v="292"/>
    <x v="1312"/>
    <x v="74"/>
    <x v="265"/>
    <x v="3"/>
    <x v="225"/>
    <x v="82"/>
    <x v="9"/>
  </r>
  <r>
    <x v="293"/>
    <x v="1194"/>
    <x v="2"/>
    <x v="119"/>
    <x v="3"/>
    <x v="225"/>
    <x v="82"/>
    <x v="14"/>
  </r>
  <r>
    <x v="294"/>
    <x v="1312"/>
    <x v="74"/>
    <x v="5"/>
    <x v="3"/>
    <x v="225"/>
    <x v="82"/>
    <x v="106"/>
  </r>
  <r>
    <x v="295"/>
    <x v="9"/>
    <x v="52"/>
    <x v="75"/>
    <x v="3"/>
    <x v="225"/>
    <x v="82"/>
    <x v="176"/>
  </r>
  <r>
    <x v="298"/>
    <x v="746"/>
    <x v="2"/>
    <x v="304"/>
    <x v="3"/>
    <x v="42"/>
    <x v="36"/>
    <x v="40"/>
  </r>
  <r>
    <x v="299"/>
    <x v="1312"/>
    <x v="74"/>
    <x v="65"/>
    <x v="3"/>
    <x v="225"/>
    <x v="82"/>
    <x v="7"/>
  </r>
  <r>
    <x v="300"/>
    <x v="6"/>
    <x v="52"/>
    <x v="66"/>
    <x v="3"/>
    <x v="225"/>
    <x v="82"/>
    <x v="28"/>
  </r>
  <r>
    <x v="301"/>
    <x v="1312"/>
    <x v="74"/>
    <x v="296"/>
    <x v="3"/>
    <x v="225"/>
    <x v="82"/>
    <x v="5"/>
  </r>
  <r>
    <x v="302"/>
    <x v="1312"/>
    <x v="74"/>
    <x v="6"/>
    <x v="3"/>
    <x v="225"/>
    <x v="82"/>
    <x v="143"/>
  </r>
  <r>
    <x v="303"/>
    <x v="564"/>
    <x v="2"/>
    <x v="168"/>
    <x v="3"/>
    <x v="20"/>
    <x v="18"/>
    <x v="107"/>
  </r>
  <r>
    <x v="305"/>
    <x v="436"/>
    <x v="2"/>
    <x v="186"/>
    <x v="3"/>
    <x v="225"/>
    <x v="82"/>
    <x v="55"/>
  </r>
  <r>
    <x v="306"/>
    <x v="103"/>
    <x v="2"/>
    <x v="134"/>
    <x v="3"/>
    <x v="225"/>
    <x v="82"/>
    <x v="112"/>
  </r>
  <r>
    <x v="307"/>
    <x v="1312"/>
    <x v="74"/>
    <x v="179"/>
    <x v="3"/>
    <x v="225"/>
    <x v="82"/>
    <x v="14"/>
  </r>
  <r>
    <x v="308"/>
    <x v="1312"/>
    <x v="74"/>
    <x v="129"/>
    <x v="3"/>
    <x v="225"/>
    <x v="82"/>
    <x v="101"/>
  </r>
  <r>
    <x v="310"/>
    <x v="1312"/>
    <x v="74"/>
    <x v="91"/>
    <x v="3"/>
    <x v="225"/>
    <x v="82"/>
    <x v="10"/>
  </r>
  <r>
    <x v="313"/>
    <x v="664"/>
    <x v="2"/>
    <x v="262"/>
    <x v="3"/>
    <x v="24"/>
    <x v="22"/>
    <x v="82"/>
  </r>
  <r>
    <x v="315"/>
    <x v="1312"/>
    <x v="74"/>
    <x v="120"/>
    <x v="3"/>
    <x v="225"/>
    <x v="82"/>
    <x v="21"/>
  </r>
  <r>
    <x v="316"/>
    <x v="402"/>
    <x v="2"/>
    <x v="17"/>
    <x v="3"/>
    <x v="225"/>
    <x v="82"/>
    <x v="136"/>
  </r>
  <r>
    <x v="318"/>
    <x v="1312"/>
    <x v="74"/>
    <x v="205"/>
    <x v="3"/>
    <x v="225"/>
    <x v="82"/>
    <x v="102"/>
  </r>
  <r>
    <x v="319"/>
    <x v="1312"/>
    <x v="74"/>
    <x v="144"/>
    <x v="3"/>
    <x v="225"/>
    <x v="82"/>
    <x v="178"/>
  </r>
  <r>
    <x v="321"/>
    <x v="1312"/>
    <x v="74"/>
    <x v="314"/>
    <x v="3"/>
    <x v="225"/>
    <x v="82"/>
    <x v="13"/>
  </r>
  <r>
    <x v="322"/>
    <x v="1312"/>
    <x v="74"/>
    <x v="11"/>
    <x v="3"/>
    <x v="225"/>
    <x v="82"/>
    <x v="140"/>
  </r>
  <r>
    <x v="323"/>
    <x v="15"/>
    <x v="52"/>
    <x v="136"/>
    <x v="3"/>
    <x v="225"/>
    <x v="82"/>
    <x v="126"/>
  </r>
  <r>
    <x v="325"/>
    <x v="562"/>
    <x v="2"/>
    <x v="255"/>
    <x v="3"/>
    <x v="225"/>
    <x v="82"/>
    <x v="47"/>
  </r>
  <r>
    <x v="326"/>
    <x v="1312"/>
    <x v="74"/>
    <x v="322"/>
    <x v="3"/>
    <x v="225"/>
    <x v="82"/>
    <x v="14"/>
  </r>
  <r>
    <x v="327"/>
    <x v="75"/>
    <x v="52"/>
    <x v="93"/>
    <x v="3"/>
    <x v="225"/>
    <x v="82"/>
    <x v="0"/>
  </r>
  <r>
    <x v="329"/>
    <x v="1312"/>
    <x v="74"/>
    <x v="152"/>
    <x v="3"/>
    <x v="225"/>
    <x v="82"/>
    <x v="25"/>
  </r>
  <r>
    <x v="330"/>
    <x v="3"/>
    <x v="52"/>
    <x v="18"/>
    <x v="3"/>
    <x v="225"/>
    <x v="82"/>
    <x v="79"/>
  </r>
  <r>
    <x v="332"/>
    <x v="419"/>
    <x v="2"/>
    <x v="149"/>
    <x v="3"/>
    <x v="225"/>
    <x v="82"/>
    <x v="36"/>
  </r>
  <r>
    <x v="334"/>
    <x v="1312"/>
    <x v="74"/>
    <x v="257"/>
    <x v="3"/>
    <x v="225"/>
    <x v="82"/>
    <x v="2"/>
  </r>
  <r>
    <x v="335"/>
    <x v="2"/>
    <x v="1"/>
    <x v="235"/>
    <x v="3"/>
    <x v="0"/>
    <x v="0"/>
    <x v="119"/>
  </r>
  <r>
    <x v="337"/>
    <x v="661"/>
    <x v="2"/>
    <x v="20"/>
    <x v="3"/>
    <x v="225"/>
    <x v="82"/>
    <x v="129"/>
  </r>
  <r>
    <x v="338"/>
    <x v="5"/>
    <x v="52"/>
    <x v="19"/>
    <x v="3"/>
    <x v="225"/>
    <x v="82"/>
    <x v="173"/>
  </r>
  <r>
    <x v="339"/>
    <x v="770"/>
    <x v="2"/>
    <x v="130"/>
    <x v="3"/>
    <x v="90"/>
    <x v="66"/>
    <x v="20"/>
  </r>
  <r>
    <x v="340"/>
    <x v="1312"/>
    <x v="74"/>
    <x v="23"/>
    <x v="3"/>
    <x v="225"/>
    <x v="82"/>
    <x v="0"/>
  </r>
  <r>
    <x v="341"/>
    <x v="12"/>
    <x v="52"/>
    <x v="72"/>
    <x v="3"/>
    <x v="225"/>
    <x v="82"/>
    <x v="40"/>
  </r>
  <r>
    <x v="0"/>
    <x v="188"/>
    <x v="43"/>
    <x v="271"/>
    <x v="4"/>
    <x v="83"/>
    <x v="83"/>
    <x v="63"/>
  </r>
  <r>
    <x v="0"/>
    <x v="550"/>
    <x v="37"/>
    <x v="271"/>
    <x v="4"/>
    <x v="83"/>
    <x v="83"/>
    <x v="63"/>
  </r>
  <r>
    <x v="0"/>
    <x v="572"/>
    <x v="73"/>
    <x v="271"/>
    <x v="4"/>
    <x v="83"/>
    <x v="83"/>
    <x v="63"/>
  </r>
  <r>
    <x v="0"/>
    <x v="627"/>
    <x v="60"/>
    <x v="271"/>
    <x v="4"/>
    <x v="83"/>
    <x v="83"/>
    <x v="63"/>
  </r>
  <r>
    <x v="2"/>
    <x v="287"/>
    <x v="41"/>
    <x v="207"/>
    <x v="4"/>
    <x v="187"/>
    <x v="83"/>
    <x v="68"/>
  </r>
  <r>
    <x v="2"/>
    <x v="348"/>
    <x v="60"/>
    <x v="207"/>
    <x v="4"/>
    <x v="187"/>
    <x v="83"/>
    <x v="68"/>
  </r>
  <r>
    <x v="2"/>
    <x v="425"/>
    <x v="42"/>
    <x v="207"/>
    <x v="4"/>
    <x v="187"/>
    <x v="83"/>
    <x v="68"/>
  </r>
  <r>
    <x v="2"/>
    <x v="473"/>
    <x v="73"/>
    <x v="207"/>
    <x v="4"/>
    <x v="187"/>
    <x v="83"/>
    <x v="68"/>
  </r>
  <r>
    <x v="3"/>
    <x v="969"/>
    <x v="42"/>
    <x v="277"/>
    <x v="4"/>
    <x v="203"/>
    <x v="83"/>
    <x v="2"/>
  </r>
  <r>
    <x v="3"/>
    <x v="1059"/>
    <x v="80"/>
    <x v="277"/>
    <x v="4"/>
    <x v="203"/>
    <x v="83"/>
    <x v="2"/>
  </r>
  <r>
    <x v="5"/>
    <x v="1076"/>
    <x v="41"/>
    <x v="200"/>
    <x v="4"/>
    <x v="1"/>
    <x v="83"/>
    <x v="102"/>
  </r>
  <r>
    <x v="5"/>
    <x v="1090"/>
    <x v="42"/>
    <x v="200"/>
    <x v="4"/>
    <x v="1"/>
    <x v="83"/>
    <x v="102"/>
  </r>
  <r>
    <x v="5"/>
    <x v="188"/>
    <x v="43"/>
    <x v="200"/>
    <x v="4"/>
    <x v="1"/>
    <x v="83"/>
    <x v="102"/>
  </r>
  <r>
    <x v="5"/>
    <x v="360"/>
    <x v="73"/>
    <x v="200"/>
    <x v="4"/>
    <x v="1"/>
    <x v="83"/>
    <x v="102"/>
  </r>
  <r>
    <x v="5"/>
    <x v="505"/>
    <x v="37"/>
    <x v="200"/>
    <x v="4"/>
    <x v="1"/>
    <x v="83"/>
    <x v="102"/>
  </r>
  <r>
    <x v="5"/>
    <x v="697"/>
    <x v="78"/>
    <x v="200"/>
    <x v="4"/>
    <x v="1"/>
    <x v="83"/>
    <x v="102"/>
  </r>
  <r>
    <x v="5"/>
    <x v="955"/>
    <x v="34"/>
    <x v="200"/>
    <x v="4"/>
    <x v="1"/>
    <x v="83"/>
    <x v="102"/>
  </r>
  <r>
    <x v="5"/>
    <x v="965"/>
    <x v="35"/>
    <x v="200"/>
    <x v="4"/>
    <x v="1"/>
    <x v="83"/>
    <x v="102"/>
  </r>
  <r>
    <x v="5"/>
    <x v="970"/>
    <x v="35"/>
    <x v="200"/>
    <x v="4"/>
    <x v="1"/>
    <x v="83"/>
    <x v="102"/>
  </r>
  <r>
    <x v="5"/>
    <x v="1106"/>
    <x v="34"/>
    <x v="200"/>
    <x v="4"/>
    <x v="1"/>
    <x v="83"/>
    <x v="102"/>
  </r>
  <r>
    <x v="5"/>
    <x v="1113"/>
    <x v="35"/>
    <x v="200"/>
    <x v="4"/>
    <x v="1"/>
    <x v="83"/>
    <x v="102"/>
  </r>
  <r>
    <x v="7"/>
    <x v="1009"/>
    <x v="42"/>
    <x v="188"/>
    <x v="4"/>
    <x v="193"/>
    <x v="83"/>
    <x v="6"/>
  </r>
  <r>
    <x v="7"/>
    <x v="1021"/>
    <x v="41"/>
    <x v="188"/>
    <x v="4"/>
    <x v="193"/>
    <x v="83"/>
    <x v="6"/>
  </r>
  <r>
    <x v="7"/>
    <x v="1050"/>
    <x v="81"/>
    <x v="188"/>
    <x v="4"/>
    <x v="193"/>
    <x v="83"/>
    <x v="6"/>
  </r>
  <r>
    <x v="8"/>
    <x v="1312"/>
    <x v="75"/>
    <x v="316"/>
    <x v="4"/>
    <x v="46"/>
    <x v="83"/>
    <x v="51"/>
  </r>
  <r>
    <x v="9"/>
    <x v="45"/>
    <x v="71"/>
    <x v="25"/>
    <x v="4"/>
    <x v="210"/>
    <x v="83"/>
    <x v="7"/>
  </r>
  <r>
    <x v="9"/>
    <x v="536"/>
    <x v="107"/>
    <x v="25"/>
    <x v="4"/>
    <x v="210"/>
    <x v="83"/>
    <x v="7"/>
  </r>
  <r>
    <x v="9"/>
    <x v="747"/>
    <x v="60"/>
    <x v="25"/>
    <x v="4"/>
    <x v="210"/>
    <x v="83"/>
    <x v="7"/>
  </r>
  <r>
    <x v="10"/>
    <x v="234"/>
    <x v="42"/>
    <x v="86"/>
    <x v="4"/>
    <x v="66"/>
    <x v="83"/>
    <x v="130"/>
  </r>
  <r>
    <x v="10"/>
    <x v="297"/>
    <x v="41"/>
    <x v="86"/>
    <x v="4"/>
    <x v="66"/>
    <x v="83"/>
    <x v="130"/>
  </r>
  <r>
    <x v="10"/>
    <x v="352"/>
    <x v="34"/>
    <x v="86"/>
    <x v="4"/>
    <x v="66"/>
    <x v="83"/>
    <x v="130"/>
  </r>
  <r>
    <x v="10"/>
    <x v="648"/>
    <x v="34"/>
    <x v="86"/>
    <x v="4"/>
    <x v="66"/>
    <x v="83"/>
    <x v="130"/>
  </r>
  <r>
    <x v="10"/>
    <x v="650"/>
    <x v="34"/>
    <x v="86"/>
    <x v="4"/>
    <x v="66"/>
    <x v="83"/>
    <x v="130"/>
  </r>
  <r>
    <x v="11"/>
    <x v="913"/>
    <x v="37"/>
    <x v="274"/>
    <x v="4"/>
    <x v="64"/>
    <x v="83"/>
    <x v="82"/>
  </r>
  <r>
    <x v="11"/>
    <x v="1014"/>
    <x v="60"/>
    <x v="274"/>
    <x v="4"/>
    <x v="64"/>
    <x v="83"/>
    <x v="82"/>
  </r>
  <r>
    <x v="11"/>
    <x v="1015"/>
    <x v="14"/>
    <x v="274"/>
    <x v="4"/>
    <x v="64"/>
    <x v="83"/>
    <x v="82"/>
  </r>
  <r>
    <x v="11"/>
    <x v="960"/>
    <x v="37"/>
    <x v="274"/>
    <x v="4"/>
    <x v="64"/>
    <x v="83"/>
    <x v="82"/>
  </r>
  <r>
    <x v="13"/>
    <x v="1149"/>
    <x v="21"/>
    <x v="0"/>
    <x v="4"/>
    <x v="91"/>
    <x v="83"/>
    <x v="153"/>
  </r>
  <r>
    <x v="13"/>
    <x v="1192"/>
    <x v="18"/>
    <x v="0"/>
    <x v="4"/>
    <x v="91"/>
    <x v="83"/>
    <x v="153"/>
  </r>
  <r>
    <x v="13"/>
    <x v="47"/>
    <x v="58"/>
    <x v="0"/>
    <x v="4"/>
    <x v="91"/>
    <x v="83"/>
    <x v="153"/>
  </r>
  <r>
    <x v="13"/>
    <x v="188"/>
    <x v="43"/>
    <x v="0"/>
    <x v="4"/>
    <x v="91"/>
    <x v="83"/>
    <x v="153"/>
  </r>
  <r>
    <x v="13"/>
    <x v="669"/>
    <x v="42"/>
    <x v="0"/>
    <x v="4"/>
    <x v="91"/>
    <x v="83"/>
    <x v="153"/>
  </r>
  <r>
    <x v="13"/>
    <x v="694"/>
    <x v="80"/>
    <x v="0"/>
    <x v="4"/>
    <x v="91"/>
    <x v="83"/>
    <x v="153"/>
  </r>
  <r>
    <x v="13"/>
    <x v="699"/>
    <x v="78"/>
    <x v="0"/>
    <x v="4"/>
    <x v="91"/>
    <x v="83"/>
    <x v="153"/>
  </r>
  <r>
    <x v="13"/>
    <x v="1010"/>
    <x v="35"/>
    <x v="0"/>
    <x v="4"/>
    <x v="91"/>
    <x v="83"/>
    <x v="153"/>
  </r>
  <r>
    <x v="13"/>
    <x v="1170"/>
    <x v="41"/>
    <x v="0"/>
    <x v="4"/>
    <x v="91"/>
    <x v="83"/>
    <x v="153"/>
  </r>
  <r>
    <x v="18"/>
    <x v="1176"/>
    <x v="42"/>
    <x v="170"/>
    <x v="4"/>
    <x v="120"/>
    <x v="83"/>
    <x v="67"/>
  </r>
  <r>
    <x v="18"/>
    <x v="178"/>
    <x v="36"/>
    <x v="170"/>
    <x v="4"/>
    <x v="120"/>
    <x v="83"/>
    <x v="67"/>
  </r>
  <r>
    <x v="18"/>
    <x v="361"/>
    <x v="73"/>
    <x v="170"/>
    <x v="4"/>
    <x v="120"/>
    <x v="83"/>
    <x v="67"/>
  </r>
  <r>
    <x v="19"/>
    <x v="192"/>
    <x v="41"/>
    <x v="22"/>
    <x v="4"/>
    <x v="78"/>
    <x v="83"/>
    <x v="116"/>
  </r>
  <r>
    <x v="19"/>
    <x v="460"/>
    <x v="42"/>
    <x v="22"/>
    <x v="4"/>
    <x v="78"/>
    <x v="83"/>
    <x v="116"/>
  </r>
  <r>
    <x v="23"/>
    <x v="1081"/>
    <x v="80"/>
    <x v="325"/>
    <x v="4"/>
    <x v="33"/>
    <x v="83"/>
    <x v="34"/>
  </r>
  <r>
    <x v="23"/>
    <x v="1142"/>
    <x v="34"/>
    <x v="325"/>
    <x v="4"/>
    <x v="33"/>
    <x v="83"/>
    <x v="34"/>
  </r>
  <r>
    <x v="23"/>
    <x v="1150"/>
    <x v="35"/>
    <x v="325"/>
    <x v="4"/>
    <x v="33"/>
    <x v="83"/>
    <x v="34"/>
  </r>
  <r>
    <x v="23"/>
    <x v="1172"/>
    <x v="41"/>
    <x v="325"/>
    <x v="4"/>
    <x v="33"/>
    <x v="83"/>
    <x v="34"/>
  </r>
  <r>
    <x v="23"/>
    <x v="1175"/>
    <x v="42"/>
    <x v="325"/>
    <x v="4"/>
    <x v="33"/>
    <x v="83"/>
    <x v="34"/>
  </r>
  <r>
    <x v="23"/>
    <x v="1240"/>
    <x v="35"/>
    <x v="325"/>
    <x v="4"/>
    <x v="33"/>
    <x v="83"/>
    <x v="34"/>
  </r>
  <r>
    <x v="24"/>
    <x v="655"/>
    <x v="80"/>
    <x v="290"/>
    <x v="4"/>
    <x v="57"/>
    <x v="83"/>
    <x v="51"/>
  </r>
  <r>
    <x v="24"/>
    <x v="657"/>
    <x v="41"/>
    <x v="290"/>
    <x v="4"/>
    <x v="57"/>
    <x v="83"/>
    <x v="51"/>
  </r>
  <r>
    <x v="24"/>
    <x v="672"/>
    <x v="42"/>
    <x v="290"/>
    <x v="4"/>
    <x v="57"/>
    <x v="83"/>
    <x v="51"/>
  </r>
  <r>
    <x v="24"/>
    <x v="1216"/>
    <x v="78"/>
    <x v="290"/>
    <x v="4"/>
    <x v="57"/>
    <x v="83"/>
    <x v="51"/>
  </r>
  <r>
    <x v="25"/>
    <x v="1034"/>
    <x v="42"/>
    <x v="2"/>
    <x v="4"/>
    <x v="37"/>
    <x v="83"/>
    <x v="135"/>
  </r>
  <r>
    <x v="25"/>
    <x v="1040"/>
    <x v="41"/>
    <x v="2"/>
    <x v="4"/>
    <x v="37"/>
    <x v="83"/>
    <x v="135"/>
  </r>
  <r>
    <x v="25"/>
    <x v="1179"/>
    <x v="37"/>
    <x v="2"/>
    <x v="4"/>
    <x v="37"/>
    <x v="83"/>
    <x v="135"/>
  </r>
  <r>
    <x v="25"/>
    <x v="977"/>
    <x v="37"/>
    <x v="2"/>
    <x v="4"/>
    <x v="37"/>
    <x v="83"/>
    <x v="135"/>
  </r>
  <r>
    <x v="25"/>
    <x v="1153"/>
    <x v="22"/>
    <x v="2"/>
    <x v="4"/>
    <x v="37"/>
    <x v="83"/>
    <x v="135"/>
  </r>
  <r>
    <x v="25"/>
    <x v="1226"/>
    <x v="22"/>
    <x v="2"/>
    <x v="4"/>
    <x v="37"/>
    <x v="83"/>
    <x v="135"/>
  </r>
  <r>
    <x v="25"/>
    <x v="1261"/>
    <x v="22"/>
    <x v="2"/>
    <x v="4"/>
    <x v="37"/>
    <x v="83"/>
    <x v="135"/>
  </r>
  <r>
    <x v="25"/>
    <x v="56"/>
    <x v="60"/>
    <x v="2"/>
    <x v="4"/>
    <x v="37"/>
    <x v="83"/>
    <x v="135"/>
  </r>
  <r>
    <x v="25"/>
    <x v="188"/>
    <x v="43"/>
    <x v="2"/>
    <x v="4"/>
    <x v="37"/>
    <x v="83"/>
    <x v="135"/>
  </r>
  <r>
    <x v="25"/>
    <x v="207"/>
    <x v="47"/>
    <x v="2"/>
    <x v="4"/>
    <x v="37"/>
    <x v="83"/>
    <x v="135"/>
  </r>
  <r>
    <x v="25"/>
    <x v="1079"/>
    <x v="41"/>
    <x v="2"/>
    <x v="4"/>
    <x v="37"/>
    <x v="83"/>
    <x v="135"/>
  </r>
  <r>
    <x v="25"/>
    <x v="1089"/>
    <x v="42"/>
    <x v="2"/>
    <x v="4"/>
    <x v="37"/>
    <x v="83"/>
    <x v="135"/>
  </r>
  <r>
    <x v="25"/>
    <x v="1272"/>
    <x v="73"/>
    <x v="2"/>
    <x v="4"/>
    <x v="37"/>
    <x v="83"/>
    <x v="135"/>
  </r>
  <r>
    <x v="25"/>
    <x v="1279"/>
    <x v="60"/>
    <x v="2"/>
    <x v="4"/>
    <x v="37"/>
    <x v="83"/>
    <x v="135"/>
  </r>
  <r>
    <x v="26"/>
    <x v="576"/>
    <x v="81"/>
    <x v="87"/>
    <x v="4"/>
    <x v="0"/>
    <x v="83"/>
    <x v="81"/>
  </r>
  <r>
    <x v="26"/>
    <x v="634"/>
    <x v="41"/>
    <x v="87"/>
    <x v="4"/>
    <x v="0"/>
    <x v="83"/>
    <x v="81"/>
  </r>
  <r>
    <x v="26"/>
    <x v="940"/>
    <x v="42"/>
    <x v="87"/>
    <x v="4"/>
    <x v="0"/>
    <x v="83"/>
    <x v="81"/>
  </r>
  <r>
    <x v="27"/>
    <x v="58"/>
    <x v="70"/>
    <x v="74"/>
    <x v="4"/>
    <x v="133"/>
    <x v="83"/>
    <x v="122"/>
  </r>
  <r>
    <x v="27"/>
    <x v="170"/>
    <x v="106"/>
    <x v="74"/>
    <x v="4"/>
    <x v="133"/>
    <x v="83"/>
    <x v="122"/>
  </r>
  <r>
    <x v="27"/>
    <x v="717"/>
    <x v="37"/>
    <x v="74"/>
    <x v="4"/>
    <x v="133"/>
    <x v="83"/>
    <x v="122"/>
  </r>
  <r>
    <x v="28"/>
    <x v="556"/>
    <x v="80"/>
    <x v="269"/>
    <x v="4"/>
    <x v="126"/>
    <x v="83"/>
    <x v="0"/>
  </r>
  <r>
    <x v="28"/>
    <x v="674"/>
    <x v="42"/>
    <x v="269"/>
    <x v="4"/>
    <x v="126"/>
    <x v="83"/>
    <x v="0"/>
  </r>
  <r>
    <x v="28"/>
    <x v="909"/>
    <x v="41"/>
    <x v="269"/>
    <x v="4"/>
    <x v="126"/>
    <x v="83"/>
    <x v="0"/>
  </r>
  <r>
    <x v="29"/>
    <x v="325"/>
    <x v="36"/>
    <x v="253"/>
    <x v="4"/>
    <x v="169"/>
    <x v="83"/>
    <x v="3"/>
  </r>
  <r>
    <x v="31"/>
    <x v="152"/>
    <x v="42"/>
    <x v="3"/>
    <x v="4"/>
    <x v="122"/>
    <x v="83"/>
    <x v="34"/>
  </r>
  <r>
    <x v="31"/>
    <x v="1146"/>
    <x v="80"/>
    <x v="3"/>
    <x v="4"/>
    <x v="122"/>
    <x v="83"/>
    <x v="34"/>
  </r>
  <r>
    <x v="33"/>
    <x v="111"/>
    <x v="60"/>
    <x v="184"/>
    <x v="4"/>
    <x v="107"/>
    <x v="83"/>
    <x v="125"/>
  </r>
  <r>
    <x v="33"/>
    <x v="188"/>
    <x v="43"/>
    <x v="184"/>
    <x v="4"/>
    <x v="107"/>
    <x v="83"/>
    <x v="125"/>
  </r>
  <r>
    <x v="33"/>
    <x v="203"/>
    <x v="73"/>
    <x v="184"/>
    <x v="4"/>
    <x v="107"/>
    <x v="83"/>
    <x v="125"/>
  </r>
  <r>
    <x v="33"/>
    <x v="350"/>
    <x v="34"/>
    <x v="184"/>
    <x v="4"/>
    <x v="107"/>
    <x v="83"/>
    <x v="125"/>
  </r>
  <r>
    <x v="33"/>
    <x v="351"/>
    <x v="34"/>
    <x v="184"/>
    <x v="4"/>
    <x v="107"/>
    <x v="83"/>
    <x v="125"/>
  </r>
  <r>
    <x v="33"/>
    <x v="353"/>
    <x v="35"/>
    <x v="184"/>
    <x v="4"/>
    <x v="107"/>
    <x v="83"/>
    <x v="125"/>
  </r>
  <r>
    <x v="33"/>
    <x v="506"/>
    <x v="37"/>
    <x v="184"/>
    <x v="4"/>
    <x v="107"/>
    <x v="83"/>
    <x v="125"/>
  </r>
  <r>
    <x v="34"/>
    <x v="441"/>
    <x v="3"/>
    <x v="264"/>
    <x v="4"/>
    <x v="17"/>
    <x v="83"/>
    <x v="170"/>
  </r>
  <r>
    <x v="35"/>
    <x v="488"/>
    <x v="24"/>
    <x v="94"/>
    <x v="4"/>
    <x v="61"/>
    <x v="83"/>
    <x v="174"/>
  </r>
  <r>
    <x v="37"/>
    <x v="1312"/>
    <x v="75"/>
    <x v="4"/>
    <x v="4"/>
    <x v="54"/>
    <x v="83"/>
    <x v="178"/>
  </r>
  <r>
    <x v="38"/>
    <x v="1312"/>
    <x v="75"/>
    <x v="92"/>
    <x v="4"/>
    <x v="106"/>
    <x v="83"/>
    <x v="165"/>
  </r>
  <r>
    <x v="39"/>
    <x v="462"/>
    <x v="73"/>
    <x v="27"/>
    <x v="4"/>
    <x v="168"/>
    <x v="83"/>
    <x v="178"/>
  </r>
  <r>
    <x v="42"/>
    <x v="1312"/>
    <x v="31"/>
    <x v="285"/>
    <x v="4"/>
    <x v="89"/>
    <x v="83"/>
    <x v="68"/>
  </r>
  <r>
    <x v="43"/>
    <x v="1312"/>
    <x v="75"/>
    <x v="195"/>
    <x v="4"/>
    <x v="27"/>
    <x v="83"/>
    <x v="161"/>
  </r>
  <r>
    <x v="46"/>
    <x v="107"/>
    <x v="63"/>
    <x v="108"/>
    <x v="4"/>
    <x v="140"/>
    <x v="83"/>
    <x v="18"/>
  </r>
  <r>
    <x v="46"/>
    <x v="1100"/>
    <x v="35"/>
    <x v="108"/>
    <x v="4"/>
    <x v="140"/>
    <x v="83"/>
    <x v="18"/>
  </r>
  <r>
    <x v="46"/>
    <x v="1205"/>
    <x v="79"/>
    <x v="108"/>
    <x v="4"/>
    <x v="140"/>
    <x v="83"/>
    <x v="18"/>
  </r>
  <r>
    <x v="46"/>
    <x v="1239"/>
    <x v="34"/>
    <x v="108"/>
    <x v="4"/>
    <x v="140"/>
    <x v="83"/>
    <x v="18"/>
  </r>
  <r>
    <x v="47"/>
    <x v="431"/>
    <x v="41"/>
    <x v="243"/>
    <x v="4"/>
    <x v="13"/>
    <x v="83"/>
    <x v="139"/>
  </r>
  <r>
    <x v="47"/>
    <x v="625"/>
    <x v="42"/>
    <x v="243"/>
    <x v="4"/>
    <x v="13"/>
    <x v="83"/>
    <x v="139"/>
  </r>
  <r>
    <x v="47"/>
    <x v="725"/>
    <x v="78"/>
    <x v="243"/>
    <x v="4"/>
    <x v="13"/>
    <x v="83"/>
    <x v="139"/>
  </r>
  <r>
    <x v="47"/>
    <x v="1039"/>
    <x v="34"/>
    <x v="243"/>
    <x v="4"/>
    <x v="13"/>
    <x v="83"/>
    <x v="139"/>
  </r>
  <r>
    <x v="47"/>
    <x v="1061"/>
    <x v="34"/>
    <x v="243"/>
    <x v="4"/>
    <x v="13"/>
    <x v="83"/>
    <x v="139"/>
  </r>
  <r>
    <x v="47"/>
    <x v="1083"/>
    <x v="34"/>
    <x v="243"/>
    <x v="4"/>
    <x v="13"/>
    <x v="83"/>
    <x v="139"/>
  </r>
  <r>
    <x v="47"/>
    <x v="1109"/>
    <x v="34"/>
    <x v="243"/>
    <x v="4"/>
    <x v="13"/>
    <x v="83"/>
    <x v="139"/>
  </r>
  <r>
    <x v="47"/>
    <x v="1162"/>
    <x v="35"/>
    <x v="243"/>
    <x v="4"/>
    <x v="13"/>
    <x v="83"/>
    <x v="139"/>
  </r>
  <r>
    <x v="48"/>
    <x v="1174"/>
    <x v="37"/>
    <x v="1"/>
    <x v="4"/>
    <x v="70"/>
    <x v="83"/>
    <x v="138"/>
  </r>
  <r>
    <x v="48"/>
    <x v="1225"/>
    <x v="22"/>
    <x v="1"/>
    <x v="4"/>
    <x v="70"/>
    <x v="83"/>
    <x v="138"/>
  </r>
  <r>
    <x v="48"/>
    <x v="55"/>
    <x v="63"/>
    <x v="1"/>
    <x v="4"/>
    <x v="70"/>
    <x v="83"/>
    <x v="138"/>
  </r>
  <r>
    <x v="48"/>
    <x v="188"/>
    <x v="43"/>
    <x v="1"/>
    <x v="4"/>
    <x v="70"/>
    <x v="83"/>
    <x v="138"/>
  </r>
  <r>
    <x v="48"/>
    <x v="207"/>
    <x v="47"/>
    <x v="1"/>
    <x v="4"/>
    <x v="70"/>
    <x v="83"/>
    <x v="138"/>
  </r>
  <r>
    <x v="48"/>
    <x v="215"/>
    <x v="105"/>
    <x v="1"/>
    <x v="4"/>
    <x v="70"/>
    <x v="83"/>
    <x v="138"/>
  </r>
  <r>
    <x v="48"/>
    <x v="679"/>
    <x v="78"/>
    <x v="1"/>
    <x v="4"/>
    <x v="70"/>
    <x v="83"/>
    <x v="138"/>
  </r>
  <r>
    <x v="48"/>
    <x v="816"/>
    <x v="35"/>
    <x v="1"/>
    <x v="4"/>
    <x v="70"/>
    <x v="83"/>
    <x v="138"/>
  </r>
  <r>
    <x v="48"/>
    <x v="924"/>
    <x v="34"/>
    <x v="1"/>
    <x v="4"/>
    <x v="70"/>
    <x v="83"/>
    <x v="138"/>
  </r>
  <r>
    <x v="48"/>
    <x v="1070"/>
    <x v="35"/>
    <x v="1"/>
    <x v="4"/>
    <x v="70"/>
    <x v="83"/>
    <x v="138"/>
  </r>
  <r>
    <x v="48"/>
    <x v="1071"/>
    <x v="35"/>
    <x v="1"/>
    <x v="4"/>
    <x v="70"/>
    <x v="83"/>
    <x v="138"/>
  </r>
  <r>
    <x v="49"/>
    <x v="614"/>
    <x v="112"/>
    <x v="282"/>
    <x v="4"/>
    <x v="225"/>
    <x v="83"/>
    <x v="178"/>
  </r>
  <r>
    <x v="49"/>
    <x v="615"/>
    <x v="112"/>
    <x v="282"/>
    <x v="4"/>
    <x v="225"/>
    <x v="83"/>
    <x v="178"/>
  </r>
  <r>
    <x v="50"/>
    <x v="908"/>
    <x v="42"/>
    <x v="284"/>
    <x v="4"/>
    <x v="225"/>
    <x v="83"/>
    <x v="137"/>
  </r>
  <r>
    <x v="50"/>
    <x v="1011"/>
    <x v="41"/>
    <x v="284"/>
    <x v="4"/>
    <x v="225"/>
    <x v="83"/>
    <x v="137"/>
  </r>
  <r>
    <x v="50"/>
    <x v="1073"/>
    <x v="37"/>
    <x v="284"/>
    <x v="4"/>
    <x v="225"/>
    <x v="83"/>
    <x v="137"/>
  </r>
  <r>
    <x v="50"/>
    <x v="188"/>
    <x v="43"/>
    <x v="284"/>
    <x v="4"/>
    <x v="225"/>
    <x v="83"/>
    <x v="137"/>
  </r>
  <r>
    <x v="50"/>
    <x v="611"/>
    <x v="60"/>
    <x v="284"/>
    <x v="4"/>
    <x v="225"/>
    <x v="83"/>
    <x v="137"/>
  </r>
  <r>
    <x v="50"/>
    <x v="612"/>
    <x v="36"/>
    <x v="284"/>
    <x v="4"/>
    <x v="225"/>
    <x v="83"/>
    <x v="137"/>
  </r>
  <r>
    <x v="51"/>
    <x v="613"/>
    <x v="112"/>
    <x v="281"/>
    <x v="4"/>
    <x v="225"/>
    <x v="83"/>
    <x v="178"/>
  </r>
  <r>
    <x v="51"/>
    <x v="616"/>
    <x v="112"/>
    <x v="281"/>
    <x v="4"/>
    <x v="225"/>
    <x v="83"/>
    <x v="178"/>
  </r>
  <r>
    <x v="52"/>
    <x v="610"/>
    <x v="110"/>
    <x v="283"/>
    <x v="4"/>
    <x v="225"/>
    <x v="83"/>
    <x v="178"/>
  </r>
  <r>
    <x v="54"/>
    <x v="167"/>
    <x v="36"/>
    <x v="143"/>
    <x v="4"/>
    <x v="159"/>
    <x v="83"/>
    <x v="117"/>
  </r>
  <r>
    <x v="54"/>
    <x v="475"/>
    <x v="34"/>
    <x v="143"/>
    <x v="4"/>
    <x v="159"/>
    <x v="83"/>
    <x v="117"/>
  </r>
  <r>
    <x v="54"/>
    <x v="749"/>
    <x v="37"/>
    <x v="143"/>
    <x v="4"/>
    <x v="159"/>
    <x v="83"/>
    <x v="117"/>
  </r>
  <r>
    <x v="55"/>
    <x v="165"/>
    <x v="63"/>
    <x v="29"/>
    <x v="4"/>
    <x v="188"/>
    <x v="83"/>
    <x v="18"/>
  </r>
  <r>
    <x v="55"/>
    <x v="528"/>
    <x v="37"/>
    <x v="29"/>
    <x v="4"/>
    <x v="188"/>
    <x v="83"/>
    <x v="18"/>
  </r>
  <r>
    <x v="55"/>
    <x v="1032"/>
    <x v="80"/>
    <x v="29"/>
    <x v="4"/>
    <x v="188"/>
    <x v="83"/>
    <x v="18"/>
  </r>
  <r>
    <x v="56"/>
    <x v="765"/>
    <x v="41"/>
    <x v="298"/>
    <x v="4"/>
    <x v="6"/>
    <x v="83"/>
    <x v="112"/>
  </r>
  <r>
    <x v="56"/>
    <x v="769"/>
    <x v="42"/>
    <x v="298"/>
    <x v="4"/>
    <x v="6"/>
    <x v="83"/>
    <x v="112"/>
  </r>
  <r>
    <x v="56"/>
    <x v="837"/>
    <x v="60"/>
    <x v="298"/>
    <x v="4"/>
    <x v="6"/>
    <x v="83"/>
    <x v="112"/>
  </r>
  <r>
    <x v="58"/>
    <x v="1312"/>
    <x v="75"/>
    <x v="95"/>
    <x v="4"/>
    <x v="59"/>
    <x v="83"/>
    <x v="166"/>
  </r>
  <r>
    <x v="60"/>
    <x v="1270"/>
    <x v="18"/>
    <x v="202"/>
    <x v="4"/>
    <x v="24"/>
    <x v="83"/>
    <x v="0"/>
  </r>
  <r>
    <x v="60"/>
    <x v="188"/>
    <x v="43"/>
    <x v="202"/>
    <x v="4"/>
    <x v="24"/>
    <x v="83"/>
    <x v="0"/>
  </r>
  <r>
    <x v="60"/>
    <x v="357"/>
    <x v="36"/>
    <x v="202"/>
    <x v="4"/>
    <x v="24"/>
    <x v="83"/>
    <x v="0"/>
  </r>
  <r>
    <x v="60"/>
    <x v="939"/>
    <x v="60"/>
    <x v="202"/>
    <x v="4"/>
    <x v="24"/>
    <x v="83"/>
    <x v="0"/>
  </r>
  <r>
    <x v="63"/>
    <x v="621"/>
    <x v="42"/>
    <x v="221"/>
    <x v="4"/>
    <x v="80"/>
    <x v="83"/>
    <x v="18"/>
  </r>
  <r>
    <x v="63"/>
    <x v="671"/>
    <x v="41"/>
    <x v="221"/>
    <x v="4"/>
    <x v="80"/>
    <x v="83"/>
    <x v="18"/>
  </r>
  <r>
    <x v="63"/>
    <x v="791"/>
    <x v="80"/>
    <x v="221"/>
    <x v="4"/>
    <x v="80"/>
    <x v="83"/>
    <x v="18"/>
  </r>
  <r>
    <x v="65"/>
    <x v="46"/>
    <x v="68"/>
    <x v="31"/>
    <x v="4"/>
    <x v="198"/>
    <x v="83"/>
    <x v="168"/>
  </r>
  <r>
    <x v="65"/>
    <x v="48"/>
    <x v="71"/>
    <x v="31"/>
    <x v="4"/>
    <x v="198"/>
    <x v="83"/>
    <x v="168"/>
  </r>
  <r>
    <x v="65"/>
    <x v="50"/>
    <x v="60"/>
    <x v="31"/>
    <x v="4"/>
    <x v="198"/>
    <x v="83"/>
    <x v="168"/>
  </r>
  <r>
    <x v="65"/>
    <x v="276"/>
    <x v="41"/>
    <x v="31"/>
    <x v="4"/>
    <x v="198"/>
    <x v="83"/>
    <x v="168"/>
  </r>
  <r>
    <x v="69"/>
    <x v="324"/>
    <x v="42"/>
    <x v="196"/>
    <x v="4"/>
    <x v="112"/>
    <x v="83"/>
    <x v="102"/>
  </r>
  <r>
    <x v="69"/>
    <x v="362"/>
    <x v="73"/>
    <x v="196"/>
    <x v="4"/>
    <x v="112"/>
    <x v="83"/>
    <x v="102"/>
  </r>
  <r>
    <x v="69"/>
    <x v="557"/>
    <x v="41"/>
    <x v="196"/>
    <x v="4"/>
    <x v="112"/>
    <x v="83"/>
    <x v="102"/>
  </r>
  <r>
    <x v="70"/>
    <x v="1126"/>
    <x v="42"/>
    <x v="261"/>
    <x v="4"/>
    <x v="16"/>
    <x v="83"/>
    <x v="89"/>
  </r>
  <r>
    <x v="70"/>
    <x v="1165"/>
    <x v="41"/>
    <x v="261"/>
    <x v="4"/>
    <x v="16"/>
    <x v="83"/>
    <x v="89"/>
  </r>
  <r>
    <x v="70"/>
    <x v="858"/>
    <x v="41"/>
    <x v="261"/>
    <x v="4"/>
    <x v="16"/>
    <x v="83"/>
    <x v="89"/>
  </r>
  <r>
    <x v="70"/>
    <x v="861"/>
    <x v="37"/>
    <x v="261"/>
    <x v="4"/>
    <x v="16"/>
    <x v="83"/>
    <x v="89"/>
  </r>
  <r>
    <x v="70"/>
    <x v="1249"/>
    <x v="22"/>
    <x v="261"/>
    <x v="4"/>
    <x v="16"/>
    <x v="83"/>
    <x v="89"/>
  </r>
  <r>
    <x v="70"/>
    <x v="98"/>
    <x v="63"/>
    <x v="261"/>
    <x v="4"/>
    <x v="16"/>
    <x v="83"/>
    <x v="89"/>
  </r>
  <r>
    <x v="70"/>
    <x v="188"/>
    <x v="43"/>
    <x v="261"/>
    <x v="4"/>
    <x v="16"/>
    <x v="83"/>
    <x v="89"/>
  </r>
  <r>
    <x v="70"/>
    <x v="205"/>
    <x v="73"/>
    <x v="261"/>
    <x v="4"/>
    <x v="16"/>
    <x v="83"/>
    <x v="89"/>
  </r>
  <r>
    <x v="70"/>
    <x v="323"/>
    <x v="60"/>
    <x v="261"/>
    <x v="4"/>
    <x v="16"/>
    <x v="83"/>
    <x v="89"/>
  </r>
  <r>
    <x v="72"/>
    <x v="1312"/>
    <x v="75"/>
    <x v="32"/>
    <x v="4"/>
    <x v="109"/>
    <x v="83"/>
    <x v="174"/>
  </r>
  <r>
    <x v="73"/>
    <x v="429"/>
    <x v="36"/>
    <x v="220"/>
    <x v="4"/>
    <x v="160"/>
    <x v="83"/>
    <x v="131"/>
  </r>
  <r>
    <x v="74"/>
    <x v="619"/>
    <x v="42"/>
    <x v="287"/>
    <x v="4"/>
    <x v="79"/>
    <x v="83"/>
    <x v="84"/>
  </r>
  <r>
    <x v="74"/>
    <x v="735"/>
    <x v="80"/>
    <x v="287"/>
    <x v="4"/>
    <x v="79"/>
    <x v="83"/>
    <x v="84"/>
  </r>
  <r>
    <x v="74"/>
    <x v="798"/>
    <x v="41"/>
    <x v="287"/>
    <x v="4"/>
    <x v="79"/>
    <x v="83"/>
    <x v="84"/>
  </r>
  <r>
    <x v="75"/>
    <x v="71"/>
    <x v="71"/>
    <x v="246"/>
    <x v="4"/>
    <x v="103"/>
    <x v="83"/>
    <x v="9"/>
  </r>
  <r>
    <x v="75"/>
    <x v="200"/>
    <x v="73"/>
    <x v="246"/>
    <x v="4"/>
    <x v="103"/>
    <x v="83"/>
    <x v="9"/>
  </r>
  <r>
    <x v="75"/>
    <x v="597"/>
    <x v="80"/>
    <x v="246"/>
    <x v="4"/>
    <x v="103"/>
    <x v="83"/>
    <x v="9"/>
  </r>
  <r>
    <x v="75"/>
    <x v="1128"/>
    <x v="41"/>
    <x v="246"/>
    <x v="4"/>
    <x v="103"/>
    <x v="83"/>
    <x v="9"/>
  </r>
  <r>
    <x v="75"/>
    <x v="1211"/>
    <x v="50"/>
    <x v="246"/>
    <x v="4"/>
    <x v="103"/>
    <x v="83"/>
    <x v="9"/>
  </r>
  <r>
    <x v="75"/>
    <x v="1298"/>
    <x v="35"/>
    <x v="246"/>
    <x v="4"/>
    <x v="103"/>
    <x v="83"/>
    <x v="9"/>
  </r>
  <r>
    <x v="75"/>
    <x v="1299"/>
    <x v="35"/>
    <x v="246"/>
    <x v="4"/>
    <x v="103"/>
    <x v="83"/>
    <x v="9"/>
  </r>
  <r>
    <x v="76"/>
    <x v="188"/>
    <x v="43"/>
    <x v="163"/>
    <x v="4"/>
    <x v="25"/>
    <x v="83"/>
    <x v="68"/>
  </r>
  <r>
    <x v="76"/>
    <x v="216"/>
    <x v="63"/>
    <x v="163"/>
    <x v="4"/>
    <x v="25"/>
    <x v="83"/>
    <x v="68"/>
  </r>
  <r>
    <x v="76"/>
    <x v="727"/>
    <x v="78"/>
    <x v="163"/>
    <x v="4"/>
    <x v="25"/>
    <x v="83"/>
    <x v="68"/>
  </r>
  <r>
    <x v="76"/>
    <x v="755"/>
    <x v="35"/>
    <x v="163"/>
    <x v="4"/>
    <x v="25"/>
    <x v="83"/>
    <x v="68"/>
  </r>
  <r>
    <x v="76"/>
    <x v="848"/>
    <x v="35"/>
    <x v="163"/>
    <x v="4"/>
    <x v="25"/>
    <x v="83"/>
    <x v="68"/>
  </r>
  <r>
    <x v="76"/>
    <x v="899"/>
    <x v="35"/>
    <x v="163"/>
    <x v="4"/>
    <x v="25"/>
    <x v="83"/>
    <x v="68"/>
  </r>
  <r>
    <x v="76"/>
    <x v="949"/>
    <x v="35"/>
    <x v="163"/>
    <x v="4"/>
    <x v="25"/>
    <x v="83"/>
    <x v="68"/>
  </r>
  <r>
    <x v="76"/>
    <x v="1023"/>
    <x v="35"/>
    <x v="163"/>
    <x v="4"/>
    <x v="25"/>
    <x v="83"/>
    <x v="68"/>
  </r>
  <r>
    <x v="76"/>
    <x v="1053"/>
    <x v="35"/>
    <x v="163"/>
    <x v="4"/>
    <x v="25"/>
    <x v="83"/>
    <x v="68"/>
  </r>
  <r>
    <x v="77"/>
    <x v="438"/>
    <x v="42"/>
    <x v="247"/>
    <x v="4"/>
    <x v="132"/>
    <x v="83"/>
    <x v="38"/>
  </r>
  <r>
    <x v="77"/>
    <x v="593"/>
    <x v="81"/>
    <x v="247"/>
    <x v="4"/>
    <x v="132"/>
    <x v="83"/>
    <x v="38"/>
  </r>
  <r>
    <x v="77"/>
    <x v="702"/>
    <x v="79"/>
    <x v="247"/>
    <x v="4"/>
    <x v="132"/>
    <x v="83"/>
    <x v="38"/>
  </r>
  <r>
    <x v="77"/>
    <x v="1168"/>
    <x v="41"/>
    <x v="247"/>
    <x v="4"/>
    <x v="132"/>
    <x v="83"/>
    <x v="38"/>
  </r>
  <r>
    <x v="78"/>
    <x v="188"/>
    <x v="43"/>
    <x v="33"/>
    <x v="4"/>
    <x v="152"/>
    <x v="83"/>
    <x v="0"/>
  </r>
  <r>
    <x v="78"/>
    <x v="466"/>
    <x v="73"/>
    <x v="33"/>
    <x v="4"/>
    <x v="152"/>
    <x v="83"/>
    <x v="0"/>
  </r>
  <r>
    <x v="78"/>
    <x v="471"/>
    <x v="37"/>
    <x v="33"/>
    <x v="4"/>
    <x v="152"/>
    <x v="83"/>
    <x v="0"/>
  </r>
  <r>
    <x v="78"/>
    <x v="741"/>
    <x v="35"/>
    <x v="33"/>
    <x v="4"/>
    <x v="152"/>
    <x v="83"/>
    <x v="0"/>
  </r>
  <r>
    <x v="78"/>
    <x v="1012"/>
    <x v="35"/>
    <x v="33"/>
    <x v="4"/>
    <x v="152"/>
    <x v="83"/>
    <x v="0"/>
  </r>
  <r>
    <x v="79"/>
    <x v="137"/>
    <x v="63"/>
    <x v="103"/>
    <x v="4"/>
    <x v="114"/>
    <x v="83"/>
    <x v="48"/>
  </r>
  <r>
    <x v="79"/>
    <x v="753"/>
    <x v="78"/>
    <x v="103"/>
    <x v="4"/>
    <x v="114"/>
    <x v="83"/>
    <x v="48"/>
  </r>
  <r>
    <x v="79"/>
    <x v="778"/>
    <x v="35"/>
    <x v="103"/>
    <x v="4"/>
    <x v="114"/>
    <x v="83"/>
    <x v="48"/>
  </r>
  <r>
    <x v="79"/>
    <x v="860"/>
    <x v="34"/>
    <x v="103"/>
    <x v="4"/>
    <x v="114"/>
    <x v="83"/>
    <x v="48"/>
  </r>
  <r>
    <x v="79"/>
    <x v="872"/>
    <x v="35"/>
    <x v="103"/>
    <x v="4"/>
    <x v="114"/>
    <x v="83"/>
    <x v="48"/>
  </r>
  <r>
    <x v="79"/>
    <x v="943"/>
    <x v="35"/>
    <x v="103"/>
    <x v="4"/>
    <x v="114"/>
    <x v="83"/>
    <x v="48"/>
  </r>
  <r>
    <x v="79"/>
    <x v="952"/>
    <x v="35"/>
    <x v="103"/>
    <x v="4"/>
    <x v="114"/>
    <x v="83"/>
    <x v="48"/>
  </r>
  <r>
    <x v="80"/>
    <x v="1164"/>
    <x v="42"/>
    <x v="34"/>
    <x v="4"/>
    <x v="127"/>
    <x v="83"/>
    <x v="3"/>
  </r>
  <r>
    <x v="80"/>
    <x v="214"/>
    <x v="60"/>
    <x v="34"/>
    <x v="4"/>
    <x v="127"/>
    <x v="83"/>
    <x v="3"/>
  </r>
  <r>
    <x v="80"/>
    <x v="533"/>
    <x v="37"/>
    <x v="34"/>
    <x v="4"/>
    <x v="127"/>
    <x v="83"/>
    <x v="3"/>
  </r>
  <r>
    <x v="81"/>
    <x v="116"/>
    <x v="41"/>
    <x v="140"/>
    <x v="4"/>
    <x v="97"/>
    <x v="83"/>
    <x v="35"/>
  </r>
  <r>
    <x v="81"/>
    <x v="123"/>
    <x v="42"/>
    <x v="140"/>
    <x v="4"/>
    <x v="97"/>
    <x v="83"/>
    <x v="35"/>
  </r>
  <r>
    <x v="81"/>
    <x v="188"/>
    <x v="43"/>
    <x v="140"/>
    <x v="4"/>
    <x v="97"/>
    <x v="83"/>
    <x v="35"/>
  </r>
  <r>
    <x v="81"/>
    <x v="632"/>
    <x v="80"/>
    <x v="140"/>
    <x v="4"/>
    <x v="97"/>
    <x v="83"/>
    <x v="35"/>
  </r>
  <r>
    <x v="81"/>
    <x v="641"/>
    <x v="78"/>
    <x v="140"/>
    <x v="4"/>
    <x v="97"/>
    <x v="83"/>
    <x v="35"/>
  </r>
  <r>
    <x v="83"/>
    <x v="1114"/>
    <x v="21"/>
    <x v="110"/>
    <x v="4"/>
    <x v="41"/>
    <x v="83"/>
    <x v="149"/>
  </r>
  <r>
    <x v="83"/>
    <x v="118"/>
    <x v="41"/>
    <x v="110"/>
    <x v="4"/>
    <x v="41"/>
    <x v="83"/>
    <x v="149"/>
  </r>
  <r>
    <x v="83"/>
    <x v="122"/>
    <x v="42"/>
    <x v="110"/>
    <x v="4"/>
    <x v="41"/>
    <x v="83"/>
    <x v="149"/>
  </r>
  <r>
    <x v="83"/>
    <x v="186"/>
    <x v="60"/>
    <x v="110"/>
    <x v="4"/>
    <x v="41"/>
    <x v="83"/>
    <x v="149"/>
  </r>
  <r>
    <x v="83"/>
    <x v="188"/>
    <x v="43"/>
    <x v="110"/>
    <x v="4"/>
    <x v="41"/>
    <x v="83"/>
    <x v="149"/>
  </r>
  <r>
    <x v="83"/>
    <x v="199"/>
    <x v="73"/>
    <x v="110"/>
    <x v="4"/>
    <x v="41"/>
    <x v="83"/>
    <x v="149"/>
  </r>
  <r>
    <x v="83"/>
    <x v="507"/>
    <x v="37"/>
    <x v="110"/>
    <x v="4"/>
    <x v="41"/>
    <x v="83"/>
    <x v="149"/>
  </r>
  <r>
    <x v="84"/>
    <x v="188"/>
    <x v="43"/>
    <x v="270"/>
    <x v="4"/>
    <x v="10"/>
    <x v="83"/>
    <x v="74"/>
  </r>
  <r>
    <x v="84"/>
    <x v="354"/>
    <x v="37"/>
    <x v="270"/>
    <x v="4"/>
    <x v="10"/>
    <x v="83"/>
    <x v="74"/>
  </r>
  <r>
    <x v="84"/>
    <x v="808"/>
    <x v="60"/>
    <x v="270"/>
    <x v="4"/>
    <x v="10"/>
    <x v="83"/>
    <x v="74"/>
  </r>
  <r>
    <x v="88"/>
    <x v="1136"/>
    <x v="37"/>
    <x v="69"/>
    <x v="4"/>
    <x v="52"/>
    <x v="83"/>
    <x v="152"/>
  </r>
  <r>
    <x v="88"/>
    <x v="873"/>
    <x v="40"/>
    <x v="69"/>
    <x v="4"/>
    <x v="52"/>
    <x v="83"/>
    <x v="152"/>
  </r>
  <r>
    <x v="88"/>
    <x v="903"/>
    <x v="40"/>
    <x v="69"/>
    <x v="4"/>
    <x v="52"/>
    <x v="83"/>
    <x v="152"/>
  </r>
  <r>
    <x v="88"/>
    <x v="958"/>
    <x v="37"/>
    <x v="69"/>
    <x v="4"/>
    <x v="52"/>
    <x v="83"/>
    <x v="152"/>
  </r>
  <r>
    <x v="88"/>
    <x v="959"/>
    <x v="60"/>
    <x v="69"/>
    <x v="4"/>
    <x v="52"/>
    <x v="83"/>
    <x v="152"/>
  </r>
  <r>
    <x v="88"/>
    <x v="1196"/>
    <x v="19"/>
    <x v="69"/>
    <x v="4"/>
    <x v="52"/>
    <x v="83"/>
    <x v="152"/>
  </r>
  <r>
    <x v="88"/>
    <x v="1227"/>
    <x v="22"/>
    <x v="69"/>
    <x v="4"/>
    <x v="52"/>
    <x v="83"/>
    <x v="152"/>
  </r>
  <r>
    <x v="88"/>
    <x v="188"/>
    <x v="43"/>
    <x v="69"/>
    <x v="4"/>
    <x v="52"/>
    <x v="83"/>
    <x v="152"/>
  </r>
  <r>
    <x v="88"/>
    <x v="508"/>
    <x v="36"/>
    <x v="69"/>
    <x v="4"/>
    <x v="52"/>
    <x v="83"/>
    <x v="152"/>
  </r>
  <r>
    <x v="88"/>
    <x v="887"/>
    <x v="34"/>
    <x v="69"/>
    <x v="4"/>
    <x v="52"/>
    <x v="83"/>
    <x v="152"/>
  </r>
  <r>
    <x v="88"/>
    <x v="1304"/>
    <x v="35"/>
    <x v="69"/>
    <x v="4"/>
    <x v="52"/>
    <x v="83"/>
    <x v="152"/>
  </r>
  <r>
    <x v="89"/>
    <x v="1220"/>
    <x v="81"/>
    <x v="280"/>
    <x v="4"/>
    <x v="197"/>
    <x v="83"/>
    <x v="59"/>
  </r>
  <r>
    <x v="90"/>
    <x v="99"/>
    <x v="23"/>
    <x v="194"/>
    <x v="4"/>
    <x v="185"/>
    <x v="83"/>
    <x v="45"/>
  </r>
  <r>
    <x v="90"/>
    <x v="110"/>
    <x v="60"/>
    <x v="194"/>
    <x v="4"/>
    <x v="185"/>
    <x v="83"/>
    <x v="45"/>
  </r>
  <r>
    <x v="90"/>
    <x v="538"/>
    <x v="36"/>
    <x v="194"/>
    <x v="4"/>
    <x v="185"/>
    <x v="83"/>
    <x v="45"/>
  </r>
  <r>
    <x v="91"/>
    <x v="855"/>
    <x v="37"/>
    <x v="183"/>
    <x v="4"/>
    <x v="12"/>
    <x v="83"/>
    <x v="124"/>
  </r>
  <r>
    <x v="91"/>
    <x v="866"/>
    <x v="41"/>
    <x v="183"/>
    <x v="4"/>
    <x v="12"/>
    <x v="83"/>
    <x v="124"/>
  </r>
  <r>
    <x v="91"/>
    <x v="867"/>
    <x v="42"/>
    <x v="183"/>
    <x v="4"/>
    <x v="12"/>
    <x v="83"/>
    <x v="124"/>
  </r>
  <r>
    <x v="91"/>
    <x v="898"/>
    <x v="80"/>
    <x v="183"/>
    <x v="4"/>
    <x v="12"/>
    <x v="83"/>
    <x v="124"/>
  </r>
  <r>
    <x v="92"/>
    <x v="74"/>
    <x v="60"/>
    <x v="89"/>
    <x v="4"/>
    <x v="50"/>
    <x v="83"/>
    <x v="30"/>
  </r>
  <r>
    <x v="92"/>
    <x v="201"/>
    <x v="73"/>
    <x v="89"/>
    <x v="4"/>
    <x v="50"/>
    <x v="83"/>
    <x v="30"/>
  </r>
  <r>
    <x v="92"/>
    <x v="485"/>
    <x v="24"/>
    <x v="89"/>
    <x v="4"/>
    <x v="50"/>
    <x v="83"/>
    <x v="30"/>
  </r>
  <r>
    <x v="92"/>
    <x v="622"/>
    <x v="36"/>
    <x v="89"/>
    <x v="4"/>
    <x v="50"/>
    <x v="83"/>
    <x v="30"/>
  </r>
  <r>
    <x v="92"/>
    <x v="1271"/>
    <x v="79"/>
    <x v="89"/>
    <x v="4"/>
    <x v="50"/>
    <x v="83"/>
    <x v="30"/>
  </r>
  <r>
    <x v="93"/>
    <x v="443"/>
    <x v="42"/>
    <x v="161"/>
    <x v="4"/>
    <x v="181"/>
    <x v="83"/>
    <x v="7"/>
  </r>
  <r>
    <x v="93"/>
    <x v="768"/>
    <x v="80"/>
    <x v="161"/>
    <x v="4"/>
    <x v="181"/>
    <x v="83"/>
    <x v="7"/>
  </r>
  <r>
    <x v="95"/>
    <x v="119"/>
    <x v="41"/>
    <x v="142"/>
    <x v="4"/>
    <x v="225"/>
    <x v="83"/>
    <x v="178"/>
  </r>
  <r>
    <x v="95"/>
    <x v="300"/>
    <x v="42"/>
    <x v="142"/>
    <x v="4"/>
    <x v="225"/>
    <x v="83"/>
    <x v="178"/>
  </r>
  <r>
    <x v="95"/>
    <x v="543"/>
    <x v="80"/>
    <x v="142"/>
    <x v="4"/>
    <x v="225"/>
    <x v="83"/>
    <x v="178"/>
  </r>
  <r>
    <x v="95"/>
    <x v="730"/>
    <x v="78"/>
    <x v="142"/>
    <x v="4"/>
    <x v="225"/>
    <x v="83"/>
    <x v="178"/>
  </r>
  <r>
    <x v="96"/>
    <x v="980"/>
    <x v="42"/>
    <x v="127"/>
    <x v="4"/>
    <x v="69"/>
    <x v="83"/>
    <x v="66"/>
  </r>
  <r>
    <x v="96"/>
    <x v="1008"/>
    <x v="41"/>
    <x v="127"/>
    <x v="4"/>
    <x v="69"/>
    <x v="83"/>
    <x v="66"/>
  </r>
  <r>
    <x v="96"/>
    <x v="1017"/>
    <x v="41"/>
    <x v="127"/>
    <x v="4"/>
    <x v="69"/>
    <x v="83"/>
    <x v="66"/>
  </r>
  <r>
    <x v="96"/>
    <x v="1308"/>
    <x v="42"/>
    <x v="127"/>
    <x v="4"/>
    <x v="69"/>
    <x v="83"/>
    <x v="66"/>
  </r>
  <r>
    <x v="96"/>
    <x v="188"/>
    <x v="43"/>
    <x v="127"/>
    <x v="4"/>
    <x v="69"/>
    <x v="83"/>
    <x v="66"/>
  </r>
  <r>
    <x v="96"/>
    <x v="207"/>
    <x v="47"/>
    <x v="127"/>
    <x v="4"/>
    <x v="69"/>
    <x v="83"/>
    <x v="66"/>
  </r>
  <r>
    <x v="96"/>
    <x v="232"/>
    <x v="63"/>
    <x v="127"/>
    <x v="4"/>
    <x v="69"/>
    <x v="83"/>
    <x v="66"/>
  </r>
  <r>
    <x v="96"/>
    <x v="881"/>
    <x v="35"/>
    <x v="127"/>
    <x v="4"/>
    <x v="69"/>
    <x v="83"/>
    <x v="66"/>
  </r>
  <r>
    <x v="96"/>
    <x v="1038"/>
    <x v="35"/>
    <x v="127"/>
    <x v="4"/>
    <x v="69"/>
    <x v="83"/>
    <x v="66"/>
  </r>
  <r>
    <x v="96"/>
    <x v="1041"/>
    <x v="35"/>
    <x v="127"/>
    <x v="4"/>
    <x v="69"/>
    <x v="83"/>
    <x v="66"/>
  </r>
  <r>
    <x v="96"/>
    <x v="1078"/>
    <x v="35"/>
    <x v="127"/>
    <x v="4"/>
    <x v="69"/>
    <x v="83"/>
    <x v="66"/>
  </r>
  <r>
    <x v="96"/>
    <x v="1093"/>
    <x v="35"/>
    <x v="127"/>
    <x v="4"/>
    <x v="69"/>
    <x v="83"/>
    <x v="66"/>
  </r>
  <r>
    <x v="96"/>
    <x v="1189"/>
    <x v="35"/>
    <x v="127"/>
    <x v="4"/>
    <x v="69"/>
    <x v="83"/>
    <x v="66"/>
  </r>
  <r>
    <x v="96"/>
    <x v="1208"/>
    <x v="78"/>
    <x v="127"/>
    <x v="4"/>
    <x v="69"/>
    <x v="83"/>
    <x v="66"/>
  </r>
  <r>
    <x v="98"/>
    <x v="65"/>
    <x v="63"/>
    <x v="158"/>
    <x v="4"/>
    <x v="100"/>
    <x v="83"/>
    <x v="80"/>
  </r>
  <r>
    <x v="98"/>
    <x v="363"/>
    <x v="73"/>
    <x v="158"/>
    <x v="4"/>
    <x v="100"/>
    <x v="83"/>
    <x v="80"/>
  </r>
  <r>
    <x v="99"/>
    <x v="582"/>
    <x v="41"/>
    <x v="111"/>
    <x v="4"/>
    <x v="124"/>
    <x v="83"/>
    <x v="95"/>
  </r>
  <r>
    <x v="99"/>
    <x v="585"/>
    <x v="80"/>
    <x v="111"/>
    <x v="4"/>
    <x v="124"/>
    <x v="83"/>
    <x v="95"/>
  </r>
  <r>
    <x v="99"/>
    <x v="592"/>
    <x v="42"/>
    <x v="111"/>
    <x v="4"/>
    <x v="124"/>
    <x v="83"/>
    <x v="95"/>
  </r>
  <r>
    <x v="99"/>
    <x v="703"/>
    <x v="73"/>
    <x v="111"/>
    <x v="4"/>
    <x v="124"/>
    <x v="83"/>
    <x v="95"/>
  </r>
  <r>
    <x v="99"/>
    <x v="828"/>
    <x v="34"/>
    <x v="111"/>
    <x v="4"/>
    <x v="124"/>
    <x v="83"/>
    <x v="95"/>
  </r>
  <r>
    <x v="99"/>
    <x v="829"/>
    <x v="34"/>
    <x v="111"/>
    <x v="4"/>
    <x v="124"/>
    <x v="83"/>
    <x v="95"/>
  </r>
  <r>
    <x v="99"/>
    <x v="841"/>
    <x v="34"/>
    <x v="111"/>
    <x v="4"/>
    <x v="124"/>
    <x v="83"/>
    <x v="95"/>
  </r>
  <r>
    <x v="99"/>
    <x v="978"/>
    <x v="34"/>
    <x v="111"/>
    <x v="4"/>
    <x v="124"/>
    <x v="83"/>
    <x v="95"/>
  </r>
  <r>
    <x v="99"/>
    <x v="1286"/>
    <x v="34"/>
    <x v="111"/>
    <x v="4"/>
    <x v="124"/>
    <x v="83"/>
    <x v="95"/>
  </r>
  <r>
    <x v="99"/>
    <x v="1287"/>
    <x v="34"/>
    <x v="111"/>
    <x v="4"/>
    <x v="124"/>
    <x v="83"/>
    <x v="95"/>
  </r>
  <r>
    <x v="100"/>
    <x v="906"/>
    <x v="41"/>
    <x v="162"/>
    <x v="4"/>
    <x v="213"/>
    <x v="83"/>
    <x v="17"/>
  </r>
  <r>
    <x v="100"/>
    <x v="1092"/>
    <x v="42"/>
    <x v="162"/>
    <x v="4"/>
    <x v="213"/>
    <x v="83"/>
    <x v="17"/>
  </r>
  <r>
    <x v="100"/>
    <x v="1204"/>
    <x v="29"/>
    <x v="162"/>
    <x v="4"/>
    <x v="213"/>
    <x v="83"/>
    <x v="17"/>
  </r>
  <r>
    <x v="100"/>
    <x v="1301"/>
    <x v="35"/>
    <x v="162"/>
    <x v="4"/>
    <x v="213"/>
    <x v="83"/>
    <x v="17"/>
  </r>
  <r>
    <x v="100"/>
    <x v="400"/>
    <x v="73"/>
    <x v="162"/>
    <x v="4"/>
    <x v="213"/>
    <x v="83"/>
    <x v="17"/>
  </r>
  <r>
    <x v="100"/>
    <x v="551"/>
    <x v="66"/>
    <x v="162"/>
    <x v="4"/>
    <x v="213"/>
    <x v="83"/>
    <x v="17"/>
  </r>
  <r>
    <x v="100"/>
    <x v="676"/>
    <x v="60"/>
    <x v="162"/>
    <x v="4"/>
    <x v="213"/>
    <x v="83"/>
    <x v="17"/>
  </r>
  <r>
    <x v="100"/>
    <x v="1210"/>
    <x v="34"/>
    <x v="162"/>
    <x v="4"/>
    <x v="213"/>
    <x v="83"/>
    <x v="17"/>
  </r>
  <r>
    <x v="102"/>
    <x v="1228"/>
    <x v="22"/>
    <x v="36"/>
    <x v="4"/>
    <x v="218"/>
    <x v="83"/>
    <x v="160"/>
  </r>
  <r>
    <x v="102"/>
    <x v="188"/>
    <x v="43"/>
    <x v="36"/>
    <x v="4"/>
    <x v="218"/>
    <x v="83"/>
    <x v="160"/>
  </r>
  <r>
    <x v="102"/>
    <x v="479"/>
    <x v="73"/>
    <x v="36"/>
    <x v="4"/>
    <x v="218"/>
    <x v="83"/>
    <x v="160"/>
  </r>
  <r>
    <x v="102"/>
    <x v="686"/>
    <x v="37"/>
    <x v="36"/>
    <x v="4"/>
    <x v="218"/>
    <x v="83"/>
    <x v="160"/>
  </r>
  <r>
    <x v="103"/>
    <x v="49"/>
    <x v="62"/>
    <x v="80"/>
    <x v="4"/>
    <x v="189"/>
    <x v="83"/>
    <x v="14"/>
  </r>
  <r>
    <x v="103"/>
    <x v="1108"/>
    <x v="80"/>
    <x v="80"/>
    <x v="4"/>
    <x v="189"/>
    <x v="83"/>
    <x v="14"/>
  </r>
  <r>
    <x v="103"/>
    <x v="1257"/>
    <x v="35"/>
    <x v="80"/>
    <x v="4"/>
    <x v="189"/>
    <x v="83"/>
    <x v="14"/>
  </r>
  <r>
    <x v="106"/>
    <x v="233"/>
    <x v="112"/>
    <x v="225"/>
    <x v="4"/>
    <x v="138"/>
    <x v="83"/>
    <x v="68"/>
  </r>
  <r>
    <x v="106"/>
    <x v="395"/>
    <x v="112"/>
    <x v="225"/>
    <x v="4"/>
    <x v="138"/>
    <x v="83"/>
    <x v="68"/>
  </r>
  <r>
    <x v="106"/>
    <x v="476"/>
    <x v="60"/>
    <x v="225"/>
    <x v="4"/>
    <x v="138"/>
    <x v="83"/>
    <x v="68"/>
  </r>
  <r>
    <x v="106"/>
    <x v="531"/>
    <x v="37"/>
    <x v="225"/>
    <x v="4"/>
    <x v="138"/>
    <x v="83"/>
    <x v="68"/>
  </r>
  <r>
    <x v="107"/>
    <x v="814"/>
    <x v="60"/>
    <x v="198"/>
    <x v="4"/>
    <x v="81"/>
    <x v="83"/>
    <x v="47"/>
  </r>
  <r>
    <x v="108"/>
    <x v="1060"/>
    <x v="42"/>
    <x v="154"/>
    <x v="4"/>
    <x v="134"/>
    <x v="83"/>
    <x v="54"/>
  </r>
  <r>
    <x v="108"/>
    <x v="185"/>
    <x v="41"/>
    <x v="154"/>
    <x v="4"/>
    <x v="134"/>
    <x v="83"/>
    <x v="54"/>
  </r>
  <r>
    <x v="108"/>
    <x v="996"/>
    <x v="80"/>
    <x v="154"/>
    <x v="4"/>
    <x v="134"/>
    <x v="83"/>
    <x v="54"/>
  </r>
  <r>
    <x v="108"/>
    <x v="1022"/>
    <x v="42"/>
    <x v="154"/>
    <x v="4"/>
    <x v="134"/>
    <x v="83"/>
    <x v="54"/>
  </r>
  <r>
    <x v="109"/>
    <x v="405"/>
    <x v="41"/>
    <x v="181"/>
    <x v="4"/>
    <x v="31"/>
    <x v="83"/>
    <x v="127"/>
  </r>
  <r>
    <x v="109"/>
    <x v="411"/>
    <x v="42"/>
    <x v="181"/>
    <x v="4"/>
    <x v="31"/>
    <x v="83"/>
    <x v="127"/>
  </r>
  <r>
    <x v="109"/>
    <x v="495"/>
    <x v="24"/>
    <x v="181"/>
    <x v="4"/>
    <x v="31"/>
    <x v="83"/>
    <x v="127"/>
  </r>
  <r>
    <x v="109"/>
    <x v="502"/>
    <x v="78"/>
    <x v="181"/>
    <x v="4"/>
    <x v="31"/>
    <x v="83"/>
    <x v="127"/>
  </r>
  <r>
    <x v="109"/>
    <x v="565"/>
    <x v="80"/>
    <x v="181"/>
    <x v="4"/>
    <x v="31"/>
    <x v="83"/>
    <x v="127"/>
  </r>
  <r>
    <x v="109"/>
    <x v="1260"/>
    <x v="60"/>
    <x v="181"/>
    <x v="4"/>
    <x v="31"/>
    <x v="83"/>
    <x v="127"/>
  </r>
  <r>
    <x v="110"/>
    <x v="1312"/>
    <x v="75"/>
    <x v="266"/>
    <x v="4"/>
    <x v="39"/>
    <x v="83"/>
    <x v="68"/>
  </r>
  <r>
    <x v="111"/>
    <x v="1312"/>
    <x v="75"/>
    <x v="324"/>
    <x v="4"/>
    <x v="141"/>
    <x v="83"/>
    <x v="18"/>
  </r>
  <r>
    <x v="112"/>
    <x v="979"/>
    <x v="42"/>
    <x v="180"/>
    <x v="4"/>
    <x v="4"/>
    <x v="83"/>
    <x v="175"/>
  </r>
  <r>
    <x v="112"/>
    <x v="982"/>
    <x v="35"/>
    <x v="180"/>
    <x v="4"/>
    <x v="4"/>
    <x v="83"/>
    <x v="175"/>
  </r>
  <r>
    <x v="112"/>
    <x v="983"/>
    <x v="35"/>
    <x v="180"/>
    <x v="4"/>
    <x v="4"/>
    <x v="83"/>
    <x v="175"/>
  </r>
  <r>
    <x v="112"/>
    <x v="986"/>
    <x v="41"/>
    <x v="180"/>
    <x v="4"/>
    <x v="4"/>
    <x v="83"/>
    <x v="175"/>
  </r>
  <r>
    <x v="112"/>
    <x v="1285"/>
    <x v="37"/>
    <x v="180"/>
    <x v="4"/>
    <x v="4"/>
    <x v="83"/>
    <x v="175"/>
  </r>
  <r>
    <x v="112"/>
    <x v="1222"/>
    <x v="34"/>
    <x v="180"/>
    <x v="4"/>
    <x v="4"/>
    <x v="83"/>
    <x v="175"/>
  </r>
  <r>
    <x v="112"/>
    <x v="1187"/>
    <x v="22"/>
    <x v="180"/>
    <x v="4"/>
    <x v="4"/>
    <x v="83"/>
    <x v="175"/>
  </r>
  <r>
    <x v="112"/>
    <x v="1284"/>
    <x v="22"/>
    <x v="180"/>
    <x v="4"/>
    <x v="4"/>
    <x v="83"/>
    <x v="175"/>
  </r>
  <r>
    <x v="112"/>
    <x v="188"/>
    <x v="43"/>
    <x v="180"/>
    <x v="4"/>
    <x v="4"/>
    <x v="83"/>
    <x v="175"/>
  </r>
  <r>
    <x v="112"/>
    <x v="207"/>
    <x v="47"/>
    <x v="180"/>
    <x v="4"/>
    <x v="4"/>
    <x v="83"/>
    <x v="175"/>
  </r>
  <r>
    <x v="112"/>
    <x v="368"/>
    <x v="73"/>
    <x v="180"/>
    <x v="4"/>
    <x v="4"/>
    <x v="83"/>
    <x v="175"/>
  </r>
  <r>
    <x v="112"/>
    <x v="601"/>
    <x v="23"/>
    <x v="180"/>
    <x v="4"/>
    <x v="4"/>
    <x v="83"/>
    <x v="175"/>
  </r>
  <r>
    <x v="112"/>
    <x v="833"/>
    <x v="37"/>
    <x v="180"/>
    <x v="4"/>
    <x v="4"/>
    <x v="83"/>
    <x v="175"/>
  </r>
  <r>
    <x v="112"/>
    <x v="1295"/>
    <x v="66"/>
    <x v="180"/>
    <x v="4"/>
    <x v="4"/>
    <x v="83"/>
    <x v="175"/>
  </r>
  <r>
    <x v="113"/>
    <x v="492"/>
    <x v="24"/>
    <x v="244"/>
    <x v="4"/>
    <x v="32"/>
    <x v="83"/>
    <x v="109"/>
  </r>
  <r>
    <x v="113"/>
    <x v="501"/>
    <x v="80"/>
    <x v="244"/>
    <x v="4"/>
    <x v="32"/>
    <x v="83"/>
    <x v="109"/>
  </r>
  <r>
    <x v="113"/>
    <x v="504"/>
    <x v="78"/>
    <x v="244"/>
    <x v="4"/>
    <x v="32"/>
    <x v="83"/>
    <x v="109"/>
  </r>
  <r>
    <x v="113"/>
    <x v="578"/>
    <x v="73"/>
    <x v="244"/>
    <x v="4"/>
    <x v="32"/>
    <x v="83"/>
    <x v="109"/>
  </r>
  <r>
    <x v="113"/>
    <x v="803"/>
    <x v="42"/>
    <x v="244"/>
    <x v="4"/>
    <x v="32"/>
    <x v="83"/>
    <x v="109"/>
  </r>
  <r>
    <x v="113"/>
    <x v="817"/>
    <x v="34"/>
    <x v="244"/>
    <x v="4"/>
    <x v="32"/>
    <x v="83"/>
    <x v="109"/>
  </r>
  <r>
    <x v="113"/>
    <x v="822"/>
    <x v="41"/>
    <x v="244"/>
    <x v="4"/>
    <x v="32"/>
    <x v="83"/>
    <x v="109"/>
  </r>
  <r>
    <x v="113"/>
    <x v="951"/>
    <x v="35"/>
    <x v="244"/>
    <x v="4"/>
    <x v="32"/>
    <x v="83"/>
    <x v="109"/>
  </r>
  <r>
    <x v="113"/>
    <x v="974"/>
    <x v="35"/>
    <x v="244"/>
    <x v="4"/>
    <x v="32"/>
    <x v="83"/>
    <x v="109"/>
  </r>
  <r>
    <x v="113"/>
    <x v="1143"/>
    <x v="34"/>
    <x v="244"/>
    <x v="4"/>
    <x v="32"/>
    <x v="83"/>
    <x v="109"/>
  </r>
  <r>
    <x v="113"/>
    <x v="1221"/>
    <x v="34"/>
    <x v="244"/>
    <x v="4"/>
    <x v="32"/>
    <x v="83"/>
    <x v="109"/>
  </r>
  <r>
    <x v="114"/>
    <x v="945"/>
    <x v="42"/>
    <x v="223"/>
    <x v="4"/>
    <x v="3"/>
    <x v="83"/>
    <x v="148"/>
  </r>
  <r>
    <x v="114"/>
    <x v="984"/>
    <x v="41"/>
    <x v="223"/>
    <x v="4"/>
    <x v="3"/>
    <x v="83"/>
    <x v="148"/>
  </r>
  <r>
    <x v="114"/>
    <x v="1305"/>
    <x v="42"/>
    <x v="223"/>
    <x v="4"/>
    <x v="3"/>
    <x v="83"/>
    <x v="148"/>
  </r>
  <r>
    <x v="114"/>
    <x v="1229"/>
    <x v="22"/>
    <x v="223"/>
    <x v="4"/>
    <x v="3"/>
    <x v="83"/>
    <x v="148"/>
  </r>
  <r>
    <x v="114"/>
    <x v="72"/>
    <x v="60"/>
    <x v="223"/>
    <x v="4"/>
    <x v="3"/>
    <x v="83"/>
    <x v="148"/>
  </r>
  <r>
    <x v="114"/>
    <x v="138"/>
    <x v="72"/>
    <x v="223"/>
    <x v="4"/>
    <x v="3"/>
    <x v="83"/>
    <x v="148"/>
  </r>
  <r>
    <x v="114"/>
    <x v="188"/>
    <x v="43"/>
    <x v="223"/>
    <x v="4"/>
    <x v="3"/>
    <x v="83"/>
    <x v="148"/>
  </r>
  <r>
    <x v="114"/>
    <x v="206"/>
    <x v="84"/>
    <x v="223"/>
    <x v="4"/>
    <x v="3"/>
    <x v="83"/>
    <x v="148"/>
  </r>
  <r>
    <x v="114"/>
    <x v="491"/>
    <x v="24"/>
    <x v="223"/>
    <x v="4"/>
    <x v="3"/>
    <x v="83"/>
    <x v="148"/>
  </r>
  <r>
    <x v="114"/>
    <x v="701"/>
    <x v="42"/>
    <x v="223"/>
    <x v="4"/>
    <x v="3"/>
    <x v="83"/>
    <x v="148"/>
  </r>
  <r>
    <x v="114"/>
    <x v="718"/>
    <x v="41"/>
    <x v="223"/>
    <x v="4"/>
    <x v="3"/>
    <x v="83"/>
    <x v="148"/>
  </r>
  <r>
    <x v="114"/>
    <x v="737"/>
    <x v="78"/>
    <x v="223"/>
    <x v="4"/>
    <x v="3"/>
    <x v="83"/>
    <x v="148"/>
  </r>
  <r>
    <x v="116"/>
    <x v="156"/>
    <x v="60"/>
    <x v="147"/>
    <x v="4"/>
    <x v="36"/>
    <x v="83"/>
    <x v="47"/>
  </r>
  <r>
    <x v="116"/>
    <x v="451"/>
    <x v="73"/>
    <x v="147"/>
    <x v="4"/>
    <x v="36"/>
    <x v="83"/>
    <x v="47"/>
  </r>
  <r>
    <x v="116"/>
    <x v="509"/>
    <x v="37"/>
    <x v="147"/>
    <x v="4"/>
    <x v="36"/>
    <x v="83"/>
    <x v="47"/>
  </r>
  <r>
    <x v="117"/>
    <x v="187"/>
    <x v="37"/>
    <x v="37"/>
    <x v="4"/>
    <x v="186"/>
    <x v="83"/>
    <x v="11"/>
  </r>
  <r>
    <x v="117"/>
    <x v="1250"/>
    <x v="81"/>
    <x v="37"/>
    <x v="4"/>
    <x v="186"/>
    <x v="83"/>
    <x v="11"/>
  </r>
  <r>
    <x v="119"/>
    <x v="563"/>
    <x v="42"/>
    <x v="187"/>
    <x v="4"/>
    <x v="217"/>
    <x v="83"/>
    <x v="0"/>
  </r>
  <r>
    <x v="119"/>
    <x v="580"/>
    <x v="80"/>
    <x v="187"/>
    <x v="4"/>
    <x v="217"/>
    <x v="83"/>
    <x v="0"/>
  </r>
  <r>
    <x v="122"/>
    <x v="174"/>
    <x v="67"/>
    <x v="166"/>
    <x v="4"/>
    <x v="7"/>
    <x v="83"/>
    <x v="131"/>
  </r>
  <r>
    <x v="122"/>
    <x v="1258"/>
    <x v="35"/>
    <x v="166"/>
    <x v="4"/>
    <x v="7"/>
    <x v="83"/>
    <x v="131"/>
  </r>
  <r>
    <x v="122"/>
    <x v="1310"/>
    <x v="35"/>
    <x v="166"/>
    <x v="4"/>
    <x v="7"/>
    <x v="83"/>
    <x v="131"/>
  </r>
  <r>
    <x v="122"/>
    <x v="993"/>
    <x v="42"/>
    <x v="166"/>
    <x v="4"/>
    <x v="7"/>
    <x v="83"/>
    <x v="131"/>
  </r>
  <r>
    <x v="122"/>
    <x v="1051"/>
    <x v="41"/>
    <x v="166"/>
    <x v="4"/>
    <x v="7"/>
    <x v="83"/>
    <x v="131"/>
  </r>
  <r>
    <x v="122"/>
    <x v="1247"/>
    <x v="22"/>
    <x v="166"/>
    <x v="4"/>
    <x v="7"/>
    <x v="83"/>
    <x v="131"/>
  </r>
  <r>
    <x v="122"/>
    <x v="1251"/>
    <x v="22"/>
    <x v="166"/>
    <x v="4"/>
    <x v="7"/>
    <x v="83"/>
    <x v="131"/>
  </r>
  <r>
    <x v="122"/>
    <x v="133"/>
    <x v="63"/>
    <x v="166"/>
    <x v="4"/>
    <x v="7"/>
    <x v="83"/>
    <x v="131"/>
  </r>
  <r>
    <x v="122"/>
    <x v="188"/>
    <x v="43"/>
    <x v="166"/>
    <x v="4"/>
    <x v="7"/>
    <x v="83"/>
    <x v="131"/>
  </r>
  <r>
    <x v="122"/>
    <x v="302"/>
    <x v="4"/>
    <x v="166"/>
    <x v="4"/>
    <x v="7"/>
    <x v="83"/>
    <x v="131"/>
  </r>
  <r>
    <x v="122"/>
    <x v="326"/>
    <x v="60"/>
    <x v="166"/>
    <x v="4"/>
    <x v="7"/>
    <x v="83"/>
    <x v="131"/>
  </r>
  <r>
    <x v="122"/>
    <x v="328"/>
    <x v="3"/>
    <x v="166"/>
    <x v="4"/>
    <x v="7"/>
    <x v="83"/>
    <x v="131"/>
  </r>
  <r>
    <x v="122"/>
    <x v="510"/>
    <x v="37"/>
    <x v="166"/>
    <x v="4"/>
    <x v="7"/>
    <x v="83"/>
    <x v="131"/>
  </r>
  <r>
    <x v="122"/>
    <x v="807"/>
    <x v="60"/>
    <x v="166"/>
    <x v="4"/>
    <x v="7"/>
    <x v="83"/>
    <x v="131"/>
  </r>
  <r>
    <x v="123"/>
    <x v="542"/>
    <x v="37"/>
    <x v="185"/>
    <x v="4"/>
    <x v="144"/>
    <x v="83"/>
    <x v="32"/>
  </r>
  <r>
    <x v="126"/>
    <x v="925"/>
    <x v="37"/>
    <x v="320"/>
    <x v="4"/>
    <x v="225"/>
    <x v="83"/>
    <x v="178"/>
  </r>
  <r>
    <x v="127"/>
    <x v="1254"/>
    <x v="22"/>
    <x v="138"/>
    <x v="4"/>
    <x v="55"/>
    <x v="83"/>
    <x v="64"/>
  </r>
  <r>
    <x v="127"/>
    <x v="188"/>
    <x v="43"/>
    <x v="138"/>
    <x v="4"/>
    <x v="55"/>
    <x v="83"/>
    <x v="64"/>
  </r>
  <r>
    <x v="127"/>
    <x v="378"/>
    <x v="73"/>
    <x v="138"/>
    <x v="4"/>
    <x v="55"/>
    <x v="83"/>
    <x v="64"/>
  </r>
  <r>
    <x v="127"/>
    <x v="463"/>
    <x v="36"/>
    <x v="138"/>
    <x v="4"/>
    <x v="55"/>
    <x v="83"/>
    <x v="64"/>
  </r>
  <r>
    <x v="127"/>
    <x v="642"/>
    <x v="78"/>
    <x v="138"/>
    <x v="4"/>
    <x v="55"/>
    <x v="83"/>
    <x v="64"/>
  </r>
  <r>
    <x v="127"/>
    <x v="1018"/>
    <x v="35"/>
    <x v="138"/>
    <x v="4"/>
    <x v="55"/>
    <x v="83"/>
    <x v="64"/>
  </r>
  <r>
    <x v="127"/>
    <x v="1129"/>
    <x v="35"/>
    <x v="138"/>
    <x v="4"/>
    <x v="55"/>
    <x v="83"/>
    <x v="64"/>
  </r>
  <r>
    <x v="129"/>
    <x v="220"/>
    <x v="41"/>
    <x v="165"/>
    <x v="4"/>
    <x v="22"/>
    <x v="83"/>
    <x v="68"/>
  </r>
  <r>
    <x v="129"/>
    <x v="236"/>
    <x v="42"/>
    <x v="165"/>
    <x v="4"/>
    <x v="22"/>
    <x v="83"/>
    <x v="68"/>
  </r>
  <r>
    <x v="129"/>
    <x v="477"/>
    <x v="73"/>
    <x v="165"/>
    <x v="4"/>
    <x v="22"/>
    <x v="83"/>
    <x v="68"/>
  </r>
  <r>
    <x v="129"/>
    <x v="486"/>
    <x v="24"/>
    <x v="165"/>
    <x v="4"/>
    <x v="22"/>
    <x v="83"/>
    <x v="68"/>
  </r>
  <r>
    <x v="129"/>
    <x v="497"/>
    <x v="80"/>
    <x v="165"/>
    <x v="4"/>
    <x v="22"/>
    <x v="83"/>
    <x v="68"/>
  </r>
  <r>
    <x v="129"/>
    <x v="606"/>
    <x v="34"/>
    <x v="165"/>
    <x v="4"/>
    <x v="22"/>
    <x v="83"/>
    <x v="68"/>
  </r>
  <r>
    <x v="129"/>
    <x v="643"/>
    <x v="34"/>
    <x v="165"/>
    <x v="4"/>
    <x v="22"/>
    <x v="83"/>
    <x v="68"/>
  </r>
  <r>
    <x v="129"/>
    <x v="692"/>
    <x v="34"/>
    <x v="165"/>
    <x v="4"/>
    <x v="22"/>
    <x v="83"/>
    <x v="68"/>
  </r>
  <r>
    <x v="129"/>
    <x v="1027"/>
    <x v="35"/>
    <x v="165"/>
    <x v="4"/>
    <x v="22"/>
    <x v="83"/>
    <x v="68"/>
  </r>
  <r>
    <x v="129"/>
    <x v="1058"/>
    <x v="34"/>
    <x v="165"/>
    <x v="4"/>
    <x v="22"/>
    <x v="83"/>
    <x v="68"/>
  </r>
  <r>
    <x v="129"/>
    <x v="1236"/>
    <x v="34"/>
    <x v="165"/>
    <x v="4"/>
    <x v="22"/>
    <x v="83"/>
    <x v="68"/>
  </r>
  <r>
    <x v="129"/>
    <x v="1244"/>
    <x v="35"/>
    <x v="165"/>
    <x v="4"/>
    <x v="22"/>
    <x v="83"/>
    <x v="68"/>
  </r>
  <r>
    <x v="131"/>
    <x v="1159"/>
    <x v="42"/>
    <x v="206"/>
    <x v="4"/>
    <x v="43"/>
    <x v="83"/>
    <x v="121"/>
  </r>
  <r>
    <x v="131"/>
    <x v="870"/>
    <x v="57"/>
    <x v="206"/>
    <x v="4"/>
    <x v="43"/>
    <x v="83"/>
    <x v="121"/>
  </r>
  <r>
    <x v="131"/>
    <x v="878"/>
    <x v="41"/>
    <x v="206"/>
    <x v="4"/>
    <x v="43"/>
    <x v="83"/>
    <x v="121"/>
  </r>
  <r>
    <x v="131"/>
    <x v="251"/>
    <x v="60"/>
    <x v="206"/>
    <x v="4"/>
    <x v="43"/>
    <x v="83"/>
    <x v="121"/>
  </r>
  <r>
    <x v="131"/>
    <x v="252"/>
    <x v="63"/>
    <x v="206"/>
    <x v="4"/>
    <x v="43"/>
    <x v="83"/>
    <x v="121"/>
  </r>
  <r>
    <x v="131"/>
    <x v="558"/>
    <x v="37"/>
    <x v="206"/>
    <x v="4"/>
    <x v="43"/>
    <x v="83"/>
    <x v="121"/>
  </r>
  <r>
    <x v="132"/>
    <x v="209"/>
    <x v="63"/>
    <x v="155"/>
    <x v="4"/>
    <x v="65"/>
    <x v="83"/>
    <x v="25"/>
  </r>
  <r>
    <x v="132"/>
    <x v="243"/>
    <x v="60"/>
    <x v="155"/>
    <x v="4"/>
    <x v="65"/>
    <x v="83"/>
    <x v="25"/>
  </r>
  <r>
    <x v="132"/>
    <x v="364"/>
    <x v="73"/>
    <x v="155"/>
    <x v="4"/>
    <x v="65"/>
    <x v="83"/>
    <x v="25"/>
  </r>
  <r>
    <x v="133"/>
    <x v="188"/>
    <x v="43"/>
    <x v="313"/>
    <x v="4"/>
    <x v="5"/>
    <x v="83"/>
    <x v="102"/>
  </r>
  <r>
    <x v="133"/>
    <x v="512"/>
    <x v="37"/>
    <x v="313"/>
    <x v="4"/>
    <x v="5"/>
    <x v="83"/>
    <x v="102"/>
  </r>
  <r>
    <x v="133"/>
    <x v="540"/>
    <x v="66"/>
    <x v="313"/>
    <x v="4"/>
    <x v="5"/>
    <x v="83"/>
    <x v="102"/>
  </r>
  <r>
    <x v="133"/>
    <x v="666"/>
    <x v="60"/>
    <x v="313"/>
    <x v="4"/>
    <x v="5"/>
    <x v="83"/>
    <x v="102"/>
  </r>
  <r>
    <x v="133"/>
    <x v="682"/>
    <x v="63"/>
    <x v="313"/>
    <x v="4"/>
    <x v="5"/>
    <x v="83"/>
    <x v="102"/>
  </r>
  <r>
    <x v="133"/>
    <x v="696"/>
    <x v="37"/>
    <x v="313"/>
    <x v="4"/>
    <x v="5"/>
    <x v="83"/>
    <x v="102"/>
  </r>
  <r>
    <x v="134"/>
    <x v="948"/>
    <x v="42"/>
    <x v="218"/>
    <x v="4"/>
    <x v="38"/>
    <x v="83"/>
    <x v="68"/>
  </r>
  <r>
    <x v="135"/>
    <x v="1042"/>
    <x v="80"/>
    <x v="299"/>
    <x v="4"/>
    <x v="171"/>
    <x v="83"/>
    <x v="60"/>
  </r>
  <r>
    <x v="135"/>
    <x v="1096"/>
    <x v="42"/>
    <x v="299"/>
    <x v="4"/>
    <x v="171"/>
    <x v="83"/>
    <x v="60"/>
  </r>
  <r>
    <x v="136"/>
    <x v="1130"/>
    <x v="37"/>
    <x v="249"/>
    <x v="4"/>
    <x v="101"/>
    <x v="83"/>
    <x v="58"/>
  </r>
  <r>
    <x v="136"/>
    <x v="142"/>
    <x v="63"/>
    <x v="249"/>
    <x v="4"/>
    <x v="101"/>
    <x v="83"/>
    <x v="58"/>
  </r>
  <r>
    <x v="136"/>
    <x v="379"/>
    <x v="73"/>
    <x v="249"/>
    <x v="4"/>
    <x v="101"/>
    <x v="83"/>
    <x v="58"/>
  </r>
  <r>
    <x v="136"/>
    <x v="579"/>
    <x v="81"/>
    <x v="249"/>
    <x v="4"/>
    <x v="101"/>
    <x v="83"/>
    <x v="58"/>
  </r>
  <r>
    <x v="136"/>
    <x v="688"/>
    <x v="79"/>
    <x v="249"/>
    <x v="4"/>
    <x v="101"/>
    <x v="83"/>
    <x v="58"/>
  </r>
  <r>
    <x v="137"/>
    <x v="139"/>
    <x v="60"/>
    <x v="112"/>
    <x v="4"/>
    <x v="179"/>
    <x v="83"/>
    <x v="0"/>
  </r>
  <r>
    <x v="137"/>
    <x v="549"/>
    <x v="36"/>
    <x v="112"/>
    <x v="4"/>
    <x v="179"/>
    <x v="83"/>
    <x v="0"/>
  </r>
  <r>
    <x v="139"/>
    <x v="732"/>
    <x v="80"/>
    <x v="301"/>
    <x v="4"/>
    <x v="178"/>
    <x v="83"/>
    <x v="44"/>
  </r>
  <r>
    <x v="139"/>
    <x v="790"/>
    <x v="42"/>
    <x v="301"/>
    <x v="4"/>
    <x v="178"/>
    <x v="83"/>
    <x v="44"/>
  </r>
  <r>
    <x v="139"/>
    <x v="892"/>
    <x v="41"/>
    <x v="301"/>
    <x v="4"/>
    <x v="178"/>
    <x v="83"/>
    <x v="44"/>
  </r>
  <r>
    <x v="141"/>
    <x v="1312"/>
    <x v="25"/>
    <x v="289"/>
    <x v="4"/>
    <x v="172"/>
    <x v="83"/>
    <x v="68"/>
  </r>
  <r>
    <x v="142"/>
    <x v="1312"/>
    <x v="25"/>
    <x v="292"/>
    <x v="4"/>
    <x v="147"/>
    <x v="83"/>
    <x v="68"/>
  </r>
  <r>
    <x v="143"/>
    <x v="1312"/>
    <x v="25"/>
    <x v="307"/>
    <x v="4"/>
    <x v="40"/>
    <x v="83"/>
    <x v="102"/>
  </r>
  <r>
    <x v="144"/>
    <x v="1312"/>
    <x v="25"/>
    <x v="308"/>
    <x v="4"/>
    <x v="108"/>
    <x v="83"/>
    <x v="68"/>
  </r>
  <r>
    <x v="145"/>
    <x v="535"/>
    <x v="37"/>
    <x v="312"/>
    <x v="4"/>
    <x v="113"/>
    <x v="83"/>
    <x v="77"/>
  </r>
  <r>
    <x v="146"/>
    <x v="109"/>
    <x v="11"/>
    <x v="113"/>
    <x v="4"/>
    <x v="177"/>
    <x v="83"/>
    <x v="2"/>
  </r>
  <r>
    <x v="146"/>
    <x v="213"/>
    <x v="11"/>
    <x v="113"/>
    <x v="4"/>
    <x v="177"/>
    <x v="83"/>
    <x v="2"/>
  </r>
  <r>
    <x v="146"/>
    <x v="237"/>
    <x v="11"/>
    <x v="113"/>
    <x v="4"/>
    <x v="177"/>
    <x v="83"/>
    <x v="2"/>
  </r>
  <r>
    <x v="146"/>
    <x v="539"/>
    <x v="71"/>
    <x v="113"/>
    <x v="4"/>
    <x v="177"/>
    <x v="83"/>
    <x v="2"/>
  </r>
  <r>
    <x v="146"/>
    <x v="987"/>
    <x v="35"/>
    <x v="113"/>
    <x v="4"/>
    <x v="177"/>
    <x v="83"/>
    <x v="2"/>
  </r>
  <r>
    <x v="146"/>
    <x v="989"/>
    <x v="35"/>
    <x v="113"/>
    <x v="4"/>
    <x v="177"/>
    <x v="83"/>
    <x v="2"/>
  </r>
  <r>
    <x v="146"/>
    <x v="990"/>
    <x v="35"/>
    <x v="113"/>
    <x v="4"/>
    <x v="177"/>
    <x v="83"/>
    <x v="2"/>
  </r>
  <r>
    <x v="146"/>
    <x v="1052"/>
    <x v="35"/>
    <x v="113"/>
    <x v="4"/>
    <x v="177"/>
    <x v="83"/>
    <x v="2"/>
  </r>
  <r>
    <x v="146"/>
    <x v="1055"/>
    <x v="81"/>
    <x v="113"/>
    <x v="4"/>
    <x v="177"/>
    <x v="83"/>
    <x v="2"/>
  </r>
  <r>
    <x v="146"/>
    <x v="1117"/>
    <x v="35"/>
    <x v="113"/>
    <x v="4"/>
    <x v="177"/>
    <x v="83"/>
    <x v="2"/>
  </r>
  <r>
    <x v="146"/>
    <x v="1147"/>
    <x v="35"/>
    <x v="113"/>
    <x v="4"/>
    <x v="177"/>
    <x v="83"/>
    <x v="2"/>
  </r>
  <r>
    <x v="146"/>
    <x v="1155"/>
    <x v="35"/>
    <x v="113"/>
    <x v="4"/>
    <x v="177"/>
    <x v="83"/>
    <x v="2"/>
  </r>
  <r>
    <x v="146"/>
    <x v="1173"/>
    <x v="35"/>
    <x v="113"/>
    <x v="4"/>
    <x v="177"/>
    <x v="83"/>
    <x v="2"/>
  </r>
  <r>
    <x v="146"/>
    <x v="1181"/>
    <x v="35"/>
    <x v="113"/>
    <x v="4"/>
    <x v="177"/>
    <x v="83"/>
    <x v="2"/>
  </r>
  <r>
    <x v="147"/>
    <x v="211"/>
    <x v="109"/>
    <x v="39"/>
    <x v="4"/>
    <x v="98"/>
    <x v="83"/>
    <x v="102"/>
  </r>
  <r>
    <x v="147"/>
    <x v="212"/>
    <x v="109"/>
    <x v="39"/>
    <x v="4"/>
    <x v="98"/>
    <x v="83"/>
    <x v="102"/>
  </r>
  <r>
    <x v="147"/>
    <x v="190"/>
    <x v="112"/>
    <x v="39"/>
    <x v="4"/>
    <x v="98"/>
    <x v="83"/>
    <x v="102"/>
  </r>
  <r>
    <x v="147"/>
    <x v="198"/>
    <x v="112"/>
    <x v="39"/>
    <x v="4"/>
    <x v="98"/>
    <x v="83"/>
    <x v="102"/>
  </r>
  <r>
    <x v="147"/>
    <x v="382"/>
    <x v="73"/>
    <x v="39"/>
    <x v="4"/>
    <x v="98"/>
    <x v="83"/>
    <x v="102"/>
  </r>
  <r>
    <x v="147"/>
    <x v="439"/>
    <x v="4"/>
    <x v="39"/>
    <x v="4"/>
    <x v="98"/>
    <x v="83"/>
    <x v="102"/>
  </r>
  <r>
    <x v="147"/>
    <x v="446"/>
    <x v="34"/>
    <x v="39"/>
    <x v="4"/>
    <x v="98"/>
    <x v="83"/>
    <x v="102"/>
  </r>
  <r>
    <x v="147"/>
    <x v="461"/>
    <x v="68"/>
    <x v="39"/>
    <x v="4"/>
    <x v="98"/>
    <x v="83"/>
    <x v="102"/>
  </r>
  <r>
    <x v="147"/>
    <x v="511"/>
    <x v="36"/>
    <x v="39"/>
    <x v="4"/>
    <x v="98"/>
    <x v="83"/>
    <x v="102"/>
  </r>
  <r>
    <x v="147"/>
    <x v="1309"/>
    <x v="73"/>
    <x v="39"/>
    <x v="4"/>
    <x v="98"/>
    <x v="83"/>
    <x v="102"/>
  </r>
  <r>
    <x v="149"/>
    <x v="639"/>
    <x v="37"/>
    <x v="259"/>
    <x v="4"/>
    <x v="68"/>
    <x v="83"/>
    <x v="96"/>
  </r>
  <r>
    <x v="151"/>
    <x v="992"/>
    <x v="81"/>
    <x v="100"/>
    <x v="4"/>
    <x v="44"/>
    <x v="83"/>
    <x v="34"/>
  </r>
  <r>
    <x v="154"/>
    <x v="57"/>
    <x v="63"/>
    <x v="77"/>
    <x v="4"/>
    <x v="200"/>
    <x v="83"/>
    <x v="18"/>
  </r>
  <r>
    <x v="154"/>
    <x v="529"/>
    <x v="37"/>
    <x v="77"/>
    <x v="4"/>
    <x v="200"/>
    <x v="83"/>
    <x v="18"/>
  </r>
  <r>
    <x v="154"/>
    <x v="586"/>
    <x v="73"/>
    <x v="77"/>
    <x v="4"/>
    <x v="200"/>
    <x v="83"/>
    <x v="18"/>
  </r>
  <r>
    <x v="155"/>
    <x v="1063"/>
    <x v="42"/>
    <x v="230"/>
    <x v="4"/>
    <x v="105"/>
    <x v="83"/>
    <x v="68"/>
  </r>
  <r>
    <x v="155"/>
    <x v="1123"/>
    <x v="41"/>
    <x v="230"/>
    <x v="4"/>
    <x v="105"/>
    <x v="83"/>
    <x v="68"/>
  </r>
  <r>
    <x v="155"/>
    <x v="911"/>
    <x v="60"/>
    <x v="230"/>
    <x v="4"/>
    <x v="105"/>
    <x v="83"/>
    <x v="68"/>
  </r>
  <r>
    <x v="155"/>
    <x v="442"/>
    <x v="41"/>
    <x v="230"/>
    <x v="4"/>
    <x v="105"/>
    <x v="83"/>
    <x v="68"/>
  </r>
  <r>
    <x v="155"/>
    <x v="447"/>
    <x v="42"/>
    <x v="230"/>
    <x v="4"/>
    <x v="105"/>
    <x v="83"/>
    <x v="68"/>
  </r>
  <r>
    <x v="155"/>
    <x v="663"/>
    <x v="80"/>
    <x v="230"/>
    <x v="4"/>
    <x v="105"/>
    <x v="83"/>
    <x v="68"/>
  </r>
  <r>
    <x v="156"/>
    <x v="239"/>
    <x v="41"/>
    <x v="182"/>
    <x v="4"/>
    <x v="14"/>
    <x v="83"/>
    <x v="145"/>
  </r>
  <r>
    <x v="156"/>
    <x v="343"/>
    <x v="42"/>
    <x v="182"/>
    <x v="4"/>
    <x v="14"/>
    <x v="83"/>
    <x v="145"/>
  </r>
  <r>
    <x v="156"/>
    <x v="998"/>
    <x v="35"/>
    <x v="182"/>
    <x v="4"/>
    <x v="14"/>
    <x v="83"/>
    <x v="145"/>
  </r>
  <r>
    <x v="156"/>
    <x v="1274"/>
    <x v="80"/>
    <x v="182"/>
    <x v="4"/>
    <x v="14"/>
    <x v="83"/>
    <x v="145"/>
  </r>
  <r>
    <x v="157"/>
    <x v="366"/>
    <x v="73"/>
    <x v="41"/>
    <x v="4"/>
    <x v="194"/>
    <x v="83"/>
    <x v="2"/>
  </r>
  <r>
    <x v="157"/>
    <x v="1001"/>
    <x v="80"/>
    <x v="41"/>
    <x v="4"/>
    <x v="194"/>
    <x v="83"/>
    <x v="2"/>
  </r>
  <r>
    <x v="157"/>
    <x v="1003"/>
    <x v="41"/>
    <x v="41"/>
    <x v="4"/>
    <x v="194"/>
    <x v="83"/>
    <x v="2"/>
  </r>
  <r>
    <x v="157"/>
    <x v="1035"/>
    <x v="42"/>
    <x v="41"/>
    <x v="4"/>
    <x v="194"/>
    <x v="83"/>
    <x v="2"/>
  </r>
  <r>
    <x v="157"/>
    <x v="1099"/>
    <x v="35"/>
    <x v="41"/>
    <x v="4"/>
    <x v="194"/>
    <x v="83"/>
    <x v="2"/>
  </r>
  <r>
    <x v="158"/>
    <x v="1312"/>
    <x v="75"/>
    <x v="256"/>
    <x v="4"/>
    <x v="145"/>
    <x v="83"/>
    <x v="75"/>
  </r>
  <r>
    <x v="159"/>
    <x v="1056"/>
    <x v="41"/>
    <x v="90"/>
    <x v="4"/>
    <x v="184"/>
    <x v="83"/>
    <x v="68"/>
  </r>
  <r>
    <x v="159"/>
    <x v="831"/>
    <x v="41"/>
    <x v="90"/>
    <x v="4"/>
    <x v="184"/>
    <x v="83"/>
    <x v="68"/>
  </r>
  <r>
    <x v="159"/>
    <x v="59"/>
    <x v="59"/>
    <x v="90"/>
    <x v="4"/>
    <x v="184"/>
    <x v="83"/>
    <x v="68"/>
  </r>
  <r>
    <x v="159"/>
    <x v="514"/>
    <x v="37"/>
    <x v="90"/>
    <x v="4"/>
    <x v="184"/>
    <x v="83"/>
    <x v="68"/>
  </r>
  <r>
    <x v="162"/>
    <x v="847"/>
    <x v="66"/>
    <x v="241"/>
    <x v="4"/>
    <x v="35"/>
    <x v="83"/>
    <x v="128"/>
  </r>
  <r>
    <x v="162"/>
    <x v="876"/>
    <x v="40"/>
    <x v="241"/>
    <x v="4"/>
    <x v="35"/>
    <x v="83"/>
    <x v="128"/>
  </r>
  <r>
    <x v="162"/>
    <x v="1151"/>
    <x v="40"/>
    <x v="241"/>
    <x v="4"/>
    <x v="35"/>
    <x v="83"/>
    <x v="128"/>
  </r>
  <r>
    <x v="162"/>
    <x v="1195"/>
    <x v="40"/>
    <x v="241"/>
    <x v="4"/>
    <x v="35"/>
    <x v="83"/>
    <x v="128"/>
  </r>
  <r>
    <x v="162"/>
    <x v="188"/>
    <x v="43"/>
    <x v="241"/>
    <x v="4"/>
    <x v="35"/>
    <x v="83"/>
    <x v="128"/>
  </r>
  <r>
    <x v="162"/>
    <x v="515"/>
    <x v="60"/>
    <x v="241"/>
    <x v="4"/>
    <x v="35"/>
    <x v="83"/>
    <x v="128"/>
  </r>
  <r>
    <x v="164"/>
    <x v="60"/>
    <x v="64"/>
    <x v="44"/>
    <x v="4"/>
    <x v="150"/>
    <x v="83"/>
    <x v="18"/>
  </r>
  <r>
    <x v="164"/>
    <x v="125"/>
    <x v="42"/>
    <x v="44"/>
    <x v="4"/>
    <x v="150"/>
    <x v="83"/>
    <x v="18"/>
  </r>
  <r>
    <x v="164"/>
    <x v="773"/>
    <x v="80"/>
    <x v="44"/>
    <x v="4"/>
    <x v="150"/>
    <x v="83"/>
    <x v="18"/>
  </r>
  <r>
    <x v="164"/>
    <x v="1066"/>
    <x v="41"/>
    <x v="44"/>
    <x v="4"/>
    <x v="150"/>
    <x v="83"/>
    <x v="18"/>
  </r>
  <r>
    <x v="166"/>
    <x v="344"/>
    <x v="11"/>
    <x v="189"/>
    <x v="4"/>
    <x v="182"/>
    <x v="83"/>
    <x v="4"/>
  </r>
  <r>
    <x v="166"/>
    <x v="758"/>
    <x v="37"/>
    <x v="189"/>
    <x v="4"/>
    <x v="182"/>
    <x v="83"/>
    <x v="4"/>
  </r>
  <r>
    <x v="167"/>
    <x v="61"/>
    <x v="72"/>
    <x v="7"/>
    <x v="4"/>
    <x v="202"/>
    <x v="83"/>
    <x v="102"/>
  </r>
  <r>
    <x v="167"/>
    <x v="62"/>
    <x v="60"/>
    <x v="7"/>
    <x v="4"/>
    <x v="202"/>
    <x v="83"/>
    <x v="102"/>
  </r>
  <r>
    <x v="167"/>
    <x v="371"/>
    <x v="41"/>
    <x v="7"/>
    <x v="4"/>
    <x v="202"/>
    <x v="83"/>
    <x v="102"/>
  </r>
  <r>
    <x v="167"/>
    <x v="748"/>
    <x v="42"/>
    <x v="7"/>
    <x v="4"/>
    <x v="202"/>
    <x v="83"/>
    <x v="102"/>
  </r>
  <r>
    <x v="168"/>
    <x v="188"/>
    <x v="43"/>
    <x v="8"/>
    <x v="4"/>
    <x v="15"/>
    <x v="83"/>
    <x v="120"/>
  </r>
  <r>
    <x v="168"/>
    <x v="416"/>
    <x v="66"/>
    <x v="8"/>
    <x v="4"/>
    <x v="15"/>
    <x v="83"/>
    <x v="120"/>
  </r>
  <r>
    <x v="168"/>
    <x v="574"/>
    <x v="80"/>
    <x v="8"/>
    <x v="4"/>
    <x v="15"/>
    <x v="83"/>
    <x v="120"/>
  </r>
  <r>
    <x v="168"/>
    <x v="761"/>
    <x v="42"/>
    <x v="8"/>
    <x v="4"/>
    <x v="15"/>
    <x v="83"/>
    <x v="120"/>
  </r>
  <r>
    <x v="168"/>
    <x v="865"/>
    <x v="35"/>
    <x v="8"/>
    <x v="4"/>
    <x v="15"/>
    <x v="83"/>
    <x v="120"/>
  </r>
  <r>
    <x v="168"/>
    <x v="1045"/>
    <x v="41"/>
    <x v="8"/>
    <x v="4"/>
    <x v="15"/>
    <x v="83"/>
    <x v="120"/>
  </r>
  <r>
    <x v="169"/>
    <x v="1237"/>
    <x v="41"/>
    <x v="43"/>
    <x v="4"/>
    <x v="196"/>
    <x v="83"/>
    <x v="14"/>
  </r>
  <r>
    <x v="169"/>
    <x v="1072"/>
    <x v="42"/>
    <x v="43"/>
    <x v="4"/>
    <x v="196"/>
    <x v="83"/>
    <x v="14"/>
  </r>
  <r>
    <x v="169"/>
    <x v="1064"/>
    <x v="50"/>
    <x v="43"/>
    <x v="4"/>
    <x v="196"/>
    <x v="83"/>
    <x v="14"/>
  </r>
  <r>
    <x v="169"/>
    <x v="953"/>
    <x v="13"/>
    <x v="43"/>
    <x v="4"/>
    <x v="196"/>
    <x v="83"/>
    <x v="14"/>
  </r>
  <r>
    <x v="169"/>
    <x v="910"/>
    <x v="60"/>
    <x v="43"/>
    <x v="4"/>
    <x v="196"/>
    <x v="83"/>
    <x v="14"/>
  </r>
  <r>
    <x v="169"/>
    <x v="134"/>
    <x v="59"/>
    <x v="43"/>
    <x v="4"/>
    <x v="196"/>
    <x v="83"/>
    <x v="14"/>
  </r>
  <r>
    <x v="169"/>
    <x v="132"/>
    <x v="71"/>
    <x v="43"/>
    <x v="4"/>
    <x v="196"/>
    <x v="83"/>
    <x v="14"/>
  </r>
  <r>
    <x v="170"/>
    <x v="64"/>
    <x v="63"/>
    <x v="45"/>
    <x v="4"/>
    <x v="151"/>
    <x v="83"/>
    <x v="13"/>
  </r>
  <r>
    <x v="170"/>
    <x v="367"/>
    <x v="73"/>
    <x v="45"/>
    <x v="4"/>
    <x v="151"/>
    <x v="83"/>
    <x v="13"/>
  </r>
  <r>
    <x v="170"/>
    <x v="599"/>
    <x v="81"/>
    <x v="45"/>
    <x v="4"/>
    <x v="151"/>
    <x v="83"/>
    <x v="13"/>
  </r>
  <r>
    <x v="170"/>
    <x v="912"/>
    <x v="35"/>
    <x v="45"/>
    <x v="4"/>
    <x v="151"/>
    <x v="83"/>
    <x v="13"/>
  </r>
  <r>
    <x v="170"/>
    <x v="914"/>
    <x v="35"/>
    <x v="45"/>
    <x v="4"/>
    <x v="151"/>
    <x v="83"/>
    <x v="13"/>
  </r>
  <r>
    <x v="170"/>
    <x v="915"/>
    <x v="35"/>
    <x v="45"/>
    <x v="4"/>
    <x v="151"/>
    <x v="83"/>
    <x v="13"/>
  </r>
  <r>
    <x v="170"/>
    <x v="1046"/>
    <x v="35"/>
    <x v="45"/>
    <x v="4"/>
    <x v="151"/>
    <x v="83"/>
    <x v="13"/>
  </r>
  <r>
    <x v="170"/>
    <x v="1047"/>
    <x v="35"/>
    <x v="45"/>
    <x v="4"/>
    <x v="151"/>
    <x v="83"/>
    <x v="13"/>
  </r>
  <r>
    <x v="170"/>
    <x v="1048"/>
    <x v="35"/>
    <x v="45"/>
    <x v="4"/>
    <x v="151"/>
    <x v="83"/>
    <x v="13"/>
  </r>
  <r>
    <x v="170"/>
    <x v="1049"/>
    <x v="35"/>
    <x v="45"/>
    <x v="4"/>
    <x v="151"/>
    <x v="83"/>
    <x v="13"/>
  </r>
  <r>
    <x v="171"/>
    <x v="108"/>
    <x v="63"/>
    <x v="169"/>
    <x v="4"/>
    <x v="75"/>
    <x v="83"/>
    <x v="9"/>
  </r>
  <r>
    <x v="171"/>
    <x v="530"/>
    <x v="37"/>
    <x v="169"/>
    <x v="4"/>
    <x v="75"/>
    <x v="83"/>
    <x v="9"/>
  </r>
  <r>
    <x v="171"/>
    <x v="1131"/>
    <x v="34"/>
    <x v="169"/>
    <x v="4"/>
    <x v="75"/>
    <x v="83"/>
    <x v="9"/>
  </r>
  <r>
    <x v="171"/>
    <x v="1152"/>
    <x v="34"/>
    <x v="169"/>
    <x v="4"/>
    <x v="75"/>
    <x v="83"/>
    <x v="9"/>
  </r>
  <r>
    <x v="171"/>
    <x v="1177"/>
    <x v="34"/>
    <x v="169"/>
    <x v="4"/>
    <x v="75"/>
    <x v="83"/>
    <x v="9"/>
  </r>
  <r>
    <x v="171"/>
    <x v="1234"/>
    <x v="34"/>
    <x v="169"/>
    <x v="4"/>
    <x v="75"/>
    <x v="83"/>
    <x v="9"/>
  </r>
  <r>
    <x v="171"/>
    <x v="1235"/>
    <x v="34"/>
    <x v="169"/>
    <x v="4"/>
    <x v="75"/>
    <x v="83"/>
    <x v="9"/>
  </r>
  <r>
    <x v="173"/>
    <x v="1178"/>
    <x v="80"/>
    <x v="237"/>
    <x v="4"/>
    <x v="156"/>
    <x v="83"/>
    <x v="34"/>
  </r>
  <r>
    <x v="174"/>
    <x v="66"/>
    <x v="60"/>
    <x v="236"/>
    <x v="4"/>
    <x v="225"/>
    <x v="83"/>
    <x v="178"/>
  </r>
  <r>
    <x v="174"/>
    <x v="704"/>
    <x v="42"/>
    <x v="236"/>
    <x v="4"/>
    <x v="225"/>
    <x v="83"/>
    <x v="178"/>
  </r>
  <r>
    <x v="174"/>
    <x v="705"/>
    <x v="41"/>
    <x v="236"/>
    <x v="4"/>
    <x v="225"/>
    <x v="83"/>
    <x v="178"/>
  </r>
  <r>
    <x v="175"/>
    <x v="675"/>
    <x v="37"/>
    <x v="176"/>
    <x v="4"/>
    <x v="173"/>
    <x v="83"/>
    <x v="76"/>
  </r>
  <r>
    <x v="175"/>
    <x v="1036"/>
    <x v="41"/>
    <x v="176"/>
    <x v="4"/>
    <x v="173"/>
    <x v="83"/>
    <x v="76"/>
  </r>
  <r>
    <x v="175"/>
    <x v="1167"/>
    <x v="42"/>
    <x v="176"/>
    <x v="4"/>
    <x v="173"/>
    <x v="83"/>
    <x v="76"/>
  </r>
  <r>
    <x v="175"/>
    <x v="1201"/>
    <x v="112"/>
    <x v="176"/>
    <x v="4"/>
    <x v="173"/>
    <x v="83"/>
    <x v="76"/>
  </r>
  <r>
    <x v="176"/>
    <x v="1312"/>
    <x v="75"/>
    <x v="21"/>
    <x v="4"/>
    <x v="73"/>
    <x v="83"/>
    <x v="40"/>
  </r>
  <r>
    <x v="177"/>
    <x v="999"/>
    <x v="42"/>
    <x v="214"/>
    <x v="4"/>
    <x v="137"/>
    <x v="83"/>
    <x v="178"/>
  </r>
  <r>
    <x v="177"/>
    <x v="1000"/>
    <x v="80"/>
    <x v="214"/>
    <x v="4"/>
    <x v="137"/>
    <x v="83"/>
    <x v="178"/>
  </r>
  <r>
    <x v="178"/>
    <x v="1080"/>
    <x v="112"/>
    <x v="323"/>
    <x v="4"/>
    <x v="129"/>
    <x v="83"/>
    <x v="92"/>
  </r>
  <r>
    <x v="178"/>
    <x v="1125"/>
    <x v="80"/>
    <x v="323"/>
    <x v="4"/>
    <x v="129"/>
    <x v="83"/>
    <x v="92"/>
  </r>
  <r>
    <x v="178"/>
    <x v="1206"/>
    <x v="42"/>
    <x v="323"/>
    <x v="4"/>
    <x v="129"/>
    <x v="83"/>
    <x v="92"/>
  </r>
  <r>
    <x v="179"/>
    <x v="553"/>
    <x v="36"/>
    <x v="76"/>
    <x v="4"/>
    <x v="224"/>
    <x v="83"/>
    <x v="73"/>
  </r>
  <r>
    <x v="179"/>
    <x v="1185"/>
    <x v="80"/>
    <x v="76"/>
    <x v="4"/>
    <x v="224"/>
    <x v="83"/>
    <x v="73"/>
  </r>
  <r>
    <x v="180"/>
    <x v="135"/>
    <x v="63"/>
    <x v="211"/>
    <x v="4"/>
    <x v="214"/>
    <x v="83"/>
    <x v="40"/>
  </r>
  <r>
    <x v="180"/>
    <x v="136"/>
    <x v="60"/>
    <x v="211"/>
    <x v="4"/>
    <x v="214"/>
    <x v="83"/>
    <x v="40"/>
  </r>
  <r>
    <x v="180"/>
    <x v="393"/>
    <x v="73"/>
    <x v="211"/>
    <x v="4"/>
    <x v="214"/>
    <x v="83"/>
    <x v="40"/>
  </r>
  <r>
    <x v="181"/>
    <x v="1312"/>
    <x v="75"/>
    <x v="24"/>
    <x v="4"/>
    <x v="45"/>
    <x v="83"/>
    <x v="53"/>
  </r>
  <r>
    <x v="182"/>
    <x v="197"/>
    <x v="42"/>
    <x v="47"/>
    <x v="4"/>
    <x v="96"/>
    <x v="83"/>
    <x v="154"/>
  </r>
  <r>
    <x v="182"/>
    <x v="806"/>
    <x v="41"/>
    <x v="47"/>
    <x v="4"/>
    <x v="96"/>
    <x v="83"/>
    <x v="154"/>
  </r>
  <r>
    <x v="182"/>
    <x v="834"/>
    <x v="42"/>
    <x v="47"/>
    <x v="4"/>
    <x v="96"/>
    <x v="83"/>
    <x v="154"/>
  </r>
  <r>
    <x v="182"/>
    <x v="131"/>
    <x v="63"/>
    <x v="47"/>
    <x v="4"/>
    <x v="96"/>
    <x v="83"/>
    <x v="154"/>
  </r>
  <r>
    <x v="182"/>
    <x v="151"/>
    <x v="38"/>
    <x v="47"/>
    <x v="4"/>
    <x v="96"/>
    <x v="83"/>
    <x v="154"/>
  </r>
  <r>
    <x v="182"/>
    <x v="385"/>
    <x v="73"/>
    <x v="47"/>
    <x v="4"/>
    <x v="96"/>
    <x v="83"/>
    <x v="154"/>
  </r>
  <r>
    <x v="182"/>
    <x v="418"/>
    <x v="34"/>
    <x v="47"/>
    <x v="4"/>
    <x v="96"/>
    <x v="83"/>
    <x v="154"/>
  </r>
  <r>
    <x v="182"/>
    <x v="513"/>
    <x v="37"/>
    <x v="47"/>
    <x v="4"/>
    <x v="96"/>
    <x v="83"/>
    <x v="154"/>
  </r>
  <r>
    <x v="182"/>
    <x v="1218"/>
    <x v="78"/>
    <x v="47"/>
    <x v="4"/>
    <x v="96"/>
    <x v="83"/>
    <x v="154"/>
  </r>
  <r>
    <x v="183"/>
    <x v="303"/>
    <x v="93"/>
    <x v="156"/>
    <x v="4"/>
    <x v="207"/>
    <x v="83"/>
    <x v="26"/>
  </r>
  <r>
    <x v="183"/>
    <x v="304"/>
    <x v="93"/>
    <x v="156"/>
    <x v="4"/>
    <x v="207"/>
    <x v="83"/>
    <x v="26"/>
  </r>
  <r>
    <x v="183"/>
    <x v="305"/>
    <x v="93"/>
    <x v="156"/>
    <x v="4"/>
    <x v="207"/>
    <x v="83"/>
    <x v="26"/>
  </r>
  <r>
    <x v="183"/>
    <x v="306"/>
    <x v="93"/>
    <x v="156"/>
    <x v="4"/>
    <x v="207"/>
    <x v="83"/>
    <x v="26"/>
  </r>
  <r>
    <x v="183"/>
    <x v="307"/>
    <x v="93"/>
    <x v="156"/>
    <x v="4"/>
    <x v="207"/>
    <x v="83"/>
    <x v="26"/>
  </r>
  <r>
    <x v="183"/>
    <x v="308"/>
    <x v="93"/>
    <x v="156"/>
    <x v="4"/>
    <x v="207"/>
    <x v="83"/>
    <x v="26"/>
  </r>
  <r>
    <x v="183"/>
    <x v="309"/>
    <x v="93"/>
    <x v="156"/>
    <x v="4"/>
    <x v="207"/>
    <x v="83"/>
    <x v="26"/>
  </r>
  <r>
    <x v="183"/>
    <x v="310"/>
    <x v="93"/>
    <x v="156"/>
    <x v="4"/>
    <x v="207"/>
    <x v="83"/>
    <x v="26"/>
  </r>
  <r>
    <x v="183"/>
    <x v="311"/>
    <x v="93"/>
    <x v="156"/>
    <x v="4"/>
    <x v="207"/>
    <x v="83"/>
    <x v="26"/>
  </r>
  <r>
    <x v="183"/>
    <x v="312"/>
    <x v="93"/>
    <x v="156"/>
    <x v="4"/>
    <x v="207"/>
    <x v="83"/>
    <x v="26"/>
  </r>
  <r>
    <x v="183"/>
    <x v="313"/>
    <x v="93"/>
    <x v="156"/>
    <x v="4"/>
    <x v="207"/>
    <x v="83"/>
    <x v="26"/>
  </r>
  <r>
    <x v="183"/>
    <x v="314"/>
    <x v="93"/>
    <x v="156"/>
    <x v="4"/>
    <x v="207"/>
    <x v="83"/>
    <x v="26"/>
  </r>
  <r>
    <x v="183"/>
    <x v="317"/>
    <x v="93"/>
    <x v="156"/>
    <x v="4"/>
    <x v="207"/>
    <x v="83"/>
    <x v="26"/>
  </r>
  <r>
    <x v="183"/>
    <x v="318"/>
    <x v="93"/>
    <x v="156"/>
    <x v="4"/>
    <x v="207"/>
    <x v="83"/>
    <x v="26"/>
  </r>
  <r>
    <x v="183"/>
    <x v="319"/>
    <x v="93"/>
    <x v="156"/>
    <x v="4"/>
    <x v="207"/>
    <x v="83"/>
    <x v="26"/>
  </r>
  <r>
    <x v="183"/>
    <x v="320"/>
    <x v="93"/>
    <x v="156"/>
    <x v="4"/>
    <x v="207"/>
    <x v="83"/>
    <x v="26"/>
  </r>
  <r>
    <x v="183"/>
    <x v="329"/>
    <x v="93"/>
    <x v="156"/>
    <x v="4"/>
    <x v="207"/>
    <x v="83"/>
    <x v="26"/>
  </r>
  <r>
    <x v="183"/>
    <x v="339"/>
    <x v="93"/>
    <x v="156"/>
    <x v="4"/>
    <x v="207"/>
    <x v="83"/>
    <x v="26"/>
  </r>
  <r>
    <x v="183"/>
    <x v="520"/>
    <x v="37"/>
    <x v="156"/>
    <x v="4"/>
    <x v="207"/>
    <x v="83"/>
    <x v="26"/>
  </r>
  <r>
    <x v="183"/>
    <x v="733"/>
    <x v="93"/>
    <x v="156"/>
    <x v="4"/>
    <x v="207"/>
    <x v="83"/>
    <x v="26"/>
  </r>
  <r>
    <x v="183"/>
    <x v="783"/>
    <x v="93"/>
    <x v="156"/>
    <x v="4"/>
    <x v="207"/>
    <x v="83"/>
    <x v="26"/>
  </r>
  <r>
    <x v="183"/>
    <x v="1105"/>
    <x v="60"/>
    <x v="156"/>
    <x v="4"/>
    <x v="207"/>
    <x v="83"/>
    <x v="26"/>
  </r>
  <r>
    <x v="183"/>
    <x v="1219"/>
    <x v="37"/>
    <x v="156"/>
    <x v="4"/>
    <x v="207"/>
    <x v="83"/>
    <x v="26"/>
  </r>
  <r>
    <x v="184"/>
    <x v="112"/>
    <x v="66"/>
    <x v="123"/>
    <x v="4"/>
    <x v="219"/>
    <x v="83"/>
    <x v="87"/>
  </r>
  <r>
    <x v="186"/>
    <x v="113"/>
    <x v="41"/>
    <x v="49"/>
    <x v="4"/>
    <x v="223"/>
    <x v="83"/>
    <x v="29"/>
  </r>
  <r>
    <x v="186"/>
    <x v="124"/>
    <x v="42"/>
    <x v="49"/>
    <x v="4"/>
    <x v="223"/>
    <x v="83"/>
    <x v="29"/>
  </r>
  <r>
    <x v="186"/>
    <x v="681"/>
    <x v="80"/>
    <x v="49"/>
    <x v="4"/>
    <x v="223"/>
    <x v="83"/>
    <x v="29"/>
  </r>
  <r>
    <x v="186"/>
    <x v="1057"/>
    <x v="35"/>
    <x v="49"/>
    <x v="4"/>
    <x v="223"/>
    <x v="83"/>
    <x v="29"/>
  </r>
  <r>
    <x v="186"/>
    <x v="1307"/>
    <x v="60"/>
    <x v="49"/>
    <x v="4"/>
    <x v="223"/>
    <x v="83"/>
    <x v="29"/>
  </r>
  <r>
    <x v="187"/>
    <x v="678"/>
    <x v="42"/>
    <x v="50"/>
    <x v="4"/>
    <x v="128"/>
    <x v="83"/>
    <x v="18"/>
  </r>
  <r>
    <x v="187"/>
    <x v="683"/>
    <x v="60"/>
    <x v="50"/>
    <x v="4"/>
    <x v="128"/>
    <x v="83"/>
    <x v="18"/>
  </r>
  <r>
    <x v="187"/>
    <x v="706"/>
    <x v="41"/>
    <x v="50"/>
    <x v="4"/>
    <x v="128"/>
    <x v="83"/>
    <x v="18"/>
  </r>
  <r>
    <x v="188"/>
    <x v="191"/>
    <x v="112"/>
    <x v="126"/>
    <x v="4"/>
    <x v="63"/>
    <x v="83"/>
    <x v="52"/>
  </r>
  <r>
    <x v="188"/>
    <x v="227"/>
    <x v="36"/>
    <x v="126"/>
    <x v="4"/>
    <x v="63"/>
    <x v="83"/>
    <x v="52"/>
  </r>
  <r>
    <x v="188"/>
    <x v="465"/>
    <x v="73"/>
    <x v="126"/>
    <x v="4"/>
    <x v="63"/>
    <x v="83"/>
    <x v="52"/>
  </r>
  <r>
    <x v="189"/>
    <x v="73"/>
    <x v="60"/>
    <x v="51"/>
    <x v="4"/>
    <x v="148"/>
    <x v="83"/>
    <x v="2"/>
  </r>
  <r>
    <x v="189"/>
    <x v="76"/>
    <x v="109"/>
    <x v="51"/>
    <x v="4"/>
    <x v="148"/>
    <x v="83"/>
    <x v="2"/>
  </r>
  <r>
    <x v="189"/>
    <x v="100"/>
    <x v="109"/>
    <x v="51"/>
    <x v="4"/>
    <x v="148"/>
    <x v="83"/>
    <x v="2"/>
  </r>
  <r>
    <x v="189"/>
    <x v="785"/>
    <x v="37"/>
    <x v="51"/>
    <x v="4"/>
    <x v="148"/>
    <x v="83"/>
    <x v="2"/>
  </r>
  <r>
    <x v="191"/>
    <x v="516"/>
    <x v="37"/>
    <x v="139"/>
    <x v="4"/>
    <x v="34"/>
    <x v="83"/>
    <x v="49"/>
  </r>
  <r>
    <x v="191"/>
    <x v="888"/>
    <x v="60"/>
    <x v="139"/>
    <x v="4"/>
    <x v="34"/>
    <x v="83"/>
    <x v="49"/>
  </r>
  <r>
    <x v="192"/>
    <x v="1069"/>
    <x v="42"/>
    <x v="191"/>
    <x v="4"/>
    <x v="8"/>
    <x v="83"/>
    <x v="147"/>
  </r>
  <r>
    <x v="192"/>
    <x v="1074"/>
    <x v="41"/>
    <x v="191"/>
    <x v="4"/>
    <x v="8"/>
    <x v="83"/>
    <x v="147"/>
  </r>
  <r>
    <x v="192"/>
    <x v="821"/>
    <x v="42"/>
    <x v="191"/>
    <x v="4"/>
    <x v="8"/>
    <x v="83"/>
    <x v="147"/>
  </r>
  <r>
    <x v="192"/>
    <x v="96"/>
    <x v="60"/>
    <x v="191"/>
    <x v="4"/>
    <x v="8"/>
    <x v="83"/>
    <x v="147"/>
  </r>
  <r>
    <x v="192"/>
    <x v="188"/>
    <x v="43"/>
    <x v="191"/>
    <x v="4"/>
    <x v="8"/>
    <x v="83"/>
    <x v="147"/>
  </r>
  <r>
    <x v="192"/>
    <x v="207"/>
    <x v="47"/>
    <x v="191"/>
    <x v="4"/>
    <x v="8"/>
    <x v="83"/>
    <x v="147"/>
  </r>
  <r>
    <x v="192"/>
    <x v="377"/>
    <x v="73"/>
    <x v="191"/>
    <x v="4"/>
    <x v="8"/>
    <x v="83"/>
    <x v="147"/>
  </r>
  <r>
    <x v="192"/>
    <x v="522"/>
    <x v="37"/>
    <x v="191"/>
    <x v="4"/>
    <x v="8"/>
    <x v="83"/>
    <x v="147"/>
  </r>
  <r>
    <x v="195"/>
    <x v="412"/>
    <x v="37"/>
    <x v="208"/>
    <x v="4"/>
    <x v="118"/>
    <x v="83"/>
    <x v="83"/>
  </r>
  <r>
    <x v="197"/>
    <x v="188"/>
    <x v="43"/>
    <x v="82"/>
    <x v="4"/>
    <x v="30"/>
    <x v="83"/>
    <x v="167"/>
  </r>
  <r>
    <x v="197"/>
    <x v="388"/>
    <x v="73"/>
    <x v="82"/>
    <x v="4"/>
    <x v="30"/>
    <x v="83"/>
    <x v="167"/>
  </r>
  <r>
    <x v="197"/>
    <x v="427"/>
    <x v="34"/>
    <x v="82"/>
    <x v="4"/>
    <x v="30"/>
    <x v="83"/>
    <x v="167"/>
  </r>
  <r>
    <x v="197"/>
    <x v="518"/>
    <x v="66"/>
    <x v="82"/>
    <x v="4"/>
    <x v="30"/>
    <x v="83"/>
    <x v="167"/>
  </r>
  <r>
    <x v="197"/>
    <x v="519"/>
    <x v="37"/>
    <x v="82"/>
    <x v="4"/>
    <x v="30"/>
    <x v="83"/>
    <x v="167"/>
  </r>
  <r>
    <x v="199"/>
    <x v="299"/>
    <x v="42"/>
    <x v="172"/>
    <x v="4"/>
    <x v="192"/>
    <x v="83"/>
    <x v="2"/>
  </r>
  <r>
    <x v="199"/>
    <x v="333"/>
    <x v="41"/>
    <x v="172"/>
    <x v="4"/>
    <x v="192"/>
    <x v="83"/>
    <x v="2"/>
  </r>
  <r>
    <x v="199"/>
    <x v="391"/>
    <x v="73"/>
    <x v="172"/>
    <x v="4"/>
    <x v="192"/>
    <x v="83"/>
    <x v="2"/>
  </r>
  <r>
    <x v="199"/>
    <x v="633"/>
    <x v="80"/>
    <x v="172"/>
    <x v="4"/>
    <x v="192"/>
    <x v="83"/>
    <x v="2"/>
  </r>
  <r>
    <x v="200"/>
    <x v="67"/>
    <x v="109"/>
    <x v="52"/>
    <x v="4"/>
    <x v="183"/>
    <x v="83"/>
    <x v="34"/>
  </r>
  <r>
    <x v="200"/>
    <x v="68"/>
    <x v="109"/>
    <x v="52"/>
    <x v="4"/>
    <x v="183"/>
    <x v="83"/>
    <x v="34"/>
  </r>
  <r>
    <x v="200"/>
    <x v="409"/>
    <x v="37"/>
    <x v="52"/>
    <x v="4"/>
    <x v="183"/>
    <x v="83"/>
    <x v="34"/>
  </r>
  <r>
    <x v="201"/>
    <x v="636"/>
    <x v="37"/>
    <x v="53"/>
    <x v="4"/>
    <x v="116"/>
    <x v="83"/>
    <x v="69"/>
  </r>
  <r>
    <x v="203"/>
    <x v="406"/>
    <x v="41"/>
    <x v="199"/>
    <x v="4"/>
    <x v="53"/>
    <x v="83"/>
    <x v="108"/>
  </r>
  <r>
    <x v="203"/>
    <x v="407"/>
    <x v="42"/>
    <x v="199"/>
    <x v="4"/>
    <x v="53"/>
    <x v="83"/>
    <x v="108"/>
  </r>
  <r>
    <x v="203"/>
    <x v="464"/>
    <x v="73"/>
    <x v="199"/>
    <x v="4"/>
    <x v="53"/>
    <x v="83"/>
    <x v="108"/>
  </r>
  <r>
    <x v="203"/>
    <x v="496"/>
    <x v="80"/>
    <x v="199"/>
    <x v="4"/>
    <x v="53"/>
    <x v="83"/>
    <x v="108"/>
  </r>
  <r>
    <x v="203"/>
    <x v="500"/>
    <x v="78"/>
    <x v="199"/>
    <x v="4"/>
    <x v="53"/>
    <x v="83"/>
    <x v="108"/>
  </r>
  <r>
    <x v="203"/>
    <x v="877"/>
    <x v="34"/>
    <x v="199"/>
    <x v="4"/>
    <x v="53"/>
    <x v="83"/>
    <x v="108"/>
  </r>
  <r>
    <x v="203"/>
    <x v="891"/>
    <x v="34"/>
    <x v="199"/>
    <x v="4"/>
    <x v="53"/>
    <x v="83"/>
    <x v="108"/>
  </r>
  <r>
    <x v="203"/>
    <x v="916"/>
    <x v="34"/>
    <x v="199"/>
    <x v="4"/>
    <x v="53"/>
    <x v="83"/>
    <x v="108"/>
  </r>
  <r>
    <x v="203"/>
    <x v="1024"/>
    <x v="35"/>
    <x v="199"/>
    <x v="4"/>
    <x v="53"/>
    <x v="83"/>
    <x v="108"/>
  </r>
  <r>
    <x v="203"/>
    <x v="1026"/>
    <x v="35"/>
    <x v="199"/>
    <x v="4"/>
    <x v="53"/>
    <x v="83"/>
    <x v="108"/>
  </r>
  <r>
    <x v="203"/>
    <x v="1139"/>
    <x v="34"/>
    <x v="199"/>
    <x v="4"/>
    <x v="53"/>
    <x v="83"/>
    <x v="108"/>
  </r>
  <r>
    <x v="203"/>
    <x v="1140"/>
    <x v="35"/>
    <x v="199"/>
    <x v="4"/>
    <x v="53"/>
    <x v="83"/>
    <x v="108"/>
  </r>
  <r>
    <x v="203"/>
    <x v="1141"/>
    <x v="35"/>
    <x v="199"/>
    <x v="4"/>
    <x v="53"/>
    <x v="83"/>
    <x v="108"/>
  </r>
  <r>
    <x v="203"/>
    <x v="1238"/>
    <x v="34"/>
    <x v="199"/>
    <x v="4"/>
    <x v="53"/>
    <x v="83"/>
    <x v="108"/>
  </r>
  <r>
    <x v="204"/>
    <x v="931"/>
    <x v="37"/>
    <x v="309"/>
    <x v="4"/>
    <x v="165"/>
    <x v="83"/>
    <x v="47"/>
  </r>
  <r>
    <x v="204"/>
    <x v="827"/>
    <x v="41"/>
    <x v="309"/>
    <x v="4"/>
    <x v="165"/>
    <x v="83"/>
    <x v="47"/>
  </r>
  <r>
    <x v="204"/>
    <x v="832"/>
    <x v="42"/>
    <x v="309"/>
    <x v="4"/>
    <x v="165"/>
    <x v="83"/>
    <x v="47"/>
  </r>
  <r>
    <x v="204"/>
    <x v="1275"/>
    <x v="60"/>
    <x v="309"/>
    <x v="4"/>
    <x v="165"/>
    <x v="83"/>
    <x v="47"/>
  </r>
  <r>
    <x v="205"/>
    <x v="69"/>
    <x v="63"/>
    <x v="204"/>
    <x v="4"/>
    <x v="99"/>
    <x v="83"/>
    <x v="7"/>
  </r>
  <r>
    <x v="205"/>
    <x v="376"/>
    <x v="73"/>
    <x v="204"/>
    <x v="4"/>
    <x v="99"/>
    <x v="83"/>
    <x v="7"/>
  </r>
  <r>
    <x v="205"/>
    <x v="602"/>
    <x v="81"/>
    <x v="204"/>
    <x v="4"/>
    <x v="99"/>
    <x v="83"/>
    <x v="7"/>
  </r>
  <r>
    <x v="206"/>
    <x v="168"/>
    <x v="36"/>
    <x v="228"/>
    <x v="4"/>
    <x v="199"/>
    <x v="83"/>
    <x v="22"/>
  </r>
  <r>
    <x v="206"/>
    <x v="1191"/>
    <x v="35"/>
    <x v="228"/>
    <x v="4"/>
    <x v="199"/>
    <x v="83"/>
    <x v="22"/>
  </r>
  <r>
    <x v="208"/>
    <x v="868"/>
    <x v="37"/>
    <x v="248"/>
    <x v="4"/>
    <x v="117"/>
    <x v="83"/>
    <x v="14"/>
  </r>
  <r>
    <x v="208"/>
    <x v="930"/>
    <x v="60"/>
    <x v="248"/>
    <x v="4"/>
    <x v="117"/>
    <x v="83"/>
    <x v="14"/>
  </r>
  <r>
    <x v="208"/>
    <x v="874"/>
    <x v="40"/>
    <x v="248"/>
    <x v="4"/>
    <x v="117"/>
    <x v="83"/>
    <x v="14"/>
  </r>
  <r>
    <x v="208"/>
    <x v="922"/>
    <x v="40"/>
    <x v="248"/>
    <x v="4"/>
    <x v="117"/>
    <x v="83"/>
    <x v="14"/>
  </r>
  <r>
    <x v="208"/>
    <x v="942"/>
    <x v="40"/>
    <x v="248"/>
    <x v="4"/>
    <x v="117"/>
    <x v="83"/>
    <x v="14"/>
  </r>
  <r>
    <x v="208"/>
    <x v="991"/>
    <x v="40"/>
    <x v="248"/>
    <x v="4"/>
    <x v="117"/>
    <x v="83"/>
    <x v="14"/>
  </r>
  <r>
    <x v="208"/>
    <x v="889"/>
    <x v="35"/>
    <x v="248"/>
    <x v="4"/>
    <x v="117"/>
    <x v="83"/>
    <x v="14"/>
  </r>
  <r>
    <x v="208"/>
    <x v="961"/>
    <x v="37"/>
    <x v="248"/>
    <x v="4"/>
    <x v="117"/>
    <x v="83"/>
    <x v="14"/>
  </r>
  <r>
    <x v="209"/>
    <x v="971"/>
    <x v="41"/>
    <x v="219"/>
    <x v="4"/>
    <x v="92"/>
    <x v="83"/>
    <x v="13"/>
  </r>
  <r>
    <x v="209"/>
    <x v="995"/>
    <x v="112"/>
    <x v="219"/>
    <x v="4"/>
    <x v="92"/>
    <x v="83"/>
    <x v="13"/>
  </r>
  <r>
    <x v="209"/>
    <x v="819"/>
    <x v="41"/>
    <x v="219"/>
    <x v="4"/>
    <x v="92"/>
    <x v="83"/>
    <x v="13"/>
  </r>
  <r>
    <x v="209"/>
    <x v="820"/>
    <x v="42"/>
    <x v="219"/>
    <x v="4"/>
    <x v="92"/>
    <x v="83"/>
    <x v="13"/>
  </r>
  <r>
    <x v="209"/>
    <x v="83"/>
    <x v="62"/>
    <x v="219"/>
    <x v="4"/>
    <x v="92"/>
    <x v="83"/>
    <x v="13"/>
  </r>
  <r>
    <x v="209"/>
    <x v="146"/>
    <x v="71"/>
    <x v="219"/>
    <x v="4"/>
    <x v="92"/>
    <x v="83"/>
    <x v="13"/>
  </r>
  <r>
    <x v="209"/>
    <x v="246"/>
    <x v="68"/>
    <x v="219"/>
    <x v="4"/>
    <x v="92"/>
    <x v="83"/>
    <x v="13"/>
  </r>
  <r>
    <x v="209"/>
    <x v="335"/>
    <x v="41"/>
    <x v="219"/>
    <x v="4"/>
    <x v="92"/>
    <x v="83"/>
    <x v="13"/>
  </r>
  <r>
    <x v="209"/>
    <x v="573"/>
    <x v="112"/>
    <x v="219"/>
    <x v="4"/>
    <x v="92"/>
    <x v="83"/>
    <x v="13"/>
  </r>
  <r>
    <x v="209"/>
    <x v="618"/>
    <x v="80"/>
    <x v="219"/>
    <x v="4"/>
    <x v="92"/>
    <x v="83"/>
    <x v="13"/>
  </r>
  <r>
    <x v="209"/>
    <x v="715"/>
    <x v="112"/>
    <x v="219"/>
    <x v="4"/>
    <x v="92"/>
    <x v="83"/>
    <x v="13"/>
  </r>
  <r>
    <x v="210"/>
    <x v="637"/>
    <x v="37"/>
    <x v="233"/>
    <x v="4"/>
    <x v="85"/>
    <x v="83"/>
    <x v="18"/>
  </r>
  <r>
    <x v="211"/>
    <x v="77"/>
    <x v="66"/>
    <x v="10"/>
    <x v="4"/>
    <x v="71"/>
    <x v="83"/>
    <x v="34"/>
  </r>
  <r>
    <x v="211"/>
    <x v="693"/>
    <x v="81"/>
    <x v="10"/>
    <x v="4"/>
    <x v="71"/>
    <x v="83"/>
    <x v="34"/>
  </r>
  <r>
    <x v="211"/>
    <x v="729"/>
    <x v="79"/>
    <x v="10"/>
    <x v="4"/>
    <x v="71"/>
    <x v="83"/>
    <x v="34"/>
  </r>
  <r>
    <x v="213"/>
    <x v="849"/>
    <x v="82"/>
    <x v="9"/>
    <x v="4"/>
    <x v="221"/>
    <x v="83"/>
    <x v="157"/>
  </r>
  <r>
    <x v="213"/>
    <x v="850"/>
    <x v="82"/>
    <x v="9"/>
    <x v="4"/>
    <x v="221"/>
    <x v="83"/>
    <x v="157"/>
  </r>
  <r>
    <x v="213"/>
    <x v="852"/>
    <x v="40"/>
    <x v="9"/>
    <x v="4"/>
    <x v="221"/>
    <x v="83"/>
    <x v="157"/>
  </r>
  <r>
    <x v="213"/>
    <x v="853"/>
    <x v="40"/>
    <x v="9"/>
    <x v="4"/>
    <x v="221"/>
    <x v="83"/>
    <x v="157"/>
  </r>
  <r>
    <x v="213"/>
    <x v="933"/>
    <x v="85"/>
    <x v="9"/>
    <x v="4"/>
    <x v="221"/>
    <x v="83"/>
    <x v="157"/>
  </r>
  <r>
    <x v="213"/>
    <x v="1121"/>
    <x v="40"/>
    <x v="9"/>
    <x v="4"/>
    <x v="221"/>
    <x v="83"/>
    <x v="157"/>
  </r>
  <r>
    <x v="213"/>
    <x v="842"/>
    <x v="85"/>
    <x v="9"/>
    <x v="4"/>
    <x v="221"/>
    <x v="83"/>
    <x v="157"/>
  </r>
  <r>
    <x v="213"/>
    <x v="81"/>
    <x v="108"/>
    <x v="9"/>
    <x v="4"/>
    <x v="221"/>
    <x v="83"/>
    <x v="157"/>
  </r>
  <r>
    <x v="213"/>
    <x v="390"/>
    <x v="73"/>
    <x v="9"/>
    <x v="4"/>
    <x v="221"/>
    <x v="83"/>
    <x v="157"/>
  </r>
  <r>
    <x v="213"/>
    <x v="665"/>
    <x v="66"/>
    <x v="9"/>
    <x v="4"/>
    <x v="221"/>
    <x v="83"/>
    <x v="157"/>
  </r>
  <r>
    <x v="213"/>
    <x v="766"/>
    <x v="3"/>
    <x v="9"/>
    <x v="4"/>
    <x v="221"/>
    <x v="83"/>
    <x v="157"/>
  </r>
  <r>
    <x v="213"/>
    <x v="767"/>
    <x v="3"/>
    <x v="9"/>
    <x v="4"/>
    <x v="221"/>
    <x v="83"/>
    <x v="157"/>
  </r>
  <r>
    <x v="213"/>
    <x v="843"/>
    <x v="85"/>
    <x v="9"/>
    <x v="4"/>
    <x v="221"/>
    <x v="83"/>
    <x v="157"/>
  </r>
  <r>
    <x v="215"/>
    <x v="589"/>
    <x v="36"/>
    <x v="263"/>
    <x v="4"/>
    <x v="110"/>
    <x v="83"/>
    <x v="63"/>
  </r>
  <r>
    <x v="216"/>
    <x v="1312"/>
    <x v="75"/>
    <x v="151"/>
    <x v="4"/>
    <x v="72"/>
    <x v="83"/>
    <x v="68"/>
  </r>
  <r>
    <x v="217"/>
    <x v="1248"/>
    <x v="22"/>
    <x v="231"/>
    <x v="4"/>
    <x v="67"/>
    <x v="83"/>
    <x v="104"/>
  </r>
  <r>
    <x v="217"/>
    <x v="334"/>
    <x v="36"/>
    <x v="231"/>
    <x v="4"/>
    <x v="67"/>
    <x v="83"/>
    <x v="104"/>
  </r>
  <r>
    <x v="217"/>
    <x v="800"/>
    <x v="79"/>
    <x v="231"/>
    <x v="4"/>
    <x v="67"/>
    <x v="83"/>
    <x v="104"/>
  </r>
  <r>
    <x v="218"/>
    <x v="846"/>
    <x v="60"/>
    <x v="213"/>
    <x v="4"/>
    <x v="26"/>
    <x v="83"/>
    <x v="118"/>
  </r>
  <r>
    <x v="218"/>
    <x v="851"/>
    <x v="37"/>
    <x v="213"/>
    <x v="4"/>
    <x v="26"/>
    <x v="83"/>
    <x v="118"/>
  </r>
  <r>
    <x v="218"/>
    <x v="450"/>
    <x v="36"/>
    <x v="213"/>
    <x v="4"/>
    <x v="26"/>
    <x v="83"/>
    <x v="118"/>
  </r>
  <r>
    <x v="218"/>
    <x v="1188"/>
    <x v="34"/>
    <x v="213"/>
    <x v="4"/>
    <x v="26"/>
    <x v="83"/>
    <x v="118"/>
  </r>
  <r>
    <x v="220"/>
    <x v="824"/>
    <x v="37"/>
    <x v="115"/>
    <x v="4"/>
    <x v="29"/>
    <x v="83"/>
    <x v="111"/>
  </r>
  <r>
    <x v="220"/>
    <x v="825"/>
    <x v="60"/>
    <x v="115"/>
    <x v="4"/>
    <x v="29"/>
    <x v="83"/>
    <x v="111"/>
  </r>
  <r>
    <x v="220"/>
    <x v="894"/>
    <x v="40"/>
    <x v="115"/>
    <x v="4"/>
    <x v="29"/>
    <x v="83"/>
    <x v="111"/>
  </r>
  <r>
    <x v="220"/>
    <x v="917"/>
    <x v="3"/>
    <x v="115"/>
    <x v="4"/>
    <x v="29"/>
    <x v="83"/>
    <x v="111"/>
  </r>
  <r>
    <x v="220"/>
    <x v="1242"/>
    <x v="40"/>
    <x v="115"/>
    <x v="4"/>
    <x v="29"/>
    <x v="83"/>
    <x v="111"/>
  </r>
  <r>
    <x v="220"/>
    <x v="188"/>
    <x v="43"/>
    <x v="115"/>
    <x v="4"/>
    <x v="29"/>
    <x v="83"/>
    <x v="111"/>
  </r>
  <r>
    <x v="220"/>
    <x v="207"/>
    <x v="47"/>
    <x v="115"/>
    <x v="4"/>
    <x v="29"/>
    <x v="83"/>
    <x v="111"/>
  </r>
  <r>
    <x v="220"/>
    <x v="250"/>
    <x v="105"/>
    <x v="115"/>
    <x v="4"/>
    <x v="29"/>
    <x v="83"/>
    <x v="111"/>
  </r>
  <r>
    <x v="220"/>
    <x v="417"/>
    <x v="34"/>
    <x v="115"/>
    <x v="4"/>
    <x v="29"/>
    <x v="83"/>
    <x v="111"/>
  </r>
  <r>
    <x v="220"/>
    <x v="635"/>
    <x v="37"/>
    <x v="115"/>
    <x v="4"/>
    <x v="29"/>
    <x v="83"/>
    <x v="111"/>
  </r>
  <r>
    <x v="220"/>
    <x v="638"/>
    <x v="37"/>
    <x v="115"/>
    <x v="4"/>
    <x v="29"/>
    <x v="83"/>
    <x v="111"/>
  </r>
  <r>
    <x v="220"/>
    <x v="869"/>
    <x v="78"/>
    <x v="115"/>
    <x v="4"/>
    <x v="29"/>
    <x v="83"/>
    <x v="111"/>
  </r>
  <r>
    <x v="220"/>
    <x v="875"/>
    <x v="34"/>
    <x v="115"/>
    <x v="4"/>
    <x v="29"/>
    <x v="83"/>
    <x v="111"/>
  </r>
  <r>
    <x v="220"/>
    <x v="1019"/>
    <x v="34"/>
    <x v="115"/>
    <x v="4"/>
    <x v="29"/>
    <x v="83"/>
    <x v="111"/>
  </r>
  <r>
    <x v="220"/>
    <x v="1020"/>
    <x v="34"/>
    <x v="115"/>
    <x v="4"/>
    <x v="29"/>
    <x v="83"/>
    <x v="111"/>
  </r>
  <r>
    <x v="220"/>
    <x v="1154"/>
    <x v="34"/>
    <x v="115"/>
    <x v="4"/>
    <x v="29"/>
    <x v="83"/>
    <x v="111"/>
  </r>
  <r>
    <x v="225"/>
    <x v="1120"/>
    <x v="42"/>
    <x v="222"/>
    <x v="4"/>
    <x v="47"/>
    <x v="83"/>
    <x v="40"/>
  </r>
  <r>
    <x v="225"/>
    <x v="1161"/>
    <x v="37"/>
    <x v="222"/>
    <x v="4"/>
    <x v="47"/>
    <x v="83"/>
    <x v="40"/>
  </r>
  <r>
    <x v="225"/>
    <x v="1262"/>
    <x v="22"/>
    <x v="222"/>
    <x v="4"/>
    <x v="47"/>
    <x v="83"/>
    <x v="40"/>
  </r>
  <r>
    <x v="225"/>
    <x v="70"/>
    <x v="62"/>
    <x v="222"/>
    <x v="4"/>
    <x v="47"/>
    <x v="83"/>
    <x v="40"/>
  </r>
  <r>
    <x v="225"/>
    <x v="79"/>
    <x v="66"/>
    <x v="222"/>
    <x v="4"/>
    <x v="47"/>
    <x v="83"/>
    <x v="40"/>
  </r>
  <r>
    <x v="225"/>
    <x v="97"/>
    <x v="60"/>
    <x v="222"/>
    <x v="4"/>
    <x v="47"/>
    <x v="83"/>
    <x v="40"/>
  </r>
  <r>
    <x v="225"/>
    <x v="188"/>
    <x v="43"/>
    <x v="222"/>
    <x v="4"/>
    <x v="47"/>
    <x v="83"/>
    <x v="40"/>
  </r>
  <r>
    <x v="225"/>
    <x v="532"/>
    <x v="37"/>
    <x v="222"/>
    <x v="4"/>
    <x v="47"/>
    <x v="83"/>
    <x v="40"/>
  </r>
  <r>
    <x v="227"/>
    <x v="544"/>
    <x v="37"/>
    <x v="171"/>
    <x v="4"/>
    <x v="119"/>
    <x v="83"/>
    <x v="97"/>
  </r>
  <r>
    <x v="229"/>
    <x v="654"/>
    <x v="41"/>
    <x v="291"/>
    <x v="4"/>
    <x v="216"/>
    <x v="83"/>
    <x v="49"/>
  </r>
  <r>
    <x v="229"/>
    <x v="786"/>
    <x v="80"/>
    <x v="291"/>
    <x v="4"/>
    <x v="216"/>
    <x v="83"/>
    <x v="49"/>
  </r>
  <r>
    <x v="230"/>
    <x v="598"/>
    <x v="81"/>
    <x v="71"/>
    <x v="4"/>
    <x v="215"/>
    <x v="83"/>
    <x v="93"/>
  </r>
  <r>
    <x v="230"/>
    <x v="897"/>
    <x v="3"/>
    <x v="71"/>
    <x v="4"/>
    <x v="215"/>
    <x v="83"/>
    <x v="93"/>
  </r>
  <r>
    <x v="230"/>
    <x v="919"/>
    <x v="3"/>
    <x v="71"/>
    <x v="4"/>
    <x v="215"/>
    <x v="83"/>
    <x v="93"/>
  </r>
  <r>
    <x v="231"/>
    <x v="628"/>
    <x v="42"/>
    <x v="276"/>
    <x v="4"/>
    <x v="136"/>
    <x v="83"/>
    <x v="7"/>
  </r>
  <r>
    <x v="231"/>
    <x v="640"/>
    <x v="41"/>
    <x v="276"/>
    <x v="4"/>
    <x v="136"/>
    <x v="83"/>
    <x v="7"/>
  </r>
  <r>
    <x v="231"/>
    <x v="649"/>
    <x v="80"/>
    <x v="276"/>
    <x v="4"/>
    <x v="136"/>
    <x v="83"/>
    <x v="7"/>
  </r>
  <r>
    <x v="233"/>
    <x v="188"/>
    <x v="43"/>
    <x v="252"/>
    <x v="4"/>
    <x v="93"/>
    <x v="83"/>
    <x v="2"/>
  </r>
  <r>
    <x v="233"/>
    <x v="454"/>
    <x v="37"/>
    <x v="252"/>
    <x v="4"/>
    <x v="93"/>
    <x v="83"/>
    <x v="2"/>
  </r>
  <r>
    <x v="233"/>
    <x v="668"/>
    <x v="60"/>
    <x v="252"/>
    <x v="4"/>
    <x v="93"/>
    <x v="83"/>
    <x v="2"/>
  </r>
  <r>
    <x v="236"/>
    <x v="404"/>
    <x v="62"/>
    <x v="177"/>
    <x v="4"/>
    <x v="162"/>
    <x v="83"/>
    <x v="68"/>
  </r>
  <r>
    <x v="236"/>
    <x v="421"/>
    <x v="60"/>
    <x v="177"/>
    <x v="4"/>
    <x v="162"/>
    <x v="83"/>
    <x v="68"/>
  </r>
  <r>
    <x v="235"/>
    <x v="838"/>
    <x v="60"/>
    <x v="212"/>
    <x v="4"/>
    <x v="19"/>
    <x v="83"/>
    <x v="68"/>
  </r>
  <r>
    <x v="235"/>
    <x v="449"/>
    <x v="60"/>
    <x v="212"/>
    <x v="4"/>
    <x v="19"/>
    <x v="83"/>
    <x v="68"/>
  </r>
  <r>
    <x v="235"/>
    <x v="188"/>
    <x v="43"/>
    <x v="212"/>
    <x v="4"/>
    <x v="19"/>
    <x v="83"/>
    <x v="68"/>
  </r>
  <r>
    <x v="235"/>
    <x v="207"/>
    <x v="47"/>
    <x v="212"/>
    <x v="4"/>
    <x v="19"/>
    <x v="83"/>
    <x v="68"/>
  </r>
  <r>
    <x v="235"/>
    <x v="254"/>
    <x v="60"/>
    <x v="212"/>
    <x v="4"/>
    <x v="19"/>
    <x v="83"/>
    <x v="68"/>
  </r>
  <r>
    <x v="235"/>
    <x v="387"/>
    <x v="73"/>
    <x v="212"/>
    <x v="4"/>
    <x v="19"/>
    <x v="83"/>
    <x v="68"/>
  </r>
  <r>
    <x v="235"/>
    <x v="740"/>
    <x v="41"/>
    <x v="212"/>
    <x v="4"/>
    <x v="19"/>
    <x v="83"/>
    <x v="68"/>
  </r>
  <r>
    <x v="235"/>
    <x v="742"/>
    <x v="42"/>
    <x v="212"/>
    <x v="4"/>
    <x v="19"/>
    <x v="83"/>
    <x v="68"/>
  </r>
  <r>
    <x v="237"/>
    <x v="140"/>
    <x v="42"/>
    <x v="132"/>
    <x v="4"/>
    <x v="60"/>
    <x v="83"/>
    <x v="150"/>
  </r>
  <r>
    <x v="237"/>
    <x v="147"/>
    <x v="60"/>
    <x v="132"/>
    <x v="4"/>
    <x v="60"/>
    <x v="83"/>
    <x v="150"/>
  </r>
  <r>
    <x v="237"/>
    <x v="153"/>
    <x v="41"/>
    <x v="132"/>
    <x v="4"/>
    <x v="60"/>
    <x v="83"/>
    <x v="150"/>
  </r>
  <r>
    <x v="237"/>
    <x v="188"/>
    <x v="43"/>
    <x v="132"/>
    <x v="4"/>
    <x v="60"/>
    <x v="83"/>
    <x v="150"/>
  </r>
  <r>
    <x v="237"/>
    <x v="206"/>
    <x v="84"/>
    <x v="132"/>
    <x v="4"/>
    <x v="60"/>
    <x v="83"/>
    <x v="150"/>
  </r>
  <r>
    <x v="237"/>
    <x v="394"/>
    <x v="73"/>
    <x v="132"/>
    <x v="4"/>
    <x v="60"/>
    <x v="83"/>
    <x v="150"/>
  </r>
  <r>
    <x v="237"/>
    <x v="494"/>
    <x v="24"/>
    <x v="132"/>
    <x v="4"/>
    <x v="60"/>
    <x v="83"/>
    <x v="150"/>
  </r>
  <r>
    <x v="238"/>
    <x v="154"/>
    <x v="42"/>
    <x v="12"/>
    <x v="4"/>
    <x v="220"/>
    <x v="83"/>
    <x v="105"/>
  </r>
  <r>
    <x v="238"/>
    <x v="183"/>
    <x v="41"/>
    <x v="12"/>
    <x v="4"/>
    <x v="220"/>
    <x v="83"/>
    <x v="105"/>
  </r>
  <r>
    <x v="238"/>
    <x v="698"/>
    <x v="80"/>
    <x v="12"/>
    <x v="4"/>
    <x v="220"/>
    <x v="83"/>
    <x v="105"/>
  </r>
  <r>
    <x v="240"/>
    <x v="101"/>
    <x v="69"/>
    <x v="240"/>
    <x v="4"/>
    <x v="135"/>
    <x v="83"/>
    <x v="110"/>
  </r>
  <r>
    <x v="240"/>
    <x v="453"/>
    <x v="36"/>
    <x v="240"/>
    <x v="4"/>
    <x v="135"/>
    <x v="83"/>
    <x v="110"/>
  </r>
  <r>
    <x v="242"/>
    <x v="169"/>
    <x v="11"/>
    <x v="57"/>
    <x v="4"/>
    <x v="123"/>
    <x v="83"/>
    <x v="9"/>
  </r>
  <r>
    <x v="242"/>
    <x v="171"/>
    <x v="11"/>
    <x v="57"/>
    <x v="4"/>
    <x v="123"/>
    <x v="83"/>
    <x v="9"/>
  </r>
  <r>
    <x v="242"/>
    <x v="1267"/>
    <x v="42"/>
    <x v="57"/>
    <x v="4"/>
    <x v="123"/>
    <x v="83"/>
    <x v="9"/>
  </r>
  <r>
    <x v="242"/>
    <x v="84"/>
    <x v="63"/>
    <x v="57"/>
    <x v="4"/>
    <x v="123"/>
    <x v="83"/>
    <x v="9"/>
  </r>
  <r>
    <x v="242"/>
    <x v="487"/>
    <x v="81"/>
    <x v="57"/>
    <x v="4"/>
    <x v="123"/>
    <x v="83"/>
    <x v="9"/>
  </r>
  <r>
    <x v="242"/>
    <x v="493"/>
    <x v="24"/>
    <x v="57"/>
    <x v="4"/>
    <x v="123"/>
    <x v="83"/>
    <x v="9"/>
  </r>
  <r>
    <x v="242"/>
    <x v="885"/>
    <x v="35"/>
    <x v="57"/>
    <x v="4"/>
    <x v="123"/>
    <x v="83"/>
    <x v="9"/>
  </r>
  <r>
    <x v="244"/>
    <x v="117"/>
    <x v="41"/>
    <x v="135"/>
    <x v="4"/>
    <x v="149"/>
    <x v="83"/>
    <x v="18"/>
  </r>
  <r>
    <x v="244"/>
    <x v="130"/>
    <x v="42"/>
    <x v="135"/>
    <x v="4"/>
    <x v="149"/>
    <x v="83"/>
    <x v="18"/>
  </r>
  <r>
    <x v="244"/>
    <x v="188"/>
    <x v="43"/>
    <x v="135"/>
    <x v="4"/>
    <x v="149"/>
    <x v="83"/>
    <x v="18"/>
  </r>
  <r>
    <x v="244"/>
    <x v="370"/>
    <x v="73"/>
    <x v="135"/>
    <x v="4"/>
    <x v="149"/>
    <x v="83"/>
    <x v="18"/>
  </r>
  <r>
    <x v="244"/>
    <x v="836"/>
    <x v="60"/>
    <x v="135"/>
    <x v="4"/>
    <x v="149"/>
    <x v="83"/>
    <x v="18"/>
  </r>
  <r>
    <x v="245"/>
    <x v="1312"/>
    <x v="75"/>
    <x v="305"/>
    <x v="4"/>
    <x v="48"/>
    <x v="83"/>
    <x v="0"/>
  </r>
  <r>
    <x v="248"/>
    <x v="89"/>
    <x v="60"/>
    <x v="175"/>
    <x v="4"/>
    <x v="94"/>
    <x v="83"/>
    <x v="16"/>
  </r>
  <r>
    <x v="248"/>
    <x v="208"/>
    <x v="42"/>
    <x v="175"/>
    <x v="4"/>
    <x v="94"/>
    <x v="83"/>
    <x v="16"/>
  </r>
  <r>
    <x v="248"/>
    <x v="222"/>
    <x v="41"/>
    <x v="175"/>
    <x v="4"/>
    <x v="94"/>
    <x v="83"/>
    <x v="16"/>
  </r>
  <r>
    <x v="250"/>
    <x v="226"/>
    <x v="36"/>
    <x v="245"/>
    <x v="4"/>
    <x v="170"/>
    <x v="83"/>
    <x v="0"/>
  </r>
  <r>
    <x v="250"/>
    <x v="384"/>
    <x v="73"/>
    <x v="245"/>
    <x v="4"/>
    <x v="170"/>
    <x v="83"/>
    <x v="0"/>
  </r>
  <r>
    <x v="252"/>
    <x v="994"/>
    <x v="42"/>
    <x v="242"/>
    <x v="4"/>
    <x v="9"/>
    <x v="83"/>
    <x v="141"/>
  </r>
  <r>
    <x v="252"/>
    <x v="997"/>
    <x v="41"/>
    <x v="242"/>
    <x v="4"/>
    <x v="9"/>
    <x v="83"/>
    <x v="141"/>
  </r>
  <r>
    <x v="252"/>
    <x v="780"/>
    <x v="34"/>
    <x v="242"/>
    <x v="4"/>
    <x v="9"/>
    <x v="83"/>
    <x v="141"/>
  </r>
  <r>
    <x v="252"/>
    <x v="781"/>
    <x v="34"/>
    <x v="242"/>
    <x v="4"/>
    <x v="9"/>
    <x v="83"/>
    <x v="141"/>
  </r>
  <r>
    <x v="252"/>
    <x v="782"/>
    <x v="34"/>
    <x v="242"/>
    <x v="4"/>
    <x v="9"/>
    <x v="83"/>
    <x v="141"/>
  </r>
  <r>
    <x v="252"/>
    <x v="854"/>
    <x v="60"/>
    <x v="242"/>
    <x v="4"/>
    <x v="9"/>
    <x v="83"/>
    <x v="141"/>
  </r>
  <r>
    <x v="252"/>
    <x v="1273"/>
    <x v="41"/>
    <x v="242"/>
    <x v="4"/>
    <x v="9"/>
    <x v="83"/>
    <x v="141"/>
  </r>
  <r>
    <x v="252"/>
    <x v="78"/>
    <x v="60"/>
    <x v="242"/>
    <x v="4"/>
    <x v="9"/>
    <x v="83"/>
    <x v="141"/>
  </r>
  <r>
    <x v="252"/>
    <x v="102"/>
    <x v="63"/>
    <x v="242"/>
    <x v="4"/>
    <x v="9"/>
    <x v="83"/>
    <x v="141"/>
  </r>
  <r>
    <x v="252"/>
    <x v="188"/>
    <x v="43"/>
    <x v="242"/>
    <x v="4"/>
    <x v="9"/>
    <x v="83"/>
    <x v="141"/>
  </r>
  <r>
    <x v="252"/>
    <x v="206"/>
    <x v="84"/>
    <x v="242"/>
    <x v="4"/>
    <x v="9"/>
    <x v="83"/>
    <x v="141"/>
  </r>
  <r>
    <x v="252"/>
    <x v="207"/>
    <x v="47"/>
    <x v="242"/>
    <x v="4"/>
    <x v="9"/>
    <x v="83"/>
    <x v="141"/>
  </r>
  <r>
    <x v="252"/>
    <x v="369"/>
    <x v="73"/>
    <x v="242"/>
    <x v="4"/>
    <x v="9"/>
    <x v="83"/>
    <x v="141"/>
  </r>
  <r>
    <x v="252"/>
    <x v="815"/>
    <x v="60"/>
    <x v="242"/>
    <x v="4"/>
    <x v="9"/>
    <x v="83"/>
    <x v="141"/>
  </r>
  <r>
    <x v="253"/>
    <x v="231"/>
    <x v="37"/>
    <x v="267"/>
    <x v="4"/>
    <x v="205"/>
    <x v="83"/>
    <x v="24"/>
  </r>
  <r>
    <x v="253"/>
    <x v="480"/>
    <x v="73"/>
    <x v="267"/>
    <x v="4"/>
    <x v="205"/>
    <x v="83"/>
    <x v="24"/>
  </r>
  <r>
    <x v="253"/>
    <x v="700"/>
    <x v="80"/>
    <x v="267"/>
    <x v="4"/>
    <x v="205"/>
    <x v="83"/>
    <x v="24"/>
  </r>
  <r>
    <x v="253"/>
    <x v="1231"/>
    <x v="79"/>
    <x v="267"/>
    <x v="4"/>
    <x v="205"/>
    <x v="83"/>
    <x v="24"/>
  </r>
  <r>
    <x v="253"/>
    <x v="1280"/>
    <x v="35"/>
    <x v="267"/>
    <x v="4"/>
    <x v="205"/>
    <x v="83"/>
    <x v="24"/>
  </r>
  <r>
    <x v="254"/>
    <x v="166"/>
    <x v="63"/>
    <x v="159"/>
    <x v="4"/>
    <x v="95"/>
    <x v="83"/>
    <x v="62"/>
  </r>
  <r>
    <x v="254"/>
    <x v="448"/>
    <x v="73"/>
    <x v="159"/>
    <x v="4"/>
    <x v="95"/>
    <x v="83"/>
    <x v="62"/>
  </r>
  <r>
    <x v="254"/>
    <x v="796"/>
    <x v="79"/>
    <x v="159"/>
    <x v="4"/>
    <x v="95"/>
    <x v="83"/>
    <x v="62"/>
  </r>
  <r>
    <x v="254"/>
    <x v="879"/>
    <x v="34"/>
    <x v="159"/>
    <x v="4"/>
    <x v="95"/>
    <x v="83"/>
    <x v="62"/>
  </r>
  <r>
    <x v="254"/>
    <x v="880"/>
    <x v="34"/>
    <x v="159"/>
    <x v="4"/>
    <x v="95"/>
    <x v="83"/>
    <x v="62"/>
  </r>
  <r>
    <x v="255"/>
    <x v="546"/>
    <x v="67"/>
    <x v="104"/>
    <x v="4"/>
    <x v="222"/>
    <x v="83"/>
    <x v="17"/>
  </r>
  <r>
    <x v="255"/>
    <x v="630"/>
    <x v="4"/>
    <x v="104"/>
    <x v="4"/>
    <x v="222"/>
    <x v="83"/>
    <x v="17"/>
  </r>
  <r>
    <x v="255"/>
    <x v="631"/>
    <x v="33"/>
    <x v="104"/>
    <x v="4"/>
    <x v="222"/>
    <x v="83"/>
    <x v="17"/>
  </r>
  <r>
    <x v="255"/>
    <x v="1068"/>
    <x v="80"/>
    <x v="104"/>
    <x v="4"/>
    <x v="222"/>
    <x v="83"/>
    <x v="17"/>
  </r>
  <r>
    <x v="260"/>
    <x v="157"/>
    <x v="30"/>
    <x v="131"/>
    <x v="4"/>
    <x v="208"/>
    <x v="83"/>
    <x v="65"/>
  </r>
  <r>
    <x v="260"/>
    <x v="383"/>
    <x v="73"/>
    <x v="131"/>
    <x v="4"/>
    <x v="208"/>
    <x v="83"/>
    <x v="65"/>
  </r>
  <r>
    <x v="260"/>
    <x v="521"/>
    <x v="37"/>
    <x v="131"/>
    <x v="4"/>
    <x v="208"/>
    <x v="83"/>
    <x v="65"/>
  </r>
  <r>
    <x v="260"/>
    <x v="547"/>
    <x v="66"/>
    <x v="131"/>
    <x v="4"/>
    <x v="208"/>
    <x v="83"/>
    <x v="65"/>
  </r>
  <r>
    <x v="260"/>
    <x v="716"/>
    <x v="78"/>
    <x v="131"/>
    <x v="4"/>
    <x v="208"/>
    <x v="83"/>
    <x v="65"/>
  </r>
  <r>
    <x v="261"/>
    <x v="1190"/>
    <x v="20"/>
    <x v="234"/>
    <x v="4"/>
    <x v="166"/>
    <x v="83"/>
    <x v="51"/>
  </r>
  <r>
    <x v="261"/>
    <x v="432"/>
    <x v="36"/>
    <x v="234"/>
    <x v="4"/>
    <x v="166"/>
    <x v="83"/>
    <x v="51"/>
  </r>
  <r>
    <x v="261"/>
    <x v="714"/>
    <x v="78"/>
    <x v="234"/>
    <x v="4"/>
    <x v="166"/>
    <x v="83"/>
    <x v="51"/>
  </r>
  <r>
    <x v="261"/>
    <x v="1207"/>
    <x v="35"/>
    <x v="234"/>
    <x v="4"/>
    <x v="166"/>
    <x v="83"/>
    <x v="51"/>
  </r>
  <r>
    <x v="262"/>
    <x v="799"/>
    <x v="80"/>
    <x v="294"/>
    <x v="4"/>
    <x v="175"/>
    <x v="83"/>
    <x v="43"/>
  </r>
  <r>
    <x v="262"/>
    <x v="802"/>
    <x v="42"/>
    <x v="294"/>
    <x v="4"/>
    <x v="175"/>
    <x v="83"/>
    <x v="43"/>
  </r>
  <r>
    <x v="262"/>
    <x v="863"/>
    <x v="41"/>
    <x v="294"/>
    <x v="4"/>
    <x v="175"/>
    <x v="83"/>
    <x v="43"/>
  </r>
  <r>
    <x v="262"/>
    <x v="1013"/>
    <x v="35"/>
    <x v="294"/>
    <x v="4"/>
    <x v="175"/>
    <x v="83"/>
    <x v="43"/>
  </r>
  <r>
    <x v="263"/>
    <x v="188"/>
    <x v="43"/>
    <x v="201"/>
    <x v="4"/>
    <x v="2"/>
    <x v="83"/>
    <x v="146"/>
  </r>
  <r>
    <x v="263"/>
    <x v="202"/>
    <x v="73"/>
    <x v="201"/>
    <x v="4"/>
    <x v="2"/>
    <x v="83"/>
    <x v="146"/>
  </r>
  <r>
    <x v="265"/>
    <x v="1171"/>
    <x v="37"/>
    <x v="326"/>
    <x v="4"/>
    <x v="62"/>
    <x v="83"/>
    <x v="40"/>
  </r>
  <r>
    <x v="265"/>
    <x v="1180"/>
    <x v="35"/>
    <x v="326"/>
    <x v="4"/>
    <x v="62"/>
    <x v="83"/>
    <x v="40"/>
  </r>
  <r>
    <x v="265"/>
    <x v="1212"/>
    <x v="35"/>
    <x v="326"/>
    <x v="4"/>
    <x v="62"/>
    <x v="83"/>
    <x v="40"/>
  </r>
  <r>
    <x v="265"/>
    <x v="792"/>
    <x v="3"/>
    <x v="326"/>
    <x v="4"/>
    <x v="62"/>
    <x v="83"/>
    <x v="40"/>
  </r>
  <r>
    <x v="265"/>
    <x v="812"/>
    <x v="68"/>
    <x v="326"/>
    <x v="4"/>
    <x v="62"/>
    <x v="83"/>
    <x v="40"/>
  </r>
  <r>
    <x v="265"/>
    <x v="1085"/>
    <x v="41"/>
    <x v="326"/>
    <x v="4"/>
    <x v="62"/>
    <x v="83"/>
    <x v="40"/>
  </r>
  <r>
    <x v="265"/>
    <x v="1098"/>
    <x v="42"/>
    <x v="326"/>
    <x v="4"/>
    <x v="62"/>
    <x v="83"/>
    <x v="40"/>
  </r>
  <r>
    <x v="265"/>
    <x v="1107"/>
    <x v="37"/>
    <x v="326"/>
    <x v="4"/>
    <x v="62"/>
    <x v="83"/>
    <x v="40"/>
  </r>
  <r>
    <x v="266"/>
    <x v="788"/>
    <x v="92"/>
    <x v="306"/>
    <x v="4"/>
    <x v="82"/>
    <x v="83"/>
    <x v="178"/>
  </r>
  <r>
    <x v="266"/>
    <x v="811"/>
    <x v="49"/>
    <x v="306"/>
    <x v="4"/>
    <x v="82"/>
    <x v="83"/>
    <x v="178"/>
  </r>
  <r>
    <x v="266"/>
    <x v="1095"/>
    <x v="80"/>
    <x v="306"/>
    <x v="4"/>
    <x v="82"/>
    <x v="83"/>
    <x v="178"/>
  </r>
  <r>
    <x v="267"/>
    <x v="80"/>
    <x v="60"/>
    <x v="14"/>
    <x v="4"/>
    <x v="191"/>
    <x v="83"/>
    <x v="13"/>
  </r>
  <r>
    <x v="267"/>
    <x v="82"/>
    <x v="59"/>
    <x v="14"/>
    <x v="4"/>
    <x v="191"/>
    <x v="83"/>
    <x v="13"/>
  </r>
  <r>
    <x v="269"/>
    <x v="106"/>
    <x v="60"/>
    <x v="60"/>
    <x v="4"/>
    <x v="190"/>
    <x v="83"/>
    <x v="0"/>
  </r>
  <r>
    <x v="269"/>
    <x v="114"/>
    <x v="41"/>
    <x v="60"/>
    <x v="4"/>
    <x v="190"/>
    <x v="83"/>
    <x v="0"/>
  </r>
  <r>
    <x v="269"/>
    <x v="126"/>
    <x v="42"/>
    <x v="60"/>
    <x v="4"/>
    <x v="190"/>
    <x v="83"/>
    <x v="0"/>
  </r>
  <r>
    <x v="269"/>
    <x v="941"/>
    <x v="50"/>
    <x v="60"/>
    <x v="4"/>
    <x v="190"/>
    <x v="83"/>
    <x v="0"/>
  </r>
  <r>
    <x v="269"/>
    <x v="1115"/>
    <x v="35"/>
    <x v="60"/>
    <x v="4"/>
    <x v="190"/>
    <x v="83"/>
    <x v="0"/>
  </r>
  <r>
    <x v="269"/>
    <x v="1116"/>
    <x v="35"/>
    <x v="60"/>
    <x v="4"/>
    <x v="190"/>
    <x v="83"/>
    <x v="0"/>
  </r>
  <r>
    <x v="270"/>
    <x v="583"/>
    <x v="42"/>
    <x v="278"/>
    <x v="4"/>
    <x v="201"/>
    <x v="83"/>
    <x v="27"/>
  </r>
  <r>
    <x v="270"/>
    <x v="1097"/>
    <x v="81"/>
    <x v="278"/>
    <x v="4"/>
    <x v="201"/>
    <x v="83"/>
    <x v="27"/>
  </r>
  <r>
    <x v="271"/>
    <x v="1312"/>
    <x v="75"/>
    <x v="295"/>
    <x v="4"/>
    <x v="76"/>
    <x v="83"/>
    <x v="41"/>
  </r>
  <r>
    <x v="272"/>
    <x v="1312"/>
    <x v="75"/>
    <x v="97"/>
    <x v="4"/>
    <x v="142"/>
    <x v="83"/>
    <x v="164"/>
  </r>
  <r>
    <x v="274"/>
    <x v="90"/>
    <x v="64"/>
    <x v="62"/>
    <x v="4"/>
    <x v="211"/>
    <x v="83"/>
    <x v="47"/>
  </r>
  <r>
    <x v="274"/>
    <x v="349"/>
    <x v="37"/>
    <x v="62"/>
    <x v="4"/>
    <x v="211"/>
    <x v="83"/>
    <x v="47"/>
  </r>
  <r>
    <x v="275"/>
    <x v="155"/>
    <x v="42"/>
    <x v="157"/>
    <x v="4"/>
    <x v="164"/>
    <x v="83"/>
    <x v="15"/>
  </r>
  <r>
    <x v="275"/>
    <x v="440"/>
    <x v="41"/>
    <x v="157"/>
    <x v="4"/>
    <x v="164"/>
    <x v="83"/>
    <x v="15"/>
  </r>
  <r>
    <x v="275"/>
    <x v="900"/>
    <x v="35"/>
    <x v="157"/>
    <x v="4"/>
    <x v="164"/>
    <x v="83"/>
    <x v="15"/>
  </r>
  <r>
    <x v="275"/>
    <x v="901"/>
    <x v="35"/>
    <x v="157"/>
    <x v="4"/>
    <x v="164"/>
    <x v="83"/>
    <x v="15"/>
  </r>
  <r>
    <x v="275"/>
    <x v="963"/>
    <x v="35"/>
    <x v="157"/>
    <x v="4"/>
    <x v="164"/>
    <x v="83"/>
    <x v="15"/>
  </r>
  <r>
    <x v="275"/>
    <x v="968"/>
    <x v="80"/>
    <x v="157"/>
    <x v="4"/>
    <x v="164"/>
    <x v="83"/>
    <x v="15"/>
  </r>
  <r>
    <x v="275"/>
    <x v="1075"/>
    <x v="35"/>
    <x v="157"/>
    <x v="4"/>
    <x v="164"/>
    <x v="83"/>
    <x v="15"/>
  </r>
  <r>
    <x v="275"/>
    <x v="1203"/>
    <x v="60"/>
    <x v="157"/>
    <x v="4"/>
    <x v="164"/>
    <x v="83"/>
    <x v="15"/>
  </r>
  <r>
    <x v="276"/>
    <x v="1252"/>
    <x v="22"/>
    <x v="61"/>
    <x v="4"/>
    <x v="88"/>
    <x v="83"/>
    <x v="91"/>
  </r>
  <r>
    <x v="276"/>
    <x v="184"/>
    <x v="112"/>
    <x v="61"/>
    <x v="4"/>
    <x v="88"/>
    <x v="83"/>
    <x v="91"/>
  </r>
  <r>
    <x v="276"/>
    <x v="193"/>
    <x v="110"/>
    <x v="61"/>
    <x v="4"/>
    <x v="88"/>
    <x v="83"/>
    <x v="91"/>
  </r>
  <r>
    <x v="276"/>
    <x v="194"/>
    <x v="110"/>
    <x v="61"/>
    <x v="4"/>
    <x v="88"/>
    <x v="83"/>
    <x v="91"/>
  </r>
  <r>
    <x v="276"/>
    <x v="224"/>
    <x v="82"/>
    <x v="61"/>
    <x v="4"/>
    <x v="88"/>
    <x v="83"/>
    <x v="91"/>
  </r>
  <r>
    <x v="276"/>
    <x v="238"/>
    <x v="82"/>
    <x v="61"/>
    <x v="4"/>
    <x v="88"/>
    <x v="83"/>
    <x v="91"/>
  </r>
  <r>
    <x v="276"/>
    <x v="253"/>
    <x v="36"/>
    <x v="61"/>
    <x v="4"/>
    <x v="88"/>
    <x v="83"/>
    <x v="91"/>
  </r>
  <r>
    <x v="276"/>
    <x v="347"/>
    <x v="110"/>
    <x v="61"/>
    <x v="4"/>
    <x v="88"/>
    <x v="83"/>
    <x v="91"/>
  </r>
  <r>
    <x v="276"/>
    <x v="424"/>
    <x v="110"/>
    <x v="61"/>
    <x v="4"/>
    <x v="88"/>
    <x v="83"/>
    <x v="91"/>
  </r>
  <r>
    <x v="276"/>
    <x v="603"/>
    <x v="112"/>
    <x v="61"/>
    <x v="4"/>
    <x v="88"/>
    <x v="83"/>
    <x v="91"/>
  </r>
  <r>
    <x v="276"/>
    <x v="604"/>
    <x v="112"/>
    <x v="61"/>
    <x v="4"/>
    <x v="88"/>
    <x v="83"/>
    <x v="91"/>
  </r>
  <r>
    <x v="276"/>
    <x v="779"/>
    <x v="73"/>
    <x v="61"/>
    <x v="4"/>
    <x v="88"/>
    <x v="83"/>
    <x v="91"/>
  </r>
  <r>
    <x v="276"/>
    <x v="902"/>
    <x v="112"/>
    <x v="61"/>
    <x v="4"/>
    <x v="88"/>
    <x v="83"/>
    <x v="91"/>
  </r>
  <r>
    <x v="276"/>
    <x v="1110"/>
    <x v="35"/>
    <x v="61"/>
    <x v="4"/>
    <x v="88"/>
    <x v="83"/>
    <x v="91"/>
  </r>
  <r>
    <x v="280"/>
    <x v="1253"/>
    <x v="22"/>
    <x v="79"/>
    <x v="4"/>
    <x v="111"/>
    <x v="83"/>
    <x v="90"/>
  </r>
  <r>
    <x v="280"/>
    <x v="115"/>
    <x v="41"/>
    <x v="79"/>
    <x v="4"/>
    <x v="111"/>
    <x v="83"/>
    <x v="90"/>
  </r>
  <r>
    <x v="280"/>
    <x v="129"/>
    <x v="42"/>
    <x v="79"/>
    <x v="4"/>
    <x v="111"/>
    <x v="83"/>
    <x v="90"/>
  </r>
  <r>
    <x v="280"/>
    <x v="188"/>
    <x v="43"/>
    <x v="79"/>
    <x v="4"/>
    <x v="111"/>
    <x v="83"/>
    <x v="90"/>
  </r>
  <r>
    <x v="280"/>
    <x v="523"/>
    <x v="37"/>
    <x v="79"/>
    <x v="4"/>
    <x v="111"/>
    <x v="83"/>
    <x v="90"/>
  </r>
  <r>
    <x v="280"/>
    <x v="760"/>
    <x v="35"/>
    <x v="79"/>
    <x v="4"/>
    <x v="111"/>
    <x v="83"/>
    <x v="90"/>
  </r>
  <r>
    <x v="280"/>
    <x v="1033"/>
    <x v="79"/>
    <x v="79"/>
    <x v="4"/>
    <x v="111"/>
    <x v="83"/>
    <x v="90"/>
  </r>
  <r>
    <x v="280"/>
    <x v="1197"/>
    <x v="35"/>
    <x v="79"/>
    <x v="4"/>
    <x v="111"/>
    <x v="83"/>
    <x v="90"/>
  </r>
  <r>
    <x v="280"/>
    <x v="1232"/>
    <x v="35"/>
    <x v="79"/>
    <x v="4"/>
    <x v="111"/>
    <x v="83"/>
    <x v="90"/>
  </r>
  <r>
    <x v="280"/>
    <x v="1233"/>
    <x v="35"/>
    <x v="79"/>
    <x v="4"/>
    <x v="111"/>
    <x v="83"/>
    <x v="90"/>
  </r>
  <r>
    <x v="280"/>
    <x v="1256"/>
    <x v="35"/>
    <x v="79"/>
    <x v="4"/>
    <x v="111"/>
    <x v="83"/>
    <x v="90"/>
  </r>
  <r>
    <x v="281"/>
    <x v="1158"/>
    <x v="41"/>
    <x v="63"/>
    <x v="4"/>
    <x v="206"/>
    <x v="83"/>
    <x v="12"/>
  </r>
  <r>
    <x v="281"/>
    <x v="188"/>
    <x v="43"/>
    <x v="63"/>
    <x v="4"/>
    <x v="206"/>
    <x v="83"/>
    <x v="12"/>
  </r>
  <r>
    <x v="281"/>
    <x v="204"/>
    <x v="73"/>
    <x v="63"/>
    <x v="4"/>
    <x v="206"/>
    <x v="83"/>
    <x v="12"/>
  </r>
  <r>
    <x v="281"/>
    <x v="301"/>
    <x v="64"/>
    <x v="63"/>
    <x v="4"/>
    <x v="206"/>
    <x v="83"/>
    <x v="12"/>
  </r>
  <r>
    <x v="281"/>
    <x v="534"/>
    <x v="37"/>
    <x v="63"/>
    <x v="4"/>
    <x v="206"/>
    <x v="83"/>
    <x v="12"/>
  </r>
  <r>
    <x v="281"/>
    <x v="784"/>
    <x v="80"/>
    <x v="63"/>
    <x v="4"/>
    <x v="206"/>
    <x v="83"/>
    <x v="12"/>
  </r>
  <r>
    <x v="281"/>
    <x v="972"/>
    <x v="34"/>
    <x v="63"/>
    <x v="4"/>
    <x v="206"/>
    <x v="83"/>
    <x v="12"/>
  </r>
  <r>
    <x v="281"/>
    <x v="1269"/>
    <x v="35"/>
    <x v="63"/>
    <x v="4"/>
    <x v="206"/>
    <x v="83"/>
    <x v="12"/>
  </r>
  <r>
    <x v="282"/>
    <x v="172"/>
    <x v="11"/>
    <x v="15"/>
    <x v="4"/>
    <x v="153"/>
    <x v="83"/>
    <x v="37"/>
  </r>
  <r>
    <x v="282"/>
    <x v="173"/>
    <x v="11"/>
    <x v="15"/>
    <x v="4"/>
    <x v="153"/>
    <x v="83"/>
    <x v="37"/>
  </r>
  <r>
    <x v="282"/>
    <x v="1199"/>
    <x v="29"/>
    <x v="15"/>
    <x v="4"/>
    <x v="153"/>
    <x v="83"/>
    <x v="37"/>
  </r>
  <r>
    <x v="282"/>
    <x v="1200"/>
    <x v="29"/>
    <x v="15"/>
    <x v="4"/>
    <x v="153"/>
    <x v="83"/>
    <x v="37"/>
  </r>
  <r>
    <x v="282"/>
    <x v="1306"/>
    <x v="35"/>
    <x v="15"/>
    <x v="4"/>
    <x v="153"/>
    <x v="83"/>
    <x v="37"/>
  </r>
  <r>
    <x v="282"/>
    <x v="1005"/>
    <x v="41"/>
    <x v="15"/>
    <x v="4"/>
    <x v="153"/>
    <x v="83"/>
    <x v="37"/>
  </r>
  <r>
    <x v="282"/>
    <x v="1067"/>
    <x v="80"/>
    <x v="15"/>
    <x v="4"/>
    <x v="153"/>
    <x v="83"/>
    <x v="37"/>
  </r>
  <r>
    <x v="282"/>
    <x v="1209"/>
    <x v="34"/>
    <x v="15"/>
    <x v="4"/>
    <x v="153"/>
    <x v="83"/>
    <x v="37"/>
  </r>
  <r>
    <x v="284"/>
    <x v="1006"/>
    <x v="80"/>
    <x v="293"/>
    <x v="4"/>
    <x v="154"/>
    <x v="83"/>
    <x v="13"/>
  </r>
  <r>
    <x v="284"/>
    <x v="1122"/>
    <x v="41"/>
    <x v="293"/>
    <x v="4"/>
    <x v="154"/>
    <x v="83"/>
    <x v="13"/>
  </r>
  <r>
    <x v="286"/>
    <x v="86"/>
    <x v="63"/>
    <x v="16"/>
    <x v="4"/>
    <x v="51"/>
    <x v="83"/>
    <x v="51"/>
  </r>
  <r>
    <x v="286"/>
    <x v="87"/>
    <x v="60"/>
    <x v="16"/>
    <x v="4"/>
    <x v="51"/>
    <x v="83"/>
    <x v="51"/>
  </r>
  <r>
    <x v="286"/>
    <x v="207"/>
    <x v="47"/>
    <x v="16"/>
    <x v="4"/>
    <x v="51"/>
    <x v="83"/>
    <x v="51"/>
  </r>
  <r>
    <x v="286"/>
    <x v="398"/>
    <x v="73"/>
    <x v="16"/>
    <x v="4"/>
    <x v="51"/>
    <x v="83"/>
    <x v="51"/>
  </r>
  <r>
    <x v="289"/>
    <x v="1263"/>
    <x v="22"/>
    <x v="279"/>
    <x v="4"/>
    <x v="163"/>
    <x v="83"/>
    <x v="34"/>
  </r>
  <r>
    <x v="289"/>
    <x v="620"/>
    <x v="37"/>
    <x v="279"/>
    <x v="4"/>
    <x v="163"/>
    <x v="83"/>
    <x v="34"/>
  </r>
  <r>
    <x v="290"/>
    <x v="91"/>
    <x v="59"/>
    <x v="70"/>
    <x v="4"/>
    <x v="161"/>
    <x v="83"/>
    <x v="163"/>
  </r>
  <r>
    <x v="290"/>
    <x v="1169"/>
    <x v="41"/>
    <x v="70"/>
    <x v="4"/>
    <x v="161"/>
    <x v="83"/>
    <x v="163"/>
  </r>
  <r>
    <x v="291"/>
    <x v="235"/>
    <x v="11"/>
    <x v="64"/>
    <x v="4"/>
    <x v="23"/>
    <x v="83"/>
    <x v="158"/>
  </r>
  <r>
    <x v="291"/>
    <x v="1264"/>
    <x v="22"/>
    <x v="64"/>
    <x v="4"/>
    <x v="23"/>
    <x v="83"/>
    <x v="158"/>
  </r>
  <r>
    <x v="291"/>
    <x v="141"/>
    <x v="23"/>
    <x v="64"/>
    <x v="4"/>
    <x v="23"/>
    <x v="83"/>
    <x v="158"/>
  </r>
  <r>
    <x v="291"/>
    <x v="182"/>
    <x v="36"/>
    <x v="64"/>
    <x v="4"/>
    <x v="23"/>
    <x v="83"/>
    <x v="158"/>
  </r>
  <r>
    <x v="291"/>
    <x v="188"/>
    <x v="43"/>
    <x v="64"/>
    <x v="4"/>
    <x v="23"/>
    <x v="83"/>
    <x v="158"/>
  </r>
  <r>
    <x v="291"/>
    <x v="207"/>
    <x v="47"/>
    <x v="64"/>
    <x v="4"/>
    <x v="23"/>
    <x v="83"/>
    <x v="158"/>
  </r>
  <r>
    <x v="291"/>
    <x v="673"/>
    <x v="73"/>
    <x v="64"/>
    <x v="4"/>
    <x v="23"/>
    <x v="83"/>
    <x v="158"/>
  </r>
  <r>
    <x v="291"/>
    <x v="680"/>
    <x v="35"/>
    <x v="64"/>
    <x v="4"/>
    <x v="23"/>
    <x v="83"/>
    <x v="158"/>
  </r>
  <r>
    <x v="291"/>
    <x v="685"/>
    <x v="78"/>
    <x v="64"/>
    <x v="4"/>
    <x v="23"/>
    <x v="83"/>
    <x v="158"/>
  </r>
  <r>
    <x v="291"/>
    <x v="896"/>
    <x v="34"/>
    <x v="64"/>
    <x v="4"/>
    <x v="23"/>
    <x v="83"/>
    <x v="158"/>
  </r>
  <r>
    <x v="291"/>
    <x v="1028"/>
    <x v="34"/>
    <x v="64"/>
    <x v="4"/>
    <x v="23"/>
    <x v="83"/>
    <x v="158"/>
  </r>
  <r>
    <x v="291"/>
    <x v="1029"/>
    <x v="34"/>
    <x v="64"/>
    <x v="4"/>
    <x v="23"/>
    <x v="83"/>
    <x v="158"/>
  </r>
  <r>
    <x v="291"/>
    <x v="1030"/>
    <x v="34"/>
    <x v="64"/>
    <x v="4"/>
    <x v="23"/>
    <x v="83"/>
    <x v="158"/>
  </r>
  <r>
    <x v="292"/>
    <x v="188"/>
    <x v="43"/>
    <x v="265"/>
    <x v="4"/>
    <x v="143"/>
    <x v="83"/>
    <x v="9"/>
  </r>
  <r>
    <x v="292"/>
    <x v="474"/>
    <x v="73"/>
    <x v="265"/>
    <x v="4"/>
    <x v="143"/>
    <x v="83"/>
    <x v="9"/>
  </r>
  <r>
    <x v="292"/>
    <x v="932"/>
    <x v="35"/>
    <x v="265"/>
    <x v="4"/>
    <x v="143"/>
    <x v="83"/>
    <x v="9"/>
  </r>
  <r>
    <x v="292"/>
    <x v="934"/>
    <x v="35"/>
    <x v="265"/>
    <x v="4"/>
    <x v="143"/>
    <x v="83"/>
    <x v="9"/>
  </r>
  <r>
    <x v="292"/>
    <x v="935"/>
    <x v="35"/>
    <x v="265"/>
    <x v="4"/>
    <x v="143"/>
    <x v="83"/>
    <x v="9"/>
  </r>
  <r>
    <x v="292"/>
    <x v="936"/>
    <x v="35"/>
    <x v="265"/>
    <x v="4"/>
    <x v="143"/>
    <x v="83"/>
    <x v="9"/>
  </r>
  <r>
    <x v="292"/>
    <x v="937"/>
    <x v="35"/>
    <x v="265"/>
    <x v="4"/>
    <x v="143"/>
    <x v="83"/>
    <x v="9"/>
  </r>
  <r>
    <x v="292"/>
    <x v="938"/>
    <x v="35"/>
    <x v="265"/>
    <x v="4"/>
    <x v="143"/>
    <x v="83"/>
    <x v="9"/>
  </r>
  <r>
    <x v="292"/>
    <x v="944"/>
    <x v="37"/>
    <x v="265"/>
    <x v="4"/>
    <x v="143"/>
    <x v="83"/>
    <x v="9"/>
  </r>
  <r>
    <x v="292"/>
    <x v="981"/>
    <x v="34"/>
    <x v="265"/>
    <x v="4"/>
    <x v="143"/>
    <x v="83"/>
    <x v="9"/>
  </r>
  <r>
    <x v="292"/>
    <x v="1043"/>
    <x v="35"/>
    <x v="265"/>
    <x v="4"/>
    <x v="143"/>
    <x v="83"/>
    <x v="9"/>
  </r>
  <r>
    <x v="292"/>
    <x v="1044"/>
    <x v="35"/>
    <x v="265"/>
    <x v="4"/>
    <x v="143"/>
    <x v="83"/>
    <x v="9"/>
  </r>
  <r>
    <x v="292"/>
    <x v="1086"/>
    <x v="35"/>
    <x v="265"/>
    <x v="4"/>
    <x v="143"/>
    <x v="83"/>
    <x v="9"/>
  </r>
  <r>
    <x v="292"/>
    <x v="1094"/>
    <x v="35"/>
    <x v="265"/>
    <x v="4"/>
    <x v="143"/>
    <x v="83"/>
    <x v="9"/>
  </r>
  <r>
    <x v="292"/>
    <x v="1132"/>
    <x v="60"/>
    <x v="265"/>
    <x v="4"/>
    <x v="143"/>
    <x v="83"/>
    <x v="9"/>
  </r>
  <r>
    <x v="293"/>
    <x v="188"/>
    <x v="43"/>
    <x v="119"/>
    <x v="4"/>
    <x v="87"/>
    <x v="83"/>
    <x v="14"/>
  </r>
  <r>
    <x v="293"/>
    <x v="374"/>
    <x v="73"/>
    <x v="119"/>
    <x v="4"/>
    <x v="87"/>
    <x v="83"/>
    <x v="14"/>
  </r>
  <r>
    <x v="293"/>
    <x v="541"/>
    <x v="66"/>
    <x v="119"/>
    <x v="4"/>
    <x v="87"/>
    <x v="83"/>
    <x v="14"/>
  </r>
  <r>
    <x v="293"/>
    <x v="743"/>
    <x v="60"/>
    <x v="119"/>
    <x v="4"/>
    <x v="87"/>
    <x v="83"/>
    <x v="14"/>
  </r>
  <r>
    <x v="294"/>
    <x v="51"/>
    <x v="109"/>
    <x v="5"/>
    <x v="4"/>
    <x v="176"/>
    <x v="83"/>
    <x v="106"/>
  </r>
  <r>
    <x v="294"/>
    <x v="52"/>
    <x v="71"/>
    <x v="5"/>
    <x v="4"/>
    <x v="176"/>
    <x v="83"/>
    <x v="106"/>
  </r>
  <r>
    <x v="294"/>
    <x v="53"/>
    <x v="60"/>
    <x v="5"/>
    <x v="4"/>
    <x v="176"/>
    <x v="83"/>
    <x v="106"/>
  </r>
  <r>
    <x v="294"/>
    <x v="105"/>
    <x v="3"/>
    <x v="5"/>
    <x v="4"/>
    <x v="176"/>
    <x v="83"/>
    <x v="106"/>
  </r>
  <r>
    <x v="294"/>
    <x v="196"/>
    <x v="110"/>
    <x v="5"/>
    <x v="4"/>
    <x v="176"/>
    <x v="83"/>
    <x v="106"/>
  </r>
  <r>
    <x v="294"/>
    <x v="724"/>
    <x v="41"/>
    <x v="5"/>
    <x v="4"/>
    <x v="176"/>
    <x v="83"/>
    <x v="106"/>
  </r>
  <r>
    <x v="295"/>
    <x v="327"/>
    <x v="37"/>
    <x v="75"/>
    <x v="4"/>
    <x v="42"/>
    <x v="83"/>
    <x v="176"/>
  </r>
  <r>
    <x v="295"/>
    <x v="457"/>
    <x v="34"/>
    <x v="75"/>
    <x v="4"/>
    <x v="42"/>
    <x v="83"/>
    <x v="176"/>
  </r>
  <r>
    <x v="295"/>
    <x v="459"/>
    <x v="34"/>
    <x v="75"/>
    <x v="4"/>
    <x v="42"/>
    <x v="83"/>
    <x v="176"/>
  </r>
  <r>
    <x v="295"/>
    <x v="468"/>
    <x v="34"/>
    <x v="75"/>
    <x v="4"/>
    <x v="42"/>
    <x v="83"/>
    <x v="176"/>
  </r>
  <r>
    <x v="295"/>
    <x v="469"/>
    <x v="34"/>
    <x v="75"/>
    <x v="4"/>
    <x v="42"/>
    <x v="83"/>
    <x v="176"/>
  </r>
  <r>
    <x v="295"/>
    <x v="470"/>
    <x v="34"/>
    <x v="75"/>
    <x v="4"/>
    <x v="42"/>
    <x v="83"/>
    <x v="176"/>
  </r>
  <r>
    <x v="295"/>
    <x v="481"/>
    <x v="34"/>
    <x v="75"/>
    <x v="4"/>
    <x v="42"/>
    <x v="83"/>
    <x v="176"/>
  </r>
  <r>
    <x v="295"/>
    <x v="591"/>
    <x v="34"/>
    <x v="75"/>
    <x v="4"/>
    <x v="42"/>
    <x v="83"/>
    <x v="176"/>
  </r>
  <r>
    <x v="295"/>
    <x v="626"/>
    <x v="60"/>
    <x v="75"/>
    <x v="4"/>
    <x v="42"/>
    <x v="83"/>
    <x v="176"/>
  </r>
  <r>
    <x v="298"/>
    <x v="895"/>
    <x v="3"/>
    <x v="304"/>
    <x v="4"/>
    <x v="84"/>
    <x v="83"/>
    <x v="40"/>
  </r>
  <r>
    <x v="298"/>
    <x v="1145"/>
    <x v="22"/>
    <x v="304"/>
    <x v="4"/>
    <x v="84"/>
    <x v="83"/>
    <x v="40"/>
  </r>
  <r>
    <x v="298"/>
    <x v="581"/>
    <x v="60"/>
    <x v="304"/>
    <x v="4"/>
    <x v="84"/>
    <x v="83"/>
    <x v="40"/>
  </r>
  <r>
    <x v="298"/>
    <x v="759"/>
    <x v="42"/>
    <x v="304"/>
    <x v="4"/>
    <x v="84"/>
    <x v="83"/>
    <x v="40"/>
  </r>
  <r>
    <x v="298"/>
    <x v="810"/>
    <x v="41"/>
    <x v="304"/>
    <x v="4"/>
    <x v="84"/>
    <x v="83"/>
    <x v="40"/>
  </r>
  <r>
    <x v="299"/>
    <x v="92"/>
    <x v="59"/>
    <x v="65"/>
    <x v="4"/>
    <x v="155"/>
    <x v="83"/>
    <x v="7"/>
  </r>
  <r>
    <x v="299"/>
    <x v="93"/>
    <x v="57"/>
    <x v="65"/>
    <x v="4"/>
    <x v="155"/>
    <x v="83"/>
    <x v="7"/>
  </r>
  <r>
    <x v="299"/>
    <x v="128"/>
    <x v="42"/>
    <x v="65"/>
    <x v="4"/>
    <x v="155"/>
    <x v="83"/>
    <x v="7"/>
  </r>
  <r>
    <x v="299"/>
    <x v="552"/>
    <x v="37"/>
    <x v="65"/>
    <x v="4"/>
    <x v="155"/>
    <x v="83"/>
    <x v="7"/>
  </r>
  <r>
    <x v="299"/>
    <x v="1213"/>
    <x v="35"/>
    <x v="65"/>
    <x v="4"/>
    <x v="155"/>
    <x v="83"/>
    <x v="7"/>
  </r>
  <r>
    <x v="299"/>
    <x v="1215"/>
    <x v="35"/>
    <x v="65"/>
    <x v="4"/>
    <x v="155"/>
    <x v="83"/>
    <x v="7"/>
  </r>
  <r>
    <x v="299"/>
    <x v="1217"/>
    <x v="35"/>
    <x v="65"/>
    <x v="4"/>
    <x v="155"/>
    <x v="83"/>
    <x v="7"/>
  </r>
  <r>
    <x v="300"/>
    <x v="85"/>
    <x v="59"/>
    <x v="66"/>
    <x v="4"/>
    <x v="167"/>
    <x v="83"/>
    <x v="28"/>
  </r>
  <r>
    <x v="300"/>
    <x v="127"/>
    <x v="42"/>
    <x v="66"/>
    <x v="4"/>
    <x v="167"/>
    <x v="83"/>
    <x v="28"/>
  </r>
  <r>
    <x v="300"/>
    <x v="375"/>
    <x v="73"/>
    <x v="66"/>
    <x v="4"/>
    <x v="167"/>
    <x v="83"/>
    <x v="28"/>
  </r>
  <r>
    <x v="300"/>
    <x v="691"/>
    <x v="34"/>
    <x v="66"/>
    <x v="4"/>
    <x v="167"/>
    <x v="83"/>
    <x v="28"/>
  </r>
  <r>
    <x v="300"/>
    <x v="752"/>
    <x v="81"/>
    <x v="66"/>
    <x v="4"/>
    <x v="167"/>
    <x v="83"/>
    <x v="28"/>
  </r>
  <r>
    <x v="300"/>
    <x v="883"/>
    <x v="34"/>
    <x v="66"/>
    <x v="4"/>
    <x v="167"/>
    <x v="83"/>
    <x v="28"/>
  </r>
  <r>
    <x v="300"/>
    <x v="884"/>
    <x v="34"/>
    <x v="66"/>
    <x v="4"/>
    <x v="167"/>
    <x v="83"/>
    <x v="28"/>
  </r>
  <r>
    <x v="300"/>
    <x v="946"/>
    <x v="34"/>
    <x v="66"/>
    <x v="4"/>
    <x v="167"/>
    <x v="83"/>
    <x v="28"/>
  </r>
  <r>
    <x v="301"/>
    <x v="1193"/>
    <x v="38"/>
    <x v="296"/>
    <x v="4"/>
    <x v="131"/>
    <x v="83"/>
    <x v="5"/>
  </r>
  <r>
    <x v="301"/>
    <x v="1198"/>
    <x v="42"/>
    <x v="296"/>
    <x v="4"/>
    <x v="131"/>
    <x v="83"/>
    <x v="5"/>
  </r>
  <r>
    <x v="301"/>
    <x v="1276"/>
    <x v="38"/>
    <x v="296"/>
    <x v="4"/>
    <x v="131"/>
    <x v="83"/>
    <x v="5"/>
  </r>
  <r>
    <x v="301"/>
    <x v="1277"/>
    <x v="38"/>
    <x v="296"/>
    <x v="4"/>
    <x v="131"/>
    <x v="83"/>
    <x v="5"/>
  </r>
  <r>
    <x v="301"/>
    <x v="1278"/>
    <x v="38"/>
    <x v="296"/>
    <x v="4"/>
    <x v="131"/>
    <x v="83"/>
    <x v="5"/>
  </r>
  <r>
    <x v="301"/>
    <x v="1281"/>
    <x v="38"/>
    <x v="296"/>
    <x v="4"/>
    <x v="131"/>
    <x v="83"/>
    <x v="5"/>
  </r>
  <r>
    <x v="301"/>
    <x v="1288"/>
    <x v="38"/>
    <x v="296"/>
    <x v="4"/>
    <x v="131"/>
    <x v="83"/>
    <x v="5"/>
  </r>
  <r>
    <x v="301"/>
    <x v="1289"/>
    <x v="38"/>
    <x v="296"/>
    <x v="4"/>
    <x v="131"/>
    <x v="83"/>
    <x v="5"/>
  </r>
  <r>
    <x v="301"/>
    <x v="1290"/>
    <x v="38"/>
    <x v="296"/>
    <x v="4"/>
    <x v="131"/>
    <x v="83"/>
    <x v="5"/>
  </r>
  <r>
    <x v="301"/>
    <x v="1291"/>
    <x v="38"/>
    <x v="296"/>
    <x v="4"/>
    <x v="131"/>
    <x v="83"/>
    <x v="5"/>
  </r>
  <r>
    <x v="301"/>
    <x v="1292"/>
    <x v="38"/>
    <x v="296"/>
    <x v="4"/>
    <x v="131"/>
    <x v="83"/>
    <x v="5"/>
  </r>
  <r>
    <x v="301"/>
    <x v="1293"/>
    <x v="38"/>
    <x v="296"/>
    <x v="4"/>
    <x v="131"/>
    <x v="83"/>
    <x v="5"/>
  </r>
  <r>
    <x v="301"/>
    <x v="1302"/>
    <x v="38"/>
    <x v="296"/>
    <x v="4"/>
    <x v="131"/>
    <x v="83"/>
    <x v="5"/>
  </r>
  <r>
    <x v="301"/>
    <x v="882"/>
    <x v="34"/>
    <x v="296"/>
    <x v="4"/>
    <x v="131"/>
    <x v="83"/>
    <x v="5"/>
  </r>
  <r>
    <x v="301"/>
    <x v="886"/>
    <x v="34"/>
    <x v="296"/>
    <x v="4"/>
    <x v="131"/>
    <x v="83"/>
    <x v="5"/>
  </r>
  <r>
    <x v="301"/>
    <x v="954"/>
    <x v="34"/>
    <x v="296"/>
    <x v="4"/>
    <x v="131"/>
    <x v="83"/>
    <x v="5"/>
  </r>
  <r>
    <x v="301"/>
    <x v="1002"/>
    <x v="81"/>
    <x v="296"/>
    <x v="4"/>
    <x v="131"/>
    <x v="83"/>
    <x v="5"/>
  </r>
  <r>
    <x v="301"/>
    <x v="1004"/>
    <x v="41"/>
    <x v="296"/>
    <x v="4"/>
    <x v="131"/>
    <x v="83"/>
    <x v="5"/>
  </r>
  <r>
    <x v="301"/>
    <x v="1007"/>
    <x v="42"/>
    <x v="296"/>
    <x v="4"/>
    <x v="131"/>
    <x v="83"/>
    <x v="5"/>
  </r>
  <r>
    <x v="301"/>
    <x v="1246"/>
    <x v="35"/>
    <x v="296"/>
    <x v="4"/>
    <x v="131"/>
    <x v="83"/>
    <x v="5"/>
  </r>
  <r>
    <x v="302"/>
    <x v="928"/>
    <x v="34"/>
    <x v="6"/>
    <x v="4"/>
    <x v="90"/>
    <x v="83"/>
    <x v="143"/>
  </r>
  <r>
    <x v="302"/>
    <x v="929"/>
    <x v="34"/>
    <x v="6"/>
    <x v="4"/>
    <x v="90"/>
    <x v="83"/>
    <x v="143"/>
  </r>
  <r>
    <x v="302"/>
    <x v="54"/>
    <x v="60"/>
    <x v="6"/>
    <x v="4"/>
    <x v="90"/>
    <x v="83"/>
    <x v="143"/>
  </r>
  <r>
    <x v="302"/>
    <x v="365"/>
    <x v="73"/>
    <x v="6"/>
    <x v="4"/>
    <x v="90"/>
    <x v="83"/>
    <x v="143"/>
  </r>
  <r>
    <x v="302"/>
    <x v="527"/>
    <x v="37"/>
    <x v="6"/>
    <x v="4"/>
    <x v="90"/>
    <x v="83"/>
    <x v="143"/>
  </r>
  <r>
    <x v="303"/>
    <x v="188"/>
    <x v="43"/>
    <x v="168"/>
    <x v="4"/>
    <x v="20"/>
    <x v="83"/>
    <x v="107"/>
  </r>
  <r>
    <x v="303"/>
    <x v="372"/>
    <x v="73"/>
    <x v="168"/>
    <x v="4"/>
    <x v="20"/>
    <x v="83"/>
    <x v="107"/>
  </r>
  <r>
    <x v="303"/>
    <x v="623"/>
    <x v="37"/>
    <x v="168"/>
    <x v="4"/>
    <x v="20"/>
    <x v="83"/>
    <x v="107"/>
  </r>
  <r>
    <x v="303"/>
    <x v="1137"/>
    <x v="34"/>
    <x v="168"/>
    <x v="4"/>
    <x v="20"/>
    <x v="83"/>
    <x v="107"/>
  </r>
  <r>
    <x v="305"/>
    <x v="423"/>
    <x v="41"/>
    <x v="186"/>
    <x v="4"/>
    <x v="115"/>
    <x v="83"/>
    <x v="55"/>
  </r>
  <r>
    <x v="305"/>
    <x v="467"/>
    <x v="42"/>
    <x v="186"/>
    <x v="4"/>
    <x v="115"/>
    <x v="83"/>
    <x v="55"/>
  </r>
  <r>
    <x v="305"/>
    <x v="537"/>
    <x v="80"/>
    <x v="186"/>
    <x v="4"/>
    <x v="115"/>
    <x v="83"/>
    <x v="55"/>
  </r>
  <r>
    <x v="306"/>
    <x v="1312"/>
    <x v="75"/>
    <x v="134"/>
    <x v="4"/>
    <x v="49"/>
    <x v="83"/>
    <x v="112"/>
  </r>
  <r>
    <x v="307"/>
    <x v="1166"/>
    <x v="16"/>
    <x v="179"/>
    <x v="4"/>
    <x v="86"/>
    <x v="83"/>
    <x v="14"/>
  </r>
  <r>
    <x v="307"/>
    <x v="1230"/>
    <x v="17"/>
    <x v="179"/>
    <x v="4"/>
    <x v="86"/>
    <x v="83"/>
    <x v="14"/>
  </r>
  <r>
    <x v="307"/>
    <x v="1265"/>
    <x v="22"/>
    <x v="179"/>
    <x v="4"/>
    <x v="86"/>
    <x v="83"/>
    <x v="14"/>
  </r>
  <r>
    <x v="307"/>
    <x v="188"/>
    <x v="43"/>
    <x v="179"/>
    <x v="4"/>
    <x v="86"/>
    <x v="83"/>
    <x v="14"/>
  </r>
  <r>
    <x v="307"/>
    <x v="247"/>
    <x v="36"/>
    <x v="179"/>
    <x v="4"/>
    <x v="86"/>
    <x v="83"/>
    <x v="14"/>
  </r>
  <r>
    <x v="307"/>
    <x v="555"/>
    <x v="66"/>
    <x v="179"/>
    <x v="4"/>
    <x v="86"/>
    <x v="83"/>
    <x v="14"/>
  </r>
  <r>
    <x v="307"/>
    <x v="719"/>
    <x v="78"/>
    <x v="179"/>
    <x v="4"/>
    <x v="86"/>
    <x v="83"/>
    <x v="14"/>
  </r>
  <r>
    <x v="307"/>
    <x v="1241"/>
    <x v="34"/>
    <x v="179"/>
    <x v="4"/>
    <x v="86"/>
    <x v="83"/>
    <x v="14"/>
  </r>
  <r>
    <x v="308"/>
    <x v="188"/>
    <x v="43"/>
    <x v="129"/>
    <x v="4"/>
    <x v="121"/>
    <x v="83"/>
    <x v="101"/>
  </r>
  <r>
    <x v="308"/>
    <x v="525"/>
    <x v="37"/>
    <x v="129"/>
    <x v="4"/>
    <x v="121"/>
    <x v="83"/>
    <x v="101"/>
  </r>
  <r>
    <x v="308"/>
    <x v="721"/>
    <x v="78"/>
    <x v="129"/>
    <x v="4"/>
    <x v="121"/>
    <x v="83"/>
    <x v="101"/>
  </r>
  <r>
    <x v="308"/>
    <x v="862"/>
    <x v="34"/>
    <x v="129"/>
    <x v="4"/>
    <x v="121"/>
    <x v="83"/>
    <x v="101"/>
  </r>
  <r>
    <x v="308"/>
    <x v="1245"/>
    <x v="34"/>
    <x v="129"/>
    <x v="4"/>
    <x v="121"/>
    <x v="83"/>
    <x v="101"/>
  </r>
  <r>
    <x v="310"/>
    <x v="120"/>
    <x v="63"/>
    <x v="91"/>
    <x v="4"/>
    <x v="212"/>
    <x v="83"/>
    <x v="10"/>
  </r>
  <r>
    <x v="310"/>
    <x v="905"/>
    <x v="41"/>
    <x v="91"/>
    <x v="4"/>
    <x v="212"/>
    <x v="83"/>
    <x v="10"/>
  </r>
  <r>
    <x v="310"/>
    <x v="1266"/>
    <x v="22"/>
    <x v="91"/>
    <x v="4"/>
    <x v="212"/>
    <x v="83"/>
    <x v="10"/>
  </r>
  <r>
    <x v="310"/>
    <x v="386"/>
    <x v="73"/>
    <x v="91"/>
    <x v="4"/>
    <x v="212"/>
    <x v="83"/>
    <x v="10"/>
  </r>
  <r>
    <x v="310"/>
    <x v="526"/>
    <x v="37"/>
    <x v="91"/>
    <x v="4"/>
    <x v="212"/>
    <x v="83"/>
    <x v="10"/>
  </r>
  <r>
    <x v="310"/>
    <x v="646"/>
    <x v="60"/>
    <x v="91"/>
    <x v="4"/>
    <x v="212"/>
    <x v="83"/>
    <x v="10"/>
  </r>
  <r>
    <x v="313"/>
    <x v="1243"/>
    <x v="40"/>
    <x v="262"/>
    <x v="4"/>
    <x v="28"/>
    <x v="83"/>
    <x v="82"/>
  </r>
  <r>
    <x v="313"/>
    <x v="1224"/>
    <x v="22"/>
    <x v="262"/>
    <x v="4"/>
    <x v="28"/>
    <x v="83"/>
    <x v="82"/>
  </r>
  <r>
    <x v="313"/>
    <x v="188"/>
    <x v="43"/>
    <x v="262"/>
    <x v="4"/>
    <x v="28"/>
    <x v="83"/>
    <x v="82"/>
  </r>
  <r>
    <x v="313"/>
    <x v="389"/>
    <x v="73"/>
    <x v="262"/>
    <x v="4"/>
    <x v="28"/>
    <x v="83"/>
    <x v="82"/>
  </r>
  <r>
    <x v="313"/>
    <x v="414"/>
    <x v="37"/>
    <x v="262"/>
    <x v="4"/>
    <x v="28"/>
    <x v="83"/>
    <x v="82"/>
  </r>
  <r>
    <x v="313"/>
    <x v="722"/>
    <x v="60"/>
    <x v="262"/>
    <x v="4"/>
    <x v="28"/>
    <x v="83"/>
    <x v="82"/>
  </r>
  <r>
    <x v="315"/>
    <x v="594"/>
    <x v="42"/>
    <x v="120"/>
    <x v="4"/>
    <x v="157"/>
    <x v="83"/>
    <x v="21"/>
  </r>
  <r>
    <x v="315"/>
    <x v="596"/>
    <x v="41"/>
    <x v="120"/>
    <x v="4"/>
    <x v="157"/>
    <x v="83"/>
    <x v="21"/>
  </r>
  <r>
    <x v="315"/>
    <x v="893"/>
    <x v="35"/>
    <x v="120"/>
    <x v="4"/>
    <x v="157"/>
    <x v="83"/>
    <x v="21"/>
  </r>
  <r>
    <x v="315"/>
    <x v="1084"/>
    <x v="80"/>
    <x v="120"/>
    <x v="4"/>
    <x v="157"/>
    <x v="83"/>
    <x v="21"/>
  </r>
  <r>
    <x v="316"/>
    <x v="338"/>
    <x v="41"/>
    <x v="17"/>
    <x v="4"/>
    <x v="56"/>
    <x v="83"/>
    <x v="136"/>
  </r>
  <r>
    <x v="316"/>
    <x v="1065"/>
    <x v="80"/>
    <x v="17"/>
    <x v="4"/>
    <x v="56"/>
    <x v="83"/>
    <x v="136"/>
  </r>
  <r>
    <x v="318"/>
    <x v="94"/>
    <x v="57"/>
    <x v="205"/>
    <x v="4"/>
    <x v="130"/>
    <x v="83"/>
    <x v="102"/>
  </r>
  <r>
    <x v="318"/>
    <x v="188"/>
    <x v="43"/>
    <x v="205"/>
    <x v="4"/>
    <x v="130"/>
    <x v="83"/>
    <x v="102"/>
  </r>
  <r>
    <x v="318"/>
    <x v="358"/>
    <x v="36"/>
    <x v="205"/>
    <x v="4"/>
    <x v="130"/>
    <x v="83"/>
    <x v="102"/>
  </r>
  <r>
    <x v="318"/>
    <x v="1138"/>
    <x v="80"/>
    <x v="205"/>
    <x v="4"/>
    <x v="130"/>
    <x v="83"/>
    <x v="102"/>
  </r>
  <r>
    <x v="320"/>
    <x v="1312"/>
    <x v="75"/>
    <x v="144"/>
    <x v="4"/>
    <x v="225"/>
    <x v="83"/>
    <x v="178"/>
  </r>
  <r>
    <x v="321"/>
    <x v="1133"/>
    <x v="81"/>
    <x v="314"/>
    <x v="4"/>
    <x v="158"/>
    <x v="83"/>
    <x v="13"/>
  </r>
  <r>
    <x v="321"/>
    <x v="1202"/>
    <x v="42"/>
    <x v="314"/>
    <x v="4"/>
    <x v="158"/>
    <x v="83"/>
    <x v="13"/>
  </r>
  <r>
    <x v="321"/>
    <x v="1259"/>
    <x v="41"/>
    <x v="314"/>
    <x v="4"/>
    <x v="158"/>
    <x v="83"/>
    <x v="13"/>
  </r>
  <r>
    <x v="322"/>
    <x v="286"/>
    <x v="37"/>
    <x v="11"/>
    <x v="4"/>
    <x v="195"/>
    <x v="83"/>
    <x v="140"/>
  </r>
  <r>
    <x v="322"/>
    <x v="595"/>
    <x v="60"/>
    <x v="11"/>
    <x v="4"/>
    <x v="195"/>
    <x v="83"/>
    <x v="140"/>
  </r>
  <r>
    <x v="322"/>
    <x v="1127"/>
    <x v="3"/>
    <x v="11"/>
    <x v="4"/>
    <x v="195"/>
    <x v="83"/>
    <x v="140"/>
  </r>
  <r>
    <x v="323"/>
    <x v="292"/>
    <x v="41"/>
    <x v="136"/>
    <x v="4"/>
    <x v="139"/>
    <x v="83"/>
    <x v="126"/>
  </r>
  <r>
    <x v="325"/>
    <x v="188"/>
    <x v="43"/>
    <x v="255"/>
    <x v="4"/>
    <x v="21"/>
    <x v="83"/>
    <x v="47"/>
  </r>
  <r>
    <x v="325"/>
    <x v="545"/>
    <x v="37"/>
    <x v="255"/>
    <x v="4"/>
    <x v="21"/>
    <x v="83"/>
    <x v="47"/>
  </r>
  <r>
    <x v="325"/>
    <x v="575"/>
    <x v="73"/>
    <x v="255"/>
    <x v="4"/>
    <x v="21"/>
    <x v="83"/>
    <x v="47"/>
  </r>
  <r>
    <x v="325"/>
    <x v="736"/>
    <x v="79"/>
    <x v="255"/>
    <x v="4"/>
    <x v="21"/>
    <x v="83"/>
    <x v="47"/>
  </r>
  <r>
    <x v="326"/>
    <x v="1312"/>
    <x v="75"/>
    <x v="322"/>
    <x v="4"/>
    <x v="102"/>
    <x v="83"/>
    <x v="14"/>
  </r>
  <r>
    <x v="327"/>
    <x v="1312"/>
    <x v="75"/>
    <x v="93"/>
    <x v="4"/>
    <x v="77"/>
    <x v="83"/>
    <x v="0"/>
  </r>
  <r>
    <x v="329"/>
    <x v="248"/>
    <x v="42"/>
    <x v="152"/>
    <x v="4"/>
    <x v="180"/>
    <x v="83"/>
    <x v="25"/>
  </r>
  <r>
    <x v="329"/>
    <x v="739"/>
    <x v="80"/>
    <x v="152"/>
    <x v="4"/>
    <x v="180"/>
    <x v="83"/>
    <x v="25"/>
  </r>
  <r>
    <x v="330"/>
    <x v="1157"/>
    <x v="42"/>
    <x v="18"/>
    <x v="4"/>
    <x v="74"/>
    <x v="83"/>
    <x v="79"/>
  </r>
  <r>
    <x v="330"/>
    <x v="1255"/>
    <x v="22"/>
    <x v="18"/>
    <x v="4"/>
    <x v="74"/>
    <x v="83"/>
    <x v="79"/>
  </r>
  <r>
    <x v="330"/>
    <x v="149"/>
    <x v="63"/>
    <x v="18"/>
    <x v="4"/>
    <x v="74"/>
    <x v="83"/>
    <x v="79"/>
  </r>
  <r>
    <x v="330"/>
    <x v="188"/>
    <x v="43"/>
    <x v="18"/>
    <x v="4"/>
    <x v="74"/>
    <x v="83"/>
    <x v="79"/>
  </r>
  <r>
    <x v="330"/>
    <x v="206"/>
    <x v="84"/>
    <x v="18"/>
    <x v="4"/>
    <x v="74"/>
    <x v="83"/>
    <x v="79"/>
  </r>
  <r>
    <x v="330"/>
    <x v="207"/>
    <x v="47"/>
    <x v="18"/>
    <x v="4"/>
    <x v="74"/>
    <x v="83"/>
    <x v="79"/>
  </r>
  <r>
    <x v="330"/>
    <x v="397"/>
    <x v="73"/>
    <x v="18"/>
    <x v="4"/>
    <x v="74"/>
    <x v="83"/>
    <x v="79"/>
  </r>
  <r>
    <x v="330"/>
    <x v="548"/>
    <x v="70"/>
    <x v="18"/>
    <x v="4"/>
    <x v="74"/>
    <x v="83"/>
    <x v="79"/>
  </r>
  <r>
    <x v="330"/>
    <x v="677"/>
    <x v="60"/>
    <x v="18"/>
    <x v="4"/>
    <x v="74"/>
    <x v="83"/>
    <x v="79"/>
  </r>
  <r>
    <x v="330"/>
    <x v="797"/>
    <x v="112"/>
    <x v="18"/>
    <x v="4"/>
    <x v="74"/>
    <x v="83"/>
    <x v="79"/>
  </r>
  <r>
    <x v="332"/>
    <x v="907"/>
    <x v="41"/>
    <x v="149"/>
    <x v="4"/>
    <x v="209"/>
    <x v="83"/>
    <x v="36"/>
  </r>
  <r>
    <x v="332"/>
    <x v="904"/>
    <x v="41"/>
    <x v="149"/>
    <x v="4"/>
    <x v="209"/>
    <x v="83"/>
    <x v="36"/>
  </r>
  <r>
    <x v="332"/>
    <x v="926"/>
    <x v="81"/>
    <x v="149"/>
    <x v="4"/>
    <x v="209"/>
    <x v="83"/>
    <x v="36"/>
  </r>
  <r>
    <x v="334"/>
    <x v="426"/>
    <x v="42"/>
    <x v="257"/>
    <x v="4"/>
    <x v="204"/>
    <x v="83"/>
    <x v="2"/>
  </r>
  <r>
    <x v="334"/>
    <x v="588"/>
    <x v="41"/>
    <x v="257"/>
    <x v="4"/>
    <x v="204"/>
    <x v="83"/>
    <x v="2"/>
  </r>
  <r>
    <x v="334"/>
    <x v="687"/>
    <x v="80"/>
    <x v="257"/>
    <x v="4"/>
    <x v="204"/>
    <x v="83"/>
    <x v="2"/>
  </r>
  <r>
    <x v="335"/>
    <x v="188"/>
    <x v="43"/>
    <x v="235"/>
    <x v="4"/>
    <x v="18"/>
    <x v="83"/>
    <x v="119"/>
  </r>
  <r>
    <x v="335"/>
    <x v="207"/>
    <x v="47"/>
    <x v="235"/>
    <x v="4"/>
    <x v="18"/>
    <x v="83"/>
    <x v="119"/>
  </r>
  <r>
    <x v="335"/>
    <x v="244"/>
    <x v="36"/>
    <x v="235"/>
    <x v="4"/>
    <x v="18"/>
    <x v="83"/>
    <x v="119"/>
  </r>
  <r>
    <x v="335"/>
    <x v="734"/>
    <x v="34"/>
    <x v="235"/>
    <x v="4"/>
    <x v="18"/>
    <x v="83"/>
    <x v="119"/>
  </r>
  <r>
    <x v="335"/>
    <x v="776"/>
    <x v="34"/>
    <x v="235"/>
    <x v="4"/>
    <x v="18"/>
    <x v="83"/>
    <x v="119"/>
  </r>
  <r>
    <x v="335"/>
    <x v="789"/>
    <x v="34"/>
    <x v="235"/>
    <x v="4"/>
    <x v="18"/>
    <x v="83"/>
    <x v="119"/>
  </r>
  <r>
    <x v="335"/>
    <x v="801"/>
    <x v="34"/>
    <x v="235"/>
    <x v="4"/>
    <x v="18"/>
    <x v="83"/>
    <x v="119"/>
  </r>
  <r>
    <x v="335"/>
    <x v="918"/>
    <x v="35"/>
    <x v="235"/>
    <x v="4"/>
    <x v="18"/>
    <x v="83"/>
    <x v="119"/>
  </r>
  <r>
    <x v="337"/>
    <x v="95"/>
    <x v="60"/>
    <x v="20"/>
    <x v="4"/>
    <x v="125"/>
    <x v="83"/>
    <x v="129"/>
  </r>
  <r>
    <x v="337"/>
    <x v="524"/>
    <x v="37"/>
    <x v="20"/>
    <x v="4"/>
    <x v="125"/>
    <x v="83"/>
    <x v="129"/>
  </r>
  <r>
    <x v="337"/>
    <x v="1088"/>
    <x v="37"/>
    <x v="20"/>
    <x v="4"/>
    <x v="125"/>
    <x v="83"/>
    <x v="129"/>
  </r>
  <r>
    <x v="338"/>
    <x v="245"/>
    <x v="36"/>
    <x v="19"/>
    <x v="4"/>
    <x v="146"/>
    <x v="83"/>
    <x v="173"/>
  </r>
  <r>
    <x v="338"/>
    <x v="1186"/>
    <x v="35"/>
    <x v="19"/>
    <x v="4"/>
    <x v="146"/>
    <x v="83"/>
    <x v="173"/>
  </r>
  <r>
    <x v="339"/>
    <x v="88"/>
    <x v="63"/>
    <x v="130"/>
    <x v="4"/>
    <x v="58"/>
    <x v="83"/>
    <x v="20"/>
  </r>
  <r>
    <x v="339"/>
    <x v="229"/>
    <x v="36"/>
    <x v="130"/>
    <x v="4"/>
    <x v="58"/>
    <x v="83"/>
    <x v="20"/>
  </r>
  <r>
    <x v="339"/>
    <x v="373"/>
    <x v="73"/>
    <x v="130"/>
    <x v="4"/>
    <x v="58"/>
    <x v="83"/>
    <x v="20"/>
  </r>
  <r>
    <x v="339"/>
    <x v="750"/>
    <x v="34"/>
    <x v="130"/>
    <x v="4"/>
    <x v="58"/>
    <x v="83"/>
    <x v="20"/>
  </r>
  <r>
    <x v="339"/>
    <x v="751"/>
    <x v="35"/>
    <x v="130"/>
    <x v="4"/>
    <x v="58"/>
    <x v="83"/>
    <x v="20"/>
  </r>
  <r>
    <x v="339"/>
    <x v="754"/>
    <x v="34"/>
    <x v="130"/>
    <x v="4"/>
    <x v="58"/>
    <x v="83"/>
    <x v="20"/>
  </r>
  <r>
    <x v="339"/>
    <x v="775"/>
    <x v="78"/>
    <x v="130"/>
    <x v="4"/>
    <x v="58"/>
    <x v="83"/>
    <x v="20"/>
  </r>
  <r>
    <x v="339"/>
    <x v="818"/>
    <x v="34"/>
    <x v="130"/>
    <x v="4"/>
    <x v="58"/>
    <x v="83"/>
    <x v="20"/>
  </r>
  <r>
    <x v="339"/>
    <x v="890"/>
    <x v="35"/>
    <x v="130"/>
    <x v="4"/>
    <x v="58"/>
    <x v="83"/>
    <x v="20"/>
  </r>
  <r>
    <x v="339"/>
    <x v="950"/>
    <x v="35"/>
    <x v="130"/>
    <x v="4"/>
    <x v="58"/>
    <x v="83"/>
    <x v="20"/>
  </r>
  <r>
    <x v="339"/>
    <x v="957"/>
    <x v="35"/>
    <x v="130"/>
    <x v="4"/>
    <x v="58"/>
    <x v="83"/>
    <x v="20"/>
  </r>
  <r>
    <x v="339"/>
    <x v="975"/>
    <x v="35"/>
    <x v="130"/>
    <x v="4"/>
    <x v="58"/>
    <x v="83"/>
    <x v="20"/>
  </r>
  <r>
    <x v="339"/>
    <x v="976"/>
    <x v="35"/>
    <x v="130"/>
    <x v="4"/>
    <x v="58"/>
    <x v="83"/>
    <x v="20"/>
  </r>
  <r>
    <x v="339"/>
    <x v="1025"/>
    <x v="35"/>
    <x v="130"/>
    <x v="4"/>
    <x v="58"/>
    <x v="83"/>
    <x v="20"/>
  </r>
  <r>
    <x v="339"/>
    <x v="1101"/>
    <x v="35"/>
    <x v="130"/>
    <x v="4"/>
    <x v="58"/>
    <x v="83"/>
    <x v="20"/>
  </r>
  <r>
    <x v="339"/>
    <x v="1102"/>
    <x v="35"/>
    <x v="130"/>
    <x v="4"/>
    <x v="58"/>
    <x v="83"/>
    <x v="20"/>
  </r>
  <r>
    <x v="339"/>
    <x v="1103"/>
    <x v="35"/>
    <x v="130"/>
    <x v="4"/>
    <x v="58"/>
    <x v="83"/>
    <x v="20"/>
  </r>
  <r>
    <x v="339"/>
    <x v="1111"/>
    <x v="35"/>
    <x v="130"/>
    <x v="4"/>
    <x v="58"/>
    <x v="83"/>
    <x v="20"/>
  </r>
  <r>
    <x v="339"/>
    <x v="1303"/>
    <x v="34"/>
    <x v="130"/>
    <x v="4"/>
    <x v="58"/>
    <x v="83"/>
    <x v="20"/>
  </r>
  <r>
    <x v="340"/>
    <x v="342"/>
    <x v="37"/>
    <x v="23"/>
    <x v="4"/>
    <x v="174"/>
    <x v="83"/>
    <x v="0"/>
  </r>
  <r>
    <x v="340"/>
    <x v="554"/>
    <x v="37"/>
    <x v="23"/>
    <x v="4"/>
    <x v="174"/>
    <x v="83"/>
    <x v="0"/>
  </r>
  <r>
    <x v="341"/>
    <x v="104"/>
    <x v="60"/>
    <x v="72"/>
    <x v="4"/>
    <x v="104"/>
    <x v="83"/>
    <x v="40"/>
  </r>
  <r>
    <x v="341"/>
    <x v="255"/>
    <x v="41"/>
    <x v="72"/>
    <x v="4"/>
    <x v="104"/>
    <x v="83"/>
    <x v="40"/>
  </r>
  <r>
    <x v="341"/>
    <x v="258"/>
    <x v="42"/>
    <x v="72"/>
    <x v="4"/>
    <x v="104"/>
    <x v="83"/>
    <x v="40"/>
  </r>
  <r>
    <x v="6"/>
    <x v="923"/>
    <x v="56"/>
    <x v="303"/>
    <x v="5"/>
    <x v="226"/>
    <x v="82"/>
    <x v="17"/>
  </r>
  <r>
    <x v="7"/>
    <x v="452"/>
    <x v="54"/>
    <x v="188"/>
    <x v="5"/>
    <x v="226"/>
    <x v="82"/>
    <x v="6"/>
  </r>
  <r>
    <x v="11"/>
    <x v="647"/>
    <x v="54"/>
    <x v="274"/>
    <x v="5"/>
    <x v="226"/>
    <x v="11"/>
    <x v="82"/>
  </r>
  <r>
    <x v="14"/>
    <x v="689"/>
    <x v="100"/>
    <x v="329"/>
    <x v="5"/>
    <x v="226"/>
    <x v="82"/>
    <x v="178"/>
  </r>
  <r>
    <x v="15"/>
    <x v="294"/>
    <x v="91"/>
    <x v="98"/>
    <x v="5"/>
    <x v="226"/>
    <x v="4"/>
    <x v="134"/>
  </r>
  <r>
    <x v="15"/>
    <x v="230"/>
    <x v="90"/>
    <x v="98"/>
    <x v="5"/>
    <x v="226"/>
    <x v="4"/>
    <x v="134"/>
  </r>
  <r>
    <x v="16"/>
    <x v="18"/>
    <x v="5"/>
    <x v="26"/>
    <x v="5"/>
    <x v="226"/>
    <x v="82"/>
    <x v="17"/>
  </r>
  <r>
    <x v="21"/>
    <x v="947"/>
    <x v="56"/>
    <x v="297"/>
    <x v="5"/>
    <x v="226"/>
    <x v="31"/>
    <x v="57"/>
  </r>
  <r>
    <x v="25"/>
    <x v="221"/>
    <x v="54"/>
    <x v="2"/>
    <x v="5"/>
    <x v="226"/>
    <x v="1"/>
    <x v="135"/>
  </r>
  <r>
    <x v="32"/>
    <x v="176"/>
    <x v="96"/>
    <x v="239"/>
    <x v="5"/>
    <x v="226"/>
    <x v="65"/>
    <x v="0"/>
  </r>
  <r>
    <x v="33"/>
    <x v="249"/>
    <x v="54"/>
    <x v="184"/>
    <x v="5"/>
    <x v="226"/>
    <x v="38"/>
    <x v="125"/>
  </r>
  <r>
    <x v="44"/>
    <x v="667"/>
    <x v="8"/>
    <x v="28"/>
    <x v="5"/>
    <x v="226"/>
    <x v="50"/>
    <x v="51"/>
  </r>
  <r>
    <x v="48"/>
    <x v="964"/>
    <x v="56"/>
    <x v="1"/>
    <x v="5"/>
    <x v="226"/>
    <x v="9"/>
    <x v="138"/>
  </r>
  <r>
    <x v="56"/>
    <x v="624"/>
    <x v="54"/>
    <x v="298"/>
    <x v="5"/>
    <x v="226"/>
    <x v="82"/>
    <x v="112"/>
  </r>
  <r>
    <x v="61"/>
    <x v="380"/>
    <x v="54"/>
    <x v="217"/>
    <x v="5"/>
    <x v="226"/>
    <x v="16"/>
    <x v="42"/>
  </r>
  <r>
    <x v="62"/>
    <x v="1118"/>
    <x v="56"/>
    <x v="106"/>
    <x v="5"/>
    <x v="226"/>
    <x v="34"/>
    <x v="156"/>
  </r>
  <r>
    <x v="62"/>
    <x v="1118"/>
    <x v="97"/>
    <x v="106"/>
    <x v="5"/>
    <x v="226"/>
    <x v="34"/>
    <x v="156"/>
  </r>
  <r>
    <x v="64"/>
    <x v="43"/>
    <x v="94"/>
    <x v="30"/>
    <x v="5"/>
    <x v="226"/>
    <x v="74"/>
    <x v="132"/>
  </r>
  <r>
    <x v="64"/>
    <x v="19"/>
    <x v="87"/>
    <x v="30"/>
    <x v="5"/>
    <x v="226"/>
    <x v="74"/>
    <x v="132"/>
  </r>
  <r>
    <x v="65"/>
    <x v="985"/>
    <x v="56"/>
    <x v="31"/>
    <x v="5"/>
    <x v="226"/>
    <x v="73"/>
    <x v="168"/>
  </r>
  <r>
    <x v="71"/>
    <x v="44"/>
    <x v="32"/>
    <x v="109"/>
    <x v="5"/>
    <x v="226"/>
    <x v="82"/>
    <x v="178"/>
  </r>
  <r>
    <x v="76"/>
    <x v="355"/>
    <x v="54"/>
    <x v="163"/>
    <x v="5"/>
    <x v="226"/>
    <x v="82"/>
    <x v="68"/>
  </r>
  <r>
    <x v="82"/>
    <x v="707"/>
    <x v="54"/>
    <x v="99"/>
    <x v="5"/>
    <x v="226"/>
    <x v="82"/>
    <x v="178"/>
  </r>
  <r>
    <x v="82"/>
    <x v="26"/>
    <x v="6"/>
    <x v="99"/>
    <x v="5"/>
    <x v="226"/>
    <x v="82"/>
    <x v="178"/>
  </r>
  <r>
    <x v="83"/>
    <x v="159"/>
    <x v="54"/>
    <x v="110"/>
    <x v="5"/>
    <x v="226"/>
    <x v="49"/>
    <x v="149"/>
  </r>
  <r>
    <x v="84"/>
    <x v="744"/>
    <x v="56"/>
    <x v="270"/>
    <x v="5"/>
    <x v="226"/>
    <x v="30"/>
    <x v="74"/>
  </r>
  <r>
    <x v="85"/>
    <x v="823"/>
    <x v="56"/>
    <x v="137"/>
    <x v="5"/>
    <x v="226"/>
    <x v="81"/>
    <x v="7"/>
  </r>
  <r>
    <x v="87"/>
    <x v="1104"/>
    <x v="56"/>
    <x v="327"/>
    <x v="5"/>
    <x v="226"/>
    <x v="51"/>
    <x v="0"/>
  </r>
  <r>
    <x v="89"/>
    <x v="804"/>
    <x v="56"/>
    <x v="280"/>
    <x v="5"/>
    <x v="226"/>
    <x v="42"/>
    <x v="59"/>
  </r>
  <r>
    <x v="91"/>
    <x v="857"/>
    <x v="56"/>
    <x v="183"/>
    <x v="5"/>
    <x v="226"/>
    <x v="7"/>
    <x v="124"/>
  </r>
  <r>
    <x v="97"/>
    <x v="1268"/>
    <x v="56"/>
    <x v="141"/>
    <x v="5"/>
    <x v="226"/>
    <x v="82"/>
    <x v="172"/>
  </r>
  <r>
    <x v="101"/>
    <x v="795"/>
    <x v="56"/>
    <x v="35"/>
    <x v="5"/>
    <x v="226"/>
    <x v="82"/>
    <x v="162"/>
  </r>
  <r>
    <x v="107"/>
    <x v="356"/>
    <x v="54"/>
    <x v="198"/>
    <x v="5"/>
    <x v="226"/>
    <x v="29"/>
    <x v="47"/>
  </r>
  <r>
    <x v="112"/>
    <x v="517"/>
    <x v="54"/>
    <x v="180"/>
    <x v="5"/>
    <x v="226"/>
    <x v="82"/>
    <x v="175"/>
  </r>
  <r>
    <x v="115"/>
    <x v="408"/>
    <x v="54"/>
    <x v="268"/>
    <x v="5"/>
    <x v="226"/>
    <x v="10"/>
    <x v="105"/>
  </r>
  <r>
    <x v="118"/>
    <x v="1082"/>
    <x v="56"/>
    <x v="318"/>
    <x v="5"/>
    <x v="226"/>
    <x v="82"/>
    <x v="178"/>
  </r>
  <r>
    <x v="120"/>
    <x v="20"/>
    <x v="87"/>
    <x v="250"/>
    <x v="5"/>
    <x v="226"/>
    <x v="82"/>
    <x v="178"/>
  </r>
  <r>
    <x v="121"/>
    <x v="864"/>
    <x v="56"/>
    <x v="38"/>
    <x v="5"/>
    <x v="226"/>
    <x v="70"/>
    <x v="18"/>
  </r>
  <r>
    <x v="122"/>
    <x v="856"/>
    <x v="56"/>
    <x v="166"/>
    <x v="5"/>
    <x v="226"/>
    <x v="2"/>
    <x v="131"/>
  </r>
  <r>
    <x v="297"/>
    <x v="228"/>
    <x v="54"/>
    <x v="190"/>
    <x v="5"/>
    <x v="226"/>
    <x v="82"/>
    <x v="20"/>
  </r>
  <r>
    <x v="128"/>
    <x v="1062"/>
    <x v="56"/>
    <x v="319"/>
    <x v="5"/>
    <x v="226"/>
    <x v="32"/>
    <x v="78"/>
  </r>
  <r>
    <x v="131"/>
    <x v="293"/>
    <x v="54"/>
    <x v="206"/>
    <x v="5"/>
    <x v="226"/>
    <x v="26"/>
    <x v="121"/>
  </r>
  <r>
    <x v="133"/>
    <x v="764"/>
    <x v="56"/>
    <x v="313"/>
    <x v="5"/>
    <x v="226"/>
    <x v="14"/>
    <x v="102"/>
  </r>
  <r>
    <x v="138"/>
    <x v="25"/>
    <x v="26"/>
    <x v="105"/>
    <x v="5"/>
    <x v="226"/>
    <x v="67"/>
    <x v="9"/>
  </r>
  <r>
    <x v="140"/>
    <x v="720"/>
    <x v="56"/>
    <x v="315"/>
    <x v="5"/>
    <x v="226"/>
    <x v="28"/>
    <x v="85"/>
  </r>
  <r>
    <x v="140"/>
    <x v="35"/>
    <x v="83"/>
    <x v="315"/>
    <x v="5"/>
    <x v="226"/>
    <x v="28"/>
    <x v="85"/>
  </r>
  <r>
    <x v="140"/>
    <x v="24"/>
    <x v="88"/>
    <x v="315"/>
    <x v="5"/>
    <x v="226"/>
    <x v="28"/>
    <x v="85"/>
  </r>
  <r>
    <x v="145"/>
    <x v="223"/>
    <x v="54"/>
    <x v="312"/>
    <x v="5"/>
    <x v="226"/>
    <x v="41"/>
    <x v="77"/>
  </r>
  <r>
    <x v="148"/>
    <x v="1119"/>
    <x v="56"/>
    <x v="40"/>
    <x v="5"/>
    <x v="226"/>
    <x v="72"/>
    <x v="144"/>
  </r>
  <r>
    <x v="148"/>
    <x v="1119"/>
    <x v="98"/>
    <x v="40"/>
    <x v="5"/>
    <x v="226"/>
    <x v="72"/>
    <x v="144"/>
  </r>
  <r>
    <x v="149"/>
    <x v="435"/>
    <x v="54"/>
    <x v="259"/>
    <x v="5"/>
    <x v="226"/>
    <x v="37"/>
    <x v="96"/>
  </r>
  <r>
    <x v="150"/>
    <x v="988"/>
    <x v="56"/>
    <x v="329"/>
    <x v="5"/>
    <x v="226"/>
    <x v="82"/>
    <x v="178"/>
  </r>
  <r>
    <x v="152"/>
    <x v="121"/>
    <x v="48"/>
    <x v="273"/>
    <x v="5"/>
    <x v="226"/>
    <x v="82"/>
    <x v="133"/>
  </r>
  <r>
    <x v="153"/>
    <x v="420"/>
    <x v="51"/>
    <x v="329"/>
    <x v="5"/>
    <x v="226"/>
    <x v="82"/>
    <x v="178"/>
  </r>
  <r>
    <x v="161"/>
    <x v="458"/>
    <x v="51"/>
    <x v="174"/>
    <x v="5"/>
    <x v="226"/>
    <x v="75"/>
    <x v="102"/>
  </r>
  <r>
    <x v="163"/>
    <x v="41"/>
    <x v="94"/>
    <x v="329"/>
    <x v="5"/>
    <x v="226"/>
    <x v="82"/>
    <x v="178"/>
  </r>
  <r>
    <x v="165"/>
    <x v="921"/>
    <x v="56"/>
    <x v="114"/>
    <x v="5"/>
    <x v="226"/>
    <x v="79"/>
    <x v="171"/>
  </r>
  <r>
    <x v="180"/>
    <x v="160"/>
    <x v="54"/>
    <x v="211"/>
    <x v="5"/>
    <x v="226"/>
    <x v="82"/>
    <x v="40"/>
  </r>
  <r>
    <x v="185"/>
    <x v="444"/>
    <x v="54"/>
    <x v="48"/>
    <x v="5"/>
    <x v="226"/>
    <x v="53"/>
    <x v="177"/>
  </r>
  <r>
    <x v="188"/>
    <x v="1294"/>
    <x v="56"/>
    <x v="126"/>
    <x v="5"/>
    <x v="226"/>
    <x v="48"/>
    <x v="52"/>
  </r>
  <r>
    <x v="193"/>
    <x v="195"/>
    <x v="54"/>
    <x v="191"/>
    <x v="5"/>
    <x v="226"/>
    <x v="82"/>
    <x v="178"/>
  </r>
  <r>
    <x v="196"/>
    <x v="430"/>
    <x v="54"/>
    <x v="116"/>
    <x v="5"/>
    <x v="226"/>
    <x v="60"/>
    <x v="82"/>
  </r>
  <r>
    <x v="197"/>
    <x v="403"/>
    <x v="54"/>
    <x v="82"/>
    <x v="5"/>
    <x v="226"/>
    <x v="82"/>
    <x v="167"/>
  </r>
  <r>
    <x v="202"/>
    <x v="210"/>
    <x v="99"/>
    <x v="54"/>
    <x v="5"/>
    <x v="226"/>
    <x v="69"/>
    <x v="160"/>
  </r>
  <r>
    <x v="202"/>
    <x v="34"/>
    <x v="89"/>
    <x v="54"/>
    <x v="5"/>
    <x v="226"/>
    <x v="69"/>
    <x v="160"/>
  </r>
  <r>
    <x v="207"/>
    <x v="219"/>
    <x v="54"/>
    <x v="228"/>
    <x v="5"/>
    <x v="226"/>
    <x v="82"/>
    <x v="178"/>
  </r>
  <r>
    <x v="212"/>
    <x v="22"/>
    <x v="9"/>
    <x v="55"/>
    <x v="5"/>
    <x v="226"/>
    <x v="59"/>
    <x v="14"/>
  </r>
  <r>
    <x v="213"/>
    <x v="36"/>
    <x v="103"/>
    <x v="9"/>
    <x v="5"/>
    <x v="226"/>
    <x v="21"/>
    <x v="157"/>
  </r>
  <r>
    <x v="213"/>
    <x v="21"/>
    <x v="89"/>
    <x v="9"/>
    <x v="5"/>
    <x v="226"/>
    <x v="21"/>
    <x v="157"/>
  </r>
  <r>
    <x v="215"/>
    <x v="1091"/>
    <x v="56"/>
    <x v="263"/>
    <x v="5"/>
    <x v="226"/>
    <x v="82"/>
    <x v="63"/>
  </r>
  <r>
    <x v="218"/>
    <x v="295"/>
    <x v="54"/>
    <x v="213"/>
    <x v="5"/>
    <x v="226"/>
    <x v="56"/>
    <x v="118"/>
  </r>
  <r>
    <x v="219"/>
    <x v="967"/>
    <x v="56"/>
    <x v="96"/>
    <x v="5"/>
    <x v="226"/>
    <x v="76"/>
    <x v="13"/>
  </r>
  <r>
    <x v="221"/>
    <x v="392"/>
    <x v="54"/>
    <x v="238"/>
    <x v="5"/>
    <x v="226"/>
    <x v="47"/>
    <x v="94"/>
  </r>
  <r>
    <x v="222"/>
    <x v="218"/>
    <x v="111"/>
    <x v="254"/>
    <x v="5"/>
    <x v="226"/>
    <x v="82"/>
    <x v="178"/>
  </r>
  <r>
    <x v="223"/>
    <x v="1077"/>
    <x v="56"/>
    <x v="56"/>
    <x v="5"/>
    <x v="226"/>
    <x v="44"/>
    <x v="142"/>
  </r>
  <r>
    <x v="224"/>
    <x v="143"/>
    <x v="54"/>
    <x v="146"/>
    <x v="5"/>
    <x v="226"/>
    <x v="54"/>
    <x v="114"/>
  </r>
  <r>
    <x v="234"/>
    <x v="180"/>
    <x v="54"/>
    <x v="203"/>
    <x v="5"/>
    <x v="226"/>
    <x v="82"/>
    <x v="102"/>
  </r>
  <r>
    <x v="240"/>
    <x v="428"/>
    <x v="54"/>
    <x v="240"/>
    <x v="5"/>
    <x v="226"/>
    <x v="39"/>
    <x v="110"/>
  </r>
  <r>
    <x v="245"/>
    <x v="756"/>
    <x v="56"/>
    <x v="305"/>
    <x v="5"/>
    <x v="226"/>
    <x v="20"/>
    <x v="0"/>
  </r>
  <r>
    <x v="246"/>
    <x v="478"/>
    <x v="54"/>
    <x v="13"/>
    <x v="5"/>
    <x v="226"/>
    <x v="35"/>
    <x v="151"/>
  </r>
  <r>
    <x v="246"/>
    <x v="23"/>
    <x v="48"/>
    <x v="13"/>
    <x v="5"/>
    <x v="226"/>
    <x v="35"/>
    <x v="151"/>
  </r>
  <r>
    <x v="247"/>
    <x v="839"/>
    <x v="56"/>
    <x v="128"/>
    <x v="5"/>
    <x v="226"/>
    <x v="80"/>
    <x v="61"/>
  </r>
  <r>
    <x v="249"/>
    <x v="774"/>
    <x v="56"/>
    <x v="148"/>
    <x v="5"/>
    <x v="226"/>
    <x v="68"/>
    <x v="3"/>
  </r>
  <r>
    <x v="252"/>
    <x v="787"/>
    <x v="56"/>
    <x v="242"/>
    <x v="5"/>
    <x v="226"/>
    <x v="3"/>
    <x v="141"/>
  </r>
  <r>
    <x v="250"/>
    <x v="63"/>
    <x v="10"/>
    <x v="245"/>
    <x v="5"/>
    <x v="226"/>
    <x v="82"/>
    <x v="0"/>
  </r>
  <r>
    <x v="250"/>
    <x v="1311"/>
    <x v="7"/>
    <x v="245"/>
    <x v="5"/>
    <x v="226"/>
    <x v="82"/>
    <x v="0"/>
  </r>
  <r>
    <x v="256"/>
    <x v="42"/>
    <x v="94"/>
    <x v="58"/>
    <x v="5"/>
    <x v="226"/>
    <x v="82"/>
    <x v="72"/>
  </r>
  <r>
    <x v="256"/>
    <x v="32"/>
    <x v="89"/>
    <x v="58"/>
    <x v="5"/>
    <x v="226"/>
    <x v="82"/>
    <x v="72"/>
  </r>
  <r>
    <x v="257"/>
    <x v="31"/>
    <x v="26"/>
    <x v="59"/>
    <x v="5"/>
    <x v="226"/>
    <x v="61"/>
    <x v="99"/>
  </r>
  <r>
    <x v="258"/>
    <x v="482"/>
    <x v="54"/>
    <x v="329"/>
    <x v="5"/>
    <x v="226"/>
    <x v="82"/>
    <x v="178"/>
  </r>
  <r>
    <x v="261"/>
    <x v="1037"/>
    <x v="56"/>
    <x v="234"/>
    <x v="5"/>
    <x v="226"/>
    <x v="24"/>
    <x v="51"/>
  </r>
  <r>
    <x v="263"/>
    <x v="793"/>
    <x v="56"/>
    <x v="201"/>
    <x v="5"/>
    <x v="226"/>
    <x v="19"/>
    <x v="146"/>
  </r>
  <r>
    <x v="268"/>
    <x v="920"/>
    <x v="56"/>
    <x v="321"/>
    <x v="5"/>
    <x v="226"/>
    <x v="82"/>
    <x v="50"/>
  </r>
  <r>
    <x v="273"/>
    <x v="38"/>
    <x v="15"/>
    <x v="78"/>
    <x v="5"/>
    <x v="226"/>
    <x v="57"/>
    <x v="68"/>
  </r>
  <r>
    <x v="273"/>
    <x v="158"/>
    <x v="102"/>
    <x v="78"/>
    <x v="5"/>
    <x v="226"/>
    <x v="57"/>
    <x v="68"/>
  </r>
  <r>
    <x v="277"/>
    <x v="29"/>
    <x v="46"/>
    <x v="102"/>
    <x v="5"/>
    <x v="226"/>
    <x v="82"/>
    <x v="178"/>
  </r>
  <r>
    <x v="277"/>
    <x v="148"/>
    <x v="101"/>
    <x v="102"/>
    <x v="5"/>
    <x v="226"/>
    <x v="82"/>
    <x v="178"/>
  </r>
  <r>
    <x v="278"/>
    <x v="28"/>
    <x v="45"/>
    <x v="42"/>
    <x v="5"/>
    <x v="226"/>
    <x v="82"/>
    <x v="178"/>
  </r>
  <r>
    <x v="278"/>
    <x v="163"/>
    <x v="95"/>
    <x v="42"/>
    <x v="5"/>
    <x v="226"/>
    <x v="82"/>
    <x v="178"/>
  </r>
  <r>
    <x v="278"/>
    <x v="164"/>
    <x v="28"/>
    <x v="42"/>
    <x v="5"/>
    <x v="226"/>
    <x v="82"/>
    <x v="178"/>
  </r>
  <r>
    <x v="279"/>
    <x v="805"/>
    <x v="56"/>
    <x v="302"/>
    <x v="5"/>
    <x v="226"/>
    <x v="82"/>
    <x v="8"/>
  </r>
  <r>
    <x v="287"/>
    <x v="177"/>
    <x v="54"/>
    <x v="164"/>
    <x v="5"/>
    <x v="226"/>
    <x v="71"/>
    <x v="20"/>
  </r>
  <r>
    <x v="296"/>
    <x v="859"/>
    <x v="56"/>
    <x v="122"/>
    <x v="5"/>
    <x v="226"/>
    <x v="62"/>
    <x v="31"/>
  </r>
  <r>
    <x v="298"/>
    <x v="966"/>
    <x v="56"/>
    <x v="304"/>
    <x v="5"/>
    <x v="226"/>
    <x v="36"/>
    <x v="40"/>
  </r>
  <r>
    <x v="303"/>
    <x v="189"/>
    <x v="54"/>
    <x v="168"/>
    <x v="5"/>
    <x v="226"/>
    <x v="18"/>
    <x v="107"/>
  </r>
  <r>
    <x v="304"/>
    <x v="763"/>
    <x v="56"/>
    <x v="226"/>
    <x v="5"/>
    <x v="226"/>
    <x v="82"/>
    <x v="178"/>
  </r>
  <r>
    <x v="311"/>
    <x v="161"/>
    <x v="27"/>
    <x v="125"/>
    <x v="5"/>
    <x v="226"/>
    <x v="78"/>
    <x v="155"/>
  </r>
  <r>
    <x v="312"/>
    <x v="1182"/>
    <x v="56"/>
    <x v="329"/>
    <x v="5"/>
    <x v="226"/>
    <x v="82"/>
    <x v="178"/>
  </r>
  <r>
    <x v="314"/>
    <x v="298"/>
    <x v="54"/>
    <x v="329"/>
    <x v="5"/>
    <x v="226"/>
    <x v="82"/>
    <x v="178"/>
  </r>
  <r>
    <x v="324"/>
    <x v="1112"/>
    <x v="56"/>
    <x v="67"/>
    <x v="5"/>
    <x v="226"/>
    <x v="17"/>
    <x v="115"/>
  </r>
  <r>
    <x v="324"/>
    <x v="1112"/>
    <x v="104"/>
    <x v="67"/>
    <x v="5"/>
    <x v="226"/>
    <x v="17"/>
    <x v="115"/>
  </r>
  <r>
    <x v="328"/>
    <x v="835"/>
    <x v="56"/>
    <x v="68"/>
    <x v="5"/>
    <x v="226"/>
    <x v="82"/>
    <x v="178"/>
  </r>
  <r>
    <x v="331"/>
    <x v="322"/>
    <x v="54"/>
    <x v="46"/>
    <x v="5"/>
    <x v="226"/>
    <x v="82"/>
    <x v="178"/>
  </r>
  <r>
    <x v="336"/>
    <x v="162"/>
    <x v="54"/>
    <x v="329"/>
    <x v="5"/>
    <x v="226"/>
    <x v="82"/>
    <x v="178"/>
  </r>
  <r>
    <x v="339"/>
    <x v="150"/>
    <x v="54"/>
    <x v="130"/>
    <x v="5"/>
    <x v="226"/>
    <x v="66"/>
    <x v="20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pivotTable1.xml><?xml version="1.0" encoding="utf-8"?>
<pivotTableDefinition xmlns="http://schemas.openxmlformats.org/spreadsheetml/2006/main" name="PivotTable4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B3:J1279" firstHeaderRow="2" firstDataRow="2" firstDataCol="3"/>
  <pivotFields count="8">
    <pivotField axis="axisRow" compact="0" showAll="0" defaultSubtotal="0" outline="0">
      <items count="3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</items>
    </pivotField>
    <pivotField dataField="1" compact="0" showAll="0"/>
    <pivotField axis="axisRow" compact="0" showAll="0" outline="0">
      <items count="1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t="default"/>
      </items>
    </pivotField>
    <pivotField axis="axisRow" compact="0" showAll="0" defaultSubtotal="0" outline="0">
      <items count="3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</items>
    </pivotField>
    <pivotField axis="axisCol" compact="0" showAll="0" outline="0">
      <items count="7">
        <item x="0"/>
        <item x="1"/>
        <item x="2"/>
        <item x="3"/>
        <item x="4"/>
        <item x="5"/>
        <item t="default"/>
      </items>
    </pivotField>
    <pivotField compact="0" showAll="0" outline="0"/>
    <pivotField compact="0" showAll="0" outline="0"/>
    <pivotField compact="0" showAll="0" outline="0"/>
  </pivotFields>
  <rowFields count="3">
    <field x="0"/>
    <field x="3"/>
    <field x="2"/>
  </rowFields>
  <rowItems count="1275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 t="grand">
      <x v="1274"/>
    </i>
  </rowItems>
  <colFields count="1">
    <field x="4"/>
  </colFields>
  <colItems count="6">
    <i>
      <x v="0"/>
    </i>
    <i>
      <x v="1"/>
    </i>
    <i>
      <x v="2"/>
    </i>
    <i>
      <x v="3"/>
    </i>
    <i>
      <x v="4"/>
    </i>
    <i t="grand">
      <x v="5"/>
    </i>
  </colItems>
  <dataFields count="1">
    <dataField name="Max of Contract No." fld="1" subtotal="max" numFmtId="164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U127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2.7"/>
    <col collapsed="false" customWidth="true" hidden="false" outlineLevel="0" max="2" min="2" style="0" width="12.14"/>
    <col collapsed="false" customWidth="true" hidden="true" outlineLevel="0" max="3" min="3" style="0" width="75.7"/>
    <col collapsed="false" customWidth="true" hidden="true" outlineLevel="0" max="4" min="4" style="0" width="6.99"/>
    <col collapsed="false" customWidth="true" hidden="false" outlineLevel="0" max="5" min="5" style="0" width="12.85"/>
    <col collapsed="false" customWidth="true" hidden="false" outlineLevel="0" max="7" min="6" style="0" width="40.7"/>
    <col collapsed="false" customWidth="true" hidden="false" outlineLevel="0" max="8" min="8" style="0" width="25.13"/>
    <col collapsed="false" customWidth="true" hidden="false" outlineLevel="0" max="9" min="9" style="0" width="18.7"/>
    <col collapsed="false" customWidth="true" hidden="false" outlineLevel="0" max="10" min="10" style="0" width="20.56"/>
    <col collapsed="false" customWidth="true" hidden="false" outlineLevel="0" max="11" min="11" style="0" width="26.56"/>
    <col collapsed="false" customWidth="true" hidden="false" outlineLevel="0" max="12" min="12" style="0" width="17.28"/>
    <col collapsed="false" customWidth="true" hidden="false" outlineLevel="0" max="15" min="13" style="0" width="19.99"/>
    <col collapsed="false" customWidth="true" hidden="false" outlineLevel="0" max="17" min="16" style="0" width="20.13"/>
    <col collapsed="false" customWidth="true" hidden="false" outlineLevel="0" max="18" min="18" style="0" width="17.28"/>
    <col collapsed="false" customWidth="true" hidden="false" outlineLevel="0" max="19" min="19" style="0" width="17.7"/>
    <col collapsed="false" customWidth="true" hidden="false" outlineLevel="0" max="20" min="20" style="0" width="18.85"/>
    <col collapsed="false" customWidth="true" hidden="false" outlineLevel="0" max="21" min="21" style="0" width="19.14"/>
  </cols>
  <sheetData>
    <row r="1" customFormat="false" ht="18" hidden="false" customHeight="false" outlineLevel="0" collapsed="false">
      <c r="A1" s="1" t="s">
        <v>0</v>
      </c>
    </row>
    <row r="2" customFormat="false" ht="18.75" hidden="false" customHeight="false" outlineLevel="0" collapsed="false">
      <c r="A2" s="1" t="s">
        <v>1</v>
      </c>
    </row>
    <row r="3" customFormat="false" ht="12.75" hidden="false" customHeight="false" outlineLevel="0" collapsed="false">
      <c r="C3" s="2"/>
      <c r="D3" s="3"/>
      <c r="E3" s="4"/>
      <c r="F3" s="4"/>
      <c r="G3" s="5"/>
      <c r="H3" s="6" t="s">
        <v>2</v>
      </c>
      <c r="I3" s="7"/>
      <c r="J3" s="7"/>
      <c r="K3" s="8"/>
      <c r="L3" s="7"/>
      <c r="M3" s="7"/>
      <c r="N3" s="9" t="s">
        <v>3</v>
      </c>
      <c r="O3" s="10"/>
      <c r="P3" s="10"/>
      <c r="Q3" s="11"/>
      <c r="R3" s="12" t="s">
        <v>4</v>
      </c>
      <c r="S3" s="13"/>
      <c r="T3" s="13"/>
      <c r="U3" s="14"/>
    </row>
    <row r="4" customFormat="false" ht="13.5" hidden="false" customHeight="false" outlineLevel="0" collapsed="false">
      <c r="C4" s="5"/>
      <c r="D4" s="5"/>
      <c r="E4" s="5"/>
      <c r="F4" s="5"/>
      <c r="G4" s="5"/>
      <c r="H4" s="15"/>
      <c r="I4" s="16"/>
      <c r="J4" s="16"/>
      <c r="K4" s="17"/>
      <c r="L4" s="16"/>
      <c r="M4" s="16"/>
      <c r="N4" s="18"/>
      <c r="O4" s="19"/>
      <c r="P4" s="19"/>
      <c r="Q4" s="20"/>
      <c r="R4" s="21"/>
      <c r="S4" s="22"/>
      <c r="T4" s="22"/>
      <c r="U4" s="23"/>
    </row>
    <row r="5" customFormat="false" ht="13.5" hidden="false" customHeight="false" outlineLevel="0" collapsed="false">
      <c r="A5" s="24" t="s">
        <v>5</v>
      </c>
      <c r="B5" s="25" t="s">
        <v>6</v>
      </c>
      <c r="C5" s="26" t="s">
        <v>7</v>
      </c>
      <c r="D5" s="27" t="s">
        <v>8</v>
      </c>
      <c r="E5" s="27" t="s">
        <v>9</v>
      </c>
      <c r="F5" s="27" t="s">
        <v>10</v>
      </c>
      <c r="G5" s="26" t="s">
        <v>11</v>
      </c>
      <c r="H5" s="24" t="s">
        <v>12</v>
      </c>
      <c r="I5" s="25" t="s">
        <v>13</v>
      </c>
      <c r="J5" s="25" t="s">
        <v>14</v>
      </c>
      <c r="K5" s="25" t="s">
        <v>15</v>
      </c>
      <c r="L5" s="25" t="s">
        <v>16</v>
      </c>
      <c r="M5" s="27" t="s">
        <v>17</v>
      </c>
      <c r="N5" s="24" t="s">
        <v>18</v>
      </c>
      <c r="O5" s="25" t="s">
        <v>19</v>
      </c>
      <c r="P5" s="25" t="s">
        <v>20</v>
      </c>
      <c r="Q5" s="27" t="s">
        <v>21</v>
      </c>
      <c r="R5" s="24" t="s">
        <v>22</v>
      </c>
      <c r="S5" s="25" t="s">
        <v>23</v>
      </c>
      <c r="T5" s="25" t="s">
        <v>24</v>
      </c>
      <c r="U5" s="28" t="s">
        <v>25</v>
      </c>
    </row>
    <row r="6" customFormat="false" ht="12.75" hidden="false" customHeight="false" outlineLevel="0" collapsed="false">
      <c r="A6" s="5" t="s">
        <v>26</v>
      </c>
      <c r="B6" s="5" t="n">
        <v>11135</v>
      </c>
      <c r="C6" s="5" t="s">
        <v>26</v>
      </c>
      <c r="D6" s="5" t="n">
        <v>11135</v>
      </c>
      <c r="E6" s="29" t="n">
        <f aca="false">VLOOKUP(B6,HEADROOM!$B$2:$D$3820,3,FALSE())</f>
        <v>7441861</v>
      </c>
      <c r="F6" s="5" t="s">
        <v>27</v>
      </c>
      <c r="G6" s="5" t="str">
        <f aca="false">VLOOKUP((A6&amp;MAX(H6:M6)),'NA DATA'!$J$4:$K$1809,2,FALSE())</f>
        <v>Enron North America Corp.</v>
      </c>
      <c r="H6" s="30" t="n">
        <v>96041878</v>
      </c>
      <c r="I6" s="30"/>
      <c r="J6" s="30"/>
      <c r="K6" s="30" t="n">
        <v>96041878</v>
      </c>
      <c r="L6" s="30"/>
      <c r="M6" s="30"/>
      <c r="N6" s="30" t="n">
        <f aca="false">IF(ISNA(VLOOKUP(B6,'US GAS Rankings'!$B$6:$H$232,7,FALSE()))=TRUE(),"",(VLOOKUP(B6,'US GAS Rankings'!$B$6:$H$232,7,FALSE())))</f>
        <v>1</v>
      </c>
      <c r="O6" s="30" t="n">
        <f aca="false">IF(ISNA(VLOOKUP(B6,'US PWR Rankings'!$B$6:$H$126,7,FALSE()))=TRUE(),"",(VLOOKUP(B6,'US PWR Rankings'!$B$6:$H$126,7,FALSE())))</f>
        <v>28</v>
      </c>
      <c r="P6" s="5" t="n">
        <f aca="false">IF(ISNA(VLOOKUP(B6,'Can Gas Rankings'!$B$6:$H$95,7,FALSE()))=TRUE(),"",(VLOOKUP(B6,'Can Gas Rankings'!$B$6:$H$95,7,FALSE())))</f>
        <v>78</v>
      </c>
      <c r="Q6" s="5" t="str">
        <f aca="false">IF(ISNA(VLOOKUP(B6,'Can Pwr Rankings'!$B$6:$F$21,5,FALSE()))=TRUE(),"",(VLOOKUP(B6,'Can Pwr Rankings'!$B$6:$F$21,5,FALSE())))</f>
        <v/>
      </c>
      <c r="R6" s="29" t="n">
        <f aca="false">IF(ISNA(VLOOKUP($B6,'US GAS Rankings'!$B$6:$H$232,6,FALSE()))=TRUE(),"",(VLOOKUP($B6,'US GAS Rankings'!$B$6:$H$232,6,FALSE())))</f>
        <v>2929901921</v>
      </c>
      <c r="S6" s="29" t="n">
        <f aca="false">IF(ISNA(VLOOKUP($B6,'US PWR Rankings'!$B$6:$H$126,6,FALSE()))=TRUE(),"",(VLOOKUP($B6,'US PWR Rankings'!$B$6:$H$126,6,FALSE())))</f>
        <v>4727347</v>
      </c>
      <c r="T6" s="29" t="n">
        <f aca="false">IF(ISNA(VLOOKUP($B6,'Can Gas Rankings'!$B$6:$H$95,6,FALSE()))=TRUE(),"",(VLOOKUP($B6,'Can Gas Rankings'!$B$6:$H$95,6,FALSE())))</f>
        <v>185000</v>
      </c>
      <c r="U6" s="29" t="str">
        <f aca="false">IF(ISNA(VLOOKUP($B6,'Can Pwr Rankings'!$B$6:$F$21,4,FALSE()))=TRUE(),"",(VLOOKUP($B6,'Can Pwr Rankings'!$B$6:$F$21,4,FALSE())))</f>
        <v/>
      </c>
    </row>
    <row r="7" customFormat="false" ht="12.75" hidden="false" customHeight="false" outlineLevel="0" collapsed="false">
      <c r="A7" s="5" t="s">
        <v>26</v>
      </c>
      <c r="B7" s="5" t="n">
        <v>11135</v>
      </c>
      <c r="C7" s="5"/>
      <c r="D7" s="5"/>
      <c r="E7" s="29" t="n">
        <f aca="false">VLOOKUP(B7,HEADROOM!$B$2:$D$3820,3,FALSE())</f>
        <v>7441861</v>
      </c>
      <c r="F7" s="5" t="s">
        <v>28</v>
      </c>
      <c r="G7" s="5" t="str">
        <f aca="false">VLOOKUP((A7&amp;MAX(H7:M7)),'NA DATA'!$J$4:$K$1809,2,FALSE())</f>
        <v>Enron North America Corp.</v>
      </c>
      <c r="H7" s="30"/>
      <c r="I7" s="30" t="n">
        <v>96036589</v>
      </c>
      <c r="J7" s="30"/>
      <c r="K7" s="30"/>
      <c r="L7" s="30"/>
      <c r="M7" s="30"/>
      <c r="N7" s="30" t="n">
        <f aca="false">IF(ISNA(VLOOKUP(B7,'US GAS Rankings'!$B$6:$H$232,7,FALSE()))=TRUE(),"",(VLOOKUP(B7,'US GAS Rankings'!$B$6:$H$232,7,FALSE())))</f>
        <v>1</v>
      </c>
      <c r="O7" s="30" t="n">
        <f aca="false">IF(ISNA(VLOOKUP(B7,'US PWR Rankings'!$B$6:$H$126,7,FALSE()))=TRUE(),"",(VLOOKUP(B7,'US PWR Rankings'!$B$6:$H$126,7,FALSE())))</f>
        <v>28</v>
      </c>
      <c r="P7" s="5" t="n">
        <f aca="false">IF(ISNA(VLOOKUP(B7,'Can Gas Rankings'!$B$6:$H$95,7,FALSE()))=TRUE(),"",(VLOOKUP(B7,'Can Gas Rankings'!$B$6:$H$95,7,FALSE())))</f>
        <v>78</v>
      </c>
      <c r="Q7" s="5" t="str">
        <f aca="false">IF(ISNA(VLOOKUP(B7,'Can Pwr Rankings'!$B$6:$F$21,5,FALSE()))=TRUE(),"",(VLOOKUP(B7,'Can Pwr Rankings'!$B$6:$F$21,5,FALSE())))</f>
        <v/>
      </c>
      <c r="R7" s="29" t="n">
        <f aca="false">IF(ISNA(VLOOKUP($B7,'US GAS Rankings'!$B$6:$H$232,6,FALSE()))=TRUE(),"",(VLOOKUP($B7,'US GAS Rankings'!$B$6:$H$232,6,FALSE())))</f>
        <v>2929901921</v>
      </c>
      <c r="S7" s="29" t="n">
        <f aca="false">IF(ISNA(VLOOKUP($B7,'US PWR Rankings'!$B$6:$H$126,6,FALSE()))=TRUE(),"",(VLOOKUP($B7,'US PWR Rankings'!$B$6:$H$126,6,FALSE())))</f>
        <v>4727347</v>
      </c>
      <c r="T7" s="29" t="n">
        <f aca="false">IF(ISNA(VLOOKUP($B7,'Can Gas Rankings'!$B$6:$H$95,6,FALSE()))=TRUE(),"",(VLOOKUP($B7,'Can Gas Rankings'!$B$6:$H$95,6,FALSE())))</f>
        <v>185000</v>
      </c>
      <c r="U7" s="29" t="str">
        <f aca="false">IF(ISNA(VLOOKUP($B7,'Can Pwr Rankings'!$B$6:$F$21,4,FALSE()))=TRUE(),"",(VLOOKUP($B7,'Can Pwr Rankings'!$B$6:$F$21,4,FALSE())))</f>
        <v/>
      </c>
    </row>
    <row r="8" customFormat="false" ht="12.75" hidden="false" customHeight="false" outlineLevel="0" collapsed="false">
      <c r="A8" s="5" t="s">
        <v>26</v>
      </c>
      <c r="B8" s="5" t="n">
        <v>11135</v>
      </c>
      <c r="C8" s="5"/>
      <c r="D8" s="5"/>
      <c r="E8" s="29" t="n">
        <f aca="false">VLOOKUP(B8,HEADROOM!$B$2:$D$3820,3,FALSE())</f>
        <v>7441861</v>
      </c>
      <c r="F8" s="5" t="s">
        <v>29</v>
      </c>
      <c r="G8" s="5" t="str">
        <f aca="false">VLOOKUP((A8&amp;MAX(H8:M8)),'NA DATA'!$J$4:$K$1809,2,FALSE())</f>
        <v>Enron North America Corp.</v>
      </c>
      <c r="H8" s="30"/>
      <c r="I8" s="30" t="n">
        <v>96059405</v>
      </c>
      <c r="J8" s="30"/>
      <c r="K8" s="30"/>
      <c r="L8" s="30"/>
      <c r="M8" s="30"/>
      <c r="N8" s="30" t="n">
        <f aca="false">IF(ISNA(VLOOKUP(B8,'US GAS Rankings'!$B$6:$H$232,7,FALSE()))=TRUE(),"",(VLOOKUP(B8,'US GAS Rankings'!$B$6:$H$232,7,FALSE())))</f>
        <v>1</v>
      </c>
      <c r="O8" s="30" t="n">
        <f aca="false">IF(ISNA(VLOOKUP(B8,'US PWR Rankings'!$B$6:$H$126,7,FALSE()))=TRUE(),"",(VLOOKUP(B8,'US PWR Rankings'!$B$6:$H$126,7,FALSE())))</f>
        <v>28</v>
      </c>
      <c r="P8" s="5" t="n">
        <f aca="false">IF(ISNA(VLOOKUP(B8,'Can Gas Rankings'!$B$6:$H$95,7,FALSE()))=TRUE(),"",(VLOOKUP(B8,'Can Gas Rankings'!$B$6:$H$95,7,FALSE())))</f>
        <v>78</v>
      </c>
      <c r="Q8" s="5" t="str">
        <f aca="false">IF(ISNA(VLOOKUP(B8,'Can Pwr Rankings'!$B$6:$F$21,5,FALSE()))=TRUE(),"",(VLOOKUP(B8,'Can Pwr Rankings'!$B$6:$F$21,5,FALSE())))</f>
        <v/>
      </c>
      <c r="R8" s="29" t="n">
        <f aca="false">IF(ISNA(VLOOKUP($B8,'US GAS Rankings'!$B$6:$H$232,6,FALSE()))=TRUE(),"",(VLOOKUP($B8,'US GAS Rankings'!$B$6:$H$232,6,FALSE())))</f>
        <v>2929901921</v>
      </c>
      <c r="S8" s="29" t="n">
        <f aca="false">IF(ISNA(VLOOKUP($B8,'US PWR Rankings'!$B$6:$H$126,6,FALSE()))=TRUE(),"",(VLOOKUP($B8,'US PWR Rankings'!$B$6:$H$126,6,FALSE())))</f>
        <v>4727347</v>
      </c>
      <c r="T8" s="29" t="n">
        <f aca="false">IF(ISNA(VLOOKUP($B8,'Can Gas Rankings'!$B$6:$H$95,6,FALSE()))=TRUE(),"",(VLOOKUP($B8,'Can Gas Rankings'!$B$6:$H$95,6,FALSE())))</f>
        <v>185000</v>
      </c>
      <c r="U8" s="29" t="str">
        <f aca="false">IF(ISNA(VLOOKUP($B8,'Can Pwr Rankings'!$B$6:$F$21,4,FALSE()))=TRUE(),"",(VLOOKUP($B8,'Can Pwr Rankings'!$B$6:$F$21,4,FALSE())))</f>
        <v/>
      </c>
    </row>
    <row r="9" customFormat="false" ht="12.75" hidden="false" customHeight="false" outlineLevel="0" collapsed="false">
      <c r="A9" s="5" t="s">
        <v>26</v>
      </c>
      <c r="B9" s="5" t="n">
        <v>11135</v>
      </c>
      <c r="C9" s="5"/>
      <c r="D9" s="5"/>
      <c r="E9" s="29" t="n">
        <f aca="false">VLOOKUP(B9,HEADROOM!$B$2:$D$3820,3,FALSE())</f>
        <v>7441861</v>
      </c>
      <c r="F9" s="5" t="s">
        <v>30</v>
      </c>
      <c r="G9" s="5" t="str">
        <f aca="false">VLOOKUP((A9&amp;MAX(H9:M9)),'NA DATA'!$J$4:$K$1809,2,FALSE())</f>
        <v>Enron North America Corp.</v>
      </c>
      <c r="H9" s="30"/>
      <c r="I9" s="30" t="n">
        <v>96031603</v>
      </c>
      <c r="J9" s="30"/>
      <c r="K9" s="30"/>
      <c r="L9" s="30"/>
      <c r="M9" s="30"/>
      <c r="N9" s="30" t="n">
        <f aca="false">IF(ISNA(VLOOKUP(B9,'US GAS Rankings'!$B$6:$H$232,7,FALSE()))=TRUE(),"",(VLOOKUP(B9,'US GAS Rankings'!$B$6:$H$232,7,FALSE())))</f>
        <v>1</v>
      </c>
      <c r="O9" s="30" t="n">
        <f aca="false">IF(ISNA(VLOOKUP(B9,'US PWR Rankings'!$B$6:$H$126,7,FALSE()))=TRUE(),"",(VLOOKUP(B9,'US PWR Rankings'!$B$6:$H$126,7,FALSE())))</f>
        <v>28</v>
      </c>
      <c r="P9" s="5" t="n">
        <f aca="false">IF(ISNA(VLOOKUP(B9,'Can Gas Rankings'!$B$6:$H$95,7,FALSE()))=TRUE(),"",(VLOOKUP(B9,'Can Gas Rankings'!$B$6:$H$95,7,FALSE())))</f>
        <v>78</v>
      </c>
      <c r="Q9" s="5" t="str">
        <f aca="false">IF(ISNA(VLOOKUP(B9,'Can Pwr Rankings'!$B$6:$F$21,5,FALSE()))=TRUE(),"",(VLOOKUP(B9,'Can Pwr Rankings'!$B$6:$F$21,5,FALSE())))</f>
        <v/>
      </c>
      <c r="R9" s="29" t="n">
        <f aca="false">IF(ISNA(VLOOKUP($B9,'US GAS Rankings'!$B$6:$H$232,6,FALSE()))=TRUE(),"",(VLOOKUP($B9,'US GAS Rankings'!$B$6:$H$232,6,FALSE())))</f>
        <v>2929901921</v>
      </c>
      <c r="S9" s="29" t="n">
        <f aca="false">IF(ISNA(VLOOKUP($B9,'US PWR Rankings'!$B$6:$H$126,6,FALSE()))=TRUE(),"",(VLOOKUP($B9,'US PWR Rankings'!$B$6:$H$126,6,FALSE())))</f>
        <v>4727347</v>
      </c>
      <c r="T9" s="29" t="n">
        <f aca="false">IF(ISNA(VLOOKUP($B9,'Can Gas Rankings'!$B$6:$H$95,6,FALSE()))=TRUE(),"",(VLOOKUP($B9,'Can Gas Rankings'!$B$6:$H$95,6,FALSE())))</f>
        <v>185000</v>
      </c>
      <c r="U9" s="29" t="str">
        <f aca="false">IF(ISNA(VLOOKUP($B9,'Can Pwr Rankings'!$B$6:$F$21,4,FALSE()))=TRUE(),"",(VLOOKUP($B9,'Can Pwr Rankings'!$B$6:$F$21,4,FALSE())))</f>
        <v/>
      </c>
    </row>
    <row r="10" customFormat="false" ht="12.75" hidden="false" customHeight="false" outlineLevel="0" collapsed="false">
      <c r="A10" s="5" t="s">
        <v>31</v>
      </c>
      <c r="B10" s="5" t="n">
        <v>57399</v>
      </c>
      <c r="C10" s="5" t="s">
        <v>31</v>
      </c>
      <c r="D10" s="5" t="n">
        <v>57399</v>
      </c>
      <c r="E10" s="29" t="n">
        <f aca="false">VLOOKUP(B10,HEADROOM!$B$2:$D$3820,3,FALSE())</f>
        <v>10000000</v>
      </c>
      <c r="F10" s="5" t="s">
        <v>27</v>
      </c>
      <c r="G10" s="5" t="str">
        <f aca="false">VLOOKUP((A10&amp;MAX(H10:M10)),'NA DATA'!$J$4:$K$1809,2,FALSE())</f>
        <v>Enron North America Corp.</v>
      </c>
      <c r="H10" s="30" t="n">
        <v>96021110</v>
      </c>
      <c r="I10" s="30"/>
      <c r="J10" s="30"/>
      <c r="K10" s="30" t="n">
        <v>96021110</v>
      </c>
      <c r="L10" s="30"/>
      <c r="M10" s="30"/>
      <c r="N10" s="30" t="n">
        <f aca="false">IF(ISNA(VLOOKUP(B10,'US GAS Rankings'!$B$6:$H$232,7,FALSE()))=TRUE(),"",(VLOOKUP(B10,'US GAS Rankings'!$B$6:$H$232,7,FALSE())))</f>
        <v>2</v>
      </c>
      <c r="O10" s="30" t="str">
        <f aca="false">IF(ISNA(VLOOKUP(B10,'US PWR Rankings'!$B$6:$H$126,7,FALSE()))=TRUE(),"",(VLOOKUP(B10,'US PWR Rankings'!$B$6:$H$126,7,FALSE())))</f>
        <v/>
      </c>
      <c r="P10" s="5" t="n">
        <f aca="false">IF(ISNA(VLOOKUP(B10,'Can Gas Rankings'!$B$6:$H$95,7,FALSE()))=TRUE(),"",(VLOOKUP(B10,'Can Gas Rankings'!$B$6:$H$95,7,FALSE())))</f>
        <v>4</v>
      </c>
      <c r="Q10" s="5" t="str">
        <f aca="false">IF(ISNA(VLOOKUP(B10,'Can Pwr Rankings'!$B$6:$F$21,5,FALSE()))=TRUE(),"",(VLOOKUP(B10,'Can Pwr Rankings'!$B$6:$F$21,5,FALSE())))</f>
        <v/>
      </c>
      <c r="R10" s="29" t="n">
        <f aca="false">IF(ISNA(VLOOKUP($B10,'US GAS Rankings'!$B$6:$H$232,6,FALSE()))=TRUE(),"",(VLOOKUP($B10,'US GAS Rankings'!$B$6:$H$232,6,FALSE())))</f>
        <v>2828761851</v>
      </c>
      <c r="S10" s="29" t="str">
        <f aca="false">IF(ISNA(VLOOKUP($B10,'US PWR Rankings'!$B$6:$H$126,6,FALSE()))=TRUE(),"",(VLOOKUP($B10,'US PWR Rankings'!$B$6:$H$126,6,FALSE())))</f>
        <v/>
      </c>
      <c r="T10" s="29" t="n">
        <f aca="false">IF(ISNA(VLOOKUP($B10,'Can Gas Rankings'!$B$6:$H$95,6,FALSE()))=TRUE(),"",(VLOOKUP($B10,'Can Gas Rankings'!$B$6:$H$95,6,FALSE())))</f>
        <v>110632452</v>
      </c>
      <c r="U10" s="29" t="str">
        <f aca="false">IF(ISNA(VLOOKUP($B10,'Can Pwr Rankings'!$B$6:$F$21,4,FALSE()))=TRUE(),"",(VLOOKUP($B10,'Can Pwr Rankings'!$B$6:$F$21,4,FALSE())))</f>
        <v/>
      </c>
    </row>
    <row r="11" customFormat="false" ht="12.75" hidden="false" customHeight="false" outlineLevel="0" collapsed="false">
      <c r="A11" s="5" t="s">
        <v>31</v>
      </c>
      <c r="B11" s="5" t="n">
        <v>57399</v>
      </c>
      <c r="C11" s="5"/>
      <c r="D11" s="5"/>
      <c r="E11" s="29" t="n">
        <f aca="false">VLOOKUP(B11,HEADROOM!$B$2:$D$3820,3,FALSE())</f>
        <v>10000000</v>
      </c>
      <c r="F11" s="5" t="s">
        <v>32</v>
      </c>
      <c r="G11" s="5" t="str">
        <f aca="false">VLOOKUP((A11&amp;MAX(H11:M11)),'NA DATA'!$J$4:$K$1809,2,FALSE())</f>
        <v>Enron North America Corp.</v>
      </c>
      <c r="H11" s="30"/>
      <c r="I11" s="30" t="n">
        <v>96063585</v>
      </c>
      <c r="J11" s="30"/>
      <c r="K11" s="30"/>
      <c r="L11" s="30"/>
      <c r="M11" s="30"/>
      <c r="N11" s="30" t="n">
        <f aca="false">IF(ISNA(VLOOKUP(B11,'US GAS Rankings'!$B$6:$H$232,7,FALSE()))=TRUE(),"",(VLOOKUP(B11,'US GAS Rankings'!$B$6:$H$232,7,FALSE())))</f>
        <v>2</v>
      </c>
      <c r="O11" s="30" t="str">
        <f aca="false">IF(ISNA(VLOOKUP(B11,'US PWR Rankings'!$B$6:$H$126,7,FALSE()))=TRUE(),"",(VLOOKUP(B11,'US PWR Rankings'!$B$6:$H$126,7,FALSE())))</f>
        <v/>
      </c>
      <c r="P11" s="5" t="n">
        <f aca="false">IF(ISNA(VLOOKUP(B11,'Can Gas Rankings'!$B$6:$H$95,7,FALSE()))=TRUE(),"",(VLOOKUP(B11,'Can Gas Rankings'!$B$6:$H$95,7,FALSE())))</f>
        <v>4</v>
      </c>
      <c r="Q11" s="5" t="str">
        <f aca="false">IF(ISNA(VLOOKUP(B11,'Can Pwr Rankings'!$B$6:$F$21,5,FALSE()))=TRUE(),"",(VLOOKUP(B11,'Can Pwr Rankings'!$B$6:$F$21,5,FALSE())))</f>
        <v/>
      </c>
      <c r="R11" s="29" t="n">
        <f aca="false">IF(ISNA(VLOOKUP($B11,'US GAS Rankings'!$B$6:$H$232,6,FALSE()))=TRUE(),"",(VLOOKUP($B11,'US GAS Rankings'!$B$6:$H$232,6,FALSE())))</f>
        <v>2828761851</v>
      </c>
      <c r="S11" s="29" t="str">
        <f aca="false">IF(ISNA(VLOOKUP($B11,'US PWR Rankings'!$B$6:$H$126,6,FALSE()))=TRUE(),"",(VLOOKUP($B11,'US PWR Rankings'!$B$6:$H$126,6,FALSE())))</f>
        <v/>
      </c>
      <c r="T11" s="29" t="n">
        <f aca="false">IF(ISNA(VLOOKUP($B11,'Can Gas Rankings'!$B$6:$H$95,6,FALSE()))=TRUE(),"",(VLOOKUP($B11,'Can Gas Rankings'!$B$6:$H$95,6,FALSE())))</f>
        <v>110632452</v>
      </c>
      <c r="U11" s="29" t="str">
        <f aca="false">IF(ISNA(VLOOKUP($B11,'Can Pwr Rankings'!$B$6:$F$21,4,FALSE()))=TRUE(),"",(VLOOKUP($B11,'Can Pwr Rankings'!$B$6:$F$21,4,FALSE())))</f>
        <v/>
      </c>
    </row>
    <row r="12" customFormat="false" ht="12.75" hidden="false" customHeight="false" outlineLevel="0" collapsed="false">
      <c r="A12" s="5" t="s">
        <v>31</v>
      </c>
      <c r="B12" s="5" t="n">
        <v>57399</v>
      </c>
      <c r="C12" s="5"/>
      <c r="D12" s="5"/>
      <c r="E12" s="29" t="n">
        <f aca="false">VLOOKUP(B12,HEADROOM!$B$2:$D$3820,3,FALSE())</f>
        <v>10000000</v>
      </c>
      <c r="F12" s="5" t="s">
        <v>33</v>
      </c>
      <c r="G12" s="5" t="str">
        <f aca="false">VLOOKUP((A12&amp;MAX(H12:M12)),'NA DATA'!$J$4:$K$1809,2,FALSE())</f>
        <v>Enron North America Corp.</v>
      </c>
      <c r="H12" s="30"/>
      <c r="I12" s="30" t="n">
        <v>96063961</v>
      </c>
      <c r="J12" s="30"/>
      <c r="K12" s="30"/>
      <c r="L12" s="30"/>
      <c r="M12" s="30"/>
      <c r="N12" s="30" t="n">
        <f aca="false">IF(ISNA(VLOOKUP(B12,'US GAS Rankings'!$B$6:$H$232,7,FALSE()))=TRUE(),"",(VLOOKUP(B12,'US GAS Rankings'!$B$6:$H$232,7,FALSE())))</f>
        <v>2</v>
      </c>
      <c r="O12" s="30" t="str">
        <f aca="false">IF(ISNA(VLOOKUP(B12,'US PWR Rankings'!$B$6:$H$126,7,FALSE()))=TRUE(),"",(VLOOKUP(B12,'US PWR Rankings'!$B$6:$H$126,7,FALSE())))</f>
        <v/>
      </c>
      <c r="P12" s="5" t="n">
        <f aca="false">IF(ISNA(VLOOKUP(B12,'Can Gas Rankings'!$B$6:$H$95,7,FALSE()))=TRUE(),"",(VLOOKUP(B12,'Can Gas Rankings'!$B$6:$H$95,7,FALSE())))</f>
        <v>4</v>
      </c>
      <c r="Q12" s="5" t="str">
        <f aca="false">IF(ISNA(VLOOKUP(B12,'Can Pwr Rankings'!$B$6:$F$21,5,FALSE()))=TRUE(),"",(VLOOKUP(B12,'Can Pwr Rankings'!$B$6:$F$21,5,FALSE())))</f>
        <v/>
      </c>
      <c r="R12" s="29" t="n">
        <f aca="false">IF(ISNA(VLOOKUP($B12,'US GAS Rankings'!$B$6:$H$232,6,FALSE()))=TRUE(),"",(VLOOKUP($B12,'US GAS Rankings'!$B$6:$H$232,6,FALSE())))</f>
        <v>2828761851</v>
      </c>
      <c r="S12" s="29" t="str">
        <f aca="false">IF(ISNA(VLOOKUP($B12,'US PWR Rankings'!$B$6:$H$126,6,FALSE()))=TRUE(),"",(VLOOKUP($B12,'US PWR Rankings'!$B$6:$H$126,6,FALSE())))</f>
        <v/>
      </c>
      <c r="T12" s="29" t="n">
        <f aca="false">IF(ISNA(VLOOKUP($B12,'Can Gas Rankings'!$B$6:$H$95,6,FALSE()))=TRUE(),"",(VLOOKUP($B12,'Can Gas Rankings'!$B$6:$H$95,6,FALSE())))</f>
        <v>110632452</v>
      </c>
      <c r="U12" s="29" t="str">
        <f aca="false">IF(ISNA(VLOOKUP($B12,'Can Pwr Rankings'!$B$6:$F$21,4,FALSE()))=TRUE(),"",(VLOOKUP($B12,'Can Pwr Rankings'!$B$6:$F$21,4,FALSE())))</f>
        <v/>
      </c>
    </row>
    <row r="13" customFormat="false" ht="12.75" hidden="false" customHeight="false" outlineLevel="0" collapsed="false">
      <c r="A13" s="5" t="s">
        <v>31</v>
      </c>
      <c r="B13" s="5" t="n">
        <v>57399</v>
      </c>
      <c r="C13" s="5"/>
      <c r="D13" s="5"/>
      <c r="E13" s="29" t="n">
        <f aca="false">VLOOKUP(B13,HEADROOM!$B$2:$D$3820,3,FALSE())</f>
        <v>10000000</v>
      </c>
      <c r="F13" s="5" t="s">
        <v>34</v>
      </c>
      <c r="G13" s="5" t="str">
        <f aca="false">VLOOKUP((A13&amp;MAX(H13:M13)),'NA DATA'!$J$4:$K$1809,2,FALSE())</f>
        <v>Enron North America Corp.</v>
      </c>
      <c r="H13" s="30"/>
      <c r="I13" s="30" t="n">
        <v>96028815</v>
      </c>
      <c r="J13" s="30"/>
      <c r="K13" s="30"/>
      <c r="L13" s="30"/>
      <c r="M13" s="30"/>
      <c r="N13" s="30" t="n">
        <f aca="false">IF(ISNA(VLOOKUP(B13,'US GAS Rankings'!$B$6:$H$232,7,FALSE()))=TRUE(),"",(VLOOKUP(B13,'US GAS Rankings'!$B$6:$H$232,7,FALSE())))</f>
        <v>2</v>
      </c>
      <c r="O13" s="30" t="str">
        <f aca="false">IF(ISNA(VLOOKUP(B13,'US PWR Rankings'!$B$6:$H$126,7,FALSE()))=TRUE(),"",(VLOOKUP(B13,'US PWR Rankings'!$B$6:$H$126,7,FALSE())))</f>
        <v/>
      </c>
      <c r="P13" s="5" t="n">
        <f aca="false">IF(ISNA(VLOOKUP(B13,'Can Gas Rankings'!$B$6:$H$95,7,FALSE()))=TRUE(),"",(VLOOKUP(B13,'Can Gas Rankings'!$B$6:$H$95,7,FALSE())))</f>
        <v>4</v>
      </c>
      <c r="Q13" s="5" t="str">
        <f aca="false">IF(ISNA(VLOOKUP(B13,'Can Pwr Rankings'!$B$6:$F$21,5,FALSE()))=TRUE(),"",(VLOOKUP(B13,'Can Pwr Rankings'!$B$6:$F$21,5,FALSE())))</f>
        <v/>
      </c>
      <c r="R13" s="29" t="n">
        <f aca="false">IF(ISNA(VLOOKUP($B13,'US GAS Rankings'!$B$6:$H$232,6,FALSE()))=TRUE(),"",(VLOOKUP($B13,'US GAS Rankings'!$B$6:$H$232,6,FALSE())))</f>
        <v>2828761851</v>
      </c>
      <c r="S13" s="29" t="str">
        <f aca="false">IF(ISNA(VLOOKUP($B13,'US PWR Rankings'!$B$6:$H$126,6,FALSE()))=TRUE(),"",(VLOOKUP($B13,'US PWR Rankings'!$B$6:$H$126,6,FALSE())))</f>
        <v/>
      </c>
      <c r="T13" s="29" t="n">
        <f aca="false">IF(ISNA(VLOOKUP($B13,'Can Gas Rankings'!$B$6:$H$95,6,FALSE()))=TRUE(),"",(VLOOKUP($B13,'Can Gas Rankings'!$B$6:$H$95,6,FALSE())))</f>
        <v>110632452</v>
      </c>
      <c r="U13" s="29" t="str">
        <f aca="false">IF(ISNA(VLOOKUP($B13,'Can Pwr Rankings'!$B$6:$F$21,4,FALSE()))=TRUE(),"",(VLOOKUP($B13,'Can Pwr Rankings'!$B$6:$F$21,4,FALSE())))</f>
        <v/>
      </c>
    </row>
    <row r="14" customFormat="false" ht="12.75" hidden="false" customHeight="false" outlineLevel="0" collapsed="false">
      <c r="A14" s="5" t="s">
        <v>31</v>
      </c>
      <c r="B14" s="5" t="n">
        <v>57399</v>
      </c>
      <c r="C14" s="5"/>
      <c r="D14" s="5"/>
      <c r="E14" s="29" t="n">
        <f aca="false">VLOOKUP(B14,HEADROOM!$B$2:$D$3820,3,FALSE())</f>
        <v>10000000</v>
      </c>
      <c r="F14" s="5" t="s">
        <v>28</v>
      </c>
      <c r="G14" s="5" t="str">
        <f aca="false">VLOOKUP((A14&amp;MAX(H14:M14)),'NA DATA'!$J$4:$K$1809,2,FALSE())</f>
        <v>ENA Upstream Company LLC</v>
      </c>
      <c r="H14" s="30"/>
      <c r="I14" s="30" t="n">
        <v>96062807</v>
      </c>
      <c r="J14" s="30"/>
      <c r="K14" s="30"/>
      <c r="L14" s="30"/>
      <c r="M14" s="30"/>
      <c r="N14" s="30" t="n">
        <f aca="false">IF(ISNA(VLOOKUP(B14,'US GAS Rankings'!$B$6:$H$232,7,FALSE()))=TRUE(),"",(VLOOKUP(B14,'US GAS Rankings'!$B$6:$H$232,7,FALSE())))</f>
        <v>2</v>
      </c>
      <c r="O14" s="30" t="str">
        <f aca="false">IF(ISNA(VLOOKUP(B14,'US PWR Rankings'!$B$6:$H$126,7,FALSE()))=TRUE(),"",(VLOOKUP(B14,'US PWR Rankings'!$B$6:$H$126,7,FALSE())))</f>
        <v/>
      </c>
      <c r="P14" s="5" t="n">
        <f aca="false">IF(ISNA(VLOOKUP(B14,'Can Gas Rankings'!$B$6:$H$95,7,FALSE()))=TRUE(),"",(VLOOKUP(B14,'Can Gas Rankings'!$B$6:$H$95,7,FALSE())))</f>
        <v>4</v>
      </c>
      <c r="Q14" s="5" t="str">
        <f aca="false">IF(ISNA(VLOOKUP(B14,'Can Pwr Rankings'!$B$6:$F$21,5,FALSE()))=TRUE(),"",(VLOOKUP(B14,'Can Pwr Rankings'!$B$6:$F$21,5,FALSE())))</f>
        <v/>
      </c>
      <c r="R14" s="29" t="n">
        <f aca="false">IF(ISNA(VLOOKUP($B14,'US GAS Rankings'!$B$6:$H$232,6,FALSE()))=TRUE(),"",(VLOOKUP($B14,'US GAS Rankings'!$B$6:$H$232,6,FALSE())))</f>
        <v>2828761851</v>
      </c>
      <c r="S14" s="29" t="str">
        <f aca="false">IF(ISNA(VLOOKUP($B14,'US PWR Rankings'!$B$6:$H$126,6,FALSE()))=TRUE(),"",(VLOOKUP($B14,'US PWR Rankings'!$B$6:$H$126,6,FALSE())))</f>
        <v/>
      </c>
      <c r="T14" s="29" t="n">
        <f aca="false">IF(ISNA(VLOOKUP($B14,'Can Gas Rankings'!$B$6:$H$95,6,FALSE()))=TRUE(),"",(VLOOKUP($B14,'Can Gas Rankings'!$B$6:$H$95,6,FALSE())))</f>
        <v>110632452</v>
      </c>
      <c r="U14" s="29" t="str">
        <f aca="false">IF(ISNA(VLOOKUP($B14,'Can Pwr Rankings'!$B$6:$F$21,4,FALSE()))=TRUE(),"",(VLOOKUP($B14,'Can Pwr Rankings'!$B$6:$F$21,4,FALSE())))</f>
        <v/>
      </c>
    </row>
    <row r="15" customFormat="false" ht="12.75" hidden="false" customHeight="false" outlineLevel="0" collapsed="false">
      <c r="A15" s="5" t="s">
        <v>31</v>
      </c>
      <c r="B15" s="5" t="n">
        <v>57399</v>
      </c>
      <c r="C15" s="5"/>
      <c r="D15" s="5"/>
      <c r="E15" s="29" t="n">
        <f aca="false">VLOOKUP(B15,HEADROOM!$B$2:$D$3820,3,FALSE())</f>
        <v>10000000</v>
      </c>
      <c r="F15" s="5" t="s">
        <v>29</v>
      </c>
      <c r="G15" s="5" t="str">
        <f aca="false">VLOOKUP((A15&amp;MAX(H15:M15)),'NA DATA'!$J$4:$K$1809,2,FALSE())</f>
        <v>ENA Upstream Company LLC</v>
      </c>
      <c r="H15" s="30"/>
      <c r="I15" s="30" t="n">
        <v>96063301</v>
      </c>
      <c r="J15" s="30"/>
      <c r="K15" s="30"/>
      <c r="L15" s="30"/>
      <c r="M15" s="30"/>
      <c r="N15" s="30" t="n">
        <f aca="false">IF(ISNA(VLOOKUP(B15,'US GAS Rankings'!$B$6:$H$232,7,FALSE()))=TRUE(),"",(VLOOKUP(B15,'US GAS Rankings'!$B$6:$H$232,7,FALSE())))</f>
        <v>2</v>
      </c>
      <c r="O15" s="30" t="str">
        <f aca="false">IF(ISNA(VLOOKUP(B15,'US PWR Rankings'!$B$6:$H$126,7,FALSE()))=TRUE(),"",(VLOOKUP(B15,'US PWR Rankings'!$B$6:$H$126,7,FALSE())))</f>
        <v/>
      </c>
      <c r="P15" s="5" t="n">
        <f aca="false">IF(ISNA(VLOOKUP(B15,'Can Gas Rankings'!$B$6:$H$95,7,FALSE()))=TRUE(),"",(VLOOKUP(B15,'Can Gas Rankings'!$B$6:$H$95,7,FALSE())))</f>
        <v>4</v>
      </c>
      <c r="Q15" s="5" t="str">
        <f aca="false">IF(ISNA(VLOOKUP(B15,'Can Pwr Rankings'!$B$6:$F$21,5,FALSE()))=TRUE(),"",(VLOOKUP(B15,'Can Pwr Rankings'!$B$6:$F$21,5,FALSE())))</f>
        <v/>
      </c>
      <c r="R15" s="29" t="n">
        <f aca="false">IF(ISNA(VLOOKUP($B15,'US GAS Rankings'!$B$6:$H$232,6,FALSE()))=TRUE(),"",(VLOOKUP($B15,'US GAS Rankings'!$B$6:$H$232,6,FALSE())))</f>
        <v>2828761851</v>
      </c>
      <c r="S15" s="29" t="str">
        <f aca="false">IF(ISNA(VLOOKUP($B15,'US PWR Rankings'!$B$6:$H$126,6,FALSE()))=TRUE(),"",(VLOOKUP($B15,'US PWR Rankings'!$B$6:$H$126,6,FALSE())))</f>
        <v/>
      </c>
      <c r="T15" s="29" t="n">
        <f aca="false">IF(ISNA(VLOOKUP($B15,'Can Gas Rankings'!$B$6:$H$95,6,FALSE()))=TRUE(),"",(VLOOKUP($B15,'Can Gas Rankings'!$B$6:$H$95,6,FALSE())))</f>
        <v>110632452</v>
      </c>
      <c r="U15" s="29" t="str">
        <f aca="false">IF(ISNA(VLOOKUP($B15,'Can Pwr Rankings'!$B$6:$F$21,4,FALSE()))=TRUE(),"",(VLOOKUP($B15,'Can Pwr Rankings'!$B$6:$F$21,4,FALSE())))</f>
        <v/>
      </c>
    </row>
    <row r="16" customFormat="false" ht="12.75" hidden="false" customHeight="false" outlineLevel="0" collapsed="false">
      <c r="A16" s="5" t="s">
        <v>31</v>
      </c>
      <c r="B16" s="5" t="n">
        <v>57399</v>
      </c>
      <c r="C16" s="5"/>
      <c r="D16" s="5"/>
      <c r="E16" s="29" t="n">
        <f aca="false">VLOOKUP(B16,HEADROOM!$B$2:$D$3820,3,FALSE())</f>
        <v>10000000</v>
      </c>
      <c r="F16" s="5" t="s">
        <v>35</v>
      </c>
      <c r="G16" s="5" t="str">
        <f aca="false">VLOOKUP((A16&amp;MAX(H16:M16)),'NA DATA'!$J$4:$K$1809,2,FALSE())</f>
        <v>Enron North America Corp.</v>
      </c>
      <c r="H16" s="30"/>
      <c r="I16" s="30" t="n">
        <v>96005429</v>
      </c>
      <c r="J16" s="30"/>
      <c r="K16" s="30"/>
      <c r="L16" s="30"/>
      <c r="M16" s="30"/>
      <c r="N16" s="30" t="n">
        <f aca="false">IF(ISNA(VLOOKUP(B16,'US GAS Rankings'!$B$6:$H$232,7,FALSE()))=TRUE(),"",(VLOOKUP(B16,'US GAS Rankings'!$B$6:$H$232,7,FALSE())))</f>
        <v>2</v>
      </c>
      <c r="O16" s="30" t="str">
        <f aca="false">IF(ISNA(VLOOKUP(B16,'US PWR Rankings'!$B$6:$H$126,7,FALSE()))=TRUE(),"",(VLOOKUP(B16,'US PWR Rankings'!$B$6:$H$126,7,FALSE())))</f>
        <v/>
      </c>
      <c r="P16" s="5" t="n">
        <f aca="false">IF(ISNA(VLOOKUP(B16,'Can Gas Rankings'!$B$6:$H$95,7,FALSE()))=TRUE(),"",(VLOOKUP(B16,'Can Gas Rankings'!$B$6:$H$95,7,FALSE())))</f>
        <v>4</v>
      </c>
      <c r="Q16" s="5" t="str">
        <f aca="false">IF(ISNA(VLOOKUP(B16,'Can Pwr Rankings'!$B$6:$F$21,5,FALSE()))=TRUE(),"",(VLOOKUP(B16,'Can Pwr Rankings'!$B$6:$F$21,5,FALSE())))</f>
        <v/>
      </c>
      <c r="R16" s="29" t="n">
        <f aca="false">IF(ISNA(VLOOKUP($B16,'US GAS Rankings'!$B$6:$H$232,6,FALSE()))=TRUE(),"",(VLOOKUP($B16,'US GAS Rankings'!$B$6:$H$232,6,FALSE())))</f>
        <v>2828761851</v>
      </c>
      <c r="S16" s="29" t="str">
        <f aca="false">IF(ISNA(VLOOKUP($B16,'US PWR Rankings'!$B$6:$H$126,6,FALSE()))=TRUE(),"",(VLOOKUP($B16,'US PWR Rankings'!$B$6:$H$126,6,FALSE())))</f>
        <v/>
      </c>
      <c r="T16" s="29" t="n">
        <f aca="false">IF(ISNA(VLOOKUP($B16,'Can Gas Rankings'!$B$6:$H$95,6,FALSE()))=TRUE(),"",(VLOOKUP($B16,'Can Gas Rankings'!$B$6:$H$95,6,FALSE())))</f>
        <v>110632452</v>
      </c>
      <c r="U16" s="29" t="str">
        <f aca="false">IF(ISNA(VLOOKUP($B16,'Can Pwr Rankings'!$B$6:$F$21,4,FALSE()))=TRUE(),"",(VLOOKUP($B16,'Can Pwr Rankings'!$B$6:$F$21,4,FALSE())))</f>
        <v/>
      </c>
    </row>
    <row r="17" customFormat="false" ht="12.75" hidden="false" customHeight="false" outlineLevel="0" collapsed="false">
      <c r="A17" s="5" t="s">
        <v>31</v>
      </c>
      <c r="B17" s="5" t="n">
        <v>57399</v>
      </c>
      <c r="C17" s="5"/>
      <c r="D17" s="5"/>
      <c r="E17" s="29" t="n">
        <f aca="false">VLOOKUP(B17,HEADROOM!$B$2:$D$3820,3,FALSE())</f>
        <v>10000000</v>
      </c>
      <c r="F17" s="5" t="s">
        <v>36</v>
      </c>
      <c r="G17" s="5" t="str">
        <f aca="false">VLOOKUP((A17&amp;MAX(H17:M17)),'NA DATA'!$J$4:$K$1809,2,FALSE())</f>
        <v>Enron North America Corp.</v>
      </c>
      <c r="H17" s="30"/>
      <c r="I17" s="30" t="n">
        <v>96018717</v>
      </c>
      <c r="J17" s="30"/>
      <c r="K17" s="30"/>
      <c r="L17" s="30"/>
      <c r="M17" s="30"/>
      <c r="N17" s="30" t="n">
        <f aca="false">IF(ISNA(VLOOKUP(B17,'US GAS Rankings'!$B$6:$H$232,7,FALSE()))=TRUE(),"",(VLOOKUP(B17,'US GAS Rankings'!$B$6:$H$232,7,FALSE())))</f>
        <v>2</v>
      </c>
      <c r="O17" s="30" t="str">
        <f aca="false">IF(ISNA(VLOOKUP(B17,'US PWR Rankings'!$B$6:$H$126,7,FALSE()))=TRUE(),"",(VLOOKUP(B17,'US PWR Rankings'!$B$6:$H$126,7,FALSE())))</f>
        <v/>
      </c>
      <c r="P17" s="5" t="n">
        <f aca="false">IF(ISNA(VLOOKUP(B17,'Can Gas Rankings'!$B$6:$H$95,7,FALSE()))=TRUE(),"",(VLOOKUP(B17,'Can Gas Rankings'!$B$6:$H$95,7,FALSE())))</f>
        <v>4</v>
      </c>
      <c r="Q17" s="5" t="str">
        <f aca="false">IF(ISNA(VLOOKUP(B17,'Can Pwr Rankings'!$B$6:$F$21,5,FALSE()))=TRUE(),"",(VLOOKUP(B17,'Can Pwr Rankings'!$B$6:$F$21,5,FALSE())))</f>
        <v/>
      </c>
      <c r="R17" s="29" t="n">
        <f aca="false">IF(ISNA(VLOOKUP($B17,'US GAS Rankings'!$B$6:$H$232,6,FALSE()))=TRUE(),"",(VLOOKUP($B17,'US GAS Rankings'!$B$6:$H$232,6,FALSE())))</f>
        <v>2828761851</v>
      </c>
      <c r="S17" s="29" t="str">
        <f aca="false">IF(ISNA(VLOOKUP($B17,'US PWR Rankings'!$B$6:$H$126,6,FALSE()))=TRUE(),"",(VLOOKUP($B17,'US PWR Rankings'!$B$6:$H$126,6,FALSE())))</f>
        <v/>
      </c>
      <c r="T17" s="29" t="n">
        <f aca="false">IF(ISNA(VLOOKUP($B17,'Can Gas Rankings'!$B$6:$H$95,6,FALSE()))=TRUE(),"",(VLOOKUP($B17,'Can Gas Rankings'!$B$6:$H$95,6,FALSE())))</f>
        <v>110632452</v>
      </c>
      <c r="U17" s="29" t="str">
        <f aca="false">IF(ISNA(VLOOKUP($B17,'Can Pwr Rankings'!$B$6:$F$21,4,FALSE()))=TRUE(),"",(VLOOKUP($B17,'Can Pwr Rankings'!$B$6:$F$21,4,FALSE())))</f>
        <v/>
      </c>
    </row>
    <row r="18" customFormat="false" ht="12.75" hidden="false" customHeight="false" outlineLevel="0" collapsed="false">
      <c r="A18" s="5" t="s">
        <v>31</v>
      </c>
      <c r="B18" s="5" t="n">
        <v>57399</v>
      </c>
      <c r="C18" s="5"/>
      <c r="D18" s="5"/>
      <c r="E18" s="29" t="n">
        <f aca="false">VLOOKUP(B18,HEADROOM!$B$2:$D$3820,3,FALSE())</f>
        <v>10000000</v>
      </c>
      <c r="F18" s="5" t="s">
        <v>37</v>
      </c>
      <c r="G18" s="5" t="str">
        <f aca="false">VLOOKUP((A18&amp;MAX(H18:M18)),'NA DATA'!$J$4:$K$1809,2,FALSE())</f>
        <v>Enron Canada Corp.</v>
      </c>
      <c r="H18" s="30"/>
      <c r="I18" s="30"/>
      <c r="J18" s="30"/>
      <c r="K18" s="30"/>
      <c r="L18" s="30" t="n">
        <v>96046411</v>
      </c>
      <c r="M18" s="30"/>
      <c r="N18" s="30" t="n">
        <f aca="false">IF(ISNA(VLOOKUP(B18,'US GAS Rankings'!$B$6:$H$232,7,FALSE()))=TRUE(),"",(VLOOKUP(B18,'US GAS Rankings'!$B$6:$H$232,7,FALSE())))</f>
        <v>2</v>
      </c>
      <c r="O18" s="30" t="str">
        <f aca="false">IF(ISNA(VLOOKUP(B18,'US PWR Rankings'!$B$6:$H$126,7,FALSE()))=TRUE(),"",(VLOOKUP(B18,'US PWR Rankings'!$B$6:$H$126,7,FALSE())))</f>
        <v/>
      </c>
      <c r="P18" s="5" t="n">
        <f aca="false">IF(ISNA(VLOOKUP(B18,'Can Gas Rankings'!$B$6:$H$95,7,FALSE()))=TRUE(),"",(VLOOKUP(B18,'Can Gas Rankings'!$B$6:$H$95,7,FALSE())))</f>
        <v>4</v>
      </c>
      <c r="Q18" s="5" t="str">
        <f aca="false">IF(ISNA(VLOOKUP(B18,'Can Pwr Rankings'!$B$6:$F$21,5,FALSE()))=TRUE(),"",(VLOOKUP(B18,'Can Pwr Rankings'!$B$6:$F$21,5,FALSE())))</f>
        <v/>
      </c>
      <c r="R18" s="29" t="n">
        <f aca="false">IF(ISNA(VLOOKUP($B18,'US GAS Rankings'!$B$6:$H$232,6,FALSE()))=TRUE(),"",(VLOOKUP($B18,'US GAS Rankings'!$B$6:$H$232,6,FALSE())))</f>
        <v>2828761851</v>
      </c>
      <c r="S18" s="29" t="str">
        <f aca="false">IF(ISNA(VLOOKUP($B18,'US PWR Rankings'!$B$6:$H$126,6,FALSE()))=TRUE(),"",(VLOOKUP($B18,'US PWR Rankings'!$B$6:$H$126,6,FALSE())))</f>
        <v/>
      </c>
      <c r="T18" s="29" t="n">
        <f aca="false">IF(ISNA(VLOOKUP($B18,'Can Gas Rankings'!$B$6:$H$95,6,FALSE()))=TRUE(),"",(VLOOKUP($B18,'Can Gas Rankings'!$B$6:$H$95,6,FALSE())))</f>
        <v>110632452</v>
      </c>
      <c r="U18" s="29" t="str">
        <f aca="false">IF(ISNA(VLOOKUP($B18,'Can Pwr Rankings'!$B$6:$F$21,4,FALSE()))=TRUE(),"",(VLOOKUP($B18,'Can Pwr Rankings'!$B$6:$F$21,4,FALSE())))</f>
        <v/>
      </c>
    </row>
    <row r="19" customFormat="false" ht="12.75" hidden="false" customHeight="false" outlineLevel="0" collapsed="false">
      <c r="A19" s="5" t="s">
        <v>31</v>
      </c>
      <c r="B19" s="5" t="n">
        <v>57399</v>
      </c>
      <c r="C19" s="5"/>
      <c r="D19" s="5"/>
      <c r="E19" s="29" t="n">
        <f aca="false">VLOOKUP(B19,HEADROOM!$B$2:$D$3820,3,FALSE())</f>
        <v>10000000</v>
      </c>
      <c r="F19" s="5" t="s">
        <v>38</v>
      </c>
      <c r="G19" s="5" t="str">
        <f aca="false">VLOOKUP((A19&amp;MAX(H19:M19)),'NA DATA'!$J$4:$K$1809,2,FALSE())</f>
        <v>Enron North America Corp.</v>
      </c>
      <c r="H19" s="30"/>
      <c r="I19" s="30" t="n">
        <v>96042598</v>
      </c>
      <c r="J19" s="30"/>
      <c r="K19" s="30"/>
      <c r="L19" s="30"/>
      <c r="M19" s="30"/>
      <c r="N19" s="30" t="n">
        <f aca="false">IF(ISNA(VLOOKUP(B19,'US GAS Rankings'!$B$6:$H$232,7,FALSE()))=TRUE(),"",(VLOOKUP(B19,'US GAS Rankings'!$B$6:$H$232,7,FALSE())))</f>
        <v>2</v>
      </c>
      <c r="O19" s="30" t="str">
        <f aca="false">IF(ISNA(VLOOKUP(B19,'US PWR Rankings'!$B$6:$H$126,7,FALSE()))=TRUE(),"",(VLOOKUP(B19,'US PWR Rankings'!$B$6:$H$126,7,FALSE())))</f>
        <v/>
      </c>
      <c r="P19" s="5" t="n">
        <f aca="false">IF(ISNA(VLOOKUP(B19,'Can Gas Rankings'!$B$6:$H$95,7,FALSE()))=TRUE(),"",(VLOOKUP(B19,'Can Gas Rankings'!$B$6:$H$95,7,FALSE())))</f>
        <v>4</v>
      </c>
      <c r="Q19" s="5" t="str">
        <f aca="false">IF(ISNA(VLOOKUP(B19,'Can Pwr Rankings'!$B$6:$F$21,5,FALSE()))=TRUE(),"",(VLOOKUP(B19,'Can Pwr Rankings'!$B$6:$F$21,5,FALSE())))</f>
        <v/>
      </c>
      <c r="R19" s="29" t="n">
        <f aca="false">IF(ISNA(VLOOKUP($B19,'US GAS Rankings'!$B$6:$H$232,6,FALSE()))=TRUE(),"",(VLOOKUP($B19,'US GAS Rankings'!$B$6:$H$232,6,FALSE())))</f>
        <v>2828761851</v>
      </c>
      <c r="S19" s="29" t="str">
        <f aca="false">IF(ISNA(VLOOKUP($B19,'US PWR Rankings'!$B$6:$H$126,6,FALSE()))=TRUE(),"",(VLOOKUP($B19,'US PWR Rankings'!$B$6:$H$126,6,FALSE())))</f>
        <v/>
      </c>
      <c r="T19" s="29" t="n">
        <f aca="false">IF(ISNA(VLOOKUP($B19,'Can Gas Rankings'!$B$6:$H$95,6,FALSE()))=TRUE(),"",(VLOOKUP($B19,'Can Gas Rankings'!$B$6:$H$95,6,FALSE())))</f>
        <v>110632452</v>
      </c>
      <c r="U19" s="29" t="str">
        <f aca="false">IF(ISNA(VLOOKUP($B19,'Can Pwr Rankings'!$B$6:$F$21,4,FALSE()))=TRUE(),"",(VLOOKUP($B19,'Can Pwr Rankings'!$B$6:$F$21,4,FALSE())))</f>
        <v/>
      </c>
    </row>
    <row r="20" customFormat="false" ht="12.75" hidden="false" customHeight="false" outlineLevel="0" collapsed="false">
      <c r="A20" s="5" t="s">
        <v>39</v>
      </c>
      <c r="B20" s="5" t="n">
        <v>57508</v>
      </c>
      <c r="C20" s="5" t="s">
        <v>39</v>
      </c>
      <c r="D20" s="5" t="n">
        <v>57508</v>
      </c>
      <c r="E20" s="29" t="n">
        <f aca="false">VLOOKUP(B20,HEADROOM!$B$2:$D$3820,3,FALSE())</f>
        <v>58777870</v>
      </c>
      <c r="F20" s="5" t="s">
        <v>35</v>
      </c>
      <c r="G20" s="5" t="str">
        <f aca="false">VLOOKUP((A20&amp;MAX(H20:M20)),'NA DATA'!$J$4:$K$1809,2,FALSE())</f>
        <v>Enron North America Corp.</v>
      </c>
      <c r="H20" s="30"/>
      <c r="I20" s="30" t="n">
        <v>96005429</v>
      </c>
      <c r="J20" s="30"/>
      <c r="K20" s="30"/>
      <c r="L20" s="30"/>
      <c r="M20" s="30"/>
      <c r="N20" s="30" t="n">
        <f aca="false">IF(ISNA(VLOOKUP(B20,'US GAS Rankings'!$B$6:$H$232,7,FALSE()))=TRUE(),"",(VLOOKUP(B20,'US GAS Rankings'!$B$6:$H$232,7,FALSE())))</f>
        <v>3</v>
      </c>
      <c r="O20" s="30" t="n">
        <f aca="false">IF(ISNA(VLOOKUP(B20,'US PWR Rankings'!$B$6:$H$126,7,FALSE()))=TRUE(),"",(VLOOKUP(B20,'US PWR Rankings'!$B$6:$H$126,7,FALSE())))</f>
        <v>22</v>
      </c>
      <c r="P20" s="5" t="n">
        <f aca="false">IF(ISNA(VLOOKUP(B20,'Can Gas Rankings'!$B$6:$H$95,7,FALSE()))=TRUE(),"",(VLOOKUP(B20,'Can Gas Rankings'!$B$6:$H$95,7,FALSE())))</f>
        <v>3</v>
      </c>
      <c r="Q20" s="5" t="str">
        <f aca="false">IF(ISNA(VLOOKUP(B20,'Can Pwr Rankings'!$B$6:$F$21,5,FALSE()))=TRUE(),"",(VLOOKUP(B20,'Can Pwr Rankings'!$B$6:$F$21,5,FALSE())))</f>
        <v/>
      </c>
      <c r="R20" s="29" t="n">
        <f aca="false">IF(ISNA(VLOOKUP($B20,'US GAS Rankings'!$B$6:$H$232,6,FALSE()))=TRUE(),"",(VLOOKUP($B20,'US GAS Rankings'!$B$6:$H$232,6,FALSE())))</f>
        <v>2163582331</v>
      </c>
      <c r="S20" s="29" t="n">
        <f aca="false">IF(ISNA(VLOOKUP($B20,'US PWR Rankings'!$B$6:$H$126,6,FALSE()))=TRUE(),"",(VLOOKUP($B20,'US PWR Rankings'!$B$6:$H$126,6,FALSE())))</f>
        <v>6096120</v>
      </c>
      <c r="T20" s="29" t="n">
        <f aca="false">IF(ISNA(VLOOKUP($B20,'Can Gas Rankings'!$B$6:$H$95,6,FALSE()))=TRUE(),"",(VLOOKUP($B20,'Can Gas Rankings'!$B$6:$H$95,6,FALSE())))</f>
        <v>142703392</v>
      </c>
      <c r="U20" s="29" t="str">
        <f aca="false">IF(ISNA(VLOOKUP($B20,'Can Pwr Rankings'!$B$6:$F$21,4,FALSE()))=TRUE(),"",(VLOOKUP($B20,'Can Pwr Rankings'!$B$6:$F$21,4,FALSE())))</f>
        <v/>
      </c>
    </row>
    <row r="21" customFormat="false" ht="12.75" hidden="false" customHeight="false" outlineLevel="0" collapsed="false">
      <c r="A21" s="5" t="s">
        <v>39</v>
      </c>
      <c r="B21" s="5" t="n">
        <v>57508</v>
      </c>
      <c r="C21" s="5"/>
      <c r="D21" s="5"/>
      <c r="E21" s="29" t="n">
        <f aca="false">VLOOKUP(B21,HEADROOM!$B$2:$D$3820,3,FALSE())</f>
        <v>58777870</v>
      </c>
      <c r="F21" s="5" t="s">
        <v>40</v>
      </c>
      <c r="G21" s="5" t="e">
        <f aca="false">VLOOKUP((A21&amp;MAX(H21:M21)),'NA DATA'!$J$4:$K$1809,2,FALSE())</f>
        <v>#N/A</v>
      </c>
      <c r="H21" s="30"/>
      <c r="I21" s="30"/>
      <c r="J21" s="30" t="n">
        <v>96053779</v>
      </c>
      <c r="K21" s="30"/>
      <c r="L21" s="30"/>
      <c r="M21" s="30"/>
      <c r="N21" s="30" t="n">
        <f aca="false">IF(ISNA(VLOOKUP(B21,'US GAS Rankings'!$B$6:$H$232,7,FALSE()))=TRUE(),"",(VLOOKUP(B21,'US GAS Rankings'!$B$6:$H$232,7,FALSE())))</f>
        <v>3</v>
      </c>
      <c r="O21" s="30" t="n">
        <f aca="false">IF(ISNA(VLOOKUP(B21,'US PWR Rankings'!$B$6:$H$126,7,FALSE()))=TRUE(),"",(VLOOKUP(B21,'US PWR Rankings'!$B$6:$H$126,7,FALSE())))</f>
        <v>22</v>
      </c>
      <c r="P21" s="5" t="n">
        <f aca="false">IF(ISNA(VLOOKUP(B21,'Can Gas Rankings'!$B$6:$H$95,7,FALSE()))=TRUE(),"",(VLOOKUP(B21,'Can Gas Rankings'!$B$6:$H$95,7,FALSE())))</f>
        <v>3</v>
      </c>
      <c r="Q21" s="5" t="str">
        <f aca="false">IF(ISNA(VLOOKUP(B21,'Can Pwr Rankings'!$B$6:$F$21,5,FALSE()))=TRUE(),"",(VLOOKUP(B21,'Can Pwr Rankings'!$B$6:$F$21,5,FALSE())))</f>
        <v/>
      </c>
      <c r="R21" s="29" t="n">
        <f aca="false">IF(ISNA(VLOOKUP($B21,'US GAS Rankings'!$B$6:$H$232,6,FALSE()))=TRUE(),"",(VLOOKUP($B21,'US GAS Rankings'!$B$6:$H$232,6,FALSE())))</f>
        <v>2163582331</v>
      </c>
      <c r="S21" s="29" t="n">
        <f aca="false">IF(ISNA(VLOOKUP($B21,'US PWR Rankings'!$B$6:$H$126,6,FALSE()))=TRUE(),"",(VLOOKUP($B21,'US PWR Rankings'!$B$6:$H$126,6,FALSE())))</f>
        <v>6096120</v>
      </c>
      <c r="T21" s="29" t="n">
        <f aca="false">IF(ISNA(VLOOKUP($B21,'Can Gas Rankings'!$B$6:$H$95,6,FALSE()))=TRUE(),"",(VLOOKUP($B21,'Can Gas Rankings'!$B$6:$H$95,6,FALSE())))</f>
        <v>142703392</v>
      </c>
      <c r="U21" s="29" t="str">
        <f aca="false">IF(ISNA(VLOOKUP($B21,'Can Pwr Rankings'!$B$6:$F$21,4,FALSE()))=TRUE(),"",(VLOOKUP($B21,'Can Pwr Rankings'!$B$6:$F$21,4,FALSE())))</f>
        <v/>
      </c>
    </row>
    <row r="22" customFormat="false" ht="12.75" hidden="false" customHeight="false" outlineLevel="0" collapsed="false">
      <c r="A22" s="5" t="s">
        <v>39</v>
      </c>
      <c r="B22" s="5" t="n">
        <v>57508</v>
      </c>
      <c r="C22" s="5"/>
      <c r="D22" s="5"/>
      <c r="E22" s="29" t="n">
        <f aca="false">VLOOKUP(B22,HEADROOM!$B$2:$D$3820,3,FALSE())</f>
        <v>58777870</v>
      </c>
      <c r="F22" s="5" t="s">
        <v>41</v>
      </c>
      <c r="G22" s="5" t="str">
        <f aca="false">VLOOKUP((A22&amp;MAX(H22:M22)),'NA DATA'!$J$4:$K$1809,2,FALSE())</f>
        <v>Enron Canada Corp.</v>
      </c>
      <c r="H22" s="30"/>
      <c r="I22" s="30"/>
      <c r="J22" s="30"/>
      <c r="K22" s="30"/>
      <c r="L22" s="30" t="n">
        <v>96017471</v>
      </c>
      <c r="M22" s="30"/>
      <c r="N22" s="30" t="n">
        <f aca="false">IF(ISNA(VLOOKUP(B22,'US GAS Rankings'!$B$6:$H$232,7,FALSE()))=TRUE(),"",(VLOOKUP(B22,'US GAS Rankings'!$B$6:$H$232,7,FALSE())))</f>
        <v>3</v>
      </c>
      <c r="O22" s="30" t="n">
        <f aca="false">IF(ISNA(VLOOKUP(B22,'US PWR Rankings'!$B$6:$H$126,7,FALSE()))=TRUE(),"",(VLOOKUP(B22,'US PWR Rankings'!$B$6:$H$126,7,FALSE())))</f>
        <v>22</v>
      </c>
      <c r="P22" s="5" t="n">
        <f aca="false">IF(ISNA(VLOOKUP(B22,'Can Gas Rankings'!$B$6:$H$95,7,FALSE()))=TRUE(),"",(VLOOKUP(B22,'Can Gas Rankings'!$B$6:$H$95,7,FALSE())))</f>
        <v>3</v>
      </c>
      <c r="Q22" s="5" t="str">
        <f aca="false">IF(ISNA(VLOOKUP(B22,'Can Pwr Rankings'!$B$6:$F$21,5,FALSE()))=TRUE(),"",(VLOOKUP(B22,'Can Pwr Rankings'!$B$6:$F$21,5,FALSE())))</f>
        <v/>
      </c>
      <c r="R22" s="29" t="n">
        <f aca="false">IF(ISNA(VLOOKUP($B22,'US GAS Rankings'!$B$6:$H$232,6,FALSE()))=TRUE(),"",(VLOOKUP($B22,'US GAS Rankings'!$B$6:$H$232,6,FALSE())))</f>
        <v>2163582331</v>
      </c>
      <c r="S22" s="29" t="n">
        <f aca="false">IF(ISNA(VLOOKUP($B22,'US PWR Rankings'!$B$6:$H$126,6,FALSE()))=TRUE(),"",(VLOOKUP($B22,'US PWR Rankings'!$B$6:$H$126,6,FALSE())))</f>
        <v>6096120</v>
      </c>
      <c r="T22" s="29" t="n">
        <f aca="false">IF(ISNA(VLOOKUP($B22,'Can Gas Rankings'!$B$6:$H$95,6,FALSE()))=TRUE(),"",(VLOOKUP($B22,'Can Gas Rankings'!$B$6:$H$95,6,FALSE())))</f>
        <v>142703392</v>
      </c>
      <c r="U22" s="29" t="str">
        <f aca="false">IF(ISNA(VLOOKUP($B22,'Can Pwr Rankings'!$B$6:$F$21,4,FALSE()))=TRUE(),"",(VLOOKUP($B22,'Can Pwr Rankings'!$B$6:$F$21,4,FALSE())))</f>
        <v/>
      </c>
    </row>
    <row r="23" customFormat="false" ht="12.75" hidden="false" customHeight="false" outlineLevel="0" collapsed="false">
      <c r="A23" s="5" t="s">
        <v>39</v>
      </c>
      <c r="B23" s="5" t="n">
        <v>57508</v>
      </c>
      <c r="C23" s="5"/>
      <c r="D23" s="5"/>
      <c r="E23" s="29" t="n">
        <f aca="false">VLOOKUP(B23,HEADROOM!$B$2:$D$3820,3,FALSE())</f>
        <v>58777870</v>
      </c>
      <c r="F23" s="5" t="s">
        <v>36</v>
      </c>
      <c r="G23" s="5" t="str">
        <f aca="false">VLOOKUP((A23&amp;MAX(H23:M23)),'NA DATA'!$J$4:$K$1809,2,FALSE())</f>
        <v>Enron North America Corp.</v>
      </c>
      <c r="H23" s="30"/>
      <c r="I23" s="30" t="n">
        <v>96007388</v>
      </c>
      <c r="J23" s="30"/>
      <c r="K23" s="30"/>
      <c r="L23" s="30"/>
      <c r="M23" s="30"/>
      <c r="N23" s="30" t="n">
        <f aca="false">IF(ISNA(VLOOKUP(B23,'US GAS Rankings'!$B$6:$H$232,7,FALSE()))=TRUE(),"",(VLOOKUP(B23,'US GAS Rankings'!$B$6:$H$232,7,FALSE())))</f>
        <v>3</v>
      </c>
      <c r="O23" s="30" t="n">
        <f aca="false">IF(ISNA(VLOOKUP(B23,'US PWR Rankings'!$B$6:$H$126,7,FALSE()))=TRUE(),"",(VLOOKUP(B23,'US PWR Rankings'!$B$6:$H$126,7,FALSE())))</f>
        <v>22</v>
      </c>
      <c r="P23" s="5" t="n">
        <f aca="false">IF(ISNA(VLOOKUP(B23,'Can Gas Rankings'!$B$6:$H$95,7,FALSE()))=TRUE(),"",(VLOOKUP(B23,'Can Gas Rankings'!$B$6:$H$95,7,FALSE())))</f>
        <v>3</v>
      </c>
      <c r="Q23" s="5" t="str">
        <f aca="false">IF(ISNA(VLOOKUP(B23,'Can Pwr Rankings'!$B$6:$F$21,5,FALSE()))=TRUE(),"",(VLOOKUP(B23,'Can Pwr Rankings'!$B$6:$F$21,5,FALSE())))</f>
        <v/>
      </c>
      <c r="R23" s="29" t="n">
        <f aca="false">IF(ISNA(VLOOKUP($B23,'US GAS Rankings'!$B$6:$H$232,6,FALSE()))=TRUE(),"",(VLOOKUP($B23,'US GAS Rankings'!$B$6:$H$232,6,FALSE())))</f>
        <v>2163582331</v>
      </c>
      <c r="S23" s="29" t="n">
        <f aca="false">IF(ISNA(VLOOKUP($B23,'US PWR Rankings'!$B$6:$H$126,6,FALSE()))=TRUE(),"",(VLOOKUP($B23,'US PWR Rankings'!$B$6:$H$126,6,FALSE())))</f>
        <v>6096120</v>
      </c>
      <c r="T23" s="29" t="n">
        <f aca="false">IF(ISNA(VLOOKUP($B23,'Can Gas Rankings'!$B$6:$H$95,6,FALSE()))=TRUE(),"",(VLOOKUP($B23,'Can Gas Rankings'!$B$6:$H$95,6,FALSE())))</f>
        <v>142703392</v>
      </c>
      <c r="U23" s="29" t="str">
        <f aca="false">IF(ISNA(VLOOKUP($B23,'Can Pwr Rankings'!$B$6:$F$21,4,FALSE()))=TRUE(),"",(VLOOKUP($B23,'Can Pwr Rankings'!$B$6:$F$21,4,FALSE())))</f>
        <v/>
      </c>
    </row>
    <row r="24" customFormat="false" ht="12.75" hidden="false" customHeight="false" outlineLevel="0" collapsed="false">
      <c r="A24" s="5" t="s">
        <v>39</v>
      </c>
      <c r="B24" s="5" t="n">
        <v>57508</v>
      </c>
      <c r="C24" s="5"/>
      <c r="D24" s="5"/>
      <c r="E24" s="29" t="n">
        <f aca="false">VLOOKUP(B24,HEADROOM!$B$2:$D$3820,3,FALSE())</f>
        <v>58777870</v>
      </c>
      <c r="F24" s="5" t="s">
        <v>42</v>
      </c>
      <c r="G24" s="5" t="e">
        <f aca="false">VLOOKUP((A24&amp;MAX(H24:M24)),'NA DATA'!$J$4:$K$1809,2,FALSE())</f>
        <v>#N/A</v>
      </c>
      <c r="H24" s="30"/>
      <c r="I24" s="30"/>
      <c r="J24" s="30"/>
      <c r="K24" s="30"/>
      <c r="L24" s="30"/>
      <c r="M24" s="30"/>
      <c r="N24" s="30" t="n">
        <f aca="false">IF(ISNA(VLOOKUP(B24,'US GAS Rankings'!$B$6:$H$232,7,FALSE()))=TRUE(),"",(VLOOKUP(B24,'US GAS Rankings'!$B$6:$H$232,7,FALSE())))</f>
        <v>3</v>
      </c>
      <c r="O24" s="30" t="n">
        <f aca="false">IF(ISNA(VLOOKUP(B24,'US PWR Rankings'!$B$6:$H$126,7,FALSE()))=TRUE(),"",(VLOOKUP(B24,'US PWR Rankings'!$B$6:$H$126,7,FALSE())))</f>
        <v>22</v>
      </c>
      <c r="P24" s="5" t="n">
        <f aca="false">IF(ISNA(VLOOKUP(B24,'Can Gas Rankings'!$B$6:$H$95,7,FALSE()))=TRUE(),"",(VLOOKUP(B24,'Can Gas Rankings'!$B$6:$H$95,7,FALSE())))</f>
        <v>3</v>
      </c>
      <c r="Q24" s="5" t="str">
        <f aca="false">IF(ISNA(VLOOKUP(B24,'Can Pwr Rankings'!$B$6:$F$21,5,FALSE()))=TRUE(),"",(VLOOKUP(B24,'Can Pwr Rankings'!$B$6:$F$21,5,FALSE())))</f>
        <v/>
      </c>
      <c r="R24" s="29" t="n">
        <f aca="false">IF(ISNA(VLOOKUP($B24,'US GAS Rankings'!$B$6:$H$232,6,FALSE()))=TRUE(),"",(VLOOKUP($B24,'US GAS Rankings'!$B$6:$H$232,6,FALSE())))</f>
        <v>2163582331</v>
      </c>
      <c r="S24" s="29" t="n">
        <f aca="false">IF(ISNA(VLOOKUP($B24,'US PWR Rankings'!$B$6:$H$126,6,FALSE()))=TRUE(),"",(VLOOKUP($B24,'US PWR Rankings'!$B$6:$H$126,6,FALSE())))</f>
        <v>6096120</v>
      </c>
      <c r="T24" s="29" t="n">
        <f aca="false">IF(ISNA(VLOOKUP($B24,'Can Gas Rankings'!$B$6:$H$95,6,FALSE()))=TRUE(),"",(VLOOKUP($B24,'Can Gas Rankings'!$B$6:$H$95,6,FALSE())))</f>
        <v>142703392</v>
      </c>
      <c r="U24" s="29" t="str">
        <f aca="false">IF(ISNA(VLOOKUP($B24,'Can Pwr Rankings'!$B$6:$F$21,4,FALSE()))=TRUE(),"",(VLOOKUP($B24,'Can Pwr Rankings'!$B$6:$F$21,4,FALSE())))</f>
        <v/>
      </c>
    </row>
    <row r="25" customFormat="false" ht="12.75" hidden="false" customHeight="false" outlineLevel="0" collapsed="false">
      <c r="A25" s="5" t="s">
        <v>43</v>
      </c>
      <c r="B25" s="5" t="n">
        <v>61981</v>
      </c>
      <c r="C25" s="5" t="s">
        <v>43</v>
      </c>
      <c r="D25" s="5" t="n">
        <v>61981</v>
      </c>
      <c r="E25" s="29" t="n">
        <f aca="false">VLOOKUP(B25,HEADROOM!$B$2:$D$3820,3,FALSE())</f>
        <v>68229233</v>
      </c>
      <c r="F25" s="5" t="s">
        <v>44</v>
      </c>
      <c r="G25" s="5" t="str">
        <f aca="false">VLOOKUP((A25&amp;MAX(H25:M25)),'NA DATA'!$J$4:$K$1809,2,FALSE())</f>
        <v>Enron Energy Services, Inc.</v>
      </c>
      <c r="H25" s="30"/>
      <c r="I25" s="30" t="n">
        <v>96083599</v>
      </c>
      <c r="J25" s="30"/>
      <c r="K25" s="30"/>
      <c r="L25" s="30"/>
      <c r="M25" s="30"/>
      <c r="N25" s="30" t="n">
        <f aca="false">IF(ISNA(VLOOKUP(B25,'US GAS Rankings'!$B$6:$H$232,7,FALSE()))=TRUE(),"",(VLOOKUP(B25,'US GAS Rankings'!$B$6:$H$232,7,FALSE())))</f>
        <v>4</v>
      </c>
      <c r="O25" s="30" t="n">
        <f aca="false">IF(ISNA(VLOOKUP(B25,'US PWR Rankings'!$B$6:$H$126,7,FALSE()))=TRUE(),"",(VLOOKUP(B25,'US PWR Rankings'!$B$6:$H$126,7,FALSE())))</f>
        <v>39</v>
      </c>
      <c r="P25" s="5" t="n">
        <f aca="false">IF(ISNA(VLOOKUP(B25,'Can Gas Rankings'!$B$6:$H$95,7,FALSE()))=TRUE(),"",(VLOOKUP(B25,'Can Gas Rankings'!$B$6:$H$95,7,FALSE())))</f>
        <v>81</v>
      </c>
      <c r="Q25" s="5" t="str">
        <f aca="false">IF(ISNA(VLOOKUP(B25,'Can Pwr Rankings'!$B$6:$F$21,5,FALSE()))=TRUE(),"",(VLOOKUP(B25,'Can Pwr Rankings'!$B$6:$F$21,5,FALSE())))</f>
        <v/>
      </c>
      <c r="R25" s="29" t="n">
        <f aca="false">IF(ISNA(VLOOKUP($B25,'US GAS Rankings'!$B$6:$H$232,6,FALSE()))=TRUE(),"",(VLOOKUP($B25,'US GAS Rankings'!$B$6:$H$232,6,FALSE())))</f>
        <v>1952539567</v>
      </c>
      <c r="S25" s="29" t="n">
        <f aca="false">IF(ISNA(VLOOKUP($B25,'US PWR Rankings'!$B$6:$H$126,6,FALSE()))=TRUE(),"",(VLOOKUP($B25,'US PWR Rankings'!$B$6:$H$126,6,FALSE())))</f>
        <v>2013057</v>
      </c>
      <c r="T25" s="29" t="n">
        <f aca="false">IF(ISNA(VLOOKUP($B25,'Can Gas Rankings'!$B$6:$H$95,6,FALSE()))=TRUE(),"",(VLOOKUP($B25,'Can Gas Rankings'!$B$6:$H$95,6,FALSE())))</f>
        <v>155000</v>
      </c>
      <c r="U25" s="29" t="str">
        <f aca="false">IF(ISNA(VLOOKUP($B25,'Can Pwr Rankings'!$B$6:$F$21,4,FALSE()))=TRUE(),"",(VLOOKUP($B25,'Can Pwr Rankings'!$B$6:$F$21,4,FALSE())))</f>
        <v/>
      </c>
    </row>
    <row r="26" customFormat="false" ht="12.75" hidden="false" customHeight="false" outlineLevel="0" collapsed="false">
      <c r="A26" s="5" t="s">
        <v>43</v>
      </c>
      <c r="B26" s="5" t="n">
        <v>61981</v>
      </c>
      <c r="C26" s="5"/>
      <c r="D26" s="5"/>
      <c r="E26" s="29" t="n">
        <f aca="false">VLOOKUP(B26,HEADROOM!$B$2:$D$3820,3,FALSE())</f>
        <v>68229233</v>
      </c>
      <c r="F26" s="5" t="s">
        <v>45</v>
      </c>
      <c r="G26" s="5" t="str">
        <f aca="false">VLOOKUP((A26&amp;MAX(H26:M26)),'NA DATA'!$J$4:$K$1809,2,FALSE())</f>
        <v>Enron North America Corp.</v>
      </c>
      <c r="H26" s="30"/>
      <c r="I26" s="30" t="n">
        <v>96028143</v>
      </c>
      <c r="J26" s="30"/>
      <c r="K26" s="30"/>
      <c r="L26" s="30"/>
      <c r="M26" s="30"/>
      <c r="N26" s="30" t="n">
        <f aca="false">IF(ISNA(VLOOKUP(B26,'US GAS Rankings'!$B$6:$H$232,7,FALSE()))=TRUE(),"",(VLOOKUP(B26,'US GAS Rankings'!$B$6:$H$232,7,FALSE())))</f>
        <v>4</v>
      </c>
      <c r="O26" s="30" t="n">
        <f aca="false">IF(ISNA(VLOOKUP(B26,'US PWR Rankings'!$B$6:$H$126,7,FALSE()))=TRUE(),"",(VLOOKUP(B26,'US PWR Rankings'!$B$6:$H$126,7,FALSE())))</f>
        <v>39</v>
      </c>
      <c r="P26" s="5" t="n">
        <f aca="false">IF(ISNA(VLOOKUP(B26,'Can Gas Rankings'!$B$6:$H$95,7,FALSE()))=TRUE(),"",(VLOOKUP(B26,'Can Gas Rankings'!$B$6:$H$95,7,FALSE())))</f>
        <v>81</v>
      </c>
      <c r="Q26" s="5" t="str">
        <f aca="false">IF(ISNA(VLOOKUP(B26,'Can Pwr Rankings'!$B$6:$F$21,5,FALSE()))=TRUE(),"",(VLOOKUP(B26,'Can Pwr Rankings'!$B$6:$F$21,5,FALSE())))</f>
        <v/>
      </c>
      <c r="R26" s="29" t="n">
        <f aca="false">IF(ISNA(VLOOKUP($B26,'US GAS Rankings'!$B$6:$H$232,6,FALSE()))=TRUE(),"",(VLOOKUP($B26,'US GAS Rankings'!$B$6:$H$232,6,FALSE())))</f>
        <v>1952539567</v>
      </c>
      <c r="S26" s="29" t="n">
        <f aca="false">IF(ISNA(VLOOKUP($B26,'US PWR Rankings'!$B$6:$H$126,6,FALSE()))=TRUE(),"",(VLOOKUP($B26,'US PWR Rankings'!$B$6:$H$126,6,FALSE())))</f>
        <v>2013057</v>
      </c>
      <c r="T26" s="29" t="n">
        <f aca="false">IF(ISNA(VLOOKUP($B26,'Can Gas Rankings'!$B$6:$H$95,6,FALSE()))=TRUE(),"",(VLOOKUP($B26,'Can Gas Rankings'!$B$6:$H$95,6,FALSE())))</f>
        <v>155000</v>
      </c>
      <c r="U26" s="29" t="str">
        <f aca="false">IF(ISNA(VLOOKUP($B26,'Can Pwr Rankings'!$B$6:$F$21,4,FALSE()))=TRUE(),"",(VLOOKUP($B26,'Can Pwr Rankings'!$B$6:$F$21,4,FALSE())))</f>
        <v/>
      </c>
    </row>
    <row r="27" customFormat="false" ht="12.75" hidden="false" customHeight="false" outlineLevel="0" collapsed="false">
      <c r="A27" s="5" t="s">
        <v>43</v>
      </c>
      <c r="B27" s="5" t="n">
        <v>61981</v>
      </c>
      <c r="C27" s="5"/>
      <c r="D27" s="5"/>
      <c r="E27" s="29" t="n">
        <f aca="false">VLOOKUP(B27,HEADROOM!$B$2:$D$3820,3,FALSE())</f>
        <v>68229233</v>
      </c>
      <c r="F27" s="5" t="s">
        <v>28</v>
      </c>
      <c r="G27" s="5" t="str">
        <f aca="false">VLOOKUP((A27&amp;MAX(H27:M27)),'NA DATA'!$J$4:$K$1809,2,FALSE())</f>
        <v>ENA Upstream Company LLC</v>
      </c>
      <c r="H27" s="30"/>
      <c r="I27" s="30" t="n">
        <v>96060765</v>
      </c>
      <c r="J27" s="30"/>
      <c r="K27" s="30"/>
      <c r="L27" s="30"/>
      <c r="M27" s="30"/>
      <c r="N27" s="30" t="n">
        <f aca="false">IF(ISNA(VLOOKUP(B27,'US GAS Rankings'!$B$6:$H$232,7,FALSE()))=TRUE(),"",(VLOOKUP(B27,'US GAS Rankings'!$B$6:$H$232,7,FALSE())))</f>
        <v>4</v>
      </c>
      <c r="O27" s="30" t="n">
        <f aca="false">IF(ISNA(VLOOKUP(B27,'US PWR Rankings'!$B$6:$H$126,7,FALSE()))=TRUE(),"",(VLOOKUP(B27,'US PWR Rankings'!$B$6:$H$126,7,FALSE())))</f>
        <v>39</v>
      </c>
      <c r="P27" s="5" t="n">
        <f aca="false">IF(ISNA(VLOOKUP(B27,'Can Gas Rankings'!$B$6:$H$95,7,FALSE()))=TRUE(),"",(VLOOKUP(B27,'Can Gas Rankings'!$B$6:$H$95,7,FALSE())))</f>
        <v>81</v>
      </c>
      <c r="Q27" s="5" t="str">
        <f aca="false">IF(ISNA(VLOOKUP(B27,'Can Pwr Rankings'!$B$6:$F$21,5,FALSE()))=TRUE(),"",(VLOOKUP(B27,'Can Pwr Rankings'!$B$6:$F$21,5,FALSE())))</f>
        <v/>
      </c>
      <c r="R27" s="29" t="n">
        <f aca="false">IF(ISNA(VLOOKUP($B27,'US GAS Rankings'!$B$6:$H$232,6,FALSE()))=TRUE(),"",(VLOOKUP($B27,'US GAS Rankings'!$B$6:$H$232,6,FALSE())))</f>
        <v>1952539567</v>
      </c>
      <c r="S27" s="29" t="n">
        <f aca="false">IF(ISNA(VLOOKUP($B27,'US PWR Rankings'!$B$6:$H$126,6,FALSE()))=TRUE(),"",(VLOOKUP($B27,'US PWR Rankings'!$B$6:$H$126,6,FALSE())))</f>
        <v>2013057</v>
      </c>
      <c r="T27" s="29" t="n">
        <f aca="false">IF(ISNA(VLOOKUP($B27,'Can Gas Rankings'!$B$6:$H$95,6,FALSE()))=TRUE(),"",(VLOOKUP($B27,'Can Gas Rankings'!$B$6:$H$95,6,FALSE())))</f>
        <v>155000</v>
      </c>
      <c r="U27" s="29" t="str">
        <f aca="false">IF(ISNA(VLOOKUP($B27,'Can Pwr Rankings'!$B$6:$F$21,4,FALSE()))=TRUE(),"",(VLOOKUP($B27,'Can Pwr Rankings'!$B$6:$F$21,4,FALSE())))</f>
        <v/>
      </c>
    </row>
    <row r="28" customFormat="false" ht="12.75" hidden="false" customHeight="false" outlineLevel="0" collapsed="false">
      <c r="A28" s="5" t="s">
        <v>43</v>
      </c>
      <c r="B28" s="5" t="n">
        <v>61981</v>
      </c>
      <c r="C28" s="5"/>
      <c r="D28" s="5"/>
      <c r="E28" s="29" t="n">
        <f aca="false">VLOOKUP(B28,HEADROOM!$B$2:$D$3820,3,FALSE())</f>
        <v>68229233</v>
      </c>
      <c r="F28" s="5" t="s">
        <v>29</v>
      </c>
      <c r="G28" s="5" t="str">
        <f aca="false">VLOOKUP((A28&amp;MAX(H28:M28)),'NA DATA'!$J$4:$K$1809,2,FALSE())</f>
        <v>enovate, L.L.C.</v>
      </c>
      <c r="H28" s="30"/>
      <c r="I28" s="30" t="n">
        <v>96094614</v>
      </c>
      <c r="J28" s="30"/>
      <c r="K28" s="30"/>
      <c r="L28" s="30"/>
      <c r="M28" s="30"/>
      <c r="N28" s="30" t="n">
        <f aca="false">IF(ISNA(VLOOKUP(B28,'US GAS Rankings'!$B$6:$H$232,7,FALSE()))=TRUE(),"",(VLOOKUP(B28,'US GAS Rankings'!$B$6:$H$232,7,FALSE())))</f>
        <v>4</v>
      </c>
      <c r="O28" s="30" t="n">
        <f aca="false">IF(ISNA(VLOOKUP(B28,'US PWR Rankings'!$B$6:$H$126,7,FALSE()))=TRUE(),"",(VLOOKUP(B28,'US PWR Rankings'!$B$6:$H$126,7,FALSE())))</f>
        <v>39</v>
      </c>
      <c r="P28" s="5" t="n">
        <f aca="false">IF(ISNA(VLOOKUP(B28,'Can Gas Rankings'!$B$6:$H$95,7,FALSE()))=TRUE(),"",(VLOOKUP(B28,'Can Gas Rankings'!$B$6:$H$95,7,FALSE())))</f>
        <v>81</v>
      </c>
      <c r="Q28" s="5" t="str">
        <f aca="false">IF(ISNA(VLOOKUP(B28,'Can Pwr Rankings'!$B$6:$F$21,5,FALSE()))=TRUE(),"",(VLOOKUP(B28,'Can Pwr Rankings'!$B$6:$F$21,5,FALSE())))</f>
        <v/>
      </c>
      <c r="R28" s="29" t="n">
        <f aca="false">IF(ISNA(VLOOKUP($B28,'US GAS Rankings'!$B$6:$H$232,6,FALSE()))=TRUE(),"",(VLOOKUP($B28,'US GAS Rankings'!$B$6:$H$232,6,FALSE())))</f>
        <v>1952539567</v>
      </c>
      <c r="S28" s="29" t="n">
        <f aca="false">IF(ISNA(VLOOKUP($B28,'US PWR Rankings'!$B$6:$H$126,6,FALSE()))=TRUE(),"",(VLOOKUP($B28,'US PWR Rankings'!$B$6:$H$126,6,FALSE())))</f>
        <v>2013057</v>
      </c>
      <c r="T28" s="29" t="n">
        <f aca="false">IF(ISNA(VLOOKUP($B28,'Can Gas Rankings'!$B$6:$H$95,6,FALSE()))=TRUE(),"",(VLOOKUP($B28,'Can Gas Rankings'!$B$6:$H$95,6,FALSE())))</f>
        <v>155000</v>
      </c>
      <c r="U28" s="29" t="str">
        <f aca="false">IF(ISNA(VLOOKUP($B28,'Can Pwr Rankings'!$B$6:$F$21,4,FALSE()))=TRUE(),"",(VLOOKUP($B28,'Can Pwr Rankings'!$B$6:$F$21,4,FALSE())))</f>
        <v/>
      </c>
    </row>
    <row r="29" customFormat="false" ht="12.75" hidden="false" customHeight="false" outlineLevel="0" collapsed="false">
      <c r="A29" s="5" t="s">
        <v>43</v>
      </c>
      <c r="B29" s="5" t="n">
        <v>61981</v>
      </c>
      <c r="C29" s="5"/>
      <c r="D29" s="5"/>
      <c r="E29" s="29" t="n">
        <f aca="false">VLOOKUP(B29,HEADROOM!$B$2:$D$3820,3,FALSE())</f>
        <v>68229233</v>
      </c>
      <c r="F29" s="5" t="s">
        <v>35</v>
      </c>
      <c r="G29" s="5" t="str">
        <f aca="false">VLOOKUP((A29&amp;MAX(H29:M29)),'NA DATA'!$J$4:$K$1809,2,FALSE())</f>
        <v>Enron North America Corp.</v>
      </c>
      <c r="H29" s="30"/>
      <c r="I29" s="30" t="n">
        <v>96005429</v>
      </c>
      <c r="J29" s="30"/>
      <c r="K29" s="30"/>
      <c r="L29" s="30"/>
      <c r="M29" s="30"/>
      <c r="N29" s="30" t="n">
        <f aca="false">IF(ISNA(VLOOKUP(B29,'US GAS Rankings'!$B$6:$H$232,7,FALSE()))=TRUE(),"",(VLOOKUP(B29,'US GAS Rankings'!$B$6:$H$232,7,FALSE())))</f>
        <v>4</v>
      </c>
      <c r="O29" s="30" t="n">
        <f aca="false">IF(ISNA(VLOOKUP(B29,'US PWR Rankings'!$B$6:$H$126,7,FALSE()))=TRUE(),"",(VLOOKUP(B29,'US PWR Rankings'!$B$6:$H$126,7,FALSE())))</f>
        <v>39</v>
      </c>
      <c r="P29" s="5" t="n">
        <f aca="false">IF(ISNA(VLOOKUP(B29,'Can Gas Rankings'!$B$6:$H$95,7,FALSE()))=TRUE(),"",(VLOOKUP(B29,'Can Gas Rankings'!$B$6:$H$95,7,FALSE())))</f>
        <v>81</v>
      </c>
      <c r="Q29" s="5" t="str">
        <f aca="false">IF(ISNA(VLOOKUP(B29,'Can Pwr Rankings'!$B$6:$F$21,5,FALSE()))=TRUE(),"",(VLOOKUP(B29,'Can Pwr Rankings'!$B$6:$F$21,5,FALSE())))</f>
        <v/>
      </c>
      <c r="R29" s="29" t="n">
        <f aca="false">IF(ISNA(VLOOKUP($B29,'US GAS Rankings'!$B$6:$H$232,6,FALSE()))=TRUE(),"",(VLOOKUP($B29,'US GAS Rankings'!$B$6:$H$232,6,FALSE())))</f>
        <v>1952539567</v>
      </c>
      <c r="S29" s="29" t="n">
        <f aca="false">IF(ISNA(VLOOKUP($B29,'US PWR Rankings'!$B$6:$H$126,6,FALSE()))=TRUE(),"",(VLOOKUP($B29,'US PWR Rankings'!$B$6:$H$126,6,FALSE())))</f>
        <v>2013057</v>
      </c>
      <c r="T29" s="29" t="n">
        <f aca="false">IF(ISNA(VLOOKUP($B29,'Can Gas Rankings'!$B$6:$H$95,6,FALSE()))=TRUE(),"",(VLOOKUP($B29,'Can Gas Rankings'!$B$6:$H$95,6,FALSE())))</f>
        <v>155000</v>
      </c>
      <c r="U29" s="29" t="str">
        <f aca="false">IF(ISNA(VLOOKUP($B29,'Can Pwr Rankings'!$B$6:$F$21,4,FALSE()))=TRUE(),"",(VLOOKUP($B29,'Can Pwr Rankings'!$B$6:$F$21,4,FALSE())))</f>
        <v/>
      </c>
    </row>
    <row r="30" customFormat="false" ht="12.75" hidden="false" customHeight="false" outlineLevel="0" collapsed="false">
      <c r="A30" s="5" t="s">
        <v>43</v>
      </c>
      <c r="B30" s="5" t="n">
        <v>61981</v>
      </c>
      <c r="C30" s="5"/>
      <c r="D30" s="5"/>
      <c r="E30" s="29" t="n">
        <f aca="false">VLOOKUP(B30,HEADROOM!$B$2:$D$3820,3,FALSE())</f>
        <v>68229233</v>
      </c>
      <c r="F30" s="5" t="s">
        <v>46</v>
      </c>
      <c r="G30" s="5" t="str">
        <f aca="false">VLOOKUP((A30&amp;MAX(H30:M30)),'NA DATA'!$J$4:$K$1809,2,FALSE())</f>
        <v>Enron North America Corp.</v>
      </c>
      <c r="H30" s="30" t="n">
        <v>95000199</v>
      </c>
      <c r="I30" s="30"/>
      <c r="J30" s="30"/>
      <c r="K30" s="30" t="n">
        <v>95000199</v>
      </c>
      <c r="L30" s="30"/>
      <c r="M30" s="30"/>
      <c r="N30" s="30" t="n">
        <f aca="false">IF(ISNA(VLOOKUP(B30,'US GAS Rankings'!$B$6:$H$232,7,FALSE()))=TRUE(),"",(VLOOKUP(B30,'US GAS Rankings'!$B$6:$H$232,7,FALSE())))</f>
        <v>4</v>
      </c>
      <c r="O30" s="30" t="n">
        <f aca="false">IF(ISNA(VLOOKUP(B30,'US PWR Rankings'!$B$6:$H$126,7,FALSE()))=TRUE(),"",(VLOOKUP(B30,'US PWR Rankings'!$B$6:$H$126,7,FALSE())))</f>
        <v>39</v>
      </c>
      <c r="P30" s="5" t="n">
        <f aca="false">IF(ISNA(VLOOKUP(B30,'Can Gas Rankings'!$B$6:$H$95,7,FALSE()))=TRUE(),"",(VLOOKUP(B30,'Can Gas Rankings'!$B$6:$H$95,7,FALSE())))</f>
        <v>81</v>
      </c>
      <c r="Q30" s="5" t="str">
        <f aca="false">IF(ISNA(VLOOKUP(B30,'Can Pwr Rankings'!$B$6:$F$21,5,FALSE()))=TRUE(),"",(VLOOKUP(B30,'Can Pwr Rankings'!$B$6:$F$21,5,FALSE())))</f>
        <v/>
      </c>
      <c r="R30" s="29" t="n">
        <f aca="false">IF(ISNA(VLOOKUP($B30,'US GAS Rankings'!$B$6:$H$232,6,FALSE()))=TRUE(),"",(VLOOKUP($B30,'US GAS Rankings'!$B$6:$H$232,6,FALSE())))</f>
        <v>1952539567</v>
      </c>
      <c r="S30" s="29" t="n">
        <f aca="false">IF(ISNA(VLOOKUP($B30,'US PWR Rankings'!$B$6:$H$126,6,FALSE()))=TRUE(),"",(VLOOKUP($B30,'US PWR Rankings'!$B$6:$H$126,6,FALSE())))</f>
        <v>2013057</v>
      </c>
      <c r="T30" s="29" t="n">
        <f aca="false">IF(ISNA(VLOOKUP($B30,'Can Gas Rankings'!$B$6:$H$95,6,FALSE()))=TRUE(),"",(VLOOKUP($B30,'Can Gas Rankings'!$B$6:$H$95,6,FALSE())))</f>
        <v>155000</v>
      </c>
      <c r="U30" s="29" t="str">
        <f aca="false">IF(ISNA(VLOOKUP($B30,'Can Pwr Rankings'!$B$6:$F$21,4,FALSE()))=TRUE(),"",(VLOOKUP($B30,'Can Pwr Rankings'!$B$6:$F$21,4,FALSE())))</f>
        <v/>
      </c>
    </row>
    <row r="31" customFormat="false" ht="12.75" hidden="false" customHeight="false" outlineLevel="0" collapsed="false">
      <c r="A31" s="5" t="s">
        <v>43</v>
      </c>
      <c r="B31" s="5" t="n">
        <v>61981</v>
      </c>
      <c r="C31" s="5"/>
      <c r="D31" s="5"/>
      <c r="E31" s="29" t="n">
        <f aca="false">VLOOKUP(B31,HEADROOM!$B$2:$D$3820,3,FALSE())</f>
        <v>68229233</v>
      </c>
      <c r="F31" s="5" t="s">
        <v>47</v>
      </c>
      <c r="G31" s="5" t="str">
        <f aca="false">VLOOKUP((A31&amp;MAX(H31:M31)),'NA DATA'!$J$4:$K$1809,2,FALSE())</f>
        <v>Enron North America Corp.</v>
      </c>
      <c r="H31" s="30"/>
      <c r="I31" s="30" t="n">
        <v>96001003</v>
      </c>
      <c r="J31" s="30"/>
      <c r="K31" s="30"/>
      <c r="L31" s="30"/>
      <c r="M31" s="30"/>
      <c r="N31" s="30" t="n">
        <f aca="false">IF(ISNA(VLOOKUP(B31,'US GAS Rankings'!$B$6:$H$232,7,FALSE()))=TRUE(),"",(VLOOKUP(B31,'US GAS Rankings'!$B$6:$H$232,7,FALSE())))</f>
        <v>4</v>
      </c>
      <c r="O31" s="30" t="n">
        <f aca="false">IF(ISNA(VLOOKUP(B31,'US PWR Rankings'!$B$6:$H$126,7,FALSE()))=TRUE(),"",(VLOOKUP(B31,'US PWR Rankings'!$B$6:$H$126,7,FALSE())))</f>
        <v>39</v>
      </c>
      <c r="P31" s="5" t="n">
        <f aca="false">IF(ISNA(VLOOKUP(B31,'Can Gas Rankings'!$B$6:$H$95,7,FALSE()))=TRUE(),"",(VLOOKUP(B31,'Can Gas Rankings'!$B$6:$H$95,7,FALSE())))</f>
        <v>81</v>
      </c>
      <c r="Q31" s="5" t="str">
        <f aca="false">IF(ISNA(VLOOKUP(B31,'Can Pwr Rankings'!$B$6:$F$21,5,FALSE()))=TRUE(),"",(VLOOKUP(B31,'Can Pwr Rankings'!$B$6:$F$21,5,FALSE())))</f>
        <v/>
      </c>
      <c r="R31" s="29" t="n">
        <f aca="false">IF(ISNA(VLOOKUP($B31,'US GAS Rankings'!$B$6:$H$232,6,FALSE()))=TRUE(),"",(VLOOKUP($B31,'US GAS Rankings'!$B$6:$H$232,6,FALSE())))</f>
        <v>1952539567</v>
      </c>
      <c r="S31" s="29" t="n">
        <f aca="false">IF(ISNA(VLOOKUP($B31,'US PWR Rankings'!$B$6:$H$126,6,FALSE()))=TRUE(),"",(VLOOKUP($B31,'US PWR Rankings'!$B$6:$H$126,6,FALSE())))</f>
        <v>2013057</v>
      </c>
      <c r="T31" s="29" t="n">
        <f aca="false">IF(ISNA(VLOOKUP($B31,'Can Gas Rankings'!$B$6:$H$95,6,FALSE()))=TRUE(),"",(VLOOKUP($B31,'Can Gas Rankings'!$B$6:$H$95,6,FALSE())))</f>
        <v>155000</v>
      </c>
      <c r="U31" s="29" t="str">
        <f aca="false">IF(ISNA(VLOOKUP($B31,'Can Pwr Rankings'!$B$6:$F$21,4,FALSE()))=TRUE(),"",(VLOOKUP($B31,'Can Pwr Rankings'!$B$6:$F$21,4,FALSE())))</f>
        <v/>
      </c>
    </row>
    <row r="32" customFormat="false" ht="12.75" hidden="false" customHeight="false" outlineLevel="0" collapsed="false">
      <c r="A32" s="5" t="s">
        <v>43</v>
      </c>
      <c r="B32" s="5" t="n">
        <v>61981</v>
      </c>
      <c r="C32" s="5"/>
      <c r="D32" s="5"/>
      <c r="E32" s="29" t="n">
        <f aca="false">VLOOKUP(B32,HEADROOM!$B$2:$D$3820,3,FALSE())</f>
        <v>68229233</v>
      </c>
      <c r="F32" s="5" t="s">
        <v>48</v>
      </c>
      <c r="G32" s="5" t="str">
        <f aca="false">VLOOKUP((A32&amp;MAX(H32:M32)),'NA DATA'!$J$4:$K$1809,2,FALSE())</f>
        <v>Enron North America Corp.</v>
      </c>
      <c r="H32" s="30"/>
      <c r="I32" s="30" t="n">
        <v>96003404</v>
      </c>
      <c r="J32" s="30"/>
      <c r="K32" s="30"/>
      <c r="L32" s="30"/>
      <c r="M32" s="30"/>
      <c r="N32" s="30" t="n">
        <f aca="false">IF(ISNA(VLOOKUP(B32,'US GAS Rankings'!$B$6:$H$232,7,FALSE()))=TRUE(),"",(VLOOKUP(B32,'US GAS Rankings'!$B$6:$H$232,7,FALSE())))</f>
        <v>4</v>
      </c>
      <c r="O32" s="30" t="n">
        <f aca="false">IF(ISNA(VLOOKUP(B32,'US PWR Rankings'!$B$6:$H$126,7,FALSE()))=TRUE(),"",(VLOOKUP(B32,'US PWR Rankings'!$B$6:$H$126,7,FALSE())))</f>
        <v>39</v>
      </c>
      <c r="P32" s="5" t="n">
        <f aca="false">IF(ISNA(VLOOKUP(B32,'Can Gas Rankings'!$B$6:$H$95,7,FALSE()))=TRUE(),"",(VLOOKUP(B32,'Can Gas Rankings'!$B$6:$H$95,7,FALSE())))</f>
        <v>81</v>
      </c>
      <c r="Q32" s="5" t="str">
        <f aca="false">IF(ISNA(VLOOKUP(B32,'Can Pwr Rankings'!$B$6:$F$21,5,FALSE()))=TRUE(),"",(VLOOKUP(B32,'Can Pwr Rankings'!$B$6:$F$21,5,FALSE())))</f>
        <v/>
      </c>
      <c r="R32" s="29" t="n">
        <f aca="false">IF(ISNA(VLOOKUP($B32,'US GAS Rankings'!$B$6:$H$232,6,FALSE()))=TRUE(),"",(VLOOKUP($B32,'US GAS Rankings'!$B$6:$H$232,6,FALSE())))</f>
        <v>1952539567</v>
      </c>
      <c r="S32" s="29" t="n">
        <f aca="false">IF(ISNA(VLOOKUP($B32,'US PWR Rankings'!$B$6:$H$126,6,FALSE()))=TRUE(),"",(VLOOKUP($B32,'US PWR Rankings'!$B$6:$H$126,6,FALSE())))</f>
        <v>2013057</v>
      </c>
      <c r="T32" s="29" t="n">
        <f aca="false">IF(ISNA(VLOOKUP($B32,'Can Gas Rankings'!$B$6:$H$95,6,FALSE()))=TRUE(),"",(VLOOKUP($B32,'Can Gas Rankings'!$B$6:$H$95,6,FALSE())))</f>
        <v>155000</v>
      </c>
      <c r="U32" s="29" t="str">
        <f aca="false">IF(ISNA(VLOOKUP($B32,'Can Pwr Rankings'!$B$6:$F$21,4,FALSE()))=TRUE(),"",(VLOOKUP($B32,'Can Pwr Rankings'!$B$6:$F$21,4,FALSE())))</f>
        <v/>
      </c>
    </row>
    <row r="33" customFormat="false" ht="12.75" hidden="false" customHeight="false" outlineLevel="0" collapsed="false">
      <c r="A33" s="5" t="s">
        <v>43</v>
      </c>
      <c r="B33" s="5" t="n">
        <v>61981</v>
      </c>
      <c r="C33" s="5"/>
      <c r="D33" s="5"/>
      <c r="E33" s="29" t="n">
        <f aca="false">VLOOKUP(B33,HEADROOM!$B$2:$D$3820,3,FALSE())</f>
        <v>68229233</v>
      </c>
      <c r="F33" s="5" t="s">
        <v>38</v>
      </c>
      <c r="G33" s="5" t="str">
        <f aca="false">VLOOKUP((A33&amp;MAX(H33:M33)),'NA DATA'!$J$4:$K$1809,2,FALSE())</f>
        <v>Enron North America Corp.</v>
      </c>
      <c r="H33" s="30"/>
      <c r="I33" s="30" t="n">
        <v>96046252</v>
      </c>
      <c r="J33" s="30"/>
      <c r="K33" s="30"/>
      <c r="L33" s="30"/>
      <c r="M33" s="30"/>
      <c r="N33" s="30" t="n">
        <f aca="false">IF(ISNA(VLOOKUP(B33,'US GAS Rankings'!$B$6:$H$232,7,FALSE()))=TRUE(),"",(VLOOKUP(B33,'US GAS Rankings'!$B$6:$H$232,7,FALSE())))</f>
        <v>4</v>
      </c>
      <c r="O33" s="30" t="n">
        <f aca="false">IF(ISNA(VLOOKUP(B33,'US PWR Rankings'!$B$6:$H$126,7,FALSE()))=TRUE(),"",(VLOOKUP(B33,'US PWR Rankings'!$B$6:$H$126,7,FALSE())))</f>
        <v>39</v>
      </c>
      <c r="P33" s="5" t="n">
        <f aca="false">IF(ISNA(VLOOKUP(B33,'Can Gas Rankings'!$B$6:$H$95,7,FALSE()))=TRUE(),"",(VLOOKUP(B33,'Can Gas Rankings'!$B$6:$H$95,7,FALSE())))</f>
        <v>81</v>
      </c>
      <c r="Q33" s="5" t="str">
        <f aca="false">IF(ISNA(VLOOKUP(B33,'Can Pwr Rankings'!$B$6:$F$21,5,FALSE()))=TRUE(),"",(VLOOKUP(B33,'Can Pwr Rankings'!$B$6:$F$21,5,FALSE())))</f>
        <v/>
      </c>
      <c r="R33" s="29" t="n">
        <f aca="false">IF(ISNA(VLOOKUP($B33,'US GAS Rankings'!$B$6:$H$232,6,FALSE()))=TRUE(),"",(VLOOKUP($B33,'US GAS Rankings'!$B$6:$H$232,6,FALSE())))</f>
        <v>1952539567</v>
      </c>
      <c r="S33" s="29" t="n">
        <f aca="false">IF(ISNA(VLOOKUP($B33,'US PWR Rankings'!$B$6:$H$126,6,FALSE()))=TRUE(),"",(VLOOKUP($B33,'US PWR Rankings'!$B$6:$H$126,6,FALSE())))</f>
        <v>2013057</v>
      </c>
      <c r="T33" s="29" t="n">
        <f aca="false">IF(ISNA(VLOOKUP($B33,'Can Gas Rankings'!$B$6:$H$95,6,FALSE()))=TRUE(),"",(VLOOKUP($B33,'Can Gas Rankings'!$B$6:$H$95,6,FALSE())))</f>
        <v>155000</v>
      </c>
      <c r="U33" s="29" t="str">
        <f aca="false">IF(ISNA(VLOOKUP($B33,'Can Pwr Rankings'!$B$6:$F$21,4,FALSE()))=TRUE(),"",(VLOOKUP($B33,'Can Pwr Rankings'!$B$6:$F$21,4,FALSE())))</f>
        <v/>
      </c>
    </row>
    <row r="34" customFormat="false" ht="12.75" hidden="false" customHeight="false" outlineLevel="0" collapsed="false">
      <c r="A34" s="5" t="s">
        <v>43</v>
      </c>
      <c r="B34" s="5" t="n">
        <v>61981</v>
      </c>
      <c r="C34" s="5"/>
      <c r="D34" s="5"/>
      <c r="E34" s="29" t="n">
        <f aca="false">VLOOKUP(B34,HEADROOM!$B$2:$D$3820,3,FALSE())</f>
        <v>68229233</v>
      </c>
      <c r="F34" s="5" t="s">
        <v>49</v>
      </c>
      <c r="G34" s="5" t="str">
        <f aca="false">VLOOKUP((A34&amp;MAX(H34:M34)),'NA DATA'!$J$4:$K$1809,2,FALSE())</f>
        <v>Enron North America Corp.</v>
      </c>
      <c r="H34" s="30"/>
      <c r="I34" s="30" t="n">
        <v>96007585</v>
      </c>
      <c r="J34" s="30"/>
      <c r="K34" s="30"/>
      <c r="L34" s="30"/>
      <c r="M34" s="30"/>
      <c r="N34" s="30" t="n">
        <f aca="false">IF(ISNA(VLOOKUP(B34,'US GAS Rankings'!$B$6:$H$232,7,FALSE()))=TRUE(),"",(VLOOKUP(B34,'US GAS Rankings'!$B$6:$H$232,7,FALSE())))</f>
        <v>4</v>
      </c>
      <c r="O34" s="30" t="n">
        <f aca="false">IF(ISNA(VLOOKUP(B34,'US PWR Rankings'!$B$6:$H$126,7,FALSE()))=TRUE(),"",(VLOOKUP(B34,'US PWR Rankings'!$B$6:$H$126,7,FALSE())))</f>
        <v>39</v>
      </c>
      <c r="P34" s="5" t="n">
        <f aca="false">IF(ISNA(VLOOKUP(B34,'Can Gas Rankings'!$B$6:$H$95,7,FALSE()))=TRUE(),"",(VLOOKUP(B34,'Can Gas Rankings'!$B$6:$H$95,7,FALSE())))</f>
        <v>81</v>
      </c>
      <c r="Q34" s="5" t="str">
        <f aca="false">IF(ISNA(VLOOKUP(B34,'Can Pwr Rankings'!$B$6:$F$21,5,FALSE()))=TRUE(),"",(VLOOKUP(B34,'Can Pwr Rankings'!$B$6:$F$21,5,FALSE())))</f>
        <v/>
      </c>
      <c r="R34" s="29" t="n">
        <f aca="false">IF(ISNA(VLOOKUP($B34,'US GAS Rankings'!$B$6:$H$232,6,FALSE()))=TRUE(),"",(VLOOKUP($B34,'US GAS Rankings'!$B$6:$H$232,6,FALSE())))</f>
        <v>1952539567</v>
      </c>
      <c r="S34" s="29" t="n">
        <f aca="false">IF(ISNA(VLOOKUP($B34,'US PWR Rankings'!$B$6:$H$126,6,FALSE()))=TRUE(),"",(VLOOKUP($B34,'US PWR Rankings'!$B$6:$H$126,6,FALSE())))</f>
        <v>2013057</v>
      </c>
      <c r="T34" s="29" t="n">
        <f aca="false">IF(ISNA(VLOOKUP($B34,'Can Gas Rankings'!$B$6:$H$95,6,FALSE()))=TRUE(),"",(VLOOKUP($B34,'Can Gas Rankings'!$B$6:$H$95,6,FALSE())))</f>
        <v>155000</v>
      </c>
      <c r="U34" s="29" t="str">
        <f aca="false">IF(ISNA(VLOOKUP($B34,'Can Pwr Rankings'!$B$6:$F$21,4,FALSE()))=TRUE(),"",(VLOOKUP($B34,'Can Pwr Rankings'!$B$6:$F$21,4,FALSE())))</f>
        <v/>
      </c>
    </row>
    <row r="35" customFormat="false" ht="12.75" hidden="false" customHeight="false" outlineLevel="0" collapsed="false">
      <c r="A35" s="5" t="s">
        <v>50</v>
      </c>
      <c r="B35" s="5" t="n">
        <v>54979</v>
      </c>
      <c r="C35" s="5" t="s">
        <v>50</v>
      </c>
      <c r="D35" s="5" t="n">
        <v>54979</v>
      </c>
      <c r="E35" s="29" t="n">
        <f aca="false">VLOOKUP(B35,HEADROOM!$B$2:$D$3820,3,FALSE())</f>
        <v>180841814</v>
      </c>
      <c r="F35" s="5" t="s">
        <v>27</v>
      </c>
      <c r="G35" s="5" t="str">
        <f aca="false">VLOOKUP((A35&amp;MAX(H35:M35)),'NA DATA'!$J$4:$K$1809,2,FALSE())</f>
        <v>Enron North America Corp.</v>
      </c>
      <c r="H35" s="30" t="n">
        <v>96013559</v>
      </c>
      <c r="I35" s="30"/>
      <c r="J35" s="30"/>
      <c r="K35" s="30"/>
      <c r="L35" s="30"/>
      <c r="M35" s="30"/>
      <c r="N35" s="30" t="n">
        <f aca="false">IF(ISNA(VLOOKUP(B35,'US GAS Rankings'!$B$6:$H$232,7,FALSE()))=TRUE(),"",(VLOOKUP(B35,'US GAS Rankings'!$B$6:$H$232,7,FALSE())))</f>
        <v>5</v>
      </c>
      <c r="O35" s="30" t="n">
        <f aca="false">IF(ISNA(VLOOKUP(B35,'US PWR Rankings'!$B$6:$H$126,7,FALSE()))=TRUE(),"",(VLOOKUP(B35,'US PWR Rankings'!$B$6:$H$126,7,FALSE())))</f>
        <v>6</v>
      </c>
      <c r="P35" s="5" t="str">
        <f aca="false">IF(ISNA(VLOOKUP(B35,'Can Gas Rankings'!$B$6:$H$95,7,FALSE()))=TRUE(),"",(VLOOKUP(B35,'Can Gas Rankings'!$B$6:$H$95,7,FALSE())))</f>
        <v/>
      </c>
      <c r="Q35" s="5" t="str">
        <f aca="false">IF(ISNA(VLOOKUP(B35,'Can Pwr Rankings'!$B$6:$F$21,5,FALSE()))=TRUE(),"",(VLOOKUP(B35,'Can Pwr Rankings'!$B$6:$F$21,5,FALSE())))</f>
        <v/>
      </c>
      <c r="R35" s="29" t="n">
        <f aca="false">IF(ISNA(VLOOKUP($B35,'US GAS Rankings'!$B$6:$H$232,6,FALSE()))=TRUE(),"",(VLOOKUP($B35,'US GAS Rankings'!$B$6:$H$232,6,FALSE())))</f>
        <v>1430316209</v>
      </c>
      <c r="S35" s="29" t="n">
        <f aca="false">IF(ISNA(VLOOKUP($B35,'US PWR Rankings'!$B$6:$H$126,6,FALSE()))=TRUE(),"",(VLOOKUP($B35,'US PWR Rankings'!$B$6:$H$126,6,FALSE())))</f>
        <v>35017132</v>
      </c>
      <c r="T35" s="29" t="str">
        <f aca="false">IF(ISNA(VLOOKUP($B35,'Can Gas Rankings'!$B$6:$H$95,6,FALSE()))=TRUE(),"",(VLOOKUP($B35,'Can Gas Rankings'!$B$6:$H$95,6,FALSE())))</f>
        <v/>
      </c>
      <c r="U35" s="29" t="str">
        <f aca="false">IF(ISNA(VLOOKUP($B35,'Can Pwr Rankings'!$B$6:$F$21,4,FALSE()))=TRUE(),"",(VLOOKUP($B35,'Can Pwr Rankings'!$B$6:$F$21,4,FALSE())))</f>
        <v/>
      </c>
    </row>
    <row r="36" customFormat="false" ht="12.75" hidden="false" customHeight="false" outlineLevel="0" collapsed="false">
      <c r="A36" s="5" t="s">
        <v>50</v>
      </c>
      <c r="B36" s="5" t="n">
        <v>54979</v>
      </c>
      <c r="C36" s="5"/>
      <c r="D36" s="5"/>
      <c r="E36" s="29" t="n">
        <f aca="false">VLOOKUP(B36,HEADROOM!$B$2:$D$3820,3,FALSE())</f>
        <v>180841814</v>
      </c>
      <c r="F36" s="5" t="s">
        <v>44</v>
      </c>
      <c r="G36" s="5" t="str">
        <f aca="false">VLOOKUP((A36&amp;MAX(H36:M36)),'NA DATA'!$J$4:$K$1809,2,FALSE())</f>
        <v>Enron Energy Services, Inc.</v>
      </c>
      <c r="H36" s="30"/>
      <c r="I36" s="30" t="n">
        <v>96092033</v>
      </c>
      <c r="J36" s="30"/>
      <c r="K36" s="30"/>
      <c r="L36" s="30"/>
      <c r="M36" s="30"/>
      <c r="N36" s="30" t="n">
        <f aca="false">IF(ISNA(VLOOKUP(B36,'US GAS Rankings'!$B$6:$H$232,7,FALSE()))=TRUE(),"",(VLOOKUP(B36,'US GAS Rankings'!$B$6:$H$232,7,FALSE())))</f>
        <v>5</v>
      </c>
      <c r="O36" s="30" t="n">
        <f aca="false">IF(ISNA(VLOOKUP(B36,'US PWR Rankings'!$B$6:$H$126,7,FALSE()))=TRUE(),"",(VLOOKUP(B36,'US PWR Rankings'!$B$6:$H$126,7,FALSE())))</f>
        <v>6</v>
      </c>
      <c r="P36" s="5" t="str">
        <f aca="false">IF(ISNA(VLOOKUP(B36,'Can Gas Rankings'!$B$6:$H$95,7,FALSE()))=TRUE(),"",(VLOOKUP(B36,'Can Gas Rankings'!$B$6:$H$95,7,FALSE())))</f>
        <v/>
      </c>
      <c r="Q36" s="5" t="str">
        <f aca="false">IF(ISNA(VLOOKUP(B36,'Can Pwr Rankings'!$B$6:$F$21,5,FALSE()))=TRUE(),"",(VLOOKUP(B36,'Can Pwr Rankings'!$B$6:$F$21,5,FALSE())))</f>
        <v/>
      </c>
      <c r="R36" s="29" t="n">
        <f aca="false">IF(ISNA(VLOOKUP($B36,'US GAS Rankings'!$B$6:$H$232,6,FALSE()))=TRUE(),"",(VLOOKUP($B36,'US GAS Rankings'!$B$6:$H$232,6,FALSE())))</f>
        <v>1430316209</v>
      </c>
      <c r="S36" s="29" t="n">
        <f aca="false">IF(ISNA(VLOOKUP($B36,'US PWR Rankings'!$B$6:$H$126,6,FALSE()))=TRUE(),"",(VLOOKUP($B36,'US PWR Rankings'!$B$6:$H$126,6,FALSE())))</f>
        <v>35017132</v>
      </c>
      <c r="T36" s="29" t="str">
        <f aca="false">IF(ISNA(VLOOKUP($B36,'Can Gas Rankings'!$B$6:$H$95,6,FALSE()))=TRUE(),"",(VLOOKUP($B36,'Can Gas Rankings'!$B$6:$H$95,6,FALSE())))</f>
        <v/>
      </c>
      <c r="U36" s="29" t="str">
        <f aca="false">IF(ISNA(VLOOKUP($B36,'Can Pwr Rankings'!$B$6:$F$21,4,FALSE()))=TRUE(),"",(VLOOKUP($B36,'Can Pwr Rankings'!$B$6:$F$21,4,FALSE())))</f>
        <v/>
      </c>
    </row>
    <row r="37" customFormat="false" ht="12.75" hidden="false" customHeight="false" outlineLevel="0" collapsed="false">
      <c r="A37" s="5" t="s">
        <v>50</v>
      </c>
      <c r="B37" s="5" t="n">
        <v>54979</v>
      </c>
      <c r="C37" s="5"/>
      <c r="D37" s="5"/>
      <c r="E37" s="29" t="n">
        <f aca="false">VLOOKUP(B37,HEADROOM!$B$2:$D$3820,3,FALSE())</f>
        <v>180841814</v>
      </c>
      <c r="F37" s="5" t="s">
        <v>51</v>
      </c>
      <c r="G37" s="5" t="str">
        <f aca="false">VLOOKUP((A37&amp;MAX(H37:M37)),'NA DATA'!$J$4:$K$1809,2,FALSE())</f>
        <v>Enron North America Corp.</v>
      </c>
      <c r="H37" s="30"/>
      <c r="I37" s="30" t="n">
        <v>96033648</v>
      </c>
      <c r="J37" s="30"/>
      <c r="K37" s="30"/>
      <c r="L37" s="30"/>
      <c r="M37" s="30"/>
      <c r="N37" s="30" t="n">
        <f aca="false">IF(ISNA(VLOOKUP(B37,'US GAS Rankings'!$B$6:$H$232,7,FALSE()))=TRUE(),"",(VLOOKUP(B37,'US GAS Rankings'!$B$6:$H$232,7,FALSE())))</f>
        <v>5</v>
      </c>
      <c r="O37" s="30" t="n">
        <f aca="false">IF(ISNA(VLOOKUP(B37,'US PWR Rankings'!$B$6:$H$126,7,FALSE()))=TRUE(),"",(VLOOKUP(B37,'US PWR Rankings'!$B$6:$H$126,7,FALSE())))</f>
        <v>6</v>
      </c>
      <c r="P37" s="5" t="str">
        <f aca="false">IF(ISNA(VLOOKUP(B37,'Can Gas Rankings'!$B$6:$H$95,7,FALSE()))=TRUE(),"",(VLOOKUP(B37,'Can Gas Rankings'!$B$6:$H$95,7,FALSE())))</f>
        <v/>
      </c>
      <c r="Q37" s="5" t="str">
        <f aca="false">IF(ISNA(VLOOKUP(B37,'Can Pwr Rankings'!$B$6:$F$21,5,FALSE()))=TRUE(),"",(VLOOKUP(B37,'Can Pwr Rankings'!$B$6:$F$21,5,FALSE())))</f>
        <v/>
      </c>
      <c r="R37" s="29" t="n">
        <f aca="false">IF(ISNA(VLOOKUP($B37,'US GAS Rankings'!$B$6:$H$232,6,FALSE()))=TRUE(),"",(VLOOKUP($B37,'US GAS Rankings'!$B$6:$H$232,6,FALSE())))</f>
        <v>1430316209</v>
      </c>
      <c r="S37" s="29" t="n">
        <f aca="false">IF(ISNA(VLOOKUP($B37,'US PWR Rankings'!$B$6:$H$126,6,FALSE()))=TRUE(),"",(VLOOKUP($B37,'US PWR Rankings'!$B$6:$H$126,6,FALSE())))</f>
        <v>35017132</v>
      </c>
      <c r="T37" s="29" t="str">
        <f aca="false">IF(ISNA(VLOOKUP($B37,'Can Gas Rankings'!$B$6:$H$95,6,FALSE()))=TRUE(),"",(VLOOKUP($B37,'Can Gas Rankings'!$B$6:$H$95,6,FALSE())))</f>
        <v/>
      </c>
      <c r="U37" s="29" t="str">
        <f aca="false">IF(ISNA(VLOOKUP($B37,'Can Pwr Rankings'!$B$6:$F$21,4,FALSE()))=TRUE(),"",(VLOOKUP($B37,'Can Pwr Rankings'!$B$6:$F$21,4,FALSE())))</f>
        <v/>
      </c>
    </row>
    <row r="38" customFormat="false" ht="12.75" hidden="false" customHeight="false" outlineLevel="0" collapsed="false">
      <c r="A38" s="5" t="s">
        <v>50</v>
      </c>
      <c r="B38" s="5" t="n">
        <v>54979</v>
      </c>
      <c r="C38" s="5"/>
      <c r="D38" s="5"/>
      <c r="E38" s="29" t="n">
        <f aca="false">VLOOKUP(B38,HEADROOM!$B$2:$D$3820,3,FALSE())</f>
        <v>180841814</v>
      </c>
      <c r="F38" s="5" t="s">
        <v>32</v>
      </c>
      <c r="G38" s="5" t="str">
        <f aca="false">VLOOKUP((A38&amp;MAX(H38:M38)),'NA DATA'!$J$4:$K$1809,2,FALSE())</f>
        <v>enovate, L.L.C.</v>
      </c>
      <c r="H38" s="30"/>
      <c r="I38" s="30" t="n">
        <v>96082451</v>
      </c>
      <c r="J38" s="30"/>
      <c r="K38" s="30"/>
      <c r="L38" s="30"/>
      <c r="M38" s="30"/>
      <c r="N38" s="30" t="n">
        <f aca="false">IF(ISNA(VLOOKUP(B38,'US GAS Rankings'!$B$6:$H$232,7,FALSE()))=TRUE(),"",(VLOOKUP(B38,'US GAS Rankings'!$B$6:$H$232,7,FALSE())))</f>
        <v>5</v>
      </c>
      <c r="O38" s="30" t="n">
        <f aca="false">IF(ISNA(VLOOKUP(B38,'US PWR Rankings'!$B$6:$H$126,7,FALSE()))=TRUE(),"",(VLOOKUP(B38,'US PWR Rankings'!$B$6:$H$126,7,FALSE())))</f>
        <v>6</v>
      </c>
      <c r="P38" s="5" t="str">
        <f aca="false">IF(ISNA(VLOOKUP(B38,'Can Gas Rankings'!$B$6:$H$95,7,FALSE()))=TRUE(),"",(VLOOKUP(B38,'Can Gas Rankings'!$B$6:$H$95,7,FALSE())))</f>
        <v/>
      </c>
      <c r="Q38" s="5" t="str">
        <f aca="false">IF(ISNA(VLOOKUP(B38,'Can Pwr Rankings'!$B$6:$F$21,5,FALSE()))=TRUE(),"",(VLOOKUP(B38,'Can Pwr Rankings'!$B$6:$F$21,5,FALSE())))</f>
        <v/>
      </c>
      <c r="R38" s="29" t="n">
        <f aca="false">IF(ISNA(VLOOKUP($B38,'US GAS Rankings'!$B$6:$H$232,6,FALSE()))=TRUE(),"",(VLOOKUP($B38,'US GAS Rankings'!$B$6:$H$232,6,FALSE())))</f>
        <v>1430316209</v>
      </c>
      <c r="S38" s="29" t="n">
        <f aca="false">IF(ISNA(VLOOKUP($B38,'US PWR Rankings'!$B$6:$H$126,6,FALSE()))=TRUE(),"",(VLOOKUP($B38,'US PWR Rankings'!$B$6:$H$126,6,FALSE())))</f>
        <v>35017132</v>
      </c>
      <c r="T38" s="29" t="str">
        <f aca="false">IF(ISNA(VLOOKUP($B38,'Can Gas Rankings'!$B$6:$H$95,6,FALSE()))=TRUE(),"",(VLOOKUP($B38,'Can Gas Rankings'!$B$6:$H$95,6,FALSE())))</f>
        <v/>
      </c>
      <c r="U38" s="29" t="str">
        <f aca="false">IF(ISNA(VLOOKUP($B38,'Can Pwr Rankings'!$B$6:$F$21,4,FALSE()))=TRUE(),"",(VLOOKUP($B38,'Can Pwr Rankings'!$B$6:$F$21,4,FALSE())))</f>
        <v/>
      </c>
    </row>
    <row r="39" customFormat="false" ht="12.75" hidden="false" customHeight="false" outlineLevel="0" collapsed="false">
      <c r="A39" s="5" t="s">
        <v>50</v>
      </c>
      <c r="B39" s="5" t="n">
        <v>54979</v>
      </c>
      <c r="C39" s="5"/>
      <c r="D39" s="5"/>
      <c r="E39" s="29" t="n">
        <f aca="false">VLOOKUP(B39,HEADROOM!$B$2:$D$3820,3,FALSE())</f>
        <v>180841814</v>
      </c>
      <c r="F39" s="5" t="s">
        <v>33</v>
      </c>
      <c r="G39" s="5" t="str">
        <f aca="false">VLOOKUP((A39&amp;MAX(H39:M39)),'NA DATA'!$J$4:$K$1809,2,FALSE())</f>
        <v>ENA Upstream Company LLC</v>
      </c>
      <c r="H39" s="30"/>
      <c r="I39" s="30" t="n">
        <v>96060763</v>
      </c>
      <c r="J39" s="30"/>
      <c r="K39" s="30"/>
      <c r="L39" s="30"/>
      <c r="M39" s="30"/>
      <c r="N39" s="30" t="n">
        <f aca="false">IF(ISNA(VLOOKUP(B39,'US GAS Rankings'!$B$6:$H$232,7,FALSE()))=TRUE(),"",(VLOOKUP(B39,'US GAS Rankings'!$B$6:$H$232,7,FALSE())))</f>
        <v>5</v>
      </c>
      <c r="O39" s="30" t="n">
        <f aca="false">IF(ISNA(VLOOKUP(B39,'US PWR Rankings'!$B$6:$H$126,7,FALSE()))=TRUE(),"",(VLOOKUP(B39,'US PWR Rankings'!$B$6:$H$126,7,FALSE())))</f>
        <v>6</v>
      </c>
      <c r="P39" s="5" t="str">
        <f aca="false">IF(ISNA(VLOOKUP(B39,'Can Gas Rankings'!$B$6:$H$95,7,FALSE()))=TRUE(),"",(VLOOKUP(B39,'Can Gas Rankings'!$B$6:$H$95,7,FALSE())))</f>
        <v/>
      </c>
      <c r="Q39" s="5" t="str">
        <f aca="false">IF(ISNA(VLOOKUP(B39,'Can Pwr Rankings'!$B$6:$F$21,5,FALSE()))=TRUE(),"",(VLOOKUP(B39,'Can Pwr Rankings'!$B$6:$F$21,5,FALSE())))</f>
        <v/>
      </c>
      <c r="R39" s="29" t="n">
        <f aca="false">IF(ISNA(VLOOKUP($B39,'US GAS Rankings'!$B$6:$H$232,6,FALSE()))=TRUE(),"",(VLOOKUP($B39,'US GAS Rankings'!$B$6:$H$232,6,FALSE())))</f>
        <v>1430316209</v>
      </c>
      <c r="S39" s="29" t="n">
        <f aca="false">IF(ISNA(VLOOKUP($B39,'US PWR Rankings'!$B$6:$H$126,6,FALSE()))=TRUE(),"",(VLOOKUP($B39,'US PWR Rankings'!$B$6:$H$126,6,FALSE())))</f>
        <v>35017132</v>
      </c>
      <c r="T39" s="29" t="str">
        <f aca="false">IF(ISNA(VLOOKUP($B39,'Can Gas Rankings'!$B$6:$H$95,6,FALSE()))=TRUE(),"",(VLOOKUP($B39,'Can Gas Rankings'!$B$6:$H$95,6,FALSE())))</f>
        <v/>
      </c>
      <c r="U39" s="29" t="str">
        <f aca="false">IF(ISNA(VLOOKUP($B39,'Can Pwr Rankings'!$B$6:$F$21,4,FALSE()))=TRUE(),"",(VLOOKUP($B39,'Can Pwr Rankings'!$B$6:$F$21,4,FALSE())))</f>
        <v/>
      </c>
    </row>
    <row r="40" customFormat="false" ht="12.75" hidden="false" customHeight="false" outlineLevel="0" collapsed="false">
      <c r="A40" s="5" t="s">
        <v>50</v>
      </c>
      <c r="B40" s="5" t="n">
        <v>54979</v>
      </c>
      <c r="C40" s="5"/>
      <c r="D40" s="5"/>
      <c r="E40" s="29" t="n">
        <f aca="false">VLOOKUP(B40,HEADROOM!$B$2:$D$3820,3,FALSE())</f>
        <v>180841814</v>
      </c>
      <c r="F40" s="5" t="s">
        <v>34</v>
      </c>
      <c r="G40" s="5" t="str">
        <f aca="false">VLOOKUP((A40&amp;MAX(H40:M40)),'NA DATA'!$J$4:$K$1809,2,FALSE())</f>
        <v>ENA Upstream Company LLC</v>
      </c>
      <c r="H40" s="30"/>
      <c r="I40" s="30" t="n">
        <v>96092554</v>
      </c>
      <c r="J40" s="30"/>
      <c r="K40" s="30"/>
      <c r="L40" s="30"/>
      <c r="M40" s="30"/>
      <c r="N40" s="30" t="n">
        <f aca="false">IF(ISNA(VLOOKUP(B40,'US GAS Rankings'!$B$6:$H$232,7,FALSE()))=TRUE(),"",(VLOOKUP(B40,'US GAS Rankings'!$B$6:$H$232,7,FALSE())))</f>
        <v>5</v>
      </c>
      <c r="O40" s="30" t="n">
        <f aca="false">IF(ISNA(VLOOKUP(B40,'US PWR Rankings'!$B$6:$H$126,7,FALSE()))=TRUE(),"",(VLOOKUP(B40,'US PWR Rankings'!$B$6:$H$126,7,FALSE())))</f>
        <v>6</v>
      </c>
      <c r="P40" s="5" t="str">
        <f aca="false">IF(ISNA(VLOOKUP(B40,'Can Gas Rankings'!$B$6:$H$95,7,FALSE()))=TRUE(),"",(VLOOKUP(B40,'Can Gas Rankings'!$B$6:$H$95,7,FALSE())))</f>
        <v/>
      </c>
      <c r="Q40" s="5" t="str">
        <f aca="false">IF(ISNA(VLOOKUP(B40,'Can Pwr Rankings'!$B$6:$F$21,5,FALSE()))=TRUE(),"",(VLOOKUP(B40,'Can Pwr Rankings'!$B$6:$F$21,5,FALSE())))</f>
        <v/>
      </c>
      <c r="R40" s="29" t="n">
        <f aca="false">IF(ISNA(VLOOKUP($B40,'US GAS Rankings'!$B$6:$H$232,6,FALSE()))=TRUE(),"",(VLOOKUP($B40,'US GAS Rankings'!$B$6:$H$232,6,FALSE())))</f>
        <v>1430316209</v>
      </c>
      <c r="S40" s="29" t="n">
        <f aca="false">IF(ISNA(VLOOKUP($B40,'US PWR Rankings'!$B$6:$H$126,6,FALSE()))=TRUE(),"",(VLOOKUP($B40,'US PWR Rankings'!$B$6:$H$126,6,FALSE())))</f>
        <v>35017132</v>
      </c>
      <c r="T40" s="29" t="str">
        <f aca="false">IF(ISNA(VLOOKUP($B40,'Can Gas Rankings'!$B$6:$H$95,6,FALSE()))=TRUE(),"",(VLOOKUP($B40,'Can Gas Rankings'!$B$6:$H$95,6,FALSE())))</f>
        <v/>
      </c>
      <c r="U40" s="29" t="str">
        <f aca="false">IF(ISNA(VLOOKUP($B40,'Can Pwr Rankings'!$B$6:$F$21,4,FALSE()))=TRUE(),"",(VLOOKUP($B40,'Can Pwr Rankings'!$B$6:$F$21,4,FALSE())))</f>
        <v/>
      </c>
    </row>
    <row r="41" customFormat="false" ht="12.75" hidden="false" customHeight="false" outlineLevel="0" collapsed="false">
      <c r="A41" s="5" t="s">
        <v>50</v>
      </c>
      <c r="B41" s="5" t="n">
        <v>54979</v>
      </c>
      <c r="C41" s="5"/>
      <c r="D41" s="5"/>
      <c r="E41" s="29" t="n">
        <f aca="false">VLOOKUP(B41,HEADROOM!$B$2:$D$3820,3,FALSE())</f>
        <v>180841814</v>
      </c>
      <c r="F41" s="5" t="s">
        <v>28</v>
      </c>
      <c r="G41" s="5" t="str">
        <f aca="false">VLOOKUP((A41&amp;MAX(H41:M41)),'NA DATA'!$J$4:$K$1809,2,FALSE())</f>
        <v>ENA Upstream Company LLC</v>
      </c>
      <c r="H41" s="30"/>
      <c r="I41" s="30" t="n">
        <v>96060824</v>
      </c>
      <c r="J41" s="30"/>
      <c r="K41" s="30"/>
      <c r="L41" s="30"/>
      <c r="M41" s="30"/>
      <c r="N41" s="30" t="n">
        <f aca="false">IF(ISNA(VLOOKUP(B41,'US GAS Rankings'!$B$6:$H$232,7,FALSE()))=TRUE(),"",(VLOOKUP(B41,'US GAS Rankings'!$B$6:$H$232,7,FALSE())))</f>
        <v>5</v>
      </c>
      <c r="O41" s="30" t="n">
        <f aca="false">IF(ISNA(VLOOKUP(B41,'US PWR Rankings'!$B$6:$H$126,7,FALSE()))=TRUE(),"",(VLOOKUP(B41,'US PWR Rankings'!$B$6:$H$126,7,FALSE())))</f>
        <v>6</v>
      </c>
      <c r="P41" s="5" t="str">
        <f aca="false">IF(ISNA(VLOOKUP(B41,'Can Gas Rankings'!$B$6:$H$95,7,FALSE()))=TRUE(),"",(VLOOKUP(B41,'Can Gas Rankings'!$B$6:$H$95,7,FALSE())))</f>
        <v/>
      </c>
      <c r="Q41" s="5" t="str">
        <f aca="false">IF(ISNA(VLOOKUP(B41,'Can Pwr Rankings'!$B$6:$F$21,5,FALSE()))=TRUE(),"",(VLOOKUP(B41,'Can Pwr Rankings'!$B$6:$F$21,5,FALSE())))</f>
        <v/>
      </c>
      <c r="R41" s="29" t="n">
        <f aca="false">IF(ISNA(VLOOKUP($B41,'US GAS Rankings'!$B$6:$H$232,6,FALSE()))=TRUE(),"",(VLOOKUP($B41,'US GAS Rankings'!$B$6:$H$232,6,FALSE())))</f>
        <v>1430316209</v>
      </c>
      <c r="S41" s="29" t="n">
        <f aca="false">IF(ISNA(VLOOKUP($B41,'US PWR Rankings'!$B$6:$H$126,6,FALSE()))=TRUE(),"",(VLOOKUP($B41,'US PWR Rankings'!$B$6:$H$126,6,FALSE())))</f>
        <v>35017132</v>
      </c>
      <c r="T41" s="29" t="str">
        <f aca="false">IF(ISNA(VLOOKUP($B41,'Can Gas Rankings'!$B$6:$H$95,6,FALSE()))=TRUE(),"",(VLOOKUP($B41,'Can Gas Rankings'!$B$6:$H$95,6,FALSE())))</f>
        <v/>
      </c>
      <c r="U41" s="29" t="str">
        <f aca="false">IF(ISNA(VLOOKUP($B41,'Can Pwr Rankings'!$B$6:$F$21,4,FALSE()))=TRUE(),"",(VLOOKUP($B41,'Can Pwr Rankings'!$B$6:$F$21,4,FALSE())))</f>
        <v/>
      </c>
    </row>
    <row r="42" customFormat="false" ht="12.75" hidden="false" customHeight="false" outlineLevel="0" collapsed="false">
      <c r="A42" s="5" t="s">
        <v>50</v>
      </c>
      <c r="B42" s="5" t="n">
        <v>54979</v>
      </c>
      <c r="C42" s="5"/>
      <c r="D42" s="5"/>
      <c r="E42" s="29" t="n">
        <f aca="false">VLOOKUP(B42,HEADROOM!$B$2:$D$3820,3,FALSE())</f>
        <v>180841814</v>
      </c>
      <c r="F42" s="5" t="s">
        <v>29</v>
      </c>
      <c r="G42" s="5" t="str">
        <f aca="false">VLOOKUP((A42&amp;MAX(H42:M42)),'NA DATA'!$J$4:$K$1809,2,FALSE())</f>
        <v>ENA Upstream Company LLC</v>
      </c>
      <c r="H42" s="30"/>
      <c r="I42" s="30" t="n">
        <v>96060727</v>
      </c>
      <c r="J42" s="30"/>
      <c r="K42" s="30"/>
      <c r="L42" s="30"/>
      <c r="M42" s="30"/>
      <c r="N42" s="30" t="n">
        <f aca="false">IF(ISNA(VLOOKUP(B42,'US GAS Rankings'!$B$6:$H$232,7,FALSE()))=TRUE(),"",(VLOOKUP(B42,'US GAS Rankings'!$B$6:$H$232,7,FALSE())))</f>
        <v>5</v>
      </c>
      <c r="O42" s="30" t="n">
        <f aca="false">IF(ISNA(VLOOKUP(B42,'US PWR Rankings'!$B$6:$H$126,7,FALSE()))=TRUE(),"",(VLOOKUP(B42,'US PWR Rankings'!$B$6:$H$126,7,FALSE())))</f>
        <v>6</v>
      </c>
      <c r="P42" s="5" t="str">
        <f aca="false">IF(ISNA(VLOOKUP(B42,'Can Gas Rankings'!$B$6:$H$95,7,FALSE()))=TRUE(),"",(VLOOKUP(B42,'Can Gas Rankings'!$B$6:$H$95,7,FALSE())))</f>
        <v/>
      </c>
      <c r="Q42" s="5" t="str">
        <f aca="false">IF(ISNA(VLOOKUP(B42,'Can Pwr Rankings'!$B$6:$F$21,5,FALSE()))=TRUE(),"",(VLOOKUP(B42,'Can Pwr Rankings'!$B$6:$F$21,5,FALSE())))</f>
        <v/>
      </c>
      <c r="R42" s="29" t="n">
        <f aca="false">IF(ISNA(VLOOKUP($B42,'US GAS Rankings'!$B$6:$H$232,6,FALSE()))=TRUE(),"",(VLOOKUP($B42,'US GAS Rankings'!$B$6:$H$232,6,FALSE())))</f>
        <v>1430316209</v>
      </c>
      <c r="S42" s="29" t="n">
        <f aca="false">IF(ISNA(VLOOKUP($B42,'US PWR Rankings'!$B$6:$H$126,6,FALSE()))=TRUE(),"",(VLOOKUP($B42,'US PWR Rankings'!$B$6:$H$126,6,FALSE())))</f>
        <v>35017132</v>
      </c>
      <c r="T42" s="29" t="str">
        <f aca="false">IF(ISNA(VLOOKUP($B42,'Can Gas Rankings'!$B$6:$H$95,6,FALSE()))=TRUE(),"",(VLOOKUP($B42,'Can Gas Rankings'!$B$6:$H$95,6,FALSE())))</f>
        <v/>
      </c>
      <c r="U42" s="29" t="str">
        <f aca="false">IF(ISNA(VLOOKUP($B42,'Can Pwr Rankings'!$B$6:$F$21,4,FALSE()))=TRUE(),"",(VLOOKUP($B42,'Can Pwr Rankings'!$B$6:$F$21,4,FALSE())))</f>
        <v/>
      </c>
    </row>
    <row r="43" customFormat="false" ht="12.75" hidden="false" customHeight="false" outlineLevel="0" collapsed="false">
      <c r="A43" s="5" t="s">
        <v>50</v>
      </c>
      <c r="B43" s="5" t="n">
        <v>54979</v>
      </c>
      <c r="C43" s="5"/>
      <c r="D43" s="5"/>
      <c r="E43" s="29" t="n">
        <f aca="false">VLOOKUP(B43,HEADROOM!$B$2:$D$3820,3,FALSE())</f>
        <v>180841814</v>
      </c>
      <c r="F43" s="5" t="s">
        <v>35</v>
      </c>
      <c r="G43" s="5" t="str">
        <f aca="false">VLOOKUP((A43&amp;MAX(H43:M43)),'NA DATA'!$J$4:$K$1809,2,FALSE())</f>
        <v>Enron North America Corp.</v>
      </c>
      <c r="H43" s="30"/>
      <c r="I43" s="30" t="n">
        <v>96005429</v>
      </c>
      <c r="J43" s="30"/>
      <c r="K43" s="30"/>
      <c r="L43" s="30"/>
      <c r="M43" s="30"/>
      <c r="N43" s="30" t="n">
        <f aca="false">IF(ISNA(VLOOKUP(B43,'US GAS Rankings'!$B$6:$H$232,7,FALSE()))=TRUE(),"",(VLOOKUP(B43,'US GAS Rankings'!$B$6:$H$232,7,FALSE())))</f>
        <v>5</v>
      </c>
      <c r="O43" s="30" t="n">
        <f aca="false">IF(ISNA(VLOOKUP(B43,'US PWR Rankings'!$B$6:$H$126,7,FALSE()))=TRUE(),"",(VLOOKUP(B43,'US PWR Rankings'!$B$6:$H$126,7,FALSE())))</f>
        <v>6</v>
      </c>
      <c r="P43" s="5" t="str">
        <f aca="false">IF(ISNA(VLOOKUP(B43,'Can Gas Rankings'!$B$6:$H$95,7,FALSE()))=TRUE(),"",(VLOOKUP(B43,'Can Gas Rankings'!$B$6:$H$95,7,FALSE())))</f>
        <v/>
      </c>
      <c r="Q43" s="5" t="str">
        <f aca="false">IF(ISNA(VLOOKUP(B43,'Can Pwr Rankings'!$B$6:$F$21,5,FALSE()))=TRUE(),"",(VLOOKUP(B43,'Can Pwr Rankings'!$B$6:$F$21,5,FALSE())))</f>
        <v/>
      </c>
      <c r="R43" s="29" t="n">
        <f aca="false">IF(ISNA(VLOOKUP($B43,'US GAS Rankings'!$B$6:$H$232,6,FALSE()))=TRUE(),"",(VLOOKUP($B43,'US GAS Rankings'!$B$6:$H$232,6,FALSE())))</f>
        <v>1430316209</v>
      </c>
      <c r="S43" s="29" t="n">
        <f aca="false">IF(ISNA(VLOOKUP($B43,'US PWR Rankings'!$B$6:$H$126,6,FALSE()))=TRUE(),"",(VLOOKUP($B43,'US PWR Rankings'!$B$6:$H$126,6,FALSE())))</f>
        <v>35017132</v>
      </c>
      <c r="T43" s="29" t="str">
        <f aca="false">IF(ISNA(VLOOKUP($B43,'Can Gas Rankings'!$B$6:$H$95,6,FALSE()))=TRUE(),"",(VLOOKUP($B43,'Can Gas Rankings'!$B$6:$H$95,6,FALSE())))</f>
        <v/>
      </c>
      <c r="U43" s="29" t="str">
        <f aca="false">IF(ISNA(VLOOKUP($B43,'Can Pwr Rankings'!$B$6:$F$21,4,FALSE()))=TRUE(),"",(VLOOKUP($B43,'Can Pwr Rankings'!$B$6:$F$21,4,FALSE())))</f>
        <v/>
      </c>
    </row>
    <row r="44" customFormat="false" ht="12.75" hidden="false" customHeight="false" outlineLevel="0" collapsed="false">
      <c r="A44" s="5" t="s">
        <v>50</v>
      </c>
      <c r="B44" s="5" t="n">
        <v>54979</v>
      </c>
      <c r="C44" s="5"/>
      <c r="D44" s="5"/>
      <c r="E44" s="29" t="n">
        <f aca="false">VLOOKUP(B44,HEADROOM!$B$2:$D$3820,3,FALSE())</f>
        <v>180841814</v>
      </c>
      <c r="F44" s="5" t="s">
        <v>52</v>
      </c>
      <c r="G44" s="5" t="str">
        <f aca="false">VLOOKUP((A44&amp;MAX(H44:M44)),'NA DATA'!$J$4:$K$1809,2,FALSE())</f>
        <v>Enron North America Corp.</v>
      </c>
      <c r="H44" s="30"/>
      <c r="I44" s="30" t="n">
        <v>96007593</v>
      </c>
      <c r="J44" s="30"/>
      <c r="K44" s="30"/>
      <c r="L44" s="30"/>
      <c r="M44" s="30"/>
      <c r="N44" s="30" t="n">
        <f aca="false">IF(ISNA(VLOOKUP(B44,'US GAS Rankings'!$B$6:$H$232,7,FALSE()))=TRUE(),"",(VLOOKUP(B44,'US GAS Rankings'!$B$6:$H$232,7,FALSE())))</f>
        <v>5</v>
      </c>
      <c r="O44" s="30" t="n">
        <f aca="false">IF(ISNA(VLOOKUP(B44,'US PWR Rankings'!$B$6:$H$126,7,FALSE()))=TRUE(),"",(VLOOKUP(B44,'US PWR Rankings'!$B$6:$H$126,7,FALSE())))</f>
        <v>6</v>
      </c>
      <c r="P44" s="5" t="str">
        <f aca="false">IF(ISNA(VLOOKUP(B44,'Can Gas Rankings'!$B$6:$H$95,7,FALSE()))=TRUE(),"",(VLOOKUP(B44,'Can Gas Rankings'!$B$6:$H$95,7,FALSE())))</f>
        <v/>
      </c>
      <c r="Q44" s="5" t="str">
        <f aca="false">IF(ISNA(VLOOKUP(B44,'Can Pwr Rankings'!$B$6:$F$21,5,FALSE()))=TRUE(),"",(VLOOKUP(B44,'Can Pwr Rankings'!$B$6:$F$21,5,FALSE())))</f>
        <v/>
      </c>
      <c r="R44" s="29" t="n">
        <f aca="false">IF(ISNA(VLOOKUP($B44,'US GAS Rankings'!$B$6:$H$232,6,FALSE()))=TRUE(),"",(VLOOKUP($B44,'US GAS Rankings'!$B$6:$H$232,6,FALSE())))</f>
        <v>1430316209</v>
      </c>
      <c r="S44" s="29" t="n">
        <f aca="false">IF(ISNA(VLOOKUP($B44,'US PWR Rankings'!$B$6:$H$126,6,FALSE()))=TRUE(),"",(VLOOKUP($B44,'US PWR Rankings'!$B$6:$H$126,6,FALSE())))</f>
        <v>35017132</v>
      </c>
      <c r="T44" s="29" t="str">
        <f aca="false">IF(ISNA(VLOOKUP($B44,'Can Gas Rankings'!$B$6:$H$95,6,FALSE()))=TRUE(),"",(VLOOKUP($B44,'Can Gas Rankings'!$B$6:$H$95,6,FALSE())))</f>
        <v/>
      </c>
      <c r="U44" s="29" t="str">
        <f aca="false">IF(ISNA(VLOOKUP($B44,'Can Pwr Rankings'!$B$6:$F$21,4,FALSE()))=TRUE(),"",(VLOOKUP($B44,'Can Pwr Rankings'!$B$6:$F$21,4,FALSE())))</f>
        <v/>
      </c>
    </row>
    <row r="45" customFormat="false" ht="12.75" hidden="false" customHeight="false" outlineLevel="0" collapsed="false">
      <c r="A45" s="5" t="s">
        <v>50</v>
      </c>
      <c r="B45" s="5" t="n">
        <v>54979</v>
      </c>
      <c r="C45" s="5"/>
      <c r="D45" s="5"/>
      <c r="E45" s="29" t="n">
        <f aca="false">VLOOKUP(B45,HEADROOM!$B$2:$D$3820,3,FALSE())</f>
        <v>180841814</v>
      </c>
      <c r="F45" s="5" t="s">
        <v>53</v>
      </c>
      <c r="G45" s="5" t="e">
        <f aca="false">VLOOKUP((A45&amp;MAX(H45:M45)),'NA DATA'!$J$4:$K$1809,2,FALSE())</f>
        <v>#N/A</v>
      </c>
      <c r="H45" s="30"/>
      <c r="I45" s="30"/>
      <c r="J45" s="30" t="n">
        <v>96028954</v>
      </c>
      <c r="K45" s="30"/>
      <c r="L45" s="30"/>
      <c r="M45" s="30"/>
      <c r="N45" s="30" t="n">
        <f aca="false">IF(ISNA(VLOOKUP(B45,'US GAS Rankings'!$B$6:$H$232,7,FALSE()))=TRUE(),"",(VLOOKUP(B45,'US GAS Rankings'!$B$6:$H$232,7,FALSE())))</f>
        <v>5</v>
      </c>
      <c r="O45" s="30" t="n">
        <f aca="false">IF(ISNA(VLOOKUP(B45,'US PWR Rankings'!$B$6:$H$126,7,FALSE()))=TRUE(),"",(VLOOKUP(B45,'US PWR Rankings'!$B$6:$H$126,7,FALSE())))</f>
        <v>6</v>
      </c>
      <c r="P45" s="5" t="str">
        <f aca="false">IF(ISNA(VLOOKUP(B45,'Can Gas Rankings'!$B$6:$H$95,7,FALSE()))=TRUE(),"",(VLOOKUP(B45,'Can Gas Rankings'!$B$6:$H$95,7,FALSE())))</f>
        <v/>
      </c>
      <c r="Q45" s="5" t="str">
        <f aca="false">IF(ISNA(VLOOKUP(B45,'Can Pwr Rankings'!$B$6:$F$21,5,FALSE()))=TRUE(),"",(VLOOKUP(B45,'Can Pwr Rankings'!$B$6:$F$21,5,FALSE())))</f>
        <v/>
      </c>
      <c r="R45" s="29" t="n">
        <f aca="false">IF(ISNA(VLOOKUP($B45,'US GAS Rankings'!$B$6:$H$232,6,FALSE()))=TRUE(),"",(VLOOKUP($B45,'US GAS Rankings'!$B$6:$H$232,6,FALSE())))</f>
        <v>1430316209</v>
      </c>
      <c r="S45" s="29" t="n">
        <f aca="false">IF(ISNA(VLOOKUP($B45,'US PWR Rankings'!$B$6:$H$126,6,FALSE()))=TRUE(),"",(VLOOKUP($B45,'US PWR Rankings'!$B$6:$H$126,6,FALSE())))</f>
        <v>35017132</v>
      </c>
      <c r="T45" s="29" t="str">
        <f aca="false">IF(ISNA(VLOOKUP($B45,'Can Gas Rankings'!$B$6:$H$95,6,FALSE()))=TRUE(),"",(VLOOKUP($B45,'Can Gas Rankings'!$B$6:$H$95,6,FALSE())))</f>
        <v/>
      </c>
      <c r="U45" s="29" t="str">
        <f aca="false">IF(ISNA(VLOOKUP($B45,'Can Pwr Rankings'!$B$6:$F$21,4,FALSE()))=TRUE(),"",(VLOOKUP($B45,'Can Pwr Rankings'!$B$6:$F$21,4,FALSE())))</f>
        <v/>
      </c>
    </row>
    <row r="46" customFormat="false" ht="12.75" hidden="false" customHeight="false" outlineLevel="0" collapsed="false">
      <c r="A46" s="5" t="s">
        <v>50</v>
      </c>
      <c r="B46" s="5" t="n">
        <v>54979</v>
      </c>
      <c r="C46" s="5"/>
      <c r="D46" s="5"/>
      <c r="E46" s="29" t="n">
        <f aca="false">VLOOKUP(B46,HEADROOM!$B$2:$D$3820,3,FALSE())</f>
        <v>180841814</v>
      </c>
      <c r="F46" s="5" t="s">
        <v>54</v>
      </c>
      <c r="G46" s="5" t="str">
        <f aca="false">VLOOKUP((A46&amp;MAX(H46:M46)),'NA DATA'!$J$4:$K$1809,2,FALSE())</f>
        <v>Enron North America Corp.</v>
      </c>
      <c r="H46" s="30"/>
      <c r="I46" s="30" t="n">
        <v>96093559</v>
      </c>
      <c r="J46" s="30"/>
      <c r="K46" s="30"/>
      <c r="L46" s="30"/>
      <c r="M46" s="30"/>
      <c r="N46" s="30" t="n">
        <f aca="false">IF(ISNA(VLOOKUP(B46,'US GAS Rankings'!$B$6:$H$232,7,FALSE()))=TRUE(),"",(VLOOKUP(B46,'US GAS Rankings'!$B$6:$H$232,7,FALSE())))</f>
        <v>5</v>
      </c>
      <c r="O46" s="30" t="n">
        <f aca="false">IF(ISNA(VLOOKUP(B46,'US PWR Rankings'!$B$6:$H$126,7,FALSE()))=TRUE(),"",(VLOOKUP(B46,'US PWR Rankings'!$B$6:$H$126,7,FALSE())))</f>
        <v>6</v>
      </c>
      <c r="P46" s="5" t="str">
        <f aca="false">IF(ISNA(VLOOKUP(B46,'Can Gas Rankings'!$B$6:$H$95,7,FALSE()))=TRUE(),"",(VLOOKUP(B46,'Can Gas Rankings'!$B$6:$H$95,7,FALSE())))</f>
        <v/>
      </c>
      <c r="Q46" s="5" t="str">
        <f aca="false">IF(ISNA(VLOOKUP(B46,'Can Pwr Rankings'!$B$6:$F$21,5,FALSE()))=TRUE(),"",(VLOOKUP(B46,'Can Pwr Rankings'!$B$6:$F$21,5,FALSE())))</f>
        <v/>
      </c>
      <c r="R46" s="29" t="n">
        <f aca="false">IF(ISNA(VLOOKUP($B46,'US GAS Rankings'!$B$6:$H$232,6,FALSE()))=TRUE(),"",(VLOOKUP($B46,'US GAS Rankings'!$B$6:$H$232,6,FALSE())))</f>
        <v>1430316209</v>
      </c>
      <c r="S46" s="29" t="n">
        <f aca="false">IF(ISNA(VLOOKUP($B46,'US PWR Rankings'!$B$6:$H$126,6,FALSE()))=TRUE(),"",(VLOOKUP($B46,'US PWR Rankings'!$B$6:$H$126,6,FALSE())))</f>
        <v>35017132</v>
      </c>
      <c r="T46" s="29" t="str">
        <f aca="false">IF(ISNA(VLOOKUP($B46,'Can Gas Rankings'!$B$6:$H$95,6,FALSE()))=TRUE(),"",(VLOOKUP($B46,'Can Gas Rankings'!$B$6:$H$95,6,FALSE())))</f>
        <v/>
      </c>
      <c r="U46" s="29" t="str">
        <f aca="false">IF(ISNA(VLOOKUP($B46,'Can Pwr Rankings'!$B$6:$F$21,4,FALSE()))=TRUE(),"",(VLOOKUP($B46,'Can Pwr Rankings'!$B$6:$F$21,4,FALSE())))</f>
        <v/>
      </c>
    </row>
    <row r="47" customFormat="false" ht="12.75" hidden="false" customHeight="false" outlineLevel="0" collapsed="false">
      <c r="A47" s="5" t="s">
        <v>50</v>
      </c>
      <c r="B47" s="5" t="n">
        <v>54979</v>
      </c>
      <c r="C47" s="5"/>
      <c r="D47" s="5"/>
      <c r="E47" s="29" t="n">
        <f aca="false">VLOOKUP(B47,HEADROOM!$B$2:$D$3820,3,FALSE())</f>
        <v>180841814</v>
      </c>
      <c r="F47" s="5" t="s">
        <v>36</v>
      </c>
      <c r="G47" s="5" t="str">
        <f aca="false">VLOOKUP((A47&amp;MAX(H47:M47)),'NA DATA'!$J$4:$K$1809,2,FALSE())</f>
        <v>Enron North America Corp.</v>
      </c>
      <c r="H47" s="30"/>
      <c r="I47" s="30" t="n">
        <v>96018740</v>
      </c>
      <c r="J47" s="30"/>
      <c r="K47" s="30"/>
      <c r="L47" s="30"/>
      <c r="M47" s="30"/>
      <c r="N47" s="30" t="n">
        <f aca="false">IF(ISNA(VLOOKUP(B47,'US GAS Rankings'!$B$6:$H$232,7,FALSE()))=TRUE(),"",(VLOOKUP(B47,'US GAS Rankings'!$B$6:$H$232,7,FALSE())))</f>
        <v>5</v>
      </c>
      <c r="O47" s="30" t="n">
        <f aca="false">IF(ISNA(VLOOKUP(B47,'US PWR Rankings'!$B$6:$H$126,7,FALSE()))=TRUE(),"",(VLOOKUP(B47,'US PWR Rankings'!$B$6:$H$126,7,FALSE())))</f>
        <v>6</v>
      </c>
      <c r="P47" s="5" t="str">
        <f aca="false">IF(ISNA(VLOOKUP(B47,'Can Gas Rankings'!$B$6:$H$95,7,FALSE()))=TRUE(),"",(VLOOKUP(B47,'Can Gas Rankings'!$B$6:$H$95,7,FALSE())))</f>
        <v/>
      </c>
      <c r="Q47" s="5" t="str">
        <f aca="false">IF(ISNA(VLOOKUP(B47,'Can Pwr Rankings'!$B$6:$F$21,5,FALSE()))=TRUE(),"",(VLOOKUP(B47,'Can Pwr Rankings'!$B$6:$F$21,5,FALSE())))</f>
        <v/>
      </c>
      <c r="R47" s="29" t="n">
        <f aca="false">IF(ISNA(VLOOKUP($B47,'US GAS Rankings'!$B$6:$H$232,6,FALSE()))=TRUE(),"",(VLOOKUP($B47,'US GAS Rankings'!$B$6:$H$232,6,FALSE())))</f>
        <v>1430316209</v>
      </c>
      <c r="S47" s="29" t="n">
        <f aca="false">IF(ISNA(VLOOKUP($B47,'US PWR Rankings'!$B$6:$H$126,6,FALSE()))=TRUE(),"",(VLOOKUP($B47,'US PWR Rankings'!$B$6:$H$126,6,FALSE())))</f>
        <v>35017132</v>
      </c>
      <c r="T47" s="29" t="str">
        <f aca="false">IF(ISNA(VLOOKUP($B47,'Can Gas Rankings'!$B$6:$H$95,6,FALSE()))=TRUE(),"",(VLOOKUP($B47,'Can Gas Rankings'!$B$6:$H$95,6,FALSE())))</f>
        <v/>
      </c>
      <c r="U47" s="29" t="str">
        <f aca="false">IF(ISNA(VLOOKUP($B47,'Can Pwr Rankings'!$B$6:$F$21,4,FALSE()))=TRUE(),"",(VLOOKUP($B47,'Can Pwr Rankings'!$B$6:$F$21,4,FALSE())))</f>
        <v/>
      </c>
    </row>
    <row r="48" customFormat="false" ht="12.75" hidden="false" customHeight="false" outlineLevel="0" collapsed="false">
      <c r="A48" s="5" t="s">
        <v>55</v>
      </c>
      <c r="B48" s="5" t="n">
        <v>91219</v>
      </c>
      <c r="C48" s="5" t="s">
        <v>55</v>
      </c>
      <c r="D48" s="5" t="n">
        <v>91219</v>
      </c>
      <c r="E48" s="29" t="n">
        <f aca="false">VLOOKUP(B48,HEADROOM!$B$2:$D$3820,3,FALSE())</f>
        <v>10000000</v>
      </c>
      <c r="F48" s="5" t="s">
        <v>27</v>
      </c>
      <c r="G48" s="5" t="str">
        <f aca="false">VLOOKUP((A48&amp;MAX(H48:M48)),'NA DATA'!$J$4:$K$1809,2,FALSE())</f>
        <v>Enron North America Corp.</v>
      </c>
      <c r="H48" s="30" t="n">
        <v>96057022</v>
      </c>
      <c r="I48" s="30"/>
      <c r="J48" s="30"/>
      <c r="K48" s="30" t="n">
        <v>96057022</v>
      </c>
      <c r="L48" s="30"/>
      <c r="M48" s="30"/>
      <c r="N48" s="30" t="n">
        <f aca="false">IF(ISNA(VLOOKUP(B48,'US GAS Rankings'!$B$6:$H$232,7,FALSE()))=TRUE(),"",(VLOOKUP(B48,'US GAS Rankings'!$B$6:$H$232,7,FALSE())))</f>
        <v>6</v>
      </c>
      <c r="O48" s="30" t="n">
        <f aca="false">IF(ISNA(VLOOKUP(B48,'US PWR Rankings'!$B$6:$H$126,7,FALSE()))=TRUE(),"",(VLOOKUP(B48,'US PWR Rankings'!$B$6:$H$126,7,FALSE())))</f>
        <v>16</v>
      </c>
      <c r="P48" s="5" t="n">
        <f aca="false">IF(ISNA(VLOOKUP(B48,'Can Gas Rankings'!$B$6:$H$95,7,FALSE()))=TRUE(),"",(VLOOKUP(B48,'Can Gas Rankings'!$B$6:$H$95,7,FALSE())))</f>
        <v>26</v>
      </c>
      <c r="Q48" s="5" t="str">
        <f aca="false">IF(ISNA(VLOOKUP(B48,'Can Pwr Rankings'!$B$6:$F$21,5,FALSE()))=TRUE(),"",(VLOOKUP(B48,'Can Pwr Rankings'!$B$6:$F$21,5,FALSE())))</f>
        <v/>
      </c>
      <c r="R48" s="29" t="n">
        <f aca="false">IF(ISNA(VLOOKUP($B48,'US GAS Rankings'!$B$6:$H$232,6,FALSE()))=TRUE(),"",(VLOOKUP($B48,'US GAS Rankings'!$B$6:$H$232,6,FALSE())))</f>
        <v>1293796569</v>
      </c>
      <c r="S48" s="29" t="n">
        <f aca="false">IF(ISNA(VLOOKUP($B48,'US PWR Rankings'!$B$6:$H$126,6,FALSE()))=TRUE(),"",(VLOOKUP($B48,'US PWR Rankings'!$B$6:$H$126,6,FALSE())))</f>
        <v>9859061</v>
      </c>
      <c r="T48" s="29" t="n">
        <f aca="false">IF(ISNA(VLOOKUP($B48,'Can Gas Rankings'!$B$6:$H$95,6,FALSE()))=TRUE(),"",(VLOOKUP($B48,'Can Gas Rankings'!$B$6:$H$95,6,FALSE())))</f>
        <v>10765000</v>
      </c>
      <c r="U48" s="29" t="str">
        <f aca="false">IF(ISNA(VLOOKUP($B48,'Can Pwr Rankings'!$B$6:$F$21,4,FALSE()))=TRUE(),"",(VLOOKUP($B48,'Can Pwr Rankings'!$B$6:$F$21,4,FALSE())))</f>
        <v/>
      </c>
    </row>
    <row r="49" customFormat="false" ht="12.75" hidden="false" customHeight="false" outlineLevel="0" collapsed="false">
      <c r="A49" s="5" t="s">
        <v>55</v>
      </c>
      <c r="B49" s="5" t="n">
        <v>91219</v>
      </c>
      <c r="C49" s="5"/>
      <c r="D49" s="5"/>
      <c r="E49" s="29" t="n">
        <f aca="false">VLOOKUP(B49,HEADROOM!$B$2:$D$3820,3,FALSE())</f>
        <v>10000000</v>
      </c>
      <c r="F49" s="5" t="s">
        <v>34</v>
      </c>
      <c r="G49" s="5" t="str">
        <f aca="false">VLOOKUP((A49&amp;MAX(H49:M49)),'NA DATA'!$J$4:$K$1809,2,FALSE())</f>
        <v>Enron North America Corp.</v>
      </c>
      <c r="H49" s="30"/>
      <c r="I49" s="30" t="n">
        <v>96042325</v>
      </c>
      <c r="J49" s="30"/>
      <c r="K49" s="30"/>
      <c r="L49" s="30"/>
      <c r="M49" s="30"/>
      <c r="N49" s="30" t="n">
        <f aca="false">IF(ISNA(VLOOKUP(B49,'US GAS Rankings'!$B$6:$H$232,7,FALSE()))=TRUE(),"",(VLOOKUP(B49,'US GAS Rankings'!$B$6:$H$232,7,FALSE())))</f>
        <v>6</v>
      </c>
      <c r="O49" s="30" t="n">
        <f aca="false">IF(ISNA(VLOOKUP(B49,'US PWR Rankings'!$B$6:$H$126,7,FALSE()))=TRUE(),"",(VLOOKUP(B49,'US PWR Rankings'!$B$6:$H$126,7,FALSE())))</f>
        <v>16</v>
      </c>
      <c r="P49" s="5" t="n">
        <f aca="false">IF(ISNA(VLOOKUP(B49,'Can Gas Rankings'!$B$6:$H$95,7,FALSE()))=TRUE(),"",(VLOOKUP(B49,'Can Gas Rankings'!$B$6:$H$95,7,FALSE())))</f>
        <v>26</v>
      </c>
      <c r="Q49" s="5" t="str">
        <f aca="false">IF(ISNA(VLOOKUP(B49,'Can Pwr Rankings'!$B$6:$F$21,5,FALSE()))=TRUE(),"",(VLOOKUP(B49,'Can Pwr Rankings'!$B$6:$F$21,5,FALSE())))</f>
        <v/>
      </c>
      <c r="R49" s="29" t="n">
        <f aca="false">IF(ISNA(VLOOKUP($B49,'US GAS Rankings'!$B$6:$H$232,6,FALSE()))=TRUE(),"",(VLOOKUP($B49,'US GAS Rankings'!$B$6:$H$232,6,FALSE())))</f>
        <v>1293796569</v>
      </c>
      <c r="S49" s="29" t="n">
        <f aca="false">IF(ISNA(VLOOKUP($B49,'US PWR Rankings'!$B$6:$H$126,6,FALSE()))=TRUE(),"",(VLOOKUP($B49,'US PWR Rankings'!$B$6:$H$126,6,FALSE())))</f>
        <v>9859061</v>
      </c>
      <c r="T49" s="29" t="n">
        <f aca="false">IF(ISNA(VLOOKUP($B49,'Can Gas Rankings'!$B$6:$H$95,6,FALSE()))=TRUE(),"",(VLOOKUP($B49,'Can Gas Rankings'!$B$6:$H$95,6,FALSE())))</f>
        <v>10765000</v>
      </c>
      <c r="U49" s="29" t="str">
        <f aca="false">IF(ISNA(VLOOKUP($B49,'Can Pwr Rankings'!$B$6:$F$21,4,FALSE()))=TRUE(),"",(VLOOKUP($B49,'Can Pwr Rankings'!$B$6:$F$21,4,FALSE())))</f>
        <v/>
      </c>
    </row>
    <row r="50" customFormat="false" ht="12.75" hidden="false" customHeight="false" outlineLevel="0" collapsed="false">
      <c r="A50" s="5" t="s">
        <v>55</v>
      </c>
      <c r="B50" s="5" t="n">
        <v>91219</v>
      </c>
      <c r="C50" s="5"/>
      <c r="D50" s="5"/>
      <c r="E50" s="29" t="n">
        <f aca="false">VLOOKUP(B50,HEADROOM!$B$2:$D$3820,3,FALSE())</f>
        <v>10000000</v>
      </c>
      <c r="F50" s="5" t="s">
        <v>35</v>
      </c>
      <c r="G50" s="5" t="str">
        <f aca="false">VLOOKUP((A50&amp;MAX(H50:M50)),'NA DATA'!$J$4:$K$1809,2,FALSE())</f>
        <v>Enron North America Corp.</v>
      </c>
      <c r="H50" s="30"/>
      <c r="I50" s="30" t="n">
        <v>96005429</v>
      </c>
      <c r="J50" s="30"/>
      <c r="K50" s="30"/>
      <c r="L50" s="30"/>
      <c r="M50" s="30"/>
      <c r="N50" s="30" t="n">
        <f aca="false">IF(ISNA(VLOOKUP(B50,'US GAS Rankings'!$B$6:$H$232,7,FALSE()))=TRUE(),"",(VLOOKUP(B50,'US GAS Rankings'!$B$6:$H$232,7,FALSE())))</f>
        <v>6</v>
      </c>
      <c r="O50" s="30" t="n">
        <f aca="false">IF(ISNA(VLOOKUP(B50,'US PWR Rankings'!$B$6:$H$126,7,FALSE()))=TRUE(),"",(VLOOKUP(B50,'US PWR Rankings'!$B$6:$H$126,7,FALSE())))</f>
        <v>16</v>
      </c>
      <c r="P50" s="5" t="n">
        <f aca="false">IF(ISNA(VLOOKUP(B50,'Can Gas Rankings'!$B$6:$H$95,7,FALSE()))=TRUE(),"",(VLOOKUP(B50,'Can Gas Rankings'!$B$6:$H$95,7,FALSE())))</f>
        <v>26</v>
      </c>
      <c r="Q50" s="5" t="str">
        <f aca="false">IF(ISNA(VLOOKUP(B50,'Can Pwr Rankings'!$B$6:$F$21,5,FALSE()))=TRUE(),"",(VLOOKUP(B50,'Can Pwr Rankings'!$B$6:$F$21,5,FALSE())))</f>
        <v/>
      </c>
      <c r="R50" s="29" t="n">
        <f aca="false">IF(ISNA(VLOOKUP($B50,'US GAS Rankings'!$B$6:$H$232,6,FALSE()))=TRUE(),"",(VLOOKUP($B50,'US GAS Rankings'!$B$6:$H$232,6,FALSE())))</f>
        <v>1293796569</v>
      </c>
      <c r="S50" s="29" t="n">
        <f aca="false">IF(ISNA(VLOOKUP($B50,'US PWR Rankings'!$B$6:$H$126,6,FALSE()))=TRUE(),"",(VLOOKUP($B50,'US PWR Rankings'!$B$6:$H$126,6,FALSE())))</f>
        <v>9859061</v>
      </c>
      <c r="T50" s="29" t="n">
        <f aca="false">IF(ISNA(VLOOKUP($B50,'Can Gas Rankings'!$B$6:$H$95,6,FALSE()))=TRUE(),"",(VLOOKUP($B50,'Can Gas Rankings'!$B$6:$H$95,6,FALSE())))</f>
        <v>10765000</v>
      </c>
      <c r="U50" s="29" t="str">
        <f aca="false">IF(ISNA(VLOOKUP($B50,'Can Pwr Rankings'!$B$6:$F$21,4,FALSE()))=TRUE(),"",(VLOOKUP($B50,'Can Pwr Rankings'!$B$6:$F$21,4,FALSE())))</f>
        <v/>
      </c>
    </row>
    <row r="51" customFormat="false" ht="12.75" hidden="false" customHeight="false" outlineLevel="0" collapsed="false">
      <c r="A51" s="5" t="s">
        <v>55</v>
      </c>
      <c r="B51" s="5" t="n">
        <v>91219</v>
      </c>
      <c r="C51" s="5"/>
      <c r="D51" s="5"/>
      <c r="E51" s="29" t="n">
        <f aca="false">VLOOKUP(B51,HEADROOM!$B$2:$D$3820,3,FALSE())</f>
        <v>10000000</v>
      </c>
      <c r="F51" s="5" t="s">
        <v>40</v>
      </c>
      <c r="G51" s="5" t="e">
        <f aca="false">VLOOKUP((A51&amp;MAX(H51:M51)),'NA DATA'!$J$4:$K$1809,2,FALSE())</f>
        <v>#N/A</v>
      </c>
      <c r="H51" s="30"/>
      <c r="I51" s="30"/>
      <c r="J51" s="30" t="n">
        <v>96050496</v>
      </c>
      <c r="K51" s="30"/>
      <c r="L51" s="30"/>
      <c r="M51" s="30"/>
      <c r="N51" s="30" t="n">
        <f aca="false">IF(ISNA(VLOOKUP(B51,'US GAS Rankings'!$B$6:$H$232,7,FALSE()))=TRUE(),"",(VLOOKUP(B51,'US GAS Rankings'!$B$6:$H$232,7,FALSE())))</f>
        <v>6</v>
      </c>
      <c r="O51" s="30" t="n">
        <f aca="false">IF(ISNA(VLOOKUP(B51,'US PWR Rankings'!$B$6:$H$126,7,FALSE()))=TRUE(),"",(VLOOKUP(B51,'US PWR Rankings'!$B$6:$H$126,7,FALSE())))</f>
        <v>16</v>
      </c>
      <c r="P51" s="5" t="n">
        <f aca="false">IF(ISNA(VLOOKUP(B51,'Can Gas Rankings'!$B$6:$H$95,7,FALSE()))=TRUE(),"",(VLOOKUP(B51,'Can Gas Rankings'!$B$6:$H$95,7,FALSE())))</f>
        <v>26</v>
      </c>
      <c r="Q51" s="5" t="str">
        <f aca="false">IF(ISNA(VLOOKUP(B51,'Can Pwr Rankings'!$B$6:$F$21,5,FALSE()))=TRUE(),"",(VLOOKUP(B51,'Can Pwr Rankings'!$B$6:$F$21,5,FALSE())))</f>
        <v/>
      </c>
      <c r="R51" s="29" t="n">
        <f aca="false">IF(ISNA(VLOOKUP($B51,'US GAS Rankings'!$B$6:$H$232,6,FALSE()))=TRUE(),"",(VLOOKUP($B51,'US GAS Rankings'!$B$6:$H$232,6,FALSE())))</f>
        <v>1293796569</v>
      </c>
      <c r="S51" s="29" t="n">
        <f aca="false">IF(ISNA(VLOOKUP($B51,'US PWR Rankings'!$B$6:$H$126,6,FALSE()))=TRUE(),"",(VLOOKUP($B51,'US PWR Rankings'!$B$6:$H$126,6,FALSE())))</f>
        <v>9859061</v>
      </c>
      <c r="T51" s="29" t="n">
        <f aca="false">IF(ISNA(VLOOKUP($B51,'Can Gas Rankings'!$B$6:$H$95,6,FALSE()))=TRUE(),"",(VLOOKUP($B51,'Can Gas Rankings'!$B$6:$H$95,6,FALSE())))</f>
        <v>10765000</v>
      </c>
      <c r="U51" s="29" t="str">
        <f aca="false">IF(ISNA(VLOOKUP($B51,'Can Pwr Rankings'!$B$6:$F$21,4,FALSE()))=TRUE(),"",(VLOOKUP($B51,'Can Pwr Rankings'!$B$6:$F$21,4,FALSE())))</f>
        <v/>
      </c>
    </row>
    <row r="52" customFormat="false" ht="12.75" hidden="false" customHeight="false" outlineLevel="0" collapsed="false">
      <c r="A52" s="5" t="s">
        <v>55</v>
      </c>
      <c r="B52" s="5" t="n">
        <v>91219</v>
      </c>
      <c r="C52" s="5"/>
      <c r="D52" s="5"/>
      <c r="E52" s="29" t="n">
        <f aca="false">VLOOKUP(B52,HEADROOM!$B$2:$D$3820,3,FALSE())</f>
        <v>10000000</v>
      </c>
      <c r="F52" s="5" t="s">
        <v>47</v>
      </c>
      <c r="G52" s="5" t="str">
        <f aca="false">VLOOKUP((A52&amp;MAX(H52:M52)),'NA DATA'!$J$4:$K$1809,2,FALSE())</f>
        <v>Enron North America Corp.</v>
      </c>
      <c r="H52" s="30"/>
      <c r="I52" s="30" t="n">
        <v>96038539</v>
      </c>
      <c r="J52" s="30"/>
      <c r="K52" s="30"/>
      <c r="L52" s="30"/>
      <c r="M52" s="30"/>
      <c r="N52" s="30" t="n">
        <f aca="false">IF(ISNA(VLOOKUP(B52,'US GAS Rankings'!$B$6:$H$232,7,FALSE()))=TRUE(),"",(VLOOKUP(B52,'US GAS Rankings'!$B$6:$H$232,7,FALSE())))</f>
        <v>6</v>
      </c>
      <c r="O52" s="30" t="n">
        <f aca="false">IF(ISNA(VLOOKUP(B52,'US PWR Rankings'!$B$6:$H$126,7,FALSE()))=TRUE(),"",(VLOOKUP(B52,'US PWR Rankings'!$B$6:$H$126,7,FALSE())))</f>
        <v>16</v>
      </c>
      <c r="P52" s="5" t="n">
        <f aca="false">IF(ISNA(VLOOKUP(B52,'Can Gas Rankings'!$B$6:$H$95,7,FALSE()))=TRUE(),"",(VLOOKUP(B52,'Can Gas Rankings'!$B$6:$H$95,7,FALSE())))</f>
        <v>26</v>
      </c>
      <c r="Q52" s="5" t="str">
        <f aca="false">IF(ISNA(VLOOKUP(B52,'Can Pwr Rankings'!$B$6:$F$21,5,FALSE()))=TRUE(),"",(VLOOKUP(B52,'Can Pwr Rankings'!$B$6:$F$21,5,FALSE())))</f>
        <v/>
      </c>
      <c r="R52" s="29" t="n">
        <f aca="false">IF(ISNA(VLOOKUP($B52,'US GAS Rankings'!$B$6:$H$232,6,FALSE()))=TRUE(),"",(VLOOKUP($B52,'US GAS Rankings'!$B$6:$H$232,6,FALSE())))</f>
        <v>1293796569</v>
      </c>
      <c r="S52" s="29" t="n">
        <f aca="false">IF(ISNA(VLOOKUP($B52,'US PWR Rankings'!$B$6:$H$126,6,FALSE()))=TRUE(),"",(VLOOKUP($B52,'US PWR Rankings'!$B$6:$H$126,6,FALSE())))</f>
        <v>9859061</v>
      </c>
      <c r="T52" s="29" t="n">
        <f aca="false">IF(ISNA(VLOOKUP($B52,'Can Gas Rankings'!$B$6:$H$95,6,FALSE()))=TRUE(),"",(VLOOKUP($B52,'Can Gas Rankings'!$B$6:$H$95,6,FALSE())))</f>
        <v>10765000</v>
      </c>
      <c r="U52" s="29" t="str">
        <f aca="false">IF(ISNA(VLOOKUP($B52,'Can Pwr Rankings'!$B$6:$F$21,4,FALSE()))=TRUE(),"",(VLOOKUP($B52,'Can Pwr Rankings'!$B$6:$F$21,4,FALSE())))</f>
        <v/>
      </c>
    </row>
    <row r="53" customFormat="false" ht="12.75" hidden="false" customHeight="false" outlineLevel="0" collapsed="false">
      <c r="A53" s="5" t="s">
        <v>55</v>
      </c>
      <c r="B53" s="5" t="n">
        <v>91219</v>
      </c>
      <c r="C53" s="5"/>
      <c r="D53" s="5"/>
      <c r="E53" s="29" t="n">
        <f aca="false">VLOOKUP(B53,HEADROOM!$B$2:$D$3820,3,FALSE())</f>
        <v>10000000</v>
      </c>
      <c r="F53" s="5" t="s">
        <v>41</v>
      </c>
      <c r="G53" s="5" t="str">
        <f aca="false">VLOOKUP((A53&amp;MAX(H53:M53)),'NA DATA'!$J$4:$K$1809,2,FALSE())</f>
        <v>Enron Canada Corp.</v>
      </c>
      <c r="H53" s="30"/>
      <c r="I53" s="30"/>
      <c r="J53" s="30"/>
      <c r="K53" s="30"/>
      <c r="L53" s="30" t="n">
        <v>96013899</v>
      </c>
      <c r="M53" s="30"/>
      <c r="N53" s="30" t="n">
        <f aca="false">IF(ISNA(VLOOKUP(B53,'US GAS Rankings'!$B$6:$H$232,7,FALSE()))=TRUE(),"",(VLOOKUP(B53,'US GAS Rankings'!$B$6:$H$232,7,FALSE())))</f>
        <v>6</v>
      </c>
      <c r="O53" s="30" t="n">
        <f aca="false">IF(ISNA(VLOOKUP(B53,'US PWR Rankings'!$B$6:$H$126,7,FALSE()))=TRUE(),"",(VLOOKUP(B53,'US PWR Rankings'!$B$6:$H$126,7,FALSE())))</f>
        <v>16</v>
      </c>
      <c r="P53" s="5" t="n">
        <f aca="false">IF(ISNA(VLOOKUP(B53,'Can Gas Rankings'!$B$6:$H$95,7,FALSE()))=TRUE(),"",(VLOOKUP(B53,'Can Gas Rankings'!$B$6:$H$95,7,FALSE())))</f>
        <v>26</v>
      </c>
      <c r="Q53" s="5" t="str">
        <f aca="false">IF(ISNA(VLOOKUP(B53,'Can Pwr Rankings'!$B$6:$F$21,5,FALSE()))=TRUE(),"",(VLOOKUP(B53,'Can Pwr Rankings'!$B$6:$F$21,5,FALSE())))</f>
        <v/>
      </c>
      <c r="R53" s="29" t="n">
        <f aca="false">IF(ISNA(VLOOKUP($B53,'US GAS Rankings'!$B$6:$H$232,6,FALSE()))=TRUE(),"",(VLOOKUP($B53,'US GAS Rankings'!$B$6:$H$232,6,FALSE())))</f>
        <v>1293796569</v>
      </c>
      <c r="S53" s="29" t="n">
        <f aca="false">IF(ISNA(VLOOKUP($B53,'US PWR Rankings'!$B$6:$H$126,6,FALSE()))=TRUE(),"",(VLOOKUP($B53,'US PWR Rankings'!$B$6:$H$126,6,FALSE())))</f>
        <v>9859061</v>
      </c>
      <c r="T53" s="29" t="n">
        <f aca="false">IF(ISNA(VLOOKUP($B53,'Can Gas Rankings'!$B$6:$H$95,6,FALSE()))=TRUE(),"",(VLOOKUP($B53,'Can Gas Rankings'!$B$6:$H$95,6,FALSE())))</f>
        <v>10765000</v>
      </c>
      <c r="U53" s="29" t="str">
        <f aca="false">IF(ISNA(VLOOKUP($B53,'Can Pwr Rankings'!$B$6:$F$21,4,FALSE()))=TRUE(),"",(VLOOKUP($B53,'Can Pwr Rankings'!$B$6:$F$21,4,FALSE())))</f>
        <v/>
      </c>
    </row>
    <row r="54" customFormat="false" ht="12.75" hidden="false" customHeight="false" outlineLevel="0" collapsed="false">
      <c r="A54" s="5" t="s">
        <v>55</v>
      </c>
      <c r="B54" s="5" t="n">
        <v>91219</v>
      </c>
      <c r="C54" s="5"/>
      <c r="D54" s="5"/>
      <c r="E54" s="29" t="n">
        <f aca="false">VLOOKUP(B54,HEADROOM!$B$2:$D$3820,3,FALSE())</f>
        <v>10000000</v>
      </c>
      <c r="F54" s="5" t="s">
        <v>56</v>
      </c>
      <c r="G54" s="5" t="str">
        <f aca="false">VLOOKUP((A54&amp;MAX(H54:M54)),'NA DATA'!$J$4:$K$1809,2,FALSE())</f>
        <v>Enron North America Corp.</v>
      </c>
      <c r="H54" s="30"/>
      <c r="I54" s="30" t="n">
        <v>96041476</v>
      </c>
      <c r="J54" s="30"/>
      <c r="K54" s="30"/>
      <c r="L54" s="30"/>
      <c r="M54" s="30"/>
      <c r="N54" s="30" t="n">
        <f aca="false">IF(ISNA(VLOOKUP(B54,'US GAS Rankings'!$B$6:$H$232,7,FALSE()))=TRUE(),"",(VLOOKUP(B54,'US GAS Rankings'!$B$6:$H$232,7,FALSE())))</f>
        <v>6</v>
      </c>
      <c r="O54" s="30" t="n">
        <f aca="false">IF(ISNA(VLOOKUP(B54,'US PWR Rankings'!$B$6:$H$126,7,FALSE()))=TRUE(),"",(VLOOKUP(B54,'US PWR Rankings'!$B$6:$H$126,7,FALSE())))</f>
        <v>16</v>
      </c>
      <c r="P54" s="5" t="n">
        <f aca="false">IF(ISNA(VLOOKUP(B54,'Can Gas Rankings'!$B$6:$H$95,7,FALSE()))=TRUE(),"",(VLOOKUP(B54,'Can Gas Rankings'!$B$6:$H$95,7,FALSE())))</f>
        <v>26</v>
      </c>
      <c r="Q54" s="5" t="str">
        <f aca="false">IF(ISNA(VLOOKUP(B54,'Can Pwr Rankings'!$B$6:$F$21,5,FALSE()))=TRUE(),"",(VLOOKUP(B54,'Can Pwr Rankings'!$B$6:$F$21,5,FALSE())))</f>
        <v/>
      </c>
      <c r="R54" s="29" t="n">
        <f aca="false">IF(ISNA(VLOOKUP($B54,'US GAS Rankings'!$B$6:$H$232,6,FALSE()))=TRUE(),"",(VLOOKUP($B54,'US GAS Rankings'!$B$6:$H$232,6,FALSE())))</f>
        <v>1293796569</v>
      </c>
      <c r="S54" s="29" t="n">
        <f aca="false">IF(ISNA(VLOOKUP($B54,'US PWR Rankings'!$B$6:$H$126,6,FALSE()))=TRUE(),"",(VLOOKUP($B54,'US PWR Rankings'!$B$6:$H$126,6,FALSE())))</f>
        <v>9859061</v>
      </c>
      <c r="T54" s="29" t="n">
        <f aca="false">IF(ISNA(VLOOKUP($B54,'Can Gas Rankings'!$B$6:$H$95,6,FALSE()))=TRUE(),"",(VLOOKUP($B54,'Can Gas Rankings'!$B$6:$H$95,6,FALSE())))</f>
        <v>10765000</v>
      </c>
      <c r="U54" s="29" t="str">
        <f aca="false">IF(ISNA(VLOOKUP($B54,'Can Pwr Rankings'!$B$6:$F$21,4,FALSE()))=TRUE(),"",(VLOOKUP($B54,'Can Pwr Rankings'!$B$6:$F$21,4,FALSE())))</f>
        <v/>
      </c>
    </row>
    <row r="55" customFormat="false" ht="12.75" hidden="false" customHeight="false" outlineLevel="0" collapsed="false">
      <c r="A55" s="5" t="s">
        <v>55</v>
      </c>
      <c r="B55" s="5" t="n">
        <v>91219</v>
      </c>
      <c r="C55" s="5"/>
      <c r="D55" s="5"/>
      <c r="E55" s="29" t="n">
        <f aca="false">VLOOKUP(B55,HEADROOM!$B$2:$D$3820,3,FALSE())</f>
        <v>10000000</v>
      </c>
      <c r="F55" s="5" t="s">
        <v>54</v>
      </c>
      <c r="G55" s="5" t="str">
        <f aca="false">VLOOKUP((A55&amp;MAX(H55:M55)),'NA DATA'!$J$4:$K$1809,2,FALSE())</f>
        <v>Enron North America Corp.</v>
      </c>
      <c r="H55" s="30"/>
      <c r="I55" s="30" t="n">
        <v>96029278</v>
      </c>
      <c r="J55" s="30"/>
      <c r="K55" s="30"/>
      <c r="L55" s="30"/>
      <c r="M55" s="30"/>
      <c r="N55" s="30" t="n">
        <f aca="false">IF(ISNA(VLOOKUP(B55,'US GAS Rankings'!$B$6:$H$232,7,FALSE()))=TRUE(),"",(VLOOKUP(B55,'US GAS Rankings'!$B$6:$H$232,7,FALSE())))</f>
        <v>6</v>
      </c>
      <c r="O55" s="30" t="n">
        <f aca="false">IF(ISNA(VLOOKUP(B55,'US PWR Rankings'!$B$6:$H$126,7,FALSE()))=TRUE(),"",(VLOOKUP(B55,'US PWR Rankings'!$B$6:$H$126,7,FALSE())))</f>
        <v>16</v>
      </c>
      <c r="P55" s="5" t="n">
        <f aca="false">IF(ISNA(VLOOKUP(B55,'Can Gas Rankings'!$B$6:$H$95,7,FALSE()))=TRUE(),"",(VLOOKUP(B55,'Can Gas Rankings'!$B$6:$H$95,7,FALSE())))</f>
        <v>26</v>
      </c>
      <c r="Q55" s="5" t="str">
        <f aca="false">IF(ISNA(VLOOKUP(B55,'Can Pwr Rankings'!$B$6:$F$21,5,FALSE()))=TRUE(),"",(VLOOKUP(B55,'Can Pwr Rankings'!$B$6:$F$21,5,FALSE())))</f>
        <v/>
      </c>
      <c r="R55" s="29" t="n">
        <f aca="false">IF(ISNA(VLOOKUP($B55,'US GAS Rankings'!$B$6:$H$232,6,FALSE()))=TRUE(),"",(VLOOKUP($B55,'US GAS Rankings'!$B$6:$H$232,6,FALSE())))</f>
        <v>1293796569</v>
      </c>
      <c r="S55" s="29" t="n">
        <f aca="false">IF(ISNA(VLOOKUP($B55,'US PWR Rankings'!$B$6:$H$126,6,FALSE()))=TRUE(),"",(VLOOKUP($B55,'US PWR Rankings'!$B$6:$H$126,6,FALSE())))</f>
        <v>9859061</v>
      </c>
      <c r="T55" s="29" t="n">
        <f aca="false">IF(ISNA(VLOOKUP($B55,'Can Gas Rankings'!$B$6:$H$95,6,FALSE()))=TRUE(),"",(VLOOKUP($B55,'Can Gas Rankings'!$B$6:$H$95,6,FALSE())))</f>
        <v>10765000</v>
      </c>
      <c r="U55" s="29" t="str">
        <f aca="false">IF(ISNA(VLOOKUP($B55,'Can Pwr Rankings'!$B$6:$F$21,4,FALSE()))=TRUE(),"",(VLOOKUP($B55,'Can Pwr Rankings'!$B$6:$F$21,4,FALSE())))</f>
        <v/>
      </c>
    </row>
    <row r="56" customFormat="false" ht="12.75" hidden="false" customHeight="false" outlineLevel="0" collapsed="false">
      <c r="A56" s="5" t="s">
        <v>57</v>
      </c>
      <c r="B56" s="5" t="n">
        <v>79689</v>
      </c>
      <c r="C56" s="5" t="s">
        <v>57</v>
      </c>
      <c r="D56" s="5" t="n">
        <v>79689</v>
      </c>
      <c r="E56" s="29" t="n">
        <f aca="false">VLOOKUP(B56,HEADROOM!$B$2:$D$3820,3,FALSE())</f>
        <v>15000000</v>
      </c>
      <c r="F56" s="5" t="s">
        <v>27</v>
      </c>
      <c r="G56" s="5" t="str">
        <f aca="false">VLOOKUP((A56&amp;MAX(H56:M56)),'NA DATA'!$J$4:$K$1809,2,FALSE())</f>
        <v>Enron North America Corp.</v>
      </c>
      <c r="H56" s="30" t="n">
        <v>96038365</v>
      </c>
      <c r="I56" s="30"/>
      <c r="J56" s="30"/>
      <c r="K56" s="30"/>
      <c r="L56" s="30"/>
      <c r="M56" s="30"/>
      <c r="N56" s="30" t="n">
        <f aca="false">IF(ISNA(VLOOKUP(B56,'US GAS Rankings'!$B$6:$H$232,7,FALSE()))=TRUE(),"",(VLOOKUP(B56,'US GAS Rankings'!$B$6:$H$232,7,FALSE())))</f>
        <v>7</v>
      </c>
      <c r="O56" s="30" t="n">
        <f aca="false">IF(ISNA(VLOOKUP(B56,'US PWR Rankings'!$B$6:$H$126,7,FALSE()))=TRUE(),"",(VLOOKUP(B56,'US PWR Rankings'!$B$6:$H$126,7,FALSE())))</f>
        <v>13</v>
      </c>
      <c r="P56" s="5" t="str">
        <f aca="false">IF(ISNA(VLOOKUP(B56,'Can Gas Rankings'!$B$6:$H$95,7,FALSE()))=TRUE(),"",(VLOOKUP(B56,'Can Gas Rankings'!$B$6:$H$95,7,FALSE())))</f>
        <v/>
      </c>
      <c r="Q56" s="5" t="str">
        <f aca="false">IF(ISNA(VLOOKUP(B56,'Can Pwr Rankings'!$B$6:$F$21,5,FALSE()))=TRUE(),"",(VLOOKUP(B56,'Can Pwr Rankings'!$B$6:$F$21,5,FALSE())))</f>
        <v/>
      </c>
      <c r="R56" s="29" t="n">
        <f aca="false">IF(ISNA(VLOOKUP($B56,'US GAS Rankings'!$B$6:$H$232,6,FALSE()))=TRUE(),"",(VLOOKUP($B56,'US GAS Rankings'!$B$6:$H$232,6,FALSE())))</f>
        <v>1254793427</v>
      </c>
      <c r="S56" s="29" t="n">
        <f aca="false">IF(ISNA(VLOOKUP($B56,'US PWR Rankings'!$B$6:$H$126,6,FALSE()))=TRUE(),"",(VLOOKUP($B56,'US PWR Rankings'!$B$6:$H$126,6,FALSE())))</f>
        <v>13980702</v>
      </c>
      <c r="T56" s="29" t="str">
        <f aca="false">IF(ISNA(VLOOKUP($B56,'Can Gas Rankings'!$B$6:$H$95,6,FALSE()))=TRUE(),"",(VLOOKUP($B56,'Can Gas Rankings'!$B$6:$H$95,6,FALSE())))</f>
        <v/>
      </c>
      <c r="U56" s="29" t="str">
        <f aca="false">IF(ISNA(VLOOKUP($B56,'Can Pwr Rankings'!$B$6:$F$21,4,FALSE()))=TRUE(),"",(VLOOKUP($B56,'Can Pwr Rankings'!$B$6:$F$21,4,FALSE())))</f>
        <v/>
      </c>
    </row>
    <row r="57" customFormat="false" ht="12.75" hidden="false" customHeight="false" outlineLevel="0" collapsed="false">
      <c r="A57" s="5" t="s">
        <v>57</v>
      </c>
      <c r="B57" s="5" t="n">
        <v>79689</v>
      </c>
      <c r="C57" s="5"/>
      <c r="D57" s="5"/>
      <c r="E57" s="29" t="n">
        <f aca="false">VLOOKUP(B57,HEADROOM!$B$2:$D$3820,3,FALSE())</f>
        <v>15000000</v>
      </c>
      <c r="F57" s="5" t="s">
        <v>28</v>
      </c>
      <c r="G57" s="5" t="str">
        <f aca="false">VLOOKUP((A57&amp;MAX(H57:M57)),'NA DATA'!$J$4:$K$1809,2,FALSE())</f>
        <v>Enron North America Corp.</v>
      </c>
      <c r="H57" s="30"/>
      <c r="I57" s="30" t="n">
        <v>96050695</v>
      </c>
      <c r="J57" s="30"/>
      <c r="K57" s="30"/>
      <c r="L57" s="30"/>
      <c r="M57" s="30"/>
      <c r="N57" s="30" t="n">
        <f aca="false">IF(ISNA(VLOOKUP(B57,'US GAS Rankings'!$B$6:$H$232,7,FALSE()))=TRUE(),"",(VLOOKUP(B57,'US GAS Rankings'!$B$6:$H$232,7,FALSE())))</f>
        <v>7</v>
      </c>
      <c r="O57" s="30" t="n">
        <f aca="false">IF(ISNA(VLOOKUP(B57,'US PWR Rankings'!$B$6:$H$126,7,FALSE()))=TRUE(),"",(VLOOKUP(B57,'US PWR Rankings'!$B$6:$H$126,7,FALSE())))</f>
        <v>13</v>
      </c>
      <c r="P57" s="5" t="str">
        <f aca="false">IF(ISNA(VLOOKUP(B57,'Can Gas Rankings'!$B$6:$H$95,7,FALSE()))=TRUE(),"",(VLOOKUP(B57,'Can Gas Rankings'!$B$6:$H$95,7,FALSE())))</f>
        <v/>
      </c>
      <c r="Q57" s="5" t="str">
        <f aca="false">IF(ISNA(VLOOKUP(B57,'Can Pwr Rankings'!$B$6:$F$21,5,FALSE()))=TRUE(),"",(VLOOKUP(B57,'Can Pwr Rankings'!$B$6:$F$21,5,FALSE())))</f>
        <v/>
      </c>
      <c r="R57" s="29" t="n">
        <f aca="false">IF(ISNA(VLOOKUP($B57,'US GAS Rankings'!$B$6:$H$232,6,FALSE()))=TRUE(),"",(VLOOKUP($B57,'US GAS Rankings'!$B$6:$H$232,6,FALSE())))</f>
        <v>1254793427</v>
      </c>
      <c r="S57" s="29" t="n">
        <f aca="false">IF(ISNA(VLOOKUP($B57,'US PWR Rankings'!$B$6:$H$126,6,FALSE()))=TRUE(),"",(VLOOKUP($B57,'US PWR Rankings'!$B$6:$H$126,6,FALSE())))</f>
        <v>13980702</v>
      </c>
      <c r="T57" s="29" t="str">
        <f aca="false">IF(ISNA(VLOOKUP($B57,'Can Gas Rankings'!$B$6:$H$95,6,FALSE()))=TRUE(),"",(VLOOKUP($B57,'Can Gas Rankings'!$B$6:$H$95,6,FALSE())))</f>
        <v/>
      </c>
      <c r="U57" s="29" t="str">
        <f aca="false">IF(ISNA(VLOOKUP($B57,'Can Pwr Rankings'!$B$6:$F$21,4,FALSE()))=TRUE(),"",(VLOOKUP($B57,'Can Pwr Rankings'!$B$6:$F$21,4,FALSE())))</f>
        <v/>
      </c>
    </row>
    <row r="58" customFormat="false" ht="12.75" hidden="false" customHeight="false" outlineLevel="0" collapsed="false">
      <c r="A58" s="5" t="s">
        <v>57</v>
      </c>
      <c r="B58" s="5" t="n">
        <v>79689</v>
      </c>
      <c r="C58" s="5"/>
      <c r="D58" s="5"/>
      <c r="E58" s="29" t="n">
        <f aca="false">VLOOKUP(B58,HEADROOM!$B$2:$D$3820,3,FALSE())</f>
        <v>15000000</v>
      </c>
      <c r="F58" s="5" t="s">
        <v>29</v>
      </c>
      <c r="G58" s="5" t="str">
        <f aca="false">VLOOKUP((A58&amp;MAX(H58:M58)),'NA DATA'!$J$4:$K$1809,2,FALSE())</f>
        <v>Enron North America Corp.</v>
      </c>
      <c r="H58" s="30"/>
      <c r="I58" s="30" t="n">
        <v>96051463</v>
      </c>
      <c r="J58" s="30"/>
      <c r="K58" s="30"/>
      <c r="L58" s="30"/>
      <c r="M58" s="30"/>
      <c r="N58" s="30" t="n">
        <f aca="false">IF(ISNA(VLOOKUP(B58,'US GAS Rankings'!$B$6:$H$232,7,FALSE()))=TRUE(),"",(VLOOKUP(B58,'US GAS Rankings'!$B$6:$H$232,7,FALSE())))</f>
        <v>7</v>
      </c>
      <c r="O58" s="30" t="n">
        <f aca="false">IF(ISNA(VLOOKUP(B58,'US PWR Rankings'!$B$6:$H$126,7,FALSE()))=TRUE(),"",(VLOOKUP(B58,'US PWR Rankings'!$B$6:$H$126,7,FALSE())))</f>
        <v>13</v>
      </c>
      <c r="P58" s="5" t="str">
        <f aca="false">IF(ISNA(VLOOKUP(B58,'Can Gas Rankings'!$B$6:$H$95,7,FALSE()))=TRUE(),"",(VLOOKUP(B58,'Can Gas Rankings'!$B$6:$H$95,7,FALSE())))</f>
        <v/>
      </c>
      <c r="Q58" s="5" t="str">
        <f aca="false">IF(ISNA(VLOOKUP(B58,'Can Pwr Rankings'!$B$6:$F$21,5,FALSE()))=TRUE(),"",(VLOOKUP(B58,'Can Pwr Rankings'!$B$6:$F$21,5,FALSE())))</f>
        <v/>
      </c>
      <c r="R58" s="29" t="n">
        <f aca="false">IF(ISNA(VLOOKUP($B58,'US GAS Rankings'!$B$6:$H$232,6,FALSE()))=TRUE(),"",(VLOOKUP($B58,'US GAS Rankings'!$B$6:$H$232,6,FALSE())))</f>
        <v>1254793427</v>
      </c>
      <c r="S58" s="29" t="n">
        <f aca="false">IF(ISNA(VLOOKUP($B58,'US PWR Rankings'!$B$6:$H$126,6,FALSE()))=TRUE(),"",(VLOOKUP($B58,'US PWR Rankings'!$B$6:$H$126,6,FALSE())))</f>
        <v>13980702</v>
      </c>
      <c r="T58" s="29" t="str">
        <f aca="false">IF(ISNA(VLOOKUP($B58,'Can Gas Rankings'!$B$6:$H$95,6,FALSE()))=TRUE(),"",(VLOOKUP($B58,'Can Gas Rankings'!$B$6:$H$95,6,FALSE())))</f>
        <v/>
      </c>
      <c r="U58" s="29" t="str">
        <f aca="false">IF(ISNA(VLOOKUP($B58,'Can Pwr Rankings'!$B$6:$F$21,4,FALSE()))=TRUE(),"",(VLOOKUP($B58,'Can Pwr Rankings'!$B$6:$F$21,4,FALSE())))</f>
        <v/>
      </c>
    </row>
    <row r="59" customFormat="false" ht="12.75" hidden="false" customHeight="false" outlineLevel="0" collapsed="false">
      <c r="A59" s="5" t="s">
        <v>57</v>
      </c>
      <c r="B59" s="5" t="n">
        <v>79689</v>
      </c>
      <c r="C59" s="5"/>
      <c r="D59" s="5"/>
      <c r="E59" s="29" t="n">
        <f aca="false">VLOOKUP(B59,HEADROOM!$B$2:$D$3820,3,FALSE())</f>
        <v>15000000</v>
      </c>
      <c r="F59" s="5" t="s">
        <v>53</v>
      </c>
      <c r="G59" s="5" t="e">
        <f aca="false">VLOOKUP((A59&amp;MAX(H59:M59)),'NA DATA'!$J$4:$K$1809,2,FALSE())</f>
        <v>#N/A</v>
      </c>
      <c r="H59" s="30"/>
      <c r="I59" s="30"/>
      <c r="J59" s="30" t="n">
        <v>96035737</v>
      </c>
      <c r="K59" s="30"/>
      <c r="L59" s="30"/>
      <c r="M59" s="30"/>
      <c r="N59" s="30" t="n">
        <f aca="false">IF(ISNA(VLOOKUP(B59,'US GAS Rankings'!$B$6:$H$232,7,FALSE()))=TRUE(),"",(VLOOKUP(B59,'US GAS Rankings'!$B$6:$H$232,7,FALSE())))</f>
        <v>7</v>
      </c>
      <c r="O59" s="30" t="n">
        <f aca="false">IF(ISNA(VLOOKUP(B59,'US PWR Rankings'!$B$6:$H$126,7,FALSE()))=TRUE(),"",(VLOOKUP(B59,'US PWR Rankings'!$B$6:$H$126,7,FALSE())))</f>
        <v>13</v>
      </c>
      <c r="P59" s="5" t="str">
        <f aca="false">IF(ISNA(VLOOKUP(B59,'Can Gas Rankings'!$B$6:$H$95,7,FALSE()))=TRUE(),"",(VLOOKUP(B59,'Can Gas Rankings'!$B$6:$H$95,7,FALSE())))</f>
        <v/>
      </c>
      <c r="Q59" s="5" t="str">
        <f aca="false">IF(ISNA(VLOOKUP(B59,'Can Pwr Rankings'!$B$6:$F$21,5,FALSE()))=TRUE(),"",(VLOOKUP(B59,'Can Pwr Rankings'!$B$6:$F$21,5,FALSE())))</f>
        <v/>
      </c>
      <c r="R59" s="29" t="n">
        <f aca="false">IF(ISNA(VLOOKUP($B59,'US GAS Rankings'!$B$6:$H$232,6,FALSE()))=TRUE(),"",(VLOOKUP($B59,'US GAS Rankings'!$B$6:$H$232,6,FALSE())))</f>
        <v>1254793427</v>
      </c>
      <c r="S59" s="29" t="n">
        <f aca="false">IF(ISNA(VLOOKUP($B59,'US PWR Rankings'!$B$6:$H$126,6,FALSE()))=TRUE(),"",(VLOOKUP($B59,'US PWR Rankings'!$B$6:$H$126,6,FALSE())))</f>
        <v>13980702</v>
      </c>
      <c r="T59" s="29" t="str">
        <f aca="false">IF(ISNA(VLOOKUP($B59,'Can Gas Rankings'!$B$6:$H$95,6,FALSE()))=TRUE(),"",(VLOOKUP($B59,'Can Gas Rankings'!$B$6:$H$95,6,FALSE())))</f>
        <v/>
      </c>
      <c r="U59" s="29" t="str">
        <f aca="false">IF(ISNA(VLOOKUP($B59,'Can Pwr Rankings'!$B$6:$F$21,4,FALSE()))=TRUE(),"",(VLOOKUP($B59,'Can Pwr Rankings'!$B$6:$F$21,4,FALSE())))</f>
        <v/>
      </c>
    </row>
    <row r="60" customFormat="false" ht="12.75" hidden="false" customHeight="false" outlineLevel="0" collapsed="false">
      <c r="A60" s="5" t="s">
        <v>57</v>
      </c>
      <c r="B60" s="5" t="n">
        <v>79689</v>
      </c>
      <c r="C60" s="5"/>
      <c r="D60" s="5"/>
      <c r="E60" s="29" t="n">
        <f aca="false">VLOOKUP(B60,HEADROOM!$B$2:$D$3820,3,FALSE())</f>
        <v>15000000</v>
      </c>
      <c r="F60" s="5" t="s">
        <v>47</v>
      </c>
      <c r="G60" s="5" t="str">
        <f aca="false">VLOOKUP((A60&amp;MAX(H60:M60)),'NA DATA'!$J$4:$K$1809,2,FALSE())</f>
        <v>Enron North America Corp.</v>
      </c>
      <c r="H60" s="30"/>
      <c r="I60" s="30" t="n">
        <v>96056886</v>
      </c>
      <c r="J60" s="30"/>
      <c r="K60" s="30"/>
      <c r="L60" s="30"/>
      <c r="M60" s="30"/>
      <c r="N60" s="30" t="n">
        <f aca="false">IF(ISNA(VLOOKUP(B60,'US GAS Rankings'!$B$6:$H$232,7,FALSE()))=TRUE(),"",(VLOOKUP(B60,'US GAS Rankings'!$B$6:$H$232,7,FALSE())))</f>
        <v>7</v>
      </c>
      <c r="O60" s="30" t="n">
        <f aca="false">IF(ISNA(VLOOKUP(B60,'US PWR Rankings'!$B$6:$H$126,7,FALSE()))=TRUE(),"",(VLOOKUP(B60,'US PWR Rankings'!$B$6:$H$126,7,FALSE())))</f>
        <v>13</v>
      </c>
      <c r="P60" s="5" t="str">
        <f aca="false">IF(ISNA(VLOOKUP(B60,'Can Gas Rankings'!$B$6:$H$95,7,FALSE()))=TRUE(),"",(VLOOKUP(B60,'Can Gas Rankings'!$B$6:$H$95,7,FALSE())))</f>
        <v/>
      </c>
      <c r="Q60" s="5" t="str">
        <f aca="false">IF(ISNA(VLOOKUP(B60,'Can Pwr Rankings'!$B$6:$F$21,5,FALSE()))=TRUE(),"",(VLOOKUP(B60,'Can Pwr Rankings'!$B$6:$F$21,5,FALSE())))</f>
        <v/>
      </c>
      <c r="R60" s="29" t="n">
        <f aca="false">IF(ISNA(VLOOKUP($B60,'US GAS Rankings'!$B$6:$H$232,6,FALSE()))=TRUE(),"",(VLOOKUP($B60,'US GAS Rankings'!$B$6:$H$232,6,FALSE())))</f>
        <v>1254793427</v>
      </c>
      <c r="S60" s="29" t="n">
        <f aca="false">IF(ISNA(VLOOKUP($B60,'US PWR Rankings'!$B$6:$H$126,6,FALSE()))=TRUE(),"",(VLOOKUP($B60,'US PWR Rankings'!$B$6:$H$126,6,FALSE())))</f>
        <v>13980702</v>
      </c>
      <c r="T60" s="29" t="str">
        <f aca="false">IF(ISNA(VLOOKUP($B60,'Can Gas Rankings'!$B$6:$H$95,6,FALSE()))=TRUE(),"",(VLOOKUP($B60,'Can Gas Rankings'!$B$6:$H$95,6,FALSE())))</f>
        <v/>
      </c>
      <c r="U60" s="29" t="str">
        <f aca="false">IF(ISNA(VLOOKUP($B60,'Can Pwr Rankings'!$B$6:$F$21,4,FALSE()))=TRUE(),"",(VLOOKUP($B60,'Can Pwr Rankings'!$B$6:$F$21,4,FALSE())))</f>
        <v/>
      </c>
    </row>
    <row r="61" customFormat="false" ht="12.75" hidden="false" customHeight="false" outlineLevel="0" collapsed="false">
      <c r="A61" s="5" t="s">
        <v>58</v>
      </c>
      <c r="B61" s="5" t="n">
        <v>53350</v>
      </c>
      <c r="C61" s="5" t="s">
        <v>58</v>
      </c>
      <c r="D61" s="5" t="n">
        <v>53350</v>
      </c>
      <c r="E61" s="29" t="n">
        <f aca="false">VLOOKUP(B61,HEADROOM!$B$2:$D$3820,3,FALSE())</f>
        <v>25000000</v>
      </c>
      <c r="F61" s="5" t="s">
        <v>27</v>
      </c>
      <c r="G61" s="5" t="str">
        <f aca="false">VLOOKUP((A61&amp;MAX(H61:M61)),'NA DATA'!$J$4:$K$1809,2,FALSE())</f>
        <v>Enron North America Corp.</v>
      </c>
      <c r="H61" s="30" t="n">
        <v>96045266</v>
      </c>
      <c r="I61" s="30"/>
      <c r="J61" s="30"/>
      <c r="K61" s="30" t="n">
        <v>96045266</v>
      </c>
      <c r="L61" s="30"/>
      <c r="M61" s="30"/>
      <c r="N61" s="30" t="n">
        <f aca="false">IF(ISNA(VLOOKUP(B61,'US GAS Rankings'!$B$6:$H$232,7,FALSE()))=TRUE(),"",(VLOOKUP(B61,'US GAS Rankings'!$B$6:$H$232,7,FALSE())))</f>
        <v>8</v>
      </c>
      <c r="O61" s="30" t="n">
        <f aca="false">IF(ISNA(VLOOKUP(B61,'US PWR Rankings'!$B$6:$H$126,7,FALSE()))=TRUE(),"",(VLOOKUP(B61,'US PWR Rankings'!$B$6:$H$126,7,FALSE())))</f>
        <v>3</v>
      </c>
      <c r="P61" s="5" t="n">
        <f aca="false">IF(ISNA(VLOOKUP(B61,'Can Gas Rankings'!$B$6:$H$95,7,FALSE()))=TRUE(),"",(VLOOKUP(B61,'Can Gas Rankings'!$B$6:$H$95,7,FALSE())))</f>
        <v>1</v>
      </c>
      <c r="Q61" s="5" t="n">
        <f aca="false">IF(ISNA(VLOOKUP(B61,'Can Pwr Rankings'!$B$6:$F$21,5,FALSE()))=TRUE(),"",(VLOOKUP(B61,'Can Pwr Rankings'!$B$6:$F$21,5,FALSE())))</f>
        <v>8</v>
      </c>
      <c r="R61" s="29" t="n">
        <f aca="false">IF(ISNA(VLOOKUP($B61,'US GAS Rankings'!$B$6:$H$232,6,FALSE()))=TRUE(),"",(VLOOKUP($B61,'US GAS Rankings'!$B$6:$H$232,6,FALSE())))</f>
        <v>1217985118</v>
      </c>
      <c r="S61" s="29" t="n">
        <f aca="false">IF(ISNA(VLOOKUP($B61,'US PWR Rankings'!$B$6:$H$126,6,FALSE()))=TRUE(),"",(VLOOKUP($B61,'US PWR Rankings'!$B$6:$H$126,6,FALSE())))</f>
        <v>52280930</v>
      </c>
      <c r="T61" s="29" t="n">
        <f aca="false">IF(ISNA(VLOOKUP($B61,'Can Gas Rankings'!$B$6:$H$95,6,FALSE()))=TRUE(),"",(VLOOKUP($B61,'Can Gas Rankings'!$B$6:$H$95,6,FALSE())))</f>
        <v>202533283</v>
      </c>
      <c r="U61" s="29" t="n">
        <f aca="false">IF(ISNA(VLOOKUP($B61,'Can Pwr Rankings'!$B$6:$F$21,4,FALSE()))=TRUE(),"",(VLOOKUP($B61,'Can Pwr Rankings'!$B$6:$F$21,4,FALSE())))</f>
        <v>21900</v>
      </c>
    </row>
    <row r="62" customFormat="false" ht="12.75" hidden="false" customHeight="false" outlineLevel="0" collapsed="false">
      <c r="A62" s="5" t="s">
        <v>58</v>
      </c>
      <c r="B62" s="5" t="n">
        <v>53350</v>
      </c>
      <c r="C62" s="5"/>
      <c r="D62" s="5"/>
      <c r="E62" s="29" t="n">
        <f aca="false">VLOOKUP(B62,HEADROOM!$B$2:$D$3820,3,FALSE())</f>
        <v>25000000</v>
      </c>
      <c r="F62" s="5" t="s">
        <v>59</v>
      </c>
      <c r="G62" s="5" t="str">
        <f aca="false">VLOOKUP((A62&amp;MAX(H62:M62)),'NA DATA'!$J$4:$K$1809,2,FALSE())</f>
        <v>Enron North America Corp.</v>
      </c>
      <c r="H62" s="30"/>
      <c r="I62" s="30" t="n">
        <v>96016487</v>
      </c>
      <c r="J62" s="30"/>
      <c r="K62" s="30"/>
      <c r="L62" s="30"/>
      <c r="M62" s="30"/>
      <c r="N62" s="30" t="n">
        <f aca="false">IF(ISNA(VLOOKUP(B62,'US GAS Rankings'!$B$6:$H$232,7,FALSE()))=TRUE(),"",(VLOOKUP(B62,'US GAS Rankings'!$B$6:$H$232,7,FALSE())))</f>
        <v>8</v>
      </c>
      <c r="O62" s="30" t="n">
        <f aca="false">IF(ISNA(VLOOKUP(B62,'US PWR Rankings'!$B$6:$H$126,7,FALSE()))=TRUE(),"",(VLOOKUP(B62,'US PWR Rankings'!$B$6:$H$126,7,FALSE())))</f>
        <v>3</v>
      </c>
      <c r="P62" s="5" t="n">
        <f aca="false">IF(ISNA(VLOOKUP(B62,'Can Gas Rankings'!$B$6:$H$95,7,FALSE()))=TRUE(),"",(VLOOKUP(B62,'Can Gas Rankings'!$B$6:$H$95,7,FALSE())))</f>
        <v>1</v>
      </c>
      <c r="Q62" s="5" t="n">
        <f aca="false">IF(ISNA(VLOOKUP(B62,'Can Pwr Rankings'!$B$6:$F$21,5,FALSE()))=TRUE(),"",(VLOOKUP(B62,'Can Pwr Rankings'!$B$6:$F$21,5,FALSE())))</f>
        <v>8</v>
      </c>
      <c r="R62" s="29" t="n">
        <f aca="false">IF(ISNA(VLOOKUP($B62,'US GAS Rankings'!$B$6:$H$232,6,FALSE()))=TRUE(),"",(VLOOKUP($B62,'US GAS Rankings'!$B$6:$H$232,6,FALSE())))</f>
        <v>1217985118</v>
      </c>
      <c r="S62" s="29" t="n">
        <f aca="false">IF(ISNA(VLOOKUP($B62,'US PWR Rankings'!$B$6:$H$126,6,FALSE()))=TRUE(),"",(VLOOKUP($B62,'US PWR Rankings'!$B$6:$H$126,6,FALSE())))</f>
        <v>52280930</v>
      </c>
      <c r="T62" s="29" t="n">
        <f aca="false">IF(ISNA(VLOOKUP($B62,'Can Gas Rankings'!$B$6:$H$95,6,FALSE()))=TRUE(),"",(VLOOKUP($B62,'Can Gas Rankings'!$B$6:$H$95,6,FALSE())))</f>
        <v>202533283</v>
      </c>
      <c r="U62" s="29" t="n">
        <f aca="false">IF(ISNA(VLOOKUP($B62,'Can Pwr Rankings'!$B$6:$F$21,4,FALSE()))=TRUE(),"",(VLOOKUP($B62,'Can Pwr Rankings'!$B$6:$F$21,4,FALSE())))</f>
        <v>21900</v>
      </c>
    </row>
    <row r="63" customFormat="false" ht="12.75" hidden="false" customHeight="false" outlineLevel="0" collapsed="false">
      <c r="A63" s="5" t="s">
        <v>58</v>
      </c>
      <c r="B63" s="5" t="n">
        <v>53350</v>
      </c>
      <c r="C63" s="5"/>
      <c r="D63" s="5"/>
      <c r="E63" s="29" t="n">
        <f aca="false">VLOOKUP(B63,HEADROOM!$B$2:$D$3820,3,FALSE())</f>
        <v>25000000</v>
      </c>
      <c r="F63" s="5" t="s">
        <v>60</v>
      </c>
      <c r="G63" s="5" t="str">
        <f aca="false">VLOOKUP((A63&amp;MAX(H63:M63)),'NA DATA'!$J$4:$K$1809,2,FALSE())</f>
        <v>Enron North America Corp.</v>
      </c>
      <c r="H63" s="30"/>
      <c r="I63" s="30" t="n">
        <v>96015178</v>
      </c>
      <c r="J63" s="30"/>
      <c r="K63" s="30"/>
      <c r="L63" s="30"/>
      <c r="M63" s="30"/>
      <c r="N63" s="30" t="n">
        <f aca="false">IF(ISNA(VLOOKUP(B63,'US GAS Rankings'!$B$6:$H$232,7,FALSE()))=TRUE(),"",(VLOOKUP(B63,'US GAS Rankings'!$B$6:$H$232,7,FALSE())))</f>
        <v>8</v>
      </c>
      <c r="O63" s="30" t="n">
        <f aca="false">IF(ISNA(VLOOKUP(B63,'US PWR Rankings'!$B$6:$H$126,7,FALSE()))=TRUE(),"",(VLOOKUP(B63,'US PWR Rankings'!$B$6:$H$126,7,FALSE())))</f>
        <v>3</v>
      </c>
      <c r="P63" s="5" t="n">
        <f aca="false">IF(ISNA(VLOOKUP(B63,'Can Gas Rankings'!$B$6:$H$95,7,FALSE()))=TRUE(),"",(VLOOKUP(B63,'Can Gas Rankings'!$B$6:$H$95,7,FALSE())))</f>
        <v>1</v>
      </c>
      <c r="Q63" s="5" t="n">
        <f aca="false">IF(ISNA(VLOOKUP(B63,'Can Pwr Rankings'!$B$6:$F$21,5,FALSE()))=TRUE(),"",(VLOOKUP(B63,'Can Pwr Rankings'!$B$6:$F$21,5,FALSE())))</f>
        <v>8</v>
      </c>
      <c r="R63" s="29" t="n">
        <f aca="false">IF(ISNA(VLOOKUP($B63,'US GAS Rankings'!$B$6:$H$232,6,FALSE()))=TRUE(),"",(VLOOKUP($B63,'US GAS Rankings'!$B$6:$H$232,6,FALSE())))</f>
        <v>1217985118</v>
      </c>
      <c r="S63" s="29" t="n">
        <f aca="false">IF(ISNA(VLOOKUP($B63,'US PWR Rankings'!$B$6:$H$126,6,FALSE()))=TRUE(),"",(VLOOKUP($B63,'US PWR Rankings'!$B$6:$H$126,6,FALSE())))</f>
        <v>52280930</v>
      </c>
      <c r="T63" s="29" t="n">
        <f aca="false">IF(ISNA(VLOOKUP($B63,'Can Gas Rankings'!$B$6:$H$95,6,FALSE()))=TRUE(),"",(VLOOKUP($B63,'Can Gas Rankings'!$B$6:$H$95,6,FALSE())))</f>
        <v>202533283</v>
      </c>
      <c r="U63" s="29" t="n">
        <f aca="false">IF(ISNA(VLOOKUP($B63,'Can Pwr Rankings'!$B$6:$F$21,4,FALSE()))=TRUE(),"",(VLOOKUP($B63,'Can Pwr Rankings'!$B$6:$F$21,4,FALSE())))</f>
        <v>21900</v>
      </c>
    </row>
    <row r="64" customFormat="false" ht="12.75" hidden="false" customHeight="false" outlineLevel="0" collapsed="false">
      <c r="A64" s="5" t="s">
        <v>58</v>
      </c>
      <c r="B64" s="5" t="n">
        <v>53350</v>
      </c>
      <c r="C64" s="5"/>
      <c r="D64" s="5"/>
      <c r="E64" s="29" t="n">
        <f aca="false">VLOOKUP(B64,HEADROOM!$B$2:$D$3820,3,FALSE())</f>
        <v>25000000</v>
      </c>
      <c r="F64" s="5" t="s">
        <v>44</v>
      </c>
      <c r="G64" s="5" t="str">
        <f aca="false">VLOOKUP((A64&amp;MAX(H64:M64)),'NA DATA'!$J$4:$K$1809,2,FALSE())</f>
        <v>Enron Energy Services, Inc.</v>
      </c>
      <c r="H64" s="30"/>
      <c r="I64" s="30" t="n">
        <v>96085385</v>
      </c>
      <c r="J64" s="30"/>
      <c r="K64" s="30"/>
      <c r="L64" s="30"/>
      <c r="M64" s="30"/>
      <c r="N64" s="30" t="n">
        <f aca="false">IF(ISNA(VLOOKUP(B64,'US GAS Rankings'!$B$6:$H$232,7,FALSE()))=TRUE(),"",(VLOOKUP(B64,'US GAS Rankings'!$B$6:$H$232,7,FALSE())))</f>
        <v>8</v>
      </c>
      <c r="O64" s="30" t="n">
        <f aca="false">IF(ISNA(VLOOKUP(B64,'US PWR Rankings'!$B$6:$H$126,7,FALSE()))=TRUE(),"",(VLOOKUP(B64,'US PWR Rankings'!$B$6:$H$126,7,FALSE())))</f>
        <v>3</v>
      </c>
      <c r="P64" s="5" t="n">
        <f aca="false">IF(ISNA(VLOOKUP(B64,'Can Gas Rankings'!$B$6:$H$95,7,FALSE()))=TRUE(),"",(VLOOKUP(B64,'Can Gas Rankings'!$B$6:$H$95,7,FALSE())))</f>
        <v>1</v>
      </c>
      <c r="Q64" s="5" t="n">
        <f aca="false">IF(ISNA(VLOOKUP(B64,'Can Pwr Rankings'!$B$6:$F$21,5,FALSE()))=TRUE(),"",(VLOOKUP(B64,'Can Pwr Rankings'!$B$6:$F$21,5,FALSE())))</f>
        <v>8</v>
      </c>
      <c r="R64" s="29" t="n">
        <f aca="false">IF(ISNA(VLOOKUP($B64,'US GAS Rankings'!$B$6:$H$232,6,FALSE()))=TRUE(),"",(VLOOKUP($B64,'US GAS Rankings'!$B$6:$H$232,6,FALSE())))</f>
        <v>1217985118</v>
      </c>
      <c r="S64" s="29" t="n">
        <f aca="false">IF(ISNA(VLOOKUP($B64,'US PWR Rankings'!$B$6:$H$126,6,FALSE()))=TRUE(),"",(VLOOKUP($B64,'US PWR Rankings'!$B$6:$H$126,6,FALSE())))</f>
        <v>52280930</v>
      </c>
      <c r="T64" s="29" t="n">
        <f aca="false">IF(ISNA(VLOOKUP($B64,'Can Gas Rankings'!$B$6:$H$95,6,FALSE()))=TRUE(),"",(VLOOKUP($B64,'Can Gas Rankings'!$B$6:$H$95,6,FALSE())))</f>
        <v>202533283</v>
      </c>
      <c r="U64" s="29" t="n">
        <f aca="false">IF(ISNA(VLOOKUP($B64,'Can Pwr Rankings'!$B$6:$F$21,4,FALSE()))=TRUE(),"",(VLOOKUP($B64,'Can Pwr Rankings'!$B$6:$F$21,4,FALSE())))</f>
        <v>21900</v>
      </c>
    </row>
    <row r="65" customFormat="false" ht="12.75" hidden="false" customHeight="false" outlineLevel="0" collapsed="false">
      <c r="A65" s="5" t="s">
        <v>58</v>
      </c>
      <c r="B65" s="5" t="n">
        <v>53350</v>
      </c>
      <c r="C65" s="5"/>
      <c r="D65" s="5"/>
      <c r="E65" s="29" t="n">
        <f aca="false">VLOOKUP(B65,HEADROOM!$B$2:$D$3820,3,FALSE())</f>
        <v>25000000</v>
      </c>
      <c r="F65" s="5" t="s">
        <v>33</v>
      </c>
      <c r="G65" s="5" t="str">
        <f aca="false">VLOOKUP((A65&amp;MAX(H65:M65)),'NA DATA'!$J$4:$K$1809,2,FALSE())</f>
        <v>Citrus Trading Corp.</v>
      </c>
      <c r="H65" s="30"/>
      <c r="I65" s="30" t="n">
        <v>96096122</v>
      </c>
      <c r="J65" s="30"/>
      <c r="K65" s="30"/>
      <c r="L65" s="30"/>
      <c r="M65" s="30"/>
      <c r="N65" s="30" t="n">
        <f aca="false">IF(ISNA(VLOOKUP(B65,'US GAS Rankings'!$B$6:$H$232,7,FALSE()))=TRUE(),"",(VLOOKUP(B65,'US GAS Rankings'!$B$6:$H$232,7,FALSE())))</f>
        <v>8</v>
      </c>
      <c r="O65" s="30" t="n">
        <f aca="false">IF(ISNA(VLOOKUP(B65,'US PWR Rankings'!$B$6:$H$126,7,FALSE()))=TRUE(),"",(VLOOKUP(B65,'US PWR Rankings'!$B$6:$H$126,7,FALSE())))</f>
        <v>3</v>
      </c>
      <c r="P65" s="5" t="n">
        <f aca="false">IF(ISNA(VLOOKUP(B65,'Can Gas Rankings'!$B$6:$H$95,7,FALSE()))=TRUE(),"",(VLOOKUP(B65,'Can Gas Rankings'!$B$6:$H$95,7,FALSE())))</f>
        <v>1</v>
      </c>
      <c r="Q65" s="5" t="n">
        <f aca="false">IF(ISNA(VLOOKUP(B65,'Can Pwr Rankings'!$B$6:$F$21,5,FALSE()))=TRUE(),"",(VLOOKUP(B65,'Can Pwr Rankings'!$B$6:$F$21,5,FALSE())))</f>
        <v>8</v>
      </c>
      <c r="R65" s="29" t="n">
        <f aca="false">IF(ISNA(VLOOKUP($B65,'US GAS Rankings'!$B$6:$H$232,6,FALSE()))=TRUE(),"",(VLOOKUP($B65,'US GAS Rankings'!$B$6:$H$232,6,FALSE())))</f>
        <v>1217985118</v>
      </c>
      <c r="S65" s="29" t="n">
        <f aca="false">IF(ISNA(VLOOKUP($B65,'US PWR Rankings'!$B$6:$H$126,6,FALSE()))=TRUE(),"",(VLOOKUP($B65,'US PWR Rankings'!$B$6:$H$126,6,FALSE())))</f>
        <v>52280930</v>
      </c>
      <c r="T65" s="29" t="n">
        <f aca="false">IF(ISNA(VLOOKUP($B65,'Can Gas Rankings'!$B$6:$H$95,6,FALSE()))=TRUE(),"",(VLOOKUP($B65,'Can Gas Rankings'!$B$6:$H$95,6,FALSE())))</f>
        <v>202533283</v>
      </c>
      <c r="U65" s="29" t="n">
        <f aca="false">IF(ISNA(VLOOKUP($B65,'Can Pwr Rankings'!$B$6:$F$21,4,FALSE()))=TRUE(),"",(VLOOKUP($B65,'Can Pwr Rankings'!$B$6:$F$21,4,FALSE())))</f>
        <v>21900</v>
      </c>
    </row>
    <row r="66" customFormat="false" ht="12.75" hidden="false" customHeight="false" outlineLevel="0" collapsed="false">
      <c r="A66" s="5" t="s">
        <v>58</v>
      </c>
      <c r="B66" s="5" t="n">
        <v>53350</v>
      </c>
      <c r="C66" s="5"/>
      <c r="D66" s="5"/>
      <c r="E66" s="29" t="n">
        <f aca="false">VLOOKUP(B66,HEADROOM!$B$2:$D$3820,3,FALSE())</f>
        <v>25000000</v>
      </c>
      <c r="F66" s="5" t="s">
        <v>34</v>
      </c>
      <c r="G66" s="5" t="str">
        <f aca="false">VLOOKUP((A66&amp;MAX(H66:M66)),'NA DATA'!$J$4:$K$1809,2,FALSE())</f>
        <v>Enron North America Corp.</v>
      </c>
      <c r="H66" s="30"/>
      <c r="I66" s="30" t="n">
        <v>96028887</v>
      </c>
      <c r="J66" s="30"/>
      <c r="K66" s="30"/>
      <c r="L66" s="30"/>
      <c r="M66" s="30"/>
      <c r="N66" s="30" t="n">
        <f aca="false">IF(ISNA(VLOOKUP(B66,'US GAS Rankings'!$B$6:$H$232,7,FALSE()))=TRUE(),"",(VLOOKUP(B66,'US GAS Rankings'!$B$6:$H$232,7,FALSE())))</f>
        <v>8</v>
      </c>
      <c r="O66" s="30" t="n">
        <f aca="false">IF(ISNA(VLOOKUP(B66,'US PWR Rankings'!$B$6:$H$126,7,FALSE()))=TRUE(),"",(VLOOKUP(B66,'US PWR Rankings'!$B$6:$H$126,7,FALSE())))</f>
        <v>3</v>
      </c>
      <c r="P66" s="5" t="n">
        <f aca="false">IF(ISNA(VLOOKUP(B66,'Can Gas Rankings'!$B$6:$H$95,7,FALSE()))=TRUE(),"",(VLOOKUP(B66,'Can Gas Rankings'!$B$6:$H$95,7,FALSE())))</f>
        <v>1</v>
      </c>
      <c r="Q66" s="5" t="n">
        <f aca="false">IF(ISNA(VLOOKUP(B66,'Can Pwr Rankings'!$B$6:$F$21,5,FALSE()))=TRUE(),"",(VLOOKUP(B66,'Can Pwr Rankings'!$B$6:$F$21,5,FALSE())))</f>
        <v>8</v>
      </c>
      <c r="R66" s="29" t="n">
        <f aca="false">IF(ISNA(VLOOKUP($B66,'US GAS Rankings'!$B$6:$H$232,6,FALSE()))=TRUE(),"",(VLOOKUP($B66,'US GAS Rankings'!$B$6:$H$232,6,FALSE())))</f>
        <v>1217985118</v>
      </c>
      <c r="S66" s="29" t="n">
        <f aca="false">IF(ISNA(VLOOKUP($B66,'US PWR Rankings'!$B$6:$H$126,6,FALSE()))=TRUE(),"",(VLOOKUP($B66,'US PWR Rankings'!$B$6:$H$126,6,FALSE())))</f>
        <v>52280930</v>
      </c>
      <c r="T66" s="29" t="n">
        <f aca="false">IF(ISNA(VLOOKUP($B66,'Can Gas Rankings'!$B$6:$H$95,6,FALSE()))=TRUE(),"",(VLOOKUP($B66,'Can Gas Rankings'!$B$6:$H$95,6,FALSE())))</f>
        <v>202533283</v>
      </c>
      <c r="U66" s="29" t="n">
        <f aca="false">IF(ISNA(VLOOKUP($B66,'Can Pwr Rankings'!$B$6:$F$21,4,FALSE()))=TRUE(),"",(VLOOKUP($B66,'Can Pwr Rankings'!$B$6:$F$21,4,FALSE())))</f>
        <v>21900</v>
      </c>
    </row>
    <row r="67" customFormat="false" ht="12.75" hidden="false" customHeight="false" outlineLevel="0" collapsed="false">
      <c r="A67" s="5" t="s">
        <v>58</v>
      </c>
      <c r="B67" s="5" t="n">
        <v>53350</v>
      </c>
      <c r="C67" s="5"/>
      <c r="D67" s="5"/>
      <c r="E67" s="29" t="n">
        <f aca="false">VLOOKUP(B67,HEADROOM!$B$2:$D$3820,3,FALSE())</f>
        <v>25000000</v>
      </c>
      <c r="F67" s="5" t="s">
        <v>28</v>
      </c>
      <c r="G67" s="5" t="str">
        <f aca="false">VLOOKUP((A67&amp;MAX(H67:M67)),'NA DATA'!$J$4:$K$1809,2,FALSE())</f>
        <v>ENA Upstream Company LLC</v>
      </c>
      <c r="H67" s="30"/>
      <c r="I67" s="30" t="n">
        <v>96062282</v>
      </c>
      <c r="J67" s="30"/>
      <c r="K67" s="30"/>
      <c r="L67" s="30"/>
      <c r="M67" s="30"/>
      <c r="N67" s="30" t="n">
        <f aca="false">IF(ISNA(VLOOKUP(B67,'US GAS Rankings'!$B$6:$H$232,7,FALSE()))=TRUE(),"",(VLOOKUP(B67,'US GAS Rankings'!$B$6:$H$232,7,FALSE())))</f>
        <v>8</v>
      </c>
      <c r="O67" s="30" t="n">
        <f aca="false">IF(ISNA(VLOOKUP(B67,'US PWR Rankings'!$B$6:$H$126,7,FALSE()))=TRUE(),"",(VLOOKUP(B67,'US PWR Rankings'!$B$6:$H$126,7,FALSE())))</f>
        <v>3</v>
      </c>
      <c r="P67" s="5" t="n">
        <f aca="false">IF(ISNA(VLOOKUP(B67,'Can Gas Rankings'!$B$6:$H$95,7,FALSE()))=TRUE(),"",(VLOOKUP(B67,'Can Gas Rankings'!$B$6:$H$95,7,FALSE())))</f>
        <v>1</v>
      </c>
      <c r="Q67" s="5" t="n">
        <f aca="false">IF(ISNA(VLOOKUP(B67,'Can Pwr Rankings'!$B$6:$F$21,5,FALSE()))=TRUE(),"",(VLOOKUP(B67,'Can Pwr Rankings'!$B$6:$F$21,5,FALSE())))</f>
        <v>8</v>
      </c>
      <c r="R67" s="29" t="n">
        <f aca="false">IF(ISNA(VLOOKUP($B67,'US GAS Rankings'!$B$6:$H$232,6,FALSE()))=TRUE(),"",(VLOOKUP($B67,'US GAS Rankings'!$B$6:$H$232,6,FALSE())))</f>
        <v>1217985118</v>
      </c>
      <c r="S67" s="29" t="n">
        <f aca="false">IF(ISNA(VLOOKUP($B67,'US PWR Rankings'!$B$6:$H$126,6,FALSE()))=TRUE(),"",(VLOOKUP($B67,'US PWR Rankings'!$B$6:$H$126,6,FALSE())))</f>
        <v>52280930</v>
      </c>
      <c r="T67" s="29" t="n">
        <f aca="false">IF(ISNA(VLOOKUP($B67,'Can Gas Rankings'!$B$6:$H$95,6,FALSE()))=TRUE(),"",(VLOOKUP($B67,'Can Gas Rankings'!$B$6:$H$95,6,FALSE())))</f>
        <v>202533283</v>
      </c>
      <c r="U67" s="29" t="n">
        <f aca="false">IF(ISNA(VLOOKUP($B67,'Can Pwr Rankings'!$B$6:$F$21,4,FALSE()))=TRUE(),"",(VLOOKUP($B67,'Can Pwr Rankings'!$B$6:$F$21,4,FALSE())))</f>
        <v>21900</v>
      </c>
    </row>
    <row r="68" customFormat="false" ht="12.75" hidden="false" customHeight="false" outlineLevel="0" collapsed="false">
      <c r="A68" s="5" t="s">
        <v>58</v>
      </c>
      <c r="B68" s="5" t="n">
        <v>53350</v>
      </c>
      <c r="C68" s="5"/>
      <c r="D68" s="5"/>
      <c r="E68" s="29" t="n">
        <f aca="false">VLOOKUP(B68,HEADROOM!$B$2:$D$3820,3,FALSE())</f>
        <v>25000000</v>
      </c>
      <c r="F68" s="5" t="s">
        <v>29</v>
      </c>
      <c r="G68" s="5" t="str">
        <f aca="false">VLOOKUP((A68&amp;MAX(H68:M68)),'NA DATA'!$J$4:$K$1809,2,FALSE())</f>
        <v>ENA Upstream Company LLC</v>
      </c>
      <c r="H68" s="30"/>
      <c r="I68" s="30" t="n">
        <v>96061613</v>
      </c>
      <c r="J68" s="30"/>
      <c r="K68" s="30"/>
      <c r="L68" s="30"/>
      <c r="M68" s="30"/>
      <c r="N68" s="30" t="n">
        <f aca="false">IF(ISNA(VLOOKUP(B68,'US GAS Rankings'!$B$6:$H$232,7,FALSE()))=TRUE(),"",(VLOOKUP(B68,'US GAS Rankings'!$B$6:$H$232,7,FALSE())))</f>
        <v>8</v>
      </c>
      <c r="O68" s="30" t="n">
        <f aca="false">IF(ISNA(VLOOKUP(B68,'US PWR Rankings'!$B$6:$H$126,7,FALSE()))=TRUE(),"",(VLOOKUP(B68,'US PWR Rankings'!$B$6:$H$126,7,FALSE())))</f>
        <v>3</v>
      </c>
      <c r="P68" s="5" t="n">
        <f aca="false">IF(ISNA(VLOOKUP(B68,'Can Gas Rankings'!$B$6:$H$95,7,FALSE()))=TRUE(),"",(VLOOKUP(B68,'Can Gas Rankings'!$B$6:$H$95,7,FALSE())))</f>
        <v>1</v>
      </c>
      <c r="Q68" s="5" t="n">
        <f aca="false">IF(ISNA(VLOOKUP(B68,'Can Pwr Rankings'!$B$6:$F$21,5,FALSE()))=TRUE(),"",(VLOOKUP(B68,'Can Pwr Rankings'!$B$6:$F$21,5,FALSE())))</f>
        <v>8</v>
      </c>
      <c r="R68" s="29" t="n">
        <f aca="false">IF(ISNA(VLOOKUP($B68,'US GAS Rankings'!$B$6:$H$232,6,FALSE()))=TRUE(),"",(VLOOKUP($B68,'US GAS Rankings'!$B$6:$H$232,6,FALSE())))</f>
        <v>1217985118</v>
      </c>
      <c r="S68" s="29" t="n">
        <f aca="false">IF(ISNA(VLOOKUP($B68,'US PWR Rankings'!$B$6:$H$126,6,FALSE()))=TRUE(),"",(VLOOKUP($B68,'US PWR Rankings'!$B$6:$H$126,6,FALSE())))</f>
        <v>52280930</v>
      </c>
      <c r="T68" s="29" t="n">
        <f aca="false">IF(ISNA(VLOOKUP($B68,'Can Gas Rankings'!$B$6:$H$95,6,FALSE()))=TRUE(),"",(VLOOKUP($B68,'Can Gas Rankings'!$B$6:$H$95,6,FALSE())))</f>
        <v>202533283</v>
      </c>
      <c r="U68" s="29" t="n">
        <f aca="false">IF(ISNA(VLOOKUP($B68,'Can Pwr Rankings'!$B$6:$F$21,4,FALSE()))=TRUE(),"",(VLOOKUP($B68,'Can Pwr Rankings'!$B$6:$F$21,4,FALSE())))</f>
        <v>21900</v>
      </c>
    </row>
    <row r="69" customFormat="false" ht="12.75" hidden="false" customHeight="false" outlineLevel="0" collapsed="false">
      <c r="A69" s="5" t="s">
        <v>58</v>
      </c>
      <c r="B69" s="5" t="n">
        <v>53350</v>
      </c>
      <c r="C69" s="5"/>
      <c r="D69" s="5"/>
      <c r="E69" s="29" t="n">
        <f aca="false">VLOOKUP(B69,HEADROOM!$B$2:$D$3820,3,FALSE())</f>
        <v>25000000</v>
      </c>
      <c r="F69" s="5" t="s">
        <v>35</v>
      </c>
      <c r="G69" s="5" t="str">
        <f aca="false">VLOOKUP((A69&amp;MAX(H69:M69)),'NA DATA'!$J$4:$K$1809,2,FALSE())</f>
        <v>Enron North America Corp.</v>
      </c>
      <c r="H69" s="30"/>
      <c r="I69" s="30" t="n">
        <v>96005429</v>
      </c>
      <c r="J69" s="30"/>
      <c r="K69" s="30"/>
      <c r="L69" s="30"/>
      <c r="M69" s="30"/>
      <c r="N69" s="30" t="n">
        <f aca="false">IF(ISNA(VLOOKUP(B69,'US GAS Rankings'!$B$6:$H$232,7,FALSE()))=TRUE(),"",(VLOOKUP(B69,'US GAS Rankings'!$B$6:$H$232,7,FALSE())))</f>
        <v>8</v>
      </c>
      <c r="O69" s="30" t="n">
        <f aca="false">IF(ISNA(VLOOKUP(B69,'US PWR Rankings'!$B$6:$H$126,7,FALSE()))=TRUE(),"",(VLOOKUP(B69,'US PWR Rankings'!$B$6:$H$126,7,FALSE())))</f>
        <v>3</v>
      </c>
      <c r="P69" s="5" t="n">
        <f aca="false">IF(ISNA(VLOOKUP(B69,'Can Gas Rankings'!$B$6:$H$95,7,FALSE()))=TRUE(),"",(VLOOKUP(B69,'Can Gas Rankings'!$B$6:$H$95,7,FALSE())))</f>
        <v>1</v>
      </c>
      <c r="Q69" s="5" t="n">
        <f aca="false">IF(ISNA(VLOOKUP(B69,'Can Pwr Rankings'!$B$6:$F$21,5,FALSE()))=TRUE(),"",(VLOOKUP(B69,'Can Pwr Rankings'!$B$6:$F$21,5,FALSE())))</f>
        <v>8</v>
      </c>
      <c r="R69" s="29" t="n">
        <f aca="false">IF(ISNA(VLOOKUP($B69,'US GAS Rankings'!$B$6:$H$232,6,FALSE()))=TRUE(),"",(VLOOKUP($B69,'US GAS Rankings'!$B$6:$H$232,6,FALSE())))</f>
        <v>1217985118</v>
      </c>
      <c r="S69" s="29" t="n">
        <f aca="false">IF(ISNA(VLOOKUP($B69,'US PWR Rankings'!$B$6:$H$126,6,FALSE()))=TRUE(),"",(VLOOKUP($B69,'US PWR Rankings'!$B$6:$H$126,6,FALSE())))</f>
        <v>52280930</v>
      </c>
      <c r="T69" s="29" t="n">
        <f aca="false">IF(ISNA(VLOOKUP($B69,'Can Gas Rankings'!$B$6:$H$95,6,FALSE()))=TRUE(),"",(VLOOKUP($B69,'Can Gas Rankings'!$B$6:$H$95,6,FALSE())))</f>
        <v>202533283</v>
      </c>
      <c r="U69" s="29" t="n">
        <f aca="false">IF(ISNA(VLOOKUP($B69,'Can Pwr Rankings'!$B$6:$F$21,4,FALSE()))=TRUE(),"",(VLOOKUP($B69,'Can Pwr Rankings'!$B$6:$F$21,4,FALSE())))</f>
        <v>21900</v>
      </c>
    </row>
    <row r="70" customFormat="false" ht="12.75" hidden="false" customHeight="false" outlineLevel="0" collapsed="false">
      <c r="A70" s="5" t="s">
        <v>58</v>
      </c>
      <c r="B70" s="5" t="n">
        <v>53350</v>
      </c>
      <c r="C70" s="5"/>
      <c r="D70" s="5"/>
      <c r="E70" s="29" t="n">
        <f aca="false">VLOOKUP(B70,HEADROOM!$B$2:$D$3820,3,FALSE())</f>
        <v>25000000</v>
      </c>
      <c r="F70" s="5" t="s">
        <v>61</v>
      </c>
      <c r="G70" s="5" t="str">
        <f aca="false">VLOOKUP((A70&amp;MAX(H70:M70)),'NA DATA'!$J$4:$K$1809,2,FALSE())</f>
        <v>Enron North America Corp.</v>
      </c>
      <c r="H70" s="30" t="n">
        <v>96066310</v>
      </c>
      <c r="I70" s="30"/>
      <c r="J70" s="30"/>
      <c r="K70" s="30"/>
      <c r="L70" s="30"/>
      <c r="M70" s="30"/>
      <c r="N70" s="30" t="n">
        <f aca="false">IF(ISNA(VLOOKUP(B70,'US GAS Rankings'!$B$6:$H$232,7,FALSE()))=TRUE(),"",(VLOOKUP(B70,'US GAS Rankings'!$B$6:$H$232,7,FALSE())))</f>
        <v>8</v>
      </c>
      <c r="O70" s="30" t="n">
        <f aca="false">IF(ISNA(VLOOKUP(B70,'US PWR Rankings'!$B$6:$H$126,7,FALSE()))=TRUE(),"",(VLOOKUP(B70,'US PWR Rankings'!$B$6:$H$126,7,FALSE())))</f>
        <v>3</v>
      </c>
      <c r="P70" s="5" t="n">
        <f aca="false">IF(ISNA(VLOOKUP(B70,'Can Gas Rankings'!$B$6:$H$95,7,FALSE()))=TRUE(),"",(VLOOKUP(B70,'Can Gas Rankings'!$B$6:$H$95,7,FALSE())))</f>
        <v>1</v>
      </c>
      <c r="Q70" s="5" t="n">
        <f aca="false">IF(ISNA(VLOOKUP(B70,'Can Pwr Rankings'!$B$6:$F$21,5,FALSE()))=TRUE(),"",(VLOOKUP(B70,'Can Pwr Rankings'!$B$6:$F$21,5,FALSE())))</f>
        <v>8</v>
      </c>
      <c r="R70" s="29" t="n">
        <f aca="false">IF(ISNA(VLOOKUP($B70,'US GAS Rankings'!$B$6:$H$232,6,FALSE()))=TRUE(),"",(VLOOKUP($B70,'US GAS Rankings'!$B$6:$H$232,6,FALSE())))</f>
        <v>1217985118</v>
      </c>
      <c r="S70" s="29" t="n">
        <f aca="false">IF(ISNA(VLOOKUP($B70,'US PWR Rankings'!$B$6:$H$126,6,FALSE()))=TRUE(),"",(VLOOKUP($B70,'US PWR Rankings'!$B$6:$H$126,6,FALSE())))</f>
        <v>52280930</v>
      </c>
      <c r="T70" s="29" t="n">
        <f aca="false">IF(ISNA(VLOOKUP($B70,'Can Gas Rankings'!$B$6:$H$95,6,FALSE()))=TRUE(),"",(VLOOKUP($B70,'Can Gas Rankings'!$B$6:$H$95,6,FALSE())))</f>
        <v>202533283</v>
      </c>
      <c r="U70" s="29" t="n">
        <f aca="false">IF(ISNA(VLOOKUP($B70,'Can Pwr Rankings'!$B$6:$F$21,4,FALSE()))=TRUE(),"",(VLOOKUP($B70,'Can Pwr Rankings'!$B$6:$F$21,4,FALSE())))</f>
        <v>21900</v>
      </c>
    </row>
    <row r="71" customFormat="false" ht="12.75" hidden="false" customHeight="false" outlineLevel="0" collapsed="false">
      <c r="A71" s="5" t="s">
        <v>58</v>
      </c>
      <c r="B71" s="5" t="n">
        <v>53350</v>
      </c>
      <c r="C71" s="5"/>
      <c r="D71" s="5"/>
      <c r="E71" s="29" t="n">
        <f aca="false">VLOOKUP(B71,HEADROOM!$B$2:$D$3820,3,FALSE())</f>
        <v>25000000</v>
      </c>
      <c r="F71" s="5" t="s">
        <v>40</v>
      </c>
      <c r="G71" s="5" t="e">
        <f aca="false">VLOOKUP((A71&amp;MAX(H71:M71)),'NA DATA'!$J$4:$K$1809,2,FALSE())</f>
        <v>#N/A</v>
      </c>
      <c r="H71" s="30"/>
      <c r="I71" s="30"/>
      <c r="J71" s="30" t="n">
        <v>96057469</v>
      </c>
      <c r="K71" s="30"/>
      <c r="L71" s="30"/>
      <c r="M71" s="30"/>
      <c r="N71" s="30" t="n">
        <f aca="false">IF(ISNA(VLOOKUP(B71,'US GAS Rankings'!$B$6:$H$232,7,FALSE()))=TRUE(),"",(VLOOKUP(B71,'US GAS Rankings'!$B$6:$H$232,7,FALSE())))</f>
        <v>8</v>
      </c>
      <c r="O71" s="30" t="n">
        <f aca="false">IF(ISNA(VLOOKUP(B71,'US PWR Rankings'!$B$6:$H$126,7,FALSE()))=TRUE(),"",(VLOOKUP(B71,'US PWR Rankings'!$B$6:$H$126,7,FALSE())))</f>
        <v>3</v>
      </c>
      <c r="P71" s="5" t="n">
        <f aca="false">IF(ISNA(VLOOKUP(B71,'Can Gas Rankings'!$B$6:$H$95,7,FALSE()))=TRUE(),"",(VLOOKUP(B71,'Can Gas Rankings'!$B$6:$H$95,7,FALSE())))</f>
        <v>1</v>
      </c>
      <c r="Q71" s="5" t="n">
        <f aca="false">IF(ISNA(VLOOKUP(B71,'Can Pwr Rankings'!$B$6:$F$21,5,FALSE()))=TRUE(),"",(VLOOKUP(B71,'Can Pwr Rankings'!$B$6:$F$21,5,FALSE())))</f>
        <v>8</v>
      </c>
      <c r="R71" s="29" t="n">
        <f aca="false">IF(ISNA(VLOOKUP($B71,'US GAS Rankings'!$B$6:$H$232,6,FALSE()))=TRUE(),"",(VLOOKUP($B71,'US GAS Rankings'!$B$6:$H$232,6,FALSE())))</f>
        <v>1217985118</v>
      </c>
      <c r="S71" s="29" t="n">
        <f aca="false">IF(ISNA(VLOOKUP($B71,'US PWR Rankings'!$B$6:$H$126,6,FALSE()))=TRUE(),"",(VLOOKUP($B71,'US PWR Rankings'!$B$6:$H$126,6,FALSE())))</f>
        <v>52280930</v>
      </c>
      <c r="T71" s="29" t="n">
        <f aca="false">IF(ISNA(VLOOKUP($B71,'Can Gas Rankings'!$B$6:$H$95,6,FALSE()))=TRUE(),"",(VLOOKUP($B71,'Can Gas Rankings'!$B$6:$H$95,6,FALSE())))</f>
        <v>202533283</v>
      </c>
      <c r="U71" s="29" t="n">
        <f aca="false">IF(ISNA(VLOOKUP($B71,'Can Pwr Rankings'!$B$6:$F$21,4,FALSE()))=TRUE(),"",(VLOOKUP($B71,'Can Pwr Rankings'!$B$6:$F$21,4,FALSE())))</f>
        <v>21900</v>
      </c>
    </row>
    <row r="72" customFormat="false" ht="12.75" hidden="false" customHeight="false" outlineLevel="0" collapsed="false">
      <c r="A72" s="5" t="s">
        <v>58</v>
      </c>
      <c r="B72" s="5" t="n">
        <v>53350</v>
      </c>
      <c r="C72" s="5"/>
      <c r="D72" s="5"/>
      <c r="E72" s="29" t="n">
        <f aca="false">VLOOKUP(B72,HEADROOM!$B$2:$D$3820,3,FALSE())</f>
        <v>25000000</v>
      </c>
      <c r="F72" s="5" t="s">
        <v>47</v>
      </c>
      <c r="G72" s="5" t="str">
        <f aca="false">VLOOKUP((A72&amp;MAX(H72:M72)),'NA DATA'!$J$4:$K$1809,2,FALSE())</f>
        <v>Enron North America Corp.</v>
      </c>
      <c r="H72" s="30"/>
      <c r="I72" s="30" t="n">
        <v>96054452</v>
      </c>
      <c r="J72" s="30"/>
      <c r="K72" s="30"/>
      <c r="L72" s="30"/>
      <c r="M72" s="30"/>
      <c r="N72" s="30" t="n">
        <f aca="false">IF(ISNA(VLOOKUP(B72,'US GAS Rankings'!$B$6:$H$232,7,FALSE()))=TRUE(),"",(VLOOKUP(B72,'US GAS Rankings'!$B$6:$H$232,7,FALSE())))</f>
        <v>8</v>
      </c>
      <c r="O72" s="30" t="n">
        <f aca="false">IF(ISNA(VLOOKUP(B72,'US PWR Rankings'!$B$6:$H$126,7,FALSE()))=TRUE(),"",(VLOOKUP(B72,'US PWR Rankings'!$B$6:$H$126,7,FALSE())))</f>
        <v>3</v>
      </c>
      <c r="P72" s="5" t="n">
        <f aca="false">IF(ISNA(VLOOKUP(B72,'Can Gas Rankings'!$B$6:$H$95,7,FALSE()))=TRUE(),"",(VLOOKUP(B72,'Can Gas Rankings'!$B$6:$H$95,7,FALSE())))</f>
        <v>1</v>
      </c>
      <c r="Q72" s="5" t="n">
        <f aca="false">IF(ISNA(VLOOKUP(B72,'Can Pwr Rankings'!$B$6:$F$21,5,FALSE()))=TRUE(),"",(VLOOKUP(B72,'Can Pwr Rankings'!$B$6:$F$21,5,FALSE())))</f>
        <v>8</v>
      </c>
      <c r="R72" s="29" t="n">
        <f aca="false">IF(ISNA(VLOOKUP($B72,'US GAS Rankings'!$B$6:$H$232,6,FALSE()))=TRUE(),"",(VLOOKUP($B72,'US GAS Rankings'!$B$6:$H$232,6,FALSE())))</f>
        <v>1217985118</v>
      </c>
      <c r="S72" s="29" t="n">
        <f aca="false">IF(ISNA(VLOOKUP($B72,'US PWR Rankings'!$B$6:$H$126,6,FALSE()))=TRUE(),"",(VLOOKUP($B72,'US PWR Rankings'!$B$6:$H$126,6,FALSE())))</f>
        <v>52280930</v>
      </c>
      <c r="T72" s="29" t="n">
        <f aca="false">IF(ISNA(VLOOKUP($B72,'Can Gas Rankings'!$B$6:$H$95,6,FALSE()))=TRUE(),"",(VLOOKUP($B72,'Can Gas Rankings'!$B$6:$H$95,6,FALSE())))</f>
        <v>202533283</v>
      </c>
      <c r="U72" s="29" t="n">
        <f aca="false">IF(ISNA(VLOOKUP($B72,'Can Pwr Rankings'!$B$6:$F$21,4,FALSE()))=TRUE(),"",(VLOOKUP($B72,'Can Pwr Rankings'!$B$6:$F$21,4,FALSE())))</f>
        <v>21900</v>
      </c>
    </row>
    <row r="73" customFormat="false" ht="12.75" hidden="false" customHeight="false" outlineLevel="0" collapsed="false">
      <c r="A73" s="5" t="s">
        <v>58</v>
      </c>
      <c r="B73" s="5" t="n">
        <v>53350</v>
      </c>
      <c r="C73" s="5"/>
      <c r="D73" s="5"/>
      <c r="E73" s="29" t="n">
        <f aca="false">VLOOKUP(B73,HEADROOM!$B$2:$D$3820,3,FALSE())</f>
        <v>25000000</v>
      </c>
      <c r="F73" s="5" t="s">
        <v>41</v>
      </c>
      <c r="G73" s="5" t="str">
        <f aca="false">VLOOKUP((A73&amp;MAX(H73:M73)),'NA DATA'!$J$4:$K$1809,2,FALSE())</f>
        <v>Enron Canada Corp.</v>
      </c>
      <c r="H73" s="30"/>
      <c r="I73" s="30"/>
      <c r="J73" s="30"/>
      <c r="K73" s="30"/>
      <c r="L73" s="30" t="n">
        <v>96013817</v>
      </c>
      <c r="M73" s="30"/>
      <c r="N73" s="30" t="n">
        <f aca="false">IF(ISNA(VLOOKUP(B73,'US GAS Rankings'!$B$6:$H$232,7,FALSE()))=TRUE(),"",(VLOOKUP(B73,'US GAS Rankings'!$B$6:$H$232,7,FALSE())))</f>
        <v>8</v>
      </c>
      <c r="O73" s="30" t="n">
        <f aca="false">IF(ISNA(VLOOKUP(B73,'US PWR Rankings'!$B$6:$H$126,7,FALSE()))=TRUE(),"",(VLOOKUP(B73,'US PWR Rankings'!$B$6:$H$126,7,FALSE())))</f>
        <v>3</v>
      </c>
      <c r="P73" s="5" t="n">
        <f aca="false">IF(ISNA(VLOOKUP(B73,'Can Gas Rankings'!$B$6:$H$95,7,FALSE()))=TRUE(),"",(VLOOKUP(B73,'Can Gas Rankings'!$B$6:$H$95,7,FALSE())))</f>
        <v>1</v>
      </c>
      <c r="Q73" s="5" t="n">
        <f aca="false">IF(ISNA(VLOOKUP(B73,'Can Pwr Rankings'!$B$6:$F$21,5,FALSE()))=TRUE(),"",(VLOOKUP(B73,'Can Pwr Rankings'!$B$6:$F$21,5,FALSE())))</f>
        <v>8</v>
      </c>
      <c r="R73" s="29" t="n">
        <f aca="false">IF(ISNA(VLOOKUP($B73,'US GAS Rankings'!$B$6:$H$232,6,FALSE()))=TRUE(),"",(VLOOKUP($B73,'US GAS Rankings'!$B$6:$H$232,6,FALSE())))</f>
        <v>1217985118</v>
      </c>
      <c r="S73" s="29" t="n">
        <f aca="false">IF(ISNA(VLOOKUP($B73,'US PWR Rankings'!$B$6:$H$126,6,FALSE()))=TRUE(),"",(VLOOKUP($B73,'US PWR Rankings'!$B$6:$H$126,6,FALSE())))</f>
        <v>52280930</v>
      </c>
      <c r="T73" s="29" t="n">
        <f aca="false">IF(ISNA(VLOOKUP($B73,'Can Gas Rankings'!$B$6:$H$95,6,FALSE()))=TRUE(),"",(VLOOKUP($B73,'Can Gas Rankings'!$B$6:$H$95,6,FALSE())))</f>
        <v>202533283</v>
      </c>
      <c r="U73" s="29" t="n">
        <f aca="false">IF(ISNA(VLOOKUP($B73,'Can Pwr Rankings'!$B$6:$F$21,4,FALSE()))=TRUE(),"",(VLOOKUP($B73,'Can Pwr Rankings'!$B$6:$F$21,4,FALSE())))</f>
        <v>21900</v>
      </c>
    </row>
    <row r="74" customFormat="false" ht="12.75" hidden="false" customHeight="false" outlineLevel="0" collapsed="false">
      <c r="A74" s="5" t="s">
        <v>58</v>
      </c>
      <c r="B74" s="5" t="n">
        <v>53350</v>
      </c>
      <c r="C74" s="5"/>
      <c r="D74" s="5"/>
      <c r="E74" s="29" t="n">
        <f aca="false">VLOOKUP(B74,HEADROOM!$B$2:$D$3820,3,FALSE())</f>
        <v>25000000</v>
      </c>
      <c r="F74" s="5" t="s">
        <v>56</v>
      </c>
      <c r="G74" s="5" t="str">
        <f aca="false">VLOOKUP((A74&amp;MAX(H74:M74)),'NA DATA'!$J$4:$K$1809,2,FALSE())</f>
        <v>Enron North America Corp.</v>
      </c>
      <c r="H74" s="30"/>
      <c r="I74" s="30" t="n">
        <v>96003186</v>
      </c>
      <c r="J74" s="30"/>
      <c r="K74" s="30"/>
      <c r="L74" s="30"/>
      <c r="M74" s="30"/>
      <c r="N74" s="30" t="n">
        <f aca="false">IF(ISNA(VLOOKUP(B74,'US GAS Rankings'!$B$6:$H$232,7,FALSE()))=TRUE(),"",(VLOOKUP(B74,'US GAS Rankings'!$B$6:$H$232,7,FALSE())))</f>
        <v>8</v>
      </c>
      <c r="O74" s="30" t="n">
        <f aca="false">IF(ISNA(VLOOKUP(B74,'US PWR Rankings'!$B$6:$H$126,7,FALSE()))=TRUE(),"",(VLOOKUP(B74,'US PWR Rankings'!$B$6:$H$126,7,FALSE())))</f>
        <v>3</v>
      </c>
      <c r="P74" s="5" t="n">
        <f aca="false">IF(ISNA(VLOOKUP(B74,'Can Gas Rankings'!$B$6:$H$95,7,FALSE()))=TRUE(),"",(VLOOKUP(B74,'Can Gas Rankings'!$B$6:$H$95,7,FALSE())))</f>
        <v>1</v>
      </c>
      <c r="Q74" s="5" t="n">
        <f aca="false">IF(ISNA(VLOOKUP(B74,'Can Pwr Rankings'!$B$6:$F$21,5,FALSE()))=TRUE(),"",(VLOOKUP(B74,'Can Pwr Rankings'!$B$6:$F$21,5,FALSE())))</f>
        <v>8</v>
      </c>
      <c r="R74" s="29" t="n">
        <f aca="false">IF(ISNA(VLOOKUP($B74,'US GAS Rankings'!$B$6:$H$232,6,FALSE()))=TRUE(),"",(VLOOKUP($B74,'US GAS Rankings'!$B$6:$H$232,6,FALSE())))</f>
        <v>1217985118</v>
      </c>
      <c r="S74" s="29" t="n">
        <f aca="false">IF(ISNA(VLOOKUP($B74,'US PWR Rankings'!$B$6:$H$126,6,FALSE()))=TRUE(),"",(VLOOKUP($B74,'US PWR Rankings'!$B$6:$H$126,6,FALSE())))</f>
        <v>52280930</v>
      </c>
      <c r="T74" s="29" t="n">
        <f aca="false">IF(ISNA(VLOOKUP($B74,'Can Gas Rankings'!$B$6:$H$95,6,FALSE()))=TRUE(),"",(VLOOKUP($B74,'Can Gas Rankings'!$B$6:$H$95,6,FALSE())))</f>
        <v>202533283</v>
      </c>
      <c r="U74" s="29" t="n">
        <f aca="false">IF(ISNA(VLOOKUP($B74,'Can Pwr Rankings'!$B$6:$F$21,4,FALSE()))=TRUE(),"",(VLOOKUP($B74,'Can Pwr Rankings'!$B$6:$F$21,4,FALSE())))</f>
        <v>21900</v>
      </c>
    </row>
    <row r="75" customFormat="false" ht="12.75" hidden="false" customHeight="false" outlineLevel="0" collapsed="false">
      <c r="A75" s="5" t="s">
        <v>58</v>
      </c>
      <c r="B75" s="5" t="n">
        <v>53350</v>
      </c>
      <c r="C75" s="5"/>
      <c r="D75" s="5"/>
      <c r="E75" s="29" t="n">
        <f aca="false">VLOOKUP(B75,HEADROOM!$B$2:$D$3820,3,FALSE())</f>
        <v>25000000</v>
      </c>
      <c r="F75" s="5" t="s">
        <v>62</v>
      </c>
      <c r="G75" s="5" t="str">
        <f aca="false">VLOOKUP((A75&amp;MAX(H75:M75)),'NA DATA'!$J$4:$K$1809,2,FALSE())</f>
        <v>Citrus Trading Corp.</v>
      </c>
      <c r="H75" s="30"/>
      <c r="I75" s="30" t="n">
        <v>96004711</v>
      </c>
      <c r="J75" s="30"/>
      <c r="K75" s="30"/>
      <c r="L75" s="30"/>
      <c r="M75" s="30"/>
      <c r="N75" s="30" t="n">
        <f aca="false">IF(ISNA(VLOOKUP(B75,'US GAS Rankings'!$B$6:$H$232,7,FALSE()))=TRUE(),"",(VLOOKUP(B75,'US GAS Rankings'!$B$6:$H$232,7,FALSE())))</f>
        <v>8</v>
      </c>
      <c r="O75" s="30" t="n">
        <f aca="false">IF(ISNA(VLOOKUP(B75,'US PWR Rankings'!$B$6:$H$126,7,FALSE()))=TRUE(),"",(VLOOKUP(B75,'US PWR Rankings'!$B$6:$H$126,7,FALSE())))</f>
        <v>3</v>
      </c>
      <c r="P75" s="5" t="n">
        <f aca="false">IF(ISNA(VLOOKUP(B75,'Can Gas Rankings'!$B$6:$H$95,7,FALSE()))=TRUE(),"",(VLOOKUP(B75,'Can Gas Rankings'!$B$6:$H$95,7,FALSE())))</f>
        <v>1</v>
      </c>
      <c r="Q75" s="5" t="n">
        <f aca="false">IF(ISNA(VLOOKUP(B75,'Can Pwr Rankings'!$B$6:$F$21,5,FALSE()))=TRUE(),"",(VLOOKUP(B75,'Can Pwr Rankings'!$B$6:$F$21,5,FALSE())))</f>
        <v>8</v>
      </c>
      <c r="R75" s="29" t="n">
        <f aca="false">IF(ISNA(VLOOKUP($B75,'US GAS Rankings'!$B$6:$H$232,6,FALSE()))=TRUE(),"",(VLOOKUP($B75,'US GAS Rankings'!$B$6:$H$232,6,FALSE())))</f>
        <v>1217985118</v>
      </c>
      <c r="S75" s="29" t="n">
        <f aca="false">IF(ISNA(VLOOKUP($B75,'US PWR Rankings'!$B$6:$H$126,6,FALSE()))=TRUE(),"",(VLOOKUP($B75,'US PWR Rankings'!$B$6:$H$126,6,FALSE())))</f>
        <v>52280930</v>
      </c>
      <c r="T75" s="29" t="n">
        <f aca="false">IF(ISNA(VLOOKUP($B75,'Can Gas Rankings'!$B$6:$H$95,6,FALSE()))=TRUE(),"",(VLOOKUP($B75,'Can Gas Rankings'!$B$6:$H$95,6,FALSE())))</f>
        <v>202533283</v>
      </c>
      <c r="U75" s="29" t="n">
        <f aca="false">IF(ISNA(VLOOKUP($B75,'Can Pwr Rankings'!$B$6:$F$21,4,FALSE()))=TRUE(),"",(VLOOKUP($B75,'Can Pwr Rankings'!$B$6:$F$21,4,FALSE())))</f>
        <v>21900</v>
      </c>
    </row>
    <row r="76" customFormat="false" ht="12.75" hidden="false" customHeight="false" outlineLevel="0" collapsed="false">
      <c r="A76" s="5" t="s">
        <v>63</v>
      </c>
      <c r="B76" s="5" t="n">
        <v>56264</v>
      </c>
      <c r="C76" s="5" t="s">
        <v>63</v>
      </c>
      <c r="D76" s="5" t="n">
        <v>56264</v>
      </c>
      <c r="E76" s="29" t="n">
        <f aca="false">VLOOKUP(B76,HEADROOM!$B$2:$D$3820,3,FALSE())</f>
        <v>63044383</v>
      </c>
      <c r="F76" s="5" t="s">
        <v>64</v>
      </c>
      <c r="G76" s="5" t="str">
        <f aca="false">VLOOKUP((A76&amp;MAX(H76:M76)),'NA DATA'!$J$4:$K$1809,2,FALSE())</f>
        <v>Enron North America Corp.</v>
      </c>
      <c r="H76" s="30" t="n">
        <v>95000281</v>
      </c>
      <c r="I76" s="30"/>
      <c r="J76" s="30"/>
      <c r="K76" s="30" t="n">
        <v>95000281</v>
      </c>
      <c r="L76" s="30"/>
      <c r="M76" s="30"/>
      <c r="N76" s="30" t="n">
        <f aca="false">IF(ISNA(VLOOKUP(B76,'US GAS Rankings'!$B$6:$H$232,7,FALSE()))=TRUE(),"",(VLOOKUP(B76,'US GAS Rankings'!$B$6:$H$232,7,FALSE())))</f>
        <v>9</v>
      </c>
      <c r="O76" s="30" t="n">
        <f aca="false">IF(ISNA(VLOOKUP(B76,'US PWR Rankings'!$B$6:$H$126,7,FALSE()))=TRUE(),"",(VLOOKUP(B76,'US PWR Rankings'!$B$6:$H$126,7,FALSE())))</f>
        <v>7</v>
      </c>
      <c r="P76" s="5" t="n">
        <f aca="false">IF(ISNA(VLOOKUP(B76,'Can Gas Rankings'!$B$6:$H$95,7,FALSE()))=TRUE(),"",(VLOOKUP(B76,'Can Gas Rankings'!$B$6:$H$95,7,FALSE())))</f>
        <v>21</v>
      </c>
      <c r="Q76" s="5" t="n">
        <f aca="false">IF(ISNA(VLOOKUP(B76,'Can Pwr Rankings'!$B$6:$F$21,5,FALSE()))=TRUE(),"",(VLOOKUP(B76,'Can Pwr Rankings'!$B$6:$F$21,5,FALSE())))</f>
        <v>1</v>
      </c>
      <c r="R76" s="29" t="n">
        <f aca="false">IF(ISNA(VLOOKUP($B76,'US GAS Rankings'!$B$6:$H$232,6,FALSE()))=TRUE(),"",(VLOOKUP($B76,'US GAS Rankings'!$B$6:$H$232,6,FALSE())))</f>
        <v>1087821802</v>
      </c>
      <c r="S76" s="29" t="n">
        <f aca="false">IF(ISNA(VLOOKUP($B76,'US PWR Rankings'!$B$6:$H$126,6,FALSE()))=TRUE(),"",(VLOOKUP($B76,'US PWR Rankings'!$B$6:$H$126,6,FALSE())))</f>
        <v>32623289</v>
      </c>
      <c r="T76" s="29" t="n">
        <f aca="false">IF(ISNA(VLOOKUP($B76,'Can Gas Rankings'!$B$6:$H$95,6,FALSE()))=TRUE(),"",(VLOOKUP($B76,'Can Gas Rankings'!$B$6:$H$95,6,FALSE())))</f>
        <v>17248071</v>
      </c>
      <c r="U76" s="29" t="n">
        <f aca="false">IF(ISNA(VLOOKUP($B76,'Can Pwr Rankings'!$B$6:$F$21,4,FALSE()))=TRUE(),"",(VLOOKUP($B76,'Can Pwr Rankings'!$B$6:$F$21,4,FALSE())))</f>
        <v>253236</v>
      </c>
    </row>
    <row r="77" customFormat="false" ht="12.75" hidden="false" customHeight="false" outlineLevel="0" collapsed="false">
      <c r="A77" s="5" t="s">
        <v>63</v>
      </c>
      <c r="B77" s="5" t="n">
        <v>56264</v>
      </c>
      <c r="C77" s="5"/>
      <c r="D77" s="5"/>
      <c r="E77" s="29" t="n">
        <f aca="false">VLOOKUP(B77,HEADROOM!$B$2:$D$3820,3,FALSE())</f>
        <v>63044383</v>
      </c>
      <c r="F77" s="5" t="s">
        <v>34</v>
      </c>
      <c r="G77" s="5" t="str">
        <f aca="false">VLOOKUP((A77&amp;MAX(H77:M77)),'NA DATA'!$J$4:$K$1809,2,FALSE())</f>
        <v>Enron North America Corp.</v>
      </c>
      <c r="H77" s="30"/>
      <c r="I77" s="30" t="n">
        <v>96029028</v>
      </c>
      <c r="J77" s="30"/>
      <c r="K77" s="30"/>
      <c r="L77" s="30"/>
      <c r="M77" s="30"/>
      <c r="N77" s="30" t="n">
        <f aca="false">IF(ISNA(VLOOKUP(B77,'US GAS Rankings'!$B$6:$H$232,7,FALSE()))=TRUE(),"",(VLOOKUP(B77,'US GAS Rankings'!$B$6:$H$232,7,FALSE())))</f>
        <v>9</v>
      </c>
      <c r="O77" s="30" t="n">
        <f aca="false">IF(ISNA(VLOOKUP(B77,'US PWR Rankings'!$B$6:$H$126,7,FALSE()))=TRUE(),"",(VLOOKUP(B77,'US PWR Rankings'!$B$6:$H$126,7,FALSE())))</f>
        <v>7</v>
      </c>
      <c r="P77" s="5" t="n">
        <f aca="false">IF(ISNA(VLOOKUP(B77,'Can Gas Rankings'!$B$6:$H$95,7,FALSE()))=TRUE(),"",(VLOOKUP(B77,'Can Gas Rankings'!$B$6:$H$95,7,FALSE())))</f>
        <v>21</v>
      </c>
      <c r="Q77" s="5" t="n">
        <f aca="false">IF(ISNA(VLOOKUP(B77,'Can Pwr Rankings'!$B$6:$F$21,5,FALSE()))=TRUE(),"",(VLOOKUP(B77,'Can Pwr Rankings'!$B$6:$F$21,5,FALSE())))</f>
        <v>1</v>
      </c>
      <c r="R77" s="29" t="n">
        <f aca="false">IF(ISNA(VLOOKUP($B77,'US GAS Rankings'!$B$6:$H$232,6,FALSE()))=TRUE(),"",(VLOOKUP($B77,'US GAS Rankings'!$B$6:$H$232,6,FALSE())))</f>
        <v>1087821802</v>
      </c>
      <c r="S77" s="29" t="n">
        <f aca="false">IF(ISNA(VLOOKUP($B77,'US PWR Rankings'!$B$6:$H$126,6,FALSE()))=TRUE(),"",(VLOOKUP($B77,'US PWR Rankings'!$B$6:$H$126,6,FALSE())))</f>
        <v>32623289</v>
      </c>
      <c r="T77" s="29" t="n">
        <f aca="false">IF(ISNA(VLOOKUP($B77,'Can Gas Rankings'!$B$6:$H$95,6,FALSE()))=TRUE(),"",(VLOOKUP($B77,'Can Gas Rankings'!$B$6:$H$95,6,FALSE())))</f>
        <v>17248071</v>
      </c>
      <c r="U77" s="29" t="n">
        <f aca="false">IF(ISNA(VLOOKUP($B77,'Can Pwr Rankings'!$B$6:$F$21,4,FALSE()))=TRUE(),"",(VLOOKUP($B77,'Can Pwr Rankings'!$B$6:$F$21,4,FALSE())))</f>
        <v>253236</v>
      </c>
    </row>
    <row r="78" customFormat="false" ht="12.75" hidden="false" customHeight="false" outlineLevel="0" collapsed="false">
      <c r="A78" s="5" t="s">
        <v>63</v>
      </c>
      <c r="B78" s="5" t="n">
        <v>56264</v>
      </c>
      <c r="C78" s="5"/>
      <c r="D78" s="5"/>
      <c r="E78" s="29" t="n">
        <f aca="false">VLOOKUP(B78,HEADROOM!$B$2:$D$3820,3,FALSE())</f>
        <v>63044383</v>
      </c>
      <c r="F78" s="5" t="s">
        <v>28</v>
      </c>
      <c r="G78" s="5" t="str">
        <f aca="false">VLOOKUP((A78&amp;MAX(H78:M78)),'NA DATA'!$J$4:$K$1809,2,FALSE())</f>
        <v>ENA Upstream Company LLC</v>
      </c>
      <c r="H78" s="30"/>
      <c r="I78" s="30" t="n">
        <v>96062765</v>
      </c>
      <c r="J78" s="30"/>
      <c r="K78" s="30"/>
      <c r="L78" s="30"/>
      <c r="M78" s="30"/>
      <c r="N78" s="30" t="n">
        <f aca="false">IF(ISNA(VLOOKUP(B78,'US GAS Rankings'!$B$6:$H$232,7,FALSE()))=TRUE(),"",(VLOOKUP(B78,'US GAS Rankings'!$B$6:$H$232,7,FALSE())))</f>
        <v>9</v>
      </c>
      <c r="O78" s="30" t="n">
        <f aca="false">IF(ISNA(VLOOKUP(B78,'US PWR Rankings'!$B$6:$H$126,7,FALSE()))=TRUE(),"",(VLOOKUP(B78,'US PWR Rankings'!$B$6:$H$126,7,FALSE())))</f>
        <v>7</v>
      </c>
      <c r="P78" s="5" t="n">
        <f aca="false">IF(ISNA(VLOOKUP(B78,'Can Gas Rankings'!$B$6:$H$95,7,FALSE()))=TRUE(),"",(VLOOKUP(B78,'Can Gas Rankings'!$B$6:$H$95,7,FALSE())))</f>
        <v>21</v>
      </c>
      <c r="Q78" s="5" t="n">
        <f aca="false">IF(ISNA(VLOOKUP(B78,'Can Pwr Rankings'!$B$6:$F$21,5,FALSE()))=TRUE(),"",(VLOOKUP(B78,'Can Pwr Rankings'!$B$6:$F$21,5,FALSE())))</f>
        <v>1</v>
      </c>
      <c r="R78" s="29" t="n">
        <f aca="false">IF(ISNA(VLOOKUP($B78,'US GAS Rankings'!$B$6:$H$232,6,FALSE()))=TRUE(),"",(VLOOKUP($B78,'US GAS Rankings'!$B$6:$H$232,6,FALSE())))</f>
        <v>1087821802</v>
      </c>
      <c r="S78" s="29" t="n">
        <f aca="false">IF(ISNA(VLOOKUP($B78,'US PWR Rankings'!$B$6:$H$126,6,FALSE()))=TRUE(),"",(VLOOKUP($B78,'US PWR Rankings'!$B$6:$H$126,6,FALSE())))</f>
        <v>32623289</v>
      </c>
      <c r="T78" s="29" t="n">
        <f aca="false">IF(ISNA(VLOOKUP($B78,'Can Gas Rankings'!$B$6:$H$95,6,FALSE()))=TRUE(),"",(VLOOKUP($B78,'Can Gas Rankings'!$B$6:$H$95,6,FALSE())))</f>
        <v>17248071</v>
      </c>
      <c r="U78" s="29" t="n">
        <f aca="false">IF(ISNA(VLOOKUP($B78,'Can Pwr Rankings'!$B$6:$F$21,4,FALSE()))=TRUE(),"",(VLOOKUP($B78,'Can Pwr Rankings'!$B$6:$F$21,4,FALSE())))</f>
        <v>253236</v>
      </c>
    </row>
    <row r="79" customFormat="false" ht="12.75" hidden="false" customHeight="false" outlineLevel="0" collapsed="false">
      <c r="A79" s="5" t="s">
        <v>63</v>
      </c>
      <c r="B79" s="5" t="n">
        <v>56264</v>
      </c>
      <c r="C79" s="5"/>
      <c r="D79" s="5"/>
      <c r="E79" s="29" t="n">
        <f aca="false">VLOOKUP(B79,HEADROOM!$B$2:$D$3820,3,FALSE())</f>
        <v>63044383</v>
      </c>
      <c r="F79" s="5" t="s">
        <v>29</v>
      </c>
      <c r="G79" s="5" t="str">
        <f aca="false">VLOOKUP((A79&amp;MAX(H79:M79)),'NA DATA'!$J$4:$K$1809,2,FALSE())</f>
        <v>ENA Upstream Company LLC</v>
      </c>
      <c r="H79" s="30"/>
      <c r="I79" s="30" t="n">
        <v>96062703</v>
      </c>
      <c r="J79" s="30"/>
      <c r="K79" s="30"/>
      <c r="L79" s="30"/>
      <c r="M79" s="30"/>
      <c r="N79" s="30" t="n">
        <f aca="false">IF(ISNA(VLOOKUP(B79,'US GAS Rankings'!$B$6:$H$232,7,FALSE()))=TRUE(),"",(VLOOKUP(B79,'US GAS Rankings'!$B$6:$H$232,7,FALSE())))</f>
        <v>9</v>
      </c>
      <c r="O79" s="30" t="n">
        <f aca="false">IF(ISNA(VLOOKUP(B79,'US PWR Rankings'!$B$6:$H$126,7,FALSE()))=TRUE(),"",(VLOOKUP(B79,'US PWR Rankings'!$B$6:$H$126,7,FALSE())))</f>
        <v>7</v>
      </c>
      <c r="P79" s="5" t="n">
        <f aca="false">IF(ISNA(VLOOKUP(B79,'Can Gas Rankings'!$B$6:$H$95,7,FALSE()))=TRUE(),"",(VLOOKUP(B79,'Can Gas Rankings'!$B$6:$H$95,7,FALSE())))</f>
        <v>21</v>
      </c>
      <c r="Q79" s="5" t="n">
        <f aca="false">IF(ISNA(VLOOKUP(B79,'Can Pwr Rankings'!$B$6:$F$21,5,FALSE()))=TRUE(),"",(VLOOKUP(B79,'Can Pwr Rankings'!$B$6:$F$21,5,FALSE())))</f>
        <v>1</v>
      </c>
      <c r="R79" s="29" t="n">
        <f aca="false">IF(ISNA(VLOOKUP($B79,'US GAS Rankings'!$B$6:$H$232,6,FALSE()))=TRUE(),"",(VLOOKUP($B79,'US GAS Rankings'!$B$6:$H$232,6,FALSE())))</f>
        <v>1087821802</v>
      </c>
      <c r="S79" s="29" t="n">
        <f aca="false">IF(ISNA(VLOOKUP($B79,'US PWR Rankings'!$B$6:$H$126,6,FALSE()))=TRUE(),"",(VLOOKUP($B79,'US PWR Rankings'!$B$6:$H$126,6,FALSE())))</f>
        <v>32623289</v>
      </c>
      <c r="T79" s="29" t="n">
        <f aca="false">IF(ISNA(VLOOKUP($B79,'Can Gas Rankings'!$B$6:$H$95,6,FALSE()))=TRUE(),"",(VLOOKUP($B79,'Can Gas Rankings'!$B$6:$H$95,6,FALSE())))</f>
        <v>17248071</v>
      </c>
      <c r="U79" s="29" t="n">
        <f aca="false">IF(ISNA(VLOOKUP($B79,'Can Pwr Rankings'!$B$6:$F$21,4,FALSE()))=TRUE(),"",(VLOOKUP($B79,'Can Pwr Rankings'!$B$6:$F$21,4,FALSE())))</f>
        <v>253236</v>
      </c>
    </row>
    <row r="80" customFormat="false" ht="12.75" hidden="false" customHeight="false" outlineLevel="0" collapsed="false">
      <c r="A80" s="5" t="s">
        <v>63</v>
      </c>
      <c r="B80" s="5" t="n">
        <v>56264</v>
      </c>
      <c r="C80" s="5"/>
      <c r="D80" s="5"/>
      <c r="E80" s="29" t="n">
        <f aca="false">VLOOKUP(B80,HEADROOM!$B$2:$D$3820,3,FALSE())</f>
        <v>63044383</v>
      </c>
      <c r="F80" s="5" t="s">
        <v>35</v>
      </c>
      <c r="G80" s="5" t="str">
        <f aca="false">VLOOKUP((A80&amp;MAX(H80:M80)),'NA DATA'!$J$4:$K$1809,2,FALSE())</f>
        <v>Enron North America Corp.</v>
      </c>
      <c r="H80" s="30"/>
      <c r="I80" s="30" t="n">
        <v>96005429</v>
      </c>
      <c r="J80" s="30"/>
      <c r="K80" s="30"/>
      <c r="L80" s="30"/>
      <c r="M80" s="30"/>
      <c r="N80" s="30" t="n">
        <f aca="false">IF(ISNA(VLOOKUP(B80,'US GAS Rankings'!$B$6:$H$232,7,FALSE()))=TRUE(),"",(VLOOKUP(B80,'US GAS Rankings'!$B$6:$H$232,7,FALSE())))</f>
        <v>9</v>
      </c>
      <c r="O80" s="30" t="n">
        <f aca="false">IF(ISNA(VLOOKUP(B80,'US PWR Rankings'!$B$6:$H$126,7,FALSE()))=TRUE(),"",(VLOOKUP(B80,'US PWR Rankings'!$B$6:$H$126,7,FALSE())))</f>
        <v>7</v>
      </c>
      <c r="P80" s="5" t="n">
        <f aca="false">IF(ISNA(VLOOKUP(B80,'Can Gas Rankings'!$B$6:$H$95,7,FALSE()))=TRUE(),"",(VLOOKUP(B80,'Can Gas Rankings'!$B$6:$H$95,7,FALSE())))</f>
        <v>21</v>
      </c>
      <c r="Q80" s="5" t="n">
        <f aca="false">IF(ISNA(VLOOKUP(B80,'Can Pwr Rankings'!$B$6:$F$21,5,FALSE()))=TRUE(),"",(VLOOKUP(B80,'Can Pwr Rankings'!$B$6:$F$21,5,FALSE())))</f>
        <v>1</v>
      </c>
      <c r="R80" s="29" t="n">
        <f aca="false">IF(ISNA(VLOOKUP($B80,'US GAS Rankings'!$B$6:$H$232,6,FALSE()))=TRUE(),"",(VLOOKUP($B80,'US GAS Rankings'!$B$6:$H$232,6,FALSE())))</f>
        <v>1087821802</v>
      </c>
      <c r="S80" s="29" t="n">
        <f aca="false">IF(ISNA(VLOOKUP($B80,'US PWR Rankings'!$B$6:$H$126,6,FALSE()))=TRUE(),"",(VLOOKUP($B80,'US PWR Rankings'!$B$6:$H$126,6,FALSE())))</f>
        <v>32623289</v>
      </c>
      <c r="T80" s="29" t="n">
        <f aca="false">IF(ISNA(VLOOKUP($B80,'Can Gas Rankings'!$B$6:$H$95,6,FALSE()))=TRUE(),"",(VLOOKUP($B80,'Can Gas Rankings'!$B$6:$H$95,6,FALSE())))</f>
        <v>17248071</v>
      </c>
      <c r="U80" s="29" t="n">
        <f aca="false">IF(ISNA(VLOOKUP($B80,'Can Pwr Rankings'!$B$6:$F$21,4,FALSE()))=TRUE(),"",(VLOOKUP($B80,'Can Pwr Rankings'!$B$6:$F$21,4,FALSE())))</f>
        <v>253236</v>
      </c>
    </row>
    <row r="81" customFormat="false" ht="12.75" hidden="false" customHeight="false" outlineLevel="0" collapsed="false">
      <c r="A81" s="5" t="s">
        <v>63</v>
      </c>
      <c r="B81" s="5" t="n">
        <v>56264</v>
      </c>
      <c r="C81" s="5"/>
      <c r="D81" s="5"/>
      <c r="E81" s="29" t="n">
        <f aca="false">VLOOKUP(B81,HEADROOM!$B$2:$D$3820,3,FALSE())</f>
        <v>63044383</v>
      </c>
      <c r="F81" s="5" t="s">
        <v>52</v>
      </c>
      <c r="G81" s="5" t="str">
        <f aca="false">VLOOKUP((A81&amp;MAX(H81:M81)),'NA DATA'!$J$4:$K$1809,2,FALSE())</f>
        <v>Enron North America Corp.</v>
      </c>
      <c r="H81" s="30"/>
      <c r="I81" s="30" t="n">
        <v>96007593</v>
      </c>
      <c r="J81" s="30"/>
      <c r="K81" s="30"/>
      <c r="L81" s="30"/>
      <c r="M81" s="30"/>
      <c r="N81" s="30" t="n">
        <f aca="false">IF(ISNA(VLOOKUP(B81,'US GAS Rankings'!$B$6:$H$232,7,FALSE()))=TRUE(),"",(VLOOKUP(B81,'US GAS Rankings'!$B$6:$H$232,7,FALSE())))</f>
        <v>9</v>
      </c>
      <c r="O81" s="30" t="n">
        <f aca="false">IF(ISNA(VLOOKUP(B81,'US PWR Rankings'!$B$6:$H$126,7,FALSE()))=TRUE(),"",(VLOOKUP(B81,'US PWR Rankings'!$B$6:$H$126,7,FALSE())))</f>
        <v>7</v>
      </c>
      <c r="P81" s="5" t="n">
        <f aca="false">IF(ISNA(VLOOKUP(B81,'Can Gas Rankings'!$B$6:$H$95,7,FALSE()))=TRUE(),"",(VLOOKUP(B81,'Can Gas Rankings'!$B$6:$H$95,7,FALSE())))</f>
        <v>21</v>
      </c>
      <c r="Q81" s="5" t="n">
        <f aca="false">IF(ISNA(VLOOKUP(B81,'Can Pwr Rankings'!$B$6:$F$21,5,FALSE()))=TRUE(),"",(VLOOKUP(B81,'Can Pwr Rankings'!$B$6:$F$21,5,FALSE())))</f>
        <v>1</v>
      </c>
      <c r="R81" s="29" t="n">
        <f aca="false">IF(ISNA(VLOOKUP($B81,'US GAS Rankings'!$B$6:$H$232,6,FALSE()))=TRUE(),"",(VLOOKUP($B81,'US GAS Rankings'!$B$6:$H$232,6,FALSE())))</f>
        <v>1087821802</v>
      </c>
      <c r="S81" s="29" t="n">
        <f aca="false">IF(ISNA(VLOOKUP($B81,'US PWR Rankings'!$B$6:$H$126,6,FALSE()))=TRUE(),"",(VLOOKUP($B81,'US PWR Rankings'!$B$6:$H$126,6,FALSE())))</f>
        <v>32623289</v>
      </c>
      <c r="T81" s="29" t="n">
        <f aca="false">IF(ISNA(VLOOKUP($B81,'Can Gas Rankings'!$B$6:$H$95,6,FALSE()))=TRUE(),"",(VLOOKUP($B81,'Can Gas Rankings'!$B$6:$H$95,6,FALSE())))</f>
        <v>17248071</v>
      </c>
      <c r="U81" s="29" t="n">
        <f aca="false">IF(ISNA(VLOOKUP($B81,'Can Pwr Rankings'!$B$6:$F$21,4,FALSE()))=TRUE(),"",(VLOOKUP($B81,'Can Pwr Rankings'!$B$6:$F$21,4,FALSE())))</f>
        <v>253236</v>
      </c>
    </row>
    <row r="82" customFormat="false" ht="12.75" hidden="false" customHeight="false" outlineLevel="0" collapsed="false">
      <c r="A82" s="5" t="s">
        <v>63</v>
      </c>
      <c r="B82" s="5" t="n">
        <v>56264</v>
      </c>
      <c r="C82" s="5"/>
      <c r="D82" s="5"/>
      <c r="E82" s="29" t="n">
        <f aca="false">VLOOKUP(B82,HEADROOM!$B$2:$D$3820,3,FALSE())</f>
        <v>63044383</v>
      </c>
      <c r="F82" s="5" t="s">
        <v>47</v>
      </c>
      <c r="G82" s="5" t="str">
        <f aca="false">VLOOKUP((A82&amp;MAX(H82:M82)),'NA DATA'!$J$4:$K$1809,2,FALSE())</f>
        <v>Enron North America Corp.</v>
      </c>
      <c r="H82" s="30"/>
      <c r="I82" s="30" t="n">
        <v>96001565</v>
      </c>
      <c r="J82" s="30"/>
      <c r="K82" s="30"/>
      <c r="L82" s="30"/>
      <c r="M82" s="30"/>
      <c r="N82" s="30" t="n">
        <f aca="false">IF(ISNA(VLOOKUP(B82,'US GAS Rankings'!$B$6:$H$232,7,FALSE()))=TRUE(),"",(VLOOKUP(B82,'US GAS Rankings'!$B$6:$H$232,7,FALSE())))</f>
        <v>9</v>
      </c>
      <c r="O82" s="30" t="n">
        <f aca="false">IF(ISNA(VLOOKUP(B82,'US PWR Rankings'!$B$6:$H$126,7,FALSE()))=TRUE(),"",(VLOOKUP(B82,'US PWR Rankings'!$B$6:$H$126,7,FALSE())))</f>
        <v>7</v>
      </c>
      <c r="P82" s="5" t="n">
        <f aca="false">IF(ISNA(VLOOKUP(B82,'Can Gas Rankings'!$B$6:$H$95,7,FALSE()))=TRUE(),"",(VLOOKUP(B82,'Can Gas Rankings'!$B$6:$H$95,7,FALSE())))</f>
        <v>21</v>
      </c>
      <c r="Q82" s="5" t="n">
        <f aca="false">IF(ISNA(VLOOKUP(B82,'Can Pwr Rankings'!$B$6:$F$21,5,FALSE()))=TRUE(),"",(VLOOKUP(B82,'Can Pwr Rankings'!$B$6:$F$21,5,FALSE())))</f>
        <v>1</v>
      </c>
      <c r="R82" s="29" t="n">
        <f aca="false">IF(ISNA(VLOOKUP($B82,'US GAS Rankings'!$B$6:$H$232,6,FALSE()))=TRUE(),"",(VLOOKUP($B82,'US GAS Rankings'!$B$6:$H$232,6,FALSE())))</f>
        <v>1087821802</v>
      </c>
      <c r="S82" s="29" t="n">
        <f aca="false">IF(ISNA(VLOOKUP($B82,'US PWR Rankings'!$B$6:$H$126,6,FALSE()))=TRUE(),"",(VLOOKUP($B82,'US PWR Rankings'!$B$6:$H$126,6,FALSE())))</f>
        <v>32623289</v>
      </c>
      <c r="T82" s="29" t="n">
        <f aca="false">IF(ISNA(VLOOKUP($B82,'Can Gas Rankings'!$B$6:$H$95,6,FALSE()))=TRUE(),"",(VLOOKUP($B82,'Can Gas Rankings'!$B$6:$H$95,6,FALSE())))</f>
        <v>17248071</v>
      </c>
      <c r="U82" s="29" t="n">
        <f aca="false">IF(ISNA(VLOOKUP($B82,'Can Pwr Rankings'!$B$6:$F$21,4,FALSE()))=TRUE(),"",(VLOOKUP($B82,'Can Pwr Rankings'!$B$6:$F$21,4,FALSE())))</f>
        <v>253236</v>
      </c>
    </row>
    <row r="83" customFormat="false" ht="12.75" hidden="false" customHeight="false" outlineLevel="0" collapsed="false">
      <c r="A83" s="5" t="s">
        <v>63</v>
      </c>
      <c r="B83" s="5" t="n">
        <v>56264</v>
      </c>
      <c r="C83" s="5"/>
      <c r="D83" s="5"/>
      <c r="E83" s="29" t="n">
        <f aca="false">VLOOKUP(B83,HEADROOM!$B$2:$D$3820,3,FALSE())</f>
        <v>63044383</v>
      </c>
      <c r="F83" s="5" t="s">
        <v>36</v>
      </c>
      <c r="G83" s="5" t="str">
        <f aca="false">VLOOKUP((A83&amp;MAX(H83:M83)),'NA DATA'!$J$4:$K$1809,2,FALSE())</f>
        <v>Enron North America Corp.</v>
      </c>
      <c r="H83" s="30"/>
      <c r="I83" s="30" t="n">
        <v>96018770</v>
      </c>
      <c r="J83" s="30"/>
      <c r="K83" s="30"/>
      <c r="L83" s="30"/>
      <c r="M83" s="30"/>
      <c r="N83" s="30" t="n">
        <f aca="false">IF(ISNA(VLOOKUP(B83,'US GAS Rankings'!$B$6:$H$232,7,FALSE()))=TRUE(),"",(VLOOKUP(B83,'US GAS Rankings'!$B$6:$H$232,7,FALSE())))</f>
        <v>9</v>
      </c>
      <c r="O83" s="30" t="n">
        <f aca="false">IF(ISNA(VLOOKUP(B83,'US PWR Rankings'!$B$6:$H$126,7,FALSE()))=TRUE(),"",(VLOOKUP(B83,'US PWR Rankings'!$B$6:$H$126,7,FALSE())))</f>
        <v>7</v>
      </c>
      <c r="P83" s="5" t="n">
        <f aca="false">IF(ISNA(VLOOKUP(B83,'Can Gas Rankings'!$B$6:$H$95,7,FALSE()))=TRUE(),"",(VLOOKUP(B83,'Can Gas Rankings'!$B$6:$H$95,7,FALSE())))</f>
        <v>21</v>
      </c>
      <c r="Q83" s="5" t="n">
        <f aca="false">IF(ISNA(VLOOKUP(B83,'Can Pwr Rankings'!$B$6:$F$21,5,FALSE()))=TRUE(),"",(VLOOKUP(B83,'Can Pwr Rankings'!$B$6:$F$21,5,FALSE())))</f>
        <v>1</v>
      </c>
      <c r="R83" s="29" t="n">
        <f aca="false">IF(ISNA(VLOOKUP($B83,'US GAS Rankings'!$B$6:$H$232,6,FALSE()))=TRUE(),"",(VLOOKUP($B83,'US GAS Rankings'!$B$6:$H$232,6,FALSE())))</f>
        <v>1087821802</v>
      </c>
      <c r="S83" s="29" t="n">
        <f aca="false">IF(ISNA(VLOOKUP($B83,'US PWR Rankings'!$B$6:$H$126,6,FALSE()))=TRUE(),"",(VLOOKUP($B83,'US PWR Rankings'!$B$6:$H$126,6,FALSE())))</f>
        <v>32623289</v>
      </c>
      <c r="T83" s="29" t="n">
        <f aca="false">IF(ISNA(VLOOKUP($B83,'Can Gas Rankings'!$B$6:$H$95,6,FALSE()))=TRUE(),"",(VLOOKUP($B83,'Can Gas Rankings'!$B$6:$H$95,6,FALSE())))</f>
        <v>17248071</v>
      </c>
      <c r="U83" s="29" t="n">
        <f aca="false">IF(ISNA(VLOOKUP($B83,'Can Pwr Rankings'!$B$6:$F$21,4,FALSE()))=TRUE(),"",(VLOOKUP($B83,'Can Pwr Rankings'!$B$6:$F$21,4,FALSE())))</f>
        <v>253236</v>
      </c>
    </row>
    <row r="84" customFormat="false" ht="12.75" hidden="false" customHeight="false" outlineLevel="0" collapsed="false">
      <c r="A84" s="5" t="s">
        <v>63</v>
      </c>
      <c r="B84" s="5" t="n">
        <v>56264</v>
      </c>
      <c r="C84" s="5"/>
      <c r="D84" s="5"/>
      <c r="E84" s="29" t="n">
        <f aca="false">VLOOKUP(B84,HEADROOM!$B$2:$D$3820,3,FALSE())</f>
        <v>63044383</v>
      </c>
      <c r="F84" s="5" t="s">
        <v>65</v>
      </c>
      <c r="G84" s="5" t="str">
        <f aca="false">VLOOKUP((A84&amp;MAX(H84:M84)),'NA DATA'!$J$4:$K$1809,2,FALSE())</f>
        <v>Enron Canada Corp.</v>
      </c>
      <c r="H84" s="30"/>
      <c r="I84" s="30"/>
      <c r="J84" s="30"/>
      <c r="K84" s="30"/>
      <c r="L84" s="30" t="n">
        <v>96033539</v>
      </c>
      <c r="M84" s="30"/>
      <c r="N84" s="30" t="n">
        <f aca="false">IF(ISNA(VLOOKUP(B84,'US GAS Rankings'!$B$6:$H$232,7,FALSE()))=TRUE(),"",(VLOOKUP(B84,'US GAS Rankings'!$B$6:$H$232,7,FALSE())))</f>
        <v>9</v>
      </c>
      <c r="O84" s="30" t="n">
        <f aca="false">IF(ISNA(VLOOKUP(B84,'US PWR Rankings'!$B$6:$H$126,7,FALSE()))=TRUE(),"",(VLOOKUP(B84,'US PWR Rankings'!$B$6:$H$126,7,FALSE())))</f>
        <v>7</v>
      </c>
      <c r="P84" s="5" t="n">
        <f aca="false">IF(ISNA(VLOOKUP(B84,'Can Gas Rankings'!$B$6:$H$95,7,FALSE()))=TRUE(),"",(VLOOKUP(B84,'Can Gas Rankings'!$B$6:$H$95,7,FALSE())))</f>
        <v>21</v>
      </c>
      <c r="Q84" s="5" t="n">
        <f aca="false">IF(ISNA(VLOOKUP(B84,'Can Pwr Rankings'!$B$6:$F$21,5,FALSE()))=TRUE(),"",(VLOOKUP(B84,'Can Pwr Rankings'!$B$6:$F$21,5,FALSE())))</f>
        <v>1</v>
      </c>
      <c r="R84" s="29" t="n">
        <f aca="false">IF(ISNA(VLOOKUP($B84,'US GAS Rankings'!$B$6:$H$232,6,FALSE()))=TRUE(),"",(VLOOKUP($B84,'US GAS Rankings'!$B$6:$H$232,6,FALSE())))</f>
        <v>1087821802</v>
      </c>
      <c r="S84" s="29" t="n">
        <f aca="false">IF(ISNA(VLOOKUP($B84,'US PWR Rankings'!$B$6:$H$126,6,FALSE()))=TRUE(),"",(VLOOKUP($B84,'US PWR Rankings'!$B$6:$H$126,6,FALSE())))</f>
        <v>32623289</v>
      </c>
      <c r="T84" s="29" t="n">
        <f aca="false">IF(ISNA(VLOOKUP($B84,'Can Gas Rankings'!$B$6:$H$95,6,FALSE()))=TRUE(),"",(VLOOKUP($B84,'Can Gas Rankings'!$B$6:$H$95,6,FALSE())))</f>
        <v>17248071</v>
      </c>
      <c r="U84" s="29" t="n">
        <f aca="false">IF(ISNA(VLOOKUP($B84,'Can Pwr Rankings'!$B$6:$F$21,4,FALSE()))=TRUE(),"",(VLOOKUP($B84,'Can Pwr Rankings'!$B$6:$F$21,4,FALSE())))</f>
        <v>253236</v>
      </c>
    </row>
    <row r="85" customFormat="false" ht="12.75" hidden="false" customHeight="false" outlineLevel="0" collapsed="false">
      <c r="A85" s="5" t="s">
        <v>66</v>
      </c>
      <c r="B85" s="5" t="n">
        <v>56264</v>
      </c>
      <c r="C85" s="5" t="s">
        <v>66</v>
      </c>
      <c r="D85" s="5" t="n">
        <v>56264</v>
      </c>
      <c r="E85" s="29" t="n">
        <f aca="false">VLOOKUP(B85,HEADROOM!$B$2:$D$3820,3,FALSE())</f>
        <v>63044383</v>
      </c>
      <c r="F85" s="5" t="s">
        <v>53</v>
      </c>
      <c r="G85" s="5" t="e">
        <f aca="false">VLOOKUP((A85&amp;MAX(H85:M85)),'NA DATA'!$J$4:$K$1809,2,FALSE())</f>
        <v>#N/A</v>
      </c>
      <c r="H85" s="30"/>
      <c r="I85" s="30"/>
      <c r="J85" s="30" t="n">
        <v>96006417</v>
      </c>
      <c r="K85" s="30"/>
      <c r="L85" s="30"/>
      <c r="M85" s="30"/>
      <c r="N85" s="30" t="n">
        <f aca="false">IF(ISNA(VLOOKUP(B85,'US GAS Rankings'!$B$6:$H$232,7,FALSE()))=TRUE(),"",(VLOOKUP(B85,'US GAS Rankings'!$B$6:$H$232,7,FALSE())))</f>
        <v>9</v>
      </c>
      <c r="O85" s="30" t="n">
        <f aca="false">IF(ISNA(VLOOKUP(B85,'US PWR Rankings'!$B$6:$H$126,7,FALSE()))=TRUE(),"",(VLOOKUP(B85,'US PWR Rankings'!$B$6:$H$126,7,FALSE())))</f>
        <v>7</v>
      </c>
      <c r="P85" s="5" t="n">
        <f aca="false">IF(ISNA(VLOOKUP(B85,'Can Gas Rankings'!$B$6:$H$95,7,FALSE()))=TRUE(),"",(VLOOKUP(B85,'Can Gas Rankings'!$B$6:$H$95,7,FALSE())))</f>
        <v>21</v>
      </c>
      <c r="Q85" s="5" t="n">
        <f aca="false">IF(ISNA(VLOOKUP(B85,'Can Pwr Rankings'!$B$6:$F$21,5,FALSE()))=TRUE(),"",(VLOOKUP(B85,'Can Pwr Rankings'!$B$6:$F$21,5,FALSE())))</f>
        <v>1</v>
      </c>
      <c r="R85" s="29" t="n">
        <f aca="false">IF(ISNA(VLOOKUP($B85,'US GAS Rankings'!$B$6:$H$232,6,FALSE()))=TRUE(),"",(VLOOKUP($B85,'US GAS Rankings'!$B$6:$H$232,6,FALSE())))</f>
        <v>1087821802</v>
      </c>
      <c r="S85" s="29" t="n">
        <f aca="false">IF(ISNA(VLOOKUP($B85,'US PWR Rankings'!$B$6:$H$126,6,FALSE()))=TRUE(),"",(VLOOKUP($B85,'US PWR Rankings'!$B$6:$H$126,6,FALSE())))</f>
        <v>32623289</v>
      </c>
      <c r="T85" s="29" t="n">
        <f aca="false">IF(ISNA(VLOOKUP($B85,'Can Gas Rankings'!$B$6:$H$95,6,FALSE()))=TRUE(),"",(VLOOKUP($B85,'Can Gas Rankings'!$B$6:$H$95,6,FALSE())))</f>
        <v>17248071</v>
      </c>
      <c r="U85" s="29" t="n">
        <f aca="false">IF(ISNA(VLOOKUP($B85,'Can Pwr Rankings'!$B$6:$F$21,4,FALSE()))=TRUE(),"",(VLOOKUP($B85,'Can Pwr Rankings'!$B$6:$F$21,4,FALSE())))</f>
        <v>253236</v>
      </c>
    </row>
    <row r="86" customFormat="false" ht="12.75" hidden="false" customHeight="false" outlineLevel="0" collapsed="false">
      <c r="A86" s="5" t="s">
        <v>67</v>
      </c>
      <c r="B86" s="5" t="n">
        <v>65268</v>
      </c>
      <c r="C86" s="5" t="s">
        <v>67</v>
      </c>
      <c r="D86" s="5" t="n">
        <v>65268</v>
      </c>
      <c r="E86" s="29" t="n">
        <f aca="false">VLOOKUP(B86,HEADROOM!$B$2:$D$3820,3,FALSE())</f>
        <v>45332093</v>
      </c>
      <c r="F86" s="5" t="s">
        <v>32</v>
      </c>
      <c r="G86" s="5" t="str">
        <f aca="false">VLOOKUP((A86&amp;MAX(H86:M86)),'NA DATA'!$J$4:$K$1809,2,FALSE())</f>
        <v>enovate, L.L.C.</v>
      </c>
      <c r="H86" s="30"/>
      <c r="I86" s="30" t="n">
        <v>96052632</v>
      </c>
      <c r="J86" s="30"/>
      <c r="K86" s="30"/>
      <c r="L86" s="30"/>
      <c r="M86" s="30"/>
      <c r="N86" s="30" t="n">
        <f aca="false">IF(ISNA(VLOOKUP(B86,'US GAS Rankings'!$B$6:$H$232,7,FALSE()))=TRUE(),"",(VLOOKUP(B86,'US GAS Rankings'!$B$6:$H$232,7,FALSE())))</f>
        <v>10</v>
      </c>
      <c r="O86" s="30" t="n">
        <f aca="false">IF(ISNA(VLOOKUP(B86,'US PWR Rankings'!$B$6:$H$126,7,FALSE()))=TRUE(),"",(VLOOKUP(B86,'US PWR Rankings'!$B$6:$H$126,7,FALSE())))</f>
        <v>4</v>
      </c>
      <c r="P86" s="5" t="n">
        <f aca="false">IF(ISNA(VLOOKUP(B86,'Can Gas Rankings'!$B$6:$H$95,7,FALSE()))=TRUE(),"",(VLOOKUP(B86,'Can Gas Rankings'!$B$6:$H$95,7,FALSE())))</f>
        <v>22</v>
      </c>
      <c r="Q86" s="5" t="str">
        <f aca="false">IF(ISNA(VLOOKUP(B86,'Can Pwr Rankings'!$B$6:$F$21,5,FALSE()))=TRUE(),"",(VLOOKUP(B86,'Can Pwr Rankings'!$B$6:$F$21,5,FALSE())))</f>
        <v/>
      </c>
      <c r="R86" s="29" t="n">
        <f aca="false">IF(ISNA(VLOOKUP($B86,'US GAS Rankings'!$B$6:$H$232,6,FALSE()))=TRUE(),"",(VLOOKUP($B86,'US GAS Rankings'!$B$6:$H$232,6,FALSE())))</f>
        <v>952771037</v>
      </c>
      <c r="S86" s="29" t="n">
        <f aca="false">IF(ISNA(VLOOKUP($B86,'US PWR Rankings'!$B$6:$H$126,6,FALSE()))=TRUE(),"",(VLOOKUP($B86,'US PWR Rankings'!$B$6:$H$126,6,FALSE())))</f>
        <v>47710029</v>
      </c>
      <c r="T86" s="29" t="n">
        <f aca="false">IF(ISNA(VLOOKUP($B86,'Can Gas Rankings'!$B$6:$H$95,6,FALSE()))=TRUE(),"",(VLOOKUP($B86,'Can Gas Rankings'!$B$6:$H$95,6,FALSE())))</f>
        <v>16937727</v>
      </c>
      <c r="U86" s="29" t="str">
        <f aca="false">IF(ISNA(VLOOKUP($B86,'Can Pwr Rankings'!$B$6:$F$21,4,FALSE()))=TRUE(),"",(VLOOKUP($B86,'Can Pwr Rankings'!$B$6:$F$21,4,FALSE())))</f>
        <v/>
      </c>
    </row>
    <row r="87" customFormat="false" ht="12.75" hidden="false" customHeight="false" outlineLevel="0" collapsed="false">
      <c r="A87" s="5" t="s">
        <v>67</v>
      </c>
      <c r="B87" s="5" t="n">
        <v>65268</v>
      </c>
      <c r="C87" s="5"/>
      <c r="D87" s="5"/>
      <c r="E87" s="29" t="n">
        <f aca="false">VLOOKUP(B87,HEADROOM!$B$2:$D$3820,3,FALSE())</f>
        <v>45332093</v>
      </c>
      <c r="F87" s="5" t="s">
        <v>28</v>
      </c>
      <c r="G87" s="5" t="str">
        <f aca="false">VLOOKUP((A87&amp;MAX(H87:M87)),'NA DATA'!$J$4:$K$1809,2,FALSE())</f>
        <v>enovate, L.L.C.</v>
      </c>
      <c r="H87" s="30"/>
      <c r="I87" s="30" t="n">
        <v>96090193</v>
      </c>
      <c r="J87" s="30"/>
      <c r="K87" s="30"/>
      <c r="L87" s="30"/>
      <c r="M87" s="30"/>
      <c r="N87" s="30" t="n">
        <f aca="false">IF(ISNA(VLOOKUP(B87,'US GAS Rankings'!$B$6:$H$232,7,FALSE()))=TRUE(),"",(VLOOKUP(B87,'US GAS Rankings'!$B$6:$H$232,7,FALSE())))</f>
        <v>10</v>
      </c>
      <c r="O87" s="30" t="n">
        <f aca="false">IF(ISNA(VLOOKUP(B87,'US PWR Rankings'!$B$6:$H$126,7,FALSE()))=TRUE(),"",(VLOOKUP(B87,'US PWR Rankings'!$B$6:$H$126,7,FALSE())))</f>
        <v>4</v>
      </c>
      <c r="P87" s="5" t="n">
        <f aca="false">IF(ISNA(VLOOKUP(B87,'Can Gas Rankings'!$B$6:$H$95,7,FALSE()))=TRUE(),"",(VLOOKUP(B87,'Can Gas Rankings'!$B$6:$H$95,7,FALSE())))</f>
        <v>22</v>
      </c>
      <c r="Q87" s="5" t="str">
        <f aca="false">IF(ISNA(VLOOKUP(B87,'Can Pwr Rankings'!$B$6:$F$21,5,FALSE()))=TRUE(),"",(VLOOKUP(B87,'Can Pwr Rankings'!$B$6:$F$21,5,FALSE())))</f>
        <v/>
      </c>
      <c r="R87" s="29" t="n">
        <f aca="false">IF(ISNA(VLOOKUP($B87,'US GAS Rankings'!$B$6:$H$232,6,FALSE()))=TRUE(),"",(VLOOKUP($B87,'US GAS Rankings'!$B$6:$H$232,6,FALSE())))</f>
        <v>952771037</v>
      </c>
      <c r="S87" s="29" t="n">
        <f aca="false">IF(ISNA(VLOOKUP($B87,'US PWR Rankings'!$B$6:$H$126,6,FALSE()))=TRUE(),"",(VLOOKUP($B87,'US PWR Rankings'!$B$6:$H$126,6,FALSE())))</f>
        <v>47710029</v>
      </c>
      <c r="T87" s="29" t="n">
        <f aca="false">IF(ISNA(VLOOKUP($B87,'Can Gas Rankings'!$B$6:$H$95,6,FALSE()))=TRUE(),"",(VLOOKUP($B87,'Can Gas Rankings'!$B$6:$H$95,6,FALSE())))</f>
        <v>16937727</v>
      </c>
      <c r="U87" s="29" t="str">
        <f aca="false">IF(ISNA(VLOOKUP($B87,'Can Pwr Rankings'!$B$6:$F$21,4,FALSE()))=TRUE(),"",(VLOOKUP($B87,'Can Pwr Rankings'!$B$6:$F$21,4,FALSE())))</f>
        <v/>
      </c>
    </row>
    <row r="88" customFormat="false" ht="12.75" hidden="false" customHeight="false" outlineLevel="0" collapsed="false">
      <c r="A88" s="5" t="s">
        <v>67</v>
      </c>
      <c r="B88" s="5" t="n">
        <v>65268</v>
      </c>
      <c r="C88" s="5"/>
      <c r="D88" s="5"/>
      <c r="E88" s="29" t="n">
        <f aca="false">VLOOKUP(B88,HEADROOM!$B$2:$D$3820,3,FALSE())</f>
        <v>45332093</v>
      </c>
      <c r="F88" s="5" t="s">
        <v>29</v>
      </c>
      <c r="G88" s="5" t="str">
        <f aca="false">VLOOKUP((A88&amp;MAX(H88:M88)),'NA DATA'!$J$4:$K$1809,2,FALSE())</f>
        <v>ENA Upstream Company LLC</v>
      </c>
      <c r="H88" s="30"/>
      <c r="I88" s="30" t="n">
        <v>96061619</v>
      </c>
      <c r="J88" s="30"/>
      <c r="K88" s="30"/>
      <c r="L88" s="30"/>
      <c r="M88" s="30"/>
      <c r="N88" s="30" t="n">
        <f aca="false">IF(ISNA(VLOOKUP(B88,'US GAS Rankings'!$B$6:$H$232,7,FALSE()))=TRUE(),"",(VLOOKUP(B88,'US GAS Rankings'!$B$6:$H$232,7,FALSE())))</f>
        <v>10</v>
      </c>
      <c r="O88" s="30" t="n">
        <f aca="false">IF(ISNA(VLOOKUP(B88,'US PWR Rankings'!$B$6:$H$126,7,FALSE()))=TRUE(),"",(VLOOKUP(B88,'US PWR Rankings'!$B$6:$H$126,7,FALSE())))</f>
        <v>4</v>
      </c>
      <c r="P88" s="5" t="n">
        <f aca="false">IF(ISNA(VLOOKUP(B88,'Can Gas Rankings'!$B$6:$H$95,7,FALSE()))=TRUE(),"",(VLOOKUP(B88,'Can Gas Rankings'!$B$6:$H$95,7,FALSE())))</f>
        <v>22</v>
      </c>
      <c r="Q88" s="5" t="str">
        <f aca="false">IF(ISNA(VLOOKUP(B88,'Can Pwr Rankings'!$B$6:$F$21,5,FALSE()))=TRUE(),"",(VLOOKUP(B88,'Can Pwr Rankings'!$B$6:$F$21,5,FALSE())))</f>
        <v/>
      </c>
      <c r="R88" s="29" t="n">
        <f aca="false">IF(ISNA(VLOOKUP($B88,'US GAS Rankings'!$B$6:$H$232,6,FALSE()))=TRUE(),"",(VLOOKUP($B88,'US GAS Rankings'!$B$6:$H$232,6,FALSE())))</f>
        <v>952771037</v>
      </c>
      <c r="S88" s="29" t="n">
        <f aca="false">IF(ISNA(VLOOKUP($B88,'US PWR Rankings'!$B$6:$H$126,6,FALSE()))=TRUE(),"",(VLOOKUP($B88,'US PWR Rankings'!$B$6:$H$126,6,FALSE())))</f>
        <v>47710029</v>
      </c>
      <c r="T88" s="29" t="n">
        <f aca="false">IF(ISNA(VLOOKUP($B88,'Can Gas Rankings'!$B$6:$H$95,6,FALSE()))=TRUE(),"",(VLOOKUP($B88,'Can Gas Rankings'!$B$6:$H$95,6,FALSE())))</f>
        <v>16937727</v>
      </c>
      <c r="U88" s="29" t="str">
        <f aca="false">IF(ISNA(VLOOKUP($B88,'Can Pwr Rankings'!$B$6:$F$21,4,FALSE()))=TRUE(),"",(VLOOKUP($B88,'Can Pwr Rankings'!$B$6:$F$21,4,FALSE())))</f>
        <v/>
      </c>
    </row>
    <row r="89" customFormat="false" ht="12.75" hidden="false" customHeight="false" outlineLevel="0" collapsed="false">
      <c r="A89" s="5" t="s">
        <v>67</v>
      </c>
      <c r="B89" s="5" t="n">
        <v>65268</v>
      </c>
      <c r="C89" s="5"/>
      <c r="D89" s="5"/>
      <c r="E89" s="29" t="n">
        <f aca="false">VLOOKUP(B89,HEADROOM!$B$2:$D$3820,3,FALSE())</f>
        <v>45332093</v>
      </c>
      <c r="F89" s="5" t="s">
        <v>35</v>
      </c>
      <c r="G89" s="5" t="str">
        <f aca="false">VLOOKUP((A89&amp;MAX(H89:M89)),'NA DATA'!$J$4:$K$1809,2,FALSE())</f>
        <v>Enron North America Corp.</v>
      </c>
      <c r="H89" s="30"/>
      <c r="I89" s="30" t="n">
        <v>96005429</v>
      </c>
      <c r="J89" s="30"/>
      <c r="K89" s="30"/>
      <c r="L89" s="30"/>
      <c r="M89" s="30"/>
      <c r="N89" s="30" t="n">
        <f aca="false">IF(ISNA(VLOOKUP(B89,'US GAS Rankings'!$B$6:$H$232,7,FALSE()))=TRUE(),"",(VLOOKUP(B89,'US GAS Rankings'!$B$6:$H$232,7,FALSE())))</f>
        <v>10</v>
      </c>
      <c r="O89" s="30" t="n">
        <f aca="false">IF(ISNA(VLOOKUP(B89,'US PWR Rankings'!$B$6:$H$126,7,FALSE()))=TRUE(),"",(VLOOKUP(B89,'US PWR Rankings'!$B$6:$H$126,7,FALSE())))</f>
        <v>4</v>
      </c>
      <c r="P89" s="5" t="n">
        <f aca="false">IF(ISNA(VLOOKUP(B89,'Can Gas Rankings'!$B$6:$H$95,7,FALSE()))=TRUE(),"",(VLOOKUP(B89,'Can Gas Rankings'!$B$6:$H$95,7,FALSE())))</f>
        <v>22</v>
      </c>
      <c r="Q89" s="5" t="str">
        <f aca="false">IF(ISNA(VLOOKUP(B89,'Can Pwr Rankings'!$B$6:$F$21,5,FALSE()))=TRUE(),"",(VLOOKUP(B89,'Can Pwr Rankings'!$B$6:$F$21,5,FALSE())))</f>
        <v/>
      </c>
      <c r="R89" s="29" t="n">
        <f aca="false">IF(ISNA(VLOOKUP($B89,'US GAS Rankings'!$B$6:$H$232,6,FALSE()))=TRUE(),"",(VLOOKUP($B89,'US GAS Rankings'!$B$6:$H$232,6,FALSE())))</f>
        <v>952771037</v>
      </c>
      <c r="S89" s="29" t="n">
        <f aca="false">IF(ISNA(VLOOKUP($B89,'US PWR Rankings'!$B$6:$H$126,6,FALSE()))=TRUE(),"",(VLOOKUP($B89,'US PWR Rankings'!$B$6:$H$126,6,FALSE())))</f>
        <v>47710029</v>
      </c>
      <c r="T89" s="29" t="n">
        <f aca="false">IF(ISNA(VLOOKUP($B89,'Can Gas Rankings'!$B$6:$H$95,6,FALSE()))=TRUE(),"",(VLOOKUP($B89,'Can Gas Rankings'!$B$6:$H$95,6,FALSE())))</f>
        <v>16937727</v>
      </c>
      <c r="U89" s="29" t="str">
        <f aca="false">IF(ISNA(VLOOKUP($B89,'Can Pwr Rankings'!$B$6:$F$21,4,FALSE()))=TRUE(),"",(VLOOKUP($B89,'Can Pwr Rankings'!$B$6:$F$21,4,FALSE())))</f>
        <v/>
      </c>
    </row>
    <row r="90" customFormat="false" ht="12.75" hidden="false" customHeight="false" outlineLevel="0" collapsed="false">
      <c r="A90" s="5" t="s">
        <v>67</v>
      </c>
      <c r="B90" s="5" t="n">
        <v>65268</v>
      </c>
      <c r="C90" s="5"/>
      <c r="D90" s="5"/>
      <c r="E90" s="29" t="n">
        <f aca="false">VLOOKUP(B90,HEADROOM!$B$2:$D$3820,3,FALSE())</f>
        <v>45332093</v>
      </c>
      <c r="F90" s="5" t="s">
        <v>52</v>
      </c>
      <c r="G90" s="5" t="str">
        <f aca="false">VLOOKUP((A90&amp;MAX(H90:M90)),'NA DATA'!$J$4:$K$1809,2,FALSE())</f>
        <v>Enron North America Corp.</v>
      </c>
      <c r="H90" s="30"/>
      <c r="I90" s="30" t="n">
        <v>96007593</v>
      </c>
      <c r="J90" s="30"/>
      <c r="K90" s="30"/>
      <c r="L90" s="30"/>
      <c r="M90" s="30"/>
      <c r="N90" s="30" t="n">
        <f aca="false">IF(ISNA(VLOOKUP(B90,'US GAS Rankings'!$B$6:$H$232,7,FALSE()))=TRUE(),"",(VLOOKUP(B90,'US GAS Rankings'!$B$6:$H$232,7,FALSE())))</f>
        <v>10</v>
      </c>
      <c r="O90" s="30" t="n">
        <f aca="false">IF(ISNA(VLOOKUP(B90,'US PWR Rankings'!$B$6:$H$126,7,FALSE()))=TRUE(),"",(VLOOKUP(B90,'US PWR Rankings'!$B$6:$H$126,7,FALSE())))</f>
        <v>4</v>
      </c>
      <c r="P90" s="5" t="n">
        <f aca="false">IF(ISNA(VLOOKUP(B90,'Can Gas Rankings'!$B$6:$H$95,7,FALSE()))=TRUE(),"",(VLOOKUP(B90,'Can Gas Rankings'!$B$6:$H$95,7,FALSE())))</f>
        <v>22</v>
      </c>
      <c r="Q90" s="5" t="str">
        <f aca="false">IF(ISNA(VLOOKUP(B90,'Can Pwr Rankings'!$B$6:$F$21,5,FALSE()))=TRUE(),"",(VLOOKUP(B90,'Can Pwr Rankings'!$B$6:$F$21,5,FALSE())))</f>
        <v/>
      </c>
      <c r="R90" s="29" t="n">
        <f aca="false">IF(ISNA(VLOOKUP($B90,'US GAS Rankings'!$B$6:$H$232,6,FALSE()))=TRUE(),"",(VLOOKUP($B90,'US GAS Rankings'!$B$6:$H$232,6,FALSE())))</f>
        <v>952771037</v>
      </c>
      <c r="S90" s="29" t="n">
        <f aca="false">IF(ISNA(VLOOKUP($B90,'US PWR Rankings'!$B$6:$H$126,6,FALSE()))=TRUE(),"",(VLOOKUP($B90,'US PWR Rankings'!$B$6:$H$126,6,FALSE())))</f>
        <v>47710029</v>
      </c>
      <c r="T90" s="29" t="n">
        <f aca="false">IF(ISNA(VLOOKUP($B90,'Can Gas Rankings'!$B$6:$H$95,6,FALSE()))=TRUE(),"",(VLOOKUP($B90,'Can Gas Rankings'!$B$6:$H$95,6,FALSE())))</f>
        <v>16937727</v>
      </c>
      <c r="U90" s="29" t="str">
        <f aca="false">IF(ISNA(VLOOKUP($B90,'Can Pwr Rankings'!$B$6:$F$21,4,FALSE()))=TRUE(),"",(VLOOKUP($B90,'Can Pwr Rankings'!$B$6:$F$21,4,FALSE())))</f>
        <v/>
      </c>
    </row>
    <row r="91" customFormat="false" ht="12.75" hidden="false" customHeight="false" outlineLevel="0" collapsed="false">
      <c r="A91" s="5" t="s">
        <v>67</v>
      </c>
      <c r="B91" s="5" t="n">
        <v>65268</v>
      </c>
      <c r="C91" s="5"/>
      <c r="D91" s="5"/>
      <c r="E91" s="29" t="n">
        <f aca="false">VLOOKUP(B91,HEADROOM!$B$2:$D$3820,3,FALSE())</f>
        <v>45332093</v>
      </c>
      <c r="F91" s="5" t="s">
        <v>46</v>
      </c>
      <c r="G91" s="5" t="str">
        <f aca="false">VLOOKUP((A91&amp;MAX(H91:M91)),'NA DATA'!$J$4:$K$1809,2,FALSE())</f>
        <v>Enron North America Corp.</v>
      </c>
      <c r="H91" s="30" t="n">
        <v>96000103</v>
      </c>
      <c r="I91" s="30"/>
      <c r="J91" s="30"/>
      <c r="K91" s="30" t="n">
        <v>96000103</v>
      </c>
      <c r="L91" s="30"/>
      <c r="M91" s="30"/>
      <c r="N91" s="30" t="n">
        <f aca="false">IF(ISNA(VLOOKUP(B91,'US GAS Rankings'!$B$6:$H$232,7,FALSE()))=TRUE(),"",(VLOOKUP(B91,'US GAS Rankings'!$B$6:$H$232,7,FALSE())))</f>
        <v>10</v>
      </c>
      <c r="O91" s="30" t="n">
        <f aca="false">IF(ISNA(VLOOKUP(B91,'US PWR Rankings'!$B$6:$H$126,7,FALSE()))=TRUE(),"",(VLOOKUP(B91,'US PWR Rankings'!$B$6:$H$126,7,FALSE())))</f>
        <v>4</v>
      </c>
      <c r="P91" s="5" t="n">
        <f aca="false">IF(ISNA(VLOOKUP(B91,'Can Gas Rankings'!$B$6:$H$95,7,FALSE()))=TRUE(),"",(VLOOKUP(B91,'Can Gas Rankings'!$B$6:$H$95,7,FALSE())))</f>
        <v>22</v>
      </c>
      <c r="Q91" s="5" t="str">
        <f aca="false">IF(ISNA(VLOOKUP(B91,'Can Pwr Rankings'!$B$6:$F$21,5,FALSE()))=TRUE(),"",(VLOOKUP(B91,'Can Pwr Rankings'!$B$6:$F$21,5,FALSE())))</f>
        <v/>
      </c>
      <c r="R91" s="29" t="n">
        <f aca="false">IF(ISNA(VLOOKUP($B91,'US GAS Rankings'!$B$6:$H$232,6,FALSE()))=TRUE(),"",(VLOOKUP($B91,'US GAS Rankings'!$B$6:$H$232,6,FALSE())))</f>
        <v>952771037</v>
      </c>
      <c r="S91" s="29" t="n">
        <f aca="false">IF(ISNA(VLOOKUP($B91,'US PWR Rankings'!$B$6:$H$126,6,FALSE()))=TRUE(),"",(VLOOKUP($B91,'US PWR Rankings'!$B$6:$H$126,6,FALSE())))</f>
        <v>47710029</v>
      </c>
      <c r="T91" s="29" t="n">
        <f aca="false">IF(ISNA(VLOOKUP($B91,'Can Gas Rankings'!$B$6:$H$95,6,FALSE()))=TRUE(),"",(VLOOKUP($B91,'Can Gas Rankings'!$B$6:$H$95,6,FALSE())))</f>
        <v>16937727</v>
      </c>
      <c r="U91" s="29" t="str">
        <f aca="false">IF(ISNA(VLOOKUP($B91,'Can Pwr Rankings'!$B$6:$F$21,4,FALSE()))=TRUE(),"",(VLOOKUP($B91,'Can Pwr Rankings'!$B$6:$F$21,4,FALSE())))</f>
        <v/>
      </c>
    </row>
    <row r="92" customFormat="false" ht="12.75" hidden="false" customHeight="false" outlineLevel="0" collapsed="false">
      <c r="A92" s="5" t="s">
        <v>67</v>
      </c>
      <c r="B92" s="5" t="n">
        <v>65268</v>
      </c>
      <c r="C92" s="5"/>
      <c r="D92" s="5"/>
      <c r="E92" s="29" t="n">
        <f aca="false">VLOOKUP(B92,HEADROOM!$B$2:$D$3820,3,FALSE())</f>
        <v>45332093</v>
      </c>
      <c r="F92" s="5" t="s">
        <v>40</v>
      </c>
      <c r="G92" s="5" t="e">
        <f aca="false">VLOOKUP((A92&amp;MAX(H92:M92)),'NA DATA'!$J$4:$K$1809,2,FALSE())</f>
        <v>#N/A</v>
      </c>
      <c r="H92" s="30"/>
      <c r="I92" s="30"/>
      <c r="J92" s="30" t="n">
        <v>96053024</v>
      </c>
      <c r="K92" s="30"/>
      <c r="L92" s="30"/>
      <c r="M92" s="30"/>
      <c r="N92" s="30" t="n">
        <f aca="false">IF(ISNA(VLOOKUP(B92,'US GAS Rankings'!$B$6:$H$232,7,FALSE()))=TRUE(),"",(VLOOKUP(B92,'US GAS Rankings'!$B$6:$H$232,7,FALSE())))</f>
        <v>10</v>
      </c>
      <c r="O92" s="30" t="n">
        <f aca="false">IF(ISNA(VLOOKUP(B92,'US PWR Rankings'!$B$6:$H$126,7,FALSE()))=TRUE(),"",(VLOOKUP(B92,'US PWR Rankings'!$B$6:$H$126,7,FALSE())))</f>
        <v>4</v>
      </c>
      <c r="P92" s="5" t="n">
        <f aca="false">IF(ISNA(VLOOKUP(B92,'Can Gas Rankings'!$B$6:$H$95,7,FALSE()))=TRUE(),"",(VLOOKUP(B92,'Can Gas Rankings'!$B$6:$H$95,7,FALSE())))</f>
        <v>22</v>
      </c>
      <c r="Q92" s="5" t="str">
        <f aca="false">IF(ISNA(VLOOKUP(B92,'Can Pwr Rankings'!$B$6:$F$21,5,FALSE()))=TRUE(),"",(VLOOKUP(B92,'Can Pwr Rankings'!$B$6:$F$21,5,FALSE())))</f>
        <v/>
      </c>
      <c r="R92" s="29" t="n">
        <f aca="false">IF(ISNA(VLOOKUP($B92,'US GAS Rankings'!$B$6:$H$232,6,FALSE()))=TRUE(),"",(VLOOKUP($B92,'US GAS Rankings'!$B$6:$H$232,6,FALSE())))</f>
        <v>952771037</v>
      </c>
      <c r="S92" s="29" t="n">
        <f aca="false">IF(ISNA(VLOOKUP($B92,'US PWR Rankings'!$B$6:$H$126,6,FALSE()))=TRUE(),"",(VLOOKUP($B92,'US PWR Rankings'!$B$6:$H$126,6,FALSE())))</f>
        <v>47710029</v>
      </c>
      <c r="T92" s="29" t="n">
        <f aca="false">IF(ISNA(VLOOKUP($B92,'Can Gas Rankings'!$B$6:$H$95,6,FALSE()))=TRUE(),"",(VLOOKUP($B92,'Can Gas Rankings'!$B$6:$H$95,6,FALSE())))</f>
        <v>16937727</v>
      </c>
      <c r="U92" s="29" t="str">
        <f aca="false">IF(ISNA(VLOOKUP($B92,'Can Pwr Rankings'!$B$6:$F$21,4,FALSE()))=TRUE(),"",(VLOOKUP($B92,'Can Pwr Rankings'!$B$6:$F$21,4,FALSE())))</f>
        <v/>
      </c>
    </row>
    <row r="93" customFormat="false" ht="12.75" hidden="false" customHeight="false" outlineLevel="0" collapsed="false">
      <c r="A93" s="5" t="s">
        <v>67</v>
      </c>
      <c r="B93" s="5" t="n">
        <v>65268</v>
      </c>
      <c r="C93" s="5"/>
      <c r="D93" s="5"/>
      <c r="E93" s="29" t="n">
        <f aca="false">VLOOKUP(B93,HEADROOM!$B$2:$D$3820,3,FALSE())</f>
        <v>45332093</v>
      </c>
      <c r="F93" s="5" t="s">
        <v>47</v>
      </c>
      <c r="G93" s="5" t="str">
        <f aca="false">VLOOKUP((A93&amp;MAX(H93:M93)),'NA DATA'!$J$4:$K$1809,2,FALSE())</f>
        <v>enovate, L.L.C.</v>
      </c>
      <c r="H93" s="30"/>
      <c r="I93" s="30" t="n">
        <v>96057314</v>
      </c>
      <c r="J93" s="30"/>
      <c r="K93" s="30"/>
      <c r="L93" s="30"/>
      <c r="M93" s="30"/>
      <c r="N93" s="30" t="n">
        <f aca="false">IF(ISNA(VLOOKUP(B93,'US GAS Rankings'!$B$6:$H$232,7,FALSE()))=TRUE(),"",(VLOOKUP(B93,'US GAS Rankings'!$B$6:$H$232,7,FALSE())))</f>
        <v>10</v>
      </c>
      <c r="O93" s="30" t="n">
        <f aca="false">IF(ISNA(VLOOKUP(B93,'US PWR Rankings'!$B$6:$H$126,7,FALSE()))=TRUE(),"",(VLOOKUP(B93,'US PWR Rankings'!$B$6:$H$126,7,FALSE())))</f>
        <v>4</v>
      </c>
      <c r="P93" s="5" t="n">
        <f aca="false">IF(ISNA(VLOOKUP(B93,'Can Gas Rankings'!$B$6:$H$95,7,FALSE()))=TRUE(),"",(VLOOKUP(B93,'Can Gas Rankings'!$B$6:$H$95,7,FALSE())))</f>
        <v>22</v>
      </c>
      <c r="Q93" s="5" t="str">
        <f aca="false">IF(ISNA(VLOOKUP(B93,'Can Pwr Rankings'!$B$6:$F$21,5,FALSE()))=TRUE(),"",(VLOOKUP(B93,'Can Pwr Rankings'!$B$6:$F$21,5,FALSE())))</f>
        <v/>
      </c>
      <c r="R93" s="29" t="n">
        <f aca="false">IF(ISNA(VLOOKUP($B93,'US GAS Rankings'!$B$6:$H$232,6,FALSE()))=TRUE(),"",(VLOOKUP($B93,'US GAS Rankings'!$B$6:$H$232,6,FALSE())))</f>
        <v>952771037</v>
      </c>
      <c r="S93" s="29" t="n">
        <f aca="false">IF(ISNA(VLOOKUP($B93,'US PWR Rankings'!$B$6:$H$126,6,FALSE()))=TRUE(),"",(VLOOKUP($B93,'US PWR Rankings'!$B$6:$H$126,6,FALSE())))</f>
        <v>47710029</v>
      </c>
      <c r="T93" s="29" t="n">
        <f aca="false">IF(ISNA(VLOOKUP($B93,'Can Gas Rankings'!$B$6:$H$95,6,FALSE()))=TRUE(),"",(VLOOKUP($B93,'Can Gas Rankings'!$B$6:$H$95,6,FALSE())))</f>
        <v>16937727</v>
      </c>
      <c r="U93" s="29" t="str">
        <f aca="false">IF(ISNA(VLOOKUP($B93,'Can Pwr Rankings'!$B$6:$F$21,4,FALSE()))=TRUE(),"",(VLOOKUP($B93,'Can Pwr Rankings'!$B$6:$F$21,4,FALSE())))</f>
        <v/>
      </c>
    </row>
    <row r="94" customFormat="false" ht="12.75" hidden="false" customHeight="false" outlineLevel="0" collapsed="false">
      <c r="A94" s="5" t="s">
        <v>67</v>
      </c>
      <c r="B94" s="5" t="n">
        <v>65268</v>
      </c>
      <c r="C94" s="5"/>
      <c r="D94" s="5"/>
      <c r="E94" s="29" t="n">
        <f aca="false">VLOOKUP(B94,HEADROOM!$B$2:$D$3820,3,FALSE())</f>
        <v>45332093</v>
      </c>
      <c r="F94" s="5" t="s">
        <v>56</v>
      </c>
      <c r="G94" s="5" t="str">
        <f aca="false">VLOOKUP((A94&amp;MAX(H94:M94)),'NA DATA'!$J$4:$K$1809,2,FALSE())</f>
        <v>Enron North America Corp.</v>
      </c>
      <c r="H94" s="30"/>
      <c r="I94" s="30" t="n">
        <v>96001761</v>
      </c>
      <c r="J94" s="30"/>
      <c r="K94" s="30"/>
      <c r="L94" s="30"/>
      <c r="M94" s="30"/>
      <c r="N94" s="30" t="n">
        <f aca="false">IF(ISNA(VLOOKUP(B94,'US GAS Rankings'!$B$6:$H$232,7,FALSE()))=TRUE(),"",(VLOOKUP(B94,'US GAS Rankings'!$B$6:$H$232,7,FALSE())))</f>
        <v>10</v>
      </c>
      <c r="O94" s="30" t="n">
        <f aca="false">IF(ISNA(VLOOKUP(B94,'US PWR Rankings'!$B$6:$H$126,7,FALSE()))=TRUE(),"",(VLOOKUP(B94,'US PWR Rankings'!$B$6:$H$126,7,FALSE())))</f>
        <v>4</v>
      </c>
      <c r="P94" s="5" t="n">
        <f aca="false">IF(ISNA(VLOOKUP(B94,'Can Gas Rankings'!$B$6:$H$95,7,FALSE()))=TRUE(),"",(VLOOKUP(B94,'Can Gas Rankings'!$B$6:$H$95,7,FALSE())))</f>
        <v>22</v>
      </c>
      <c r="Q94" s="5" t="str">
        <f aca="false">IF(ISNA(VLOOKUP(B94,'Can Pwr Rankings'!$B$6:$F$21,5,FALSE()))=TRUE(),"",(VLOOKUP(B94,'Can Pwr Rankings'!$B$6:$F$21,5,FALSE())))</f>
        <v/>
      </c>
      <c r="R94" s="29" t="n">
        <f aca="false">IF(ISNA(VLOOKUP($B94,'US GAS Rankings'!$B$6:$H$232,6,FALSE()))=TRUE(),"",(VLOOKUP($B94,'US GAS Rankings'!$B$6:$H$232,6,FALSE())))</f>
        <v>952771037</v>
      </c>
      <c r="S94" s="29" t="n">
        <f aca="false">IF(ISNA(VLOOKUP($B94,'US PWR Rankings'!$B$6:$H$126,6,FALSE()))=TRUE(),"",(VLOOKUP($B94,'US PWR Rankings'!$B$6:$H$126,6,FALSE())))</f>
        <v>47710029</v>
      </c>
      <c r="T94" s="29" t="n">
        <f aca="false">IF(ISNA(VLOOKUP($B94,'Can Gas Rankings'!$B$6:$H$95,6,FALSE()))=TRUE(),"",(VLOOKUP($B94,'Can Gas Rankings'!$B$6:$H$95,6,FALSE())))</f>
        <v>16937727</v>
      </c>
      <c r="U94" s="29" t="str">
        <f aca="false">IF(ISNA(VLOOKUP($B94,'Can Pwr Rankings'!$B$6:$F$21,4,FALSE()))=TRUE(),"",(VLOOKUP($B94,'Can Pwr Rankings'!$B$6:$F$21,4,FALSE())))</f>
        <v/>
      </c>
    </row>
    <row r="95" customFormat="false" ht="12.75" hidden="false" customHeight="false" outlineLevel="0" collapsed="false">
      <c r="A95" s="5" t="s">
        <v>67</v>
      </c>
      <c r="B95" s="5" t="n">
        <v>65268</v>
      </c>
      <c r="C95" s="5"/>
      <c r="D95" s="5"/>
      <c r="E95" s="29" t="n">
        <f aca="false">VLOOKUP(B95,HEADROOM!$B$2:$D$3820,3,FALSE())</f>
        <v>45332093</v>
      </c>
      <c r="F95" s="5" t="s">
        <v>36</v>
      </c>
      <c r="G95" s="5" t="str">
        <f aca="false">VLOOKUP((A95&amp;MAX(H95:M95)),'NA DATA'!$J$4:$K$1809,2,FALSE())</f>
        <v>Enron North America Corp.</v>
      </c>
      <c r="H95" s="30"/>
      <c r="I95" s="30" t="n">
        <v>96018744</v>
      </c>
      <c r="J95" s="30"/>
      <c r="K95" s="30"/>
      <c r="L95" s="30"/>
      <c r="M95" s="30"/>
      <c r="N95" s="30" t="n">
        <f aca="false">IF(ISNA(VLOOKUP(B95,'US GAS Rankings'!$B$6:$H$232,7,FALSE()))=TRUE(),"",(VLOOKUP(B95,'US GAS Rankings'!$B$6:$H$232,7,FALSE())))</f>
        <v>10</v>
      </c>
      <c r="O95" s="30" t="n">
        <f aca="false">IF(ISNA(VLOOKUP(B95,'US PWR Rankings'!$B$6:$H$126,7,FALSE()))=TRUE(),"",(VLOOKUP(B95,'US PWR Rankings'!$B$6:$H$126,7,FALSE())))</f>
        <v>4</v>
      </c>
      <c r="P95" s="5" t="n">
        <f aca="false">IF(ISNA(VLOOKUP(B95,'Can Gas Rankings'!$B$6:$H$95,7,FALSE()))=TRUE(),"",(VLOOKUP(B95,'Can Gas Rankings'!$B$6:$H$95,7,FALSE())))</f>
        <v>22</v>
      </c>
      <c r="Q95" s="5" t="str">
        <f aca="false">IF(ISNA(VLOOKUP(B95,'Can Pwr Rankings'!$B$6:$F$21,5,FALSE()))=TRUE(),"",(VLOOKUP(B95,'Can Pwr Rankings'!$B$6:$F$21,5,FALSE())))</f>
        <v/>
      </c>
      <c r="R95" s="29" t="n">
        <f aca="false">IF(ISNA(VLOOKUP($B95,'US GAS Rankings'!$B$6:$H$232,6,FALSE()))=TRUE(),"",(VLOOKUP($B95,'US GAS Rankings'!$B$6:$H$232,6,FALSE())))</f>
        <v>952771037</v>
      </c>
      <c r="S95" s="29" t="n">
        <f aca="false">IF(ISNA(VLOOKUP($B95,'US PWR Rankings'!$B$6:$H$126,6,FALSE()))=TRUE(),"",(VLOOKUP($B95,'US PWR Rankings'!$B$6:$H$126,6,FALSE())))</f>
        <v>47710029</v>
      </c>
      <c r="T95" s="29" t="n">
        <f aca="false">IF(ISNA(VLOOKUP($B95,'Can Gas Rankings'!$B$6:$H$95,6,FALSE()))=TRUE(),"",(VLOOKUP($B95,'Can Gas Rankings'!$B$6:$H$95,6,FALSE())))</f>
        <v>16937727</v>
      </c>
      <c r="U95" s="29" t="str">
        <f aca="false">IF(ISNA(VLOOKUP($B95,'Can Pwr Rankings'!$B$6:$F$21,4,FALSE()))=TRUE(),"",(VLOOKUP($B95,'Can Pwr Rankings'!$B$6:$F$21,4,FALSE())))</f>
        <v/>
      </c>
    </row>
    <row r="96" customFormat="false" ht="12.75" hidden="false" customHeight="false" outlineLevel="0" collapsed="false">
      <c r="A96" s="5" t="s">
        <v>67</v>
      </c>
      <c r="B96" s="5" t="n">
        <v>65268</v>
      </c>
      <c r="C96" s="5"/>
      <c r="D96" s="5"/>
      <c r="E96" s="29" t="n">
        <f aca="false">VLOOKUP(B96,HEADROOM!$B$2:$D$3820,3,FALSE())</f>
        <v>45332093</v>
      </c>
      <c r="F96" s="5" t="s">
        <v>65</v>
      </c>
      <c r="G96" s="5" t="str">
        <f aca="false">VLOOKUP((A96&amp;MAX(H96:M96)),'NA DATA'!$J$4:$K$1809,2,FALSE())</f>
        <v>Enron Canada Corp.</v>
      </c>
      <c r="H96" s="30"/>
      <c r="I96" s="30"/>
      <c r="J96" s="30"/>
      <c r="K96" s="30"/>
      <c r="L96" s="30" t="n">
        <v>96034598</v>
      </c>
      <c r="M96" s="30"/>
      <c r="N96" s="30" t="n">
        <f aca="false">IF(ISNA(VLOOKUP(B96,'US GAS Rankings'!$B$6:$H$232,7,FALSE()))=TRUE(),"",(VLOOKUP(B96,'US GAS Rankings'!$B$6:$H$232,7,FALSE())))</f>
        <v>10</v>
      </c>
      <c r="O96" s="30" t="n">
        <f aca="false">IF(ISNA(VLOOKUP(B96,'US PWR Rankings'!$B$6:$H$126,7,FALSE()))=TRUE(),"",(VLOOKUP(B96,'US PWR Rankings'!$B$6:$H$126,7,FALSE())))</f>
        <v>4</v>
      </c>
      <c r="P96" s="5" t="n">
        <f aca="false">IF(ISNA(VLOOKUP(B96,'Can Gas Rankings'!$B$6:$H$95,7,FALSE()))=TRUE(),"",(VLOOKUP(B96,'Can Gas Rankings'!$B$6:$H$95,7,FALSE())))</f>
        <v>22</v>
      </c>
      <c r="Q96" s="5" t="str">
        <f aca="false">IF(ISNA(VLOOKUP(B96,'Can Pwr Rankings'!$B$6:$F$21,5,FALSE()))=TRUE(),"",(VLOOKUP(B96,'Can Pwr Rankings'!$B$6:$F$21,5,FALSE())))</f>
        <v/>
      </c>
      <c r="R96" s="29" t="n">
        <f aca="false">IF(ISNA(VLOOKUP($B96,'US GAS Rankings'!$B$6:$H$232,6,FALSE()))=TRUE(),"",(VLOOKUP($B96,'US GAS Rankings'!$B$6:$H$232,6,FALSE())))</f>
        <v>952771037</v>
      </c>
      <c r="S96" s="29" t="n">
        <f aca="false">IF(ISNA(VLOOKUP($B96,'US PWR Rankings'!$B$6:$H$126,6,FALSE()))=TRUE(),"",(VLOOKUP($B96,'US PWR Rankings'!$B$6:$H$126,6,FALSE())))</f>
        <v>47710029</v>
      </c>
      <c r="T96" s="29" t="n">
        <f aca="false">IF(ISNA(VLOOKUP($B96,'Can Gas Rankings'!$B$6:$H$95,6,FALSE()))=TRUE(),"",(VLOOKUP($B96,'Can Gas Rankings'!$B$6:$H$95,6,FALSE())))</f>
        <v>16937727</v>
      </c>
      <c r="U96" s="29" t="str">
        <f aca="false">IF(ISNA(VLOOKUP($B96,'Can Pwr Rankings'!$B$6:$F$21,4,FALSE()))=TRUE(),"",(VLOOKUP($B96,'Can Pwr Rankings'!$B$6:$F$21,4,FALSE())))</f>
        <v/>
      </c>
    </row>
    <row r="97" customFormat="false" ht="12.75" hidden="false" customHeight="false" outlineLevel="0" collapsed="false">
      <c r="A97" s="5" t="s">
        <v>67</v>
      </c>
      <c r="B97" s="5" t="n">
        <v>65268</v>
      </c>
      <c r="C97" s="5"/>
      <c r="D97" s="5"/>
      <c r="E97" s="29" t="n">
        <f aca="false">VLOOKUP(B97,HEADROOM!$B$2:$D$3820,3,FALSE())</f>
        <v>45332093</v>
      </c>
      <c r="F97" s="5" t="s">
        <v>49</v>
      </c>
      <c r="G97" s="5" t="str">
        <f aca="false">VLOOKUP((A97&amp;MAX(H97:M97)),'NA DATA'!$J$4:$K$1809,2,FALSE())</f>
        <v>Enron North America Corp.</v>
      </c>
      <c r="H97" s="30"/>
      <c r="I97" s="30" t="n">
        <v>96007585</v>
      </c>
      <c r="J97" s="30"/>
      <c r="K97" s="30"/>
      <c r="L97" s="30"/>
      <c r="M97" s="30"/>
      <c r="N97" s="30" t="n">
        <f aca="false">IF(ISNA(VLOOKUP(B97,'US GAS Rankings'!$B$6:$H$232,7,FALSE()))=TRUE(),"",(VLOOKUP(B97,'US GAS Rankings'!$B$6:$H$232,7,FALSE())))</f>
        <v>10</v>
      </c>
      <c r="O97" s="30" t="n">
        <f aca="false">IF(ISNA(VLOOKUP(B97,'US PWR Rankings'!$B$6:$H$126,7,FALSE()))=TRUE(),"",(VLOOKUP(B97,'US PWR Rankings'!$B$6:$H$126,7,FALSE())))</f>
        <v>4</v>
      </c>
      <c r="P97" s="5" t="n">
        <f aca="false">IF(ISNA(VLOOKUP(B97,'Can Gas Rankings'!$B$6:$H$95,7,FALSE()))=TRUE(),"",(VLOOKUP(B97,'Can Gas Rankings'!$B$6:$H$95,7,FALSE())))</f>
        <v>22</v>
      </c>
      <c r="Q97" s="5" t="str">
        <f aca="false">IF(ISNA(VLOOKUP(B97,'Can Pwr Rankings'!$B$6:$F$21,5,FALSE()))=TRUE(),"",(VLOOKUP(B97,'Can Pwr Rankings'!$B$6:$F$21,5,FALSE())))</f>
        <v/>
      </c>
      <c r="R97" s="29" t="n">
        <f aca="false">IF(ISNA(VLOOKUP($B97,'US GAS Rankings'!$B$6:$H$232,6,FALSE()))=TRUE(),"",(VLOOKUP($B97,'US GAS Rankings'!$B$6:$H$232,6,FALSE())))</f>
        <v>952771037</v>
      </c>
      <c r="S97" s="29" t="n">
        <f aca="false">IF(ISNA(VLOOKUP($B97,'US PWR Rankings'!$B$6:$H$126,6,FALSE()))=TRUE(),"",(VLOOKUP($B97,'US PWR Rankings'!$B$6:$H$126,6,FALSE())))</f>
        <v>47710029</v>
      </c>
      <c r="T97" s="29" t="n">
        <f aca="false">IF(ISNA(VLOOKUP($B97,'Can Gas Rankings'!$B$6:$H$95,6,FALSE()))=TRUE(),"",(VLOOKUP($B97,'Can Gas Rankings'!$B$6:$H$95,6,FALSE())))</f>
        <v>16937727</v>
      </c>
      <c r="U97" s="29" t="str">
        <f aca="false">IF(ISNA(VLOOKUP($B97,'Can Pwr Rankings'!$B$6:$F$21,4,FALSE()))=TRUE(),"",(VLOOKUP($B97,'Can Pwr Rankings'!$B$6:$F$21,4,FALSE())))</f>
        <v/>
      </c>
    </row>
    <row r="98" customFormat="false" ht="12.75" hidden="false" customHeight="false" outlineLevel="0" collapsed="false">
      <c r="A98" s="5" t="s">
        <v>68</v>
      </c>
      <c r="B98" s="5" t="n">
        <v>71243</v>
      </c>
      <c r="C98" s="5" t="s">
        <v>68</v>
      </c>
      <c r="D98" s="5" t="n">
        <v>71243</v>
      </c>
      <c r="E98" s="29" t="n">
        <f aca="false">VLOOKUP(B98,HEADROOM!$B$2:$D$3820,3,FALSE())</f>
        <v>6792881</v>
      </c>
      <c r="F98" s="5" t="s">
        <v>27</v>
      </c>
      <c r="G98" s="5" t="str">
        <f aca="false">VLOOKUP((A98&amp;MAX(H98:M98)),'NA DATA'!$J$4:$K$1809,2,FALSE())</f>
        <v>Enron North America Corp.</v>
      </c>
      <c r="H98" s="30" t="n">
        <v>96017020</v>
      </c>
      <c r="I98" s="30"/>
      <c r="J98" s="30"/>
      <c r="K98" s="30"/>
      <c r="L98" s="30"/>
      <c r="M98" s="30"/>
      <c r="N98" s="30" t="n">
        <f aca="false">IF(ISNA(VLOOKUP(B98,'US GAS Rankings'!$B$6:$H$232,7,FALSE()))=TRUE(),"",(VLOOKUP(B98,'US GAS Rankings'!$B$6:$H$232,7,FALSE())))</f>
        <v>11</v>
      </c>
      <c r="O98" s="30" t="n">
        <f aca="false">IF(ISNA(VLOOKUP(B98,'US PWR Rankings'!$B$6:$H$126,7,FALSE()))=TRUE(),"",(VLOOKUP(B98,'US PWR Rankings'!$B$6:$H$126,7,FALSE())))</f>
        <v>34</v>
      </c>
      <c r="P98" s="5" t="str">
        <f aca="false">IF(ISNA(VLOOKUP(B98,'Can Gas Rankings'!$B$6:$H$95,7,FALSE()))=TRUE(),"",(VLOOKUP(B98,'Can Gas Rankings'!$B$6:$H$95,7,FALSE())))</f>
        <v/>
      </c>
      <c r="Q98" s="5" t="str">
        <f aca="false">IF(ISNA(VLOOKUP(B98,'Can Pwr Rankings'!$B$6:$F$21,5,FALSE()))=TRUE(),"",(VLOOKUP(B98,'Can Pwr Rankings'!$B$6:$F$21,5,FALSE())))</f>
        <v/>
      </c>
      <c r="R98" s="29" t="n">
        <f aca="false">IF(ISNA(VLOOKUP($B98,'US GAS Rankings'!$B$6:$H$232,6,FALSE()))=TRUE(),"",(VLOOKUP($B98,'US GAS Rankings'!$B$6:$H$232,6,FALSE())))</f>
        <v>924243326</v>
      </c>
      <c r="S98" s="29" t="n">
        <f aca="false">IF(ISNA(VLOOKUP($B98,'US PWR Rankings'!$B$6:$H$126,6,FALSE()))=TRUE(),"",(VLOOKUP($B98,'US PWR Rankings'!$B$6:$H$126,6,FALSE())))</f>
        <v>3293135</v>
      </c>
      <c r="T98" s="29" t="str">
        <f aca="false">IF(ISNA(VLOOKUP($B98,'Can Gas Rankings'!$B$6:$H$95,6,FALSE()))=TRUE(),"",(VLOOKUP($B98,'Can Gas Rankings'!$B$6:$H$95,6,FALSE())))</f>
        <v/>
      </c>
      <c r="U98" s="29" t="str">
        <f aca="false">IF(ISNA(VLOOKUP($B98,'Can Pwr Rankings'!$B$6:$F$21,4,FALSE()))=TRUE(),"",(VLOOKUP($B98,'Can Pwr Rankings'!$B$6:$F$21,4,FALSE())))</f>
        <v/>
      </c>
    </row>
    <row r="99" customFormat="false" ht="12.75" hidden="false" customHeight="false" outlineLevel="0" collapsed="false">
      <c r="A99" s="5" t="s">
        <v>68</v>
      </c>
      <c r="B99" s="5" t="n">
        <v>71243</v>
      </c>
      <c r="C99" s="5"/>
      <c r="D99" s="5"/>
      <c r="E99" s="29" t="n">
        <f aca="false">VLOOKUP(B99,HEADROOM!$B$2:$D$3820,3,FALSE())</f>
        <v>6792881</v>
      </c>
      <c r="F99" s="5" t="s">
        <v>34</v>
      </c>
      <c r="G99" s="5" t="str">
        <f aca="false">VLOOKUP((A99&amp;MAX(H99:M99)),'NA DATA'!$J$4:$K$1809,2,FALSE())</f>
        <v>Enron North America Corp.</v>
      </c>
      <c r="H99" s="30"/>
      <c r="I99" s="30" t="n">
        <v>96018109</v>
      </c>
      <c r="J99" s="30"/>
      <c r="K99" s="30"/>
      <c r="L99" s="30"/>
      <c r="M99" s="30"/>
      <c r="N99" s="30" t="n">
        <f aca="false">IF(ISNA(VLOOKUP(B99,'US GAS Rankings'!$B$6:$H$232,7,FALSE()))=TRUE(),"",(VLOOKUP(B99,'US GAS Rankings'!$B$6:$H$232,7,FALSE())))</f>
        <v>11</v>
      </c>
      <c r="O99" s="30" t="n">
        <f aca="false">IF(ISNA(VLOOKUP(B99,'US PWR Rankings'!$B$6:$H$126,7,FALSE()))=TRUE(),"",(VLOOKUP(B99,'US PWR Rankings'!$B$6:$H$126,7,FALSE())))</f>
        <v>34</v>
      </c>
      <c r="P99" s="5" t="str">
        <f aca="false">IF(ISNA(VLOOKUP(B99,'Can Gas Rankings'!$B$6:$H$95,7,FALSE()))=TRUE(),"",(VLOOKUP(B99,'Can Gas Rankings'!$B$6:$H$95,7,FALSE())))</f>
        <v/>
      </c>
      <c r="Q99" s="5" t="str">
        <f aca="false">IF(ISNA(VLOOKUP(B99,'Can Pwr Rankings'!$B$6:$F$21,5,FALSE()))=TRUE(),"",(VLOOKUP(B99,'Can Pwr Rankings'!$B$6:$F$21,5,FALSE())))</f>
        <v/>
      </c>
      <c r="R99" s="29" t="n">
        <f aca="false">IF(ISNA(VLOOKUP($B99,'US GAS Rankings'!$B$6:$H$232,6,FALSE()))=TRUE(),"",(VLOOKUP($B99,'US GAS Rankings'!$B$6:$H$232,6,FALSE())))</f>
        <v>924243326</v>
      </c>
      <c r="S99" s="29" t="n">
        <f aca="false">IF(ISNA(VLOOKUP($B99,'US PWR Rankings'!$B$6:$H$126,6,FALSE()))=TRUE(),"",(VLOOKUP($B99,'US PWR Rankings'!$B$6:$H$126,6,FALSE())))</f>
        <v>3293135</v>
      </c>
      <c r="T99" s="29" t="str">
        <f aca="false">IF(ISNA(VLOOKUP($B99,'Can Gas Rankings'!$B$6:$H$95,6,FALSE()))=TRUE(),"",(VLOOKUP($B99,'Can Gas Rankings'!$B$6:$H$95,6,FALSE())))</f>
        <v/>
      </c>
      <c r="U99" s="29" t="str">
        <f aca="false">IF(ISNA(VLOOKUP($B99,'Can Pwr Rankings'!$B$6:$F$21,4,FALSE()))=TRUE(),"",(VLOOKUP($B99,'Can Pwr Rankings'!$B$6:$F$21,4,FALSE())))</f>
        <v/>
      </c>
    </row>
    <row r="100" customFormat="false" ht="12.75" hidden="false" customHeight="false" outlineLevel="0" collapsed="false">
      <c r="A100" s="5" t="s">
        <v>68</v>
      </c>
      <c r="B100" s="5" t="n">
        <v>71243</v>
      </c>
      <c r="C100" s="5"/>
      <c r="D100" s="5"/>
      <c r="E100" s="29" t="n">
        <f aca="false">VLOOKUP(B100,HEADROOM!$B$2:$D$3820,3,FALSE())</f>
        <v>6792881</v>
      </c>
      <c r="F100" s="5" t="s">
        <v>35</v>
      </c>
      <c r="G100" s="5" t="str">
        <f aca="false">VLOOKUP((A100&amp;MAX(H100:M100)),'NA DATA'!$J$4:$K$1809,2,FALSE())</f>
        <v>Enron North America Corp.</v>
      </c>
      <c r="H100" s="30"/>
      <c r="I100" s="30" t="n">
        <v>96005429</v>
      </c>
      <c r="J100" s="30"/>
      <c r="K100" s="30"/>
      <c r="L100" s="30"/>
      <c r="M100" s="30"/>
      <c r="N100" s="30" t="n">
        <f aca="false">IF(ISNA(VLOOKUP(B100,'US GAS Rankings'!$B$6:$H$232,7,FALSE()))=TRUE(),"",(VLOOKUP(B100,'US GAS Rankings'!$B$6:$H$232,7,FALSE())))</f>
        <v>11</v>
      </c>
      <c r="O100" s="30" t="n">
        <f aca="false">IF(ISNA(VLOOKUP(B100,'US PWR Rankings'!$B$6:$H$126,7,FALSE()))=TRUE(),"",(VLOOKUP(B100,'US PWR Rankings'!$B$6:$H$126,7,FALSE())))</f>
        <v>34</v>
      </c>
      <c r="P100" s="5" t="str">
        <f aca="false">IF(ISNA(VLOOKUP(B100,'Can Gas Rankings'!$B$6:$H$95,7,FALSE()))=TRUE(),"",(VLOOKUP(B100,'Can Gas Rankings'!$B$6:$H$95,7,FALSE())))</f>
        <v/>
      </c>
      <c r="Q100" s="5" t="str">
        <f aca="false">IF(ISNA(VLOOKUP(B100,'Can Pwr Rankings'!$B$6:$F$21,5,FALSE()))=TRUE(),"",(VLOOKUP(B100,'Can Pwr Rankings'!$B$6:$F$21,5,FALSE())))</f>
        <v/>
      </c>
      <c r="R100" s="29" t="n">
        <f aca="false">IF(ISNA(VLOOKUP($B100,'US GAS Rankings'!$B$6:$H$232,6,FALSE()))=TRUE(),"",(VLOOKUP($B100,'US GAS Rankings'!$B$6:$H$232,6,FALSE())))</f>
        <v>924243326</v>
      </c>
      <c r="S100" s="29" t="n">
        <f aca="false">IF(ISNA(VLOOKUP($B100,'US PWR Rankings'!$B$6:$H$126,6,FALSE()))=TRUE(),"",(VLOOKUP($B100,'US PWR Rankings'!$B$6:$H$126,6,FALSE())))</f>
        <v>3293135</v>
      </c>
      <c r="T100" s="29" t="str">
        <f aca="false">IF(ISNA(VLOOKUP($B100,'Can Gas Rankings'!$B$6:$H$95,6,FALSE()))=TRUE(),"",(VLOOKUP($B100,'Can Gas Rankings'!$B$6:$H$95,6,FALSE())))</f>
        <v/>
      </c>
      <c r="U100" s="29" t="str">
        <f aca="false">IF(ISNA(VLOOKUP($B100,'Can Pwr Rankings'!$B$6:$F$21,4,FALSE()))=TRUE(),"",(VLOOKUP($B100,'Can Pwr Rankings'!$B$6:$F$21,4,FALSE())))</f>
        <v/>
      </c>
    </row>
    <row r="101" customFormat="false" ht="12.75" hidden="false" customHeight="false" outlineLevel="0" collapsed="false">
      <c r="A101" s="5" t="s">
        <v>68</v>
      </c>
      <c r="B101" s="5" t="n">
        <v>71243</v>
      </c>
      <c r="C101" s="5"/>
      <c r="D101" s="5"/>
      <c r="E101" s="29" t="n">
        <f aca="false">VLOOKUP(B101,HEADROOM!$B$2:$D$3820,3,FALSE())</f>
        <v>6792881</v>
      </c>
      <c r="F101" s="5" t="s">
        <v>40</v>
      </c>
      <c r="G101" s="5" t="e">
        <f aca="false">VLOOKUP((A101&amp;MAX(H101:M101)),'NA DATA'!$J$4:$K$1809,2,FALSE())</f>
        <v>#N/A</v>
      </c>
      <c r="H101" s="30"/>
      <c r="I101" s="30"/>
      <c r="J101" s="30" t="n">
        <v>96047472</v>
      </c>
      <c r="K101" s="30"/>
      <c r="L101" s="30"/>
      <c r="M101" s="30"/>
      <c r="N101" s="30" t="n">
        <f aca="false">IF(ISNA(VLOOKUP(B101,'US GAS Rankings'!$B$6:$H$232,7,FALSE()))=TRUE(),"",(VLOOKUP(B101,'US GAS Rankings'!$B$6:$H$232,7,FALSE())))</f>
        <v>11</v>
      </c>
      <c r="O101" s="30" t="n">
        <f aca="false">IF(ISNA(VLOOKUP(B101,'US PWR Rankings'!$B$6:$H$126,7,FALSE()))=TRUE(),"",(VLOOKUP(B101,'US PWR Rankings'!$B$6:$H$126,7,FALSE())))</f>
        <v>34</v>
      </c>
      <c r="P101" s="5" t="str">
        <f aca="false">IF(ISNA(VLOOKUP(B101,'Can Gas Rankings'!$B$6:$H$95,7,FALSE()))=TRUE(),"",(VLOOKUP(B101,'Can Gas Rankings'!$B$6:$H$95,7,FALSE())))</f>
        <v/>
      </c>
      <c r="Q101" s="5" t="str">
        <f aca="false">IF(ISNA(VLOOKUP(B101,'Can Pwr Rankings'!$B$6:$F$21,5,FALSE()))=TRUE(),"",(VLOOKUP(B101,'Can Pwr Rankings'!$B$6:$F$21,5,FALSE())))</f>
        <v/>
      </c>
      <c r="R101" s="29" t="n">
        <f aca="false">IF(ISNA(VLOOKUP($B101,'US GAS Rankings'!$B$6:$H$232,6,FALSE()))=TRUE(),"",(VLOOKUP($B101,'US GAS Rankings'!$B$6:$H$232,6,FALSE())))</f>
        <v>924243326</v>
      </c>
      <c r="S101" s="29" t="n">
        <f aca="false">IF(ISNA(VLOOKUP($B101,'US PWR Rankings'!$B$6:$H$126,6,FALSE()))=TRUE(),"",(VLOOKUP($B101,'US PWR Rankings'!$B$6:$H$126,6,FALSE())))</f>
        <v>3293135</v>
      </c>
      <c r="T101" s="29" t="str">
        <f aca="false">IF(ISNA(VLOOKUP($B101,'Can Gas Rankings'!$B$6:$H$95,6,FALSE()))=TRUE(),"",(VLOOKUP($B101,'Can Gas Rankings'!$B$6:$H$95,6,FALSE())))</f>
        <v/>
      </c>
      <c r="U101" s="29" t="str">
        <f aca="false">IF(ISNA(VLOOKUP($B101,'Can Pwr Rankings'!$B$6:$F$21,4,FALSE()))=TRUE(),"",(VLOOKUP($B101,'Can Pwr Rankings'!$B$6:$F$21,4,FALSE())))</f>
        <v/>
      </c>
    </row>
    <row r="102" customFormat="false" ht="12.75" hidden="false" customHeight="false" outlineLevel="0" collapsed="false">
      <c r="A102" s="5" t="s">
        <v>68</v>
      </c>
      <c r="B102" s="5" t="n">
        <v>71243</v>
      </c>
      <c r="C102" s="5"/>
      <c r="D102" s="5"/>
      <c r="E102" s="29" t="n">
        <f aca="false">VLOOKUP(B102,HEADROOM!$B$2:$D$3820,3,FALSE())</f>
        <v>6792881</v>
      </c>
      <c r="F102" s="5" t="s">
        <v>47</v>
      </c>
      <c r="G102" s="5" t="str">
        <f aca="false">VLOOKUP((A102&amp;MAX(H102:M102)),'NA DATA'!$J$4:$K$1809,2,FALSE())</f>
        <v>Enron North America Corp.</v>
      </c>
      <c r="H102" s="30"/>
      <c r="I102" s="30" t="n">
        <v>96054880</v>
      </c>
      <c r="J102" s="30"/>
      <c r="K102" s="30"/>
      <c r="L102" s="30"/>
      <c r="M102" s="30"/>
      <c r="N102" s="30" t="n">
        <f aca="false">IF(ISNA(VLOOKUP(B102,'US GAS Rankings'!$B$6:$H$232,7,FALSE()))=TRUE(),"",(VLOOKUP(B102,'US GAS Rankings'!$B$6:$H$232,7,FALSE())))</f>
        <v>11</v>
      </c>
      <c r="O102" s="30" t="n">
        <f aca="false">IF(ISNA(VLOOKUP(B102,'US PWR Rankings'!$B$6:$H$126,7,FALSE()))=TRUE(),"",(VLOOKUP(B102,'US PWR Rankings'!$B$6:$H$126,7,FALSE())))</f>
        <v>34</v>
      </c>
      <c r="P102" s="5" t="str">
        <f aca="false">IF(ISNA(VLOOKUP(B102,'Can Gas Rankings'!$B$6:$H$95,7,FALSE()))=TRUE(),"",(VLOOKUP(B102,'Can Gas Rankings'!$B$6:$H$95,7,FALSE())))</f>
        <v/>
      </c>
      <c r="Q102" s="5" t="str">
        <f aca="false">IF(ISNA(VLOOKUP(B102,'Can Pwr Rankings'!$B$6:$F$21,5,FALSE()))=TRUE(),"",(VLOOKUP(B102,'Can Pwr Rankings'!$B$6:$F$21,5,FALSE())))</f>
        <v/>
      </c>
      <c r="R102" s="29" t="n">
        <f aca="false">IF(ISNA(VLOOKUP($B102,'US GAS Rankings'!$B$6:$H$232,6,FALSE()))=TRUE(),"",(VLOOKUP($B102,'US GAS Rankings'!$B$6:$H$232,6,FALSE())))</f>
        <v>924243326</v>
      </c>
      <c r="S102" s="29" t="n">
        <f aca="false">IF(ISNA(VLOOKUP($B102,'US PWR Rankings'!$B$6:$H$126,6,FALSE()))=TRUE(),"",(VLOOKUP($B102,'US PWR Rankings'!$B$6:$H$126,6,FALSE())))</f>
        <v>3293135</v>
      </c>
      <c r="T102" s="29" t="str">
        <f aca="false">IF(ISNA(VLOOKUP($B102,'Can Gas Rankings'!$B$6:$H$95,6,FALSE()))=TRUE(),"",(VLOOKUP($B102,'Can Gas Rankings'!$B$6:$H$95,6,FALSE())))</f>
        <v/>
      </c>
      <c r="U102" s="29" t="str">
        <f aca="false">IF(ISNA(VLOOKUP($B102,'Can Pwr Rankings'!$B$6:$F$21,4,FALSE()))=TRUE(),"",(VLOOKUP($B102,'Can Pwr Rankings'!$B$6:$F$21,4,FALSE())))</f>
        <v/>
      </c>
    </row>
    <row r="103" customFormat="false" ht="12.75" hidden="false" customHeight="false" outlineLevel="0" collapsed="false">
      <c r="A103" s="5" t="s">
        <v>69</v>
      </c>
      <c r="B103" s="5" t="n">
        <v>49747</v>
      </c>
      <c r="C103" s="5" t="s">
        <v>69</v>
      </c>
      <c r="D103" s="5" t="n">
        <v>49747</v>
      </c>
      <c r="E103" s="29" t="n">
        <f aca="false">VLOOKUP(B103,HEADROOM!$B$2:$D$3820,3,FALSE())</f>
        <v>97058219</v>
      </c>
      <c r="F103" s="5" t="s">
        <v>27</v>
      </c>
      <c r="G103" s="5" t="str">
        <f aca="false">VLOOKUP((A103&amp;MAX(H103:M103)),'NA DATA'!$J$4:$K$1809,2,FALSE())</f>
        <v>Enron North America Corp.</v>
      </c>
      <c r="H103" s="30" t="n">
        <v>96018986</v>
      </c>
      <c r="I103" s="30"/>
      <c r="J103" s="30"/>
      <c r="K103" s="30" t="n">
        <v>96018986</v>
      </c>
      <c r="L103" s="30"/>
      <c r="M103" s="30"/>
      <c r="N103" s="30" t="n">
        <f aca="false">IF(ISNA(VLOOKUP(B103,'US GAS Rankings'!$B$6:$H$232,7,FALSE()))=TRUE(),"",(VLOOKUP(B103,'US GAS Rankings'!$B$6:$H$232,7,FALSE())))</f>
        <v>12</v>
      </c>
      <c r="O103" s="30" t="n">
        <f aca="false">IF(ISNA(VLOOKUP(B103,'US PWR Rankings'!$B$6:$H$126,7,FALSE()))=TRUE(),"",(VLOOKUP(B103,'US PWR Rankings'!$B$6:$H$126,7,FALSE())))</f>
        <v>55</v>
      </c>
      <c r="P103" s="5" t="n">
        <f aca="false">IF(ISNA(VLOOKUP(B103,'Can Gas Rankings'!$B$6:$H$95,7,FALSE()))=TRUE(),"",(VLOOKUP(B103,'Can Gas Rankings'!$B$6:$H$95,7,FALSE())))</f>
        <v>28</v>
      </c>
      <c r="Q103" s="5" t="str">
        <f aca="false">IF(ISNA(VLOOKUP(B103,'Can Pwr Rankings'!$B$6:$F$21,5,FALSE()))=TRUE(),"",(VLOOKUP(B103,'Can Pwr Rankings'!$B$6:$F$21,5,FALSE())))</f>
        <v/>
      </c>
      <c r="R103" s="29" t="n">
        <f aca="false">IF(ISNA(VLOOKUP($B103,'US GAS Rankings'!$B$6:$H$232,6,FALSE()))=TRUE(),"",(VLOOKUP($B103,'US GAS Rankings'!$B$6:$H$232,6,FALSE())))</f>
        <v>780565572</v>
      </c>
      <c r="S103" s="29" t="n">
        <f aca="false">IF(ISNA(VLOOKUP($B103,'US PWR Rankings'!$B$6:$H$126,6,FALSE()))=TRUE(),"",(VLOOKUP($B103,'US PWR Rankings'!$B$6:$H$126,6,FALSE())))</f>
        <v>440988</v>
      </c>
      <c r="T103" s="29" t="n">
        <f aca="false">IF(ISNA(VLOOKUP($B103,'Can Gas Rankings'!$B$6:$H$95,6,FALSE()))=TRUE(),"",(VLOOKUP($B103,'Can Gas Rankings'!$B$6:$H$95,6,FALSE())))</f>
        <v>8276500</v>
      </c>
      <c r="U103" s="29" t="str">
        <f aca="false">IF(ISNA(VLOOKUP($B103,'Can Pwr Rankings'!$B$6:$F$21,4,FALSE()))=TRUE(),"",(VLOOKUP($B103,'Can Pwr Rankings'!$B$6:$F$21,4,FALSE())))</f>
        <v/>
      </c>
    </row>
    <row r="104" customFormat="false" ht="12.75" hidden="false" customHeight="false" outlineLevel="0" collapsed="false">
      <c r="A104" s="5" t="s">
        <v>69</v>
      </c>
      <c r="B104" s="5" t="n">
        <v>49747</v>
      </c>
      <c r="C104" s="5"/>
      <c r="D104" s="5"/>
      <c r="E104" s="29" t="n">
        <f aca="false">VLOOKUP(B104,HEADROOM!$B$2:$D$3820,3,FALSE())</f>
        <v>97058219</v>
      </c>
      <c r="F104" s="5" t="s">
        <v>28</v>
      </c>
      <c r="G104" s="5" t="str">
        <f aca="false">VLOOKUP((A104&amp;MAX(H104:M104)),'NA DATA'!$J$4:$K$1809,2,FALSE())</f>
        <v>Enron North America Corp.</v>
      </c>
      <c r="H104" s="30"/>
      <c r="I104" s="30" t="n">
        <v>96002655</v>
      </c>
      <c r="J104" s="30"/>
      <c r="K104" s="30"/>
      <c r="L104" s="30"/>
      <c r="M104" s="30"/>
      <c r="N104" s="30" t="n">
        <f aca="false">IF(ISNA(VLOOKUP(B104,'US GAS Rankings'!$B$6:$H$232,7,FALSE()))=TRUE(),"",(VLOOKUP(B104,'US GAS Rankings'!$B$6:$H$232,7,FALSE())))</f>
        <v>12</v>
      </c>
      <c r="O104" s="30" t="n">
        <f aca="false">IF(ISNA(VLOOKUP(B104,'US PWR Rankings'!$B$6:$H$126,7,FALSE()))=TRUE(),"",(VLOOKUP(B104,'US PWR Rankings'!$B$6:$H$126,7,FALSE())))</f>
        <v>55</v>
      </c>
      <c r="P104" s="5" t="n">
        <f aca="false">IF(ISNA(VLOOKUP(B104,'Can Gas Rankings'!$B$6:$H$95,7,FALSE()))=TRUE(),"",(VLOOKUP(B104,'Can Gas Rankings'!$B$6:$H$95,7,FALSE())))</f>
        <v>28</v>
      </c>
      <c r="Q104" s="5" t="str">
        <f aca="false">IF(ISNA(VLOOKUP(B104,'Can Pwr Rankings'!$B$6:$F$21,5,FALSE()))=TRUE(),"",(VLOOKUP(B104,'Can Pwr Rankings'!$B$6:$F$21,5,FALSE())))</f>
        <v/>
      </c>
      <c r="R104" s="29" t="n">
        <f aca="false">IF(ISNA(VLOOKUP($B104,'US GAS Rankings'!$B$6:$H$232,6,FALSE()))=TRUE(),"",(VLOOKUP($B104,'US GAS Rankings'!$B$6:$H$232,6,FALSE())))</f>
        <v>780565572</v>
      </c>
      <c r="S104" s="29" t="n">
        <f aca="false">IF(ISNA(VLOOKUP($B104,'US PWR Rankings'!$B$6:$H$126,6,FALSE()))=TRUE(),"",(VLOOKUP($B104,'US PWR Rankings'!$B$6:$H$126,6,FALSE())))</f>
        <v>440988</v>
      </c>
      <c r="T104" s="29" t="n">
        <f aca="false">IF(ISNA(VLOOKUP($B104,'Can Gas Rankings'!$B$6:$H$95,6,FALSE()))=TRUE(),"",(VLOOKUP($B104,'Can Gas Rankings'!$B$6:$H$95,6,FALSE())))</f>
        <v>8276500</v>
      </c>
      <c r="U104" s="29" t="str">
        <f aca="false">IF(ISNA(VLOOKUP($B104,'Can Pwr Rankings'!$B$6:$F$21,4,FALSE()))=TRUE(),"",(VLOOKUP($B104,'Can Pwr Rankings'!$B$6:$F$21,4,FALSE())))</f>
        <v/>
      </c>
    </row>
    <row r="105" customFormat="false" ht="12.75" hidden="false" customHeight="false" outlineLevel="0" collapsed="false">
      <c r="A105" s="5" t="s">
        <v>69</v>
      </c>
      <c r="B105" s="5" t="n">
        <v>49747</v>
      </c>
      <c r="C105" s="5"/>
      <c r="D105" s="5"/>
      <c r="E105" s="29" t="n">
        <f aca="false">VLOOKUP(B105,HEADROOM!$B$2:$D$3820,3,FALSE())</f>
        <v>97058219</v>
      </c>
      <c r="F105" s="5" t="s">
        <v>29</v>
      </c>
      <c r="G105" s="5" t="str">
        <f aca="false">VLOOKUP((A105&amp;MAX(H105:M105)),'NA DATA'!$J$4:$K$1809,2,FALSE())</f>
        <v>Enron North America Corp.</v>
      </c>
      <c r="H105" s="30"/>
      <c r="I105" s="30" t="n">
        <v>96015133</v>
      </c>
      <c r="J105" s="30"/>
      <c r="K105" s="30"/>
      <c r="L105" s="30"/>
      <c r="M105" s="30"/>
      <c r="N105" s="30" t="n">
        <f aca="false">IF(ISNA(VLOOKUP(B105,'US GAS Rankings'!$B$6:$H$232,7,FALSE()))=TRUE(),"",(VLOOKUP(B105,'US GAS Rankings'!$B$6:$H$232,7,FALSE())))</f>
        <v>12</v>
      </c>
      <c r="O105" s="30" t="n">
        <f aca="false">IF(ISNA(VLOOKUP(B105,'US PWR Rankings'!$B$6:$H$126,7,FALSE()))=TRUE(),"",(VLOOKUP(B105,'US PWR Rankings'!$B$6:$H$126,7,FALSE())))</f>
        <v>55</v>
      </c>
      <c r="P105" s="5" t="n">
        <f aca="false">IF(ISNA(VLOOKUP(B105,'Can Gas Rankings'!$B$6:$H$95,7,FALSE()))=TRUE(),"",(VLOOKUP(B105,'Can Gas Rankings'!$B$6:$H$95,7,FALSE())))</f>
        <v>28</v>
      </c>
      <c r="Q105" s="5" t="str">
        <f aca="false">IF(ISNA(VLOOKUP(B105,'Can Pwr Rankings'!$B$6:$F$21,5,FALSE()))=TRUE(),"",(VLOOKUP(B105,'Can Pwr Rankings'!$B$6:$F$21,5,FALSE())))</f>
        <v/>
      </c>
      <c r="R105" s="29" t="n">
        <f aca="false">IF(ISNA(VLOOKUP($B105,'US GAS Rankings'!$B$6:$H$232,6,FALSE()))=TRUE(),"",(VLOOKUP($B105,'US GAS Rankings'!$B$6:$H$232,6,FALSE())))</f>
        <v>780565572</v>
      </c>
      <c r="S105" s="29" t="n">
        <f aca="false">IF(ISNA(VLOOKUP($B105,'US PWR Rankings'!$B$6:$H$126,6,FALSE()))=TRUE(),"",(VLOOKUP($B105,'US PWR Rankings'!$B$6:$H$126,6,FALSE())))</f>
        <v>440988</v>
      </c>
      <c r="T105" s="29" t="n">
        <f aca="false">IF(ISNA(VLOOKUP($B105,'Can Gas Rankings'!$B$6:$H$95,6,FALSE()))=TRUE(),"",(VLOOKUP($B105,'Can Gas Rankings'!$B$6:$H$95,6,FALSE())))</f>
        <v>8276500</v>
      </c>
      <c r="U105" s="29" t="str">
        <f aca="false">IF(ISNA(VLOOKUP($B105,'Can Pwr Rankings'!$B$6:$F$21,4,FALSE()))=TRUE(),"",(VLOOKUP($B105,'Can Pwr Rankings'!$B$6:$F$21,4,FALSE())))</f>
        <v/>
      </c>
    </row>
    <row r="106" customFormat="false" ht="12.75" hidden="false" customHeight="false" outlineLevel="0" collapsed="false">
      <c r="A106" s="5" t="s">
        <v>69</v>
      </c>
      <c r="B106" s="5" t="n">
        <v>49747</v>
      </c>
      <c r="C106" s="5"/>
      <c r="D106" s="5"/>
      <c r="E106" s="29" t="n">
        <f aca="false">VLOOKUP(B106,HEADROOM!$B$2:$D$3820,3,FALSE())</f>
        <v>97058219</v>
      </c>
      <c r="F106" s="5" t="s">
        <v>38</v>
      </c>
      <c r="G106" s="5" t="str">
        <f aca="false">VLOOKUP((A106&amp;MAX(H106:M106)),'NA DATA'!$J$4:$K$1809,2,FALSE())</f>
        <v>Enron North America Corp.</v>
      </c>
      <c r="H106" s="30"/>
      <c r="I106" s="30" t="n">
        <v>96045614</v>
      </c>
      <c r="J106" s="30"/>
      <c r="K106" s="30"/>
      <c r="L106" s="30"/>
      <c r="M106" s="30"/>
      <c r="N106" s="30" t="n">
        <f aca="false">IF(ISNA(VLOOKUP(B106,'US GAS Rankings'!$B$6:$H$232,7,FALSE()))=TRUE(),"",(VLOOKUP(B106,'US GAS Rankings'!$B$6:$H$232,7,FALSE())))</f>
        <v>12</v>
      </c>
      <c r="O106" s="30" t="n">
        <f aca="false">IF(ISNA(VLOOKUP(B106,'US PWR Rankings'!$B$6:$H$126,7,FALSE()))=TRUE(),"",(VLOOKUP(B106,'US PWR Rankings'!$B$6:$H$126,7,FALSE())))</f>
        <v>55</v>
      </c>
      <c r="P106" s="5" t="n">
        <f aca="false">IF(ISNA(VLOOKUP(B106,'Can Gas Rankings'!$B$6:$H$95,7,FALSE()))=TRUE(),"",(VLOOKUP(B106,'Can Gas Rankings'!$B$6:$H$95,7,FALSE())))</f>
        <v>28</v>
      </c>
      <c r="Q106" s="5" t="str">
        <f aca="false">IF(ISNA(VLOOKUP(B106,'Can Pwr Rankings'!$B$6:$F$21,5,FALSE()))=TRUE(),"",(VLOOKUP(B106,'Can Pwr Rankings'!$B$6:$F$21,5,FALSE())))</f>
        <v/>
      </c>
      <c r="R106" s="29" t="n">
        <f aca="false">IF(ISNA(VLOOKUP($B106,'US GAS Rankings'!$B$6:$H$232,6,FALSE()))=TRUE(),"",(VLOOKUP($B106,'US GAS Rankings'!$B$6:$H$232,6,FALSE())))</f>
        <v>780565572</v>
      </c>
      <c r="S106" s="29" t="n">
        <f aca="false">IF(ISNA(VLOOKUP($B106,'US PWR Rankings'!$B$6:$H$126,6,FALSE()))=TRUE(),"",(VLOOKUP($B106,'US PWR Rankings'!$B$6:$H$126,6,FALSE())))</f>
        <v>440988</v>
      </c>
      <c r="T106" s="29" t="n">
        <f aca="false">IF(ISNA(VLOOKUP($B106,'Can Gas Rankings'!$B$6:$H$95,6,FALSE()))=TRUE(),"",(VLOOKUP($B106,'Can Gas Rankings'!$B$6:$H$95,6,FALSE())))</f>
        <v>8276500</v>
      </c>
      <c r="U106" s="29" t="str">
        <f aca="false">IF(ISNA(VLOOKUP($B106,'Can Pwr Rankings'!$B$6:$F$21,4,FALSE()))=TRUE(),"",(VLOOKUP($B106,'Can Pwr Rankings'!$B$6:$F$21,4,FALSE())))</f>
        <v/>
      </c>
    </row>
    <row r="107" customFormat="false" ht="12.75" hidden="false" customHeight="false" outlineLevel="0" collapsed="false">
      <c r="A107" s="5" t="s">
        <v>69</v>
      </c>
      <c r="B107" s="5" t="n">
        <v>49747</v>
      </c>
      <c r="C107" s="5"/>
      <c r="D107" s="5"/>
      <c r="E107" s="29" t="n">
        <f aca="false">VLOOKUP(B107,HEADROOM!$B$2:$D$3820,3,FALSE())</f>
        <v>97058219</v>
      </c>
      <c r="F107" s="5" t="s">
        <v>70</v>
      </c>
      <c r="G107" s="5" t="str">
        <f aca="false">VLOOKUP((A107&amp;MAX(H107:M107)),'NA DATA'!$J$4:$K$1809,2,FALSE())</f>
        <v>Enron North America Corp.</v>
      </c>
      <c r="H107" s="30"/>
      <c r="I107" s="30" t="n">
        <v>96029401</v>
      </c>
      <c r="J107" s="30"/>
      <c r="K107" s="30"/>
      <c r="L107" s="30"/>
      <c r="M107" s="30"/>
      <c r="N107" s="30" t="n">
        <f aca="false">IF(ISNA(VLOOKUP(B107,'US GAS Rankings'!$B$6:$H$232,7,FALSE()))=TRUE(),"",(VLOOKUP(B107,'US GAS Rankings'!$B$6:$H$232,7,FALSE())))</f>
        <v>12</v>
      </c>
      <c r="O107" s="30" t="n">
        <f aca="false">IF(ISNA(VLOOKUP(B107,'US PWR Rankings'!$B$6:$H$126,7,FALSE()))=TRUE(),"",(VLOOKUP(B107,'US PWR Rankings'!$B$6:$H$126,7,FALSE())))</f>
        <v>55</v>
      </c>
      <c r="P107" s="5" t="n">
        <f aca="false">IF(ISNA(VLOOKUP(B107,'Can Gas Rankings'!$B$6:$H$95,7,FALSE()))=TRUE(),"",(VLOOKUP(B107,'Can Gas Rankings'!$B$6:$H$95,7,FALSE())))</f>
        <v>28</v>
      </c>
      <c r="Q107" s="5" t="str">
        <f aca="false">IF(ISNA(VLOOKUP(B107,'Can Pwr Rankings'!$B$6:$F$21,5,FALSE()))=TRUE(),"",(VLOOKUP(B107,'Can Pwr Rankings'!$B$6:$F$21,5,FALSE())))</f>
        <v/>
      </c>
      <c r="R107" s="29" t="n">
        <f aca="false">IF(ISNA(VLOOKUP($B107,'US GAS Rankings'!$B$6:$H$232,6,FALSE()))=TRUE(),"",(VLOOKUP($B107,'US GAS Rankings'!$B$6:$H$232,6,FALSE())))</f>
        <v>780565572</v>
      </c>
      <c r="S107" s="29" t="n">
        <f aca="false">IF(ISNA(VLOOKUP($B107,'US PWR Rankings'!$B$6:$H$126,6,FALSE()))=TRUE(),"",(VLOOKUP($B107,'US PWR Rankings'!$B$6:$H$126,6,FALSE())))</f>
        <v>440988</v>
      </c>
      <c r="T107" s="29" t="n">
        <f aca="false">IF(ISNA(VLOOKUP($B107,'Can Gas Rankings'!$B$6:$H$95,6,FALSE()))=TRUE(),"",(VLOOKUP($B107,'Can Gas Rankings'!$B$6:$H$95,6,FALSE())))</f>
        <v>8276500</v>
      </c>
      <c r="U107" s="29" t="str">
        <f aca="false">IF(ISNA(VLOOKUP($B107,'Can Pwr Rankings'!$B$6:$F$21,4,FALSE()))=TRUE(),"",(VLOOKUP($B107,'Can Pwr Rankings'!$B$6:$F$21,4,FALSE())))</f>
        <v/>
      </c>
    </row>
    <row r="108" customFormat="false" ht="12.75" hidden="false" customHeight="false" outlineLevel="0" collapsed="false">
      <c r="A108" s="5" t="s">
        <v>71</v>
      </c>
      <c r="B108" s="5" t="n">
        <v>55134</v>
      </c>
      <c r="C108" s="5" t="s">
        <v>71</v>
      </c>
      <c r="D108" s="5" t="n">
        <v>55134</v>
      </c>
      <c r="E108" s="29" t="n">
        <f aca="false">VLOOKUP(B108,HEADROOM!$B$2:$D$3820,3,FALSE())</f>
        <v>22572193</v>
      </c>
      <c r="F108" s="5" t="s">
        <v>27</v>
      </c>
      <c r="G108" s="5" t="str">
        <f aca="false">VLOOKUP((A108&amp;MAX(H108:M108)),'NA DATA'!$J$4:$K$1809,2,FALSE())</f>
        <v>Enron North America Corp.</v>
      </c>
      <c r="H108" s="30" t="n">
        <v>96061846</v>
      </c>
      <c r="I108" s="30"/>
      <c r="J108" s="30"/>
      <c r="K108" s="30"/>
      <c r="L108" s="30"/>
      <c r="M108" s="30"/>
      <c r="N108" s="30" t="n">
        <f aca="false">IF(ISNA(VLOOKUP(B108,'US GAS Rankings'!$B$6:$H$232,7,FALSE()))=TRUE(),"",(VLOOKUP(B108,'US GAS Rankings'!$B$6:$H$232,7,FALSE())))</f>
        <v>13</v>
      </c>
      <c r="O108" s="30" t="n">
        <f aca="false">IF(ISNA(VLOOKUP(B108,'US PWR Rankings'!$B$6:$H$126,7,FALSE()))=TRUE(),"",(VLOOKUP(B108,'US PWR Rankings'!$B$6:$H$126,7,FALSE())))</f>
        <v>8</v>
      </c>
      <c r="P108" s="5" t="str">
        <f aca="false">IF(ISNA(VLOOKUP(B108,'Can Gas Rankings'!$B$6:$H$95,7,FALSE()))=TRUE(),"",(VLOOKUP(B108,'Can Gas Rankings'!$B$6:$H$95,7,FALSE())))</f>
        <v/>
      </c>
      <c r="Q108" s="5" t="str">
        <f aca="false">IF(ISNA(VLOOKUP(B108,'Can Pwr Rankings'!$B$6:$F$21,5,FALSE()))=TRUE(),"",(VLOOKUP(B108,'Can Pwr Rankings'!$B$6:$F$21,5,FALSE())))</f>
        <v/>
      </c>
      <c r="R108" s="29" t="n">
        <f aca="false">IF(ISNA(VLOOKUP($B108,'US GAS Rankings'!$B$6:$H$232,6,FALSE()))=TRUE(),"",(VLOOKUP($B108,'US GAS Rankings'!$B$6:$H$232,6,FALSE())))</f>
        <v>774619453</v>
      </c>
      <c r="S108" s="29" t="n">
        <f aca="false">IF(ISNA(VLOOKUP($B108,'US PWR Rankings'!$B$6:$H$126,6,FALSE()))=TRUE(),"",(VLOOKUP($B108,'US PWR Rankings'!$B$6:$H$126,6,FALSE())))</f>
        <v>28361444</v>
      </c>
      <c r="T108" s="29" t="str">
        <f aca="false">IF(ISNA(VLOOKUP($B108,'Can Gas Rankings'!$B$6:$H$95,6,FALSE()))=TRUE(),"",(VLOOKUP($B108,'Can Gas Rankings'!$B$6:$H$95,6,FALSE())))</f>
        <v/>
      </c>
      <c r="U108" s="29" t="str">
        <f aca="false">IF(ISNA(VLOOKUP($B108,'Can Pwr Rankings'!$B$6:$F$21,4,FALSE()))=TRUE(),"",(VLOOKUP($B108,'Can Pwr Rankings'!$B$6:$F$21,4,FALSE())))</f>
        <v/>
      </c>
    </row>
    <row r="109" customFormat="false" ht="12.75" hidden="false" customHeight="false" outlineLevel="0" collapsed="false">
      <c r="A109" s="5" t="s">
        <v>71</v>
      </c>
      <c r="B109" s="5" t="n">
        <v>55134</v>
      </c>
      <c r="C109" s="5"/>
      <c r="D109" s="5"/>
      <c r="E109" s="29" t="n">
        <f aca="false">VLOOKUP(B109,HEADROOM!$B$2:$D$3820,3,FALSE())</f>
        <v>22572193</v>
      </c>
      <c r="F109" s="5" t="s">
        <v>34</v>
      </c>
      <c r="G109" s="5" t="str">
        <f aca="false">VLOOKUP((A109&amp;MAX(H109:M109)),'NA DATA'!$J$4:$K$1809,2,FALSE())</f>
        <v>enovate, L.L.C.</v>
      </c>
      <c r="H109" s="30"/>
      <c r="I109" s="30" t="n">
        <v>96057365</v>
      </c>
      <c r="J109" s="30"/>
      <c r="K109" s="30"/>
      <c r="L109" s="30"/>
      <c r="M109" s="30"/>
      <c r="N109" s="30" t="n">
        <f aca="false">IF(ISNA(VLOOKUP(B109,'US GAS Rankings'!$B$6:$H$232,7,FALSE()))=TRUE(),"",(VLOOKUP(B109,'US GAS Rankings'!$B$6:$H$232,7,FALSE())))</f>
        <v>13</v>
      </c>
      <c r="O109" s="30" t="n">
        <f aca="false">IF(ISNA(VLOOKUP(B109,'US PWR Rankings'!$B$6:$H$126,7,FALSE()))=TRUE(),"",(VLOOKUP(B109,'US PWR Rankings'!$B$6:$H$126,7,FALSE())))</f>
        <v>8</v>
      </c>
      <c r="P109" s="5" t="str">
        <f aca="false">IF(ISNA(VLOOKUP(B109,'Can Gas Rankings'!$B$6:$H$95,7,FALSE()))=TRUE(),"",(VLOOKUP(B109,'Can Gas Rankings'!$B$6:$H$95,7,FALSE())))</f>
        <v/>
      </c>
      <c r="Q109" s="5" t="str">
        <f aca="false">IF(ISNA(VLOOKUP(B109,'Can Pwr Rankings'!$B$6:$F$21,5,FALSE()))=TRUE(),"",(VLOOKUP(B109,'Can Pwr Rankings'!$B$6:$F$21,5,FALSE())))</f>
        <v/>
      </c>
      <c r="R109" s="29" t="n">
        <f aca="false">IF(ISNA(VLOOKUP($B109,'US GAS Rankings'!$B$6:$H$232,6,FALSE()))=TRUE(),"",(VLOOKUP($B109,'US GAS Rankings'!$B$6:$H$232,6,FALSE())))</f>
        <v>774619453</v>
      </c>
      <c r="S109" s="29" t="n">
        <f aca="false">IF(ISNA(VLOOKUP($B109,'US PWR Rankings'!$B$6:$H$126,6,FALSE()))=TRUE(),"",(VLOOKUP($B109,'US PWR Rankings'!$B$6:$H$126,6,FALSE())))</f>
        <v>28361444</v>
      </c>
      <c r="T109" s="29" t="str">
        <f aca="false">IF(ISNA(VLOOKUP($B109,'Can Gas Rankings'!$B$6:$H$95,6,FALSE()))=TRUE(),"",(VLOOKUP($B109,'Can Gas Rankings'!$B$6:$H$95,6,FALSE())))</f>
        <v/>
      </c>
      <c r="U109" s="29" t="str">
        <f aca="false">IF(ISNA(VLOOKUP($B109,'Can Pwr Rankings'!$B$6:$F$21,4,FALSE()))=TRUE(),"",(VLOOKUP($B109,'Can Pwr Rankings'!$B$6:$F$21,4,FALSE())))</f>
        <v/>
      </c>
    </row>
    <row r="110" customFormat="false" ht="12.75" hidden="false" customHeight="false" outlineLevel="0" collapsed="false">
      <c r="A110" s="5" t="s">
        <v>71</v>
      </c>
      <c r="B110" s="5" t="n">
        <v>55134</v>
      </c>
      <c r="C110" s="5"/>
      <c r="D110" s="5"/>
      <c r="E110" s="29" t="n">
        <f aca="false">VLOOKUP(B110,HEADROOM!$B$2:$D$3820,3,FALSE())</f>
        <v>22572193</v>
      </c>
      <c r="F110" s="5" t="s">
        <v>28</v>
      </c>
      <c r="G110" s="5" t="str">
        <f aca="false">VLOOKUP((A110&amp;MAX(H110:M110)),'NA DATA'!$J$4:$K$1809,2,FALSE())</f>
        <v>Enron North America Corp.</v>
      </c>
      <c r="H110" s="30"/>
      <c r="I110" s="30" t="n">
        <v>96057582</v>
      </c>
      <c r="J110" s="30"/>
      <c r="K110" s="30"/>
      <c r="L110" s="30"/>
      <c r="M110" s="30"/>
      <c r="N110" s="30" t="n">
        <f aca="false">IF(ISNA(VLOOKUP(B110,'US GAS Rankings'!$B$6:$H$232,7,FALSE()))=TRUE(),"",(VLOOKUP(B110,'US GAS Rankings'!$B$6:$H$232,7,FALSE())))</f>
        <v>13</v>
      </c>
      <c r="O110" s="30" t="n">
        <f aca="false">IF(ISNA(VLOOKUP(B110,'US PWR Rankings'!$B$6:$H$126,7,FALSE()))=TRUE(),"",(VLOOKUP(B110,'US PWR Rankings'!$B$6:$H$126,7,FALSE())))</f>
        <v>8</v>
      </c>
      <c r="P110" s="5" t="str">
        <f aca="false">IF(ISNA(VLOOKUP(B110,'Can Gas Rankings'!$B$6:$H$95,7,FALSE()))=TRUE(),"",(VLOOKUP(B110,'Can Gas Rankings'!$B$6:$H$95,7,FALSE())))</f>
        <v/>
      </c>
      <c r="Q110" s="5" t="str">
        <f aca="false">IF(ISNA(VLOOKUP(B110,'Can Pwr Rankings'!$B$6:$F$21,5,FALSE()))=TRUE(),"",(VLOOKUP(B110,'Can Pwr Rankings'!$B$6:$F$21,5,FALSE())))</f>
        <v/>
      </c>
      <c r="R110" s="29" t="n">
        <f aca="false">IF(ISNA(VLOOKUP($B110,'US GAS Rankings'!$B$6:$H$232,6,FALSE()))=TRUE(),"",(VLOOKUP($B110,'US GAS Rankings'!$B$6:$H$232,6,FALSE())))</f>
        <v>774619453</v>
      </c>
      <c r="S110" s="29" t="n">
        <f aca="false">IF(ISNA(VLOOKUP($B110,'US PWR Rankings'!$B$6:$H$126,6,FALSE()))=TRUE(),"",(VLOOKUP($B110,'US PWR Rankings'!$B$6:$H$126,6,FALSE())))</f>
        <v>28361444</v>
      </c>
      <c r="T110" s="29" t="str">
        <f aca="false">IF(ISNA(VLOOKUP($B110,'Can Gas Rankings'!$B$6:$H$95,6,FALSE()))=TRUE(),"",(VLOOKUP($B110,'Can Gas Rankings'!$B$6:$H$95,6,FALSE())))</f>
        <v/>
      </c>
      <c r="U110" s="29" t="str">
        <f aca="false">IF(ISNA(VLOOKUP($B110,'Can Pwr Rankings'!$B$6:$F$21,4,FALSE()))=TRUE(),"",(VLOOKUP($B110,'Can Pwr Rankings'!$B$6:$F$21,4,FALSE())))</f>
        <v/>
      </c>
    </row>
    <row r="111" customFormat="false" ht="12.75" hidden="false" customHeight="false" outlineLevel="0" collapsed="false">
      <c r="A111" s="5" t="s">
        <v>71</v>
      </c>
      <c r="B111" s="5" t="n">
        <v>55134</v>
      </c>
      <c r="C111" s="5"/>
      <c r="D111" s="5"/>
      <c r="E111" s="29" t="n">
        <f aca="false">VLOOKUP(B111,HEADROOM!$B$2:$D$3820,3,FALSE())</f>
        <v>22572193</v>
      </c>
      <c r="F111" s="5" t="s">
        <v>29</v>
      </c>
      <c r="G111" s="5" t="str">
        <f aca="false">VLOOKUP((A111&amp;MAX(H111:M111)),'NA DATA'!$J$4:$K$1809,2,FALSE())</f>
        <v>Enron North America Corp.</v>
      </c>
      <c r="H111" s="30"/>
      <c r="I111" s="30" t="n">
        <v>96057583</v>
      </c>
      <c r="J111" s="30"/>
      <c r="K111" s="30"/>
      <c r="L111" s="30"/>
      <c r="M111" s="30"/>
      <c r="N111" s="30" t="n">
        <f aca="false">IF(ISNA(VLOOKUP(B111,'US GAS Rankings'!$B$6:$H$232,7,FALSE()))=TRUE(),"",(VLOOKUP(B111,'US GAS Rankings'!$B$6:$H$232,7,FALSE())))</f>
        <v>13</v>
      </c>
      <c r="O111" s="30" t="n">
        <f aca="false">IF(ISNA(VLOOKUP(B111,'US PWR Rankings'!$B$6:$H$126,7,FALSE()))=TRUE(),"",(VLOOKUP(B111,'US PWR Rankings'!$B$6:$H$126,7,FALSE())))</f>
        <v>8</v>
      </c>
      <c r="P111" s="5" t="str">
        <f aca="false">IF(ISNA(VLOOKUP(B111,'Can Gas Rankings'!$B$6:$H$95,7,FALSE()))=TRUE(),"",(VLOOKUP(B111,'Can Gas Rankings'!$B$6:$H$95,7,FALSE())))</f>
        <v/>
      </c>
      <c r="Q111" s="5" t="str">
        <f aca="false">IF(ISNA(VLOOKUP(B111,'Can Pwr Rankings'!$B$6:$F$21,5,FALSE()))=TRUE(),"",(VLOOKUP(B111,'Can Pwr Rankings'!$B$6:$F$21,5,FALSE())))</f>
        <v/>
      </c>
      <c r="R111" s="29" t="n">
        <f aca="false">IF(ISNA(VLOOKUP($B111,'US GAS Rankings'!$B$6:$H$232,6,FALSE()))=TRUE(),"",(VLOOKUP($B111,'US GAS Rankings'!$B$6:$H$232,6,FALSE())))</f>
        <v>774619453</v>
      </c>
      <c r="S111" s="29" t="n">
        <f aca="false">IF(ISNA(VLOOKUP($B111,'US PWR Rankings'!$B$6:$H$126,6,FALSE()))=TRUE(),"",(VLOOKUP($B111,'US PWR Rankings'!$B$6:$H$126,6,FALSE())))</f>
        <v>28361444</v>
      </c>
      <c r="T111" s="29" t="str">
        <f aca="false">IF(ISNA(VLOOKUP($B111,'Can Gas Rankings'!$B$6:$H$95,6,FALSE()))=TRUE(),"",(VLOOKUP($B111,'Can Gas Rankings'!$B$6:$H$95,6,FALSE())))</f>
        <v/>
      </c>
      <c r="U111" s="29" t="str">
        <f aca="false">IF(ISNA(VLOOKUP($B111,'Can Pwr Rankings'!$B$6:$F$21,4,FALSE()))=TRUE(),"",(VLOOKUP($B111,'Can Pwr Rankings'!$B$6:$F$21,4,FALSE())))</f>
        <v/>
      </c>
    </row>
    <row r="112" customFormat="false" ht="12.75" hidden="false" customHeight="false" outlineLevel="0" collapsed="false">
      <c r="A112" s="5" t="s">
        <v>71</v>
      </c>
      <c r="B112" s="5" t="n">
        <v>55134</v>
      </c>
      <c r="C112" s="5"/>
      <c r="D112" s="5"/>
      <c r="E112" s="29" t="n">
        <f aca="false">VLOOKUP(B112,HEADROOM!$B$2:$D$3820,3,FALSE())</f>
        <v>22572193</v>
      </c>
      <c r="F112" s="5" t="s">
        <v>40</v>
      </c>
      <c r="G112" s="5" t="e">
        <f aca="false">VLOOKUP((A112&amp;MAX(H112:M112)),'NA DATA'!$J$4:$K$1809,2,FALSE())</f>
        <v>#N/A</v>
      </c>
      <c r="H112" s="30"/>
      <c r="I112" s="30"/>
      <c r="J112" s="30" t="n">
        <v>96057479</v>
      </c>
      <c r="K112" s="30"/>
      <c r="L112" s="30"/>
      <c r="M112" s="30"/>
      <c r="N112" s="30" t="n">
        <f aca="false">IF(ISNA(VLOOKUP(B112,'US GAS Rankings'!$B$6:$H$232,7,FALSE()))=TRUE(),"",(VLOOKUP(B112,'US GAS Rankings'!$B$6:$H$232,7,FALSE())))</f>
        <v>13</v>
      </c>
      <c r="O112" s="30" t="n">
        <f aca="false">IF(ISNA(VLOOKUP(B112,'US PWR Rankings'!$B$6:$H$126,7,FALSE()))=TRUE(),"",(VLOOKUP(B112,'US PWR Rankings'!$B$6:$H$126,7,FALSE())))</f>
        <v>8</v>
      </c>
      <c r="P112" s="5" t="str">
        <f aca="false">IF(ISNA(VLOOKUP(B112,'Can Gas Rankings'!$B$6:$H$95,7,FALSE()))=TRUE(),"",(VLOOKUP(B112,'Can Gas Rankings'!$B$6:$H$95,7,FALSE())))</f>
        <v/>
      </c>
      <c r="Q112" s="5" t="str">
        <f aca="false">IF(ISNA(VLOOKUP(B112,'Can Pwr Rankings'!$B$6:$F$21,5,FALSE()))=TRUE(),"",(VLOOKUP(B112,'Can Pwr Rankings'!$B$6:$F$21,5,FALSE())))</f>
        <v/>
      </c>
      <c r="R112" s="29" t="n">
        <f aca="false">IF(ISNA(VLOOKUP($B112,'US GAS Rankings'!$B$6:$H$232,6,FALSE()))=TRUE(),"",(VLOOKUP($B112,'US GAS Rankings'!$B$6:$H$232,6,FALSE())))</f>
        <v>774619453</v>
      </c>
      <c r="S112" s="29" t="n">
        <f aca="false">IF(ISNA(VLOOKUP($B112,'US PWR Rankings'!$B$6:$H$126,6,FALSE()))=TRUE(),"",(VLOOKUP($B112,'US PWR Rankings'!$B$6:$H$126,6,FALSE())))</f>
        <v>28361444</v>
      </c>
      <c r="T112" s="29" t="str">
        <f aca="false">IF(ISNA(VLOOKUP($B112,'Can Gas Rankings'!$B$6:$H$95,6,FALSE()))=TRUE(),"",(VLOOKUP($B112,'Can Gas Rankings'!$B$6:$H$95,6,FALSE())))</f>
        <v/>
      </c>
      <c r="U112" s="29" t="str">
        <f aca="false">IF(ISNA(VLOOKUP($B112,'Can Pwr Rankings'!$B$6:$F$21,4,FALSE()))=TRUE(),"",(VLOOKUP($B112,'Can Pwr Rankings'!$B$6:$F$21,4,FALSE())))</f>
        <v/>
      </c>
    </row>
    <row r="113" customFormat="false" ht="12.75" hidden="false" customHeight="false" outlineLevel="0" collapsed="false">
      <c r="A113" s="5" t="s">
        <v>71</v>
      </c>
      <c r="B113" s="5" t="n">
        <v>55134</v>
      </c>
      <c r="C113" s="5"/>
      <c r="D113" s="5"/>
      <c r="E113" s="29" t="n">
        <f aca="false">VLOOKUP(B113,HEADROOM!$B$2:$D$3820,3,FALSE())</f>
        <v>22572193</v>
      </c>
      <c r="F113" s="5" t="s">
        <v>70</v>
      </c>
      <c r="G113" s="5" t="str">
        <f aca="false">VLOOKUP((A113&amp;MAX(H113:M113)),'NA DATA'!$J$4:$K$1809,2,FALSE())</f>
        <v>Enron North America Corp.</v>
      </c>
      <c r="H113" s="30"/>
      <c r="I113" s="30" t="n">
        <v>96058040</v>
      </c>
      <c r="J113" s="30"/>
      <c r="K113" s="30"/>
      <c r="L113" s="30"/>
      <c r="M113" s="30"/>
      <c r="N113" s="30" t="n">
        <f aca="false">IF(ISNA(VLOOKUP(B113,'US GAS Rankings'!$B$6:$H$232,7,FALSE()))=TRUE(),"",(VLOOKUP(B113,'US GAS Rankings'!$B$6:$H$232,7,FALSE())))</f>
        <v>13</v>
      </c>
      <c r="O113" s="30" t="n">
        <f aca="false">IF(ISNA(VLOOKUP(B113,'US PWR Rankings'!$B$6:$H$126,7,FALSE()))=TRUE(),"",(VLOOKUP(B113,'US PWR Rankings'!$B$6:$H$126,7,FALSE())))</f>
        <v>8</v>
      </c>
      <c r="P113" s="5" t="str">
        <f aca="false">IF(ISNA(VLOOKUP(B113,'Can Gas Rankings'!$B$6:$H$95,7,FALSE()))=TRUE(),"",(VLOOKUP(B113,'Can Gas Rankings'!$B$6:$H$95,7,FALSE())))</f>
        <v/>
      </c>
      <c r="Q113" s="5" t="str">
        <f aca="false">IF(ISNA(VLOOKUP(B113,'Can Pwr Rankings'!$B$6:$F$21,5,FALSE()))=TRUE(),"",(VLOOKUP(B113,'Can Pwr Rankings'!$B$6:$F$21,5,FALSE())))</f>
        <v/>
      </c>
      <c r="R113" s="29" t="n">
        <f aca="false">IF(ISNA(VLOOKUP($B113,'US GAS Rankings'!$B$6:$H$232,6,FALSE()))=TRUE(),"",(VLOOKUP($B113,'US GAS Rankings'!$B$6:$H$232,6,FALSE())))</f>
        <v>774619453</v>
      </c>
      <c r="S113" s="29" t="n">
        <f aca="false">IF(ISNA(VLOOKUP($B113,'US PWR Rankings'!$B$6:$H$126,6,FALSE()))=TRUE(),"",(VLOOKUP($B113,'US PWR Rankings'!$B$6:$H$126,6,FALSE())))</f>
        <v>28361444</v>
      </c>
      <c r="T113" s="29" t="str">
        <f aca="false">IF(ISNA(VLOOKUP($B113,'Can Gas Rankings'!$B$6:$H$95,6,FALSE()))=TRUE(),"",(VLOOKUP($B113,'Can Gas Rankings'!$B$6:$H$95,6,FALSE())))</f>
        <v/>
      </c>
      <c r="U113" s="29" t="str">
        <f aca="false">IF(ISNA(VLOOKUP($B113,'Can Pwr Rankings'!$B$6:$F$21,4,FALSE()))=TRUE(),"",(VLOOKUP($B113,'Can Pwr Rankings'!$B$6:$F$21,4,FALSE())))</f>
        <v/>
      </c>
    </row>
    <row r="114" customFormat="false" ht="12.75" hidden="false" customHeight="false" outlineLevel="0" collapsed="false">
      <c r="A114" s="5" t="s">
        <v>72</v>
      </c>
      <c r="B114" s="5" t="n">
        <v>65291</v>
      </c>
      <c r="C114" s="5" t="s">
        <v>72</v>
      </c>
      <c r="D114" s="5" t="n">
        <v>65291</v>
      </c>
      <c r="E114" s="29" t="n">
        <f aca="false">VLOOKUP(B114,HEADROOM!$B$2:$D$3820,3,FALSE())</f>
        <v>43628269</v>
      </c>
      <c r="F114" s="5" t="s">
        <v>27</v>
      </c>
      <c r="G114" s="5" t="str">
        <f aca="false">VLOOKUP((A114&amp;MAX(H114:M114)),'NA DATA'!$J$4:$K$1809,2,FALSE())</f>
        <v>Enron North America Corp.</v>
      </c>
      <c r="H114" s="30" t="n">
        <v>96038383</v>
      </c>
      <c r="I114" s="30"/>
      <c r="J114" s="30"/>
      <c r="K114" s="30" t="n">
        <v>96038383</v>
      </c>
      <c r="L114" s="30"/>
      <c r="M114" s="30"/>
      <c r="N114" s="30" t="n">
        <f aca="false">IF(ISNA(VLOOKUP(B114,'US GAS Rankings'!$B$6:$H$232,7,FALSE()))=TRUE(),"",(VLOOKUP(B114,'US GAS Rankings'!$B$6:$H$232,7,FALSE())))</f>
        <v>14</v>
      </c>
      <c r="O114" s="30" t="n">
        <f aca="false">IF(ISNA(VLOOKUP(B114,'US PWR Rankings'!$B$6:$H$126,7,FALSE()))=TRUE(),"",(VLOOKUP(B114,'US PWR Rankings'!$B$6:$H$126,7,FALSE())))</f>
        <v>80</v>
      </c>
      <c r="P114" s="5" t="n">
        <f aca="false">IF(ISNA(VLOOKUP(B114,'Can Gas Rankings'!$B$6:$H$95,7,FALSE()))=TRUE(),"",(VLOOKUP(B114,'Can Gas Rankings'!$B$6:$H$95,7,FALSE())))</f>
        <v>13</v>
      </c>
      <c r="Q114" s="5" t="n">
        <f aca="false">IF(ISNA(VLOOKUP(B114,'Can Pwr Rankings'!$B$6:$F$21,5,FALSE()))=TRUE(),"",(VLOOKUP(B114,'Can Pwr Rankings'!$B$6:$F$21,5,FALSE())))</f>
        <v>7</v>
      </c>
      <c r="R114" s="29" t="n">
        <f aca="false">IF(ISNA(VLOOKUP($B114,'US GAS Rankings'!$B$6:$H$232,6,FALSE()))=TRUE(),"",(VLOOKUP($B114,'US GAS Rankings'!$B$6:$H$232,6,FALSE())))</f>
        <v>769108031</v>
      </c>
      <c r="S114" s="29" t="n">
        <f aca="false">IF(ISNA(VLOOKUP($B114,'US PWR Rankings'!$B$6:$H$126,6,FALSE()))=TRUE(),"",(VLOOKUP($B114,'US PWR Rankings'!$B$6:$H$126,6,FALSE())))</f>
        <v>58090</v>
      </c>
      <c r="T114" s="29" t="n">
        <f aca="false">IF(ISNA(VLOOKUP($B114,'Can Gas Rankings'!$B$6:$H$95,6,FALSE()))=TRUE(),"",(VLOOKUP($B114,'Can Gas Rankings'!$B$6:$H$95,6,FALSE())))</f>
        <v>47037000</v>
      </c>
      <c r="U114" s="29" t="n">
        <f aca="false">IF(ISNA(VLOOKUP($B114,'Can Pwr Rankings'!$B$6:$F$21,4,FALSE()))=TRUE(),"",(VLOOKUP($B114,'Can Pwr Rankings'!$B$6:$F$21,4,FALSE())))</f>
        <v>44094</v>
      </c>
    </row>
    <row r="115" customFormat="false" ht="12.75" hidden="false" customHeight="false" outlineLevel="0" collapsed="false">
      <c r="A115" s="5" t="s">
        <v>72</v>
      </c>
      <c r="B115" s="5" t="n">
        <v>65291</v>
      </c>
      <c r="C115" s="5"/>
      <c r="D115" s="5"/>
      <c r="E115" s="29" t="n">
        <f aca="false">VLOOKUP(B115,HEADROOM!$B$2:$D$3820,3,FALSE())</f>
        <v>43628269</v>
      </c>
      <c r="F115" s="5" t="s">
        <v>32</v>
      </c>
      <c r="G115" s="5" t="str">
        <f aca="false">VLOOKUP((A115&amp;MAX(H115:M115)),'NA DATA'!$J$4:$K$1809,2,FALSE())</f>
        <v>Enron North America Corp.</v>
      </c>
      <c r="H115" s="30"/>
      <c r="I115" s="30" t="n">
        <v>96063755</v>
      </c>
      <c r="J115" s="30"/>
      <c r="K115" s="30"/>
      <c r="L115" s="30"/>
      <c r="M115" s="30"/>
      <c r="N115" s="30" t="n">
        <f aca="false">IF(ISNA(VLOOKUP(B115,'US GAS Rankings'!$B$6:$H$232,7,FALSE()))=TRUE(),"",(VLOOKUP(B115,'US GAS Rankings'!$B$6:$H$232,7,FALSE())))</f>
        <v>14</v>
      </c>
      <c r="O115" s="30" t="n">
        <f aca="false">IF(ISNA(VLOOKUP(B115,'US PWR Rankings'!$B$6:$H$126,7,FALSE()))=TRUE(),"",(VLOOKUP(B115,'US PWR Rankings'!$B$6:$H$126,7,FALSE())))</f>
        <v>80</v>
      </c>
      <c r="P115" s="5" t="n">
        <f aca="false">IF(ISNA(VLOOKUP(B115,'Can Gas Rankings'!$B$6:$H$95,7,FALSE()))=TRUE(),"",(VLOOKUP(B115,'Can Gas Rankings'!$B$6:$H$95,7,FALSE())))</f>
        <v>13</v>
      </c>
      <c r="Q115" s="5" t="n">
        <f aca="false">IF(ISNA(VLOOKUP(B115,'Can Pwr Rankings'!$B$6:$F$21,5,FALSE()))=TRUE(),"",(VLOOKUP(B115,'Can Pwr Rankings'!$B$6:$F$21,5,FALSE())))</f>
        <v>7</v>
      </c>
      <c r="R115" s="29" t="n">
        <f aca="false">IF(ISNA(VLOOKUP($B115,'US GAS Rankings'!$B$6:$H$232,6,FALSE()))=TRUE(),"",(VLOOKUP($B115,'US GAS Rankings'!$B$6:$H$232,6,FALSE())))</f>
        <v>769108031</v>
      </c>
      <c r="S115" s="29" t="n">
        <f aca="false">IF(ISNA(VLOOKUP($B115,'US PWR Rankings'!$B$6:$H$126,6,FALSE()))=TRUE(),"",(VLOOKUP($B115,'US PWR Rankings'!$B$6:$H$126,6,FALSE())))</f>
        <v>58090</v>
      </c>
      <c r="T115" s="29" t="n">
        <f aca="false">IF(ISNA(VLOOKUP($B115,'Can Gas Rankings'!$B$6:$H$95,6,FALSE()))=TRUE(),"",(VLOOKUP($B115,'Can Gas Rankings'!$B$6:$H$95,6,FALSE())))</f>
        <v>47037000</v>
      </c>
      <c r="U115" s="29" t="n">
        <f aca="false">IF(ISNA(VLOOKUP($B115,'Can Pwr Rankings'!$B$6:$F$21,4,FALSE()))=TRUE(),"",(VLOOKUP($B115,'Can Pwr Rankings'!$B$6:$F$21,4,FALSE())))</f>
        <v>44094</v>
      </c>
    </row>
    <row r="116" customFormat="false" ht="12.75" hidden="false" customHeight="false" outlineLevel="0" collapsed="false">
      <c r="A116" s="5" t="s">
        <v>72</v>
      </c>
      <c r="B116" s="5" t="n">
        <v>65291</v>
      </c>
      <c r="C116" s="5"/>
      <c r="D116" s="5"/>
      <c r="E116" s="29" t="n">
        <f aca="false">VLOOKUP(B116,HEADROOM!$B$2:$D$3820,3,FALSE())</f>
        <v>43628269</v>
      </c>
      <c r="F116" s="5" t="s">
        <v>33</v>
      </c>
      <c r="G116" s="5" t="str">
        <f aca="false">VLOOKUP((A116&amp;MAX(H116:M116)),'NA DATA'!$J$4:$K$1809,2,FALSE())</f>
        <v>Enron North America Corp.</v>
      </c>
      <c r="H116" s="30"/>
      <c r="I116" s="30" t="n">
        <v>96067407</v>
      </c>
      <c r="J116" s="30"/>
      <c r="K116" s="30"/>
      <c r="L116" s="30"/>
      <c r="M116" s="30"/>
      <c r="N116" s="30" t="n">
        <f aca="false">IF(ISNA(VLOOKUP(B116,'US GAS Rankings'!$B$6:$H$232,7,FALSE()))=TRUE(),"",(VLOOKUP(B116,'US GAS Rankings'!$B$6:$H$232,7,FALSE())))</f>
        <v>14</v>
      </c>
      <c r="O116" s="30" t="n">
        <f aca="false">IF(ISNA(VLOOKUP(B116,'US PWR Rankings'!$B$6:$H$126,7,FALSE()))=TRUE(),"",(VLOOKUP(B116,'US PWR Rankings'!$B$6:$H$126,7,FALSE())))</f>
        <v>80</v>
      </c>
      <c r="P116" s="5" t="n">
        <f aca="false">IF(ISNA(VLOOKUP(B116,'Can Gas Rankings'!$B$6:$H$95,7,FALSE()))=TRUE(),"",(VLOOKUP(B116,'Can Gas Rankings'!$B$6:$H$95,7,FALSE())))</f>
        <v>13</v>
      </c>
      <c r="Q116" s="5" t="n">
        <f aca="false">IF(ISNA(VLOOKUP(B116,'Can Pwr Rankings'!$B$6:$F$21,5,FALSE()))=TRUE(),"",(VLOOKUP(B116,'Can Pwr Rankings'!$B$6:$F$21,5,FALSE())))</f>
        <v>7</v>
      </c>
      <c r="R116" s="29" t="n">
        <f aca="false">IF(ISNA(VLOOKUP($B116,'US GAS Rankings'!$B$6:$H$232,6,FALSE()))=TRUE(),"",(VLOOKUP($B116,'US GAS Rankings'!$B$6:$H$232,6,FALSE())))</f>
        <v>769108031</v>
      </c>
      <c r="S116" s="29" t="n">
        <f aca="false">IF(ISNA(VLOOKUP($B116,'US PWR Rankings'!$B$6:$H$126,6,FALSE()))=TRUE(),"",(VLOOKUP($B116,'US PWR Rankings'!$B$6:$H$126,6,FALSE())))</f>
        <v>58090</v>
      </c>
      <c r="T116" s="29" t="n">
        <f aca="false">IF(ISNA(VLOOKUP($B116,'Can Gas Rankings'!$B$6:$H$95,6,FALSE()))=TRUE(),"",(VLOOKUP($B116,'Can Gas Rankings'!$B$6:$H$95,6,FALSE())))</f>
        <v>47037000</v>
      </c>
      <c r="U116" s="29" t="n">
        <f aca="false">IF(ISNA(VLOOKUP($B116,'Can Pwr Rankings'!$B$6:$F$21,4,FALSE()))=TRUE(),"",(VLOOKUP($B116,'Can Pwr Rankings'!$B$6:$F$21,4,FALSE())))</f>
        <v>44094</v>
      </c>
    </row>
    <row r="117" customFormat="false" ht="12.75" hidden="false" customHeight="false" outlineLevel="0" collapsed="false">
      <c r="A117" s="5" t="s">
        <v>72</v>
      </c>
      <c r="B117" s="5" t="n">
        <v>65291</v>
      </c>
      <c r="C117" s="5"/>
      <c r="D117" s="5"/>
      <c r="E117" s="29" t="n">
        <f aca="false">VLOOKUP(B117,HEADROOM!$B$2:$D$3820,3,FALSE())</f>
        <v>43628269</v>
      </c>
      <c r="F117" s="5" t="s">
        <v>28</v>
      </c>
      <c r="G117" s="5" t="str">
        <f aca="false">VLOOKUP((A117&amp;MAX(H117:M117)),'NA DATA'!$J$4:$K$1809,2,FALSE())</f>
        <v>Enron North America Corp.</v>
      </c>
      <c r="H117" s="30"/>
      <c r="I117" s="30" t="n">
        <v>96021433</v>
      </c>
      <c r="J117" s="30"/>
      <c r="K117" s="30"/>
      <c r="L117" s="30"/>
      <c r="M117" s="30"/>
      <c r="N117" s="30" t="n">
        <f aca="false">IF(ISNA(VLOOKUP(B117,'US GAS Rankings'!$B$6:$H$232,7,FALSE()))=TRUE(),"",(VLOOKUP(B117,'US GAS Rankings'!$B$6:$H$232,7,FALSE())))</f>
        <v>14</v>
      </c>
      <c r="O117" s="30" t="n">
        <f aca="false">IF(ISNA(VLOOKUP(B117,'US PWR Rankings'!$B$6:$H$126,7,FALSE()))=TRUE(),"",(VLOOKUP(B117,'US PWR Rankings'!$B$6:$H$126,7,FALSE())))</f>
        <v>80</v>
      </c>
      <c r="P117" s="5" t="n">
        <f aca="false">IF(ISNA(VLOOKUP(B117,'Can Gas Rankings'!$B$6:$H$95,7,FALSE()))=TRUE(),"",(VLOOKUP(B117,'Can Gas Rankings'!$B$6:$H$95,7,FALSE())))</f>
        <v>13</v>
      </c>
      <c r="Q117" s="5" t="n">
        <f aca="false">IF(ISNA(VLOOKUP(B117,'Can Pwr Rankings'!$B$6:$F$21,5,FALSE()))=TRUE(),"",(VLOOKUP(B117,'Can Pwr Rankings'!$B$6:$F$21,5,FALSE())))</f>
        <v>7</v>
      </c>
      <c r="R117" s="29" t="n">
        <f aca="false">IF(ISNA(VLOOKUP($B117,'US GAS Rankings'!$B$6:$H$232,6,FALSE()))=TRUE(),"",(VLOOKUP($B117,'US GAS Rankings'!$B$6:$H$232,6,FALSE())))</f>
        <v>769108031</v>
      </c>
      <c r="S117" s="29" t="n">
        <f aca="false">IF(ISNA(VLOOKUP($B117,'US PWR Rankings'!$B$6:$H$126,6,FALSE()))=TRUE(),"",(VLOOKUP($B117,'US PWR Rankings'!$B$6:$H$126,6,FALSE())))</f>
        <v>58090</v>
      </c>
      <c r="T117" s="29" t="n">
        <f aca="false">IF(ISNA(VLOOKUP($B117,'Can Gas Rankings'!$B$6:$H$95,6,FALSE()))=TRUE(),"",(VLOOKUP($B117,'Can Gas Rankings'!$B$6:$H$95,6,FALSE())))</f>
        <v>47037000</v>
      </c>
      <c r="U117" s="29" t="n">
        <f aca="false">IF(ISNA(VLOOKUP($B117,'Can Pwr Rankings'!$B$6:$F$21,4,FALSE()))=TRUE(),"",(VLOOKUP($B117,'Can Pwr Rankings'!$B$6:$F$21,4,FALSE())))</f>
        <v>44094</v>
      </c>
    </row>
    <row r="118" customFormat="false" ht="12.75" hidden="false" customHeight="false" outlineLevel="0" collapsed="false">
      <c r="A118" s="5" t="s">
        <v>72</v>
      </c>
      <c r="B118" s="5" t="n">
        <v>65291</v>
      </c>
      <c r="C118" s="5"/>
      <c r="D118" s="5"/>
      <c r="E118" s="29" t="n">
        <f aca="false">VLOOKUP(B118,HEADROOM!$B$2:$D$3820,3,FALSE())</f>
        <v>43628269</v>
      </c>
      <c r="F118" s="5" t="s">
        <v>29</v>
      </c>
      <c r="G118" s="5" t="str">
        <f aca="false">VLOOKUP((A118&amp;MAX(H118:M118)),'NA DATA'!$J$4:$K$1809,2,FALSE())</f>
        <v>Enron North America Corp.</v>
      </c>
      <c r="H118" s="30"/>
      <c r="I118" s="30" t="n">
        <v>96035752</v>
      </c>
      <c r="J118" s="30"/>
      <c r="K118" s="30"/>
      <c r="L118" s="30"/>
      <c r="M118" s="30"/>
      <c r="N118" s="30" t="n">
        <f aca="false">IF(ISNA(VLOOKUP(B118,'US GAS Rankings'!$B$6:$H$232,7,FALSE()))=TRUE(),"",(VLOOKUP(B118,'US GAS Rankings'!$B$6:$H$232,7,FALSE())))</f>
        <v>14</v>
      </c>
      <c r="O118" s="30" t="n">
        <f aca="false">IF(ISNA(VLOOKUP(B118,'US PWR Rankings'!$B$6:$H$126,7,FALSE()))=TRUE(),"",(VLOOKUP(B118,'US PWR Rankings'!$B$6:$H$126,7,FALSE())))</f>
        <v>80</v>
      </c>
      <c r="P118" s="5" t="n">
        <f aca="false">IF(ISNA(VLOOKUP(B118,'Can Gas Rankings'!$B$6:$H$95,7,FALSE()))=TRUE(),"",(VLOOKUP(B118,'Can Gas Rankings'!$B$6:$H$95,7,FALSE())))</f>
        <v>13</v>
      </c>
      <c r="Q118" s="5" t="n">
        <f aca="false">IF(ISNA(VLOOKUP(B118,'Can Pwr Rankings'!$B$6:$F$21,5,FALSE()))=TRUE(),"",(VLOOKUP(B118,'Can Pwr Rankings'!$B$6:$F$21,5,FALSE())))</f>
        <v>7</v>
      </c>
      <c r="R118" s="29" t="n">
        <f aca="false">IF(ISNA(VLOOKUP($B118,'US GAS Rankings'!$B$6:$H$232,6,FALSE()))=TRUE(),"",(VLOOKUP($B118,'US GAS Rankings'!$B$6:$H$232,6,FALSE())))</f>
        <v>769108031</v>
      </c>
      <c r="S118" s="29" t="n">
        <f aca="false">IF(ISNA(VLOOKUP($B118,'US PWR Rankings'!$B$6:$H$126,6,FALSE()))=TRUE(),"",(VLOOKUP($B118,'US PWR Rankings'!$B$6:$H$126,6,FALSE())))</f>
        <v>58090</v>
      </c>
      <c r="T118" s="29" t="n">
        <f aca="false">IF(ISNA(VLOOKUP($B118,'Can Gas Rankings'!$B$6:$H$95,6,FALSE()))=TRUE(),"",(VLOOKUP($B118,'Can Gas Rankings'!$B$6:$H$95,6,FALSE())))</f>
        <v>47037000</v>
      </c>
      <c r="U118" s="29" t="n">
        <f aca="false">IF(ISNA(VLOOKUP($B118,'Can Pwr Rankings'!$B$6:$F$21,4,FALSE()))=TRUE(),"",(VLOOKUP($B118,'Can Pwr Rankings'!$B$6:$F$21,4,FALSE())))</f>
        <v>44094</v>
      </c>
    </row>
    <row r="119" customFormat="false" ht="12.75" hidden="false" customHeight="false" outlineLevel="0" collapsed="false">
      <c r="A119" s="5" t="s">
        <v>72</v>
      </c>
      <c r="B119" s="5" t="n">
        <v>65291</v>
      </c>
      <c r="C119" s="5"/>
      <c r="D119" s="5"/>
      <c r="E119" s="29" t="n">
        <f aca="false">VLOOKUP(B119,HEADROOM!$B$2:$D$3820,3,FALSE())</f>
        <v>43628269</v>
      </c>
      <c r="F119" s="5" t="s">
        <v>38</v>
      </c>
      <c r="G119" s="5" t="str">
        <f aca="false">VLOOKUP((A119&amp;MAX(H119:M119)),'NA DATA'!$J$4:$K$1809,2,FALSE())</f>
        <v>Enron North America Corp.</v>
      </c>
      <c r="H119" s="30"/>
      <c r="I119" s="30" t="n">
        <v>96044917</v>
      </c>
      <c r="J119" s="30"/>
      <c r="K119" s="30"/>
      <c r="L119" s="30"/>
      <c r="M119" s="30"/>
      <c r="N119" s="30" t="n">
        <f aca="false">IF(ISNA(VLOOKUP(B119,'US GAS Rankings'!$B$6:$H$232,7,FALSE()))=TRUE(),"",(VLOOKUP(B119,'US GAS Rankings'!$B$6:$H$232,7,FALSE())))</f>
        <v>14</v>
      </c>
      <c r="O119" s="30" t="n">
        <f aca="false">IF(ISNA(VLOOKUP(B119,'US PWR Rankings'!$B$6:$H$126,7,FALSE()))=TRUE(),"",(VLOOKUP(B119,'US PWR Rankings'!$B$6:$H$126,7,FALSE())))</f>
        <v>80</v>
      </c>
      <c r="P119" s="5" t="n">
        <f aca="false">IF(ISNA(VLOOKUP(B119,'Can Gas Rankings'!$B$6:$H$95,7,FALSE()))=TRUE(),"",(VLOOKUP(B119,'Can Gas Rankings'!$B$6:$H$95,7,FALSE())))</f>
        <v>13</v>
      </c>
      <c r="Q119" s="5" t="n">
        <f aca="false">IF(ISNA(VLOOKUP(B119,'Can Pwr Rankings'!$B$6:$F$21,5,FALSE()))=TRUE(),"",(VLOOKUP(B119,'Can Pwr Rankings'!$B$6:$F$21,5,FALSE())))</f>
        <v>7</v>
      </c>
      <c r="R119" s="29" t="n">
        <f aca="false">IF(ISNA(VLOOKUP($B119,'US GAS Rankings'!$B$6:$H$232,6,FALSE()))=TRUE(),"",(VLOOKUP($B119,'US GAS Rankings'!$B$6:$H$232,6,FALSE())))</f>
        <v>769108031</v>
      </c>
      <c r="S119" s="29" t="n">
        <f aca="false">IF(ISNA(VLOOKUP($B119,'US PWR Rankings'!$B$6:$H$126,6,FALSE()))=TRUE(),"",(VLOOKUP($B119,'US PWR Rankings'!$B$6:$H$126,6,FALSE())))</f>
        <v>58090</v>
      </c>
      <c r="T119" s="29" t="n">
        <f aca="false">IF(ISNA(VLOOKUP($B119,'Can Gas Rankings'!$B$6:$H$95,6,FALSE()))=TRUE(),"",(VLOOKUP($B119,'Can Gas Rankings'!$B$6:$H$95,6,FALSE())))</f>
        <v>47037000</v>
      </c>
      <c r="U119" s="29" t="n">
        <f aca="false">IF(ISNA(VLOOKUP($B119,'Can Pwr Rankings'!$B$6:$F$21,4,FALSE()))=TRUE(),"",(VLOOKUP($B119,'Can Pwr Rankings'!$B$6:$F$21,4,FALSE())))</f>
        <v>44094</v>
      </c>
    </row>
    <row r="120" customFormat="false" ht="12.75" hidden="false" customHeight="false" outlineLevel="0" collapsed="false">
      <c r="A120" s="5" t="s">
        <v>73</v>
      </c>
      <c r="B120" s="5" t="n">
        <v>55109</v>
      </c>
      <c r="C120" s="5" t="s">
        <v>73</v>
      </c>
      <c r="D120" s="5" t="n">
        <v>55109</v>
      </c>
      <c r="E120" s="29" t="n">
        <f aca="false">VLOOKUP(B120,HEADROOM!$B$2:$D$3820,3,FALSE())</f>
        <v>57887897</v>
      </c>
      <c r="F120" s="5" t="s">
        <v>27</v>
      </c>
      <c r="G120" s="5" t="str">
        <f aca="false">VLOOKUP((A120&amp;MAX(H120:M120)),'NA DATA'!$J$4:$K$1809,2,FALSE())</f>
        <v>Enron North America Corp.</v>
      </c>
      <c r="H120" s="30" t="n">
        <v>96016620</v>
      </c>
      <c r="I120" s="30"/>
      <c r="J120" s="30"/>
      <c r="K120" s="30"/>
      <c r="L120" s="30"/>
      <c r="M120" s="30"/>
      <c r="N120" s="30" t="n">
        <f aca="false">IF(ISNA(VLOOKUP(B120,'US GAS Rankings'!$B$6:$H$232,7,FALSE()))=TRUE(),"",(VLOOKUP(B120,'US GAS Rankings'!$B$6:$H$232,7,FALSE())))</f>
        <v>15</v>
      </c>
      <c r="O120" s="30" t="str">
        <f aca="false">IF(ISNA(VLOOKUP(B120,'US PWR Rankings'!$B$6:$H$126,7,FALSE()))=TRUE(),"",(VLOOKUP(B120,'US PWR Rankings'!$B$6:$H$126,7,FALSE())))</f>
        <v/>
      </c>
      <c r="P120" s="5" t="str">
        <f aca="false">IF(ISNA(VLOOKUP(B120,'Can Gas Rankings'!$B$6:$H$95,7,FALSE()))=TRUE(),"",(VLOOKUP(B120,'Can Gas Rankings'!$B$6:$H$95,7,FALSE())))</f>
        <v/>
      </c>
      <c r="Q120" s="5" t="str">
        <f aca="false">IF(ISNA(VLOOKUP(B120,'Can Pwr Rankings'!$B$6:$F$21,5,FALSE()))=TRUE(),"",(VLOOKUP(B120,'Can Pwr Rankings'!$B$6:$F$21,5,FALSE())))</f>
        <v/>
      </c>
      <c r="R120" s="29" t="n">
        <f aca="false">IF(ISNA(VLOOKUP($B120,'US GAS Rankings'!$B$6:$H$232,6,FALSE()))=TRUE(),"",(VLOOKUP($B120,'US GAS Rankings'!$B$6:$H$232,6,FALSE())))</f>
        <v>768435000</v>
      </c>
      <c r="S120" s="29" t="str">
        <f aca="false">IF(ISNA(VLOOKUP($B120,'US PWR Rankings'!$B$6:$H$126,6,FALSE()))=TRUE(),"",(VLOOKUP($B120,'US PWR Rankings'!$B$6:$H$126,6,FALSE())))</f>
        <v/>
      </c>
      <c r="T120" s="29" t="str">
        <f aca="false">IF(ISNA(VLOOKUP($B120,'Can Gas Rankings'!$B$6:$H$95,6,FALSE()))=TRUE(),"",(VLOOKUP($B120,'Can Gas Rankings'!$B$6:$H$95,6,FALSE())))</f>
        <v/>
      </c>
      <c r="U120" s="29" t="str">
        <f aca="false">IF(ISNA(VLOOKUP($B120,'Can Pwr Rankings'!$B$6:$F$21,4,FALSE()))=TRUE(),"",(VLOOKUP($B120,'Can Pwr Rankings'!$B$6:$F$21,4,FALSE())))</f>
        <v/>
      </c>
    </row>
    <row r="121" customFormat="false" ht="12.75" hidden="false" customHeight="false" outlineLevel="0" collapsed="false">
      <c r="A121" s="5" t="s">
        <v>73</v>
      </c>
      <c r="B121" s="5" t="n">
        <v>55109</v>
      </c>
      <c r="C121" s="5"/>
      <c r="D121" s="5"/>
      <c r="E121" s="29" t="n">
        <f aca="false">VLOOKUP(B121,HEADROOM!$B$2:$D$3820,3,FALSE())</f>
        <v>57887897</v>
      </c>
      <c r="F121" s="5" t="s">
        <v>33</v>
      </c>
      <c r="G121" s="5" t="str">
        <f aca="false">VLOOKUP((A121&amp;MAX(H121:M121)),'NA DATA'!$J$4:$K$1809,2,FALSE())</f>
        <v>Enron North America Corp.</v>
      </c>
      <c r="H121" s="30"/>
      <c r="I121" s="30" t="n">
        <v>96061739</v>
      </c>
      <c r="J121" s="30"/>
      <c r="K121" s="30"/>
      <c r="L121" s="30"/>
      <c r="M121" s="30"/>
      <c r="N121" s="30" t="n">
        <f aca="false">IF(ISNA(VLOOKUP(B121,'US GAS Rankings'!$B$6:$H$232,7,FALSE()))=TRUE(),"",(VLOOKUP(B121,'US GAS Rankings'!$B$6:$H$232,7,FALSE())))</f>
        <v>15</v>
      </c>
      <c r="O121" s="30" t="str">
        <f aca="false">IF(ISNA(VLOOKUP(B121,'US PWR Rankings'!$B$6:$H$126,7,FALSE()))=TRUE(),"",(VLOOKUP(B121,'US PWR Rankings'!$B$6:$H$126,7,FALSE())))</f>
        <v/>
      </c>
      <c r="P121" s="5" t="str">
        <f aca="false">IF(ISNA(VLOOKUP(B121,'Can Gas Rankings'!$B$6:$H$95,7,FALSE()))=TRUE(),"",(VLOOKUP(B121,'Can Gas Rankings'!$B$6:$H$95,7,FALSE())))</f>
        <v/>
      </c>
      <c r="Q121" s="5" t="str">
        <f aca="false">IF(ISNA(VLOOKUP(B121,'Can Pwr Rankings'!$B$6:$F$21,5,FALSE()))=TRUE(),"",(VLOOKUP(B121,'Can Pwr Rankings'!$B$6:$F$21,5,FALSE())))</f>
        <v/>
      </c>
      <c r="R121" s="29" t="n">
        <f aca="false">IF(ISNA(VLOOKUP($B121,'US GAS Rankings'!$B$6:$H$232,6,FALSE()))=TRUE(),"",(VLOOKUP($B121,'US GAS Rankings'!$B$6:$H$232,6,FALSE())))</f>
        <v>768435000</v>
      </c>
      <c r="S121" s="29" t="str">
        <f aca="false">IF(ISNA(VLOOKUP($B121,'US PWR Rankings'!$B$6:$H$126,6,FALSE()))=TRUE(),"",(VLOOKUP($B121,'US PWR Rankings'!$B$6:$H$126,6,FALSE())))</f>
        <v/>
      </c>
      <c r="T121" s="29" t="str">
        <f aca="false">IF(ISNA(VLOOKUP($B121,'Can Gas Rankings'!$B$6:$H$95,6,FALSE()))=TRUE(),"",(VLOOKUP($B121,'Can Gas Rankings'!$B$6:$H$95,6,FALSE())))</f>
        <v/>
      </c>
      <c r="U121" s="29" t="str">
        <f aca="false">IF(ISNA(VLOOKUP($B121,'Can Pwr Rankings'!$B$6:$F$21,4,FALSE()))=TRUE(),"",(VLOOKUP($B121,'Can Pwr Rankings'!$B$6:$F$21,4,FALSE())))</f>
        <v/>
      </c>
    </row>
    <row r="122" customFormat="false" ht="12.75" hidden="false" customHeight="false" outlineLevel="0" collapsed="false">
      <c r="A122" s="5" t="s">
        <v>73</v>
      </c>
      <c r="B122" s="5" t="n">
        <v>55109</v>
      </c>
      <c r="C122" s="5"/>
      <c r="D122" s="5"/>
      <c r="E122" s="29" t="n">
        <f aca="false">VLOOKUP(B122,HEADROOM!$B$2:$D$3820,3,FALSE())</f>
        <v>57887897</v>
      </c>
      <c r="F122" s="5" t="s">
        <v>28</v>
      </c>
      <c r="G122" s="5" t="str">
        <f aca="false">VLOOKUP((A122&amp;MAX(H122:M122)),'NA DATA'!$J$4:$K$1809,2,FALSE())</f>
        <v>Enron North America Corp.</v>
      </c>
      <c r="H122" s="30"/>
      <c r="I122" s="30" t="n">
        <v>96011533</v>
      </c>
      <c r="J122" s="30"/>
      <c r="K122" s="30"/>
      <c r="L122" s="30"/>
      <c r="M122" s="30"/>
      <c r="N122" s="30" t="n">
        <f aca="false">IF(ISNA(VLOOKUP(B122,'US GAS Rankings'!$B$6:$H$232,7,FALSE()))=TRUE(),"",(VLOOKUP(B122,'US GAS Rankings'!$B$6:$H$232,7,FALSE())))</f>
        <v>15</v>
      </c>
      <c r="O122" s="30" t="str">
        <f aca="false">IF(ISNA(VLOOKUP(B122,'US PWR Rankings'!$B$6:$H$126,7,FALSE()))=TRUE(),"",(VLOOKUP(B122,'US PWR Rankings'!$B$6:$H$126,7,FALSE())))</f>
        <v/>
      </c>
      <c r="P122" s="5" t="str">
        <f aca="false">IF(ISNA(VLOOKUP(B122,'Can Gas Rankings'!$B$6:$H$95,7,FALSE()))=TRUE(),"",(VLOOKUP(B122,'Can Gas Rankings'!$B$6:$H$95,7,FALSE())))</f>
        <v/>
      </c>
      <c r="Q122" s="5" t="str">
        <f aca="false">IF(ISNA(VLOOKUP(B122,'Can Pwr Rankings'!$B$6:$F$21,5,FALSE()))=TRUE(),"",(VLOOKUP(B122,'Can Pwr Rankings'!$B$6:$F$21,5,FALSE())))</f>
        <v/>
      </c>
      <c r="R122" s="29" t="n">
        <f aca="false">IF(ISNA(VLOOKUP($B122,'US GAS Rankings'!$B$6:$H$232,6,FALSE()))=TRUE(),"",(VLOOKUP($B122,'US GAS Rankings'!$B$6:$H$232,6,FALSE())))</f>
        <v>768435000</v>
      </c>
      <c r="S122" s="29" t="str">
        <f aca="false">IF(ISNA(VLOOKUP($B122,'US PWR Rankings'!$B$6:$H$126,6,FALSE()))=TRUE(),"",(VLOOKUP($B122,'US PWR Rankings'!$B$6:$H$126,6,FALSE())))</f>
        <v/>
      </c>
      <c r="T122" s="29" t="str">
        <f aca="false">IF(ISNA(VLOOKUP($B122,'Can Gas Rankings'!$B$6:$H$95,6,FALSE()))=TRUE(),"",(VLOOKUP($B122,'Can Gas Rankings'!$B$6:$H$95,6,FALSE())))</f>
        <v/>
      </c>
      <c r="U122" s="29" t="str">
        <f aca="false">IF(ISNA(VLOOKUP($B122,'Can Pwr Rankings'!$B$6:$F$21,4,FALSE()))=TRUE(),"",(VLOOKUP($B122,'Can Pwr Rankings'!$B$6:$F$21,4,FALSE())))</f>
        <v/>
      </c>
    </row>
    <row r="123" customFormat="false" ht="12.75" hidden="false" customHeight="false" outlineLevel="0" collapsed="false">
      <c r="A123" s="5" t="s">
        <v>73</v>
      </c>
      <c r="B123" s="5" t="n">
        <v>55109</v>
      </c>
      <c r="C123" s="5"/>
      <c r="D123" s="5"/>
      <c r="E123" s="29" t="n">
        <f aca="false">VLOOKUP(B123,HEADROOM!$B$2:$D$3820,3,FALSE())</f>
        <v>57887897</v>
      </c>
      <c r="F123" s="5" t="s">
        <v>29</v>
      </c>
      <c r="G123" s="5" t="str">
        <f aca="false">VLOOKUP((A123&amp;MAX(H123:M123)),'NA DATA'!$J$4:$K$1809,2,FALSE())</f>
        <v>Enron North America Corp.</v>
      </c>
      <c r="H123" s="30"/>
      <c r="I123" s="30" t="n">
        <v>96017252</v>
      </c>
      <c r="J123" s="30"/>
      <c r="K123" s="30"/>
      <c r="L123" s="30"/>
      <c r="M123" s="30"/>
      <c r="N123" s="30" t="n">
        <f aca="false">IF(ISNA(VLOOKUP(B123,'US GAS Rankings'!$B$6:$H$232,7,FALSE()))=TRUE(),"",(VLOOKUP(B123,'US GAS Rankings'!$B$6:$H$232,7,FALSE())))</f>
        <v>15</v>
      </c>
      <c r="O123" s="30" t="str">
        <f aca="false">IF(ISNA(VLOOKUP(B123,'US PWR Rankings'!$B$6:$H$126,7,FALSE()))=TRUE(),"",(VLOOKUP(B123,'US PWR Rankings'!$B$6:$H$126,7,FALSE())))</f>
        <v/>
      </c>
      <c r="P123" s="5" t="str">
        <f aca="false">IF(ISNA(VLOOKUP(B123,'Can Gas Rankings'!$B$6:$H$95,7,FALSE()))=TRUE(),"",(VLOOKUP(B123,'Can Gas Rankings'!$B$6:$H$95,7,FALSE())))</f>
        <v/>
      </c>
      <c r="Q123" s="5" t="str">
        <f aca="false">IF(ISNA(VLOOKUP(B123,'Can Pwr Rankings'!$B$6:$F$21,5,FALSE()))=TRUE(),"",(VLOOKUP(B123,'Can Pwr Rankings'!$B$6:$F$21,5,FALSE())))</f>
        <v/>
      </c>
      <c r="R123" s="29" t="n">
        <f aca="false">IF(ISNA(VLOOKUP($B123,'US GAS Rankings'!$B$6:$H$232,6,FALSE()))=TRUE(),"",(VLOOKUP($B123,'US GAS Rankings'!$B$6:$H$232,6,FALSE())))</f>
        <v>768435000</v>
      </c>
      <c r="S123" s="29" t="str">
        <f aca="false">IF(ISNA(VLOOKUP($B123,'US PWR Rankings'!$B$6:$H$126,6,FALSE()))=TRUE(),"",(VLOOKUP($B123,'US PWR Rankings'!$B$6:$H$126,6,FALSE())))</f>
        <v/>
      </c>
      <c r="T123" s="29" t="str">
        <f aca="false">IF(ISNA(VLOOKUP($B123,'Can Gas Rankings'!$B$6:$H$95,6,FALSE()))=TRUE(),"",(VLOOKUP($B123,'Can Gas Rankings'!$B$6:$H$95,6,FALSE())))</f>
        <v/>
      </c>
      <c r="U123" s="29" t="str">
        <f aca="false">IF(ISNA(VLOOKUP($B123,'Can Pwr Rankings'!$B$6:$F$21,4,FALSE()))=TRUE(),"",(VLOOKUP($B123,'Can Pwr Rankings'!$B$6:$F$21,4,FALSE())))</f>
        <v/>
      </c>
    </row>
    <row r="124" customFormat="false" ht="12.75" hidden="false" customHeight="false" outlineLevel="0" collapsed="false">
      <c r="A124" s="5" t="s">
        <v>73</v>
      </c>
      <c r="B124" s="5" t="n">
        <v>55109</v>
      </c>
      <c r="C124" s="5"/>
      <c r="D124" s="5"/>
      <c r="E124" s="29" t="n">
        <f aca="false">VLOOKUP(B124,HEADROOM!$B$2:$D$3820,3,FALSE())</f>
        <v>57887897</v>
      </c>
      <c r="F124" s="5" t="s">
        <v>70</v>
      </c>
      <c r="G124" s="5" t="str">
        <f aca="false">VLOOKUP((A124&amp;MAX(H124:M124)),'NA DATA'!$J$4:$K$1809,2,FALSE())</f>
        <v>Enron North America Corp.</v>
      </c>
      <c r="H124" s="30"/>
      <c r="I124" s="30" t="n">
        <v>96090207</v>
      </c>
      <c r="J124" s="30"/>
      <c r="K124" s="30"/>
      <c r="L124" s="30"/>
      <c r="M124" s="30"/>
      <c r="N124" s="30" t="n">
        <f aca="false">IF(ISNA(VLOOKUP(B124,'US GAS Rankings'!$B$6:$H$232,7,FALSE()))=TRUE(),"",(VLOOKUP(B124,'US GAS Rankings'!$B$6:$H$232,7,FALSE())))</f>
        <v>15</v>
      </c>
      <c r="O124" s="30" t="str">
        <f aca="false">IF(ISNA(VLOOKUP(B124,'US PWR Rankings'!$B$6:$H$126,7,FALSE()))=TRUE(),"",(VLOOKUP(B124,'US PWR Rankings'!$B$6:$H$126,7,FALSE())))</f>
        <v/>
      </c>
      <c r="P124" s="5" t="str">
        <f aca="false">IF(ISNA(VLOOKUP(B124,'Can Gas Rankings'!$B$6:$H$95,7,FALSE()))=TRUE(),"",(VLOOKUP(B124,'Can Gas Rankings'!$B$6:$H$95,7,FALSE())))</f>
        <v/>
      </c>
      <c r="Q124" s="5" t="str">
        <f aca="false">IF(ISNA(VLOOKUP(B124,'Can Pwr Rankings'!$B$6:$F$21,5,FALSE()))=TRUE(),"",(VLOOKUP(B124,'Can Pwr Rankings'!$B$6:$F$21,5,FALSE())))</f>
        <v/>
      </c>
      <c r="R124" s="29" t="n">
        <f aca="false">IF(ISNA(VLOOKUP($B124,'US GAS Rankings'!$B$6:$H$232,6,FALSE()))=TRUE(),"",(VLOOKUP($B124,'US GAS Rankings'!$B$6:$H$232,6,FALSE())))</f>
        <v>768435000</v>
      </c>
      <c r="S124" s="29" t="str">
        <f aca="false">IF(ISNA(VLOOKUP($B124,'US PWR Rankings'!$B$6:$H$126,6,FALSE()))=TRUE(),"",(VLOOKUP($B124,'US PWR Rankings'!$B$6:$H$126,6,FALSE())))</f>
        <v/>
      </c>
      <c r="T124" s="29" t="str">
        <f aca="false">IF(ISNA(VLOOKUP($B124,'Can Gas Rankings'!$B$6:$H$95,6,FALSE()))=TRUE(),"",(VLOOKUP($B124,'Can Gas Rankings'!$B$6:$H$95,6,FALSE())))</f>
        <v/>
      </c>
      <c r="U124" s="29" t="str">
        <f aca="false">IF(ISNA(VLOOKUP($B124,'Can Pwr Rankings'!$B$6:$F$21,4,FALSE()))=TRUE(),"",(VLOOKUP($B124,'Can Pwr Rankings'!$B$6:$F$21,4,FALSE())))</f>
        <v/>
      </c>
    </row>
    <row r="125" customFormat="false" ht="12.75" hidden="false" customHeight="false" outlineLevel="0" collapsed="false">
      <c r="A125" s="5" t="s">
        <v>74</v>
      </c>
      <c r="B125" s="5" t="n">
        <v>120</v>
      </c>
      <c r="C125" s="5" t="s">
        <v>74</v>
      </c>
      <c r="D125" s="5" t="n">
        <v>120</v>
      </c>
      <c r="E125" s="29" t="n">
        <f aca="false">VLOOKUP(B125,HEADROOM!$B$2:$D$3820,3,FALSE())</f>
        <v>19516032</v>
      </c>
      <c r="F125" s="5" t="s">
        <v>27</v>
      </c>
      <c r="G125" s="5" t="str">
        <f aca="false">VLOOKUP((A125&amp;MAX(H125:M125)),'NA DATA'!$J$4:$K$1809,2,FALSE())</f>
        <v>Enron North America Corp.</v>
      </c>
      <c r="H125" s="30" t="n">
        <v>96043931</v>
      </c>
      <c r="I125" s="30"/>
      <c r="J125" s="30"/>
      <c r="K125" s="30" t="n">
        <v>96043931</v>
      </c>
      <c r="L125" s="30"/>
      <c r="M125" s="30"/>
      <c r="N125" s="30" t="n">
        <f aca="false">IF(ISNA(VLOOKUP(B125,'US GAS Rankings'!$B$6:$H$232,7,FALSE()))=TRUE(),"",(VLOOKUP(B125,'US GAS Rankings'!$B$6:$H$232,7,FALSE())))</f>
        <v>16</v>
      </c>
      <c r="O125" s="30" t="str">
        <f aca="false">IF(ISNA(VLOOKUP(B125,'US PWR Rankings'!$B$6:$H$126,7,FALSE()))=TRUE(),"",(VLOOKUP(B125,'US PWR Rankings'!$B$6:$H$126,7,FALSE())))</f>
        <v/>
      </c>
      <c r="P125" s="5" t="n">
        <f aca="false">IF(ISNA(VLOOKUP(B125,'Can Gas Rankings'!$B$6:$H$95,7,FALSE()))=TRUE(),"",(VLOOKUP(B125,'Can Gas Rankings'!$B$6:$H$95,7,FALSE())))</f>
        <v>15</v>
      </c>
      <c r="Q125" s="5" t="str">
        <f aca="false">IF(ISNA(VLOOKUP(B125,'Can Pwr Rankings'!$B$6:$F$21,5,FALSE()))=TRUE(),"",(VLOOKUP(B125,'Can Pwr Rankings'!$B$6:$F$21,5,FALSE())))</f>
        <v/>
      </c>
      <c r="R125" s="29" t="n">
        <f aca="false">IF(ISNA(VLOOKUP($B125,'US GAS Rankings'!$B$6:$H$232,6,FALSE()))=TRUE(),"",(VLOOKUP($B125,'US GAS Rankings'!$B$6:$H$232,6,FALSE())))</f>
        <v>734002500</v>
      </c>
      <c r="S125" s="29" t="str">
        <f aca="false">IF(ISNA(VLOOKUP($B125,'US PWR Rankings'!$B$6:$H$126,6,FALSE()))=TRUE(),"",(VLOOKUP($B125,'US PWR Rankings'!$B$6:$H$126,6,FALSE())))</f>
        <v/>
      </c>
      <c r="T125" s="29" t="n">
        <f aca="false">IF(ISNA(VLOOKUP($B125,'Can Gas Rankings'!$B$6:$H$95,6,FALSE()))=TRUE(),"",(VLOOKUP($B125,'Can Gas Rankings'!$B$6:$H$95,6,FALSE())))</f>
        <v>43763800</v>
      </c>
      <c r="U125" s="29" t="str">
        <f aca="false">IF(ISNA(VLOOKUP($B125,'Can Pwr Rankings'!$B$6:$F$21,4,FALSE()))=TRUE(),"",(VLOOKUP($B125,'Can Pwr Rankings'!$B$6:$F$21,4,FALSE())))</f>
        <v/>
      </c>
    </row>
    <row r="126" customFormat="false" ht="12.75" hidden="false" customHeight="false" outlineLevel="0" collapsed="false">
      <c r="A126" s="5" t="s">
        <v>74</v>
      </c>
      <c r="B126" s="5" t="n">
        <v>120</v>
      </c>
      <c r="C126" s="5"/>
      <c r="D126" s="5"/>
      <c r="E126" s="29" t="n">
        <f aca="false">VLOOKUP(B126,HEADROOM!$B$2:$D$3820,3,FALSE())</f>
        <v>19516032</v>
      </c>
      <c r="F126" s="5" t="s">
        <v>33</v>
      </c>
      <c r="G126" s="5" t="str">
        <f aca="false">VLOOKUP((A126&amp;MAX(H126:M126)),'NA DATA'!$J$4:$K$1809,2,FALSE())</f>
        <v>Enron North America Corp.</v>
      </c>
      <c r="H126" s="30"/>
      <c r="I126" s="30" t="n">
        <v>96057579</v>
      </c>
      <c r="J126" s="30"/>
      <c r="K126" s="30"/>
      <c r="L126" s="30"/>
      <c r="M126" s="30"/>
      <c r="N126" s="30" t="n">
        <f aca="false">IF(ISNA(VLOOKUP(B126,'US GAS Rankings'!$B$6:$H$232,7,FALSE()))=TRUE(),"",(VLOOKUP(B126,'US GAS Rankings'!$B$6:$H$232,7,FALSE())))</f>
        <v>16</v>
      </c>
      <c r="O126" s="30" t="str">
        <f aca="false">IF(ISNA(VLOOKUP(B126,'US PWR Rankings'!$B$6:$H$126,7,FALSE()))=TRUE(),"",(VLOOKUP(B126,'US PWR Rankings'!$B$6:$H$126,7,FALSE())))</f>
        <v/>
      </c>
      <c r="P126" s="5" t="n">
        <f aca="false">IF(ISNA(VLOOKUP(B126,'Can Gas Rankings'!$B$6:$H$95,7,FALSE()))=TRUE(),"",(VLOOKUP(B126,'Can Gas Rankings'!$B$6:$H$95,7,FALSE())))</f>
        <v>15</v>
      </c>
      <c r="Q126" s="5" t="str">
        <f aca="false">IF(ISNA(VLOOKUP(B126,'Can Pwr Rankings'!$B$6:$F$21,5,FALSE()))=TRUE(),"",(VLOOKUP(B126,'Can Pwr Rankings'!$B$6:$F$21,5,FALSE())))</f>
        <v/>
      </c>
      <c r="R126" s="29" t="n">
        <f aca="false">IF(ISNA(VLOOKUP($B126,'US GAS Rankings'!$B$6:$H$232,6,FALSE()))=TRUE(),"",(VLOOKUP($B126,'US GAS Rankings'!$B$6:$H$232,6,FALSE())))</f>
        <v>734002500</v>
      </c>
      <c r="S126" s="29" t="str">
        <f aca="false">IF(ISNA(VLOOKUP($B126,'US PWR Rankings'!$B$6:$H$126,6,FALSE()))=TRUE(),"",(VLOOKUP($B126,'US PWR Rankings'!$B$6:$H$126,6,FALSE())))</f>
        <v/>
      </c>
      <c r="T126" s="29" t="n">
        <f aca="false">IF(ISNA(VLOOKUP($B126,'Can Gas Rankings'!$B$6:$H$95,6,FALSE()))=TRUE(),"",(VLOOKUP($B126,'Can Gas Rankings'!$B$6:$H$95,6,FALSE())))</f>
        <v>43763800</v>
      </c>
      <c r="U126" s="29" t="str">
        <f aca="false">IF(ISNA(VLOOKUP($B126,'Can Pwr Rankings'!$B$6:$F$21,4,FALSE()))=TRUE(),"",(VLOOKUP($B126,'Can Pwr Rankings'!$B$6:$F$21,4,FALSE())))</f>
        <v/>
      </c>
    </row>
    <row r="127" customFormat="false" ht="12.75" hidden="false" customHeight="false" outlineLevel="0" collapsed="false">
      <c r="A127" s="5" t="s">
        <v>74</v>
      </c>
      <c r="B127" s="5" t="n">
        <v>120</v>
      </c>
      <c r="C127" s="5"/>
      <c r="D127" s="5"/>
      <c r="E127" s="29" t="n">
        <f aca="false">VLOOKUP(B127,HEADROOM!$B$2:$D$3820,3,FALSE())</f>
        <v>19516032</v>
      </c>
      <c r="F127" s="5" t="s">
        <v>28</v>
      </c>
      <c r="G127" s="5" t="str">
        <f aca="false">VLOOKUP((A127&amp;MAX(H127:M127)),'NA DATA'!$J$4:$K$1809,2,FALSE())</f>
        <v>Enron North America Corp.</v>
      </c>
      <c r="H127" s="30"/>
      <c r="I127" s="30" t="n">
        <v>96062185</v>
      </c>
      <c r="J127" s="30"/>
      <c r="K127" s="30"/>
      <c r="L127" s="30"/>
      <c r="M127" s="30"/>
      <c r="N127" s="30" t="n">
        <f aca="false">IF(ISNA(VLOOKUP(B127,'US GAS Rankings'!$B$6:$H$232,7,FALSE()))=TRUE(),"",(VLOOKUP(B127,'US GAS Rankings'!$B$6:$H$232,7,FALSE())))</f>
        <v>16</v>
      </c>
      <c r="O127" s="30" t="str">
        <f aca="false">IF(ISNA(VLOOKUP(B127,'US PWR Rankings'!$B$6:$H$126,7,FALSE()))=TRUE(),"",(VLOOKUP(B127,'US PWR Rankings'!$B$6:$H$126,7,FALSE())))</f>
        <v/>
      </c>
      <c r="P127" s="5" t="n">
        <f aca="false">IF(ISNA(VLOOKUP(B127,'Can Gas Rankings'!$B$6:$H$95,7,FALSE()))=TRUE(),"",(VLOOKUP(B127,'Can Gas Rankings'!$B$6:$H$95,7,FALSE())))</f>
        <v>15</v>
      </c>
      <c r="Q127" s="5" t="str">
        <f aca="false">IF(ISNA(VLOOKUP(B127,'Can Pwr Rankings'!$B$6:$F$21,5,FALSE()))=TRUE(),"",(VLOOKUP(B127,'Can Pwr Rankings'!$B$6:$F$21,5,FALSE())))</f>
        <v/>
      </c>
      <c r="R127" s="29" t="n">
        <f aca="false">IF(ISNA(VLOOKUP($B127,'US GAS Rankings'!$B$6:$H$232,6,FALSE()))=TRUE(),"",(VLOOKUP($B127,'US GAS Rankings'!$B$6:$H$232,6,FALSE())))</f>
        <v>734002500</v>
      </c>
      <c r="S127" s="29" t="str">
        <f aca="false">IF(ISNA(VLOOKUP($B127,'US PWR Rankings'!$B$6:$H$126,6,FALSE()))=TRUE(),"",(VLOOKUP($B127,'US PWR Rankings'!$B$6:$H$126,6,FALSE())))</f>
        <v/>
      </c>
      <c r="T127" s="29" t="n">
        <f aca="false">IF(ISNA(VLOOKUP($B127,'Can Gas Rankings'!$B$6:$H$95,6,FALSE()))=TRUE(),"",(VLOOKUP($B127,'Can Gas Rankings'!$B$6:$H$95,6,FALSE())))</f>
        <v>43763800</v>
      </c>
      <c r="U127" s="29" t="str">
        <f aca="false">IF(ISNA(VLOOKUP($B127,'Can Pwr Rankings'!$B$6:$F$21,4,FALSE()))=TRUE(),"",(VLOOKUP($B127,'Can Pwr Rankings'!$B$6:$F$21,4,FALSE())))</f>
        <v/>
      </c>
    </row>
    <row r="128" customFormat="false" ht="12.75" hidden="false" customHeight="false" outlineLevel="0" collapsed="false">
      <c r="A128" s="5" t="s">
        <v>74</v>
      </c>
      <c r="B128" s="5" t="n">
        <v>120</v>
      </c>
      <c r="C128" s="5"/>
      <c r="D128" s="5"/>
      <c r="E128" s="29" t="n">
        <f aca="false">VLOOKUP(B128,HEADROOM!$B$2:$D$3820,3,FALSE())</f>
        <v>19516032</v>
      </c>
      <c r="F128" s="5" t="s">
        <v>29</v>
      </c>
      <c r="G128" s="5" t="str">
        <f aca="false">VLOOKUP((A128&amp;MAX(H128:M128)),'NA DATA'!$J$4:$K$1809,2,FALSE())</f>
        <v>Enron North America Corp.</v>
      </c>
      <c r="H128" s="30"/>
      <c r="I128" s="30" t="n">
        <v>96050368</v>
      </c>
      <c r="J128" s="30"/>
      <c r="K128" s="30"/>
      <c r="L128" s="30"/>
      <c r="M128" s="30"/>
      <c r="N128" s="30" t="n">
        <f aca="false">IF(ISNA(VLOOKUP(B128,'US GAS Rankings'!$B$6:$H$232,7,FALSE()))=TRUE(),"",(VLOOKUP(B128,'US GAS Rankings'!$B$6:$H$232,7,FALSE())))</f>
        <v>16</v>
      </c>
      <c r="O128" s="30" t="str">
        <f aca="false">IF(ISNA(VLOOKUP(B128,'US PWR Rankings'!$B$6:$H$126,7,FALSE()))=TRUE(),"",(VLOOKUP(B128,'US PWR Rankings'!$B$6:$H$126,7,FALSE())))</f>
        <v/>
      </c>
      <c r="P128" s="5" t="n">
        <f aca="false">IF(ISNA(VLOOKUP(B128,'Can Gas Rankings'!$B$6:$H$95,7,FALSE()))=TRUE(),"",(VLOOKUP(B128,'Can Gas Rankings'!$B$6:$H$95,7,FALSE())))</f>
        <v>15</v>
      </c>
      <c r="Q128" s="5" t="str">
        <f aca="false">IF(ISNA(VLOOKUP(B128,'Can Pwr Rankings'!$B$6:$F$21,5,FALSE()))=TRUE(),"",(VLOOKUP(B128,'Can Pwr Rankings'!$B$6:$F$21,5,FALSE())))</f>
        <v/>
      </c>
      <c r="R128" s="29" t="n">
        <f aca="false">IF(ISNA(VLOOKUP($B128,'US GAS Rankings'!$B$6:$H$232,6,FALSE()))=TRUE(),"",(VLOOKUP($B128,'US GAS Rankings'!$B$6:$H$232,6,FALSE())))</f>
        <v>734002500</v>
      </c>
      <c r="S128" s="29" t="str">
        <f aca="false">IF(ISNA(VLOOKUP($B128,'US PWR Rankings'!$B$6:$H$126,6,FALSE()))=TRUE(),"",(VLOOKUP($B128,'US PWR Rankings'!$B$6:$H$126,6,FALSE())))</f>
        <v/>
      </c>
      <c r="T128" s="29" t="n">
        <f aca="false">IF(ISNA(VLOOKUP($B128,'Can Gas Rankings'!$B$6:$H$95,6,FALSE()))=TRUE(),"",(VLOOKUP($B128,'Can Gas Rankings'!$B$6:$H$95,6,FALSE())))</f>
        <v>43763800</v>
      </c>
      <c r="U128" s="29" t="str">
        <f aca="false">IF(ISNA(VLOOKUP($B128,'Can Pwr Rankings'!$B$6:$F$21,4,FALSE()))=TRUE(),"",(VLOOKUP($B128,'Can Pwr Rankings'!$B$6:$F$21,4,FALSE())))</f>
        <v/>
      </c>
    </row>
    <row r="129" customFormat="false" ht="12.75" hidden="false" customHeight="false" outlineLevel="0" collapsed="false">
      <c r="A129" s="5" t="s">
        <v>74</v>
      </c>
      <c r="B129" s="5" t="n">
        <v>120</v>
      </c>
      <c r="C129" s="5"/>
      <c r="D129" s="5"/>
      <c r="E129" s="29" t="n">
        <f aca="false">VLOOKUP(B129,HEADROOM!$B$2:$D$3820,3,FALSE())</f>
        <v>19516032</v>
      </c>
      <c r="F129" s="5" t="s">
        <v>35</v>
      </c>
      <c r="G129" s="5" t="str">
        <f aca="false">VLOOKUP((A129&amp;MAX(H129:M129)),'NA DATA'!$J$4:$K$1809,2,FALSE())</f>
        <v>Enron North America Corp.</v>
      </c>
      <c r="H129" s="30"/>
      <c r="I129" s="30" t="n">
        <v>96005429</v>
      </c>
      <c r="J129" s="30"/>
      <c r="K129" s="30"/>
      <c r="L129" s="30"/>
      <c r="M129" s="30"/>
      <c r="N129" s="30" t="n">
        <f aca="false">IF(ISNA(VLOOKUP(B129,'US GAS Rankings'!$B$6:$H$232,7,FALSE()))=TRUE(),"",(VLOOKUP(B129,'US GAS Rankings'!$B$6:$H$232,7,FALSE())))</f>
        <v>16</v>
      </c>
      <c r="O129" s="30" t="str">
        <f aca="false">IF(ISNA(VLOOKUP(B129,'US PWR Rankings'!$B$6:$H$126,7,FALSE()))=TRUE(),"",(VLOOKUP(B129,'US PWR Rankings'!$B$6:$H$126,7,FALSE())))</f>
        <v/>
      </c>
      <c r="P129" s="5" t="n">
        <f aca="false">IF(ISNA(VLOOKUP(B129,'Can Gas Rankings'!$B$6:$H$95,7,FALSE()))=TRUE(),"",(VLOOKUP(B129,'Can Gas Rankings'!$B$6:$H$95,7,FALSE())))</f>
        <v>15</v>
      </c>
      <c r="Q129" s="5" t="str">
        <f aca="false">IF(ISNA(VLOOKUP(B129,'Can Pwr Rankings'!$B$6:$F$21,5,FALSE()))=TRUE(),"",(VLOOKUP(B129,'Can Pwr Rankings'!$B$6:$F$21,5,FALSE())))</f>
        <v/>
      </c>
      <c r="R129" s="29" t="n">
        <f aca="false">IF(ISNA(VLOOKUP($B129,'US GAS Rankings'!$B$6:$H$232,6,FALSE()))=TRUE(),"",(VLOOKUP($B129,'US GAS Rankings'!$B$6:$H$232,6,FALSE())))</f>
        <v>734002500</v>
      </c>
      <c r="S129" s="29" t="str">
        <f aca="false">IF(ISNA(VLOOKUP($B129,'US PWR Rankings'!$B$6:$H$126,6,FALSE()))=TRUE(),"",(VLOOKUP($B129,'US PWR Rankings'!$B$6:$H$126,6,FALSE())))</f>
        <v/>
      </c>
      <c r="T129" s="29" t="n">
        <f aca="false">IF(ISNA(VLOOKUP($B129,'Can Gas Rankings'!$B$6:$H$95,6,FALSE()))=TRUE(),"",(VLOOKUP($B129,'Can Gas Rankings'!$B$6:$H$95,6,FALSE())))</f>
        <v>43763800</v>
      </c>
      <c r="U129" s="29" t="str">
        <f aca="false">IF(ISNA(VLOOKUP($B129,'Can Pwr Rankings'!$B$6:$F$21,4,FALSE()))=TRUE(),"",(VLOOKUP($B129,'Can Pwr Rankings'!$B$6:$F$21,4,FALSE())))</f>
        <v/>
      </c>
    </row>
    <row r="130" customFormat="false" ht="12.75" hidden="false" customHeight="false" outlineLevel="0" collapsed="false">
      <c r="A130" s="5" t="s">
        <v>74</v>
      </c>
      <c r="B130" s="5" t="n">
        <v>120</v>
      </c>
      <c r="C130" s="5"/>
      <c r="D130" s="5"/>
      <c r="E130" s="29" t="n">
        <f aca="false">VLOOKUP(B130,HEADROOM!$B$2:$D$3820,3,FALSE())</f>
        <v>19516032</v>
      </c>
      <c r="F130" s="5" t="s">
        <v>54</v>
      </c>
      <c r="G130" s="5" t="str">
        <f aca="false">VLOOKUP((A130&amp;MAX(H130:M130)),'NA DATA'!$J$4:$K$1809,2,FALSE())</f>
        <v>Enron North America Corp.</v>
      </c>
      <c r="H130" s="30"/>
      <c r="I130" s="30" t="n">
        <v>96020559</v>
      </c>
      <c r="J130" s="30"/>
      <c r="K130" s="30"/>
      <c r="L130" s="30"/>
      <c r="M130" s="30"/>
      <c r="N130" s="30" t="n">
        <f aca="false">IF(ISNA(VLOOKUP(B130,'US GAS Rankings'!$B$6:$H$232,7,FALSE()))=TRUE(),"",(VLOOKUP(B130,'US GAS Rankings'!$B$6:$H$232,7,FALSE())))</f>
        <v>16</v>
      </c>
      <c r="O130" s="30" t="str">
        <f aca="false">IF(ISNA(VLOOKUP(B130,'US PWR Rankings'!$B$6:$H$126,7,FALSE()))=TRUE(),"",(VLOOKUP(B130,'US PWR Rankings'!$B$6:$H$126,7,FALSE())))</f>
        <v/>
      </c>
      <c r="P130" s="5" t="n">
        <f aca="false">IF(ISNA(VLOOKUP(B130,'Can Gas Rankings'!$B$6:$H$95,7,FALSE()))=TRUE(),"",(VLOOKUP(B130,'Can Gas Rankings'!$B$6:$H$95,7,FALSE())))</f>
        <v>15</v>
      </c>
      <c r="Q130" s="5" t="str">
        <f aca="false">IF(ISNA(VLOOKUP(B130,'Can Pwr Rankings'!$B$6:$F$21,5,FALSE()))=TRUE(),"",(VLOOKUP(B130,'Can Pwr Rankings'!$B$6:$F$21,5,FALSE())))</f>
        <v/>
      </c>
      <c r="R130" s="29" t="n">
        <f aca="false">IF(ISNA(VLOOKUP($B130,'US GAS Rankings'!$B$6:$H$232,6,FALSE()))=TRUE(),"",(VLOOKUP($B130,'US GAS Rankings'!$B$6:$H$232,6,FALSE())))</f>
        <v>734002500</v>
      </c>
      <c r="S130" s="29" t="str">
        <f aca="false">IF(ISNA(VLOOKUP($B130,'US PWR Rankings'!$B$6:$H$126,6,FALSE()))=TRUE(),"",(VLOOKUP($B130,'US PWR Rankings'!$B$6:$H$126,6,FALSE())))</f>
        <v/>
      </c>
      <c r="T130" s="29" t="n">
        <f aca="false">IF(ISNA(VLOOKUP($B130,'Can Gas Rankings'!$B$6:$H$95,6,FALSE()))=TRUE(),"",(VLOOKUP($B130,'Can Gas Rankings'!$B$6:$H$95,6,FALSE())))</f>
        <v>43763800</v>
      </c>
      <c r="U130" s="29" t="str">
        <f aca="false">IF(ISNA(VLOOKUP($B130,'Can Pwr Rankings'!$B$6:$F$21,4,FALSE()))=TRUE(),"",(VLOOKUP($B130,'Can Pwr Rankings'!$B$6:$F$21,4,FALSE())))</f>
        <v/>
      </c>
    </row>
    <row r="131" customFormat="false" ht="12.75" hidden="false" customHeight="false" outlineLevel="0" collapsed="false">
      <c r="A131" s="5" t="s">
        <v>74</v>
      </c>
      <c r="B131" s="5" t="n">
        <v>120</v>
      </c>
      <c r="C131" s="5"/>
      <c r="D131" s="5"/>
      <c r="E131" s="29" t="n">
        <f aca="false">VLOOKUP(B131,HEADROOM!$B$2:$D$3820,3,FALSE())</f>
        <v>19516032</v>
      </c>
      <c r="F131" s="5" t="s">
        <v>37</v>
      </c>
      <c r="G131" s="5" t="str">
        <f aca="false">VLOOKUP((A131&amp;MAX(H131:M131)),'NA DATA'!$J$4:$K$1809,2,FALSE())</f>
        <v>Enron Canada Corp.</v>
      </c>
      <c r="H131" s="30"/>
      <c r="I131" s="30"/>
      <c r="J131" s="30"/>
      <c r="K131" s="30"/>
      <c r="L131" s="30" t="n">
        <v>96030446</v>
      </c>
      <c r="M131" s="30"/>
      <c r="N131" s="30" t="n">
        <f aca="false">IF(ISNA(VLOOKUP(B131,'US GAS Rankings'!$B$6:$H$232,7,FALSE()))=TRUE(),"",(VLOOKUP(B131,'US GAS Rankings'!$B$6:$H$232,7,FALSE())))</f>
        <v>16</v>
      </c>
      <c r="O131" s="30" t="str">
        <f aca="false">IF(ISNA(VLOOKUP(B131,'US PWR Rankings'!$B$6:$H$126,7,FALSE()))=TRUE(),"",(VLOOKUP(B131,'US PWR Rankings'!$B$6:$H$126,7,FALSE())))</f>
        <v/>
      </c>
      <c r="P131" s="5" t="n">
        <f aca="false">IF(ISNA(VLOOKUP(B131,'Can Gas Rankings'!$B$6:$H$95,7,FALSE()))=TRUE(),"",(VLOOKUP(B131,'Can Gas Rankings'!$B$6:$H$95,7,FALSE())))</f>
        <v>15</v>
      </c>
      <c r="Q131" s="5" t="str">
        <f aca="false">IF(ISNA(VLOOKUP(B131,'Can Pwr Rankings'!$B$6:$F$21,5,FALSE()))=TRUE(),"",(VLOOKUP(B131,'Can Pwr Rankings'!$B$6:$F$21,5,FALSE())))</f>
        <v/>
      </c>
      <c r="R131" s="29" t="n">
        <f aca="false">IF(ISNA(VLOOKUP($B131,'US GAS Rankings'!$B$6:$H$232,6,FALSE()))=TRUE(),"",(VLOOKUP($B131,'US GAS Rankings'!$B$6:$H$232,6,FALSE())))</f>
        <v>734002500</v>
      </c>
      <c r="S131" s="29" t="str">
        <f aca="false">IF(ISNA(VLOOKUP($B131,'US PWR Rankings'!$B$6:$H$126,6,FALSE()))=TRUE(),"",(VLOOKUP($B131,'US PWR Rankings'!$B$6:$H$126,6,FALSE())))</f>
        <v/>
      </c>
      <c r="T131" s="29" t="n">
        <f aca="false">IF(ISNA(VLOOKUP($B131,'Can Gas Rankings'!$B$6:$H$95,6,FALSE()))=TRUE(),"",(VLOOKUP($B131,'Can Gas Rankings'!$B$6:$H$95,6,FALSE())))</f>
        <v>43763800</v>
      </c>
      <c r="U131" s="29" t="str">
        <f aca="false">IF(ISNA(VLOOKUP($B131,'Can Pwr Rankings'!$B$6:$F$21,4,FALSE()))=TRUE(),"",(VLOOKUP($B131,'Can Pwr Rankings'!$B$6:$F$21,4,FALSE())))</f>
        <v/>
      </c>
    </row>
    <row r="132" customFormat="false" ht="12.75" hidden="false" customHeight="false" outlineLevel="0" collapsed="false">
      <c r="A132" s="5" t="s">
        <v>74</v>
      </c>
      <c r="B132" s="5" t="n">
        <v>120</v>
      </c>
      <c r="C132" s="5"/>
      <c r="D132" s="5"/>
      <c r="E132" s="29" t="n">
        <f aca="false">VLOOKUP(B132,HEADROOM!$B$2:$D$3820,3,FALSE())</f>
        <v>19516032</v>
      </c>
      <c r="F132" s="5" t="s">
        <v>70</v>
      </c>
      <c r="G132" s="5" t="str">
        <f aca="false">VLOOKUP((A132&amp;MAX(H132:M132)),'NA DATA'!$J$4:$K$1809,2,FALSE())</f>
        <v>Enron North America Corp.</v>
      </c>
      <c r="H132" s="30"/>
      <c r="I132" s="30" t="n">
        <v>96031481</v>
      </c>
      <c r="J132" s="30"/>
      <c r="K132" s="30"/>
      <c r="L132" s="30"/>
      <c r="M132" s="30"/>
      <c r="N132" s="30" t="n">
        <f aca="false">IF(ISNA(VLOOKUP(B132,'US GAS Rankings'!$B$6:$H$232,7,FALSE()))=TRUE(),"",(VLOOKUP(B132,'US GAS Rankings'!$B$6:$H$232,7,FALSE())))</f>
        <v>16</v>
      </c>
      <c r="O132" s="30" t="str">
        <f aca="false">IF(ISNA(VLOOKUP(B132,'US PWR Rankings'!$B$6:$H$126,7,FALSE()))=TRUE(),"",(VLOOKUP(B132,'US PWR Rankings'!$B$6:$H$126,7,FALSE())))</f>
        <v/>
      </c>
      <c r="P132" s="5" t="n">
        <f aca="false">IF(ISNA(VLOOKUP(B132,'Can Gas Rankings'!$B$6:$H$95,7,FALSE()))=TRUE(),"",(VLOOKUP(B132,'Can Gas Rankings'!$B$6:$H$95,7,FALSE())))</f>
        <v>15</v>
      </c>
      <c r="Q132" s="5" t="str">
        <f aca="false">IF(ISNA(VLOOKUP(B132,'Can Pwr Rankings'!$B$6:$F$21,5,FALSE()))=TRUE(),"",(VLOOKUP(B132,'Can Pwr Rankings'!$B$6:$F$21,5,FALSE())))</f>
        <v/>
      </c>
      <c r="R132" s="29" t="n">
        <f aca="false">IF(ISNA(VLOOKUP($B132,'US GAS Rankings'!$B$6:$H$232,6,FALSE()))=TRUE(),"",(VLOOKUP($B132,'US GAS Rankings'!$B$6:$H$232,6,FALSE())))</f>
        <v>734002500</v>
      </c>
      <c r="S132" s="29" t="str">
        <f aca="false">IF(ISNA(VLOOKUP($B132,'US PWR Rankings'!$B$6:$H$126,6,FALSE()))=TRUE(),"",(VLOOKUP($B132,'US PWR Rankings'!$B$6:$H$126,6,FALSE())))</f>
        <v/>
      </c>
      <c r="T132" s="29" t="n">
        <f aca="false">IF(ISNA(VLOOKUP($B132,'Can Gas Rankings'!$B$6:$H$95,6,FALSE()))=TRUE(),"",(VLOOKUP($B132,'Can Gas Rankings'!$B$6:$H$95,6,FALSE())))</f>
        <v>43763800</v>
      </c>
      <c r="U132" s="29" t="str">
        <f aca="false">IF(ISNA(VLOOKUP($B132,'Can Pwr Rankings'!$B$6:$F$21,4,FALSE()))=TRUE(),"",(VLOOKUP($B132,'Can Pwr Rankings'!$B$6:$F$21,4,FALSE())))</f>
        <v/>
      </c>
    </row>
    <row r="133" customFormat="false" ht="12.75" hidden="false" customHeight="false" outlineLevel="0" collapsed="false">
      <c r="A133" s="5" t="s">
        <v>75</v>
      </c>
      <c r="B133" s="5" t="n">
        <v>68856</v>
      </c>
      <c r="C133" s="5" t="s">
        <v>75</v>
      </c>
      <c r="D133" s="5" t="n">
        <v>68856</v>
      </c>
      <c r="E133" s="29" t="n">
        <f aca="false">VLOOKUP(B133,HEADROOM!$B$2:$D$3820,3,FALSE())</f>
        <v>8424897</v>
      </c>
      <c r="F133" s="5" t="s">
        <v>27</v>
      </c>
      <c r="G133" s="5" t="str">
        <f aca="false">VLOOKUP((A133&amp;MAX(H133:M133)),'NA DATA'!$J$4:$K$1809,2,FALSE())</f>
        <v>Enron North America Corp.</v>
      </c>
      <c r="H133" s="30" t="n">
        <v>96054899</v>
      </c>
      <c r="I133" s="30"/>
      <c r="J133" s="30"/>
      <c r="K133" s="30" t="n">
        <v>96054899</v>
      </c>
      <c r="L133" s="30"/>
      <c r="M133" s="30"/>
      <c r="N133" s="30" t="n">
        <f aca="false">IF(ISNA(VLOOKUP(B133,'US GAS Rankings'!$B$6:$H$232,7,FALSE()))=TRUE(),"",(VLOOKUP(B133,'US GAS Rankings'!$B$6:$H$232,7,FALSE())))</f>
        <v>17</v>
      </c>
      <c r="O133" s="30" t="str">
        <f aca="false">IF(ISNA(VLOOKUP(B133,'US PWR Rankings'!$B$6:$H$126,7,FALSE()))=TRUE(),"",(VLOOKUP(B133,'US PWR Rankings'!$B$6:$H$126,7,FALSE())))</f>
        <v/>
      </c>
      <c r="P133" s="5" t="n">
        <f aca="false">IF(ISNA(VLOOKUP(B133,'Can Gas Rankings'!$B$6:$H$95,7,FALSE()))=TRUE(),"",(VLOOKUP(B133,'Can Gas Rankings'!$B$6:$H$95,7,FALSE())))</f>
        <v>23</v>
      </c>
      <c r="Q133" s="5" t="str">
        <f aca="false">IF(ISNA(VLOOKUP(B133,'Can Pwr Rankings'!$B$6:$F$21,5,FALSE()))=TRUE(),"",(VLOOKUP(B133,'Can Pwr Rankings'!$B$6:$F$21,5,FALSE())))</f>
        <v/>
      </c>
      <c r="R133" s="29" t="n">
        <f aca="false">IF(ISNA(VLOOKUP($B133,'US GAS Rankings'!$B$6:$H$232,6,FALSE()))=TRUE(),"",(VLOOKUP($B133,'US GAS Rankings'!$B$6:$H$232,6,FALSE())))</f>
        <v>657514113</v>
      </c>
      <c r="S133" s="29" t="str">
        <f aca="false">IF(ISNA(VLOOKUP($B133,'US PWR Rankings'!$B$6:$H$126,6,FALSE()))=TRUE(),"",(VLOOKUP($B133,'US PWR Rankings'!$B$6:$H$126,6,FALSE())))</f>
        <v/>
      </c>
      <c r="T133" s="29" t="n">
        <f aca="false">IF(ISNA(VLOOKUP($B133,'Can Gas Rankings'!$B$6:$H$95,6,FALSE()))=TRUE(),"",(VLOOKUP($B133,'Can Gas Rankings'!$B$6:$H$95,6,FALSE())))</f>
        <v>12950159</v>
      </c>
      <c r="U133" s="29" t="str">
        <f aca="false">IF(ISNA(VLOOKUP($B133,'Can Pwr Rankings'!$B$6:$F$21,4,FALSE()))=TRUE(),"",(VLOOKUP($B133,'Can Pwr Rankings'!$B$6:$F$21,4,FALSE())))</f>
        <v/>
      </c>
    </row>
    <row r="134" customFormat="false" ht="12.75" hidden="false" customHeight="false" outlineLevel="0" collapsed="false">
      <c r="A134" s="5" t="s">
        <v>75</v>
      </c>
      <c r="B134" s="5" t="n">
        <v>68856</v>
      </c>
      <c r="C134" s="5"/>
      <c r="D134" s="5"/>
      <c r="E134" s="29" t="n">
        <f aca="false">VLOOKUP(B134,HEADROOM!$B$2:$D$3820,3,FALSE())</f>
        <v>8424897</v>
      </c>
      <c r="F134" s="5" t="s">
        <v>44</v>
      </c>
      <c r="G134" s="5" t="str">
        <f aca="false">VLOOKUP((A134&amp;MAX(H134:M134)),'NA DATA'!$J$4:$K$1809,2,FALSE())</f>
        <v>Enron Energy Services, Inc.</v>
      </c>
      <c r="H134" s="30"/>
      <c r="I134" s="30" t="n">
        <v>96085274</v>
      </c>
      <c r="J134" s="30"/>
      <c r="K134" s="30"/>
      <c r="L134" s="30"/>
      <c r="M134" s="30"/>
      <c r="N134" s="30" t="n">
        <f aca="false">IF(ISNA(VLOOKUP(B134,'US GAS Rankings'!$B$6:$H$232,7,FALSE()))=TRUE(),"",(VLOOKUP(B134,'US GAS Rankings'!$B$6:$H$232,7,FALSE())))</f>
        <v>17</v>
      </c>
      <c r="O134" s="30" t="str">
        <f aca="false">IF(ISNA(VLOOKUP(B134,'US PWR Rankings'!$B$6:$H$126,7,FALSE()))=TRUE(),"",(VLOOKUP(B134,'US PWR Rankings'!$B$6:$H$126,7,FALSE())))</f>
        <v/>
      </c>
      <c r="P134" s="5" t="n">
        <f aca="false">IF(ISNA(VLOOKUP(B134,'Can Gas Rankings'!$B$6:$H$95,7,FALSE()))=TRUE(),"",(VLOOKUP(B134,'Can Gas Rankings'!$B$6:$H$95,7,FALSE())))</f>
        <v>23</v>
      </c>
      <c r="Q134" s="5" t="str">
        <f aca="false">IF(ISNA(VLOOKUP(B134,'Can Pwr Rankings'!$B$6:$F$21,5,FALSE()))=TRUE(),"",(VLOOKUP(B134,'Can Pwr Rankings'!$B$6:$F$21,5,FALSE())))</f>
        <v/>
      </c>
      <c r="R134" s="29" t="n">
        <f aca="false">IF(ISNA(VLOOKUP($B134,'US GAS Rankings'!$B$6:$H$232,6,FALSE()))=TRUE(),"",(VLOOKUP($B134,'US GAS Rankings'!$B$6:$H$232,6,FALSE())))</f>
        <v>657514113</v>
      </c>
      <c r="S134" s="29" t="str">
        <f aca="false">IF(ISNA(VLOOKUP($B134,'US PWR Rankings'!$B$6:$H$126,6,FALSE()))=TRUE(),"",(VLOOKUP($B134,'US PWR Rankings'!$B$6:$H$126,6,FALSE())))</f>
        <v/>
      </c>
      <c r="T134" s="29" t="n">
        <f aca="false">IF(ISNA(VLOOKUP($B134,'Can Gas Rankings'!$B$6:$H$95,6,FALSE()))=TRUE(),"",(VLOOKUP($B134,'Can Gas Rankings'!$B$6:$H$95,6,FALSE())))</f>
        <v>12950159</v>
      </c>
      <c r="U134" s="29" t="str">
        <f aca="false">IF(ISNA(VLOOKUP($B134,'Can Pwr Rankings'!$B$6:$F$21,4,FALSE()))=TRUE(),"",(VLOOKUP($B134,'Can Pwr Rankings'!$B$6:$F$21,4,FALSE())))</f>
        <v/>
      </c>
    </row>
    <row r="135" customFormat="false" ht="12.75" hidden="false" customHeight="false" outlineLevel="0" collapsed="false">
      <c r="A135" s="5" t="s">
        <v>75</v>
      </c>
      <c r="B135" s="5" t="n">
        <v>68856</v>
      </c>
      <c r="C135" s="5"/>
      <c r="D135" s="5"/>
      <c r="E135" s="29" t="n">
        <f aca="false">VLOOKUP(B135,HEADROOM!$B$2:$D$3820,3,FALSE())</f>
        <v>8424897</v>
      </c>
      <c r="F135" s="5" t="s">
        <v>34</v>
      </c>
      <c r="G135" s="5" t="str">
        <f aca="false">VLOOKUP((A135&amp;MAX(H135:M135)),'NA DATA'!$J$4:$K$1809,2,FALSE())</f>
        <v>enovate, L.L.C.</v>
      </c>
      <c r="H135" s="30"/>
      <c r="I135" s="30" t="n">
        <v>96057507</v>
      </c>
      <c r="J135" s="30"/>
      <c r="K135" s="30"/>
      <c r="L135" s="30"/>
      <c r="M135" s="30"/>
      <c r="N135" s="30" t="n">
        <f aca="false">IF(ISNA(VLOOKUP(B135,'US GAS Rankings'!$B$6:$H$232,7,FALSE()))=TRUE(),"",(VLOOKUP(B135,'US GAS Rankings'!$B$6:$H$232,7,FALSE())))</f>
        <v>17</v>
      </c>
      <c r="O135" s="30" t="str">
        <f aca="false">IF(ISNA(VLOOKUP(B135,'US PWR Rankings'!$B$6:$H$126,7,FALSE()))=TRUE(),"",(VLOOKUP(B135,'US PWR Rankings'!$B$6:$H$126,7,FALSE())))</f>
        <v/>
      </c>
      <c r="P135" s="5" t="n">
        <f aca="false">IF(ISNA(VLOOKUP(B135,'Can Gas Rankings'!$B$6:$H$95,7,FALSE()))=TRUE(),"",(VLOOKUP(B135,'Can Gas Rankings'!$B$6:$H$95,7,FALSE())))</f>
        <v>23</v>
      </c>
      <c r="Q135" s="5" t="str">
        <f aca="false">IF(ISNA(VLOOKUP(B135,'Can Pwr Rankings'!$B$6:$F$21,5,FALSE()))=TRUE(),"",(VLOOKUP(B135,'Can Pwr Rankings'!$B$6:$F$21,5,FALSE())))</f>
        <v/>
      </c>
      <c r="R135" s="29" t="n">
        <f aca="false">IF(ISNA(VLOOKUP($B135,'US GAS Rankings'!$B$6:$H$232,6,FALSE()))=TRUE(),"",(VLOOKUP($B135,'US GAS Rankings'!$B$6:$H$232,6,FALSE())))</f>
        <v>657514113</v>
      </c>
      <c r="S135" s="29" t="str">
        <f aca="false">IF(ISNA(VLOOKUP($B135,'US PWR Rankings'!$B$6:$H$126,6,FALSE()))=TRUE(),"",(VLOOKUP($B135,'US PWR Rankings'!$B$6:$H$126,6,FALSE())))</f>
        <v/>
      </c>
      <c r="T135" s="29" t="n">
        <f aca="false">IF(ISNA(VLOOKUP($B135,'Can Gas Rankings'!$B$6:$H$95,6,FALSE()))=TRUE(),"",(VLOOKUP($B135,'Can Gas Rankings'!$B$6:$H$95,6,FALSE())))</f>
        <v>12950159</v>
      </c>
      <c r="U135" s="29" t="str">
        <f aca="false">IF(ISNA(VLOOKUP($B135,'Can Pwr Rankings'!$B$6:$F$21,4,FALSE()))=TRUE(),"",(VLOOKUP($B135,'Can Pwr Rankings'!$B$6:$F$21,4,FALSE())))</f>
        <v/>
      </c>
    </row>
    <row r="136" customFormat="false" ht="12.75" hidden="false" customHeight="false" outlineLevel="0" collapsed="false">
      <c r="A136" s="5" t="s">
        <v>75</v>
      </c>
      <c r="B136" s="5" t="n">
        <v>68856</v>
      </c>
      <c r="C136" s="5"/>
      <c r="D136" s="5"/>
      <c r="E136" s="29" t="n">
        <f aca="false">VLOOKUP(B136,HEADROOM!$B$2:$D$3820,3,FALSE())</f>
        <v>8424897</v>
      </c>
      <c r="F136" s="5" t="s">
        <v>28</v>
      </c>
      <c r="G136" s="5" t="str">
        <f aca="false">VLOOKUP((A136&amp;MAX(H136:M136)),'NA DATA'!$J$4:$K$1809,2,FALSE())</f>
        <v>ENA Upstream Company LLC</v>
      </c>
      <c r="H136" s="30"/>
      <c r="I136" s="30" t="n">
        <v>96067478</v>
      </c>
      <c r="J136" s="30"/>
      <c r="K136" s="30"/>
      <c r="L136" s="30"/>
      <c r="M136" s="30"/>
      <c r="N136" s="30" t="n">
        <f aca="false">IF(ISNA(VLOOKUP(B136,'US GAS Rankings'!$B$6:$H$232,7,FALSE()))=TRUE(),"",(VLOOKUP(B136,'US GAS Rankings'!$B$6:$H$232,7,FALSE())))</f>
        <v>17</v>
      </c>
      <c r="O136" s="30" t="str">
        <f aca="false">IF(ISNA(VLOOKUP(B136,'US PWR Rankings'!$B$6:$H$126,7,FALSE()))=TRUE(),"",(VLOOKUP(B136,'US PWR Rankings'!$B$6:$H$126,7,FALSE())))</f>
        <v/>
      </c>
      <c r="P136" s="5" t="n">
        <f aca="false">IF(ISNA(VLOOKUP(B136,'Can Gas Rankings'!$B$6:$H$95,7,FALSE()))=TRUE(),"",(VLOOKUP(B136,'Can Gas Rankings'!$B$6:$H$95,7,FALSE())))</f>
        <v>23</v>
      </c>
      <c r="Q136" s="5" t="str">
        <f aca="false">IF(ISNA(VLOOKUP(B136,'Can Pwr Rankings'!$B$6:$F$21,5,FALSE()))=TRUE(),"",(VLOOKUP(B136,'Can Pwr Rankings'!$B$6:$F$21,5,FALSE())))</f>
        <v/>
      </c>
      <c r="R136" s="29" t="n">
        <f aca="false">IF(ISNA(VLOOKUP($B136,'US GAS Rankings'!$B$6:$H$232,6,FALSE()))=TRUE(),"",(VLOOKUP($B136,'US GAS Rankings'!$B$6:$H$232,6,FALSE())))</f>
        <v>657514113</v>
      </c>
      <c r="S136" s="29" t="str">
        <f aca="false">IF(ISNA(VLOOKUP($B136,'US PWR Rankings'!$B$6:$H$126,6,FALSE()))=TRUE(),"",(VLOOKUP($B136,'US PWR Rankings'!$B$6:$H$126,6,FALSE())))</f>
        <v/>
      </c>
      <c r="T136" s="29" t="n">
        <f aca="false">IF(ISNA(VLOOKUP($B136,'Can Gas Rankings'!$B$6:$H$95,6,FALSE()))=TRUE(),"",(VLOOKUP($B136,'Can Gas Rankings'!$B$6:$H$95,6,FALSE())))</f>
        <v>12950159</v>
      </c>
      <c r="U136" s="29" t="str">
        <f aca="false">IF(ISNA(VLOOKUP($B136,'Can Pwr Rankings'!$B$6:$F$21,4,FALSE()))=TRUE(),"",(VLOOKUP($B136,'Can Pwr Rankings'!$B$6:$F$21,4,FALSE())))</f>
        <v/>
      </c>
    </row>
    <row r="137" customFormat="false" ht="12.75" hidden="false" customHeight="false" outlineLevel="0" collapsed="false">
      <c r="A137" s="5" t="s">
        <v>75</v>
      </c>
      <c r="B137" s="5" t="n">
        <v>68856</v>
      </c>
      <c r="C137" s="5"/>
      <c r="D137" s="5"/>
      <c r="E137" s="29" t="n">
        <f aca="false">VLOOKUP(B137,HEADROOM!$B$2:$D$3820,3,FALSE())</f>
        <v>8424897</v>
      </c>
      <c r="F137" s="5" t="s">
        <v>29</v>
      </c>
      <c r="G137" s="5" t="str">
        <f aca="false">VLOOKUP((A137&amp;MAX(H137:M137)),'NA DATA'!$J$4:$K$1809,2,FALSE())</f>
        <v>ENA Upstream Company LLC</v>
      </c>
      <c r="H137" s="30"/>
      <c r="I137" s="30" t="n">
        <v>96064715</v>
      </c>
      <c r="J137" s="30"/>
      <c r="K137" s="30"/>
      <c r="L137" s="30"/>
      <c r="M137" s="30"/>
      <c r="N137" s="30" t="n">
        <f aca="false">IF(ISNA(VLOOKUP(B137,'US GAS Rankings'!$B$6:$H$232,7,FALSE()))=TRUE(),"",(VLOOKUP(B137,'US GAS Rankings'!$B$6:$H$232,7,FALSE())))</f>
        <v>17</v>
      </c>
      <c r="O137" s="30" t="str">
        <f aca="false">IF(ISNA(VLOOKUP(B137,'US PWR Rankings'!$B$6:$H$126,7,FALSE()))=TRUE(),"",(VLOOKUP(B137,'US PWR Rankings'!$B$6:$H$126,7,FALSE())))</f>
        <v/>
      </c>
      <c r="P137" s="5" t="n">
        <f aca="false">IF(ISNA(VLOOKUP(B137,'Can Gas Rankings'!$B$6:$H$95,7,FALSE()))=TRUE(),"",(VLOOKUP(B137,'Can Gas Rankings'!$B$6:$H$95,7,FALSE())))</f>
        <v>23</v>
      </c>
      <c r="Q137" s="5" t="str">
        <f aca="false">IF(ISNA(VLOOKUP(B137,'Can Pwr Rankings'!$B$6:$F$21,5,FALSE()))=TRUE(),"",(VLOOKUP(B137,'Can Pwr Rankings'!$B$6:$F$21,5,FALSE())))</f>
        <v/>
      </c>
      <c r="R137" s="29" t="n">
        <f aca="false">IF(ISNA(VLOOKUP($B137,'US GAS Rankings'!$B$6:$H$232,6,FALSE()))=TRUE(),"",(VLOOKUP($B137,'US GAS Rankings'!$B$6:$H$232,6,FALSE())))</f>
        <v>657514113</v>
      </c>
      <c r="S137" s="29" t="str">
        <f aca="false">IF(ISNA(VLOOKUP($B137,'US PWR Rankings'!$B$6:$H$126,6,FALSE()))=TRUE(),"",(VLOOKUP($B137,'US PWR Rankings'!$B$6:$H$126,6,FALSE())))</f>
        <v/>
      </c>
      <c r="T137" s="29" t="n">
        <f aca="false">IF(ISNA(VLOOKUP($B137,'Can Gas Rankings'!$B$6:$H$95,6,FALSE()))=TRUE(),"",(VLOOKUP($B137,'Can Gas Rankings'!$B$6:$H$95,6,FALSE())))</f>
        <v>12950159</v>
      </c>
      <c r="U137" s="29" t="str">
        <f aca="false">IF(ISNA(VLOOKUP($B137,'Can Pwr Rankings'!$B$6:$F$21,4,FALSE()))=TRUE(),"",(VLOOKUP($B137,'Can Pwr Rankings'!$B$6:$F$21,4,FALSE())))</f>
        <v/>
      </c>
    </row>
    <row r="138" customFormat="false" ht="12.75" hidden="false" customHeight="false" outlineLevel="0" collapsed="false">
      <c r="A138" s="5" t="s">
        <v>75</v>
      </c>
      <c r="B138" s="5" t="n">
        <v>68856</v>
      </c>
      <c r="C138" s="5"/>
      <c r="D138" s="5"/>
      <c r="E138" s="29" t="n">
        <f aca="false">VLOOKUP(B138,HEADROOM!$B$2:$D$3820,3,FALSE())</f>
        <v>8424897</v>
      </c>
      <c r="F138" s="5" t="s">
        <v>35</v>
      </c>
      <c r="G138" s="5" t="str">
        <f aca="false">VLOOKUP((A138&amp;MAX(H138:M138)),'NA DATA'!$J$4:$K$1809,2,FALSE())</f>
        <v>Enron North America Corp.</v>
      </c>
      <c r="H138" s="30"/>
      <c r="I138" s="30" t="n">
        <v>96005429</v>
      </c>
      <c r="J138" s="30"/>
      <c r="K138" s="30"/>
      <c r="L138" s="30"/>
      <c r="M138" s="30"/>
      <c r="N138" s="30" t="n">
        <f aca="false">IF(ISNA(VLOOKUP(B138,'US GAS Rankings'!$B$6:$H$232,7,FALSE()))=TRUE(),"",(VLOOKUP(B138,'US GAS Rankings'!$B$6:$H$232,7,FALSE())))</f>
        <v>17</v>
      </c>
      <c r="O138" s="30" t="str">
        <f aca="false">IF(ISNA(VLOOKUP(B138,'US PWR Rankings'!$B$6:$H$126,7,FALSE()))=TRUE(),"",(VLOOKUP(B138,'US PWR Rankings'!$B$6:$H$126,7,FALSE())))</f>
        <v/>
      </c>
      <c r="P138" s="5" t="n">
        <f aca="false">IF(ISNA(VLOOKUP(B138,'Can Gas Rankings'!$B$6:$H$95,7,FALSE()))=TRUE(),"",(VLOOKUP(B138,'Can Gas Rankings'!$B$6:$H$95,7,FALSE())))</f>
        <v>23</v>
      </c>
      <c r="Q138" s="5" t="str">
        <f aca="false">IF(ISNA(VLOOKUP(B138,'Can Pwr Rankings'!$B$6:$F$21,5,FALSE()))=TRUE(),"",(VLOOKUP(B138,'Can Pwr Rankings'!$B$6:$F$21,5,FALSE())))</f>
        <v/>
      </c>
      <c r="R138" s="29" t="n">
        <f aca="false">IF(ISNA(VLOOKUP($B138,'US GAS Rankings'!$B$6:$H$232,6,FALSE()))=TRUE(),"",(VLOOKUP($B138,'US GAS Rankings'!$B$6:$H$232,6,FALSE())))</f>
        <v>657514113</v>
      </c>
      <c r="S138" s="29" t="str">
        <f aca="false">IF(ISNA(VLOOKUP($B138,'US PWR Rankings'!$B$6:$H$126,6,FALSE()))=TRUE(),"",(VLOOKUP($B138,'US PWR Rankings'!$B$6:$H$126,6,FALSE())))</f>
        <v/>
      </c>
      <c r="T138" s="29" t="n">
        <f aca="false">IF(ISNA(VLOOKUP($B138,'Can Gas Rankings'!$B$6:$H$95,6,FALSE()))=TRUE(),"",(VLOOKUP($B138,'Can Gas Rankings'!$B$6:$H$95,6,FALSE())))</f>
        <v>12950159</v>
      </c>
      <c r="U138" s="29" t="str">
        <f aca="false">IF(ISNA(VLOOKUP($B138,'Can Pwr Rankings'!$B$6:$F$21,4,FALSE()))=TRUE(),"",(VLOOKUP($B138,'Can Pwr Rankings'!$B$6:$F$21,4,FALSE())))</f>
        <v/>
      </c>
    </row>
    <row r="139" customFormat="false" ht="12.75" hidden="false" customHeight="false" outlineLevel="0" collapsed="false">
      <c r="A139" s="5" t="s">
        <v>75</v>
      </c>
      <c r="B139" s="5" t="n">
        <v>68856</v>
      </c>
      <c r="C139" s="5"/>
      <c r="D139" s="5"/>
      <c r="E139" s="29" t="n">
        <f aca="false">VLOOKUP(B139,HEADROOM!$B$2:$D$3820,3,FALSE())</f>
        <v>8424897</v>
      </c>
      <c r="F139" s="5" t="s">
        <v>47</v>
      </c>
      <c r="G139" s="5" t="str">
        <f aca="false">VLOOKUP((A139&amp;MAX(H139:M139)),'NA DATA'!$J$4:$K$1809,2,FALSE())</f>
        <v>Enron North America Corp.</v>
      </c>
      <c r="H139" s="30"/>
      <c r="I139" s="30" t="n">
        <v>96016335</v>
      </c>
      <c r="J139" s="30"/>
      <c r="K139" s="30"/>
      <c r="L139" s="30"/>
      <c r="M139" s="30"/>
      <c r="N139" s="30" t="n">
        <f aca="false">IF(ISNA(VLOOKUP(B139,'US GAS Rankings'!$B$6:$H$232,7,FALSE()))=TRUE(),"",(VLOOKUP(B139,'US GAS Rankings'!$B$6:$H$232,7,FALSE())))</f>
        <v>17</v>
      </c>
      <c r="O139" s="30" t="str">
        <f aca="false">IF(ISNA(VLOOKUP(B139,'US PWR Rankings'!$B$6:$H$126,7,FALSE()))=TRUE(),"",(VLOOKUP(B139,'US PWR Rankings'!$B$6:$H$126,7,FALSE())))</f>
        <v/>
      </c>
      <c r="P139" s="5" t="n">
        <f aca="false">IF(ISNA(VLOOKUP(B139,'Can Gas Rankings'!$B$6:$H$95,7,FALSE()))=TRUE(),"",(VLOOKUP(B139,'Can Gas Rankings'!$B$6:$H$95,7,FALSE())))</f>
        <v>23</v>
      </c>
      <c r="Q139" s="5" t="str">
        <f aca="false">IF(ISNA(VLOOKUP(B139,'Can Pwr Rankings'!$B$6:$F$21,5,FALSE()))=TRUE(),"",(VLOOKUP(B139,'Can Pwr Rankings'!$B$6:$F$21,5,FALSE())))</f>
        <v/>
      </c>
      <c r="R139" s="29" t="n">
        <f aca="false">IF(ISNA(VLOOKUP($B139,'US GAS Rankings'!$B$6:$H$232,6,FALSE()))=TRUE(),"",(VLOOKUP($B139,'US GAS Rankings'!$B$6:$H$232,6,FALSE())))</f>
        <v>657514113</v>
      </c>
      <c r="S139" s="29" t="str">
        <f aca="false">IF(ISNA(VLOOKUP($B139,'US PWR Rankings'!$B$6:$H$126,6,FALSE()))=TRUE(),"",(VLOOKUP($B139,'US PWR Rankings'!$B$6:$H$126,6,FALSE())))</f>
        <v/>
      </c>
      <c r="T139" s="29" t="n">
        <f aca="false">IF(ISNA(VLOOKUP($B139,'Can Gas Rankings'!$B$6:$H$95,6,FALSE()))=TRUE(),"",(VLOOKUP($B139,'Can Gas Rankings'!$B$6:$H$95,6,FALSE())))</f>
        <v>12950159</v>
      </c>
      <c r="U139" s="29" t="str">
        <f aca="false">IF(ISNA(VLOOKUP($B139,'Can Pwr Rankings'!$B$6:$F$21,4,FALSE()))=TRUE(),"",(VLOOKUP($B139,'Can Pwr Rankings'!$B$6:$F$21,4,FALSE())))</f>
        <v/>
      </c>
    </row>
    <row r="140" customFormat="false" ht="12.75" hidden="false" customHeight="false" outlineLevel="0" collapsed="false">
      <c r="A140" s="5" t="s">
        <v>75</v>
      </c>
      <c r="B140" s="5" t="n">
        <v>68856</v>
      </c>
      <c r="C140" s="5"/>
      <c r="D140" s="5"/>
      <c r="E140" s="29" t="n">
        <f aca="false">VLOOKUP(B140,HEADROOM!$B$2:$D$3820,3,FALSE())</f>
        <v>8424897</v>
      </c>
      <c r="F140" s="5" t="s">
        <v>56</v>
      </c>
      <c r="G140" s="5" t="str">
        <f aca="false">VLOOKUP((A140&amp;MAX(H140:M140)),'NA DATA'!$J$4:$K$1809,2,FALSE())</f>
        <v>Enron North America Corp.</v>
      </c>
      <c r="H140" s="30"/>
      <c r="I140" s="30" t="n">
        <v>96001611</v>
      </c>
      <c r="J140" s="30"/>
      <c r="K140" s="30"/>
      <c r="L140" s="30"/>
      <c r="M140" s="30"/>
      <c r="N140" s="30" t="n">
        <f aca="false">IF(ISNA(VLOOKUP(B140,'US GAS Rankings'!$B$6:$H$232,7,FALSE()))=TRUE(),"",(VLOOKUP(B140,'US GAS Rankings'!$B$6:$H$232,7,FALSE())))</f>
        <v>17</v>
      </c>
      <c r="O140" s="30" t="str">
        <f aca="false">IF(ISNA(VLOOKUP(B140,'US PWR Rankings'!$B$6:$H$126,7,FALSE()))=TRUE(),"",(VLOOKUP(B140,'US PWR Rankings'!$B$6:$H$126,7,FALSE())))</f>
        <v/>
      </c>
      <c r="P140" s="5" t="n">
        <f aca="false">IF(ISNA(VLOOKUP(B140,'Can Gas Rankings'!$B$6:$H$95,7,FALSE()))=TRUE(),"",(VLOOKUP(B140,'Can Gas Rankings'!$B$6:$H$95,7,FALSE())))</f>
        <v>23</v>
      </c>
      <c r="Q140" s="5" t="str">
        <f aca="false">IF(ISNA(VLOOKUP(B140,'Can Pwr Rankings'!$B$6:$F$21,5,FALSE()))=TRUE(),"",(VLOOKUP(B140,'Can Pwr Rankings'!$B$6:$F$21,5,FALSE())))</f>
        <v/>
      </c>
      <c r="R140" s="29" t="n">
        <f aca="false">IF(ISNA(VLOOKUP($B140,'US GAS Rankings'!$B$6:$H$232,6,FALSE()))=TRUE(),"",(VLOOKUP($B140,'US GAS Rankings'!$B$6:$H$232,6,FALSE())))</f>
        <v>657514113</v>
      </c>
      <c r="S140" s="29" t="str">
        <f aca="false">IF(ISNA(VLOOKUP($B140,'US PWR Rankings'!$B$6:$H$126,6,FALSE()))=TRUE(),"",(VLOOKUP($B140,'US PWR Rankings'!$B$6:$H$126,6,FALSE())))</f>
        <v/>
      </c>
      <c r="T140" s="29" t="n">
        <f aca="false">IF(ISNA(VLOOKUP($B140,'Can Gas Rankings'!$B$6:$H$95,6,FALSE()))=TRUE(),"",(VLOOKUP($B140,'Can Gas Rankings'!$B$6:$H$95,6,FALSE())))</f>
        <v>12950159</v>
      </c>
      <c r="U140" s="29" t="str">
        <f aca="false">IF(ISNA(VLOOKUP($B140,'Can Pwr Rankings'!$B$6:$F$21,4,FALSE()))=TRUE(),"",(VLOOKUP($B140,'Can Pwr Rankings'!$B$6:$F$21,4,FALSE())))</f>
        <v/>
      </c>
    </row>
    <row r="141" customFormat="false" ht="12.75" hidden="false" customHeight="false" outlineLevel="0" collapsed="false">
      <c r="A141" s="5" t="s">
        <v>75</v>
      </c>
      <c r="B141" s="5" t="n">
        <v>68856</v>
      </c>
      <c r="C141" s="5"/>
      <c r="D141" s="5"/>
      <c r="E141" s="29" t="n">
        <f aca="false">VLOOKUP(B141,HEADROOM!$B$2:$D$3820,3,FALSE())</f>
        <v>8424897</v>
      </c>
      <c r="F141" s="5" t="s">
        <v>36</v>
      </c>
      <c r="G141" s="5" t="str">
        <f aca="false">VLOOKUP((A141&amp;MAX(H141:M141)),'NA DATA'!$J$4:$K$1809,2,FALSE())</f>
        <v>Enron North America Corp.</v>
      </c>
      <c r="H141" s="30"/>
      <c r="I141" s="30" t="n">
        <v>96007441</v>
      </c>
      <c r="J141" s="30"/>
      <c r="K141" s="30"/>
      <c r="L141" s="30"/>
      <c r="M141" s="30"/>
      <c r="N141" s="30" t="n">
        <f aca="false">IF(ISNA(VLOOKUP(B141,'US GAS Rankings'!$B$6:$H$232,7,FALSE()))=TRUE(),"",(VLOOKUP(B141,'US GAS Rankings'!$B$6:$H$232,7,FALSE())))</f>
        <v>17</v>
      </c>
      <c r="O141" s="30" t="str">
        <f aca="false">IF(ISNA(VLOOKUP(B141,'US PWR Rankings'!$B$6:$H$126,7,FALSE()))=TRUE(),"",(VLOOKUP(B141,'US PWR Rankings'!$B$6:$H$126,7,FALSE())))</f>
        <v/>
      </c>
      <c r="P141" s="5" t="n">
        <f aca="false">IF(ISNA(VLOOKUP(B141,'Can Gas Rankings'!$B$6:$H$95,7,FALSE()))=TRUE(),"",(VLOOKUP(B141,'Can Gas Rankings'!$B$6:$H$95,7,FALSE())))</f>
        <v>23</v>
      </c>
      <c r="Q141" s="5" t="str">
        <f aca="false">IF(ISNA(VLOOKUP(B141,'Can Pwr Rankings'!$B$6:$F$21,5,FALSE()))=TRUE(),"",(VLOOKUP(B141,'Can Pwr Rankings'!$B$6:$F$21,5,FALSE())))</f>
        <v/>
      </c>
      <c r="R141" s="29" t="n">
        <f aca="false">IF(ISNA(VLOOKUP($B141,'US GAS Rankings'!$B$6:$H$232,6,FALSE()))=TRUE(),"",(VLOOKUP($B141,'US GAS Rankings'!$B$6:$H$232,6,FALSE())))</f>
        <v>657514113</v>
      </c>
      <c r="S141" s="29" t="str">
        <f aca="false">IF(ISNA(VLOOKUP($B141,'US PWR Rankings'!$B$6:$H$126,6,FALSE()))=TRUE(),"",(VLOOKUP($B141,'US PWR Rankings'!$B$6:$H$126,6,FALSE())))</f>
        <v/>
      </c>
      <c r="T141" s="29" t="n">
        <f aca="false">IF(ISNA(VLOOKUP($B141,'Can Gas Rankings'!$B$6:$H$95,6,FALSE()))=TRUE(),"",(VLOOKUP($B141,'Can Gas Rankings'!$B$6:$H$95,6,FALSE())))</f>
        <v>12950159</v>
      </c>
      <c r="U141" s="29" t="str">
        <f aca="false">IF(ISNA(VLOOKUP($B141,'Can Pwr Rankings'!$B$6:$F$21,4,FALSE()))=TRUE(),"",(VLOOKUP($B141,'Can Pwr Rankings'!$B$6:$F$21,4,FALSE())))</f>
        <v/>
      </c>
    </row>
    <row r="142" customFormat="false" ht="12.75" hidden="false" customHeight="false" outlineLevel="0" collapsed="false">
      <c r="A142" s="5" t="s">
        <v>75</v>
      </c>
      <c r="B142" s="5" t="n">
        <v>68856</v>
      </c>
      <c r="C142" s="5"/>
      <c r="D142" s="5"/>
      <c r="E142" s="29" t="n">
        <f aca="false">VLOOKUP(B142,HEADROOM!$B$2:$D$3820,3,FALSE())</f>
        <v>8424897</v>
      </c>
      <c r="F142" s="5" t="s">
        <v>37</v>
      </c>
      <c r="G142" s="5" t="str">
        <f aca="false">VLOOKUP((A142&amp;MAX(H142:M142)),'NA DATA'!$J$4:$K$1809,2,FALSE())</f>
        <v>Enron Canada Corp.</v>
      </c>
      <c r="H142" s="30"/>
      <c r="I142" s="30"/>
      <c r="J142" s="30"/>
      <c r="K142" s="30"/>
      <c r="L142" s="30" t="n">
        <v>96081135</v>
      </c>
      <c r="M142" s="30"/>
      <c r="N142" s="30" t="n">
        <f aca="false">IF(ISNA(VLOOKUP(B142,'US GAS Rankings'!$B$6:$H$232,7,FALSE()))=TRUE(),"",(VLOOKUP(B142,'US GAS Rankings'!$B$6:$H$232,7,FALSE())))</f>
        <v>17</v>
      </c>
      <c r="O142" s="30" t="str">
        <f aca="false">IF(ISNA(VLOOKUP(B142,'US PWR Rankings'!$B$6:$H$126,7,FALSE()))=TRUE(),"",(VLOOKUP(B142,'US PWR Rankings'!$B$6:$H$126,7,FALSE())))</f>
        <v/>
      </c>
      <c r="P142" s="5" t="n">
        <f aca="false">IF(ISNA(VLOOKUP(B142,'Can Gas Rankings'!$B$6:$H$95,7,FALSE()))=TRUE(),"",(VLOOKUP(B142,'Can Gas Rankings'!$B$6:$H$95,7,FALSE())))</f>
        <v>23</v>
      </c>
      <c r="Q142" s="5" t="str">
        <f aca="false">IF(ISNA(VLOOKUP(B142,'Can Pwr Rankings'!$B$6:$F$21,5,FALSE()))=TRUE(),"",(VLOOKUP(B142,'Can Pwr Rankings'!$B$6:$F$21,5,FALSE())))</f>
        <v/>
      </c>
      <c r="R142" s="29" t="n">
        <f aca="false">IF(ISNA(VLOOKUP($B142,'US GAS Rankings'!$B$6:$H$232,6,FALSE()))=TRUE(),"",(VLOOKUP($B142,'US GAS Rankings'!$B$6:$H$232,6,FALSE())))</f>
        <v>657514113</v>
      </c>
      <c r="S142" s="29" t="str">
        <f aca="false">IF(ISNA(VLOOKUP($B142,'US PWR Rankings'!$B$6:$H$126,6,FALSE()))=TRUE(),"",(VLOOKUP($B142,'US PWR Rankings'!$B$6:$H$126,6,FALSE())))</f>
        <v/>
      </c>
      <c r="T142" s="29" t="n">
        <f aca="false">IF(ISNA(VLOOKUP($B142,'Can Gas Rankings'!$B$6:$H$95,6,FALSE()))=TRUE(),"",(VLOOKUP($B142,'Can Gas Rankings'!$B$6:$H$95,6,FALSE())))</f>
        <v>12950159</v>
      </c>
      <c r="U142" s="29" t="str">
        <f aca="false">IF(ISNA(VLOOKUP($B142,'Can Pwr Rankings'!$B$6:$F$21,4,FALSE()))=TRUE(),"",(VLOOKUP($B142,'Can Pwr Rankings'!$B$6:$F$21,4,FALSE())))</f>
        <v/>
      </c>
    </row>
    <row r="143" customFormat="false" ht="12.75" hidden="false" customHeight="false" outlineLevel="0" collapsed="false">
      <c r="A143" s="5" t="s">
        <v>76</v>
      </c>
      <c r="B143" s="5" t="n">
        <v>70526</v>
      </c>
      <c r="C143" s="5" t="s">
        <v>76</v>
      </c>
      <c r="D143" s="5" t="n">
        <v>70526</v>
      </c>
      <c r="E143" s="29" t="n">
        <f aca="false">VLOOKUP(B143,HEADROOM!$B$2:$D$3820,3,FALSE())</f>
        <v>96745401</v>
      </c>
      <c r="F143" s="5" t="s">
        <v>27</v>
      </c>
      <c r="G143" s="5" t="str">
        <f aca="false">VLOOKUP((A143&amp;MAX(H143:M143)),'NA DATA'!$J$4:$K$1809,2,FALSE())</f>
        <v>Enron North America Corp.</v>
      </c>
      <c r="H143" s="30" t="n">
        <v>96004898</v>
      </c>
      <c r="I143" s="30"/>
      <c r="J143" s="30"/>
      <c r="K143" s="30" t="n">
        <v>96004898</v>
      </c>
      <c r="L143" s="30"/>
      <c r="M143" s="30"/>
      <c r="N143" s="30" t="n">
        <f aca="false">IF(ISNA(VLOOKUP(B143,'US GAS Rankings'!$B$6:$H$232,7,FALSE()))=TRUE(),"",(VLOOKUP(B143,'US GAS Rankings'!$B$6:$H$232,7,FALSE())))</f>
        <v>18</v>
      </c>
      <c r="O143" s="30" t="str">
        <f aca="false">IF(ISNA(VLOOKUP(B143,'US PWR Rankings'!$B$6:$H$126,7,FALSE()))=TRUE(),"",(VLOOKUP(B143,'US PWR Rankings'!$B$6:$H$126,7,FALSE())))</f>
        <v/>
      </c>
      <c r="P143" s="5" t="n">
        <f aca="false">IF(ISNA(VLOOKUP(B143,'Can Gas Rankings'!$B$6:$H$95,7,FALSE()))=TRUE(),"",(VLOOKUP(B143,'Can Gas Rankings'!$B$6:$H$95,7,FALSE())))</f>
        <v>9</v>
      </c>
      <c r="Q143" s="5" t="str">
        <f aca="false">IF(ISNA(VLOOKUP(B143,'Can Pwr Rankings'!$B$6:$F$21,5,FALSE()))=TRUE(),"",(VLOOKUP(B143,'Can Pwr Rankings'!$B$6:$F$21,5,FALSE())))</f>
        <v/>
      </c>
      <c r="R143" s="29" t="n">
        <f aca="false">IF(ISNA(VLOOKUP($B143,'US GAS Rankings'!$B$6:$H$232,6,FALSE()))=TRUE(),"",(VLOOKUP($B143,'US GAS Rankings'!$B$6:$H$232,6,FALSE())))</f>
        <v>637338000</v>
      </c>
      <c r="S143" s="29" t="str">
        <f aca="false">IF(ISNA(VLOOKUP($B143,'US PWR Rankings'!$B$6:$H$126,6,FALSE()))=TRUE(),"",(VLOOKUP($B143,'US PWR Rankings'!$B$6:$H$126,6,FALSE())))</f>
        <v/>
      </c>
      <c r="T143" s="29" t="n">
        <f aca="false">IF(ISNA(VLOOKUP($B143,'Can Gas Rankings'!$B$6:$H$95,6,FALSE()))=TRUE(),"",(VLOOKUP($B143,'Can Gas Rankings'!$B$6:$H$95,6,FALSE())))</f>
        <v>63980000</v>
      </c>
      <c r="U143" s="29" t="str">
        <f aca="false">IF(ISNA(VLOOKUP($B143,'Can Pwr Rankings'!$B$6:$F$21,4,FALSE()))=TRUE(),"",(VLOOKUP($B143,'Can Pwr Rankings'!$B$6:$F$21,4,FALSE())))</f>
        <v/>
      </c>
    </row>
    <row r="144" customFormat="false" ht="12.75" hidden="false" customHeight="false" outlineLevel="0" collapsed="false">
      <c r="A144" s="5" t="s">
        <v>76</v>
      </c>
      <c r="B144" s="5" t="n">
        <v>70526</v>
      </c>
      <c r="C144" s="5"/>
      <c r="D144" s="5"/>
      <c r="E144" s="29" t="n">
        <f aca="false">VLOOKUP(B144,HEADROOM!$B$2:$D$3820,3,FALSE())</f>
        <v>96745401</v>
      </c>
      <c r="F144" s="5" t="s">
        <v>59</v>
      </c>
      <c r="G144" s="5" t="str">
        <f aca="false">VLOOKUP((A144&amp;MAX(H144:M144)),'NA DATA'!$J$4:$K$1809,2,FALSE())</f>
        <v>Enron North America Corp.</v>
      </c>
      <c r="H144" s="30"/>
      <c r="I144" s="30" t="n">
        <v>96022214</v>
      </c>
      <c r="J144" s="30"/>
      <c r="K144" s="30"/>
      <c r="L144" s="30"/>
      <c r="M144" s="30"/>
      <c r="N144" s="30" t="n">
        <f aca="false">IF(ISNA(VLOOKUP(B144,'US GAS Rankings'!$B$6:$H$232,7,FALSE()))=TRUE(),"",(VLOOKUP(B144,'US GAS Rankings'!$B$6:$H$232,7,FALSE())))</f>
        <v>18</v>
      </c>
      <c r="O144" s="30" t="str">
        <f aca="false">IF(ISNA(VLOOKUP(B144,'US PWR Rankings'!$B$6:$H$126,7,FALSE()))=TRUE(),"",(VLOOKUP(B144,'US PWR Rankings'!$B$6:$H$126,7,FALSE())))</f>
        <v/>
      </c>
      <c r="P144" s="5" t="n">
        <f aca="false">IF(ISNA(VLOOKUP(B144,'Can Gas Rankings'!$B$6:$H$95,7,FALSE()))=TRUE(),"",(VLOOKUP(B144,'Can Gas Rankings'!$B$6:$H$95,7,FALSE())))</f>
        <v>9</v>
      </c>
      <c r="Q144" s="5" t="str">
        <f aca="false">IF(ISNA(VLOOKUP(B144,'Can Pwr Rankings'!$B$6:$F$21,5,FALSE()))=TRUE(),"",(VLOOKUP(B144,'Can Pwr Rankings'!$B$6:$F$21,5,FALSE())))</f>
        <v/>
      </c>
      <c r="R144" s="29" t="n">
        <f aca="false">IF(ISNA(VLOOKUP($B144,'US GAS Rankings'!$B$6:$H$232,6,FALSE()))=TRUE(),"",(VLOOKUP($B144,'US GAS Rankings'!$B$6:$H$232,6,FALSE())))</f>
        <v>637338000</v>
      </c>
      <c r="S144" s="29" t="str">
        <f aca="false">IF(ISNA(VLOOKUP($B144,'US PWR Rankings'!$B$6:$H$126,6,FALSE()))=TRUE(),"",(VLOOKUP($B144,'US PWR Rankings'!$B$6:$H$126,6,FALSE())))</f>
        <v/>
      </c>
      <c r="T144" s="29" t="n">
        <f aca="false">IF(ISNA(VLOOKUP($B144,'Can Gas Rankings'!$B$6:$H$95,6,FALSE()))=TRUE(),"",(VLOOKUP($B144,'Can Gas Rankings'!$B$6:$H$95,6,FALSE())))</f>
        <v>63980000</v>
      </c>
      <c r="U144" s="29" t="str">
        <f aca="false">IF(ISNA(VLOOKUP($B144,'Can Pwr Rankings'!$B$6:$F$21,4,FALSE()))=TRUE(),"",(VLOOKUP($B144,'Can Pwr Rankings'!$B$6:$F$21,4,FALSE())))</f>
        <v/>
      </c>
    </row>
    <row r="145" customFormat="false" ht="12.75" hidden="false" customHeight="false" outlineLevel="0" collapsed="false">
      <c r="A145" s="5" t="s">
        <v>77</v>
      </c>
      <c r="B145" s="5" t="n">
        <v>64245</v>
      </c>
      <c r="C145" s="5" t="s">
        <v>77</v>
      </c>
      <c r="D145" s="5" t="n">
        <v>64245</v>
      </c>
      <c r="E145" s="29" t="n">
        <f aca="false">VLOOKUP(B145,HEADROOM!$B$2:$D$3820,3,FALSE())</f>
        <v>19392575</v>
      </c>
      <c r="F145" s="5" t="s">
        <v>64</v>
      </c>
      <c r="G145" s="5" t="str">
        <f aca="false">VLOOKUP((A145&amp;MAX(H145:M145)),'NA DATA'!$J$4:$K$1809,2,FALSE())</f>
        <v>Enron North America Corp.</v>
      </c>
      <c r="H145" s="30" t="n">
        <v>95000226</v>
      </c>
      <c r="I145" s="30"/>
      <c r="J145" s="30"/>
      <c r="K145" s="30" t="n">
        <v>95000226</v>
      </c>
      <c r="L145" s="30"/>
      <c r="M145" s="30"/>
      <c r="N145" s="30" t="n">
        <f aca="false">IF(ISNA(VLOOKUP(B145,'US GAS Rankings'!$B$6:$H$232,7,FALSE()))=TRUE(),"",(VLOOKUP(B145,'US GAS Rankings'!$B$6:$H$232,7,FALSE())))</f>
        <v>19</v>
      </c>
      <c r="O145" s="30" t="n">
        <f aca="false">IF(ISNA(VLOOKUP(B145,'US PWR Rankings'!$B$6:$H$126,7,FALSE()))=TRUE(),"",(VLOOKUP(B145,'US PWR Rankings'!$B$6:$H$126,7,FALSE())))</f>
        <v>1</v>
      </c>
      <c r="P145" s="5" t="n">
        <f aca="false">IF(ISNA(VLOOKUP(B145,'Can Gas Rankings'!$B$6:$H$95,7,FALSE()))=TRUE(),"",(VLOOKUP(B145,'Can Gas Rankings'!$B$6:$H$95,7,FALSE())))</f>
        <v>20</v>
      </c>
      <c r="Q145" s="5" t="str">
        <f aca="false">IF(ISNA(VLOOKUP(B145,'Can Pwr Rankings'!$B$6:$F$21,5,FALSE()))=TRUE(),"",(VLOOKUP(B145,'Can Pwr Rankings'!$B$6:$F$21,5,FALSE())))</f>
        <v/>
      </c>
      <c r="R145" s="29" t="n">
        <f aca="false">IF(ISNA(VLOOKUP($B145,'US GAS Rankings'!$B$6:$H$232,6,FALSE()))=TRUE(),"",(VLOOKUP($B145,'US GAS Rankings'!$B$6:$H$232,6,FALSE())))</f>
        <v>623507811</v>
      </c>
      <c r="S145" s="29" t="n">
        <f aca="false">IF(ISNA(VLOOKUP($B145,'US PWR Rankings'!$B$6:$H$126,6,FALSE()))=TRUE(),"",(VLOOKUP($B145,'US PWR Rankings'!$B$6:$H$126,6,FALSE())))</f>
        <v>67061075</v>
      </c>
      <c r="T145" s="29" t="n">
        <f aca="false">IF(ISNA(VLOOKUP($B145,'Can Gas Rankings'!$B$6:$H$95,6,FALSE()))=TRUE(),"",(VLOOKUP($B145,'Can Gas Rankings'!$B$6:$H$95,6,FALSE())))</f>
        <v>17270000</v>
      </c>
      <c r="U145" s="29" t="str">
        <f aca="false">IF(ISNA(VLOOKUP($B145,'Can Pwr Rankings'!$B$6:$F$21,4,FALSE()))=TRUE(),"",(VLOOKUP($B145,'Can Pwr Rankings'!$B$6:$F$21,4,FALSE())))</f>
        <v/>
      </c>
    </row>
    <row r="146" customFormat="false" ht="12.75" hidden="false" customHeight="false" outlineLevel="0" collapsed="false">
      <c r="A146" s="5" t="s">
        <v>77</v>
      </c>
      <c r="B146" s="5" t="n">
        <v>64245</v>
      </c>
      <c r="C146" s="5"/>
      <c r="D146" s="5"/>
      <c r="E146" s="29" t="n">
        <f aca="false">VLOOKUP(B146,HEADROOM!$B$2:$D$3820,3,FALSE())</f>
        <v>19392575</v>
      </c>
      <c r="F146" s="5" t="s">
        <v>32</v>
      </c>
      <c r="G146" s="5" t="str">
        <f aca="false">VLOOKUP((A146&amp;MAX(H146:M146)),'NA DATA'!$J$4:$K$1809,2,FALSE())</f>
        <v>Enron North America Corp.</v>
      </c>
      <c r="H146" s="30"/>
      <c r="I146" s="30" t="n">
        <v>96054123</v>
      </c>
      <c r="J146" s="30"/>
      <c r="K146" s="30"/>
      <c r="L146" s="30"/>
      <c r="M146" s="30"/>
      <c r="N146" s="30" t="n">
        <f aca="false">IF(ISNA(VLOOKUP(B146,'US GAS Rankings'!$B$6:$H$232,7,FALSE()))=TRUE(),"",(VLOOKUP(B146,'US GAS Rankings'!$B$6:$H$232,7,FALSE())))</f>
        <v>19</v>
      </c>
      <c r="O146" s="30" t="n">
        <f aca="false">IF(ISNA(VLOOKUP(B146,'US PWR Rankings'!$B$6:$H$126,7,FALSE()))=TRUE(),"",(VLOOKUP(B146,'US PWR Rankings'!$B$6:$H$126,7,FALSE())))</f>
        <v>1</v>
      </c>
      <c r="P146" s="5" t="n">
        <f aca="false">IF(ISNA(VLOOKUP(B146,'Can Gas Rankings'!$B$6:$H$95,7,FALSE()))=TRUE(),"",(VLOOKUP(B146,'Can Gas Rankings'!$B$6:$H$95,7,FALSE())))</f>
        <v>20</v>
      </c>
      <c r="Q146" s="5" t="str">
        <f aca="false">IF(ISNA(VLOOKUP(B146,'Can Pwr Rankings'!$B$6:$F$21,5,FALSE()))=TRUE(),"",(VLOOKUP(B146,'Can Pwr Rankings'!$B$6:$F$21,5,FALSE())))</f>
        <v/>
      </c>
      <c r="R146" s="29" t="n">
        <f aca="false">IF(ISNA(VLOOKUP($B146,'US GAS Rankings'!$B$6:$H$232,6,FALSE()))=TRUE(),"",(VLOOKUP($B146,'US GAS Rankings'!$B$6:$H$232,6,FALSE())))</f>
        <v>623507811</v>
      </c>
      <c r="S146" s="29" t="n">
        <f aca="false">IF(ISNA(VLOOKUP($B146,'US PWR Rankings'!$B$6:$H$126,6,FALSE()))=TRUE(),"",(VLOOKUP($B146,'US PWR Rankings'!$B$6:$H$126,6,FALSE())))</f>
        <v>67061075</v>
      </c>
      <c r="T146" s="29" t="n">
        <f aca="false">IF(ISNA(VLOOKUP($B146,'Can Gas Rankings'!$B$6:$H$95,6,FALSE()))=TRUE(),"",(VLOOKUP($B146,'Can Gas Rankings'!$B$6:$H$95,6,FALSE())))</f>
        <v>17270000</v>
      </c>
      <c r="U146" s="29" t="str">
        <f aca="false">IF(ISNA(VLOOKUP($B146,'Can Pwr Rankings'!$B$6:$F$21,4,FALSE()))=TRUE(),"",(VLOOKUP($B146,'Can Pwr Rankings'!$B$6:$F$21,4,FALSE())))</f>
        <v/>
      </c>
    </row>
    <row r="147" customFormat="false" ht="12.75" hidden="false" customHeight="false" outlineLevel="0" collapsed="false">
      <c r="A147" s="5" t="s">
        <v>77</v>
      </c>
      <c r="B147" s="5" t="n">
        <v>64245</v>
      </c>
      <c r="C147" s="5"/>
      <c r="D147" s="5"/>
      <c r="E147" s="29" t="n">
        <f aca="false">VLOOKUP(B147,HEADROOM!$B$2:$D$3820,3,FALSE())</f>
        <v>19392575</v>
      </c>
      <c r="F147" s="5" t="s">
        <v>33</v>
      </c>
      <c r="G147" s="5" t="str">
        <f aca="false">VLOOKUP((A147&amp;MAX(H147:M147)),'NA DATA'!$J$4:$K$1809,2,FALSE())</f>
        <v>Enron North America Corp.</v>
      </c>
      <c r="H147" s="30"/>
      <c r="I147" s="30" t="n">
        <v>96058526</v>
      </c>
      <c r="J147" s="30"/>
      <c r="K147" s="30"/>
      <c r="L147" s="30"/>
      <c r="M147" s="30"/>
      <c r="N147" s="30" t="n">
        <f aca="false">IF(ISNA(VLOOKUP(B147,'US GAS Rankings'!$B$6:$H$232,7,FALSE()))=TRUE(),"",(VLOOKUP(B147,'US GAS Rankings'!$B$6:$H$232,7,FALSE())))</f>
        <v>19</v>
      </c>
      <c r="O147" s="30" t="n">
        <f aca="false">IF(ISNA(VLOOKUP(B147,'US PWR Rankings'!$B$6:$H$126,7,FALSE()))=TRUE(),"",(VLOOKUP(B147,'US PWR Rankings'!$B$6:$H$126,7,FALSE())))</f>
        <v>1</v>
      </c>
      <c r="P147" s="5" t="n">
        <f aca="false">IF(ISNA(VLOOKUP(B147,'Can Gas Rankings'!$B$6:$H$95,7,FALSE()))=TRUE(),"",(VLOOKUP(B147,'Can Gas Rankings'!$B$6:$H$95,7,FALSE())))</f>
        <v>20</v>
      </c>
      <c r="Q147" s="5" t="str">
        <f aca="false">IF(ISNA(VLOOKUP(B147,'Can Pwr Rankings'!$B$6:$F$21,5,FALSE()))=TRUE(),"",(VLOOKUP(B147,'Can Pwr Rankings'!$B$6:$F$21,5,FALSE())))</f>
        <v/>
      </c>
      <c r="R147" s="29" t="n">
        <f aca="false">IF(ISNA(VLOOKUP($B147,'US GAS Rankings'!$B$6:$H$232,6,FALSE()))=TRUE(),"",(VLOOKUP($B147,'US GAS Rankings'!$B$6:$H$232,6,FALSE())))</f>
        <v>623507811</v>
      </c>
      <c r="S147" s="29" t="n">
        <f aca="false">IF(ISNA(VLOOKUP($B147,'US PWR Rankings'!$B$6:$H$126,6,FALSE()))=TRUE(),"",(VLOOKUP($B147,'US PWR Rankings'!$B$6:$H$126,6,FALSE())))</f>
        <v>67061075</v>
      </c>
      <c r="T147" s="29" t="n">
        <f aca="false">IF(ISNA(VLOOKUP($B147,'Can Gas Rankings'!$B$6:$H$95,6,FALSE()))=TRUE(),"",(VLOOKUP($B147,'Can Gas Rankings'!$B$6:$H$95,6,FALSE())))</f>
        <v>17270000</v>
      </c>
      <c r="U147" s="29" t="str">
        <f aca="false">IF(ISNA(VLOOKUP($B147,'Can Pwr Rankings'!$B$6:$F$21,4,FALSE()))=TRUE(),"",(VLOOKUP($B147,'Can Pwr Rankings'!$B$6:$F$21,4,FALSE())))</f>
        <v/>
      </c>
    </row>
    <row r="148" customFormat="false" ht="12.75" hidden="false" customHeight="false" outlineLevel="0" collapsed="false">
      <c r="A148" s="5" t="s">
        <v>77</v>
      </c>
      <c r="B148" s="5" t="n">
        <v>64245</v>
      </c>
      <c r="C148" s="5"/>
      <c r="D148" s="5"/>
      <c r="E148" s="29" t="n">
        <f aca="false">VLOOKUP(B148,HEADROOM!$B$2:$D$3820,3,FALSE())</f>
        <v>19392575</v>
      </c>
      <c r="F148" s="5" t="s">
        <v>78</v>
      </c>
      <c r="G148" s="5" t="str">
        <f aca="false">VLOOKUP((A148&amp;MAX(H148:M148)),'NA DATA'!$J$4:$K$1809,2,FALSE())</f>
        <v>Enron North America Corp.</v>
      </c>
      <c r="H148" s="30"/>
      <c r="I148" s="30" t="n">
        <v>96012102</v>
      </c>
      <c r="J148" s="30"/>
      <c r="K148" s="30"/>
      <c r="L148" s="30"/>
      <c r="M148" s="30"/>
      <c r="N148" s="30" t="n">
        <f aca="false">IF(ISNA(VLOOKUP(B148,'US GAS Rankings'!$B$6:$H$232,7,FALSE()))=TRUE(),"",(VLOOKUP(B148,'US GAS Rankings'!$B$6:$H$232,7,FALSE())))</f>
        <v>19</v>
      </c>
      <c r="O148" s="30" t="n">
        <f aca="false">IF(ISNA(VLOOKUP(B148,'US PWR Rankings'!$B$6:$H$126,7,FALSE()))=TRUE(),"",(VLOOKUP(B148,'US PWR Rankings'!$B$6:$H$126,7,FALSE())))</f>
        <v>1</v>
      </c>
      <c r="P148" s="5" t="n">
        <f aca="false">IF(ISNA(VLOOKUP(B148,'Can Gas Rankings'!$B$6:$H$95,7,FALSE()))=TRUE(),"",(VLOOKUP(B148,'Can Gas Rankings'!$B$6:$H$95,7,FALSE())))</f>
        <v>20</v>
      </c>
      <c r="Q148" s="5" t="str">
        <f aca="false">IF(ISNA(VLOOKUP(B148,'Can Pwr Rankings'!$B$6:$F$21,5,FALSE()))=TRUE(),"",(VLOOKUP(B148,'Can Pwr Rankings'!$B$6:$F$21,5,FALSE())))</f>
        <v/>
      </c>
      <c r="R148" s="29" t="n">
        <f aca="false">IF(ISNA(VLOOKUP($B148,'US GAS Rankings'!$B$6:$H$232,6,FALSE()))=TRUE(),"",(VLOOKUP($B148,'US GAS Rankings'!$B$6:$H$232,6,FALSE())))</f>
        <v>623507811</v>
      </c>
      <c r="S148" s="29" t="n">
        <f aca="false">IF(ISNA(VLOOKUP($B148,'US PWR Rankings'!$B$6:$H$126,6,FALSE()))=TRUE(),"",(VLOOKUP($B148,'US PWR Rankings'!$B$6:$H$126,6,FALSE())))</f>
        <v>67061075</v>
      </c>
      <c r="T148" s="29" t="n">
        <f aca="false">IF(ISNA(VLOOKUP($B148,'Can Gas Rankings'!$B$6:$H$95,6,FALSE()))=TRUE(),"",(VLOOKUP($B148,'Can Gas Rankings'!$B$6:$H$95,6,FALSE())))</f>
        <v>17270000</v>
      </c>
      <c r="U148" s="29" t="str">
        <f aca="false">IF(ISNA(VLOOKUP($B148,'Can Pwr Rankings'!$B$6:$F$21,4,FALSE()))=TRUE(),"",(VLOOKUP($B148,'Can Pwr Rankings'!$B$6:$F$21,4,FALSE())))</f>
        <v/>
      </c>
    </row>
    <row r="149" customFormat="false" ht="12.75" hidden="false" customHeight="false" outlineLevel="0" collapsed="false">
      <c r="A149" s="5" t="s">
        <v>77</v>
      </c>
      <c r="B149" s="5" t="n">
        <v>64245</v>
      </c>
      <c r="C149" s="5"/>
      <c r="D149" s="5"/>
      <c r="E149" s="29" t="n">
        <f aca="false">VLOOKUP(B149,HEADROOM!$B$2:$D$3820,3,FALSE())</f>
        <v>19392575</v>
      </c>
      <c r="F149" s="5" t="s">
        <v>35</v>
      </c>
      <c r="G149" s="5" t="str">
        <f aca="false">VLOOKUP((A149&amp;MAX(H149:M149)),'NA DATA'!$J$4:$K$1809,2,FALSE())</f>
        <v>Enron North America Corp.</v>
      </c>
      <c r="H149" s="30"/>
      <c r="I149" s="30" t="n">
        <v>96005429</v>
      </c>
      <c r="J149" s="30"/>
      <c r="K149" s="30"/>
      <c r="L149" s="30"/>
      <c r="M149" s="30"/>
      <c r="N149" s="30" t="n">
        <f aca="false">IF(ISNA(VLOOKUP(B149,'US GAS Rankings'!$B$6:$H$232,7,FALSE()))=TRUE(),"",(VLOOKUP(B149,'US GAS Rankings'!$B$6:$H$232,7,FALSE())))</f>
        <v>19</v>
      </c>
      <c r="O149" s="30" t="n">
        <f aca="false">IF(ISNA(VLOOKUP(B149,'US PWR Rankings'!$B$6:$H$126,7,FALSE()))=TRUE(),"",(VLOOKUP(B149,'US PWR Rankings'!$B$6:$H$126,7,FALSE())))</f>
        <v>1</v>
      </c>
      <c r="P149" s="5" t="n">
        <f aca="false">IF(ISNA(VLOOKUP(B149,'Can Gas Rankings'!$B$6:$H$95,7,FALSE()))=TRUE(),"",(VLOOKUP(B149,'Can Gas Rankings'!$B$6:$H$95,7,FALSE())))</f>
        <v>20</v>
      </c>
      <c r="Q149" s="5" t="str">
        <f aca="false">IF(ISNA(VLOOKUP(B149,'Can Pwr Rankings'!$B$6:$F$21,5,FALSE()))=TRUE(),"",(VLOOKUP(B149,'Can Pwr Rankings'!$B$6:$F$21,5,FALSE())))</f>
        <v/>
      </c>
      <c r="R149" s="29" t="n">
        <f aca="false">IF(ISNA(VLOOKUP($B149,'US GAS Rankings'!$B$6:$H$232,6,FALSE()))=TRUE(),"",(VLOOKUP($B149,'US GAS Rankings'!$B$6:$H$232,6,FALSE())))</f>
        <v>623507811</v>
      </c>
      <c r="S149" s="29" t="n">
        <f aca="false">IF(ISNA(VLOOKUP($B149,'US PWR Rankings'!$B$6:$H$126,6,FALSE()))=TRUE(),"",(VLOOKUP($B149,'US PWR Rankings'!$B$6:$H$126,6,FALSE())))</f>
        <v>67061075</v>
      </c>
      <c r="T149" s="29" t="n">
        <f aca="false">IF(ISNA(VLOOKUP($B149,'Can Gas Rankings'!$B$6:$H$95,6,FALSE()))=TRUE(),"",(VLOOKUP($B149,'Can Gas Rankings'!$B$6:$H$95,6,FALSE())))</f>
        <v>17270000</v>
      </c>
      <c r="U149" s="29" t="str">
        <f aca="false">IF(ISNA(VLOOKUP($B149,'Can Pwr Rankings'!$B$6:$F$21,4,FALSE()))=TRUE(),"",(VLOOKUP($B149,'Can Pwr Rankings'!$B$6:$F$21,4,FALSE())))</f>
        <v/>
      </c>
    </row>
    <row r="150" customFormat="false" ht="12.75" hidden="false" customHeight="false" outlineLevel="0" collapsed="false">
      <c r="A150" s="5" t="s">
        <v>77</v>
      </c>
      <c r="B150" s="5" t="n">
        <v>64245</v>
      </c>
      <c r="C150" s="5"/>
      <c r="D150" s="5"/>
      <c r="E150" s="29" t="n">
        <f aca="false">VLOOKUP(B150,HEADROOM!$B$2:$D$3820,3,FALSE())</f>
        <v>19392575</v>
      </c>
      <c r="F150" s="5" t="s">
        <v>52</v>
      </c>
      <c r="G150" s="5" t="str">
        <f aca="false">VLOOKUP((A150&amp;MAX(H150:M150)),'NA DATA'!$J$4:$K$1809,2,FALSE())</f>
        <v>Enron North America Corp.</v>
      </c>
      <c r="H150" s="30"/>
      <c r="I150" s="30" t="n">
        <v>96007593</v>
      </c>
      <c r="J150" s="30"/>
      <c r="K150" s="30"/>
      <c r="L150" s="30"/>
      <c r="M150" s="30"/>
      <c r="N150" s="30" t="n">
        <f aca="false">IF(ISNA(VLOOKUP(B150,'US GAS Rankings'!$B$6:$H$232,7,FALSE()))=TRUE(),"",(VLOOKUP(B150,'US GAS Rankings'!$B$6:$H$232,7,FALSE())))</f>
        <v>19</v>
      </c>
      <c r="O150" s="30" t="n">
        <f aca="false">IF(ISNA(VLOOKUP(B150,'US PWR Rankings'!$B$6:$H$126,7,FALSE()))=TRUE(),"",(VLOOKUP(B150,'US PWR Rankings'!$B$6:$H$126,7,FALSE())))</f>
        <v>1</v>
      </c>
      <c r="P150" s="5" t="n">
        <f aca="false">IF(ISNA(VLOOKUP(B150,'Can Gas Rankings'!$B$6:$H$95,7,FALSE()))=TRUE(),"",(VLOOKUP(B150,'Can Gas Rankings'!$B$6:$H$95,7,FALSE())))</f>
        <v>20</v>
      </c>
      <c r="Q150" s="5" t="str">
        <f aca="false">IF(ISNA(VLOOKUP(B150,'Can Pwr Rankings'!$B$6:$F$21,5,FALSE()))=TRUE(),"",(VLOOKUP(B150,'Can Pwr Rankings'!$B$6:$F$21,5,FALSE())))</f>
        <v/>
      </c>
      <c r="R150" s="29" t="n">
        <f aca="false">IF(ISNA(VLOOKUP($B150,'US GAS Rankings'!$B$6:$H$232,6,FALSE()))=TRUE(),"",(VLOOKUP($B150,'US GAS Rankings'!$B$6:$H$232,6,FALSE())))</f>
        <v>623507811</v>
      </c>
      <c r="S150" s="29" t="n">
        <f aca="false">IF(ISNA(VLOOKUP($B150,'US PWR Rankings'!$B$6:$H$126,6,FALSE()))=TRUE(),"",(VLOOKUP($B150,'US PWR Rankings'!$B$6:$H$126,6,FALSE())))</f>
        <v>67061075</v>
      </c>
      <c r="T150" s="29" t="n">
        <f aca="false">IF(ISNA(VLOOKUP($B150,'Can Gas Rankings'!$B$6:$H$95,6,FALSE()))=TRUE(),"",(VLOOKUP($B150,'Can Gas Rankings'!$B$6:$H$95,6,FALSE())))</f>
        <v>17270000</v>
      </c>
      <c r="U150" s="29" t="str">
        <f aca="false">IF(ISNA(VLOOKUP($B150,'Can Pwr Rankings'!$B$6:$F$21,4,FALSE()))=TRUE(),"",(VLOOKUP($B150,'Can Pwr Rankings'!$B$6:$F$21,4,FALSE())))</f>
        <v/>
      </c>
    </row>
    <row r="151" customFormat="false" ht="12.75" hidden="false" customHeight="false" outlineLevel="0" collapsed="false">
      <c r="A151" s="5" t="s">
        <v>77</v>
      </c>
      <c r="B151" s="5" t="n">
        <v>64245</v>
      </c>
      <c r="C151" s="5"/>
      <c r="D151" s="5"/>
      <c r="E151" s="29" t="n">
        <f aca="false">VLOOKUP(B151,HEADROOM!$B$2:$D$3820,3,FALSE())</f>
        <v>19392575</v>
      </c>
      <c r="F151" s="5" t="s">
        <v>41</v>
      </c>
      <c r="G151" s="5" t="str">
        <f aca="false">VLOOKUP((A151&amp;MAX(H151:M151)),'NA DATA'!$J$4:$K$1809,2,FALSE())</f>
        <v>Enron Canada Corp.</v>
      </c>
      <c r="H151" s="30"/>
      <c r="I151" s="30"/>
      <c r="J151" s="30"/>
      <c r="K151" s="30"/>
      <c r="L151" s="30" t="n">
        <v>96013866</v>
      </c>
      <c r="M151" s="30"/>
      <c r="N151" s="30" t="n">
        <f aca="false">IF(ISNA(VLOOKUP(B151,'US GAS Rankings'!$B$6:$H$232,7,FALSE()))=TRUE(),"",(VLOOKUP(B151,'US GAS Rankings'!$B$6:$H$232,7,FALSE())))</f>
        <v>19</v>
      </c>
      <c r="O151" s="30" t="n">
        <f aca="false">IF(ISNA(VLOOKUP(B151,'US PWR Rankings'!$B$6:$H$126,7,FALSE()))=TRUE(),"",(VLOOKUP(B151,'US PWR Rankings'!$B$6:$H$126,7,FALSE())))</f>
        <v>1</v>
      </c>
      <c r="P151" s="5" t="n">
        <f aca="false">IF(ISNA(VLOOKUP(B151,'Can Gas Rankings'!$B$6:$H$95,7,FALSE()))=TRUE(),"",(VLOOKUP(B151,'Can Gas Rankings'!$B$6:$H$95,7,FALSE())))</f>
        <v>20</v>
      </c>
      <c r="Q151" s="5" t="str">
        <f aca="false">IF(ISNA(VLOOKUP(B151,'Can Pwr Rankings'!$B$6:$F$21,5,FALSE()))=TRUE(),"",(VLOOKUP(B151,'Can Pwr Rankings'!$B$6:$F$21,5,FALSE())))</f>
        <v/>
      </c>
      <c r="R151" s="29" t="n">
        <f aca="false">IF(ISNA(VLOOKUP($B151,'US GAS Rankings'!$B$6:$H$232,6,FALSE()))=TRUE(),"",(VLOOKUP($B151,'US GAS Rankings'!$B$6:$H$232,6,FALSE())))</f>
        <v>623507811</v>
      </c>
      <c r="S151" s="29" t="n">
        <f aca="false">IF(ISNA(VLOOKUP($B151,'US PWR Rankings'!$B$6:$H$126,6,FALSE()))=TRUE(),"",(VLOOKUP($B151,'US PWR Rankings'!$B$6:$H$126,6,FALSE())))</f>
        <v>67061075</v>
      </c>
      <c r="T151" s="29" t="n">
        <f aca="false">IF(ISNA(VLOOKUP($B151,'Can Gas Rankings'!$B$6:$H$95,6,FALSE()))=TRUE(),"",(VLOOKUP($B151,'Can Gas Rankings'!$B$6:$H$95,6,FALSE())))</f>
        <v>17270000</v>
      </c>
      <c r="U151" s="29" t="str">
        <f aca="false">IF(ISNA(VLOOKUP($B151,'Can Pwr Rankings'!$B$6:$F$21,4,FALSE()))=TRUE(),"",(VLOOKUP($B151,'Can Pwr Rankings'!$B$6:$F$21,4,FALSE())))</f>
        <v/>
      </c>
    </row>
    <row r="152" customFormat="false" ht="12.75" hidden="false" customHeight="false" outlineLevel="0" collapsed="false">
      <c r="A152" s="5" t="s">
        <v>79</v>
      </c>
      <c r="B152" s="5" t="n">
        <v>58402</v>
      </c>
      <c r="C152" s="5" t="s">
        <v>79</v>
      </c>
      <c r="D152" s="5" t="n">
        <v>58402</v>
      </c>
      <c r="E152" s="29" t="n">
        <f aca="false">VLOOKUP(B152,HEADROOM!$B$2:$D$3820,3,FALSE())</f>
        <v>5000000</v>
      </c>
      <c r="F152" s="5" t="s">
        <v>27</v>
      </c>
      <c r="G152" s="5" t="str">
        <f aca="false">VLOOKUP((A152&amp;MAX(H152:M152)),'NA DATA'!$J$4:$K$1809,2,FALSE())</f>
        <v>Enron North America Corp.</v>
      </c>
      <c r="H152" s="30" t="n">
        <v>96022605</v>
      </c>
      <c r="I152" s="30"/>
      <c r="J152" s="30"/>
      <c r="K152" s="30"/>
      <c r="L152" s="30"/>
      <c r="M152" s="30"/>
      <c r="N152" s="30" t="n">
        <f aca="false">IF(ISNA(VLOOKUP(B152,'US GAS Rankings'!$B$6:$H$232,7,FALSE()))=TRUE(),"",(VLOOKUP(B152,'US GAS Rankings'!$B$6:$H$232,7,FALSE())))</f>
        <v>20</v>
      </c>
      <c r="O152" s="30" t="str">
        <f aca="false">IF(ISNA(VLOOKUP(B152,'US PWR Rankings'!$B$6:$H$126,7,FALSE()))=TRUE(),"",(VLOOKUP(B152,'US PWR Rankings'!$B$6:$H$126,7,FALSE())))</f>
        <v/>
      </c>
      <c r="P152" s="5" t="n">
        <f aca="false">IF(ISNA(VLOOKUP(B152,'Can Gas Rankings'!$B$6:$H$95,7,FALSE()))=TRUE(),"",(VLOOKUP(B152,'Can Gas Rankings'!$B$6:$H$95,7,FALSE())))</f>
        <v>43</v>
      </c>
      <c r="Q152" s="5" t="str">
        <f aca="false">IF(ISNA(VLOOKUP(B152,'Can Pwr Rankings'!$B$6:$F$21,5,FALSE()))=TRUE(),"",(VLOOKUP(B152,'Can Pwr Rankings'!$B$6:$F$21,5,FALSE())))</f>
        <v/>
      </c>
      <c r="R152" s="29" t="n">
        <f aca="false">IF(ISNA(VLOOKUP($B152,'US GAS Rankings'!$B$6:$H$232,6,FALSE()))=TRUE(),"",(VLOOKUP($B152,'US GAS Rankings'!$B$6:$H$232,6,FALSE())))</f>
        <v>599247940</v>
      </c>
      <c r="S152" s="29" t="str">
        <f aca="false">IF(ISNA(VLOOKUP($B152,'US PWR Rankings'!$B$6:$H$126,6,FALSE()))=TRUE(),"",(VLOOKUP($B152,'US PWR Rankings'!$B$6:$H$126,6,FALSE())))</f>
        <v/>
      </c>
      <c r="T152" s="29" t="n">
        <f aca="false">IF(ISNA(VLOOKUP($B152,'Can Gas Rankings'!$B$6:$H$95,6,FALSE()))=TRUE(),"",(VLOOKUP($B152,'Can Gas Rankings'!$B$6:$H$95,6,FALSE())))</f>
        <v>3920000</v>
      </c>
      <c r="U152" s="29" t="str">
        <f aca="false">IF(ISNA(VLOOKUP($B152,'Can Pwr Rankings'!$B$6:$F$21,4,FALSE()))=TRUE(),"",(VLOOKUP($B152,'Can Pwr Rankings'!$B$6:$F$21,4,FALSE())))</f>
        <v/>
      </c>
    </row>
    <row r="153" customFormat="false" ht="12.75" hidden="false" customHeight="false" outlineLevel="0" collapsed="false">
      <c r="A153" s="5" t="s">
        <v>79</v>
      </c>
      <c r="B153" s="5" t="n">
        <v>58402</v>
      </c>
      <c r="C153" s="5"/>
      <c r="D153" s="5"/>
      <c r="E153" s="29" t="n">
        <f aca="false">VLOOKUP(B153,HEADROOM!$B$2:$D$3820,3,FALSE())</f>
        <v>5000000</v>
      </c>
      <c r="F153" s="5" t="s">
        <v>28</v>
      </c>
      <c r="G153" s="5" t="str">
        <f aca="false">VLOOKUP((A153&amp;MAX(H153:M153)),'NA DATA'!$J$4:$K$1809,2,FALSE())</f>
        <v>Enron North America Corp.</v>
      </c>
      <c r="H153" s="30"/>
      <c r="I153" s="30" t="n">
        <v>96046543</v>
      </c>
      <c r="J153" s="30"/>
      <c r="K153" s="30"/>
      <c r="L153" s="30"/>
      <c r="M153" s="30"/>
      <c r="N153" s="30" t="n">
        <f aca="false">IF(ISNA(VLOOKUP(B153,'US GAS Rankings'!$B$6:$H$232,7,FALSE()))=TRUE(),"",(VLOOKUP(B153,'US GAS Rankings'!$B$6:$H$232,7,FALSE())))</f>
        <v>20</v>
      </c>
      <c r="O153" s="30" t="str">
        <f aca="false">IF(ISNA(VLOOKUP(B153,'US PWR Rankings'!$B$6:$H$126,7,FALSE()))=TRUE(),"",(VLOOKUP(B153,'US PWR Rankings'!$B$6:$H$126,7,FALSE())))</f>
        <v/>
      </c>
      <c r="P153" s="5" t="n">
        <f aca="false">IF(ISNA(VLOOKUP(B153,'Can Gas Rankings'!$B$6:$H$95,7,FALSE()))=TRUE(),"",(VLOOKUP(B153,'Can Gas Rankings'!$B$6:$H$95,7,FALSE())))</f>
        <v>43</v>
      </c>
      <c r="Q153" s="5" t="str">
        <f aca="false">IF(ISNA(VLOOKUP(B153,'Can Pwr Rankings'!$B$6:$F$21,5,FALSE()))=TRUE(),"",(VLOOKUP(B153,'Can Pwr Rankings'!$B$6:$F$21,5,FALSE())))</f>
        <v/>
      </c>
      <c r="R153" s="29" t="n">
        <f aca="false">IF(ISNA(VLOOKUP($B153,'US GAS Rankings'!$B$6:$H$232,6,FALSE()))=TRUE(),"",(VLOOKUP($B153,'US GAS Rankings'!$B$6:$H$232,6,FALSE())))</f>
        <v>599247940</v>
      </c>
      <c r="S153" s="29" t="str">
        <f aca="false">IF(ISNA(VLOOKUP($B153,'US PWR Rankings'!$B$6:$H$126,6,FALSE()))=TRUE(),"",(VLOOKUP($B153,'US PWR Rankings'!$B$6:$H$126,6,FALSE())))</f>
        <v/>
      </c>
      <c r="T153" s="29" t="n">
        <f aca="false">IF(ISNA(VLOOKUP($B153,'Can Gas Rankings'!$B$6:$H$95,6,FALSE()))=TRUE(),"",(VLOOKUP($B153,'Can Gas Rankings'!$B$6:$H$95,6,FALSE())))</f>
        <v>3920000</v>
      </c>
      <c r="U153" s="29" t="str">
        <f aca="false">IF(ISNA(VLOOKUP($B153,'Can Pwr Rankings'!$B$6:$F$21,4,FALSE()))=TRUE(),"",(VLOOKUP($B153,'Can Pwr Rankings'!$B$6:$F$21,4,FALSE())))</f>
        <v/>
      </c>
    </row>
    <row r="154" customFormat="false" ht="12.75" hidden="false" customHeight="false" outlineLevel="0" collapsed="false">
      <c r="A154" s="5" t="s">
        <v>79</v>
      </c>
      <c r="B154" s="5" t="n">
        <v>58402</v>
      </c>
      <c r="C154" s="5"/>
      <c r="D154" s="5"/>
      <c r="E154" s="29" t="n">
        <f aca="false">VLOOKUP(B154,HEADROOM!$B$2:$D$3820,3,FALSE())</f>
        <v>5000000</v>
      </c>
      <c r="F154" s="5" t="s">
        <v>29</v>
      </c>
      <c r="G154" s="5" t="str">
        <f aca="false">VLOOKUP((A154&amp;MAX(H154:M154)),'NA DATA'!$J$4:$K$1809,2,FALSE())</f>
        <v>Enron North America Corp.</v>
      </c>
      <c r="H154" s="30"/>
      <c r="I154" s="30" t="n">
        <v>96046588</v>
      </c>
      <c r="J154" s="30"/>
      <c r="K154" s="30"/>
      <c r="L154" s="30"/>
      <c r="M154" s="30"/>
      <c r="N154" s="30" t="n">
        <f aca="false">IF(ISNA(VLOOKUP(B154,'US GAS Rankings'!$B$6:$H$232,7,FALSE()))=TRUE(),"",(VLOOKUP(B154,'US GAS Rankings'!$B$6:$H$232,7,FALSE())))</f>
        <v>20</v>
      </c>
      <c r="O154" s="30" t="str">
        <f aca="false">IF(ISNA(VLOOKUP(B154,'US PWR Rankings'!$B$6:$H$126,7,FALSE()))=TRUE(),"",(VLOOKUP(B154,'US PWR Rankings'!$B$6:$H$126,7,FALSE())))</f>
        <v/>
      </c>
      <c r="P154" s="5" t="n">
        <f aca="false">IF(ISNA(VLOOKUP(B154,'Can Gas Rankings'!$B$6:$H$95,7,FALSE()))=TRUE(),"",(VLOOKUP(B154,'Can Gas Rankings'!$B$6:$H$95,7,FALSE())))</f>
        <v>43</v>
      </c>
      <c r="Q154" s="5" t="str">
        <f aca="false">IF(ISNA(VLOOKUP(B154,'Can Pwr Rankings'!$B$6:$F$21,5,FALSE()))=TRUE(),"",(VLOOKUP(B154,'Can Pwr Rankings'!$B$6:$F$21,5,FALSE())))</f>
        <v/>
      </c>
      <c r="R154" s="29" t="n">
        <f aca="false">IF(ISNA(VLOOKUP($B154,'US GAS Rankings'!$B$6:$H$232,6,FALSE()))=TRUE(),"",(VLOOKUP($B154,'US GAS Rankings'!$B$6:$H$232,6,FALSE())))</f>
        <v>599247940</v>
      </c>
      <c r="S154" s="29" t="str">
        <f aca="false">IF(ISNA(VLOOKUP($B154,'US PWR Rankings'!$B$6:$H$126,6,FALSE()))=TRUE(),"",(VLOOKUP($B154,'US PWR Rankings'!$B$6:$H$126,6,FALSE())))</f>
        <v/>
      </c>
      <c r="T154" s="29" t="n">
        <f aca="false">IF(ISNA(VLOOKUP($B154,'Can Gas Rankings'!$B$6:$H$95,6,FALSE()))=TRUE(),"",(VLOOKUP($B154,'Can Gas Rankings'!$B$6:$H$95,6,FALSE())))</f>
        <v>3920000</v>
      </c>
      <c r="U154" s="29" t="str">
        <f aca="false">IF(ISNA(VLOOKUP($B154,'Can Pwr Rankings'!$B$6:$F$21,4,FALSE()))=TRUE(),"",(VLOOKUP($B154,'Can Pwr Rankings'!$B$6:$F$21,4,FALSE())))</f>
        <v/>
      </c>
    </row>
    <row r="155" customFormat="false" ht="12.75" hidden="false" customHeight="false" outlineLevel="0" collapsed="false">
      <c r="A155" s="5" t="s">
        <v>79</v>
      </c>
      <c r="B155" s="5" t="n">
        <v>58402</v>
      </c>
      <c r="C155" s="5"/>
      <c r="D155" s="5"/>
      <c r="E155" s="29" t="n">
        <f aca="false">VLOOKUP(B155,HEADROOM!$B$2:$D$3820,3,FALSE())</f>
        <v>5000000</v>
      </c>
      <c r="F155" s="5" t="s">
        <v>35</v>
      </c>
      <c r="G155" s="5" t="str">
        <f aca="false">VLOOKUP((A155&amp;MAX(H155:M155)),'NA DATA'!$J$4:$K$1809,2,FALSE())</f>
        <v>Enron North America Corp.</v>
      </c>
      <c r="H155" s="30"/>
      <c r="I155" s="30" t="n">
        <v>96005429</v>
      </c>
      <c r="J155" s="30"/>
      <c r="K155" s="30"/>
      <c r="L155" s="30"/>
      <c r="M155" s="30"/>
      <c r="N155" s="30" t="n">
        <f aca="false">IF(ISNA(VLOOKUP(B155,'US GAS Rankings'!$B$6:$H$232,7,FALSE()))=TRUE(),"",(VLOOKUP(B155,'US GAS Rankings'!$B$6:$H$232,7,FALSE())))</f>
        <v>20</v>
      </c>
      <c r="O155" s="30" t="str">
        <f aca="false">IF(ISNA(VLOOKUP(B155,'US PWR Rankings'!$B$6:$H$126,7,FALSE()))=TRUE(),"",(VLOOKUP(B155,'US PWR Rankings'!$B$6:$H$126,7,FALSE())))</f>
        <v/>
      </c>
      <c r="P155" s="5" t="n">
        <f aca="false">IF(ISNA(VLOOKUP(B155,'Can Gas Rankings'!$B$6:$H$95,7,FALSE()))=TRUE(),"",(VLOOKUP(B155,'Can Gas Rankings'!$B$6:$H$95,7,FALSE())))</f>
        <v>43</v>
      </c>
      <c r="Q155" s="5" t="str">
        <f aca="false">IF(ISNA(VLOOKUP(B155,'Can Pwr Rankings'!$B$6:$F$21,5,FALSE()))=TRUE(),"",(VLOOKUP(B155,'Can Pwr Rankings'!$B$6:$F$21,5,FALSE())))</f>
        <v/>
      </c>
      <c r="R155" s="29" t="n">
        <f aca="false">IF(ISNA(VLOOKUP($B155,'US GAS Rankings'!$B$6:$H$232,6,FALSE()))=TRUE(),"",(VLOOKUP($B155,'US GAS Rankings'!$B$6:$H$232,6,FALSE())))</f>
        <v>599247940</v>
      </c>
      <c r="S155" s="29" t="str">
        <f aca="false">IF(ISNA(VLOOKUP($B155,'US PWR Rankings'!$B$6:$H$126,6,FALSE()))=TRUE(),"",(VLOOKUP($B155,'US PWR Rankings'!$B$6:$H$126,6,FALSE())))</f>
        <v/>
      </c>
      <c r="T155" s="29" t="n">
        <f aca="false">IF(ISNA(VLOOKUP($B155,'Can Gas Rankings'!$B$6:$H$95,6,FALSE()))=TRUE(),"",(VLOOKUP($B155,'Can Gas Rankings'!$B$6:$H$95,6,FALSE())))</f>
        <v>3920000</v>
      </c>
      <c r="U155" s="29" t="str">
        <f aca="false">IF(ISNA(VLOOKUP($B155,'Can Pwr Rankings'!$B$6:$F$21,4,FALSE()))=TRUE(),"",(VLOOKUP($B155,'Can Pwr Rankings'!$B$6:$F$21,4,FALSE())))</f>
        <v/>
      </c>
    </row>
    <row r="156" customFormat="false" ht="12.75" hidden="false" customHeight="false" outlineLevel="0" collapsed="false">
      <c r="A156" s="5" t="s">
        <v>79</v>
      </c>
      <c r="B156" s="5" t="n">
        <v>58402</v>
      </c>
      <c r="C156" s="5"/>
      <c r="D156" s="5"/>
      <c r="E156" s="29" t="n">
        <f aca="false">VLOOKUP(B156,HEADROOM!$B$2:$D$3820,3,FALSE())</f>
        <v>5000000</v>
      </c>
      <c r="F156" s="5" t="s">
        <v>52</v>
      </c>
      <c r="G156" s="5" t="str">
        <f aca="false">VLOOKUP((A156&amp;MAX(H156:M156)),'NA DATA'!$J$4:$K$1809,2,FALSE())</f>
        <v>Enron North America Corp.</v>
      </c>
      <c r="H156" s="30"/>
      <c r="I156" s="30" t="n">
        <v>96007593</v>
      </c>
      <c r="J156" s="30"/>
      <c r="K156" s="30"/>
      <c r="L156" s="30"/>
      <c r="M156" s="30"/>
      <c r="N156" s="30" t="n">
        <f aca="false">IF(ISNA(VLOOKUP(B156,'US GAS Rankings'!$B$6:$H$232,7,FALSE()))=TRUE(),"",(VLOOKUP(B156,'US GAS Rankings'!$B$6:$H$232,7,FALSE())))</f>
        <v>20</v>
      </c>
      <c r="O156" s="30" t="str">
        <f aca="false">IF(ISNA(VLOOKUP(B156,'US PWR Rankings'!$B$6:$H$126,7,FALSE()))=TRUE(),"",(VLOOKUP(B156,'US PWR Rankings'!$B$6:$H$126,7,FALSE())))</f>
        <v/>
      </c>
      <c r="P156" s="5" t="n">
        <f aca="false">IF(ISNA(VLOOKUP(B156,'Can Gas Rankings'!$B$6:$H$95,7,FALSE()))=TRUE(),"",(VLOOKUP(B156,'Can Gas Rankings'!$B$6:$H$95,7,FALSE())))</f>
        <v>43</v>
      </c>
      <c r="Q156" s="5" t="str">
        <f aca="false">IF(ISNA(VLOOKUP(B156,'Can Pwr Rankings'!$B$6:$F$21,5,FALSE()))=TRUE(),"",(VLOOKUP(B156,'Can Pwr Rankings'!$B$6:$F$21,5,FALSE())))</f>
        <v/>
      </c>
      <c r="R156" s="29" t="n">
        <f aca="false">IF(ISNA(VLOOKUP($B156,'US GAS Rankings'!$B$6:$H$232,6,FALSE()))=TRUE(),"",(VLOOKUP($B156,'US GAS Rankings'!$B$6:$H$232,6,FALSE())))</f>
        <v>599247940</v>
      </c>
      <c r="S156" s="29" t="str">
        <f aca="false">IF(ISNA(VLOOKUP($B156,'US PWR Rankings'!$B$6:$H$126,6,FALSE()))=TRUE(),"",(VLOOKUP($B156,'US PWR Rankings'!$B$6:$H$126,6,FALSE())))</f>
        <v/>
      </c>
      <c r="T156" s="29" t="n">
        <f aca="false">IF(ISNA(VLOOKUP($B156,'Can Gas Rankings'!$B$6:$H$95,6,FALSE()))=TRUE(),"",(VLOOKUP($B156,'Can Gas Rankings'!$B$6:$H$95,6,FALSE())))</f>
        <v>3920000</v>
      </c>
      <c r="U156" s="29" t="str">
        <f aca="false">IF(ISNA(VLOOKUP($B156,'Can Pwr Rankings'!$B$6:$F$21,4,FALSE()))=TRUE(),"",(VLOOKUP($B156,'Can Pwr Rankings'!$B$6:$F$21,4,FALSE())))</f>
        <v/>
      </c>
    </row>
    <row r="157" customFormat="false" ht="12.75" hidden="false" customHeight="false" outlineLevel="0" collapsed="false">
      <c r="A157" s="5" t="s">
        <v>79</v>
      </c>
      <c r="B157" s="5" t="n">
        <v>58402</v>
      </c>
      <c r="C157" s="5"/>
      <c r="D157" s="5"/>
      <c r="E157" s="29" t="n">
        <f aca="false">VLOOKUP(B157,HEADROOM!$B$2:$D$3820,3,FALSE())</f>
        <v>5000000</v>
      </c>
      <c r="F157" s="5" t="s">
        <v>47</v>
      </c>
      <c r="G157" s="5" t="str">
        <f aca="false">VLOOKUP((A157&amp;MAX(H157:M157)),'NA DATA'!$J$4:$K$1809,2,FALSE())</f>
        <v>enovate, L.L.C.</v>
      </c>
      <c r="H157" s="30"/>
      <c r="I157" s="30" t="n">
        <v>96056887</v>
      </c>
      <c r="J157" s="30"/>
      <c r="K157" s="30"/>
      <c r="L157" s="30"/>
      <c r="M157" s="30"/>
      <c r="N157" s="30" t="n">
        <f aca="false">IF(ISNA(VLOOKUP(B157,'US GAS Rankings'!$B$6:$H$232,7,FALSE()))=TRUE(),"",(VLOOKUP(B157,'US GAS Rankings'!$B$6:$H$232,7,FALSE())))</f>
        <v>20</v>
      </c>
      <c r="O157" s="30" t="str">
        <f aca="false">IF(ISNA(VLOOKUP(B157,'US PWR Rankings'!$B$6:$H$126,7,FALSE()))=TRUE(),"",(VLOOKUP(B157,'US PWR Rankings'!$B$6:$H$126,7,FALSE())))</f>
        <v/>
      </c>
      <c r="P157" s="5" t="n">
        <f aca="false">IF(ISNA(VLOOKUP(B157,'Can Gas Rankings'!$B$6:$H$95,7,FALSE()))=TRUE(),"",(VLOOKUP(B157,'Can Gas Rankings'!$B$6:$H$95,7,FALSE())))</f>
        <v>43</v>
      </c>
      <c r="Q157" s="5" t="str">
        <f aca="false">IF(ISNA(VLOOKUP(B157,'Can Pwr Rankings'!$B$6:$F$21,5,FALSE()))=TRUE(),"",(VLOOKUP(B157,'Can Pwr Rankings'!$B$6:$F$21,5,FALSE())))</f>
        <v/>
      </c>
      <c r="R157" s="29" t="n">
        <f aca="false">IF(ISNA(VLOOKUP($B157,'US GAS Rankings'!$B$6:$H$232,6,FALSE()))=TRUE(),"",(VLOOKUP($B157,'US GAS Rankings'!$B$6:$H$232,6,FALSE())))</f>
        <v>599247940</v>
      </c>
      <c r="S157" s="29" t="str">
        <f aca="false">IF(ISNA(VLOOKUP($B157,'US PWR Rankings'!$B$6:$H$126,6,FALSE()))=TRUE(),"",(VLOOKUP($B157,'US PWR Rankings'!$B$6:$H$126,6,FALSE())))</f>
        <v/>
      </c>
      <c r="T157" s="29" t="n">
        <f aca="false">IF(ISNA(VLOOKUP($B157,'Can Gas Rankings'!$B$6:$H$95,6,FALSE()))=TRUE(),"",(VLOOKUP($B157,'Can Gas Rankings'!$B$6:$H$95,6,FALSE())))</f>
        <v>3920000</v>
      </c>
      <c r="U157" s="29" t="str">
        <f aca="false">IF(ISNA(VLOOKUP($B157,'Can Pwr Rankings'!$B$6:$F$21,4,FALSE()))=TRUE(),"",(VLOOKUP($B157,'Can Pwr Rankings'!$B$6:$F$21,4,FALSE())))</f>
        <v/>
      </c>
    </row>
    <row r="158" customFormat="false" ht="12.75" hidden="false" customHeight="false" outlineLevel="0" collapsed="false">
      <c r="A158" s="5" t="s">
        <v>79</v>
      </c>
      <c r="B158" s="5" t="n">
        <v>58402</v>
      </c>
      <c r="C158" s="5"/>
      <c r="D158" s="5"/>
      <c r="E158" s="29" t="n">
        <f aca="false">VLOOKUP(B158,HEADROOM!$B$2:$D$3820,3,FALSE())</f>
        <v>5000000</v>
      </c>
      <c r="F158" s="5" t="s">
        <v>41</v>
      </c>
      <c r="G158" s="5" t="str">
        <f aca="false">VLOOKUP((A158&amp;MAX(H158:M158)),'NA DATA'!$J$4:$K$1809,2,FALSE())</f>
        <v>Enron Canada Corp.</v>
      </c>
      <c r="H158" s="30"/>
      <c r="I158" s="30"/>
      <c r="J158" s="30"/>
      <c r="K158" s="30"/>
      <c r="L158" s="30" t="n">
        <v>96018504</v>
      </c>
      <c r="M158" s="30"/>
      <c r="N158" s="30" t="n">
        <f aca="false">IF(ISNA(VLOOKUP(B158,'US GAS Rankings'!$B$6:$H$232,7,FALSE()))=TRUE(),"",(VLOOKUP(B158,'US GAS Rankings'!$B$6:$H$232,7,FALSE())))</f>
        <v>20</v>
      </c>
      <c r="O158" s="30" t="str">
        <f aca="false">IF(ISNA(VLOOKUP(B158,'US PWR Rankings'!$B$6:$H$126,7,FALSE()))=TRUE(),"",(VLOOKUP(B158,'US PWR Rankings'!$B$6:$H$126,7,FALSE())))</f>
        <v/>
      </c>
      <c r="P158" s="5" t="n">
        <f aca="false">IF(ISNA(VLOOKUP(B158,'Can Gas Rankings'!$B$6:$H$95,7,FALSE()))=TRUE(),"",(VLOOKUP(B158,'Can Gas Rankings'!$B$6:$H$95,7,FALSE())))</f>
        <v>43</v>
      </c>
      <c r="Q158" s="5" t="str">
        <f aca="false">IF(ISNA(VLOOKUP(B158,'Can Pwr Rankings'!$B$6:$F$21,5,FALSE()))=TRUE(),"",(VLOOKUP(B158,'Can Pwr Rankings'!$B$6:$F$21,5,FALSE())))</f>
        <v/>
      </c>
      <c r="R158" s="29" t="n">
        <f aca="false">IF(ISNA(VLOOKUP($B158,'US GAS Rankings'!$B$6:$H$232,6,FALSE()))=TRUE(),"",(VLOOKUP($B158,'US GAS Rankings'!$B$6:$H$232,6,FALSE())))</f>
        <v>599247940</v>
      </c>
      <c r="S158" s="29" t="str">
        <f aca="false">IF(ISNA(VLOOKUP($B158,'US PWR Rankings'!$B$6:$H$126,6,FALSE()))=TRUE(),"",(VLOOKUP($B158,'US PWR Rankings'!$B$6:$H$126,6,FALSE())))</f>
        <v/>
      </c>
      <c r="T158" s="29" t="n">
        <f aca="false">IF(ISNA(VLOOKUP($B158,'Can Gas Rankings'!$B$6:$H$95,6,FALSE()))=TRUE(),"",(VLOOKUP($B158,'Can Gas Rankings'!$B$6:$H$95,6,FALSE())))</f>
        <v>3920000</v>
      </c>
      <c r="U158" s="29" t="str">
        <f aca="false">IF(ISNA(VLOOKUP($B158,'Can Pwr Rankings'!$B$6:$F$21,4,FALSE()))=TRUE(),"",(VLOOKUP($B158,'Can Pwr Rankings'!$B$6:$F$21,4,FALSE())))</f>
        <v/>
      </c>
    </row>
    <row r="159" customFormat="false" ht="12.75" hidden="false" customHeight="false" outlineLevel="0" collapsed="false">
      <c r="A159" s="5" t="s">
        <v>79</v>
      </c>
      <c r="B159" s="5" t="n">
        <v>58402</v>
      </c>
      <c r="C159" s="5"/>
      <c r="D159" s="5"/>
      <c r="E159" s="29" t="n">
        <f aca="false">VLOOKUP(B159,HEADROOM!$B$2:$D$3820,3,FALSE())</f>
        <v>5000000</v>
      </c>
      <c r="F159" s="5" t="s">
        <v>36</v>
      </c>
      <c r="G159" s="5" t="str">
        <f aca="false">VLOOKUP((A159&amp;MAX(H159:M159)),'NA DATA'!$J$4:$K$1809,2,FALSE())</f>
        <v>Enron North America Corp.</v>
      </c>
      <c r="H159" s="30"/>
      <c r="I159" s="30" t="n">
        <v>96019051</v>
      </c>
      <c r="J159" s="30"/>
      <c r="K159" s="30"/>
      <c r="L159" s="30"/>
      <c r="M159" s="30"/>
      <c r="N159" s="30" t="n">
        <f aca="false">IF(ISNA(VLOOKUP(B159,'US GAS Rankings'!$B$6:$H$232,7,FALSE()))=TRUE(),"",(VLOOKUP(B159,'US GAS Rankings'!$B$6:$H$232,7,FALSE())))</f>
        <v>20</v>
      </c>
      <c r="O159" s="30" t="str">
        <f aca="false">IF(ISNA(VLOOKUP(B159,'US PWR Rankings'!$B$6:$H$126,7,FALSE()))=TRUE(),"",(VLOOKUP(B159,'US PWR Rankings'!$B$6:$H$126,7,FALSE())))</f>
        <v/>
      </c>
      <c r="P159" s="5" t="n">
        <f aca="false">IF(ISNA(VLOOKUP(B159,'Can Gas Rankings'!$B$6:$H$95,7,FALSE()))=TRUE(),"",(VLOOKUP(B159,'Can Gas Rankings'!$B$6:$H$95,7,FALSE())))</f>
        <v>43</v>
      </c>
      <c r="Q159" s="5" t="str">
        <f aca="false">IF(ISNA(VLOOKUP(B159,'Can Pwr Rankings'!$B$6:$F$21,5,FALSE()))=TRUE(),"",(VLOOKUP(B159,'Can Pwr Rankings'!$B$6:$F$21,5,FALSE())))</f>
        <v/>
      </c>
      <c r="R159" s="29" t="n">
        <f aca="false">IF(ISNA(VLOOKUP($B159,'US GAS Rankings'!$B$6:$H$232,6,FALSE()))=TRUE(),"",(VLOOKUP($B159,'US GAS Rankings'!$B$6:$H$232,6,FALSE())))</f>
        <v>599247940</v>
      </c>
      <c r="S159" s="29" t="str">
        <f aca="false">IF(ISNA(VLOOKUP($B159,'US PWR Rankings'!$B$6:$H$126,6,FALSE()))=TRUE(),"",(VLOOKUP($B159,'US PWR Rankings'!$B$6:$H$126,6,FALSE())))</f>
        <v/>
      </c>
      <c r="T159" s="29" t="n">
        <f aca="false">IF(ISNA(VLOOKUP($B159,'Can Gas Rankings'!$B$6:$H$95,6,FALSE()))=TRUE(),"",(VLOOKUP($B159,'Can Gas Rankings'!$B$6:$H$95,6,FALSE())))</f>
        <v>3920000</v>
      </c>
      <c r="U159" s="29" t="str">
        <f aca="false">IF(ISNA(VLOOKUP($B159,'Can Pwr Rankings'!$B$6:$F$21,4,FALSE()))=TRUE(),"",(VLOOKUP($B159,'Can Pwr Rankings'!$B$6:$F$21,4,FALSE())))</f>
        <v/>
      </c>
    </row>
    <row r="160" customFormat="false" ht="12.75" hidden="false" customHeight="false" outlineLevel="0" collapsed="false">
      <c r="A160" s="5" t="s">
        <v>80</v>
      </c>
      <c r="B160" s="5" t="n">
        <v>53461</v>
      </c>
      <c r="C160" s="5" t="s">
        <v>80</v>
      </c>
      <c r="D160" s="5" t="n">
        <v>53461</v>
      </c>
      <c r="E160" s="29" t="n">
        <f aca="false">VLOOKUP(B160,HEADROOM!$B$2:$D$3820,3,FALSE())</f>
        <v>12579649</v>
      </c>
      <c r="F160" s="5" t="s">
        <v>27</v>
      </c>
      <c r="G160" s="5" t="str">
        <f aca="false">VLOOKUP((A160&amp;MAX(H160:M160)),'NA DATA'!$J$4:$K$1809,2,FALSE())</f>
        <v>Enron North America Corp.</v>
      </c>
      <c r="H160" s="30" t="n">
        <v>96030347</v>
      </c>
      <c r="I160" s="30"/>
      <c r="J160" s="30"/>
      <c r="K160" s="30"/>
      <c r="L160" s="30"/>
      <c r="M160" s="30"/>
      <c r="N160" s="30" t="n">
        <f aca="false">IF(ISNA(VLOOKUP(B160,'US GAS Rankings'!$B$6:$H$232,7,FALSE()))=TRUE(),"",(VLOOKUP(B160,'US GAS Rankings'!$B$6:$H$232,7,FALSE())))</f>
        <v>21</v>
      </c>
      <c r="O160" s="30" t="n">
        <f aca="false">IF(ISNA(VLOOKUP(B160,'US PWR Rankings'!$B$6:$H$126,7,FALSE()))=TRUE(),"",(VLOOKUP(B160,'US PWR Rankings'!$B$6:$H$126,7,FALSE())))</f>
        <v>21</v>
      </c>
      <c r="P160" s="5" t="str">
        <f aca="false">IF(ISNA(VLOOKUP(B160,'Can Gas Rankings'!$B$6:$H$95,7,FALSE()))=TRUE(),"",(VLOOKUP(B160,'Can Gas Rankings'!$B$6:$H$95,7,FALSE())))</f>
        <v/>
      </c>
      <c r="Q160" s="5" t="str">
        <f aca="false">IF(ISNA(VLOOKUP(B160,'Can Pwr Rankings'!$B$6:$F$21,5,FALSE()))=TRUE(),"",(VLOOKUP(B160,'Can Pwr Rankings'!$B$6:$F$21,5,FALSE())))</f>
        <v/>
      </c>
      <c r="R160" s="29" t="n">
        <f aca="false">IF(ISNA(VLOOKUP($B160,'US GAS Rankings'!$B$6:$H$232,6,FALSE()))=TRUE(),"",(VLOOKUP($B160,'US GAS Rankings'!$B$6:$H$232,6,FALSE())))</f>
        <v>559136090</v>
      </c>
      <c r="S160" s="29" t="n">
        <f aca="false">IF(ISNA(VLOOKUP($B160,'US PWR Rankings'!$B$6:$H$126,6,FALSE()))=TRUE(),"",(VLOOKUP($B160,'US PWR Rankings'!$B$6:$H$126,6,FALSE())))</f>
        <v>6972948</v>
      </c>
      <c r="T160" s="29" t="str">
        <f aca="false">IF(ISNA(VLOOKUP($B160,'Can Gas Rankings'!$B$6:$H$95,6,FALSE()))=TRUE(),"",(VLOOKUP($B160,'Can Gas Rankings'!$B$6:$H$95,6,FALSE())))</f>
        <v/>
      </c>
      <c r="U160" s="29" t="str">
        <f aca="false">IF(ISNA(VLOOKUP($B160,'Can Pwr Rankings'!$B$6:$F$21,4,FALSE()))=TRUE(),"",(VLOOKUP($B160,'Can Pwr Rankings'!$B$6:$F$21,4,FALSE())))</f>
        <v/>
      </c>
    </row>
    <row r="161" customFormat="false" ht="12.75" hidden="false" customHeight="false" outlineLevel="0" collapsed="false">
      <c r="A161" s="5" t="s">
        <v>80</v>
      </c>
      <c r="B161" s="5" t="n">
        <v>53461</v>
      </c>
      <c r="C161" s="5"/>
      <c r="D161" s="5"/>
      <c r="E161" s="29" t="n">
        <f aca="false">VLOOKUP(B161,HEADROOM!$B$2:$D$3820,3,FALSE())</f>
        <v>12579649</v>
      </c>
      <c r="F161" s="5" t="s">
        <v>32</v>
      </c>
      <c r="G161" s="5" t="str">
        <f aca="false">VLOOKUP((A161&amp;MAX(H161:M161)),'NA DATA'!$J$4:$K$1809,2,FALSE())</f>
        <v>Enron North America Corp.</v>
      </c>
      <c r="H161" s="30"/>
      <c r="I161" s="30" t="n">
        <v>96065439</v>
      </c>
      <c r="J161" s="30"/>
      <c r="K161" s="30"/>
      <c r="L161" s="30"/>
      <c r="M161" s="30"/>
      <c r="N161" s="30" t="n">
        <f aca="false">IF(ISNA(VLOOKUP(B161,'US GAS Rankings'!$B$6:$H$232,7,FALSE()))=TRUE(),"",(VLOOKUP(B161,'US GAS Rankings'!$B$6:$H$232,7,FALSE())))</f>
        <v>21</v>
      </c>
      <c r="O161" s="30" t="n">
        <f aca="false">IF(ISNA(VLOOKUP(B161,'US PWR Rankings'!$B$6:$H$126,7,FALSE()))=TRUE(),"",(VLOOKUP(B161,'US PWR Rankings'!$B$6:$H$126,7,FALSE())))</f>
        <v>21</v>
      </c>
      <c r="P161" s="5" t="str">
        <f aca="false">IF(ISNA(VLOOKUP(B161,'Can Gas Rankings'!$B$6:$H$95,7,FALSE()))=TRUE(),"",(VLOOKUP(B161,'Can Gas Rankings'!$B$6:$H$95,7,FALSE())))</f>
        <v/>
      </c>
      <c r="Q161" s="5" t="str">
        <f aca="false">IF(ISNA(VLOOKUP(B161,'Can Pwr Rankings'!$B$6:$F$21,5,FALSE()))=TRUE(),"",(VLOOKUP(B161,'Can Pwr Rankings'!$B$6:$F$21,5,FALSE())))</f>
        <v/>
      </c>
      <c r="R161" s="29" t="n">
        <f aca="false">IF(ISNA(VLOOKUP($B161,'US GAS Rankings'!$B$6:$H$232,6,FALSE()))=TRUE(),"",(VLOOKUP($B161,'US GAS Rankings'!$B$6:$H$232,6,FALSE())))</f>
        <v>559136090</v>
      </c>
      <c r="S161" s="29" t="n">
        <f aca="false">IF(ISNA(VLOOKUP($B161,'US PWR Rankings'!$B$6:$H$126,6,FALSE()))=TRUE(),"",(VLOOKUP($B161,'US PWR Rankings'!$B$6:$H$126,6,FALSE())))</f>
        <v>6972948</v>
      </c>
      <c r="T161" s="29" t="str">
        <f aca="false">IF(ISNA(VLOOKUP($B161,'Can Gas Rankings'!$B$6:$H$95,6,FALSE()))=TRUE(),"",(VLOOKUP($B161,'Can Gas Rankings'!$B$6:$H$95,6,FALSE())))</f>
        <v/>
      </c>
      <c r="U161" s="29" t="str">
        <f aca="false">IF(ISNA(VLOOKUP($B161,'Can Pwr Rankings'!$B$6:$F$21,4,FALSE()))=TRUE(),"",(VLOOKUP($B161,'Can Pwr Rankings'!$B$6:$F$21,4,FALSE())))</f>
        <v/>
      </c>
    </row>
    <row r="162" customFormat="false" ht="12.75" hidden="false" customHeight="false" outlineLevel="0" collapsed="false">
      <c r="A162" s="5" t="s">
        <v>80</v>
      </c>
      <c r="B162" s="5" t="n">
        <v>53461</v>
      </c>
      <c r="C162" s="5"/>
      <c r="D162" s="5"/>
      <c r="E162" s="29" t="n">
        <f aca="false">VLOOKUP(B162,HEADROOM!$B$2:$D$3820,3,FALSE())</f>
        <v>12579649</v>
      </c>
      <c r="F162" s="5" t="s">
        <v>34</v>
      </c>
      <c r="G162" s="5" t="str">
        <f aca="false">VLOOKUP((A162&amp;MAX(H162:M162)),'NA DATA'!$J$4:$K$1809,2,FALSE())</f>
        <v>Enron North America Corp.</v>
      </c>
      <c r="H162" s="30"/>
      <c r="I162" s="30" t="n">
        <v>96035620</v>
      </c>
      <c r="J162" s="30"/>
      <c r="K162" s="30"/>
      <c r="L162" s="30"/>
      <c r="M162" s="30"/>
      <c r="N162" s="30" t="n">
        <f aca="false">IF(ISNA(VLOOKUP(B162,'US GAS Rankings'!$B$6:$H$232,7,FALSE()))=TRUE(),"",(VLOOKUP(B162,'US GAS Rankings'!$B$6:$H$232,7,FALSE())))</f>
        <v>21</v>
      </c>
      <c r="O162" s="30" t="n">
        <f aca="false">IF(ISNA(VLOOKUP(B162,'US PWR Rankings'!$B$6:$H$126,7,FALSE()))=TRUE(),"",(VLOOKUP(B162,'US PWR Rankings'!$B$6:$H$126,7,FALSE())))</f>
        <v>21</v>
      </c>
      <c r="P162" s="5" t="str">
        <f aca="false">IF(ISNA(VLOOKUP(B162,'Can Gas Rankings'!$B$6:$H$95,7,FALSE()))=TRUE(),"",(VLOOKUP(B162,'Can Gas Rankings'!$B$6:$H$95,7,FALSE())))</f>
        <v/>
      </c>
      <c r="Q162" s="5" t="str">
        <f aca="false">IF(ISNA(VLOOKUP(B162,'Can Pwr Rankings'!$B$6:$F$21,5,FALSE()))=TRUE(),"",(VLOOKUP(B162,'Can Pwr Rankings'!$B$6:$F$21,5,FALSE())))</f>
        <v/>
      </c>
      <c r="R162" s="29" t="n">
        <f aca="false">IF(ISNA(VLOOKUP($B162,'US GAS Rankings'!$B$6:$H$232,6,FALSE()))=TRUE(),"",(VLOOKUP($B162,'US GAS Rankings'!$B$6:$H$232,6,FALSE())))</f>
        <v>559136090</v>
      </c>
      <c r="S162" s="29" t="n">
        <f aca="false">IF(ISNA(VLOOKUP($B162,'US PWR Rankings'!$B$6:$H$126,6,FALSE()))=TRUE(),"",(VLOOKUP($B162,'US PWR Rankings'!$B$6:$H$126,6,FALSE())))</f>
        <v>6972948</v>
      </c>
      <c r="T162" s="29" t="str">
        <f aca="false">IF(ISNA(VLOOKUP($B162,'Can Gas Rankings'!$B$6:$H$95,6,FALSE()))=TRUE(),"",(VLOOKUP($B162,'Can Gas Rankings'!$B$6:$H$95,6,FALSE())))</f>
        <v/>
      </c>
      <c r="U162" s="29" t="str">
        <f aca="false">IF(ISNA(VLOOKUP($B162,'Can Pwr Rankings'!$B$6:$F$21,4,FALSE()))=TRUE(),"",(VLOOKUP($B162,'Can Pwr Rankings'!$B$6:$F$21,4,FALSE())))</f>
        <v/>
      </c>
    </row>
    <row r="163" customFormat="false" ht="12.75" hidden="false" customHeight="false" outlineLevel="0" collapsed="false">
      <c r="A163" s="5" t="s">
        <v>80</v>
      </c>
      <c r="B163" s="5" t="n">
        <v>53461</v>
      </c>
      <c r="C163" s="5"/>
      <c r="D163" s="5"/>
      <c r="E163" s="29" t="n">
        <f aca="false">VLOOKUP(B163,HEADROOM!$B$2:$D$3820,3,FALSE())</f>
        <v>12579649</v>
      </c>
      <c r="F163" s="5" t="s">
        <v>35</v>
      </c>
      <c r="G163" s="5" t="str">
        <f aca="false">VLOOKUP((A163&amp;MAX(H163:M163)),'NA DATA'!$J$4:$K$1809,2,FALSE())</f>
        <v>Enron North America Corp.</v>
      </c>
      <c r="H163" s="30"/>
      <c r="I163" s="30" t="n">
        <v>96005429</v>
      </c>
      <c r="J163" s="30"/>
      <c r="K163" s="30"/>
      <c r="L163" s="30"/>
      <c r="M163" s="30"/>
      <c r="N163" s="30" t="n">
        <f aca="false">IF(ISNA(VLOOKUP(B163,'US GAS Rankings'!$B$6:$H$232,7,FALSE()))=TRUE(),"",(VLOOKUP(B163,'US GAS Rankings'!$B$6:$H$232,7,FALSE())))</f>
        <v>21</v>
      </c>
      <c r="O163" s="30" t="n">
        <f aca="false">IF(ISNA(VLOOKUP(B163,'US PWR Rankings'!$B$6:$H$126,7,FALSE()))=TRUE(),"",(VLOOKUP(B163,'US PWR Rankings'!$B$6:$H$126,7,FALSE())))</f>
        <v>21</v>
      </c>
      <c r="P163" s="5" t="str">
        <f aca="false">IF(ISNA(VLOOKUP(B163,'Can Gas Rankings'!$B$6:$H$95,7,FALSE()))=TRUE(),"",(VLOOKUP(B163,'Can Gas Rankings'!$B$6:$H$95,7,FALSE())))</f>
        <v/>
      </c>
      <c r="Q163" s="5" t="str">
        <f aca="false">IF(ISNA(VLOOKUP(B163,'Can Pwr Rankings'!$B$6:$F$21,5,FALSE()))=TRUE(),"",(VLOOKUP(B163,'Can Pwr Rankings'!$B$6:$F$21,5,FALSE())))</f>
        <v/>
      </c>
      <c r="R163" s="29" t="n">
        <f aca="false">IF(ISNA(VLOOKUP($B163,'US GAS Rankings'!$B$6:$H$232,6,FALSE()))=TRUE(),"",(VLOOKUP($B163,'US GAS Rankings'!$B$6:$H$232,6,FALSE())))</f>
        <v>559136090</v>
      </c>
      <c r="S163" s="29" t="n">
        <f aca="false">IF(ISNA(VLOOKUP($B163,'US PWR Rankings'!$B$6:$H$126,6,FALSE()))=TRUE(),"",(VLOOKUP($B163,'US PWR Rankings'!$B$6:$H$126,6,FALSE())))</f>
        <v>6972948</v>
      </c>
      <c r="T163" s="29" t="str">
        <f aca="false">IF(ISNA(VLOOKUP($B163,'Can Gas Rankings'!$B$6:$H$95,6,FALSE()))=TRUE(),"",(VLOOKUP($B163,'Can Gas Rankings'!$B$6:$H$95,6,FALSE())))</f>
        <v/>
      </c>
      <c r="U163" s="29" t="str">
        <f aca="false">IF(ISNA(VLOOKUP($B163,'Can Pwr Rankings'!$B$6:$F$21,4,FALSE()))=TRUE(),"",(VLOOKUP($B163,'Can Pwr Rankings'!$B$6:$F$21,4,FALSE())))</f>
        <v/>
      </c>
    </row>
    <row r="164" customFormat="false" ht="12.75" hidden="false" customHeight="false" outlineLevel="0" collapsed="false">
      <c r="A164" s="5" t="s">
        <v>80</v>
      </c>
      <c r="B164" s="5" t="n">
        <v>53461</v>
      </c>
      <c r="C164" s="5"/>
      <c r="D164" s="5"/>
      <c r="E164" s="29" t="n">
        <f aca="false">VLOOKUP(B164,HEADROOM!$B$2:$D$3820,3,FALSE())</f>
        <v>12579649</v>
      </c>
      <c r="F164" s="5" t="s">
        <v>53</v>
      </c>
      <c r="G164" s="5" t="e">
        <f aca="false">VLOOKUP((A164&amp;MAX(H164:M164)),'NA DATA'!$J$4:$K$1809,2,FALSE())</f>
        <v>#N/A</v>
      </c>
      <c r="H164" s="30"/>
      <c r="I164" s="30"/>
      <c r="J164" s="30" t="n">
        <v>96005582</v>
      </c>
      <c r="K164" s="30"/>
      <c r="L164" s="30"/>
      <c r="M164" s="30"/>
      <c r="N164" s="30" t="n">
        <f aca="false">IF(ISNA(VLOOKUP(B164,'US GAS Rankings'!$B$6:$H$232,7,FALSE()))=TRUE(),"",(VLOOKUP(B164,'US GAS Rankings'!$B$6:$H$232,7,FALSE())))</f>
        <v>21</v>
      </c>
      <c r="O164" s="30" t="n">
        <f aca="false">IF(ISNA(VLOOKUP(B164,'US PWR Rankings'!$B$6:$H$126,7,FALSE()))=TRUE(),"",(VLOOKUP(B164,'US PWR Rankings'!$B$6:$H$126,7,FALSE())))</f>
        <v>21</v>
      </c>
      <c r="P164" s="5" t="str">
        <f aca="false">IF(ISNA(VLOOKUP(B164,'Can Gas Rankings'!$B$6:$H$95,7,FALSE()))=TRUE(),"",(VLOOKUP(B164,'Can Gas Rankings'!$B$6:$H$95,7,FALSE())))</f>
        <v/>
      </c>
      <c r="Q164" s="5" t="str">
        <f aca="false">IF(ISNA(VLOOKUP(B164,'Can Pwr Rankings'!$B$6:$F$21,5,FALSE()))=TRUE(),"",(VLOOKUP(B164,'Can Pwr Rankings'!$B$6:$F$21,5,FALSE())))</f>
        <v/>
      </c>
      <c r="R164" s="29" t="n">
        <f aca="false">IF(ISNA(VLOOKUP($B164,'US GAS Rankings'!$B$6:$H$232,6,FALSE()))=TRUE(),"",(VLOOKUP($B164,'US GAS Rankings'!$B$6:$H$232,6,FALSE())))</f>
        <v>559136090</v>
      </c>
      <c r="S164" s="29" t="n">
        <f aca="false">IF(ISNA(VLOOKUP($B164,'US PWR Rankings'!$B$6:$H$126,6,FALSE()))=TRUE(),"",(VLOOKUP($B164,'US PWR Rankings'!$B$6:$H$126,6,FALSE())))</f>
        <v>6972948</v>
      </c>
      <c r="T164" s="29" t="str">
        <f aca="false">IF(ISNA(VLOOKUP($B164,'Can Gas Rankings'!$B$6:$H$95,6,FALSE()))=TRUE(),"",(VLOOKUP($B164,'Can Gas Rankings'!$B$6:$H$95,6,FALSE())))</f>
        <v/>
      </c>
      <c r="U164" s="29" t="str">
        <f aca="false">IF(ISNA(VLOOKUP($B164,'Can Pwr Rankings'!$B$6:$F$21,4,FALSE()))=TRUE(),"",(VLOOKUP($B164,'Can Pwr Rankings'!$B$6:$F$21,4,FALSE())))</f>
        <v/>
      </c>
    </row>
    <row r="165" customFormat="false" ht="12.75" hidden="false" customHeight="false" outlineLevel="0" collapsed="false">
      <c r="A165" s="5" t="s">
        <v>80</v>
      </c>
      <c r="B165" s="5" t="n">
        <v>53461</v>
      </c>
      <c r="C165" s="5"/>
      <c r="D165" s="5"/>
      <c r="E165" s="29" t="n">
        <f aca="false">VLOOKUP(B165,HEADROOM!$B$2:$D$3820,3,FALSE())</f>
        <v>12579649</v>
      </c>
      <c r="F165" s="5" t="s">
        <v>36</v>
      </c>
      <c r="G165" s="5" t="str">
        <f aca="false">VLOOKUP((A165&amp;MAX(H165:M165)),'NA DATA'!$J$4:$K$1809,2,FALSE())</f>
        <v>Enron North America Corp.</v>
      </c>
      <c r="H165" s="30"/>
      <c r="I165" s="30" t="n">
        <v>96018761</v>
      </c>
      <c r="J165" s="30"/>
      <c r="K165" s="30"/>
      <c r="L165" s="30"/>
      <c r="M165" s="30"/>
      <c r="N165" s="30" t="n">
        <f aca="false">IF(ISNA(VLOOKUP(B165,'US GAS Rankings'!$B$6:$H$232,7,FALSE()))=TRUE(),"",(VLOOKUP(B165,'US GAS Rankings'!$B$6:$H$232,7,FALSE())))</f>
        <v>21</v>
      </c>
      <c r="O165" s="30" t="n">
        <f aca="false">IF(ISNA(VLOOKUP(B165,'US PWR Rankings'!$B$6:$H$126,7,FALSE()))=TRUE(),"",(VLOOKUP(B165,'US PWR Rankings'!$B$6:$H$126,7,FALSE())))</f>
        <v>21</v>
      </c>
      <c r="P165" s="5" t="str">
        <f aca="false">IF(ISNA(VLOOKUP(B165,'Can Gas Rankings'!$B$6:$H$95,7,FALSE()))=TRUE(),"",(VLOOKUP(B165,'Can Gas Rankings'!$B$6:$H$95,7,FALSE())))</f>
        <v/>
      </c>
      <c r="Q165" s="5" t="str">
        <f aca="false">IF(ISNA(VLOOKUP(B165,'Can Pwr Rankings'!$B$6:$F$21,5,FALSE()))=TRUE(),"",(VLOOKUP(B165,'Can Pwr Rankings'!$B$6:$F$21,5,FALSE())))</f>
        <v/>
      </c>
      <c r="R165" s="29" t="n">
        <f aca="false">IF(ISNA(VLOOKUP($B165,'US GAS Rankings'!$B$6:$H$232,6,FALSE()))=TRUE(),"",(VLOOKUP($B165,'US GAS Rankings'!$B$6:$H$232,6,FALSE())))</f>
        <v>559136090</v>
      </c>
      <c r="S165" s="29" t="n">
        <f aca="false">IF(ISNA(VLOOKUP($B165,'US PWR Rankings'!$B$6:$H$126,6,FALSE()))=TRUE(),"",(VLOOKUP($B165,'US PWR Rankings'!$B$6:$H$126,6,FALSE())))</f>
        <v>6972948</v>
      </c>
      <c r="T165" s="29" t="str">
        <f aca="false">IF(ISNA(VLOOKUP($B165,'Can Gas Rankings'!$B$6:$H$95,6,FALSE()))=TRUE(),"",(VLOOKUP($B165,'Can Gas Rankings'!$B$6:$H$95,6,FALSE())))</f>
        <v/>
      </c>
      <c r="U165" s="29" t="str">
        <f aca="false">IF(ISNA(VLOOKUP($B165,'Can Pwr Rankings'!$B$6:$F$21,4,FALSE()))=TRUE(),"",(VLOOKUP($B165,'Can Pwr Rankings'!$B$6:$F$21,4,FALSE())))</f>
        <v/>
      </c>
    </row>
    <row r="166" customFormat="false" ht="12.75" hidden="false" customHeight="false" outlineLevel="0" collapsed="false">
      <c r="A166" s="5" t="s">
        <v>81</v>
      </c>
      <c r="B166" s="5" t="n">
        <v>66652</v>
      </c>
      <c r="C166" s="5" t="s">
        <v>81</v>
      </c>
      <c r="D166" s="5" t="n">
        <v>66652</v>
      </c>
      <c r="E166" s="29" t="n">
        <f aca="false">VLOOKUP(B166,HEADROOM!$B$2:$D$3820,3,FALSE())</f>
        <v>2000000</v>
      </c>
      <c r="F166" s="5" t="s">
        <v>27</v>
      </c>
      <c r="G166" s="5" t="str">
        <f aca="false">VLOOKUP((A166&amp;MAX(H166:M166)),'NA DATA'!$J$4:$K$1809,2,FALSE())</f>
        <v>Enron North America Corp.</v>
      </c>
      <c r="H166" s="30" t="n">
        <v>96030230</v>
      </c>
      <c r="I166" s="30"/>
      <c r="J166" s="30"/>
      <c r="K166" s="30"/>
      <c r="L166" s="30"/>
      <c r="M166" s="30"/>
      <c r="N166" s="30" t="n">
        <f aca="false">IF(ISNA(VLOOKUP(B166,'US GAS Rankings'!$B$6:$H$232,7,FALSE()))=TRUE(),"",(VLOOKUP(B166,'US GAS Rankings'!$B$6:$H$232,7,FALSE())))</f>
        <v>22</v>
      </c>
      <c r="O166" s="30" t="str">
        <f aca="false">IF(ISNA(VLOOKUP(B166,'US PWR Rankings'!$B$6:$H$126,7,FALSE()))=TRUE(),"",(VLOOKUP(B166,'US PWR Rankings'!$B$6:$H$126,7,FALSE())))</f>
        <v/>
      </c>
      <c r="P166" s="5" t="str">
        <f aca="false">IF(ISNA(VLOOKUP(B166,'Can Gas Rankings'!$B$6:$H$95,7,FALSE()))=TRUE(),"",(VLOOKUP(B166,'Can Gas Rankings'!$B$6:$H$95,7,FALSE())))</f>
        <v/>
      </c>
      <c r="Q166" s="5" t="str">
        <f aca="false">IF(ISNA(VLOOKUP(B166,'Can Pwr Rankings'!$B$6:$F$21,5,FALSE()))=TRUE(),"",(VLOOKUP(B166,'Can Pwr Rankings'!$B$6:$F$21,5,FALSE())))</f>
        <v/>
      </c>
      <c r="R166" s="29" t="n">
        <f aca="false">IF(ISNA(VLOOKUP($B166,'US GAS Rankings'!$B$6:$H$232,6,FALSE()))=TRUE(),"",(VLOOKUP($B166,'US GAS Rankings'!$B$6:$H$232,6,FALSE())))</f>
        <v>427836045</v>
      </c>
      <c r="S166" s="29" t="str">
        <f aca="false">IF(ISNA(VLOOKUP($B166,'US PWR Rankings'!$B$6:$H$126,6,FALSE()))=TRUE(),"",(VLOOKUP($B166,'US PWR Rankings'!$B$6:$H$126,6,FALSE())))</f>
        <v/>
      </c>
      <c r="T166" s="29" t="str">
        <f aca="false">IF(ISNA(VLOOKUP($B166,'Can Gas Rankings'!$B$6:$H$95,6,FALSE()))=TRUE(),"",(VLOOKUP($B166,'Can Gas Rankings'!$B$6:$H$95,6,FALSE())))</f>
        <v/>
      </c>
      <c r="U166" s="29" t="str">
        <f aca="false">IF(ISNA(VLOOKUP($B166,'Can Pwr Rankings'!$B$6:$F$21,4,FALSE()))=TRUE(),"",(VLOOKUP($B166,'Can Pwr Rankings'!$B$6:$F$21,4,FALSE())))</f>
        <v/>
      </c>
    </row>
    <row r="167" customFormat="false" ht="12.75" hidden="false" customHeight="false" outlineLevel="0" collapsed="false">
      <c r="A167" s="5" t="s">
        <v>81</v>
      </c>
      <c r="B167" s="5" t="n">
        <v>66652</v>
      </c>
      <c r="C167" s="5"/>
      <c r="D167" s="5"/>
      <c r="E167" s="29" t="n">
        <f aca="false">VLOOKUP(B167,HEADROOM!$B$2:$D$3820,3,FALSE())</f>
        <v>2000000</v>
      </c>
      <c r="F167" s="5" t="s">
        <v>34</v>
      </c>
      <c r="G167" s="5" t="str">
        <f aca="false">VLOOKUP((A167&amp;MAX(H167:M167)),'NA DATA'!$J$4:$K$1809,2,FALSE())</f>
        <v>Enron North America Corp.</v>
      </c>
      <c r="H167" s="30"/>
      <c r="I167" s="30" t="n">
        <v>96029484</v>
      </c>
      <c r="J167" s="30"/>
      <c r="K167" s="30"/>
      <c r="L167" s="30"/>
      <c r="M167" s="30"/>
      <c r="N167" s="30" t="n">
        <f aca="false">IF(ISNA(VLOOKUP(B167,'US GAS Rankings'!$B$6:$H$232,7,FALSE()))=TRUE(),"",(VLOOKUP(B167,'US GAS Rankings'!$B$6:$H$232,7,FALSE())))</f>
        <v>22</v>
      </c>
      <c r="O167" s="30" t="str">
        <f aca="false">IF(ISNA(VLOOKUP(B167,'US PWR Rankings'!$B$6:$H$126,7,FALSE()))=TRUE(),"",(VLOOKUP(B167,'US PWR Rankings'!$B$6:$H$126,7,FALSE())))</f>
        <v/>
      </c>
      <c r="P167" s="5" t="str">
        <f aca="false">IF(ISNA(VLOOKUP(B167,'Can Gas Rankings'!$B$6:$H$95,7,FALSE()))=TRUE(),"",(VLOOKUP(B167,'Can Gas Rankings'!$B$6:$H$95,7,FALSE())))</f>
        <v/>
      </c>
      <c r="Q167" s="5" t="str">
        <f aca="false">IF(ISNA(VLOOKUP(B167,'Can Pwr Rankings'!$B$6:$F$21,5,FALSE()))=TRUE(),"",(VLOOKUP(B167,'Can Pwr Rankings'!$B$6:$F$21,5,FALSE())))</f>
        <v/>
      </c>
      <c r="R167" s="29" t="n">
        <f aca="false">IF(ISNA(VLOOKUP($B167,'US GAS Rankings'!$B$6:$H$232,6,FALSE()))=TRUE(),"",(VLOOKUP($B167,'US GAS Rankings'!$B$6:$H$232,6,FALSE())))</f>
        <v>427836045</v>
      </c>
      <c r="S167" s="29" t="str">
        <f aca="false">IF(ISNA(VLOOKUP($B167,'US PWR Rankings'!$B$6:$H$126,6,FALSE()))=TRUE(),"",(VLOOKUP($B167,'US PWR Rankings'!$B$6:$H$126,6,FALSE())))</f>
        <v/>
      </c>
      <c r="T167" s="29" t="str">
        <f aca="false">IF(ISNA(VLOOKUP($B167,'Can Gas Rankings'!$B$6:$H$95,6,FALSE()))=TRUE(),"",(VLOOKUP($B167,'Can Gas Rankings'!$B$6:$H$95,6,FALSE())))</f>
        <v/>
      </c>
      <c r="U167" s="29" t="str">
        <f aca="false">IF(ISNA(VLOOKUP($B167,'Can Pwr Rankings'!$B$6:$F$21,4,FALSE()))=TRUE(),"",(VLOOKUP($B167,'Can Pwr Rankings'!$B$6:$F$21,4,FALSE())))</f>
        <v/>
      </c>
    </row>
    <row r="168" customFormat="false" ht="12.75" hidden="false" customHeight="false" outlineLevel="0" collapsed="false">
      <c r="A168" s="5" t="s">
        <v>81</v>
      </c>
      <c r="B168" s="5" t="n">
        <v>66652</v>
      </c>
      <c r="C168" s="5"/>
      <c r="D168" s="5"/>
      <c r="E168" s="29" t="n">
        <f aca="false">VLOOKUP(B168,HEADROOM!$B$2:$D$3820,3,FALSE())</f>
        <v>2000000</v>
      </c>
      <c r="F168" s="5" t="s">
        <v>35</v>
      </c>
      <c r="G168" s="5" t="str">
        <f aca="false">VLOOKUP((A168&amp;MAX(H168:M168)),'NA DATA'!$J$4:$K$1809,2,FALSE())</f>
        <v>Enron North America Corp.</v>
      </c>
      <c r="H168" s="30"/>
      <c r="I168" s="30" t="n">
        <v>96005429</v>
      </c>
      <c r="J168" s="30"/>
      <c r="K168" s="30"/>
      <c r="L168" s="30"/>
      <c r="M168" s="30"/>
      <c r="N168" s="30" t="n">
        <f aca="false">IF(ISNA(VLOOKUP(B168,'US GAS Rankings'!$B$6:$H$232,7,FALSE()))=TRUE(),"",(VLOOKUP(B168,'US GAS Rankings'!$B$6:$H$232,7,FALSE())))</f>
        <v>22</v>
      </c>
      <c r="O168" s="30" t="str">
        <f aca="false">IF(ISNA(VLOOKUP(B168,'US PWR Rankings'!$B$6:$H$126,7,FALSE()))=TRUE(),"",(VLOOKUP(B168,'US PWR Rankings'!$B$6:$H$126,7,FALSE())))</f>
        <v/>
      </c>
      <c r="P168" s="5" t="str">
        <f aca="false">IF(ISNA(VLOOKUP(B168,'Can Gas Rankings'!$B$6:$H$95,7,FALSE()))=TRUE(),"",(VLOOKUP(B168,'Can Gas Rankings'!$B$6:$H$95,7,FALSE())))</f>
        <v/>
      </c>
      <c r="Q168" s="5" t="str">
        <f aca="false">IF(ISNA(VLOOKUP(B168,'Can Pwr Rankings'!$B$6:$F$21,5,FALSE()))=TRUE(),"",(VLOOKUP(B168,'Can Pwr Rankings'!$B$6:$F$21,5,FALSE())))</f>
        <v/>
      </c>
      <c r="R168" s="29" t="n">
        <f aca="false">IF(ISNA(VLOOKUP($B168,'US GAS Rankings'!$B$6:$H$232,6,FALSE()))=TRUE(),"",(VLOOKUP($B168,'US GAS Rankings'!$B$6:$H$232,6,FALSE())))</f>
        <v>427836045</v>
      </c>
      <c r="S168" s="29" t="str">
        <f aca="false">IF(ISNA(VLOOKUP($B168,'US PWR Rankings'!$B$6:$H$126,6,FALSE()))=TRUE(),"",(VLOOKUP($B168,'US PWR Rankings'!$B$6:$H$126,6,FALSE())))</f>
        <v/>
      </c>
      <c r="T168" s="29" t="str">
        <f aca="false">IF(ISNA(VLOOKUP($B168,'Can Gas Rankings'!$B$6:$H$95,6,FALSE()))=TRUE(),"",(VLOOKUP($B168,'Can Gas Rankings'!$B$6:$H$95,6,FALSE())))</f>
        <v/>
      </c>
      <c r="U168" s="29" t="str">
        <f aca="false">IF(ISNA(VLOOKUP($B168,'Can Pwr Rankings'!$B$6:$F$21,4,FALSE()))=TRUE(),"",(VLOOKUP($B168,'Can Pwr Rankings'!$B$6:$F$21,4,FALSE())))</f>
        <v/>
      </c>
    </row>
    <row r="169" customFormat="false" ht="12.75" hidden="false" customHeight="false" outlineLevel="0" collapsed="false">
      <c r="A169" s="5" t="s">
        <v>81</v>
      </c>
      <c r="B169" s="5" t="n">
        <v>66652</v>
      </c>
      <c r="C169" s="5"/>
      <c r="D169" s="5"/>
      <c r="E169" s="29" t="n">
        <f aca="false">VLOOKUP(B169,HEADROOM!$B$2:$D$3820,3,FALSE())</f>
        <v>2000000</v>
      </c>
      <c r="F169" s="5" t="s">
        <v>36</v>
      </c>
      <c r="G169" s="5" t="str">
        <f aca="false">VLOOKUP((A169&amp;MAX(H169:M169)),'NA DATA'!$J$4:$K$1809,2,FALSE())</f>
        <v>Enron North America Corp.</v>
      </c>
      <c r="H169" s="30"/>
      <c r="I169" s="30" t="n">
        <v>96031499</v>
      </c>
      <c r="J169" s="30"/>
      <c r="K169" s="30"/>
      <c r="L169" s="30"/>
      <c r="M169" s="30"/>
      <c r="N169" s="30" t="n">
        <f aca="false">IF(ISNA(VLOOKUP(B169,'US GAS Rankings'!$B$6:$H$232,7,FALSE()))=TRUE(),"",(VLOOKUP(B169,'US GAS Rankings'!$B$6:$H$232,7,FALSE())))</f>
        <v>22</v>
      </c>
      <c r="O169" s="30" t="str">
        <f aca="false">IF(ISNA(VLOOKUP(B169,'US PWR Rankings'!$B$6:$H$126,7,FALSE()))=TRUE(),"",(VLOOKUP(B169,'US PWR Rankings'!$B$6:$H$126,7,FALSE())))</f>
        <v/>
      </c>
      <c r="P169" s="5" t="str">
        <f aca="false">IF(ISNA(VLOOKUP(B169,'Can Gas Rankings'!$B$6:$H$95,7,FALSE()))=TRUE(),"",(VLOOKUP(B169,'Can Gas Rankings'!$B$6:$H$95,7,FALSE())))</f>
        <v/>
      </c>
      <c r="Q169" s="5" t="str">
        <f aca="false">IF(ISNA(VLOOKUP(B169,'Can Pwr Rankings'!$B$6:$F$21,5,FALSE()))=TRUE(),"",(VLOOKUP(B169,'Can Pwr Rankings'!$B$6:$F$21,5,FALSE())))</f>
        <v/>
      </c>
      <c r="R169" s="29" t="n">
        <f aca="false">IF(ISNA(VLOOKUP($B169,'US GAS Rankings'!$B$6:$H$232,6,FALSE()))=TRUE(),"",(VLOOKUP($B169,'US GAS Rankings'!$B$6:$H$232,6,FALSE())))</f>
        <v>427836045</v>
      </c>
      <c r="S169" s="29" t="str">
        <f aca="false">IF(ISNA(VLOOKUP($B169,'US PWR Rankings'!$B$6:$H$126,6,FALSE()))=TRUE(),"",(VLOOKUP($B169,'US PWR Rankings'!$B$6:$H$126,6,FALSE())))</f>
        <v/>
      </c>
      <c r="T169" s="29" t="str">
        <f aca="false">IF(ISNA(VLOOKUP($B169,'Can Gas Rankings'!$B$6:$H$95,6,FALSE()))=TRUE(),"",(VLOOKUP($B169,'Can Gas Rankings'!$B$6:$H$95,6,FALSE())))</f>
        <v/>
      </c>
      <c r="U169" s="29" t="str">
        <f aca="false">IF(ISNA(VLOOKUP($B169,'Can Pwr Rankings'!$B$6:$F$21,4,FALSE()))=TRUE(),"",(VLOOKUP($B169,'Can Pwr Rankings'!$B$6:$F$21,4,FALSE())))</f>
        <v/>
      </c>
    </row>
    <row r="170" customFormat="false" ht="12.75" hidden="false" customHeight="false" outlineLevel="0" collapsed="false">
      <c r="A170" s="5" t="s">
        <v>81</v>
      </c>
      <c r="B170" s="5" t="n">
        <v>66652</v>
      </c>
      <c r="C170" s="5"/>
      <c r="D170" s="5"/>
      <c r="E170" s="29" t="n">
        <f aca="false">VLOOKUP(B170,HEADROOM!$B$2:$D$3820,3,FALSE())</f>
        <v>2000000</v>
      </c>
      <c r="F170" s="5" t="s">
        <v>82</v>
      </c>
      <c r="G170" s="5" t="str">
        <f aca="false">VLOOKUP((A170&amp;MAX(H170:M170)),'NA DATA'!$J$4:$K$1809,2,FALSE())</f>
        <v>Enron North America Corp.</v>
      </c>
      <c r="H170" s="30"/>
      <c r="I170" s="30" t="n">
        <v>96046251</v>
      </c>
      <c r="J170" s="30"/>
      <c r="K170" s="30"/>
      <c r="L170" s="30"/>
      <c r="M170" s="30"/>
      <c r="N170" s="30" t="n">
        <f aca="false">IF(ISNA(VLOOKUP(B170,'US GAS Rankings'!$B$6:$H$232,7,FALSE()))=TRUE(),"",(VLOOKUP(B170,'US GAS Rankings'!$B$6:$H$232,7,FALSE())))</f>
        <v>22</v>
      </c>
      <c r="O170" s="30" t="str">
        <f aca="false">IF(ISNA(VLOOKUP(B170,'US PWR Rankings'!$B$6:$H$126,7,FALSE()))=TRUE(),"",(VLOOKUP(B170,'US PWR Rankings'!$B$6:$H$126,7,FALSE())))</f>
        <v/>
      </c>
      <c r="P170" s="5" t="str">
        <f aca="false">IF(ISNA(VLOOKUP(B170,'Can Gas Rankings'!$B$6:$H$95,7,FALSE()))=TRUE(),"",(VLOOKUP(B170,'Can Gas Rankings'!$B$6:$H$95,7,FALSE())))</f>
        <v/>
      </c>
      <c r="Q170" s="5" t="str">
        <f aca="false">IF(ISNA(VLOOKUP(B170,'Can Pwr Rankings'!$B$6:$F$21,5,FALSE()))=TRUE(),"",(VLOOKUP(B170,'Can Pwr Rankings'!$B$6:$F$21,5,FALSE())))</f>
        <v/>
      </c>
      <c r="R170" s="29" t="n">
        <f aca="false">IF(ISNA(VLOOKUP($B170,'US GAS Rankings'!$B$6:$H$232,6,FALSE()))=TRUE(),"",(VLOOKUP($B170,'US GAS Rankings'!$B$6:$H$232,6,FALSE())))</f>
        <v>427836045</v>
      </c>
      <c r="S170" s="29" t="str">
        <f aca="false">IF(ISNA(VLOOKUP($B170,'US PWR Rankings'!$B$6:$H$126,6,FALSE()))=TRUE(),"",(VLOOKUP($B170,'US PWR Rankings'!$B$6:$H$126,6,FALSE())))</f>
        <v/>
      </c>
      <c r="T170" s="29" t="str">
        <f aca="false">IF(ISNA(VLOOKUP($B170,'Can Gas Rankings'!$B$6:$H$95,6,FALSE()))=TRUE(),"",(VLOOKUP($B170,'Can Gas Rankings'!$B$6:$H$95,6,FALSE())))</f>
        <v/>
      </c>
      <c r="U170" s="29" t="str">
        <f aca="false">IF(ISNA(VLOOKUP($B170,'Can Pwr Rankings'!$B$6:$F$21,4,FALSE()))=TRUE(),"",(VLOOKUP($B170,'Can Pwr Rankings'!$B$6:$F$21,4,FALSE())))</f>
        <v/>
      </c>
    </row>
    <row r="171" customFormat="false" ht="12.75" hidden="false" customHeight="false" outlineLevel="0" collapsed="false">
      <c r="A171" s="5" t="s">
        <v>83</v>
      </c>
      <c r="B171" s="5" t="n">
        <v>53341</v>
      </c>
      <c r="C171" s="5" t="s">
        <v>83</v>
      </c>
      <c r="D171" s="5" t="n">
        <v>53341</v>
      </c>
      <c r="E171" s="29" t="n">
        <f aca="false">VLOOKUP(B171,HEADROOM!$B$2:$D$3820,3,FALSE())</f>
        <v>5000000</v>
      </c>
      <c r="F171" s="5" t="s">
        <v>27</v>
      </c>
      <c r="G171" s="5" t="str">
        <f aca="false">VLOOKUP((A171&amp;MAX(H171:M171)),'NA DATA'!$J$4:$K$1809,2,FALSE())</f>
        <v>Enron Canada Corp.</v>
      </c>
      <c r="H171" s="30" t="n">
        <v>96028131</v>
      </c>
      <c r="I171" s="30"/>
      <c r="J171" s="30"/>
      <c r="K171" s="30" t="n">
        <v>96028131</v>
      </c>
      <c r="L171" s="30"/>
      <c r="M171" s="30"/>
      <c r="N171" s="30" t="n">
        <f aca="false">IF(ISNA(VLOOKUP(B171,'US GAS Rankings'!$B$6:$H$232,7,FALSE()))=TRUE(),"",(VLOOKUP(B171,'US GAS Rankings'!$B$6:$H$232,7,FALSE())))</f>
        <v>23</v>
      </c>
      <c r="O171" s="30" t="str">
        <f aca="false">IF(ISNA(VLOOKUP(B171,'US PWR Rankings'!$B$6:$H$126,7,FALSE()))=TRUE(),"",(VLOOKUP(B171,'US PWR Rankings'!$B$6:$H$126,7,FALSE())))</f>
        <v/>
      </c>
      <c r="P171" s="5" t="n">
        <f aca="false">IF(ISNA(VLOOKUP(B171,'Can Gas Rankings'!$B$6:$H$95,7,FALSE()))=TRUE(),"",(VLOOKUP(B171,'Can Gas Rankings'!$B$6:$H$95,7,FALSE())))</f>
        <v>11</v>
      </c>
      <c r="Q171" s="5" t="n">
        <f aca="false">IF(ISNA(VLOOKUP(B171,'Can Pwr Rankings'!$B$6:$F$21,5,FALSE()))=TRUE(),"",(VLOOKUP(B171,'Can Pwr Rankings'!$B$6:$F$21,5,FALSE())))</f>
        <v>5</v>
      </c>
      <c r="R171" s="29" t="n">
        <f aca="false">IF(ISNA(VLOOKUP($B171,'US GAS Rankings'!$B$6:$H$232,6,FALSE()))=TRUE(),"",(VLOOKUP($B171,'US GAS Rankings'!$B$6:$H$232,6,FALSE())))</f>
        <v>421612831</v>
      </c>
      <c r="S171" s="29" t="str">
        <f aca="false">IF(ISNA(VLOOKUP($B171,'US PWR Rankings'!$B$6:$H$126,6,FALSE()))=TRUE(),"",(VLOOKUP($B171,'US PWR Rankings'!$B$6:$H$126,6,FALSE())))</f>
        <v/>
      </c>
      <c r="T171" s="29" t="n">
        <f aca="false">IF(ISNA(VLOOKUP($B171,'Can Gas Rankings'!$B$6:$H$95,6,FALSE()))=TRUE(),"",(VLOOKUP($B171,'Can Gas Rankings'!$B$6:$H$95,6,FALSE())))</f>
        <v>54080031</v>
      </c>
      <c r="U171" s="29" t="n">
        <f aca="false">IF(ISNA(VLOOKUP($B171,'Can Pwr Rankings'!$B$6:$F$21,4,FALSE()))=TRUE(),"",(VLOOKUP($B171,'Can Pwr Rankings'!$B$6:$F$21,4,FALSE())))</f>
        <v>78930</v>
      </c>
    </row>
    <row r="172" customFormat="false" ht="12.75" hidden="false" customHeight="false" outlineLevel="0" collapsed="false">
      <c r="A172" s="5" t="s">
        <v>83</v>
      </c>
      <c r="B172" s="5" t="n">
        <v>53341</v>
      </c>
      <c r="C172" s="5"/>
      <c r="D172" s="5"/>
      <c r="E172" s="29" t="n">
        <f aca="false">VLOOKUP(B172,HEADROOM!$B$2:$D$3820,3,FALSE())</f>
        <v>5000000</v>
      </c>
      <c r="F172" s="5" t="s">
        <v>45</v>
      </c>
      <c r="G172" s="5" t="str">
        <f aca="false">VLOOKUP((A172&amp;MAX(H172:M172)),'NA DATA'!$J$4:$K$1809,2,FALSE())</f>
        <v>Enron North America Corp.</v>
      </c>
      <c r="H172" s="30"/>
      <c r="I172" s="30" t="n">
        <v>96028125</v>
      </c>
      <c r="J172" s="30"/>
      <c r="K172" s="30"/>
      <c r="L172" s="30"/>
      <c r="M172" s="30"/>
      <c r="N172" s="30" t="n">
        <f aca="false">IF(ISNA(VLOOKUP(B172,'US GAS Rankings'!$B$6:$H$232,7,FALSE()))=TRUE(),"",(VLOOKUP(B172,'US GAS Rankings'!$B$6:$H$232,7,FALSE())))</f>
        <v>23</v>
      </c>
      <c r="O172" s="30" t="str">
        <f aca="false">IF(ISNA(VLOOKUP(B172,'US PWR Rankings'!$B$6:$H$126,7,FALSE()))=TRUE(),"",(VLOOKUP(B172,'US PWR Rankings'!$B$6:$H$126,7,FALSE())))</f>
        <v/>
      </c>
      <c r="P172" s="5" t="n">
        <f aca="false">IF(ISNA(VLOOKUP(B172,'Can Gas Rankings'!$B$6:$H$95,7,FALSE()))=TRUE(),"",(VLOOKUP(B172,'Can Gas Rankings'!$B$6:$H$95,7,FALSE())))</f>
        <v>11</v>
      </c>
      <c r="Q172" s="5" t="n">
        <f aca="false">IF(ISNA(VLOOKUP(B172,'Can Pwr Rankings'!$B$6:$F$21,5,FALSE()))=TRUE(),"",(VLOOKUP(B172,'Can Pwr Rankings'!$B$6:$F$21,5,FALSE())))</f>
        <v>5</v>
      </c>
      <c r="R172" s="29" t="n">
        <f aca="false">IF(ISNA(VLOOKUP($B172,'US GAS Rankings'!$B$6:$H$232,6,FALSE()))=TRUE(),"",(VLOOKUP($B172,'US GAS Rankings'!$B$6:$H$232,6,FALSE())))</f>
        <v>421612831</v>
      </c>
      <c r="S172" s="29" t="str">
        <f aca="false">IF(ISNA(VLOOKUP($B172,'US PWR Rankings'!$B$6:$H$126,6,FALSE()))=TRUE(),"",(VLOOKUP($B172,'US PWR Rankings'!$B$6:$H$126,6,FALSE())))</f>
        <v/>
      </c>
      <c r="T172" s="29" t="n">
        <f aca="false">IF(ISNA(VLOOKUP($B172,'Can Gas Rankings'!$B$6:$H$95,6,FALSE()))=TRUE(),"",(VLOOKUP($B172,'Can Gas Rankings'!$B$6:$H$95,6,FALSE())))</f>
        <v>54080031</v>
      </c>
      <c r="U172" s="29" t="n">
        <f aca="false">IF(ISNA(VLOOKUP($B172,'Can Pwr Rankings'!$B$6:$F$21,4,FALSE()))=TRUE(),"",(VLOOKUP($B172,'Can Pwr Rankings'!$B$6:$F$21,4,FALSE())))</f>
        <v>78930</v>
      </c>
    </row>
    <row r="173" customFormat="false" ht="12.75" hidden="false" customHeight="false" outlineLevel="0" collapsed="false">
      <c r="A173" s="5" t="s">
        <v>83</v>
      </c>
      <c r="B173" s="5" t="n">
        <v>53341</v>
      </c>
      <c r="C173" s="5"/>
      <c r="D173" s="5"/>
      <c r="E173" s="29" t="n">
        <f aca="false">VLOOKUP(B173,HEADROOM!$B$2:$D$3820,3,FALSE())</f>
        <v>5000000</v>
      </c>
      <c r="F173" s="5" t="s">
        <v>32</v>
      </c>
      <c r="G173" s="5" t="str">
        <f aca="false">VLOOKUP((A173&amp;MAX(H173:M173)),'NA DATA'!$J$4:$K$1809,2,FALSE())</f>
        <v>Enron North America Corp.</v>
      </c>
      <c r="H173" s="30"/>
      <c r="I173" s="30" t="n">
        <v>96084444</v>
      </c>
      <c r="J173" s="30"/>
      <c r="K173" s="30"/>
      <c r="L173" s="30"/>
      <c r="M173" s="30"/>
      <c r="N173" s="30" t="n">
        <f aca="false">IF(ISNA(VLOOKUP(B173,'US GAS Rankings'!$B$6:$H$232,7,FALSE()))=TRUE(),"",(VLOOKUP(B173,'US GAS Rankings'!$B$6:$H$232,7,FALSE())))</f>
        <v>23</v>
      </c>
      <c r="O173" s="30" t="str">
        <f aca="false">IF(ISNA(VLOOKUP(B173,'US PWR Rankings'!$B$6:$H$126,7,FALSE()))=TRUE(),"",(VLOOKUP(B173,'US PWR Rankings'!$B$6:$H$126,7,FALSE())))</f>
        <v/>
      </c>
      <c r="P173" s="5" t="n">
        <f aca="false">IF(ISNA(VLOOKUP(B173,'Can Gas Rankings'!$B$6:$H$95,7,FALSE()))=TRUE(),"",(VLOOKUP(B173,'Can Gas Rankings'!$B$6:$H$95,7,FALSE())))</f>
        <v>11</v>
      </c>
      <c r="Q173" s="5" t="n">
        <f aca="false">IF(ISNA(VLOOKUP(B173,'Can Pwr Rankings'!$B$6:$F$21,5,FALSE()))=TRUE(),"",(VLOOKUP(B173,'Can Pwr Rankings'!$B$6:$F$21,5,FALSE())))</f>
        <v>5</v>
      </c>
      <c r="R173" s="29" t="n">
        <f aca="false">IF(ISNA(VLOOKUP($B173,'US GAS Rankings'!$B$6:$H$232,6,FALSE()))=TRUE(),"",(VLOOKUP($B173,'US GAS Rankings'!$B$6:$H$232,6,FALSE())))</f>
        <v>421612831</v>
      </c>
      <c r="S173" s="29" t="str">
        <f aca="false">IF(ISNA(VLOOKUP($B173,'US PWR Rankings'!$B$6:$H$126,6,FALSE()))=TRUE(),"",(VLOOKUP($B173,'US PWR Rankings'!$B$6:$H$126,6,FALSE())))</f>
        <v/>
      </c>
      <c r="T173" s="29" t="n">
        <f aca="false">IF(ISNA(VLOOKUP($B173,'Can Gas Rankings'!$B$6:$H$95,6,FALSE()))=TRUE(),"",(VLOOKUP($B173,'Can Gas Rankings'!$B$6:$H$95,6,FALSE())))</f>
        <v>54080031</v>
      </c>
      <c r="U173" s="29" t="n">
        <f aca="false">IF(ISNA(VLOOKUP($B173,'Can Pwr Rankings'!$B$6:$F$21,4,FALSE()))=TRUE(),"",(VLOOKUP($B173,'Can Pwr Rankings'!$B$6:$F$21,4,FALSE())))</f>
        <v>78930</v>
      </c>
    </row>
    <row r="174" customFormat="false" ht="12.75" hidden="false" customHeight="false" outlineLevel="0" collapsed="false">
      <c r="A174" s="5" t="s">
        <v>83</v>
      </c>
      <c r="B174" s="5" t="n">
        <v>53341</v>
      </c>
      <c r="C174" s="5"/>
      <c r="D174" s="5"/>
      <c r="E174" s="29" t="n">
        <f aca="false">VLOOKUP(B174,HEADROOM!$B$2:$D$3820,3,FALSE())</f>
        <v>5000000</v>
      </c>
      <c r="F174" s="5" t="s">
        <v>33</v>
      </c>
      <c r="G174" s="5" t="str">
        <f aca="false">VLOOKUP((A174&amp;MAX(H174:M174)),'NA DATA'!$J$4:$K$1809,2,FALSE())</f>
        <v>Enron North America Corp.</v>
      </c>
      <c r="H174" s="30"/>
      <c r="I174" s="30" t="n">
        <v>96084999</v>
      </c>
      <c r="J174" s="30"/>
      <c r="K174" s="30"/>
      <c r="L174" s="30"/>
      <c r="M174" s="30"/>
      <c r="N174" s="30" t="n">
        <f aca="false">IF(ISNA(VLOOKUP(B174,'US GAS Rankings'!$B$6:$H$232,7,FALSE()))=TRUE(),"",(VLOOKUP(B174,'US GAS Rankings'!$B$6:$H$232,7,FALSE())))</f>
        <v>23</v>
      </c>
      <c r="O174" s="30" t="str">
        <f aca="false">IF(ISNA(VLOOKUP(B174,'US PWR Rankings'!$B$6:$H$126,7,FALSE()))=TRUE(),"",(VLOOKUP(B174,'US PWR Rankings'!$B$6:$H$126,7,FALSE())))</f>
        <v/>
      </c>
      <c r="P174" s="5" t="n">
        <f aca="false">IF(ISNA(VLOOKUP(B174,'Can Gas Rankings'!$B$6:$H$95,7,FALSE()))=TRUE(),"",(VLOOKUP(B174,'Can Gas Rankings'!$B$6:$H$95,7,FALSE())))</f>
        <v>11</v>
      </c>
      <c r="Q174" s="5" t="n">
        <f aca="false">IF(ISNA(VLOOKUP(B174,'Can Pwr Rankings'!$B$6:$F$21,5,FALSE()))=TRUE(),"",(VLOOKUP(B174,'Can Pwr Rankings'!$B$6:$F$21,5,FALSE())))</f>
        <v>5</v>
      </c>
      <c r="R174" s="29" t="n">
        <f aca="false">IF(ISNA(VLOOKUP($B174,'US GAS Rankings'!$B$6:$H$232,6,FALSE()))=TRUE(),"",(VLOOKUP($B174,'US GAS Rankings'!$B$6:$H$232,6,FALSE())))</f>
        <v>421612831</v>
      </c>
      <c r="S174" s="29" t="str">
        <f aca="false">IF(ISNA(VLOOKUP($B174,'US PWR Rankings'!$B$6:$H$126,6,FALSE()))=TRUE(),"",(VLOOKUP($B174,'US PWR Rankings'!$B$6:$H$126,6,FALSE())))</f>
        <v/>
      </c>
      <c r="T174" s="29" t="n">
        <f aca="false">IF(ISNA(VLOOKUP($B174,'Can Gas Rankings'!$B$6:$H$95,6,FALSE()))=TRUE(),"",(VLOOKUP($B174,'Can Gas Rankings'!$B$6:$H$95,6,FALSE())))</f>
        <v>54080031</v>
      </c>
      <c r="U174" s="29" t="n">
        <f aca="false">IF(ISNA(VLOOKUP($B174,'Can Pwr Rankings'!$B$6:$F$21,4,FALSE()))=TRUE(),"",(VLOOKUP($B174,'Can Pwr Rankings'!$B$6:$F$21,4,FALSE())))</f>
        <v>78930</v>
      </c>
    </row>
    <row r="175" customFormat="false" ht="12.75" hidden="false" customHeight="false" outlineLevel="0" collapsed="false">
      <c r="A175" s="5" t="s">
        <v>83</v>
      </c>
      <c r="B175" s="5" t="n">
        <v>53341</v>
      </c>
      <c r="C175" s="5"/>
      <c r="D175" s="5"/>
      <c r="E175" s="29" t="n">
        <f aca="false">VLOOKUP(B175,HEADROOM!$B$2:$D$3820,3,FALSE())</f>
        <v>5000000</v>
      </c>
      <c r="F175" s="5" t="s">
        <v>28</v>
      </c>
      <c r="G175" s="5" t="str">
        <f aca="false">VLOOKUP((A175&amp;MAX(H175:M175)),'NA DATA'!$J$4:$K$1809,2,FALSE())</f>
        <v>Enron North America Corp.</v>
      </c>
      <c r="H175" s="30"/>
      <c r="I175" s="30" t="n">
        <v>96008861</v>
      </c>
      <c r="J175" s="30"/>
      <c r="K175" s="30"/>
      <c r="L175" s="30"/>
      <c r="M175" s="30"/>
      <c r="N175" s="30" t="n">
        <f aca="false">IF(ISNA(VLOOKUP(B175,'US GAS Rankings'!$B$6:$H$232,7,FALSE()))=TRUE(),"",(VLOOKUP(B175,'US GAS Rankings'!$B$6:$H$232,7,FALSE())))</f>
        <v>23</v>
      </c>
      <c r="O175" s="30" t="str">
        <f aca="false">IF(ISNA(VLOOKUP(B175,'US PWR Rankings'!$B$6:$H$126,7,FALSE()))=TRUE(),"",(VLOOKUP(B175,'US PWR Rankings'!$B$6:$H$126,7,FALSE())))</f>
        <v/>
      </c>
      <c r="P175" s="5" t="n">
        <f aca="false">IF(ISNA(VLOOKUP(B175,'Can Gas Rankings'!$B$6:$H$95,7,FALSE()))=TRUE(),"",(VLOOKUP(B175,'Can Gas Rankings'!$B$6:$H$95,7,FALSE())))</f>
        <v>11</v>
      </c>
      <c r="Q175" s="5" t="n">
        <f aca="false">IF(ISNA(VLOOKUP(B175,'Can Pwr Rankings'!$B$6:$F$21,5,FALSE()))=TRUE(),"",(VLOOKUP(B175,'Can Pwr Rankings'!$B$6:$F$21,5,FALSE())))</f>
        <v>5</v>
      </c>
      <c r="R175" s="29" t="n">
        <f aca="false">IF(ISNA(VLOOKUP($B175,'US GAS Rankings'!$B$6:$H$232,6,FALSE()))=TRUE(),"",(VLOOKUP($B175,'US GAS Rankings'!$B$6:$H$232,6,FALSE())))</f>
        <v>421612831</v>
      </c>
      <c r="S175" s="29" t="str">
        <f aca="false">IF(ISNA(VLOOKUP($B175,'US PWR Rankings'!$B$6:$H$126,6,FALSE()))=TRUE(),"",(VLOOKUP($B175,'US PWR Rankings'!$B$6:$H$126,6,FALSE())))</f>
        <v/>
      </c>
      <c r="T175" s="29" t="n">
        <f aca="false">IF(ISNA(VLOOKUP($B175,'Can Gas Rankings'!$B$6:$H$95,6,FALSE()))=TRUE(),"",(VLOOKUP($B175,'Can Gas Rankings'!$B$6:$H$95,6,FALSE())))</f>
        <v>54080031</v>
      </c>
      <c r="U175" s="29" t="n">
        <f aca="false">IF(ISNA(VLOOKUP($B175,'Can Pwr Rankings'!$B$6:$F$21,4,FALSE()))=TRUE(),"",(VLOOKUP($B175,'Can Pwr Rankings'!$B$6:$F$21,4,FALSE())))</f>
        <v>78930</v>
      </c>
    </row>
    <row r="176" customFormat="false" ht="12.75" hidden="false" customHeight="false" outlineLevel="0" collapsed="false">
      <c r="A176" s="5" t="s">
        <v>83</v>
      </c>
      <c r="B176" s="5" t="n">
        <v>53341</v>
      </c>
      <c r="C176" s="5"/>
      <c r="D176" s="5"/>
      <c r="E176" s="29" t="n">
        <f aca="false">VLOOKUP(B176,HEADROOM!$B$2:$D$3820,3,FALSE())</f>
        <v>5000000</v>
      </c>
      <c r="F176" s="5" t="s">
        <v>29</v>
      </c>
      <c r="G176" s="5" t="str">
        <f aca="false">VLOOKUP((A176&amp;MAX(H176:M176)),'NA DATA'!$J$4:$K$1809,2,FALSE())</f>
        <v>Enron North America Corp.</v>
      </c>
      <c r="H176" s="30"/>
      <c r="I176" s="30" t="n">
        <v>96011163</v>
      </c>
      <c r="J176" s="30"/>
      <c r="K176" s="30"/>
      <c r="L176" s="30"/>
      <c r="M176" s="30"/>
      <c r="N176" s="30" t="n">
        <f aca="false">IF(ISNA(VLOOKUP(B176,'US GAS Rankings'!$B$6:$H$232,7,FALSE()))=TRUE(),"",(VLOOKUP(B176,'US GAS Rankings'!$B$6:$H$232,7,FALSE())))</f>
        <v>23</v>
      </c>
      <c r="O176" s="30" t="str">
        <f aca="false">IF(ISNA(VLOOKUP(B176,'US PWR Rankings'!$B$6:$H$126,7,FALSE()))=TRUE(),"",(VLOOKUP(B176,'US PWR Rankings'!$B$6:$H$126,7,FALSE())))</f>
        <v/>
      </c>
      <c r="P176" s="5" t="n">
        <f aca="false">IF(ISNA(VLOOKUP(B176,'Can Gas Rankings'!$B$6:$H$95,7,FALSE()))=TRUE(),"",(VLOOKUP(B176,'Can Gas Rankings'!$B$6:$H$95,7,FALSE())))</f>
        <v>11</v>
      </c>
      <c r="Q176" s="5" t="n">
        <f aca="false">IF(ISNA(VLOOKUP(B176,'Can Pwr Rankings'!$B$6:$F$21,5,FALSE()))=TRUE(),"",(VLOOKUP(B176,'Can Pwr Rankings'!$B$6:$F$21,5,FALSE())))</f>
        <v>5</v>
      </c>
      <c r="R176" s="29" t="n">
        <f aca="false">IF(ISNA(VLOOKUP($B176,'US GAS Rankings'!$B$6:$H$232,6,FALSE()))=TRUE(),"",(VLOOKUP($B176,'US GAS Rankings'!$B$6:$H$232,6,FALSE())))</f>
        <v>421612831</v>
      </c>
      <c r="S176" s="29" t="str">
        <f aca="false">IF(ISNA(VLOOKUP($B176,'US PWR Rankings'!$B$6:$H$126,6,FALSE()))=TRUE(),"",(VLOOKUP($B176,'US PWR Rankings'!$B$6:$H$126,6,FALSE())))</f>
        <v/>
      </c>
      <c r="T176" s="29" t="n">
        <f aca="false">IF(ISNA(VLOOKUP($B176,'Can Gas Rankings'!$B$6:$H$95,6,FALSE()))=TRUE(),"",(VLOOKUP($B176,'Can Gas Rankings'!$B$6:$H$95,6,FALSE())))</f>
        <v>54080031</v>
      </c>
      <c r="U176" s="29" t="n">
        <f aca="false">IF(ISNA(VLOOKUP($B176,'Can Pwr Rankings'!$B$6:$F$21,4,FALSE()))=TRUE(),"",(VLOOKUP($B176,'Can Pwr Rankings'!$B$6:$F$21,4,FALSE())))</f>
        <v>78930</v>
      </c>
    </row>
    <row r="177" customFormat="false" ht="12.75" hidden="false" customHeight="false" outlineLevel="0" collapsed="false">
      <c r="A177" s="5" t="s">
        <v>83</v>
      </c>
      <c r="B177" s="5" t="n">
        <v>53341</v>
      </c>
      <c r="C177" s="5"/>
      <c r="D177" s="5"/>
      <c r="E177" s="29" t="n">
        <f aca="false">VLOOKUP(B177,HEADROOM!$B$2:$D$3820,3,FALSE())</f>
        <v>5000000</v>
      </c>
      <c r="F177" s="5" t="s">
        <v>41</v>
      </c>
      <c r="G177" s="5" t="str">
        <f aca="false">VLOOKUP((A177&amp;MAX(H177:M177)),'NA DATA'!$J$4:$K$1809,2,FALSE())</f>
        <v>Enron Canada Corp.</v>
      </c>
      <c r="H177" s="30"/>
      <c r="I177" s="30"/>
      <c r="J177" s="30"/>
      <c r="K177" s="30"/>
      <c r="L177" s="30" t="n">
        <v>96093749</v>
      </c>
      <c r="M177" s="30"/>
      <c r="N177" s="30" t="n">
        <f aca="false">IF(ISNA(VLOOKUP(B177,'US GAS Rankings'!$B$6:$H$232,7,FALSE()))=TRUE(),"",(VLOOKUP(B177,'US GAS Rankings'!$B$6:$H$232,7,FALSE())))</f>
        <v>23</v>
      </c>
      <c r="O177" s="30" t="str">
        <f aca="false">IF(ISNA(VLOOKUP(B177,'US PWR Rankings'!$B$6:$H$126,7,FALSE()))=TRUE(),"",(VLOOKUP(B177,'US PWR Rankings'!$B$6:$H$126,7,FALSE())))</f>
        <v/>
      </c>
      <c r="P177" s="5" t="n">
        <f aca="false">IF(ISNA(VLOOKUP(B177,'Can Gas Rankings'!$B$6:$H$95,7,FALSE()))=TRUE(),"",(VLOOKUP(B177,'Can Gas Rankings'!$B$6:$H$95,7,FALSE())))</f>
        <v>11</v>
      </c>
      <c r="Q177" s="5" t="n">
        <f aca="false">IF(ISNA(VLOOKUP(B177,'Can Pwr Rankings'!$B$6:$F$21,5,FALSE()))=TRUE(),"",(VLOOKUP(B177,'Can Pwr Rankings'!$B$6:$F$21,5,FALSE())))</f>
        <v>5</v>
      </c>
      <c r="R177" s="29" t="n">
        <f aca="false">IF(ISNA(VLOOKUP($B177,'US GAS Rankings'!$B$6:$H$232,6,FALSE()))=TRUE(),"",(VLOOKUP($B177,'US GAS Rankings'!$B$6:$H$232,6,FALSE())))</f>
        <v>421612831</v>
      </c>
      <c r="S177" s="29" t="str">
        <f aca="false">IF(ISNA(VLOOKUP($B177,'US PWR Rankings'!$B$6:$H$126,6,FALSE()))=TRUE(),"",(VLOOKUP($B177,'US PWR Rankings'!$B$6:$H$126,6,FALSE())))</f>
        <v/>
      </c>
      <c r="T177" s="29" t="n">
        <f aca="false">IF(ISNA(VLOOKUP($B177,'Can Gas Rankings'!$B$6:$H$95,6,FALSE()))=TRUE(),"",(VLOOKUP($B177,'Can Gas Rankings'!$B$6:$H$95,6,FALSE())))</f>
        <v>54080031</v>
      </c>
      <c r="U177" s="29" t="n">
        <f aca="false">IF(ISNA(VLOOKUP($B177,'Can Pwr Rankings'!$B$6:$F$21,4,FALSE()))=TRUE(),"",(VLOOKUP($B177,'Can Pwr Rankings'!$B$6:$F$21,4,FALSE())))</f>
        <v>78930</v>
      </c>
    </row>
    <row r="178" customFormat="false" ht="12.75" hidden="false" customHeight="false" outlineLevel="0" collapsed="false">
      <c r="A178" s="5" t="s">
        <v>83</v>
      </c>
      <c r="B178" s="5" t="n">
        <v>53341</v>
      </c>
      <c r="C178" s="5"/>
      <c r="D178" s="5"/>
      <c r="E178" s="29" t="n">
        <f aca="false">VLOOKUP(B178,HEADROOM!$B$2:$D$3820,3,FALSE())</f>
        <v>5000000</v>
      </c>
      <c r="F178" s="5" t="s">
        <v>36</v>
      </c>
      <c r="G178" s="5" t="str">
        <f aca="false">VLOOKUP((A178&amp;MAX(H178:M178)),'NA DATA'!$J$4:$K$1809,2,FALSE())</f>
        <v>Enron North America Corp.</v>
      </c>
      <c r="H178" s="30"/>
      <c r="I178" s="30" t="n">
        <v>96026677</v>
      </c>
      <c r="J178" s="30"/>
      <c r="K178" s="30"/>
      <c r="L178" s="30"/>
      <c r="M178" s="30"/>
      <c r="N178" s="30" t="n">
        <f aca="false">IF(ISNA(VLOOKUP(B178,'US GAS Rankings'!$B$6:$H$232,7,FALSE()))=TRUE(),"",(VLOOKUP(B178,'US GAS Rankings'!$B$6:$H$232,7,FALSE())))</f>
        <v>23</v>
      </c>
      <c r="O178" s="30" t="str">
        <f aca="false">IF(ISNA(VLOOKUP(B178,'US PWR Rankings'!$B$6:$H$126,7,FALSE()))=TRUE(),"",(VLOOKUP(B178,'US PWR Rankings'!$B$6:$H$126,7,FALSE())))</f>
        <v/>
      </c>
      <c r="P178" s="5" t="n">
        <f aca="false">IF(ISNA(VLOOKUP(B178,'Can Gas Rankings'!$B$6:$H$95,7,FALSE()))=TRUE(),"",(VLOOKUP(B178,'Can Gas Rankings'!$B$6:$H$95,7,FALSE())))</f>
        <v>11</v>
      </c>
      <c r="Q178" s="5" t="n">
        <f aca="false">IF(ISNA(VLOOKUP(B178,'Can Pwr Rankings'!$B$6:$F$21,5,FALSE()))=TRUE(),"",(VLOOKUP(B178,'Can Pwr Rankings'!$B$6:$F$21,5,FALSE())))</f>
        <v>5</v>
      </c>
      <c r="R178" s="29" t="n">
        <f aca="false">IF(ISNA(VLOOKUP($B178,'US GAS Rankings'!$B$6:$H$232,6,FALSE()))=TRUE(),"",(VLOOKUP($B178,'US GAS Rankings'!$B$6:$H$232,6,FALSE())))</f>
        <v>421612831</v>
      </c>
      <c r="S178" s="29" t="str">
        <f aca="false">IF(ISNA(VLOOKUP($B178,'US PWR Rankings'!$B$6:$H$126,6,FALSE()))=TRUE(),"",(VLOOKUP($B178,'US PWR Rankings'!$B$6:$H$126,6,FALSE())))</f>
        <v/>
      </c>
      <c r="T178" s="29" t="n">
        <f aca="false">IF(ISNA(VLOOKUP($B178,'Can Gas Rankings'!$B$6:$H$95,6,FALSE()))=TRUE(),"",(VLOOKUP($B178,'Can Gas Rankings'!$B$6:$H$95,6,FALSE())))</f>
        <v>54080031</v>
      </c>
      <c r="U178" s="29" t="n">
        <f aca="false">IF(ISNA(VLOOKUP($B178,'Can Pwr Rankings'!$B$6:$F$21,4,FALSE()))=TRUE(),"",(VLOOKUP($B178,'Can Pwr Rankings'!$B$6:$F$21,4,FALSE())))</f>
        <v>78930</v>
      </c>
    </row>
    <row r="179" customFormat="false" ht="12.75" hidden="false" customHeight="false" outlineLevel="0" collapsed="false">
      <c r="A179" s="5" t="s">
        <v>83</v>
      </c>
      <c r="B179" s="5" t="n">
        <v>53341</v>
      </c>
      <c r="C179" s="5"/>
      <c r="D179" s="5"/>
      <c r="E179" s="29" t="n">
        <f aca="false">VLOOKUP(B179,HEADROOM!$B$2:$D$3820,3,FALSE())</f>
        <v>5000000</v>
      </c>
      <c r="F179" s="5" t="s">
        <v>70</v>
      </c>
      <c r="G179" s="5" t="str">
        <f aca="false">VLOOKUP((A179&amp;MAX(H179:M179)),'NA DATA'!$J$4:$K$1809,2,FALSE())</f>
        <v>Enron North America Corp.</v>
      </c>
      <c r="H179" s="30"/>
      <c r="I179" s="30" t="n">
        <v>96028344</v>
      </c>
      <c r="J179" s="30"/>
      <c r="K179" s="30"/>
      <c r="L179" s="30"/>
      <c r="M179" s="30"/>
      <c r="N179" s="30" t="n">
        <f aca="false">IF(ISNA(VLOOKUP(B179,'US GAS Rankings'!$B$6:$H$232,7,FALSE()))=TRUE(),"",(VLOOKUP(B179,'US GAS Rankings'!$B$6:$H$232,7,FALSE())))</f>
        <v>23</v>
      </c>
      <c r="O179" s="30" t="str">
        <f aca="false">IF(ISNA(VLOOKUP(B179,'US PWR Rankings'!$B$6:$H$126,7,FALSE()))=TRUE(),"",(VLOOKUP(B179,'US PWR Rankings'!$B$6:$H$126,7,FALSE())))</f>
        <v/>
      </c>
      <c r="P179" s="5" t="n">
        <f aca="false">IF(ISNA(VLOOKUP(B179,'Can Gas Rankings'!$B$6:$H$95,7,FALSE()))=TRUE(),"",(VLOOKUP(B179,'Can Gas Rankings'!$B$6:$H$95,7,FALSE())))</f>
        <v>11</v>
      </c>
      <c r="Q179" s="5" t="n">
        <f aca="false">IF(ISNA(VLOOKUP(B179,'Can Pwr Rankings'!$B$6:$F$21,5,FALSE()))=TRUE(),"",(VLOOKUP(B179,'Can Pwr Rankings'!$B$6:$F$21,5,FALSE())))</f>
        <v>5</v>
      </c>
      <c r="R179" s="29" t="n">
        <f aca="false">IF(ISNA(VLOOKUP($B179,'US GAS Rankings'!$B$6:$H$232,6,FALSE()))=TRUE(),"",(VLOOKUP($B179,'US GAS Rankings'!$B$6:$H$232,6,FALSE())))</f>
        <v>421612831</v>
      </c>
      <c r="S179" s="29" t="str">
        <f aca="false">IF(ISNA(VLOOKUP($B179,'US PWR Rankings'!$B$6:$H$126,6,FALSE()))=TRUE(),"",(VLOOKUP($B179,'US PWR Rankings'!$B$6:$H$126,6,FALSE())))</f>
        <v/>
      </c>
      <c r="T179" s="29" t="n">
        <f aca="false">IF(ISNA(VLOOKUP($B179,'Can Gas Rankings'!$B$6:$H$95,6,FALSE()))=TRUE(),"",(VLOOKUP($B179,'Can Gas Rankings'!$B$6:$H$95,6,FALSE())))</f>
        <v>54080031</v>
      </c>
      <c r="U179" s="29" t="n">
        <f aca="false">IF(ISNA(VLOOKUP($B179,'Can Pwr Rankings'!$B$6:$F$21,4,FALSE()))=TRUE(),"",(VLOOKUP($B179,'Can Pwr Rankings'!$B$6:$F$21,4,FALSE())))</f>
        <v>78930</v>
      </c>
    </row>
    <row r="180" customFormat="false" ht="12.75" hidden="false" customHeight="false" outlineLevel="0" collapsed="false">
      <c r="A180" s="5" t="s">
        <v>84</v>
      </c>
      <c r="B180" s="5" t="n">
        <v>3022</v>
      </c>
      <c r="C180" s="5" t="s">
        <v>84</v>
      </c>
      <c r="D180" s="5" t="n">
        <v>3022</v>
      </c>
      <c r="E180" s="29" t="n">
        <f aca="false">VLOOKUP(B180,HEADROOM!$B$2:$D$3820,3,FALSE())</f>
        <v>79367825</v>
      </c>
      <c r="F180" s="5" t="s">
        <v>85</v>
      </c>
      <c r="G180" s="5" t="str">
        <f aca="false">VLOOKUP((A180&amp;MAX(H180:M180)),'NA DATA'!$J$4:$K$1809,2,FALSE())</f>
        <v>Citrus Trading Corp.</v>
      </c>
      <c r="H180" s="30"/>
      <c r="I180" s="30" t="n">
        <v>96010805</v>
      </c>
      <c r="J180" s="30"/>
      <c r="K180" s="30"/>
      <c r="L180" s="30"/>
      <c r="M180" s="30"/>
      <c r="N180" s="30" t="n">
        <f aca="false">IF(ISNA(VLOOKUP(B180,'US GAS Rankings'!$B$6:$H$232,7,FALSE()))=TRUE(),"",(VLOOKUP(B180,'US GAS Rankings'!$B$6:$H$232,7,FALSE())))</f>
        <v>24</v>
      </c>
      <c r="O180" s="30" t="str">
        <f aca="false">IF(ISNA(VLOOKUP(B180,'US PWR Rankings'!$B$6:$H$126,7,FALSE()))=TRUE(),"",(VLOOKUP(B180,'US PWR Rankings'!$B$6:$H$126,7,FALSE())))</f>
        <v/>
      </c>
      <c r="P180" s="5" t="n">
        <f aca="false">IF(ISNA(VLOOKUP(B180,'Can Gas Rankings'!$B$6:$H$95,7,FALSE()))=TRUE(),"",(VLOOKUP(B180,'Can Gas Rankings'!$B$6:$H$95,7,FALSE())))</f>
        <v>79</v>
      </c>
      <c r="Q180" s="5" t="str">
        <f aca="false">IF(ISNA(VLOOKUP(B180,'Can Pwr Rankings'!$B$6:$F$21,5,FALSE()))=TRUE(),"",(VLOOKUP(B180,'Can Pwr Rankings'!$B$6:$F$21,5,FALSE())))</f>
        <v/>
      </c>
      <c r="R180" s="29" t="n">
        <f aca="false">IF(ISNA(VLOOKUP($B180,'US GAS Rankings'!$B$6:$H$232,6,FALSE()))=TRUE(),"",(VLOOKUP($B180,'US GAS Rankings'!$B$6:$H$232,6,FALSE())))</f>
        <v>418031229</v>
      </c>
      <c r="S180" s="29" t="str">
        <f aca="false">IF(ISNA(VLOOKUP($B180,'US PWR Rankings'!$B$6:$H$126,6,FALSE()))=TRUE(),"",(VLOOKUP($B180,'US PWR Rankings'!$B$6:$H$126,6,FALSE())))</f>
        <v/>
      </c>
      <c r="T180" s="29" t="n">
        <f aca="false">IF(ISNA(VLOOKUP($B180,'Can Gas Rankings'!$B$6:$H$95,6,FALSE()))=TRUE(),"",(VLOOKUP($B180,'Can Gas Rankings'!$B$6:$H$95,6,FALSE())))</f>
        <v>175080</v>
      </c>
      <c r="U180" s="29" t="str">
        <f aca="false">IF(ISNA(VLOOKUP($B180,'Can Pwr Rankings'!$B$6:$F$21,4,FALSE()))=TRUE(),"",(VLOOKUP($B180,'Can Pwr Rankings'!$B$6:$F$21,4,FALSE())))</f>
        <v/>
      </c>
    </row>
    <row r="181" customFormat="false" ht="12.75" hidden="false" customHeight="false" outlineLevel="0" collapsed="false">
      <c r="A181" s="5" t="s">
        <v>84</v>
      </c>
      <c r="B181" s="5" t="n">
        <v>3022</v>
      </c>
      <c r="C181" s="5"/>
      <c r="D181" s="5"/>
      <c r="E181" s="29" t="n">
        <f aca="false">VLOOKUP(B181,HEADROOM!$B$2:$D$3820,3,FALSE())</f>
        <v>79367825</v>
      </c>
      <c r="F181" s="5" t="s">
        <v>44</v>
      </c>
      <c r="G181" s="5" t="str">
        <f aca="false">VLOOKUP((A181&amp;MAX(H181:M181)),'NA DATA'!$J$4:$K$1809,2,FALSE())</f>
        <v>Enron Energy Services, Inc.</v>
      </c>
      <c r="H181" s="30"/>
      <c r="I181" s="30" t="n">
        <v>96086947</v>
      </c>
      <c r="J181" s="30"/>
      <c r="K181" s="30"/>
      <c r="L181" s="30"/>
      <c r="M181" s="30"/>
      <c r="N181" s="30" t="n">
        <f aca="false">IF(ISNA(VLOOKUP(B181,'US GAS Rankings'!$B$6:$H$232,7,FALSE()))=TRUE(),"",(VLOOKUP(B181,'US GAS Rankings'!$B$6:$H$232,7,FALSE())))</f>
        <v>24</v>
      </c>
      <c r="O181" s="30" t="str">
        <f aca="false">IF(ISNA(VLOOKUP(B181,'US PWR Rankings'!$B$6:$H$126,7,FALSE()))=TRUE(),"",(VLOOKUP(B181,'US PWR Rankings'!$B$6:$H$126,7,FALSE())))</f>
        <v/>
      </c>
      <c r="P181" s="5" t="n">
        <f aca="false">IF(ISNA(VLOOKUP(B181,'Can Gas Rankings'!$B$6:$H$95,7,FALSE()))=TRUE(),"",(VLOOKUP(B181,'Can Gas Rankings'!$B$6:$H$95,7,FALSE())))</f>
        <v>79</v>
      </c>
      <c r="Q181" s="5" t="str">
        <f aca="false">IF(ISNA(VLOOKUP(B181,'Can Pwr Rankings'!$B$6:$F$21,5,FALSE()))=TRUE(),"",(VLOOKUP(B181,'Can Pwr Rankings'!$B$6:$F$21,5,FALSE())))</f>
        <v/>
      </c>
      <c r="R181" s="29" t="n">
        <f aca="false">IF(ISNA(VLOOKUP($B181,'US GAS Rankings'!$B$6:$H$232,6,FALSE()))=TRUE(),"",(VLOOKUP($B181,'US GAS Rankings'!$B$6:$H$232,6,FALSE())))</f>
        <v>418031229</v>
      </c>
      <c r="S181" s="29" t="str">
        <f aca="false">IF(ISNA(VLOOKUP($B181,'US PWR Rankings'!$B$6:$H$126,6,FALSE()))=TRUE(),"",(VLOOKUP($B181,'US PWR Rankings'!$B$6:$H$126,6,FALSE())))</f>
        <v/>
      </c>
      <c r="T181" s="29" t="n">
        <f aca="false">IF(ISNA(VLOOKUP($B181,'Can Gas Rankings'!$B$6:$H$95,6,FALSE()))=TRUE(),"",(VLOOKUP($B181,'Can Gas Rankings'!$B$6:$H$95,6,FALSE())))</f>
        <v>175080</v>
      </c>
      <c r="U181" s="29" t="str">
        <f aca="false">IF(ISNA(VLOOKUP($B181,'Can Pwr Rankings'!$B$6:$F$21,4,FALSE()))=TRUE(),"",(VLOOKUP($B181,'Can Pwr Rankings'!$B$6:$F$21,4,FALSE())))</f>
        <v/>
      </c>
    </row>
    <row r="182" customFormat="false" ht="12.75" hidden="false" customHeight="false" outlineLevel="0" collapsed="false">
      <c r="A182" s="5" t="s">
        <v>84</v>
      </c>
      <c r="B182" s="5" t="n">
        <v>3022</v>
      </c>
      <c r="C182" s="5"/>
      <c r="D182" s="5"/>
      <c r="E182" s="29" t="n">
        <f aca="false">VLOOKUP(B182,HEADROOM!$B$2:$D$3820,3,FALSE())</f>
        <v>79367825</v>
      </c>
      <c r="F182" s="5" t="s">
        <v>51</v>
      </c>
      <c r="G182" s="5" t="str">
        <f aca="false">VLOOKUP((A182&amp;MAX(H182:M182)),'NA DATA'!$J$4:$K$1809,2,FALSE())</f>
        <v>Enron North America Corp.</v>
      </c>
      <c r="H182" s="30"/>
      <c r="I182" s="30" t="n">
        <v>96003633</v>
      </c>
      <c r="J182" s="30"/>
      <c r="K182" s="30"/>
      <c r="L182" s="30"/>
      <c r="M182" s="30"/>
      <c r="N182" s="30" t="n">
        <f aca="false">IF(ISNA(VLOOKUP(B182,'US GAS Rankings'!$B$6:$H$232,7,FALSE()))=TRUE(),"",(VLOOKUP(B182,'US GAS Rankings'!$B$6:$H$232,7,FALSE())))</f>
        <v>24</v>
      </c>
      <c r="O182" s="30" t="str">
        <f aca="false">IF(ISNA(VLOOKUP(B182,'US PWR Rankings'!$B$6:$H$126,7,FALSE()))=TRUE(),"",(VLOOKUP(B182,'US PWR Rankings'!$B$6:$H$126,7,FALSE())))</f>
        <v/>
      </c>
      <c r="P182" s="5" t="n">
        <f aca="false">IF(ISNA(VLOOKUP(B182,'Can Gas Rankings'!$B$6:$H$95,7,FALSE()))=TRUE(),"",(VLOOKUP(B182,'Can Gas Rankings'!$B$6:$H$95,7,FALSE())))</f>
        <v>79</v>
      </c>
      <c r="Q182" s="5" t="str">
        <f aca="false">IF(ISNA(VLOOKUP(B182,'Can Pwr Rankings'!$B$6:$F$21,5,FALSE()))=TRUE(),"",(VLOOKUP(B182,'Can Pwr Rankings'!$B$6:$F$21,5,FALSE())))</f>
        <v/>
      </c>
      <c r="R182" s="29" t="n">
        <f aca="false">IF(ISNA(VLOOKUP($B182,'US GAS Rankings'!$B$6:$H$232,6,FALSE()))=TRUE(),"",(VLOOKUP($B182,'US GAS Rankings'!$B$6:$H$232,6,FALSE())))</f>
        <v>418031229</v>
      </c>
      <c r="S182" s="29" t="str">
        <f aca="false">IF(ISNA(VLOOKUP($B182,'US PWR Rankings'!$B$6:$H$126,6,FALSE()))=TRUE(),"",(VLOOKUP($B182,'US PWR Rankings'!$B$6:$H$126,6,FALSE())))</f>
        <v/>
      </c>
      <c r="T182" s="29" t="n">
        <f aca="false">IF(ISNA(VLOOKUP($B182,'Can Gas Rankings'!$B$6:$H$95,6,FALSE()))=TRUE(),"",(VLOOKUP($B182,'Can Gas Rankings'!$B$6:$H$95,6,FALSE())))</f>
        <v>175080</v>
      </c>
      <c r="U182" s="29" t="str">
        <f aca="false">IF(ISNA(VLOOKUP($B182,'Can Pwr Rankings'!$B$6:$F$21,4,FALSE()))=TRUE(),"",(VLOOKUP($B182,'Can Pwr Rankings'!$B$6:$F$21,4,FALSE())))</f>
        <v/>
      </c>
    </row>
    <row r="183" customFormat="false" ht="12.75" hidden="false" customHeight="false" outlineLevel="0" collapsed="false">
      <c r="A183" s="5" t="s">
        <v>84</v>
      </c>
      <c r="B183" s="5" t="n">
        <v>3022</v>
      </c>
      <c r="C183" s="5"/>
      <c r="D183" s="5"/>
      <c r="E183" s="29" t="n">
        <f aca="false">VLOOKUP(B183,HEADROOM!$B$2:$D$3820,3,FALSE())</f>
        <v>79367825</v>
      </c>
      <c r="F183" s="5" t="s">
        <v>32</v>
      </c>
      <c r="G183" s="5" t="str">
        <f aca="false">VLOOKUP((A183&amp;MAX(H183:M183)),'NA DATA'!$J$4:$K$1809,2,FALSE())</f>
        <v>Enron North America Corp.</v>
      </c>
      <c r="H183" s="30"/>
      <c r="I183" s="30" t="n">
        <v>96061956</v>
      </c>
      <c r="J183" s="30"/>
      <c r="K183" s="30"/>
      <c r="L183" s="30"/>
      <c r="M183" s="30"/>
      <c r="N183" s="30" t="n">
        <f aca="false">IF(ISNA(VLOOKUP(B183,'US GAS Rankings'!$B$6:$H$232,7,FALSE()))=TRUE(),"",(VLOOKUP(B183,'US GAS Rankings'!$B$6:$H$232,7,FALSE())))</f>
        <v>24</v>
      </c>
      <c r="O183" s="30" t="str">
        <f aca="false">IF(ISNA(VLOOKUP(B183,'US PWR Rankings'!$B$6:$H$126,7,FALSE()))=TRUE(),"",(VLOOKUP(B183,'US PWR Rankings'!$B$6:$H$126,7,FALSE())))</f>
        <v/>
      </c>
      <c r="P183" s="5" t="n">
        <f aca="false">IF(ISNA(VLOOKUP(B183,'Can Gas Rankings'!$B$6:$H$95,7,FALSE()))=TRUE(),"",(VLOOKUP(B183,'Can Gas Rankings'!$B$6:$H$95,7,FALSE())))</f>
        <v>79</v>
      </c>
      <c r="Q183" s="5" t="str">
        <f aca="false">IF(ISNA(VLOOKUP(B183,'Can Pwr Rankings'!$B$6:$F$21,5,FALSE()))=TRUE(),"",(VLOOKUP(B183,'Can Pwr Rankings'!$B$6:$F$21,5,FALSE())))</f>
        <v/>
      </c>
      <c r="R183" s="29" t="n">
        <f aca="false">IF(ISNA(VLOOKUP($B183,'US GAS Rankings'!$B$6:$H$232,6,FALSE()))=TRUE(),"",(VLOOKUP($B183,'US GAS Rankings'!$B$6:$H$232,6,FALSE())))</f>
        <v>418031229</v>
      </c>
      <c r="S183" s="29" t="str">
        <f aca="false">IF(ISNA(VLOOKUP($B183,'US PWR Rankings'!$B$6:$H$126,6,FALSE()))=TRUE(),"",(VLOOKUP($B183,'US PWR Rankings'!$B$6:$H$126,6,FALSE())))</f>
        <v/>
      </c>
      <c r="T183" s="29" t="n">
        <f aca="false">IF(ISNA(VLOOKUP($B183,'Can Gas Rankings'!$B$6:$H$95,6,FALSE()))=TRUE(),"",(VLOOKUP($B183,'Can Gas Rankings'!$B$6:$H$95,6,FALSE())))</f>
        <v>175080</v>
      </c>
      <c r="U183" s="29" t="str">
        <f aca="false">IF(ISNA(VLOOKUP($B183,'Can Pwr Rankings'!$B$6:$F$21,4,FALSE()))=TRUE(),"",(VLOOKUP($B183,'Can Pwr Rankings'!$B$6:$F$21,4,FALSE())))</f>
        <v/>
      </c>
    </row>
    <row r="184" customFormat="false" ht="12.75" hidden="false" customHeight="false" outlineLevel="0" collapsed="false">
      <c r="A184" s="5" t="s">
        <v>84</v>
      </c>
      <c r="B184" s="5" t="n">
        <v>3022</v>
      </c>
      <c r="C184" s="5"/>
      <c r="D184" s="5"/>
      <c r="E184" s="29" t="n">
        <f aca="false">VLOOKUP(B184,HEADROOM!$B$2:$D$3820,3,FALSE())</f>
        <v>79367825</v>
      </c>
      <c r="F184" s="5" t="s">
        <v>33</v>
      </c>
      <c r="G184" s="5" t="str">
        <f aca="false">VLOOKUP((A184&amp;MAX(H184:M184)),'NA DATA'!$J$4:$K$1809,2,FALSE())</f>
        <v>Enron North America Corp.</v>
      </c>
      <c r="H184" s="30"/>
      <c r="I184" s="30" t="n">
        <v>96041087</v>
      </c>
      <c r="J184" s="30"/>
      <c r="K184" s="30"/>
      <c r="L184" s="30"/>
      <c r="M184" s="30"/>
      <c r="N184" s="30" t="n">
        <f aca="false">IF(ISNA(VLOOKUP(B184,'US GAS Rankings'!$B$6:$H$232,7,FALSE()))=TRUE(),"",(VLOOKUP(B184,'US GAS Rankings'!$B$6:$H$232,7,FALSE())))</f>
        <v>24</v>
      </c>
      <c r="O184" s="30" t="str">
        <f aca="false">IF(ISNA(VLOOKUP(B184,'US PWR Rankings'!$B$6:$H$126,7,FALSE()))=TRUE(),"",(VLOOKUP(B184,'US PWR Rankings'!$B$6:$H$126,7,FALSE())))</f>
        <v/>
      </c>
      <c r="P184" s="5" t="n">
        <f aca="false">IF(ISNA(VLOOKUP(B184,'Can Gas Rankings'!$B$6:$H$95,7,FALSE()))=TRUE(),"",(VLOOKUP(B184,'Can Gas Rankings'!$B$6:$H$95,7,FALSE())))</f>
        <v>79</v>
      </c>
      <c r="Q184" s="5" t="str">
        <f aca="false">IF(ISNA(VLOOKUP(B184,'Can Pwr Rankings'!$B$6:$F$21,5,FALSE()))=TRUE(),"",(VLOOKUP(B184,'Can Pwr Rankings'!$B$6:$F$21,5,FALSE())))</f>
        <v/>
      </c>
      <c r="R184" s="29" t="n">
        <f aca="false">IF(ISNA(VLOOKUP($B184,'US GAS Rankings'!$B$6:$H$232,6,FALSE()))=TRUE(),"",(VLOOKUP($B184,'US GAS Rankings'!$B$6:$H$232,6,FALSE())))</f>
        <v>418031229</v>
      </c>
      <c r="S184" s="29" t="str">
        <f aca="false">IF(ISNA(VLOOKUP($B184,'US PWR Rankings'!$B$6:$H$126,6,FALSE()))=TRUE(),"",(VLOOKUP($B184,'US PWR Rankings'!$B$6:$H$126,6,FALSE())))</f>
        <v/>
      </c>
      <c r="T184" s="29" t="n">
        <f aca="false">IF(ISNA(VLOOKUP($B184,'Can Gas Rankings'!$B$6:$H$95,6,FALSE()))=TRUE(),"",(VLOOKUP($B184,'Can Gas Rankings'!$B$6:$H$95,6,FALSE())))</f>
        <v>175080</v>
      </c>
      <c r="U184" s="29" t="str">
        <f aca="false">IF(ISNA(VLOOKUP($B184,'Can Pwr Rankings'!$B$6:$F$21,4,FALSE()))=TRUE(),"",(VLOOKUP($B184,'Can Pwr Rankings'!$B$6:$F$21,4,FALSE())))</f>
        <v/>
      </c>
    </row>
    <row r="185" customFormat="false" ht="12.75" hidden="false" customHeight="false" outlineLevel="0" collapsed="false">
      <c r="A185" s="5" t="s">
        <v>84</v>
      </c>
      <c r="B185" s="5" t="n">
        <v>3022</v>
      </c>
      <c r="C185" s="5"/>
      <c r="D185" s="5"/>
      <c r="E185" s="29" t="n">
        <f aca="false">VLOOKUP(B185,HEADROOM!$B$2:$D$3820,3,FALSE())</f>
        <v>79367825</v>
      </c>
      <c r="F185" s="5" t="s">
        <v>78</v>
      </c>
      <c r="G185" s="5" t="str">
        <f aca="false">VLOOKUP((A185&amp;MAX(H185:M185)),'NA DATA'!$J$4:$K$1809,2,FALSE())</f>
        <v>Enron North America Corp.</v>
      </c>
      <c r="H185" s="30"/>
      <c r="I185" s="30" t="n">
        <v>96004912</v>
      </c>
      <c r="J185" s="30"/>
      <c r="K185" s="30"/>
      <c r="L185" s="30"/>
      <c r="M185" s="30"/>
      <c r="N185" s="30" t="n">
        <f aca="false">IF(ISNA(VLOOKUP(B185,'US GAS Rankings'!$B$6:$H$232,7,FALSE()))=TRUE(),"",(VLOOKUP(B185,'US GAS Rankings'!$B$6:$H$232,7,FALSE())))</f>
        <v>24</v>
      </c>
      <c r="O185" s="30" t="str">
        <f aca="false">IF(ISNA(VLOOKUP(B185,'US PWR Rankings'!$B$6:$H$126,7,FALSE()))=TRUE(),"",(VLOOKUP(B185,'US PWR Rankings'!$B$6:$H$126,7,FALSE())))</f>
        <v/>
      </c>
      <c r="P185" s="5" t="n">
        <f aca="false">IF(ISNA(VLOOKUP(B185,'Can Gas Rankings'!$B$6:$H$95,7,FALSE()))=TRUE(),"",(VLOOKUP(B185,'Can Gas Rankings'!$B$6:$H$95,7,FALSE())))</f>
        <v>79</v>
      </c>
      <c r="Q185" s="5" t="str">
        <f aca="false">IF(ISNA(VLOOKUP(B185,'Can Pwr Rankings'!$B$6:$F$21,5,FALSE()))=TRUE(),"",(VLOOKUP(B185,'Can Pwr Rankings'!$B$6:$F$21,5,FALSE())))</f>
        <v/>
      </c>
      <c r="R185" s="29" t="n">
        <f aca="false">IF(ISNA(VLOOKUP($B185,'US GAS Rankings'!$B$6:$H$232,6,FALSE()))=TRUE(),"",(VLOOKUP($B185,'US GAS Rankings'!$B$6:$H$232,6,FALSE())))</f>
        <v>418031229</v>
      </c>
      <c r="S185" s="29" t="str">
        <f aca="false">IF(ISNA(VLOOKUP($B185,'US PWR Rankings'!$B$6:$H$126,6,FALSE()))=TRUE(),"",(VLOOKUP($B185,'US PWR Rankings'!$B$6:$H$126,6,FALSE())))</f>
        <v/>
      </c>
      <c r="T185" s="29" t="n">
        <f aca="false">IF(ISNA(VLOOKUP($B185,'Can Gas Rankings'!$B$6:$H$95,6,FALSE()))=TRUE(),"",(VLOOKUP($B185,'Can Gas Rankings'!$B$6:$H$95,6,FALSE())))</f>
        <v>175080</v>
      </c>
      <c r="U185" s="29" t="str">
        <f aca="false">IF(ISNA(VLOOKUP($B185,'Can Pwr Rankings'!$B$6:$F$21,4,FALSE()))=TRUE(),"",(VLOOKUP($B185,'Can Pwr Rankings'!$B$6:$F$21,4,FALSE())))</f>
        <v/>
      </c>
    </row>
    <row r="186" customFormat="false" ht="12.75" hidden="false" customHeight="false" outlineLevel="0" collapsed="false">
      <c r="A186" s="5" t="s">
        <v>84</v>
      </c>
      <c r="B186" s="5" t="n">
        <v>3022</v>
      </c>
      <c r="C186" s="5"/>
      <c r="D186" s="5"/>
      <c r="E186" s="29" t="n">
        <f aca="false">VLOOKUP(B186,HEADROOM!$B$2:$D$3820,3,FALSE())</f>
        <v>79367825</v>
      </c>
      <c r="F186" s="5" t="s">
        <v>35</v>
      </c>
      <c r="G186" s="5" t="str">
        <f aca="false">VLOOKUP((A186&amp;MAX(H186:M186)),'NA DATA'!$J$4:$K$1809,2,FALSE())</f>
        <v>Enron North America Corp.</v>
      </c>
      <c r="H186" s="30"/>
      <c r="I186" s="30" t="n">
        <v>96005429</v>
      </c>
      <c r="J186" s="30"/>
      <c r="K186" s="30"/>
      <c r="L186" s="30"/>
      <c r="M186" s="30"/>
      <c r="N186" s="30" t="n">
        <f aca="false">IF(ISNA(VLOOKUP(B186,'US GAS Rankings'!$B$6:$H$232,7,FALSE()))=TRUE(),"",(VLOOKUP(B186,'US GAS Rankings'!$B$6:$H$232,7,FALSE())))</f>
        <v>24</v>
      </c>
      <c r="O186" s="30" t="str">
        <f aca="false">IF(ISNA(VLOOKUP(B186,'US PWR Rankings'!$B$6:$H$126,7,FALSE()))=TRUE(),"",(VLOOKUP(B186,'US PWR Rankings'!$B$6:$H$126,7,FALSE())))</f>
        <v/>
      </c>
      <c r="P186" s="5" t="n">
        <f aca="false">IF(ISNA(VLOOKUP(B186,'Can Gas Rankings'!$B$6:$H$95,7,FALSE()))=TRUE(),"",(VLOOKUP(B186,'Can Gas Rankings'!$B$6:$H$95,7,FALSE())))</f>
        <v>79</v>
      </c>
      <c r="Q186" s="5" t="str">
        <f aca="false">IF(ISNA(VLOOKUP(B186,'Can Pwr Rankings'!$B$6:$F$21,5,FALSE()))=TRUE(),"",(VLOOKUP(B186,'Can Pwr Rankings'!$B$6:$F$21,5,FALSE())))</f>
        <v/>
      </c>
      <c r="R186" s="29" t="n">
        <f aca="false">IF(ISNA(VLOOKUP($B186,'US GAS Rankings'!$B$6:$H$232,6,FALSE()))=TRUE(),"",(VLOOKUP($B186,'US GAS Rankings'!$B$6:$H$232,6,FALSE())))</f>
        <v>418031229</v>
      </c>
      <c r="S186" s="29" t="str">
        <f aca="false">IF(ISNA(VLOOKUP($B186,'US PWR Rankings'!$B$6:$H$126,6,FALSE()))=TRUE(),"",(VLOOKUP($B186,'US PWR Rankings'!$B$6:$H$126,6,FALSE())))</f>
        <v/>
      </c>
      <c r="T186" s="29" t="n">
        <f aca="false">IF(ISNA(VLOOKUP($B186,'Can Gas Rankings'!$B$6:$H$95,6,FALSE()))=TRUE(),"",(VLOOKUP($B186,'Can Gas Rankings'!$B$6:$H$95,6,FALSE())))</f>
        <v>175080</v>
      </c>
      <c r="U186" s="29" t="str">
        <f aca="false">IF(ISNA(VLOOKUP($B186,'Can Pwr Rankings'!$B$6:$F$21,4,FALSE()))=TRUE(),"",(VLOOKUP($B186,'Can Pwr Rankings'!$B$6:$F$21,4,FALSE())))</f>
        <v/>
      </c>
    </row>
    <row r="187" customFormat="false" ht="12.75" hidden="false" customHeight="false" outlineLevel="0" collapsed="false">
      <c r="A187" s="5" t="s">
        <v>84</v>
      </c>
      <c r="B187" s="5" t="n">
        <v>3022</v>
      </c>
      <c r="C187" s="5"/>
      <c r="D187" s="5"/>
      <c r="E187" s="29" t="n">
        <f aca="false">VLOOKUP(B187,HEADROOM!$B$2:$D$3820,3,FALSE())</f>
        <v>79367825</v>
      </c>
      <c r="F187" s="5" t="s">
        <v>52</v>
      </c>
      <c r="G187" s="5" t="str">
        <f aca="false">VLOOKUP((A187&amp;MAX(H187:M187)),'NA DATA'!$J$4:$K$1809,2,FALSE())</f>
        <v>Enron North America Corp.</v>
      </c>
      <c r="H187" s="30"/>
      <c r="I187" s="30" t="n">
        <v>96007593</v>
      </c>
      <c r="J187" s="30"/>
      <c r="K187" s="30"/>
      <c r="L187" s="30"/>
      <c r="M187" s="30"/>
      <c r="N187" s="30" t="n">
        <f aca="false">IF(ISNA(VLOOKUP(B187,'US GAS Rankings'!$B$6:$H$232,7,FALSE()))=TRUE(),"",(VLOOKUP(B187,'US GAS Rankings'!$B$6:$H$232,7,FALSE())))</f>
        <v>24</v>
      </c>
      <c r="O187" s="30" t="str">
        <f aca="false">IF(ISNA(VLOOKUP(B187,'US PWR Rankings'!$B$6:$H$126,7,FALSE()))=TRUE(),"",(VLOOKUP(B187,'US PWR Rankings'!$B$6:$H$126,7,FALSE())))</f>
        <v/>
      </c>
      <c r="P187" s="5" t="n">
        <f aca="false">IF(ISNA(VLOOKUP(B187,'Can Gas Rankings'!$B$6:$H$95,7,FALSE()))=TRUE(),"",(VLOOKUP(B187,'Can Gas Rankings'!$B$6:$H$95,7,FALSE())))</f>
        <v>79</v>
      </c>
      <c r="Q187" s="5" t="str">
        <f aca="false">IF(ISNA(VLOOKUP(B187,'Can Pwr Rankings'!$B$6:$F$21,5,FALSE()))=TRUE(),"",(VLOOKUP(B187,'Can Pwr Rankings'!$B$6:$F$21,5,FALSE())))</f>
        <v/>
      </c>
      <c r="R187" s="29" t="n">
        <f aca="false">IF(ISNA(VLOOKUP($B187,'US GAS Rankings'!$B$6:$H$232,6,FALSE()))=TRUE(),"",(VLOOKUP($B187,'US GAS Rankings'!$B$6:$H$232,6,FALSE())))</f>
        <v>418031229</v>
      </c>
      <c r="S187" s="29" t="str">
        <f aca="false">IF(ISNA(VLOOKUP($B187,'US PWR Rankings'!$B$6:$H$126,6,FALSE()))=TRUE(),"",(VLOOKUP($B187,'US PWR Rankings'!$B$6:$H$126,6,FALSE())))</f>
        <v/>
      </c>
      <c r="T187" s="29" t="n">
        <f aca="false">IF(ISNA(VLOOKUP($B187,'Can Gas Rankings'!$B$6:$H$95,6,FALSE()))=TRUE(),"",(VLOOKUP($B187,'Can Gas Rankings'!$B$6:$H$95,6,FALSE())))</f>
        <v>175080</v>
      </c>
      <c r="U187" s="29" t="str">
        <f aca="false">IF(ISNA(VLOOKUP($B187,'Can Pwr Rankings'!$B$6:$F$21,4,FALSE()))=TRUE(),"",(VLOOKUP($B187,'Can Pwr Rankings'!$B$6:$F$21,4,FALSE())))</f>
        <v/>
      </c>
    </row>
    <row r="188" customFormat="false" ht="12.75" hidden="false" customHeight="false" outlineLevel="0" collapsed="false">
      <c r="A188" s="5" t="s">
        <v>84</v>
      </c>
      <c r="B188" s="5" t="n">
        <v>3022</v>
      </c>
      <c r="C188" s="5"/>
      <c r="D188" s="5"/>
      <c r="E188" s="29" t="n">
        <f aca="false">VLOOKUP(B188,HEADROOM!$B$2:$D$3820,3,FALSE())</f>
        <v>79367825</v>
      </c>
      <c r="F188" s="5" t="s">
        <v>36</v>
      </c>
      <c r="G188" s="5" t="str">
        <f aca="false">VLOOKUP((A188&amp;MAX(H188:M188)),'NA DATA'!$J$4:$K$1809,2,FALSE())</f>
        <v>Enron North America Corp.</v>
      </c>
      <c r="H188" s="30"/>
      <c r="I188" s="30" t="n">
        <v>96039483</v>
      </c>
      <c r="J188" s="30"/>
      <c r="K188" s="30"/>
      <c r="L188" s="30"/>
      <c r="M188" s="30"/>
      <c r="N188" s="30" t="n">
        <f aca="false">IF(ISNA(VLOOKUP(B188,'US GAS Rankings'!$B$6:$H$232,7,FALSE()))=TRUE(),"",(VLOOKUP(B188,'US GAS Rankings'!$B$6:$H$232,7,FALSE())))</f>
        <v>24</v>
      </c>
      <c r="O188" s="30" t="str">
        <f aca="false">IF(ISNA(VLOOKUP(B188,'US PWR Rankings'!$B$6:$H$126,7,FALSE()))=TRUE(),"",(VLOOKUP(B188,'US PWR Rankings'!$B$6:$H$126,7,FALSE())))</f>
        <v/>
      </c>
      <c r="P188" s="5" t="n">
        <f aca="false">IF(ISNA(VLOOKUP(B188,'Can Gas Rankings'!$B$6:$H$95,7,FALSE()))=TRUE(),"",(VLOOKUP(B188,'Can Gas Rankings'!$B$6:$H$95,7,FALSE())))</f>
        <v>79</v>
      </c>
      <c r="Q188" s="5" t="str">
        <f aca="false">IF(ISNA(VLOOKUP(B188,'Can Pwr Rankings'!$B$6:$F$21,5,FALSE()))=TRUE(),"",(VLOOKUP(B188,'Can Pwr Rankings'!$B$6:$F$21,5,FALSE())))</f>
        <v/>
      </c>
      <c r="R188" s="29" t="n">
        <f aca="false">IF(ISNA(VLOOKUP($B188,'US GAS Rankings'!$B$6:$H$232,6,FALSE()))=TRUE(),"",(VLOOKUP($B188,'US GAS Rankings'!$B$6:$H$232,6,FALSE())))</f>
        <v>418031229</v>
      </c>
      <c r="S188" s="29" t="str">
        <f aca="false">IF(ISNA(VLOOKUP($B188,'US PWR Rankings'!$B$6:$H$126,6,FALSE()))=TRUE(),"",(VLOOKUP($B188,'US PWR Rankings'!$B$6:$H$126,6,FALSE())))</f>
        <v/>
      </c>
      <c r="T188" s="29" t="n">
        <f aca="false">IF(ISNA(VLOOKUP($B188,'Can Gas Rankings'!$B$6:$H$95,6,FALSE()))=TRUE(),"",(VLOOKUP($B188,'Can Gas Rankings'!$B$6:$H$95,6,FALSE())))</f>
        <v>175080</v>
      </c>
      <c r="U188" s="29" t="str">
        <f aca="false">IF(ISNA(VLOOKUP($B188,'Can Pwr Rankings'!$B$6:$F$21,4,FALSE()))=TRUE(),"",(VLOOKUP($B188,'Can Pwr Rankings'!$B$6:$F$21,4,FALSE())))</f>
        <v/>
      </c>
    </row>
    <row r="189" customFormat="false" ht="12.75" hidden="false" customHeight="false" outlineLevel="0" collapsed="false">
      <c r="A189" s="5" t="s">
        <v>84</v>
      </c>
      <c r="B189" s="5" t="n">
        <v>3022</v>
      </c>
      <c r="C189" s="5"/>
      <c r="D189" s="5"/>
      <c r="E189" s="29" t="n">
        <f aca="false">VLOOKUP(B189,HEADROOM!$B$2:$D$3820,3,FALSE())</f>
        <v>79367825</v>
      </c>
      <c r="F189" s="5" t="s">
        <v>42</v>
      </c>
      <c r="G189" s="5" t="e">
        <f aca="false">VLOOKUP((A189&amp;MAX(H189:M189)),'NA DATA'!$J$4:$K$1809,2,FALSE())</f>
        <v>#N/A</v>
      </c>
      <c r="H189" s="30"/>
      <c r="I189" s="30"/>
      <c r="J189" s="30"/>
      <c r="K189" s="30"/>
      <c r="L189" s="30"/>
      <c r="M189" s="30"/>
      <c r="N189" s="30" t="n">
        <f aca="false">IF(ISNA(VLOOKUP(B189,'US GAS Rankings'!$B$6:$H$232,7,FALSE()))=TRUE(),"",(VLOOKUP(B189,'US GAS Rankings'!$B$6:$H$232,7,FALSE())))</f>
        <v>24</v>
      </c>
      <c r="O189" s="30" t="str">
        <f aca="false">IF(ISNA(VLOOKUP(B189,'US PWR Rankings'!$B$6:$H$126,7,FALSE()))=TRUE(),"",(VLOOKUP(B189,'US PWR Rankings'!$B$6:$H$126,7,FALSE())))</f>
        <v/>
      </c>
      <c r="P189" s="5" t="n">
        <f aca="false">IF(ISNA(VLOOKUP(B189,'Can Gas Rankings'!$B$6:$H$95,7,FALSE()))=TRUE(),"",(VLOOKUP(B189,'Can Gas Rankings'!$B$6:$H$95,7,FALSE())))</f>
        <v>79</v>
      </c>
      <c r="Q189" s="5" t="str">
        <f aca="false">IF(ISNA(VLOOKUP(B189,'Can Pwr Rankings'!$B$6:$F$21,5,FALSE()))=TRUE(),"",(VLOOKUP(B189,'Can Pwr Rankings'!$B$6:$F$21,5,FALSE())))</f>
        <v/>
      </c>
      <c r="R189" s="29" t="n">
        <f aca="false">IF(ISNA(VLOOKUP($B189,'US GAS Rankings'!$B$6:$H$232,6,FALSE()))=TRUE(),"",(VLOOKUP($B189,'US GAS Rankings'!$B$6:$H$232,6,FALSE())))</f>
        <v>418031229</v>
      </c>
      <c r="S189" s="29" t="str">
        <f aca="false">IF(ISNA(VLOOKUP($B189,'US PWR Rankings'!$B$6:$H$126,6,FALSE()))=TRUE(),"",(VLOOKUP($B189,'US PWR Rankings'!$B$6:$H$126,6,FALSE())))</f>
        <v/>
      </c>
      <c r="T189" s="29" t="n">
        <f aca="false">IF(ISNA(VLOOKUP($B189,'Can Gas Rankings'!$B$6:$H$95,6,FALSE()))=TRUE(),"",(VLOOKUP($B189,'Can Gas Rankings'!$B$6:$H$95,6,FALSE())))</f>
        <v>175080</v>
      </c>
      <c r="U189" s="29" t="str">
        <f aca="false">IF(ISNA(VLOOKUP($B189,'Can Pwr Rankings'!$B$6:$F$21,4,FALSE()))=TRUE(),"",(VLOOKUP($B189,'Can Pwr Rankings'!$B$6:$F$21,4,FALSE())))</f>
        <v/>
      </c>
    </row>
    <row r="190" customFormat="false" ht="12.75" hidden="false" customHeight="false" outlineLevel="0" collapsed="false">
      <c r="A190" s="5" t="s">
        <v>84</v>
      </c>
      <c r="B190" s="5" t="n">
        <v>3022</v>
      </c>
      <c r="C190" s="5"/>
      <c r="D190" s="5"/>
      <c r="E190" s="29" t="n">
        <f aca="false">VLOOKUP(B190,HEADROOM!$B$2:$D$3820,3,FALSE())</f>
        <v>79367825</v>
      </c>
      <c r="F190" s="5" t="s">
        <v>38</v>
      </c>
      <c r="G190" s="5" t="str">
        <f aca="false">VLOOKUP((A190&amp;MAX(H190:M190)),'NA DATA'!$J$4:$K$1809,2,FALSE())</f>
        <v>Enron North America Corp.</v>
      </c>
      <c r="H190" s="30"/>
      <c r="I190" s="30" t="n">
        <v>96041628</v>
      </c>
      <c r="J190" s="30"/>
      <c r="K190" s="30"/>
      <c r="L190" s="30"/>
      <c r="M190" s="30"/>
      <c r="N190" s="30" t="n">
        <f aca="false">IF(ISNA(VLOOKUP(B190,'US GAS Rankings'!$B$6:$H$232,7,FALSE()))=TRUE(),"",(VLOOKUP(B190,'US GAS Rankings'!$B$6:$H$232,7,FALSE())))</f>
        <v>24</v>
      </c>
      <c r="O190" s="30" t="str">
        <f aca="false">IF(ISNA(VLOOKUP(B190,'US PWR Rankings'!$B$6:$H$126,7,FALSE()))=TRUE(),"",(VLOOKUP(B190,'US PWR Rankings'!$B$6:$H$126,7,FALSE())))</f>
        <v/>
      </c>
      <c r="P190" s="5" t="n">
        <f aca="false">IF(ISNA(VLOOKUP(B190,'Can Gas Rankings'!$B$6:$H$95,7,FALSE()))=TRUE(),"",(VLOOKUP(B190,'Can Gas Rankings'!$B$6:$H$95,7,FALSE())))</f>
        <v>79</v>
      </c>
      <c r="Q190" s="5" t="str">
        <f aca="false">IF(ISNA(VLOOKUP(B190,'Can Pwr Rankings'!$B$6:$F$21,5,FALSE()))=TRUE(),"",(VLOOKUP(B190,'Can Pwr Rankings'!$B$6:$F$21,5,FALSE())))</f>
        <v/>
      </c>
      <c r="R190" s="29" t="n">
        <f aca="false">IF(ISNA(VLOOKUP($B190,'US GAS Rankings'!$B$6:$H$232,6,FALSE()))=TRUE(),"",(VLOOKUP($B190,'US GAS Rankings'!$B$6:$H$232,6,FALSE())))</f>
        <v>418031229</v>
      </c>
      <c r="S190" s="29" t="str">
        <f aca="false">IF(ISNA(VLOOKUP($B190,'US PWR Rankings'!$B$6:$H$126,6,FALSE()))=TRUE(),"",(VLOOKUP($B190,'US PWR Rankings'!$B$6:$H$126,6,FALSE())))</f>
        <v/>
      </c>
      <c r="T190" s="29" t="n">
        <f aca="false">IF(ISNA(VLOOKUP($B190,'Can Gas Rankings'!$B$6:$H$95,6,FALSE()))=TRUE(),"",(VLOOKUP($B190,'Can Gas Rankings'!$B$6:$H$95,6,FALSE())))</f>
        <v>175080</v>
      </c>
      <c r="U190" s="29" t="str">
        <f aca="false">IF(ISNA(VLOOKUP($B190,'Can Pwr Rankings'!$B$6:$F$21,4,FALSE()))=TRUE(),"",(VLOOKUP($B190,'Can Pwr Rankings'!$B$6:$F$21,4,FALSE())))</f>
        <v/>
      </c>
    </row>
    <row r="191" customFormat="false" ht="12.75" hidden="false" customHeight="false" outlineLevel="0" collapsed="false">
      <c r="A191" s="5" t="s">
        <v>86</v>
      </c>
      <c r="B191" s="5" t="n">
        <v>57543</v>
      </c>
      <c r="C191" s="5" t="s">
        <v>86</v>
      </c>
      <c r="D191" s="5" t="n">
        <v>57543</v>
      </c>
      <c r="E191" s="29" t="n">
        <f aca="false">VLOOKUP(B191,HEADROOM!$B$2:$D$3820,3,FALSE())</f>
        <v>0</v>
      </c>
      <c r="F191" s="5" t="s">
        <v>27</v>
      </c>
      <c r="G191" s="5" t="str">
        <f aca="false">VLOOKUP((A191&amp;MAX(H191:M191)),'NA DATA'!$J$4:$K$1809,2,FALSE())</f>
        <v>Enron North America Corp.</v>
      </c>
      <c r="H191" s="30" t="n">
        <v>96043502</v>
      </c>
      <c r="I191" s="30"/>
      <c r="J191" s="30"/>
      <c r="K191" s="30" t="n">
        <v>96043502</v>
      </c>
      <c r="L191" s="30"/>
      <c r="M191" s="30"/>
      <c r="N191" s="30" t="n">
        <f aca="false">IF(ISNA(VLOOKUP(B191,'US GAS Rankings'!$B$6:$H$232,7,FALSE()))=TRUE(),"",(VLOOKUP(B191,'US GAS Rankings'!$B$6:$H$232,7,FALSE())))</f>
        <v>25</v>
      </c>
      <c r="O191" s="30" t="str">
        <f aca="false">IF(ISNA(VLOOKUP(B191,'US PWR Rankings'!$B$6:$H$126,7,FALSE()))=TRUE(),"",(VLOOKUP(B191,'US PWR Rankings'!$B$6:$H$126,7,FALSE())))</f>
        <v/>
      </c>
      <c r="P191" s="5" t="n">
        <f aca="false">IF(ISNA(VLOOKUP(B191,'Can Gas Rankings'!$B$6:$H$95,7,FALSE()))=TRUE(),"",(VLOOKUP(B191,'Can Gas Rankings'!$B$6:$H$95,7,FALSE())))</f>
        <v>55</v>
      </c>
      <c r="Q191" s="5" t="str">
        <f aca="false">IF(ISNA(VLOOKUP(B191,'Can Pwr Rankings'!$B$6:$F$21,5,FALSE()))=TRUE(),"",(VLOOKUP(B191,'Can Pwr Rankings'!$B$6:$F$21,5,FALSE())))</f>
        <v/>
      </c>
      <c r="R191" s="29" t="n">
        <f aca="false">IF(ISNA(VLOOKUP($B191,'US GAS Rankings'!$B$6:$H$232,6,FALSE()))=TRUE(),"",(VLOOKUP($B191,'US GAS Rankings'!$B$6:$H$232,6,FALSE())))</f>
        <v>405848980</v>
      </c>
      <c r="S191" s="29" t="str">
        <f aca="false">IF(ISNA(VLOOKUP($B191,'US PWR Rankings'!$B$6:$H$126,6,FALSE()))=TRUE(),"",(VLOOKUP($B191,'US PWR Rankings'!$B$6:$H$126,6,FALSE())))</f>
        <v/>
      </c>
      <c r="T191" s="29" t="n">
        <f aca="false">IF(ISNA(VLOOKUP($B191,'Can Gas Rankings'!$B$6:$H$95,6,FALSE()))=TRUE(),"",(VLOOKUP($B191,'Can Gas Rankings'!$B$6:$H$95,6,FALSE())))</f>
        <v>2030000</v>
      </c>
      <c r="U191" s="29" t="str">
        <f aca="false">IF(ISNA(VLOOKUP($B191,'Can Pwr Rankings'!$B$6:$F$21,4,FALSE()))=TRUE(),"",(VLOOKUP($B191,'Can Pwr Rankings'!$B$6:$F$21,4,FALSE())))</f>
        <v/>
      </c>
    </row>
    <row r="192" customFormat="false" ht="12.75" hidden="false" customHeight="false" outlineLevel="0" collapsed="false">
      <c r="A192" s="5" t="s">
        <v>86</v>
      </c>
      <c r="B192" s="5" t="n">
        <v>57543</v>
      </c>
      <c r="C192" s="5"/>
      <c r="D192" s="5"/>
      <c r="E192" s="29" t="n">
        <f aca="false">VLOOKUP(B192,HEADROOM!$B$2:$D$3820,3,FALSE())</f>
        <v>0</v>
      </c>
      <c r="F192" s="5" t="s">
        <v>87</v>
      </c>
      <c r="G192" s="5" t="str">
        <f aca="false">VLOOKUP((A192&amp;MAX(H192:M192)),'NA DATA'!$J$4:$K$1809,2,FALSE())</f>
        <v>Enron Energy Services, Inc.</v>
      </c>
      <c r="H192" s="30"/>
      <c r="I192" s="30" t="n">
        <v>96089932</v>
      </c>
      <c r="J192" s="30"/>
      <c r="K192" s="30"/>
      <c r="L192" s="30"/>
      <c r="M192" s="30"/>
      <c r="N192" s="30" t="n">
        <f aca="false">IF(ISNA(VLOOKUP(B192,'US GAS Rankings'!$B$6:$H$232,7,FALSE()))=TRUE(),"",(VLOOKUP(B192,'US GAS Rankings'!$B$6:$H$232,7,FALSE())))</f>
        <v>25</v>
      </c>
      <c r="O192" s="30" t="str">
        <f aca="false">IF(ISNA(VLOOKUP(B192,'US PWR Rankings'!$B$6:$H$126,7,FALSE()))=TRUE(),"",(VLOOKUP(B192,'US PWR Rankings'!$B$6:$H$126,7,FALSE())))</f>
        <v/>
      </c>
      <c r="P192" s="5" t="n">
        <f aca="false">IF(ISNA(VLOOKUP(B192,'Can Gas Rankings'!$B$6:$H$95,7,FALSE()))=TRUE(),"",(VLOOKUP(B192,'Can Gas Rankings'!$B$6:$H$95,7,FALSE())))</f>
        <v>55</v>
      </c>
      <c r="Q192" s="5" t="str">
        <f aca="false">IF(ISNA(VLOOKUP(B192,'Can Pwr Rankings'!$B$6:$F$21,5,FALSE()))=TRUE(),"",(VLOOKUP(B192,'Can Pwr Rankings'!$B$6:$F$21,5,FALSE())))</f>
        <v/>
      </c>
      <c r="R192" s="29" t="n">
        <f aca="false">IF(ISNA(VLOOKUP($B192,'US GAS Rankings'!$B$6:$H$232,6,FALSE()))=TRUE(),"",(VLOOKUP($B192,'US GAS Rankings'!$B$6:$H$232,6,FALSE())))</f>
        <v>405848980</v>
      </c>
      <c r="S192" s="29" t="str">
        <f aca="false">IF(ISNA(VLOOKUP($B192,'US PWR Rankings'!$B$6:$H$126,6,FALSE()))=TRUE(),"",(VLOOKUP($B192,'US PWR Rankings'!$B$6:$H$126,6,FALSE())))</f>
        <v/>
      </c>
      <c r="T192" s="29" t="n">
        <f aca="false">IF(ISNA(VLOOKUP($B192,'Can Gas Rankings'!$B$6:$H$95,6,FALSE()))=TRUE(),"",(VLOOKUP($B192,'Can Gas Rankings'!$B$6:$H$95,6,FALSE())))</f>
        <v>2030000</v>
      </c>
      <c r="U192" s="29" t="str">
        <f aca="false">IF(ISNA(VLOOKUP($B192,'Can Pwr Rankings'!$B$6:$F$21,4,FALSE()))=TRUE(),"",(VLOOKUP($B192,'Can Pwr Rankings'!$B$6:$F$21,4,FALSE())))</f>
        <v/>
      </c>
    </row>
    <row r="193" customFormat="false" ht="12.75" hidden="false" customHeight="false" outlineLevel="0" collapsed="false">
      <c r="A193" s="5" t="s">
        <v>86</v>
      </c>
      <c r="B193" s="5" t="n">
        <v>57543</v>
      </c>
      <c r="C193" s="5"/>
      <c r="D193" s="5"/>
      <c r="E193" s="29" t="n">
        <f aca="false">VLOOKUP(B193,HEADROOM!$B$2:$D$3820,3,FALSE())</f>
        <v>0</v>
      </c>
      <c r="F193" s="5" t="s">
        <v>78</v>
      </c>
      <c r="G193" s="5" t="str">
        <f aca="false">VLOOKUP((A193&amp;MAX(H193:M193)),'NA DATA'!$J$4:$K$1809,2,FALSE())</f>
        <v>Enron North America Corp.</v>
      </c>
      <c r="H193" s="30"/>
      <c r="I193" s="30" t="n">
        <v>96018454</v>
      </c>
      <c r="J193" s="30"/>
      <c r="K193" s="30"/>
      <c r="L193" s="30"/>
      <c r="M193" s="30"/>
      <c r="N193" s="30" t="n">
        <f aca="false">IF(ISNA(VLOOKUP(B193,'US GAS Rankings'!$B$6:$H$232,7,FALSE()))=TRUE(),"",(VLOOKUP(B193,'US GAS Rankings'!$B$6:$H$232,7,FALSE())))</f>
        <v>25</v>
      </c>
      <c r="O193" s="30" t="str">
        <f aca="false">IF(ISNA(VLOOKUP(B193,'US PWR Rankings'!$B$6:$H$126,7,FALSE()))=TRUE(),"",(VLOOKUP(B193,'US PWR Rankings'!$B$6:$H$126,7,FALSE())))</f>
        <v/>
      </c>
      <c r="P193" s="5" t="n">
        <f aca="false">IF(ISNA(VLOOKUP(B193,'Can Gas Rankings'!$B$6:$H$95,7,FALSE()))=TRUE(),"",(VLOOKUP(B193,'Can Gas Rankings'!$B$6:$H$95,7,FALSE())))</f>
        <v>55</v>
      </c>
      <c r="Q193" s="5" t="str">
        <f aca="false">IF(ISNA(VLOOKUP(B193,'Can Pwr Rankings'!$B$6:$F$21,5,FALSE()))=TRUE(),"",(VLOOKUP(B193,'Can Pwr Rankings'!$B$6:$F$21,5,FALSE())))</f>
        <v/>
      </c>
      <c r="R193" s="29" t="n">
        <f aca="false">IF(ISNA(VLOOKUP($B193,'US GAS Rankings'!$B$6:$H$232,6,FALSE()))=TRUE(),"",(VLOOKUP($B193,'US GAS Rankings'!$B$6:$H$232,6,FALSE())))</f>
        <v>405848980</v>
      </c>
      <c r="S193" s="29" t="str">
        <f aca="false">IF(ISNA(VLOOKUP($B193,'US PWR Rankings'!$B$6:$H$126,6,FALSE()))=TRUE(),"",(VLOOKUP($B193,'US PWR Rankings'!$B$6:$H$126,6,FALSE())))</f>
        <v/>
      </c>
      <c r="T193" s="29" t="n">
        <f aca="false">IF(ISNA(VLOOKUP($B193,'Can Gas Rankings'!$B$6:$H$95,6,FALSE()))=TRUE(),"",(VLOOKUP($B193,'Can Gas Rankings'!$B$6:$H$95,6,FALSE())))</f>
        <v>2030000</v>
      </c>
      <c r="U193" s="29" t="str">
        <f aca="false">IF(ISNA(VLOOKUP($B193,'Can Pwr Rankings'!$B$6:$F$21,4,FALSE()))=TRUE(),"",(VLOOKUP($B193,'Can Pwr Rankings'!$B$6:$F$21,4,FALSE())))</f>
        <v/>
      </c>
    </row>
    <row r="194" customFormat="false" ht="12.75" hidden="false" customHeight="false" outlineLevel="0" collapsed="false">
      <c r="A194" s="5" t="s">
        <v>86</v>
      </c>
      <c r="B194" s="5" t="n">
        <v>57543</v>
      </c>
      <c r="C194" s="5"/>
      <c r="D194" s="5"/>
      <c r="E194" s="29" t="n">
        <f aca="false">VLOOKUP(B194,HEADROOM!$B$2:$D$3820,3,FALSE())</f>
        <v>0</v>
      </c>
      <c r="F194" s="5" t="s">
        <v>35</v>
      </c>
      <c r="G194" s="5" t="str">
        <f aca="false">VLOOKUP((A194&amp;MAX(H194:M194)),'NA DATA'!$J$4:$K$1809,2,FALSE())</f>
        <v>Enron North America Corp.</v>
      </c>
      <c r="H194" s="30"/>
      <c r="I194" s="30" t="n">
        <v>96005429</v>
      </c>
      <c r="J194" s="30"/>
      <c r="K194" s="30"/>
      <c r="L194" s="30"/>
      <c r="M194" s="30"/>
      <c r="N194" s="30" t="n">
        <f aca="false">IF(ISNA(VLOOKUP(B194,'US GAS Rankings'!$B$6:$H$232,7,FALSE()))=TRUE(),"",(VLOOKUP(B194,'US GAS Rankings'!$B$6:$H$232,7,FALSE())))</f>
        <v>25</v>
      </c>
      <c r="O194" s="30" t="str">
        <f aca="false">IF(ISNA(VLOOKUP(B194,'US PWR Rankings'!$B$6:$H$126,7,FALSE()))=TRUE(),"",(VLOOKUP(B194,'US PWR Rankings'!$B$6:$H$126,7,FALSE())))</f>
        <v/>
      </c>
      <c r="P194" s="5" t="n">
        <f aca="false">IF(ISNA(VLOOKUP(B194,'Can Gas Rankings'!$B$6:$H$95,7,FALSE()))=TRUE(),"",(VLOOKUP(B194,'Can Gas Rankings'!$B$6:$H$95,7,FALSE())))</f>
        <v>55</v>
      </c>
      <c r="Q194" s="5" t="str">
        <f aca="false">IF(ISNA(VLOOKUP(B194,'Can Pwr Rankings'!$B$6:$F$21,5,FALSE()))=TRUE(),"",(VLOOKUP(B194,'Can Pwr Rankings'!$B$6:$F$21,5,FALSE())))</f>
        <v/>
      </c>
      <c r="R194" s="29" t="n">
        <f aca="false">IF(ISNA(VLOOKUP($B194,'US GAS Rankings'!$B$6:$H$232,6,FALSE()))=TRUE(),"",(VLOOKUP($B194,'US GAS Rankings'!$B$6:$H$232,6,FALSE())))</f>
        <v>405848980</v>
      </c>
      <c r="S194" s="29" t="str">
        <f aca="false">IF(ISNA(VLOOKUP($B194,'US PWR Rankings'!$B$6:$H$126,6,FALSE()))=TRUE(),"",(VLOOKUP($B194,'US PWR Rankings'!$B$6:$H$126,6,FALSE())))</f>
        <v/>
      </c>
      <c r="T194" s="29" t="n">
        <f aca="false">IF(ISNA(VLOOKUP($B194,'Can Gas Rankings'!$B$6:$H$95,6,FALSE()))=TRUE(),"",(VLOOKUP($B194,'Can Gas Rankings'!$B$6:$H$95,6,FALSE())))</f>
        <v>2030000</v>
      </c>
      <c r="U194" s="29" t="str">
        <f aca="false">IF(ISNA(VLOOKUP($B194,'Can Pwr Rankings'!$B$6:$F$21,4,FALSE()))=TRUE(),"",(VLOOKUP($B194,'Can Pwr Rankings'!$B$6:$F$21,4,FALSE())))</f>
        <v/>
      </c>
    </row>
    <row r="195" customFormat="false" ht="12.75" hidden="false" customHeight="false" outlineLevel="0" collapsed="false">
      <c r="A195" s="5" t="s">
        <v>86</v>
      </c>
      <c r="B195" s="5" t="n">
        <v>57543</v>
      </c>
      <c r="C195" s="5"/>
      <c r="D195" s="5"/>
      <c r="E195" s="29" t="n">
        <f aca="false">VLOOKUP(B195,HEADROOM!$B$2:$D$3820,3,FALSE())</f>
        <v>0</v>
      </c>
      <c r="F195" s="5" t="s">
        <v>47</v>
      </c>
      <c r="G195" s="5" t="str">
        <f aca="false">VLOOKUP((A195&amp;MAX(H195:M195)),'NA DATA'!$J$4:$K$1809,2,FALSE())</f>
        <v>Enron North America Corp.</v>
      </c>
      <c r="H195" s="30"/>
      <c r="I195" s="30" t="n">
        <v>96058924</v>
      </c>
      <c r="J195" s="30"/>
      <c r="K195" s="30"/>
      <c r="L195" s="30"/>
      <c r="M195" s="30"/>
      <c r="N195" s="30" t="n">
        <f aca="false">IF(ISNA(VLOOKUP(B195,'US GAS Rankings'!$B$6:$H$232,7,FALSE()))=TRUE(),"",(VLOOKUP(B195,'US GAS Rankings'!$B$6:$H$232,7,FALSE())))</f>
        <v>25</v>
      </c>
      <c r="O195" s="30" t="str">
        <f aca="false">IF(ISNA(VLOOKUP(B195,'US PWR Rankings'!$B$6:$H$126,7,FALSE()))=TRUE(),"",(VLOOKUP(B195,'US PWR Rankings'!$B$6:$H$126,7,FALSE())))</f>
        <v/>
      </c>
      <c r="P195" s="5" t="n">
        <f aca="false">IF(ISNA(VLOOKUP(B195,'Can Gas Rankings'!$B$6:$H$95,7,FALSE()))=TRUE(),"",(VLOOKUP(B195,'Can Gas Rankings'!$B$6:$H$95,7,FALSE())))</f>
        <v>55</v>
      </c>
      <c r="Q195" s="5" t="str">
        <f aca="false">IF(ISNA(VLOOKUP(B195,'Can Pwr Rankings'!$B$6:$F$21,5,FALSE()))=TRUE(),"",(VLOOKUP(B195,'Can Pwr Rankings'!$B$6:$F$21,5,FALSE())))</f>
        <v/>
      </c>
      <c r="R195" s="29" t="n">
        <f aca="false">IF(ISNA(VLOOKUP($B195,'US GAS Rankings'!$B$6:$H$232,6,FALSE()))=TRUE(),"",(VLOOKUP($B195,'US GAS Rankings'!$B$6:$H$232,6,FALSE())))</f>
        <v>405848980</v>
      </c>
      <c r="S195" s="29" t="str">
        <f aca="false">IF(ISNA(VLOOKUP($B195,'US PWR Rankings'!$B$6:$H$126,6,FALSE()))=TRUE(),"",(VLOOKUP($B195,'US PWR Rankings'!$B$6:$H$126,6,FALSE())))</f>
        <v/>
      </c>
      <c r="T195" s="29" t="n">
        <f aca="false">IF(ISNA(VLOOKUP($B195,'Can Gas Rankings'!$B$6:$H$95,6,FALSE()))=TRUE(),"",(VLOOKUP($B195,'Can Gas Rankings'!$B$6:$H$95,6,FALSE())))</f>
        <v>2030000</v>
      </c>
      <c r="U195" s="29" t="str">
        <f aca="false">IF(ISNA(VLOOKUP($B195,'Can Pwr Rankings'!$B$6:$F$21,4,FALSE()))=TRUE(),"",(VLOOKUP($B195,'Can Pwr Rankings'!$B$6:$F$21,4,FALSE())))</f>
        <v/>
      </c>
    </row>
    <row r="196" customFormat="false" ht="12.75" hidden="false" customHeight="false" outlineLevel="0" collapsed="false">
      <c r="A196" s="5" t="s">
        <v>88</v>
      </c>
      <c r="B196" s="5" t="n">
        <v>53295</v>
      </c>
      <c r="C196" s="5" t="s">
        <v>88</v>
      </c>
      <c r="D196" s="5" t="n">
        <v>53295</v>
      </c>
      <c r="E196" s="29" t="n">
        <f aca="false">VLOOKUP(B196,HEADROOM!$B$2:$D$3820,3,FALSE())</f>
        <v>5000000</v>
      </c>
      <c r="F196" s="5" t="s">
        <v>27</v>
      </c>
      <c r="G196" s="5" t="str">
        <f aca="false">VLOOKUP((A196&amp;MAX(H196:M196)),'NA DATA'!$J$4:$K$1809,2,FALSE())</f>
        <v>Enron North America Corp.</v>
      </c>
      <c r="H196" s="30" t="n">
        <v>96014540</v>
      </c>
      <c r="I196" s="30"/>
      <c r="J196" s="30"/>
      <c r="K196" s="30" t="n">
        <v>96014540</v>
      </c>
      <c r="L196" s="30"/>
      <c r="M196" s="30"/>
      <c r="N196" s="30" t="n">
        <f aca="false">IF(ISNA(VLOOKUP(B196,'US GAS Rankings'!$B$6:$H$232,7,FALSE()))=TRUE(),"",(VLOOKUP(B196,'US GAS Rankings'!$B$6:$H$232,7,FALSE())))</f>
        <v>26</v>
      </c>
      <c r="O196" s="30" t="n">
        <f aca="false">IF(ISNA(VLOOKUP(B196,'US PWR Rankings'!$B$6:$H$126,7,FALSE()))=TRUE(),"",(VLOOKUP(B196,'US PWR Rankings'!$B$6:$H$126,7,FALSE())))</f>
        <v>17</v>
      </c>
      <c r="P196" s="5" t="n">
        <f aca="false">IF(ISNA(VLOOKUP(B196,'Can Gas Rankings'!$B$6:$H$95,7,FALSE()))=TRUE(),"",(VLOOKUP(B196,'Can Gas Rankings'!$B$6:$H$95,7,FALSE())))</f>
        <v>18</v>
      </c>
      <c r="Q196" s="5" t="str">
        <f aca="false">IF(ISNA(VLOOKUP(B196,'Can Pwr Rankings'!$B$6:$F$21,5,FALSE()))=TRUE(),"",(VLOOKUP(B196,'Can Pwr Rankings'!$B$6:$F$21,5,FALSE())))</f>
        <v/>
      </c>
      <c r="R196" s="29" t="n">
        <f aca="false">IF(ISNA(VLOOKUP($B196,'US GAS Rankings'!$B$6:$H$232,6,FALSE()))=TRUE(),"",(VLOOKUP($B196,'US GAS Rankings'!$B$6:$H$232,6,FALSE())))</f>
        <v>347623570</v>
      </c>
      <c r="S196" s="29" t="n">
        <f aca="false">IF(ISNA(VLOOKUP($B196,'US PWR Rankings'!$B$6:$H$126,6,FALSE()))=TRUE(),"",(VLOOKUP($B196,'US PWR Rankings'!$B$6:$H$126,6,FALSE())))</f>
        <v>8395341</v>
      </c>
      <c r="T196" s="29" t="n">
        <f aca="false">IF(ISNA(VLOOKUP($B196,'Can Gas Rankings'!$B$6:$H$95,6,FALSE()))=TRUE(),"",(VLOOKUP($B196,'Can Gas Rankings'!$B$6:$H$95,6,FALSE())))</f>
        <v>19608295</v>
      </c>
      <c r="U196" s="29" t="str">
        <f aca="false">IF(ISNA(VLOOKUP($B196,'Can Pwr Rankings'!$B$6:$F$21,4,FALSE()))=TRUE(),"",(VLOOKUP($B196,'Can Pwr Rankings'!$B$6:$F$21,4,FALSE())))</f>
        <v/>
      </c>
    </row>
    <row r="197" customFormat="false" ht="12.75" hidden="false" customHeight="false" outlineLevel="0" collapsed="false">
      <c r="A197" s="5" t="s">
        <v>88</v>
      </c>
      <c r="B197" s="5" t="n">
        <v>53295</v>
      </c>
      <c r="C197" s="5"/>
      <c r="D197" s="5"/>
      <c r="E197" s="29" t="n">
        <f aca="false">VLOOKUP(B197,HEADROOM!$B$2:$D$3820,3,FALSE())</f>
        <v>5000000</v>
      </c>
      <c r="F197" s="5" t="s">
        <v>33</v>
      </c>
      <c r="G197" s="5" t="str">
        <f aca="false">VLOOKUP((A197&amp;MAX(H197:M197)),'NA DATA'!$J$4:$K$1809,2,FALSE())</f>
        <v>Enron North America Corp.</v>
      </c>
      <c r="H197" s="30"/>
      <c r="I197" s="30" t="n">
        <v>96062348</v>
      </c>
      <c r="J197" s="30"/>
      <c r="K197" s="30"/>
      <c r="L197" s="30"/>
      <c r="M197" s="30"/>
      <c r="N197" s="30" t="n">
        <f aca="false">IF(ISNA(VLOOKUP(B197,'US GAS Rankings'!$B$6:$H$232,7,FALSE()))=TRUE(),"",(VLOOKUP(B197,'US GAS Rankings'!$B$6:$H$232,7,FALSE())))</f>
        <v>26</v>
      </c>
      <c r="O197" s="30" t="n">
        <f aca="false">IF(ISNA(VLOOKUP(B197,'US PWR Rankings'!$B$6:$H$126,7,FALSE()))=TRUE(),"",(VLOOKUP(B197,'US PWR Rankings'!$B$6:$H$126,7,FALSE())))</f>
        <v>17</v>
      </c>
      <c r="P197" s="5" t="n">
        <f aca="false">IF(ISNA(VLOOKUP(B197,'Can Gas Rankings'!$B$6:$H$95,7,FALSE()))=TRUE(),"",(VLOOKUP(B197,'Can Gas Rankings'!$B$6:$H$95,7,FALSE())))</f>
        <v>18</v>
      </c>
      <c r="Q197" s="5" t="str">
        <f aca="false">IF(ISNA(VLOOKUP(B197,'Can Pwr Rankings'!$B$6:$F$21,5,FALSE()))=TRUE(),"",(VLOOKUP(B197,'Can Pwr Rankings'!$B$6:$F$21,5,FALSE())))</f>
        <v/>
      </c>
      <c r="R197" s="29" t="n">
        <f aca="false">IF(ISNA(VLOOKUP($B197,'US GAS Rankings'!$B$6:$H$232,6,FALSE()))=TRUE(),"",(VLOOKUP($B197,'US GAS Rankings'!$B$6:$H$232,6,FALSE())))</f>
        <v>347623570</v>
      </c>
      <c r="S197" s="29" t="n">
        <f aca="false">IF(ISNA(VLOOKUP($B197,'US PWR Rankings'!$B$6:$H$126,6,FALSE()))=TRUE(),"",(VLOOKUP($B197,'US PWR Rankings'!$B$6:$H$126,6,FALSE())))</f>
        <v>8395341</v>
      </c>
      <c r="T197" s="29" t="n">
        <f aca="false">IF(ISNA(VLOOKUP($B197,'Can Gas Rankings'!$B$6:$H$95,6,FALSE()))=TRUE(),"",(VLOOKUP($B197,'Can Gas Rankings'!$B$6:$H$95,6,FALSE())))</f>
        <v>19608295</v>
      </c>
      <c r="U197" s="29" t="str">
        <f aca="false">IF(ISNA(VLOOKUP($B197,'Can Pwr Rankings'!$B$6:$F$21,4,FALSE()))=TRUE(),"",(VLOOKUP($B197,'Can Pwr Rankings'!$B$6:$F$21,4,FALSE())))</f>
        <v/>
      </c>
    </row>
    <row r="198" customFormat="false" ht="12.75" hidden="false" customHeight="false" outlineLevel="0" collapsed="false">
      <c r="A198" s="5" t="s">
        <v>88</v>
      </c>
      <c r="B198" s="5" t="n">
        <v>53295</v>
      </c>
      <c r="C198" s="5"/>
      <c r="D198" s="5"/>
      <c r="E198" s="29" t="n">
        <f aca="false">VLOOKUP(B198,HEADROOM!$B$2:$D$3820,3,FALSE())</f>
        <v>5000000</v>
      </c>
      <c r="F198" s="5" t="s">
        <v>35</v>
      </c>
      <c r="G198" s="5" t="str">
        <f aca="false">VLOOKUP((A198&amp;MAX(H198:M198)),'NA DATA'!$J$4:$K$1809,2,FALSE())</f>
        <v>Enron North America Corp.</v>
      </c>
      <c r="H198" s="30"/>
      <c r="I198" s="30" t="n">
        <v>96005429</v>
      </c>
      <c r="J198" s="30"/>
      <c r="K198" s="30"/>
      <c r="L198" s="30"/>
      <c r="M198" s="30"/>
      <c r="N198" s="30" t="n">
        <f aca="false">IF(ISNA(VLOOKUP(B198,'US GAS Rankings'!$B$6:$H$232,7,FALSE()))=TRUE(),"",(VLOOKUP(B198,'US GAS Rankings'!$B$6:$H$232,7,FALSE())))</f>
        <v>26</v>
      </c>
      <c r="O198" s="30" t="n">
        <f aca="false">IF(ISNA(VLOOKUP(B198,'US PWR Rankings'!$B$6:$H$126,7,FALSE()))=TRUE(),"",(VLOOKUP(B198,'US PWR Rankings'!$B$6:$H$126,7,FALSE())))</f>
        <v>17</v>
      </c>
      <c r="P198" s="5" t="n">
        <f aca="false">IF(ISNA(VLOOKUP(B198,'Can Gas Rankings'!$B$6:$H$95,7,FALSE()))=TRUE(),"",(VLOOKUP(B198,'Can Gas Rankings'!$B$6:$H$95,7,FALSE())))</f>
        <v>18</v>
      </c>
      <c r="Q198" s="5" t="str">
        <f aca="false">IF(ISNA(VLOOKUP(B198,'Can Pwr Rankings'!$B$6:$F$21,5,FALSE()))=TRUE(),"",(VLOOKUP(B198,'Can Pwr Rankings'!$B$6:$F$21,5,FALSE())))</f>
        <v/>
      </c>
      <c r="R198" s="29" t="n">
        <f aca="false">IF(ISNA(VLOOKUP($B198,'US GAS Rankings'!$B$6:$H$232,6,FALSE()))=TRUE(),"",(VLOOKUP($B198,'US GAS Rankings'!$B$6:$H$232,6,FALSE())))</f>
        <v>347623570</v>
      </c>
      <c r="S198" s="29" t="n">
        <f aca="false">IF(ISNA(VLOOKUP($B198,'US PWR Rankings'!$B$6:$H$126,6,FALSE()))=TRUE(),"",(VLOOKUP($B198,'US PWR Rankings'!$B$6:$H$126,6,FALSE())))</f>
        <v>8395341</v>
      </c>
      <c r="T198" s="29" t="n">
        <f aca="false">IF(ISNA(VLOOKUP($B198,'Can Gas Rankings'!$B$6:$H$95,6,FALSE()))=TRUE(),"",(VLOOKUP($B198,'Can Gas Rankings'!$B$6:$H$95,6,FALSE())))</f>
        <v>19608295</v>
      </c>
      <c r="U198" s="29" t="str">
        <f aca="false">IF(ISNA(VLOOKUP($B198,'Can Pwr Rankings'!$B$6:$F$21,4,FALSE()))=TRUE(),"",(VLOOKUP($B198,'Can Pwr Rankings'!$B$6:$F$21,4,FALSE())))</f>
        <v/>
      </c>
    </row>
    <row r="199" customFormat="false" ht="12.75" hidden="false" customHeight="false" outlineLevel="0" collapsed="false">
      <c r="A199" s="5" t="s">
        <v>88</v>
      </c>
      <c r="B199" s="5" t="n">
        <v>53295</v>
      </c>
      <c r="C199" s="5"/>
      <c r="D199" s="5"/>
      <c r="E199" s="29" t="n">
        <f aca="false">VLOOKUP(B199,HEADROOM!$B$2:$D$3820,3,FALSE())</f>
        <v>5000000</v>
      </c>
      <c r="F199" s="5" t="s">
        <v>53</v>
      </c>
      <c r="G199" s="5" t="e">
        <f aca="false">VLOOKUP((A199&amp;MAX(H199:M199)),'NA DATA'!$J$4:$K$1809,2,FALSE())</f>
        <v>#N/A</v>
      </c>
      <c r="H199" s="30"/>
      <c r="I199" s="30"/>
      <c r="J199" s="30" t="n">
        <v>96018400</v>
      </c>
      <c r="K199" s="30"/>
      <c r="L199" s="30"/>
      <c r="M199" s="30"/>
      <c r="N199" s="30" t="n">
        <f aca="false">IF(ISNA(VLOOKUP(B199,'US GAS Rankings'!$B$6:$H$232,7,FALSE()))=TRUE(),"",(VLOOKUP(B199,'US GAS Rankings'!$B$6:$H$232,7,FALSE())))</f>
        <v>26</v>
      </c>
      <c r="O199" s="30" t="n">
        <f aca="false">IF(ISNA(VLOOKUP(B199,'US PWR Rankings'!$B$6:$H$126,7,FALSE()))=TRUE(),"",(VLOOKUP(B199,'US PWR Rankings'!$B$6:$H$126,7,FALSE())))</f>
        <v>17</v>
      </c>
      <c r="P199" s="5" t="n">
        <f aca="false">IF(ISNA(VLOOKUP(B199,'Can Gas Rankings'!$B$6:$H$95,7,FALSE()))=TRUE(),"",(VLOOKUP(B199,'Can Gas Rankings'!$B$6:$H$95,7,FALSE())))</f>
        <v>18</v>
      </c>
      <c r="Q199" s="5" t="str">
        <f aca="false">IF(ISNA(VLOOKUP(B199,'Can Pwr Rankings'!$B$6:$F$21,5,FALSE()))=TRUE(),"",(VLOOKUP(B199,'Can Pwr Rankings'!$B$6:$F$21,5,FALSE())))</f>
        <v/>
      </c>
      <c r="R199" s="29" t="n">
        <f aca="false">IF(ISNA(VLOOKUP($B199,'US GAS Rankings'!$B$6:$H$232,6,FALSE()))=TRUE(),"",(VLOOKUP($B199,'US GAS Rankings'!$B$6:$H$232,6,FALSE())))</f>
        <v>347623570</v>
      </c>
      <c r="S199" s="29" t="n">
        <f aca="false">IF(ISNA(VLOOKUP($B199,'US PWR Rankings'!$B$6:$H$126,6,FALSE()))=TRUE(),"",(VLOOKUP($B199,'US PWR Rankings'!$B$6:$H$126,6,FALSE())))</f>
        <v>8395341</v>
      </c>
      <c r="T199" s="29" t="n">
        <f aca="false">IF(ISNA(VLOOKUP($B199,'Can Gas Rankings'!$B$6:$H$95,6,FALSE()))=TRUE(),"",(VLOOKUP($B199,'Can Gas Rankings'!$B$6:$H$95,6,FALSE())))</f>
        <v>19608295</v>
      </c>
      <c r="U199" s="29" t="str">
        <f aca="false">IF(ISNA(VLOOKUP($B199,'Can Pwr Rankings'!$B$6:$F$21,4,FALSE()))=TRUE(),"",(VLOOKUP($B199,'Can Pwr Rankings'!$B$6:$F$21,4,FALSE())))</f>
        <v/>
      </c>
    </row>
    <row r="200" customFormat="false" ht="12.75" hidden="false" customHeight="false" outlineLevel="0" collapsed="false">
      <c r="A200" s="5" t="s">
        <v>88</v>
      </c>
      <c r="B200" s="5" t="n">
        <v>53295</v>
      </c>
      <c r="C200" s="5"/>
      <c r="D200" s="5"/>
      <c r="E200" s="29" t="n">
        <f aca="false">VLOOKUP(B200,HEADROOM!$B$2:$D$3820,3,FALSE())</f>
        <v>5000000</v>
      </c>
      <c r="F200" s="5" t="s">
        <v>56</v>
      </c>
      <c r="G200" s="5" t="str">
        <f aca="false">VLOOKUP((A200&amp;MAX(H200:M200)),'NA DATA'!$J$4:$K$1809,2,FALSE())</f>
        <v>Enron North America Corp.</v>
      </c>
      <c r="H200" s="30"/>
      <c r="I200" s="30" t="n">
        <v>96008622</v>
      </c>
      <c r="J200" s="30"/>
      <c r="K200" s="30"/>
      <c r="L200" s="30"/>
      <c r="M200" s="30"/>
      <c r="N200" s="30" t="n">
        <f aca="false">IF(ISNA(VLOOKUP(B200,'US GAS Rankings'!$B$6:$H$232,7,FALSE()))=TRUE(),"",(VLOOKUP(B200,'US GAS Rankings'!$B$6:$H$232,7,FALSE())))</f>
        <v>26</v>
      </c>
      <c r="O200" s="30" t="n">
        <f aca="false">IF(ISNA(VLOOKUP(B200,'US PWR Rankings'!$B$6:$H$126,7,FALSE()))=TRUE(),"",(VLOOKUP(B200,'US PWR Rankings'!$B$6:$H$126,7,FALSE())))</f>
        <v>17</v>
      </c>
      <c r="P200" s="5" t="n">
        <f aca="false">IF(ISNA(VLOOKUP(B200,'Can Gas Rankings'!$B$6:$H$95,7,FALSE()))=TRUE(),"",(VLOOKUP(B200,'Can Gas Rankings'!$B$6:$H$95,7,FALSE())))</f>
        <v>18</v>
      </c>
      <c r="Q200" s="5" t="str">
        <f aca="false">IF(ISNA(VLOOKUP(B200,'Can Pwr Rankings'!$B$6:$F$21,5,FALSE()))=TRUE(),"",(VLOOKUP(B200,'Can Pwr Rankings'!$B$6:$F$21,5,FALSE())))</f>
        <v/>
      </c>
      <c r="R200" s="29" t="n">
        <f aca="false">IF(ISNA(VLOOKUP($B200,'US GAS Rankings'!$B$6:$H$232,6,FALSE()))=TRUE(),"",(VLOOKUP($B200,'US GAS Rankings'!$B$6:$H$232,6,FALSE())))</f>
        <v>347623570</v>
      </c>
      <c r="S200" s="29" t="n">
        <f aca="false">IF(ISNA(VLOOKUP($B200,'US PWR Rankings'!$B$6:$H$126,6,FALSE()))=TRUE(),"",(VLOOKUP($B200,'US PWR Rankings'!$B$6:$H$126,6,FALSE())))</f>
        <v>8395341</v>
      </c>
      <c r="T200" s="29" t="n">
        <f aca="false">IF(ISNA(VLOOKUP($B200,'Can Gas Rankings'!$B$6:$H$95,6,FALSE()))=TRUE(),"",(VLOOKUP($B200,'Can Gas Rankings'!$B$6:$H$95,6,FALSE())))</f>
        <v>19608295</v>
      </c>
      <c r="U200" s="29" t="str">
        <f aca="false">IF(ISNA(VLOOKUP($B200,'Can Pwr Rankings'!$B$6:$F$21,4,FALSE()))=TRUE(),"",(VLOOKUP($B200,'Can Pwr Rankings'!$B$6:$F$21,4,FALSE())))</f>
        <v/>
      </c>
    </row>
    <row r="201" customFormat="false" ht="12.75" hidden="false" customHeight="false" outlineLevel="0" collapsed="false">
      <c r="A201" s="5" t="s">
        <v>88</v>
      </c>
      <c r="B201" s="5" t="n">
        <v>53295</v>
      </c>
      <c r="C201" s="5"/>
      <c r="D201" s="5"/>
      <c r="E201" s="29" t="n">
        <f aca="false">VLOOKUP(B201,HEADROOM!$B$2:$D$3820,3,FALSE())</f>
        <v>5000000</v>
      </c>
      <c r="F201" s="5" t="s">
        <v>38</v>
      </c>
      <c r="G201" s="5" t="str">
        <f aca="false">VLOOKUP((A201&amp;MAX(H201:M201)),'NA DATA'!$J$4:$K$1809,2,FALSE())</f>
        <v>Enron North America Corp.</v>
      </c>
      <c r="H201" s="30"/>
      <c r="I201" s="30" t="n">
        <v>96045242</v>
      </c>
      <c r="J201" s="30"/>
      <c r="K201" s="30"/>
      <c r="L201" s="30"/>
      <c r="M201" s="30"/>
      <c r="N201" s="30" t="n">
        <f aca="false">IF(ISNA(VLOOKUP(B201,'US GAS Rankings'!$B$6:$H$232,7,FALSE()))=TRUE(),"",(VLOOKUP(B201,'US GAS Rankings'!$B$6:$H$232,7,FALSE())))</f>
        <v>26</v>
      </c>
      <c r="O201" s="30" t="n">
        <f aca="false">IF(ISNA(VLOOKUP(B201,'US PWR Rankings'!$B$6:$H$126,7,FALSE()))=TRUE(),"",(VLOOKUP(B201,'US PWR Rankings'!$B$6:$H$126,7,FALSE())))</f>
        <v>17</v>
      </c>
      <c r="P201" s="5" t="n">
        <f aca="false">IF(ISNA(VLOOKUP(B201,'Can Gas Rankings'!$B$6:$H$95,7,FALSE()))=TRUE(),"",(VLOOKUP(B201,'Can Gas Rankings'!$B$6:$H$95,7,FALSE())))</f>
        <v>18</v>
      </c>
      <c r="Q201" s="5" t="str">
        <f aca="false">IF(ISNA(VLOOKUP(B201,'Can Pwr Rankings'!$B$6:$F$21,5,FALSE()))=TRUE(),"",(VLOOKUP(B201,'Can Pwr Rankings'!$B$6:$F$21,5,FALSE())))</f>
        <v/>
      </c>
      <c r="R201" s="29" t="n">
        <f aca="false">IF(ISNA(VLOOKUP($B201,'US GAS Rankings'!$B$6:$H$232,6,FALSE()))=TRUE(),"",(VLOOKUP($B201,'US GAS Rankings'!$B$6:$H$232,6,FALSE())))</f>
        <v>347623570</v>
      </c>
      <c r="S201" s="29" t="n">
        <f aca="false">IF(ISNA(VLOOKUP($B201,'US PWR Rankings'!$B$6:$H$126,6,FALSE()))=TRUE(),"",(VLOOKUP($B201,'US PWR Rankings'!$B$6:$H$126,6,FALSE())))</f>
        <v>8395341</v>
      </c>
      <c r="T201" s="29" t="n">
        <f aca="false">IF(ISNA(VLOOKUP($B201,'Can Gas Rankings'!$B$6:$H$95,6,FALSE()))=TRUE(),"",(VLOOKUP($B201,'Can Gas Rankings'!$B$6:$H$95,6,FALSE())))</f>
        <v>19608295</v>
      </c>
      <c r="U201" s="29" t="str">
        <f aca="false">IF(ISNA(VLOOKUP($B201,'Can Pwr Rankings'!$B$6:$F$21,4,FALSE()))=TRUE(),"",(VLOOKUP($B201,'Can Pwr Rankings'!$B$6:$F$21,4,FALSE())))</f>
        <v/>
      </c>
    </row>
    <row r="202" customFormat="false" ht="12.75" hidden="false" customHeight="false" outlineLevel="0" collapsed="false">
      <c r="A202" s="5" t="s">
        <v>89</v>
      </c>
      <c r="B202" s="5" t="n">
        <v>58525</v>
      </c>
      <c r="C202" s="5" t="s">
        <v>89</v>
      </c>
      <c r="D202" s="5" t="n">
        <v>58525</v>
      </c>
      <c r="E202" s="29" t="n">
        <f aca="false">VLOOKUP(B202,HEADROOM!$B$2:$D$3820,3,FALSE())</f>
        <v>18517730</v>
      </c>
      <c r="F202" s="5" t="s">
        <v>27</v>
      </c>
      <c r="G202" s="5" t="str">
        <f aca="false">VLOOKUP((A202&amp;MAX(H202:M202)),'NA DATA'!$J$4:$K$1809,2,FALSE())</f>
        <v>Enron North America Corp.</v>
      </c>
      <c r="H202" s="30" t="n">
        <v>96032184</v>
      </c>
      <c r="I202" s="30"/>
      <c r="J202" s="30"/>
      <c r="K202" s="30"/>
      <c r="L202" s="30"/>
      <c r="M202" s="30"/>
      <c r="N202" s="30" t="n">
        <f aca="false">IF(ISNA(VLOOKUP(B202,'US GAS Rankings'!$B$6:$H$232,7,FALSE()))=TRUE(),"",(VLOOKUP(B202,'US GAS Rankings'!$B$6:$H$232,7,FALSE())))</f>
        <v>27</v>
      </c>
      <c r="O202" s="30" t="n">
        <f aca="false">IF(ISNA(VLOOKUP(B202,'US PWR Rankings'!$B$6:$H$126,7,FALSE()))=TRUE(),"",(VLOOKUP(B202,'US PWR Rankings'!$B$6:$H$126,7,FALSE())))</f>
        <v>77</v>
      </c>
      <c r="P202" s="5" t="str">
        <f aca="false">IF(ISNA(VLOOKUP(B202,'Can Gas Rankings'!$B$6:$H$95,7,FALSE()))=TRUE(),"",(VLOOKUP(B202,'Can Gas Rankings'!$B$6:$H$95,7,FALSE())))</f>
        <v/>
      </c>
      <c r="Q202" s="5" t="str">
        <f aca="false">IF(ISNA(VLOOKUP(B202,'Can Pwr Rankings'!$B$6:$F$21,5,FALSE()))=TRUE(),"",(VLOOKUP(B202,'Can Pwr Rankings'!$B$6:$F$21,5,FALSE())))</f>
        <v/>
      </c>
      <c r="R202" s="29" t="n">
        <f aca="false">IF(ISNA(VLOOKUP($B202,'US GAS Rankings'!$B$6:$H$232,6,FALSE()))=TRUE(),"",(VLOOKUP($B202,'US GAS Rankings'!$B$6:$H$232,6,FALSE())))</f>
        <v>338345700</v>
      </c>
      <c r="S202" s="29" t="n">
        <f aca="false">IF(ISNA(VLOOKUP($B202,'US PWR Rankings'!$B$6:$H$126,6,FALSE()))=TRUE(),"",(VLOOKUP($B202,'US PWR Rankings'!$B$6:$H$126,6,FALSE())))</f>
        <v>86256</v>
      </c>
      <c r="T202" s="29" t="str">
        <f aca="false">IF(ISNA(VLOOKUP($B202,'Can Gas Rankings'!$B$6:$H$95,6,FALSE()))=TRUE(),"",(VLOOKUP($B202,'Can Gas Rankings'!$B$6:$H$95,6,FALSE())))</f>
        <v/>
      </c>
      <c r="U202" s="29" t="str">
        <f aca="false">IF(ISNA(VLOOKUP($B202,'Can Pwr Rankings'!$B$6:$F$21,4,FALSE()))=TRUE(),"",(VLOOKUP($B202,'Can Pwr Rankings'!$B$6:$F$21,4,FALSE())))</f>
        <v/>
      </c>
    </row>
    <row r="203" customFormat="false" ht="12.75" hidden="false" customHeight="false" outlineLevel="0" collapsed="false">
      <c r="A203" s="5" t="s">
        <v>89</v>
      </c>
      <c r="B203" s="5" t="n">
        <v>58525</v>
      </c>
      <c r="C203" s="5"/>
      <c r="D203" s="5"/>
      <c r="E203" s="29" t="n">
        <f aca="false">VLOOKUP(B203,HEADROOM!$B$2:$D$3820,3,FALSE())</f>
        <v>18517730</v>
      </c>
      <c r="F203" s="5" t="s">
        <v>32</v>
      </c>
      <c r="G203" s="5" t="str">
        <f aca="false">VLOOKUP((A203&amp;MAX(H203:M203)),'NA DATA'!$J$4:$K$1809,2,FALSE())</f>
        <v>Enron North America Corp.</v>
      </c>
      <c r="H203" s="30"/>
      <c r="I203" s="30" t="n">
        <v>96070626</v>
      </c>
      <c r="J203" s="30"/>
      <c r="K203" s="30"/>
      <c r="L203" s="30"/>
      <c r="M203" s="30"/>
      <c r="N203" s="30" t="n">
        <f aca="false">IF(ISNA(VLOOKUP(B203,'US GAS Rankings'!$B$6:$H$232,7,FALSE()))=TRUE(),"",(VLOOKUP(B203,'US GAS Rankings'!$B$6:$H$232,7,FALSE())))</f>
        <v>27</v>
      </c>
      <c r="O203" s="30" t="n">
        <f aca="false">IF(ISNA(VLOOKUP(B203,'US PWR Rankings'!$B$6:$H$126,7,FALSE()))=TRUE(),"",(VLOOKUP(B203,'US PWR Rankings'!$B$6:$H$126,7,FALSE())))</f>
        <v>77</v>
      </c>
      <c r="P203" s="5" t="str">
        <f aca="false">IF(ISNA(VLOOKUP(B203,'Can Gas Rankings'!$B$6:$H$95,7,FALSE()))=TRUE(),"",(VLOOKUP(B203,'Can Gas Rankings'!$B$6:$H$95,7,FALSE())))</f>
        <v/>
      </c>
      <c r="Q203" s="5" t="str">
        <f aca="false">IF(ISNA(VLOOKUP(B203,'Can Pwr Rankings'!$B$6:$F$21,5,FALSE()))=TRUE(),"",(VLOOKUP(B203,'Can Pwr Rankings'!$B$6:$F$21,5,FALSE())))</f>
        <v/>
      </c>
      <c r="R203" s="29" t="n">
        <f aca="false">IF(ISNA(VLOOKUP($B203,'US GAS Rankings'!$B$6:$H$232,6,FALSE()))=TRUE(),"",(VLOOKUP($B203,'US GAS Rankings'!$B$6:$H$232,6,FALSE())))</f>
        <v>338345700</v>
      </c>
      <c r="S203" s="29" t="n">
        <f aca="false">IF(ISNA(VLOOKUP($B203,'US PWR Rankings'!$B$6:$H$126,6,FALSE()))=TRUE(),"",(VLOOKUP($B203,'US PWR Rankings'!$B$6:$H$126,6,FALSE())))</f>
        <v>86256</v>
      </c>
      <c r="T203" s="29" t="str">
        <f aca="false">IF(ISNA(VLOOKUP($B203,'Can Gas Rankings'!$B$6:$H$95,6,FALSE()))=TRUE(),"",(VLOOKUP($B203,'Can Gas Rankings'!$B$6:$H$95,6,FALSE())))</f>
        <v/>
      </c>
      <c r="U203" s="29" t="str">
        <f aca="false">IF(ISNA(VLOOKUP($B203,'Can Pwr Rankings'!$B$6:$F$21,4,FALSE()))=TRUE(),"",(VLOOKUP($B203,'Can Pwr Rankings'!$B$6:$F$21,4,FALSE())))</f>
        <v/>
      </c>
    </row>
    <row r="204" customFormat="false" ht="12.75" hidden="false" customHeight="false" outlineLevel="0" collapsed="false">
      <c r="A204" s="5" t="s">
        <v>89</v>
      </c>
      <c r="B204" s="5" t="n">
        <v>58525</v>
      </c>
      <c r="C204" s="5"/>
      <c r="D204" s="5"/>
      <c r="E204" s="29" t="n">
        <f aca="false">VLOOKUP(B204,HEADROOM!$B$2:$D$3820,3,FALSE())</f>
        <v>18517730</v>
      </c>
      <c r="F204" s="5" t="s">
        <v>78</v>
      </c>
      <c r="G204" s="5" t="str">
        <f aca="false">VLOOKUP((A204&amp;MAX(H204:M204)),'NA DATA'!$J$4:$K$1809,2,FALSE())</f>
        <v>Enron North America Corp.</v>
      </c>
      <c r="H204" s="30"/>
      <c r="I204" s="30" t="n">
        <v>96022449</v>
      </c>
      <c r="J204" s="30"/>
      <c r="K204" s="30"/>
      <c r="L204" s="30"/>
      <c r="M204" s="30"/>
      <c r="N204" s="30" t="n">
        <f aca="false">IF(ISNA(VLOOKUP(B204,'US GAS Rankings'!$B$6:$H$232,7,FALSE()))=TRUE(),"",(VLOOKUP(B204,'US GAS Rankings'!$B$6:$H$232,7,FALSE())))</f>
        <v>27</v>
      </c>
      <c r="O204" s="30" t="n">
        <f aca="false">IF(ISNA(VLOOKUP(B204,'US PWR Rankings'!$B$6:$H$126,7,FALSE()))=TRUE(),"",(VLOOKUP(B204,'US PWR Rankings'!$B$6:$H$126,7,FALSE())))</f>
        <v>77</v>
      </c>
      <c r="P204" s="5" t="str">
        <f aca="false">IF(ISNA(VLOOKUP(B204,'Can Gas Rankings'!$B$6:$H$95,7,FALSE()))=TRUE(),"",(VLOOKUP(B204,'Can Gas Rankings'!$B$6:$H$95,7,FALSE())))</f>
        <v/>
      </c>
      <c r="Q204" s="5" t="str">
        <f aca="false">IF(ISNA(VLOOKUP(B204,'Can Pwr Rankings'!$B$6:$F$21,5,FALSE()))=TRUE(),"",(VLOOKUP(B204,'Can Pwr Rankings'!$B$6:$F$21,5,FALSE())))</f>
        <v/>
      </c>
      <c r="R204" s="29" t="n">
        <f aca="false">IF(ISNA(VLOOKUP($B204,'US GAS Rankings'!$B$6:$H$232,6,FALSE()))=TRUE(),"",(VLOOKUP($B204,'US GAS Rankings'!$B$6:$H$232,6,FALSE())))</f>
        <v>338345700</v>
      </c>
      <c r="S204" s="29" t="n">
        <f aca="false">IF(ISNA(VLOOKUP($B204,'US PWR Rankings'!$B$6:$H$126,6,FALSE()))=TRUE(),"",(VLOOKUP($B204,'US PWR Rankings'!$B$6:$H$126,6,FALSE())))</f>
        <v>86256</v>
      </c>
      <c r="T204" s="29" t="str">
        <f aca="false">IF(ISNA(VLOOKUP($B204,'Can Gas Rankings'!$B$6:$H$95,6,FALSE()))=TRUE(),"",(VLOOKUP($B204,'Can Gas Rankings'!$B$6:$H$95,6,FALSE())))</f>
        <v/>
      </c>
      <c r="U204" s="29" t="str">
        <f aca="false">IF(ISNA(VLOOKUP($B204,'Can Pwr Rankings'!$B$6:$F$21,4,FALSE()))=TRUE(),"",(VLOOKUP($B204,'Can Pwr Rankings'!$B$6:$F$21,4,FALSE())))</f>
        <v/>
      </c>
    </row>
    <row r="205" customFormat="false" ht="12.75" hidden="false" customHeight="false" outlineLevel="0" collapsed="false">
      <c r="A205" s="5" t="s">
        <v>89</v>
      </c>
      <c r="B205" s="5" t="n">
        <v>58525</v>
      </c>
      <c r="C205" s="5"/>
      <c r="D205" s="5"/>
      <c r="E205" s="29" t="n">
        <f aca="false">VLOOKUP(B205,HEADROOM!$B$2:$D$3820,3,FALSE())</f>
        <v>18517730</v>
      </c>
      <c r="F205" s="5" t="s">
        <v>34</v>
      </c>
      <c r="G205" s="5" t="str">
        <f aca="false">VLOOKUP((A205&amp;MAX(H205:M205)),'NA DATA'!$J$4:$K$1809,2,FALSE())</f>
        <v>enovate, L.L.C.</v>
      </c>
      <c r="H205" s="30"/>
      <c r="I205" s="30" t="n">
        <v>96057168</v>
      </c>
      <c r="J205" s="30"/>
      <c r="K205" s="30"/>
      <c r="L205" s="30"/>
      <c r="M205" s="30"/>
      <c r="N205" s="30" t="n">
        <f aca="false">IF(ISNA(VLOOKUP(B205,'US GAS Rankings'!$B$6:$H$232,7,FALSE()))=TRUE(),"",(VLOOKUP(B205,'US GAS Rankings'!$B$6:$H$232,7,FALSE())))</f>
        <v>27</v>
      </c>
      <c r="O205" s="30" t="n">
        <f aca="false">IF(ISNA(VLOOKUP(B205,'US PWR Rankings'!$B$6:$H$126,7,FALSE()))=TRUE(),"",(VLOOKUP(B205,'US PWR Rankings'!$B$6:$H$126,7,FALSE())))</f>
        <v>77</v>
      </c>
      <c r="P205" s="5" t="str">
        <f aca="false">IF(ISNA(VLOOKUP(B205,'Can Gas Rankings'!$B$6:$H$95,7,FALSE()))=TRUE(),"",(VLOOKUP(B205,'Can Gas Rankings'!$B$6:$H$95,7,FALSE())))</f>
        <v/>
      </c>
      <c r="Q205" s="5" t="str">
        <f aca="false">IF(ISNA(VLOOKUP(B205,'Can Pwr Rankings'!$B$6:$F$21,5,FALSE()))=TRUE(),"",(VLOOKUP(B205,'Can Pwr Rankings'!$B$6:$F$21,5,FALSE())))</f>
        <v/>
      </c>
      <c r="R205" s="29" t="n">
        <f aca="false">IF(ISNA(VLOOKUP($B205,'US GAS Rankings'!$B$6:$H$232,6,FALSE()))=TRUE(),"",(VLOOKUP($B205,'US GAS Rankings'!$B$6:$H$232,6,FALSE())))</f>
        <v>338345700</v>
      </c>
      <c r="S205" s="29" t="n">
        <f aca="false">IF(ISNA(VLOOKUP($B205,'US PWR Rankings'!$B$6:$H$126,6,FALSE()))=TRUE(),"",(VLOOKUP($B205,'US PWR Rankings'!$B$6:$H$126,6,FALSE())))</f>
        <v>86256</v>
      </c>
      <c r="T205" s="29" t="str">
        <f aca="false">IF(ISNA(VLOOKUP($B205,'Can Gas Rankings'!$B$6:$H$95,6,FALSE()))=TRUE(),"",(VLOOKUP($B205,'Can Gas Rankings'!$B$6:$H$95,6,FALSE())))</f>
        <v/>
      </c>
      <c r="U205" s="29" t="str">
        <f aca="false">IF(ISNA(VLOOKUP($B205,'Can Pwr Rankings'!$B$6:$F$21,4,FALSE()))=TRUE(),"",(VLOOKUP($B205,'Can Pwr Rankings'!$B$6:$F$21,4,FALSE())))</f>
        <v/>
      </c>
    </row>
    <row r="206" customFormat="false" ht="12.75" hidden="false" customHeight="false" outlineLevel="0" collapsed="false">
      <c r="A206" s="5" t="s">
        <v>89</v>
      </c>
      <c r="B206" s="5" t="n">
        <v>58525</v>
      </c>
      <c r="C206" s="5"/>
      <c r="D206" s="5"/>
      <c r="E206" s="29" t="n">
        <f aca="false">VLOOKUP(B206,HEADROOM!$B$2:$D$3820,3,FALSE())</f>
        <v>18517730</v>
      </c>
      <c r="F206" s="5" t="s">
        <v>53</v>
      </c>
      <c r="G206" s="5" t="e">
        <f aca="false">VLOOKUP((A206&amp;MAX(H206:M206)),'NA DATA'!$J$4:$K$1809,2,FALSE())</f>
        <v>#N/A</v>
      </c>
      <c r="H206" s="30"/>
      <c r="I206" s="30"/>
      <c r="J206" s="30" t="n">
        <v>96014760</v>
      </c>
      <c r="K206" s="30"/>
      <c r="L206" s="30"/>
      <c r="M206" s="30"/>
      <c r="N206" s="30" t="n">
        <f aca="false">IF(ISNA(VLOOKUP(B206,'US GAS Rankings'!$B$6:$H$232,7,FALSE()))=TRUE(),"",(VLOOKUP(B206,'US GAS Rankings'!$B$6:$H$232,7,FALSE())))</f>
        <v>27</v>
      </c>
      <c r="O206" s="30" t="n">
        <f aca="false">IF(ISNA(VLOOKUP(B206,'US PWR Rankings'!$B$6:$H$126,7,FALSE()))=TRUE(),"",(VLOOKUP(B206,'US PWR Rankings'!$B$6:$H$126,7,FALSE())))</f>
        <v>77</v>
      </c>
      <c r="P206" s="5" t="str">
        <f aca="false">IF(ISNA(VLOOKUP(B206,'Can Gas Rankings'!$B$6:$H$95,7,FALSE()))=TRUE(),"",(VLOOKUP(B206,'Can Gas Rankings'!$B$6:$H$95,7,FALSE())))</f>
        <v/>
      </c>
      <c r="Q206" s="5" t="str">
        <f aca="false">IF(ISNA(VLOOKUP(B206,'Can Pwr Rankings'!$B$6:$F$21,5,FALSE()))=TRUE(),"",(VLOOKUP(B206,'Can Pwr Rankings'!$B$6:$F$21,5,FALSE())))</f>
        <v/>
      </c>
      <c r="R206" s="29" t="n">
        <f aca="false">IF(ISNA(VLOOKUP($B206,'US GAS Rankings'!$B$6:$H$232,6,FALSE()))=TRUE(),"",(VLOOKUP($B206,'US GAS Rankings'!$B$6:$H$232,6,FALSE())))</f>
        <v>338345700</v>
      </c>
      <c r="S206" s="29" t="n">
        <f aca="false">IF(ISNA(VLOOKUP($B206,'US PWR Rankings'!$B$6:$H$126,6,FALSE()))=TRUE(),"",(VLOOKUP($B206,'US PWR Rankings'!$B$6:$H$126,6,FALSE())))</f>
        <v>86256</v>
      </c>
      <c r="T206" s="29" t="str">
        <f aca="false">IF(ISNA(VLOOKUP($B206,'Can Gas Rankings'!$B$6:$H$95,6,FALSE()))=TRUE(),"",(VLOOKUP($B206,'Can Gas Rankings'!$B$6:$H$95,6,FALSE())))</f>
        <v/>
      </c>
      <c r="U206" s="29" t="str">
        <f aca="false">IF(ISNA(VLOOKUP($B206,'Can Pwr Rankings'!$B$6:$F$21,4,FALSE()))=TRUE(),"",(VLOOKUP($B206,'Can Pwr Rankings'!$B$6:$F$21,4,FALSE())))</f>
        <v/>
      </c>
    </row>
    <row r="207" customFormat="false" ht="12.75" hidden="false" customHeight="false" outlineLevel="0" collapsed="false">
      <c r="A207" s="5" t="s">
        <v>89</v>
      </c>
      <c r="B207" s="5" t="n">
        <v>58525</v>
      </c>
      <c r="C207" s="5"/>
      <c r="D207" s="5"/>
      <c r="E207" s="29" t="n">
        <f aca="false">VLOOKUP(B207,HEADROOM!$B$2:$D$3820,3,FALSE())</f>
        <v>18517730</v>
      </c>
      <c r="F207" s="5" t="s">
        <v>47</v>
      </c>
      <c r="G207" s="5" t="str">
        <f aca="false">VLOOKUP((A207&amp;MAX(H207:M207)),'NA DATA'!$J$4:$K$1809,2,FALSE())</f>
        <v>enovate, L.L.C.</v>
      </c>
      <c r="H207" s="30"/>
      <c r="I207" s="30" t="n">
        <v>96057100</v>
      </c>
      <c r="J207" s="30"/>
      <c r="K207" s="30"/>
      <c r="L207" s="30"/>
      <c r="M207" s="30"/>
      <c r="N207" s="30" t="n">
        <f aca="false">IF(ISNA(VLOOKUP(B207,'US GAS Rankings'!$B$6:$H$232,7,FALSE()))=TRUE(),"",(VLOOKUP(B207,'US GAS Rankings'!$B$6:$H$232,7,FALSE())))</f>
        <v>27</v>
      </c>
      <c r="O207" s="30" t="n">
        <f aca="false">IF(ISNA(VLOOKUP(B207,'US PWR Rankings'!$B$6:$H$126,7,FALSE()))=TRUE(),"",(VLOOKUP(B207,'US PWR Rankings'!$B$6:$H$126,7,FALSE())))</f>
        <v>77</v>
      </c>
      <c r="P207" s="5" t="str">
        <f aca="false">IF(ISNA(VLOOKUP(B207,'Can Gas Rankings'!$B$6:$H$95,7,FALSE()))=TRUE(),"",(VLOOKUP(B207,'Can Gas Rankings'!$B$6:$H$95,7,FALSE())))</f>
        <v/>
      </c>
      <c r="Q207" s="5" t="str">
        <f aca="false">IF(ISNA(VLOOKUP(B207,'Can Pwr Rankings'!$B$6:$F$21,5,FALSE()))=TRUE(),"",(VLOOKUP(B207,'Can Pwr Rankings'!$B$6:$F$21,5,FALSE())))</f>
        <v/>
      </c>
      <c r="R207" s="29" t="n">
        <f aca="false">IF(ISNA(VLOOKUP($B207,'US GAS Rankings'!$B$6:$H$232,6,FALSE()))=TRUE(),"",(VLOOKUP($B207,'US GAS Rankings'!$B$6:$H$232,6,FALSE())))</f>
        <v>338345700</v>
      </c>
      <c r="S207" s="29" t="n">
        <f aca="false">IF(ISNA(VLOOKUP($B207,'US PWR Rankings'!$B$6:$H$126,6,FALSE()))=TRUE(),"",(VLOOKUP($B207,'US PWR Rankings'!$B$6:$H$126,6,FALSE())))</f>
        <v>86256</v>
      </c>
      <c r="T207" s="29" t="str">
        <f aca="false">IF(ISNA(VLOOKUP($B207,'Can Gas Rankings'!$B$6:$H$95,6,FALSE()))=TRUE(),"",(VLOOKUP($B207,'Can Gas Rankings'!$B$6:$H$95,6,FALSE())))</f>
        <v/>
      </c>
      <c r="U207" s="29" t="str">
        <f aca="false">IF(ISNA(VLOOKUP($B207,'Can Pwr Rankings'!$B$6:$F$21,4,FALSE()))=TRUE(),"",(VLOOKUP($B207,'Can Pwr Rankings'!$B$6:$F$21,4,FALSE())))</f>
        <v/>
      </c>
    </row>
    <row r="208" customFormat="false" ht="12.75" hidden="false" customHeight="false" outlineLevel="0" collapsed="false">
      <c r="A208" s="5" t="s">
        <v>90</v>
      </c>
      <c r="B208" s="5" t="n">
        <v>56631</v>
      </c>
      <c r="C208" s="5" t="s">
        <v>90</v>
      </c>
      <c r="D208" s="5" t="n">
        <v>56631</v>
      </c>
      <c r="E208" s="29" t="n">
        <f aca="false">VLOOKUP(B208,HEADROOM!$B$2:$D$3820,3,FALSE())</f>
        <v>83246030</v>
      </c>
      <c r="F208" s="5" t="s">
        <v>27</v>
      </c>
      <c r="G208" s="5" t="str">
        <f aca="false">VLOOKUP((A208&amp;MAX(H208:M208)),'NA DATA'!$J$4:$K$1809,2,FALSE())</f>
        <v>Enron North America Corp.</v>
      </c>
      <c r="H208" s="30" t="n">
        <v>95000290</v>
      </c>
      <c r="I208" s="30"/>
      <c r="J208" s="30"/>
      <c r="K208" s="30" t="n">
        <v>95000290</v>
      </c>
      <c r="L208" s="30"/>
      <c r="M208" s="30"/>
      <c r="N208" s="30" t="n">
        <f aca="false">IF(ISNA(VLOOKUP(B208,'US GAS Rankings'!$B$6:$H$232,7,FALSE()))=TRUE(),"",(VLOOKUP(B208,'US GAS Rankings'!$B$6:$H$232,7,FALSE())))</f>
        <v>28</v>
      </c>
      <c r="O208" s="30" t="str">
        <f aca="false">IF(ISNA(VLOOKUP(B208,'US PWR Rankings'!$B$6:$H$126,7,FALSE()))=TRUE(),"",(VLOOKUP(B208,'US PWR Rankings'!$B$6:$H$126,7,FALSE())))</f>
        <v/>
      </c>
      <c r="P208" s="5" t="n">
        <f aca="false">IF(ISNA(VLOOKUP(B208,'Can Gas Rankings'!$B$6:$H$95,7,FALSE()))=TRUE(),"",(VLOOKUP(B208,'Can Gas Rankings'!$B$6:$H$95,7,FALSE())))</f>
        <v>63</v>
      </c>
      <c r="Q208" s="5" t="str">
        <f aca="false">IF(ISNA(VLOOKUP(B208,'Can Pwr Rankings'!$B$6:$F$21,5,FALSE()))=TRUE(),"",(VLOOKUP(B208,'Can Pwr Rankings'!$B$6:$F$21,5,FALSE())))</f>
        <v/>
      </c>
      <c r="R208" s="29" t="n">
        <f aca="false">IF(ISNA(VLOOKUP($B208,'US GAS Rankings'!$B$6:$H$232,6,FALSE()))=TRUE(),"",(VLOOKUP($B208,'US GAS Rankings'!$B$6:$H$232,6,FALSE())))</f>
        <v>330196960</v>
      </c>
      <c r="S208" s="29" t="str">
        <f aca="false">IF(ISNA(VLOOKUP($B208,'US PWR Rankings'!$B$6:$H$126,6,FALSE()))=TRUE(),"",(VLOOKUP($B208,'US PWR Rankings'!$B$6:$H$126,6,FALSE())))</f>
        <v/>
      </c>
      <c r="T208" s="29" t="n">
        <f aca="false">IF(ISNA(VLOOKUP($B208,'Can Gas Rankings'!$B$6:$H$95,6,FALSE()))=TRUE(),"",(VLOOKUP($B208,'Can Gas Rankings'!$B$6:$H$95,6,FALSE())))</f>
        <v>1366000</v>
      </c>
      <c r="U208" s="29" t="str">
        <f aca="false">IF(ISNA(VLOOKUP($B208,'Can Pwr Rankings'!$B$6:$F$21,4,FALSE()))=TRUE(),"",(VLOOKUP($B208,'Can Pwr Rankings'!$B$6:$F$21,4,FALSE())))</f>
        <v/>
      </c>
    </row>
    <row r="209" customFormat="false" ht="12.75" hidden="false" customHeight="false" outlineLevel="0" collapsed="false">
      <c r="A209" s="5" t="s">
        <v>90</v>
      </c>
      <c r="B209" s="5" t="n">
        <v>56631</v>
      </c>
      <c r="C209" s="5"/>
      <c r="D209" s="5"/>
      <c r="E209" s="29" t="n">
        <f aca="false">VLOOKUP(B209,HEADROOM!$B$2:$D$3820,3,FALSE())</f>
        <v>83246030</v>
      </c>
      <c r="F209" s="5" t="s">
        <v>91</v>
      </c>
      <c r="G209" s="5" t="e">
        <f aca="false">VLOOKUP((A209&amp;MAX(H209:M209)),'NA DATA'!$J$4:$K$1809,2,FALSE())</f>
        <v>#N/A</v>
      </c>
      <c r="H209" s="30"/>
      <c r="I209" s="30"/>
      <c r="J209" s="30"/>
      <c r="K209" s="30"/>
      <c r="L209" s="30"/>
      <c r="M209" s="30"/>
      <c r="N209" s="30" t="n">
        <f aca="false">IF(ISNA(VLOOKUP(B209,'US GAS Rankings'!$B$6:$H$232,7,FALSE()))=TRUE(),"",(VLOOKUP(B209,'US GAS Rankings'!$B$6:$H$232,7,FALSE())))</f>
        <v>28</v>
      </c>
      <c r="O209" s="30" t="str">
        <f aca="false">IF(ISNA(VLOOKUP(B209,'US PWR Rankings'!$B$6:$H$126,7,FALSE()))=TRUE(),"",(VLOOKUP(B209,'US PWR Rankings'!$B$6:$H$126,7,FALSE())))</f>
        <v/>
      </c>
      <c r="P209" s="5" t="n">
        <f aca="false">IF(ISNA(VLOOKUP(B209,'Can Gas Rankings'!$B$6:$H$95,7,FALSE()))=TRUE(),"",(VLOOKUP(B209,'Can Gas Rankings'!$B$6:$H$95,7,FALSE())))</f>
        <v>63</v>
      </c>
      <c r="Q209" s="5" t="str">
        <f aca="false">IF(ISNA(VLOOKUP(B209,'Can Pwr Rankings'!$B$6:$F$21,5,FALSE()))=TRUE(),"",(VLOOKUP(B209,'Can Pwr Rankings'!$B$6:$F$21,5,FALSE())))</f>
        <v/>
      </c>
      <c r="R209" s="29" t="n">
        <f aca="false">IF(ISNA(VLOOKUP($B209,'US GAS Rankings'!$B$6:$H$232,6,FALSE()))=TRUE(),"",(VLOOKUP($B209,'US GAS Rankings'!$B$6:$H$232,6,FALSE())))</f>
        <v>330196960</v>
      </c>
      <c r="S209" s="29" t="str">
        <f aca="false">IF(ISNA(VLOOKUP($B209,'US PWR Rankings'!$B$6:$H$126,6,FALSE()))=TRUE(),"",(VLOOKUP($B209,'US PWR Rankings'!$B$6:$H$126,6,FALSE())))</f>
        <v/>
      </c>
      <c r="T209" s="29" t="n">
        <f aca="false">IF(ISNA(VLOOKUP($B209,'Can Gas Rankings'!$B$6:$H$95,6,FALSE()))=TRUE(),"",(VLOOKUP($B209,'Can Gas Rankings'!$B$6:$H$95,6,FALSE())))</f>
        <v>1366000</v>
      </c>
      <c r="U209" s="29" t="str">
        <f aca="false">IF(ISNA(VLOOKUP($B209,'Can Pwr Rankings'!$B$6:$F$21,4,FALSE()))=TRUE(),"",(VLOOKUP($B209,'Can Pwr Rankings'!$B$6:$F$21,4,FALSE())))</f>
        <v/>
      </c>
    </row>
    <row r="210" customFormat="false" ht="12.75" hidden="false" customHeight="false" outlineLevel="0" collapsed="false">
      <c r="A210" s="5" t="s">
        <v>92</v>
      </c>
      <c r="B210" s="5" t="n">
        <v>69034</v>
      </c>
      <c r="C210" s="5" t="s">
        <v>92</v>
      </c>
      <c r="D210" s="5" t="n">
        <v>69034</v>
      </c>
      <c r="E210" s="29" t="n">
        <f aca="false">VLOOKUP(B210,HEADROOM!$B$2:$D$3820,3,FALSE())</f>
        <v>7500000</v>
      </c>
      <c r="F210" s="5" t="s">
        <v>27</v>
      </c>
      <c r="G210" s="5" t="str">
        <f aca="false">VLOOKUP((A210&amp;MAX(H210:M210)),'NA DATA'!$J$4:$K$1809,2,FALSE())</f>
        <v>Enron North America Corp.</v>
      </c>
      <c r="H210" s="30" t="n">
        <v>96038419</v>
      </c>
      <c r="I210" s="30"/>
      <c r="J210" s="30"/>
      <c r="K210" s="30"/>
      <c r="L210" s="30"/>
      <c r="M210" s="30"/>
      <c r="N210" s="30" t="n">
        <f aca="false">IF(ISNA(VLOOKUP(B210,'US GAS Rankings'!$B$6:$H$232,7,FALSE()))=TRUE(),"",(VLOOKUP(B210,'US GAS Rankings'!$B$6:$H$232,7,FALSE())))</f>
        <v>29</v>
      </c>
      <c r="O210" s="30" t="n">
        <f aca="false">IF(ISNA(VLOOKUP(B210,'US PWR Rankings'!$B$6:$H$126,7,FALSE()))=TRUE(),"",(VLOOKUP(B210,'US PWR Rankings'!$B$6:$H$126,7,FALSE())))</f>
        <v>25</v>
      </c>
      <c r="P210" s="5" t="str">
        <f aca="false">IF(ISNA(VLOOKUP(B210,'Can Gas Rankings'!$B$6:$H$95,7,FALSE()))=TRUE(),"",(VLOOKUP(B210,'Can Gas Rankings'!$B$6:$H$95,7,FALSE())))</f>
        <v/>
      </c>
      <c r="Q210" s="5" t="str">
        <f aca="false">IF(ISNA(VLOOKUP(B210,'Can Pwr Rankings'!$B$6:$F$21,5,FALSE()))=TRUE(),"",(VLOOKUP(B210,'Can Pwr Rankings'!$B$6:$F$21,5,FALSE())))</f>
        <v/>
      </c>
      <c r="R210" s="29" t="n">
        <f aca="false">IF(ISNA(VLOOKUP($B210,'US GAS Rankings'!$B$6:$H$232,6,FALSE()))=TRUE(),"",(VLOOKUP($B210,'US GAS Rankings'!$B$6:$H$232,6,FALSE())))</f>
        <v>282655052</v>
      </c>
      <c r="S210" s="29" t="n">
        <f aca="false">IF(ISNA(VLOOKUP($B210,'US PWR Rankings'!$B$6:$H$126,6,FALSE()))=TRUE(),"",(VLOOKUP($B210,'US PWR Rankings'!$B$6:$H$126,6,FALSE())))</f>
        <v>4870418</v>
      </c>
      <c r="T210" s="29" t="str">
        <f aca="false">IF(ISNA(VLOOKUP($B210,'Can Gas Rankings'!$B$6:$H$95,6,FALSE()))=TRUE(),"",(VLOOKUP($B210,'Can Gas Rankings'!$B$6:$H$95,6,FALSE())))</f>
        <v/>
      </c>
      <c r="U210" s="29" t="str">
        <f aca="false">IF(ISNA(VLOOKUP($B210,'Can Pwr Rankings'!$B$6:$F$21,4,FALSE()))=TRUE(),"",(VLOOKUP($B210,'Can Pwr Rankings'!$B$6:$F$21,4,FALSE())))</f>
        <v/>
      </c>
    </row>
    <row r="211" customFormat="false" ht="12.75" hidden="false" customHeight="false" outlineLevel="0" collapsed="false">
      <c r="A211" s="5" t="s">
        <v>92</v>
      </c>
      <c r="B211" s="5" t="n">
        <v>69034</v>
      </c>
      <c r="C211" s="5"/>
      <c r="D211" s="5"/>
      <c r="E211" s="29" t="n">
        <f aca="false">VLOOKUP(B211,HEADROOM!$B$2:$D$3820,3,FALSE())</f>
        <v>7500000</v>
      </c>
      <c r="F211" s="5" t="s">
        <v>44</v>
      </c>
      <c r="G211" s="5" t="str">
        <f aca="false">VLOOKUP((A211&amp;MAX(H211:M211)),'NA DATA'!$J$4:$K$1809,2,FALSE())</f>
        <v>Enron Energy Services, Inc.</v>
      </c>
      <c r="H211" s="30"/>
      <c r="I211" s="30" t="n">
        <v>96083591</v>
      </c>
      <c r="J211" s="30"/>
      <c r="K211" s="30"/>
      <c r="L211" s="30"/>
      <c r="M211" s="30"/>
      <c r="N211" s="30" t="n">
        <f aca="false">IF(ISNA(VLOOKUP(B211,'US GAS Rankings'!$B$6:$H$232,7,FALSE()))=TRUE(),"",(VLOOKUP(B211,'US GAS Rankings'!$B$6:$H$232,7,FALSE())))</f>
        <v>29</v>
      </c>
      <c r="O211" s="30" t="n">
        <f aca="false">IF(ISNA(VLOOKUP(B211,'US PWR Rankings'!$B$6:$H$126,7,FALSE()))=TRUE(),"",(VLOOKUP(B211,'US PWR Rankings'!$B$6:$H$126,7,FALSE())))</f>
        <v>25</v>
      </c>
      <c r="P211" s="5" t="str">
        <f aca="false">IF(ISNA(VLOOKUP(B211,'Can Gas Rankings'!$B$6:$H$95,7,FALSE()))=TRUE(),"",(VLOOKUP(B211,'Can Gas Rankings'!$B$6:$H$95,7,FALSE())))</f>
        <v/>
      </c>
      <c r="Q211" s="5" t="str">
        <f aca="false">IF(ISNA(VLOOKUP(B211,'Can Pwr Rankings'!$B$6:$F$21,5,FALSE()))=TRUE(),"",(VLOOKUP(B211,'Can Pwr Rankings'!$B$6:$F$21,5,FALSE())))</f>
        <v/>
      </c>
      <c r="R211" s="29" t="n">
        <f aca="false">IF(ISNA(VLOOKUP($B211,'US GAS Rankings'!$B$6:$H$232,6,FALSE()))=TRUE(),"",(VLOOKUP($B211,'US GAS Rankings'!$B$6:$H$232,6,FALSE())))</f>
        <v>282655052</v>
      </c>
      <c r="S211" s="29" t="n">
        <f aca="false">IF(ISNA(VLOOKUP($B211,'US PWR Rankings'!$B$6:$H$126,6,FALSE()))=TRUE(),"",(VLOOKUP($B211,'US PWR Rankings'!$B$6:$H$126,6,FALSE())))</f>
        <v>4870418</v>
      </c>
      <c r="T211" s="29" t="str">
        <f aca="false">IF(ISNA(VLOOKUP($B211,'Can Gas Rankings'!$B$6:$H$95,6,FALSE()))=TRUE(),"",(VLOOKUP($B211,'Can Gas Rankings'!$B$6:$H$95,6,FALSE())))</f>
        <v/>
      </c>
      <c r="U211" s="29" t="str">
        <f aca="false">IF(ISNA(VLOOKUP($B211,'Can Pwr Rankings'!$B$6:$F$21,4,FALSE()))=TRUE(),"",(VLOOKUP($B211,'Can Pwr Rankings'!$B$6:$F$21,4,FALSE())))</f>
        <v/>
      </c>
    </row>
    <row r="212" customFormat="false" ht="12.75" hidden="false" customHeight="false" outlineLevel="0" collapsed="false">
      <c r="A212" s="5" t="s">
        <v>92</v>
      </c>
      <c r="B212" s="5" t="n">
        <v>69034</v>
      </c>
      <c r="C212" s="5"/>
      <c r="D212" s="5"/>
      <c r="E212" s="29" t="n">
        <f aca="false">VLOOKUP(B212,HEADROOM!$B$2:$D$3820,3,FALSE())</f>
        <v>7500000</v>
      </c>
      <c r="F212" s="5" t="s">
        <v>34</v>
      </c>
      <c r="G212" s="5" t="str">
        <f aca="false">VLOOKUP((A212&amp;MAX(H212:M212)),'NA DATA'!$J$4:$K$1809,2,FALSE())</f>
        <v>Enron North America Corp.</v>
      </c>
      <c r="H212" s="30"/>
      <c r="I212" s="30" t="n">
        <v>96020552</v>
      </c>
      <c r="J212" s="30"/>
      <c r="K212" s="30"/>
      <c r="L212" s="30"/>
      <c r="M212" s="30"/>
      <c r="N212" s="30" t="n">
        <f aca="false">IF(ISNA(VLOOKUP(B212,'US GAS Rankings'!$B$6:$H$232,7,FALSE()))=TRUE(),"",(VLOOKUP(B212,'US GAS Rankings'!$B$6:$H$232,7,FALSE())))</f>
        <v>29</v>
      </c>
      <c r="O212" s="30" t="n">
        <f aca="false">IF(ISNA(VLOOKUP(B212,'US PWR Rankings'!$B$6:$H$126,7,FALSE()))=TRUE(),"",(VLOOKUP(B212,'US PWR Rankings'!$B$6:$H$126,7,FALSE())))</f>
        <v>25</v>
      </c>
      <c r="P212" s="5" t="str">
        <f aca="false">IF(ISNA(VLOOKUP(B212,'Can Gas Rankings'!$B$6:$H$95,7,FALSE()))=TRUE(),"",(VLOOKUP(B212,'Can Gas Rankings'!$B$6:$H$95,7,FALSE())))</f>
        <v/>
      </c>
      <c r="Q212" s="5" t="str">
        <f aca="false">IF(ISNA(VLOOKUP(B212,'Can Pwr Rankings'!$B$6:$F$21,5,FALSE()))=TRUE(),"",(VLOOKUP(B212,'Can Pwr Rankings'!$B$6:$F$21,5,FALSE())))</f>
        <v/>
      </c>
      <c r="R212" s="29" t="n">
        <f aca="false">IF(ISNA(VLOOKUP($B212,'US GAS Rankings'!$B$6:$H$232,6,FALSE()))=TRUE(),"",(VLOOKUP($B212,'US GAS Rankings'!$B$6:$H$232,6,FALSE())))</f>
        <v>282655052</v>
      </c>
      <c r="S212" s="29" t="n">
        <f aca="false">IF(ISNA(VLOOKUP($B212,'US PWR Rankings'!$B$6:$H$126,6,FALSE()))=TRUE(),"",(VLOOKUP($B212,'US PWR Rankings'!$B$6:$H$126,6,FALSE())))</f>
        <v>4870418</v>
      </c>
      <c r="T212" s="29" t="str">
        <f aca="false">IF(ISNA(VLOOKUP($B212,'Can Gas Rankings'!$B$6:$H$95,6,FALSE()))=TRUE(),"",(VLOOKUP($B212,'Can Gas Rankings'!$B$6:$H$95,6,FALSE())))</f>
        <v/>
      </c>
      <c r="U212" s="29" t="str">
        <f aca="false">IF(ISNA(VLOOKUP($B212,'Can Pwr Rankings'!$B$6:$F$21,4,FALSE()))=TRUE(),"",(VLOOKUP($B212,'Can Pwr Rankings'!$B$6:$F$21,4,FALSE())))</f>
        <v/>
      </c>
    </row>
    <row r="213" customFormat="false" ht="12.75" hidden="false" customHeight="false" outlineLevel="0" collapsed="false">
      <c r="A213" s="5" t="s">
        <v>92</v>
      </c>
      <c r="B213" s="5" t="n">
        <v>69034</v>
      </c>
      <c r="C213" s="5"/>
      <c r="D213" s="5"/>
      <c r="E213" s="29" t="n">
        <f aca="false">VLOOKUP(B213,HEADROOM!$B$2:$D$3820,3,FALSE())</f>
        <v>7500000</v>
      </c>
      <c r="F213" s="5" t="s">
        <v>93</v>
      </c>
      <c r="G213" s="5" t="str">
        <f aca="false">VLOOKUP((A213&amp;MAX(H213:M213)),'NA DATA'!$J$4:$K$1809,2,FALSE())</f>
        <v>enovate, L.L.C.</v>
      </c>
      <c r="H213" s="30"/>
      <c r="I213" s="30" t="n">
        <v>96084992</v>
      </c>
      <c r="J213" s="30"/>
      <c r="K213" s="30"/>
      <c r="L213" s="30"/>
      <c r="M213" s="30"/>
      <c r="N213" s="30" t="n">
        <f aca="false">IF(ISNA(VLOOKUP(B213,'US GAS Rankings'!$B$6:$H$232,7,FALSE()))=TRUE(),"",(VLOOKUP(B213,'US GAS Rankings'!$B$6:$H$232,7,FALSE())))</f>
        <v>29</v>
      </c>
      <c r="O213" s="30" t="n">
        <f aca="false">IF(ISNA(VLOOKUP(B213,'US PWR Rankings'!$B$6:$H$126,7,FALSE()))=TRUE(),"",(VLOOKUP(B213,'US PWR Rankings'!$B$6:$H$126,7,FALSE())))</f>
        <v>25</v>
      </c>
      <c r="P213" s="5" t="str">
        <f aca="false">IF(ISNA(VLOOKUP(B213,'Can Gas Rankings'!$B$6:$H$95,7,FALSE()))=TRUE(),"",(VLOOKUP(B213,'Can Gas Rankings'!$B$6:$H$95,7,FALSE())))</f>
        <v/>
      </c>
      <c r="Q213" s="5" t="str">
        <f aca="false">IF(ISNA(VLOOKUP(B213,'Can Pwr Rankings'!$B$6:$F$21,5,FALSE()))=TRUE(),"",(VLOOKUP(B213,'Can Pwr Rankings'!$B$6:$F$21,5,FALSE())))</f>
        <v/>
      </c>
      <c r="R213" s="29" t="n">
        <f aca="false">IF(ISNA(VLOOKUP($B213,'US GAS Rankings'!$B$6:$H$232,6,FALSE()))=TRUE(),"",(VLOOKUP($B213,'US GAS Rankings'!$B$6:$H$232,6,FALSE())))</f>
        <v>282655052</v>
      </c>
      <c r="S213" s="29" t="n">
        <f aca="false">IF(ISNA(VLOOKUP($B213,'US PWR Rankings'!$B$6:$H$126,6,FALSE()))=TRUE(),"",(VLOOKUP($B213,'US PWR Rankings'!$B$6:$H$126,6,FALSE())))</f>
        <v>4870418</v>
      </c>
      <c r="T213" s="29" t="str">
        <f aca="false">IF(ISNA(VLOOKUP($B213,'Can Gas Rankings'!$B$6:$H$95,6,FALSE()))=TRUE(),"",(VLOOKUP($B213,'Can Gas Rankings'!$B$6:$H$95,6,FALSE())))</f>
        <v/>
      </c>
      <c r="U213" s="29" t="str">
        <f aca="false">IF(ISNA(VLOOKUP($B213,'Can Pwr Rankings'!$B$6:$F$21,4,FALSE()))=TRUE(),"",(VLOOKUP($B213,'Can Pwr Rankings'!$B$6:$F$21,4,FALSE())))</f>
        <v/>
      </c>
    </row>
    <row r="214" customFormat="false" ht="12.75" hidden="false" customHeight="false" outlineLevel="0" collapsed="false">
      <c r="A214" s="5" t="s">
        <v>92</v>
      </c>
      <c r="B214" s="5" t="n">
        <v>69034</v>
      </c>
      <c r="C214" s="5"/>
      <c r="D214" s="5"/>
      <c r="E214" s="29" t="n">
        <f aca="false">VLOOKUP(B214,HEADROOM!$B$2:$D$3820,3,FALSE())</f>
        <v>7500000</v>
      </c>
      <c r="F214" s="5" t="s">
        <v>35</v>
      </c>
      <c r="G214" s="5" t="str">
        <f aca="false">VLOOKUP((A214&amp;MAX(H214:M214)),'NA DATA'!$J$4:$K$1809,2,FALSE())</f>
        <v>Enron North America Corp.</v>
      </c>
      <c r="H214" s="30"/>
      <c r="I214" s="30" t="n">
        <v>96005429</v>
      </c>
      <c r="J214" s="30"/>
      <c r="K214" s="30"/>
      <c r="L214" s="30"/>
      <c r="M214" s="30"/>
      <c r="N214" s="30" t="n">
        <f aca="false">IF(ISNA(VLOOKUP(B214,'US GAS Rankings'!$B$6:$H$232,7,FALSE()))=TRUE(),"",(VLOOKUP(B214,'US GAS Rankings'!$B$6:$H$232,7,FALSE())))</f>
        <v>29</v>
      </c>
      <c r="O214" s="30" t="n">
        <f aca="false">IF(ISNA(VLOOKUP(B214,'US PWR Rankings'!$B$6:$H$126,7,FALSE()))=TRUE(),"",(VLOOKUP(B214,'US PWR Rankings'!$B$6:$H$126,7,FALSE())))</f>
        <v>25</v>
      </c>
      <c r="P214" s="5" t="str">
        <f aca="false">IF(ISNA(VLOOKUP(B214,'Can Gas Rankings'!$B$6:$H$95,7,FALSE()))=TRUE(),"",(VLOOKUP(B214,'Can Gas Rankings'!$B$6:$H$95,7,FALSE())))</f>
        <v/>
      </c>
      <c r="Q214" s="5" t="str">
        <f aca="false">IF(ISNA(VLOOKUP(B214,'Can Pwr Rankings'!$B$6:$F$21,5,FALSE()))=TRUE(),"",(VLOOKUP(B214,'Can Pwr Rankings'!$B$6:$F$21,5,FALSE())))</f>
        <v/>
      </c>
      <c r="R214" s="29" t="n">
        <f aca="false">IF(ISNA(VLOOKUP($B214,'US GAS Rankings'!$B$6:$H$232,6,FALSE()))=TRUE(),"",(VLOOKUP($B214,'US GAS Rankings'!$B$6:$H$232,6,FALSE())))</f>
        <v>282655052</v>
      </c>
      <c r="S214" s="29" t="n">
        <f aca="false">IF(ISNA(VLOOKUP($B214,'US PWR Rankings'!$B$6:$H$126,6,FALSE()))=TRUE(),"",(VLOOKUP($B214,'US PWR Rankings'!$B$6:$H$126,6,FALSE())))</f>
        <v>4870418</v>
      </c>
      <c r="T214" s="29" t="str">
        <f aca="false">IF(ISNA(VLOOKUP($B214,'Can Gas Rankings'!$B$6:$H$95,6,FALSE()))=TRUE(),"",(VLOOKUP($B214,'Can Gas Rankings'!$B$6:$H$95,6,FALSE())))</f>
        <v/>
      </c>
      <c r="U214" s="29" t="str">
        <f aca="false">IF(ISNA(VLOOKUP($B214,'Can Pwr Rankings'!$B$6:$F$21,4,FALSE()))=TRUE(),"",(VLOOKUP($B214,'Can Pwr Rankings'!$B$6:$F$21,4,FALSE())))</f>
        <v/>
      </c>
    </row>
    <row r="215" customFormat="false" ht="12.75" hidden="false" customHeight="false" outlineLevel="0" collapsed="false">
      <c r="A215" s="5" t="s">
        <v>92</v>
      </c>
      <c r="B215" s="5" t="n">
        <v>69034</v>
      </c>
      <c r="C215" s="5"/>
      <c r="D215" s="5"/>
      <c r="E215" s="29" t="n">
        <f aca="false">VLOOKUP(B215,HEADROOM!$B$2:$D$3820,3,FALSE())</f>
        <v>7500000</v>
      </c>
      <c r="F215" s="5" t="s">
        <v>47</v>
      </c>
      <c r="G215" s="5" t="str">
        <f aca="false">VLOOKUP((A215&amp;MAX(H215:M215)),'NA DATA'!$J$4:$K$1809,2,FALSE())</f>
        <v>Enron North America Corp.</v>
      </c>
      <c r="H215" s="30"/>
      <c r="I215" s="30" t="n">
        <v>96044805</v>
      </c>
      <c r="J215" s="30"/>
      <c r="K215" s="30"/>
      <c r="L215" s="30"/>
      <c r="M215" s="30"/>
      <c r="N215" s="30" t="n">
        <f aca="false">IF(ISNA(VLOOKUP(B215,'US GAS Rankings'!$B$6:$H$232,7,FALSE()))=TRUE(),"",(VLOOKUP(B215,'US GAS Rankings'!$B$6:$H$232,7,FALSE())))</f>
        <v>29</v>
      </c>
      <c r="O215" s="30" t="n">
        <f aca="false">IF(ISNA(VLOOKUP(B215,'US PWR Rankings'!$B$6:$H$126,7,FALSE()))=TRUE(),"",(VLOOKUP(B215,'US PWR Rankings'!$B$6:$H$126,7,FALSE())))</f>
        <v>25</v>
      </c>
      <c r="P215" s="5" t="str">
        <f aca="false">IF(ISNA(VLOOKUP(B215,'Can Gas Rankings'!$B$6:$H$95,7,FALSE()))=TRUE(),"",(VLOOKUP(B215,'Can Gas Rankings'!$B$6:$H$95,7,FALSE())))</f>
        <v/>
      </c>
      <c r="Q215" s="5" t="str">
        <f aca="false">IF(ISNA(VLOOKUP(B215,'Can Pwr Rankings'!$B$6:$F$21,5,FALSE()))=TRUE(),"",(VLOOKUP(B215,'Can Pwr Rankings'!$B$6:$F$21,5,FALSE())))</f>
        <v/>
      </c>
      <c r="R215" s="29" t="n">
        <f aca="false">IF(ISNA(VLOOKUP($B215,'US GAS Rankings'!$B$6:$H$232,6,FALSE()))=TRUE(),"",(VLOOKUP($B215,'US GAS Rankings'!$B$6:$H$232,6,FALSE())))</f>
        <v>282655052</v>
      </c>
      <c r="S215" s="29" t="n">
        <f aca="false">IF(ISNA(VLOOKUP($B215,'US PWR Rankings'!$B$6:$H$126,6,FALSE()))=TRUE(),"",(VLOOKUP($B215,'US PWR Rankings'!$B$6:$H$126,6,FALSE())))</f>
        <v>4870418</v>
      </c>
      <c r="T215" s="29" t="str">
        <f aca="false">IF(ISNA(VLOOKUP($B215,'Can Gas Rankings'!$B$6:$H$95,6,FALSE()))=TRUE(),"",(VLOOKUP($B215,'Can Gas Rankings'!$B$6:$H$95,6,FALSE())))</f>
        <v/>
      </c>
      <c r="U215" s="29" t="str">
        <f aca="false">IF(ISNA(VLOOKUP($B215,'Can Pwr Rankings'!$B$6:$F$21,4,FALSE()))=TRUE(),"",(VLOOKUP($B215,'Can Pwr Rankings'!$B$6:$F$21,4,FALSE())))</f>
        <v/>
      </c>
    </row>
    <row r="216" customFormat="false" ht="12.75" hidden="false" customHeight="false" outlineLevel="0" collapsed="false">
      <c r="A216" s="5" t="s">
        <v>92</v>
      </c>
      <c r="B216" s="5" t="n">
        <v>69034</v>
      </c>
      <c r="C216" s="5"/>
      <c r="D216" s="5"/>
      <c r="E216" s="29" t="n">
        <f aca="false">VLOOKUP(B216,HEADROOM!$B$2:$D$3820,3,FALSE())</f>
        <v>7500000</v>
      </c>
      <c r="F216" s="5" t="s">
        <v>36</v>
      </c>
      <c r="G216" s="5" t="str">
        <f aca="false">VLOOKUP((A216&amp;MAX(H216:M216)),'NA DATA'!$J$4:$K$1809,2,FALSE())</f>
        <v>Enron North America Corp.</v>
      </c>
      <c r="H216" s="30"/>
      <c r="I216" s="30" t="n">
        <v>96019056</v>
      </c>
      <c r="J216" s="30"/>
      <c r="K216" s="30"/>
      <c r="L216" s="30"/>
      <c r="M216" s="30"/>
      <c r="N216" s="30" t="n">
        <f aca="false">IF(ISNA(VLOOKUP(B216,'US GAS Rankings'!$B$6:$H$232,7,FALSE()))=TRUE(),"",(VLOOKUP(B216,'US GAS Rankings'!$B$6:$H$232,7,FALSE())))</f>
        <v>29</v>
      </c>
      <c r="O216" s="30" t="n">
        <f aca="false">IF(ISNA(VLOOKUP(B216,'US PWR Rankings'!$B$6:$H$126,7,FALSE()))=TRUE(),"",(VLOOKUP(B216,'US PWR Rankings'!$B$6:$H$126,7,FALSE())))</f>
        <v>25</v>
      </c>
      <c r="P216" s="5" t="str">
        <f aca="false">IF(ISNA(VLOOKUP(B216,'Can Gas Rankings'!$B$6:$H$95,7,FALSE()))=TRUE(),"",(VLOOKUP(B216,'Can Gas Rankings'!$B$6:$H$95,7,FALSE())))</f>
        <v/>
      </c>
      <c r="Q216" s="5" t="str">
        <f aca="false">IF(ISNA(VLOOKUP(B216,'Can Pwr Rankings'!$B$6:$F$21,5,FALSE()))=TRUE(),"",(VLOOKUP(B216,'Can Pwr Rankings'!$B$6:$F$21,5,FALSE())))</f>
        <v/>
      </c>
      <c r="R216" s="29" t="n">
        <f aca="false">IF(ISNA(VLOOKUP($B216,'US GAS Rankings'!$B$6:$H$232,6,FALSE()))=TRUE(),"",(VLOOKUP($B216,'US GAS Rankings'!$B$6:$H$232,6,FALSE())))</f>
        <v>282655052</v>
      </c>
      <c r="S216" s="29" t="n">
        <f aca="false">IF(ISNA(VLOOKUP($B216,'US PWR Rankings'!$B$6:$H$126,6,FALSE()))=TRUE(),"",(VLOOKUP($B216,'US PWR Rankings'!$B$6:$H$126,6,FALSE())))</f>
        <v>4870418</v>
      </c>
      <c r="T216" s="29" t="str">
        <f aca="false">IF(ISNA(VLOOKUP($B216,'Can Gas Rankings'!$B$6:$H$95,6,FALSE()))=TRUE(),"",(VLOOKUP($B216,'Can Gas Rankings'!$B$6:$H$95,6,FALSE())))</f>
        <v/>
      </c>
      <c r="U216" s="29" t="str">
        <f aca="false">IF(ISNA(VLOOKUP($B216,'Can Pwr Rankings'!$B$6:$F$21,4,FALSE()))=TRUE(),"",(VLOOKUP($B216,'Can Pwr Rankings'!$B$6:$F$21,4,FALSE())))</f>
        <v/>
      </c>
    </row>
    <row r="217" customFormat="false" ht="12.75" hidden="false" customHeight="false" outlineLevel="0" collapsed="false">
      <c r="A217" s="5" t="s">
        <v>94</v>
      </c>
      <c r="B217" s="5" t="n">
        <v>31699</v>
      </c>
      <c r="C217" s="5" t="s">
        <v>94</v>
      </c>
      <c r="D217" s="5" t="n">
        <v>31699</v>
      </c>
      <c r="E217" s="29" t="n">
        <f aca="false">VLOOKUP(B217,HEADROOM!$B$2:$D$3820,3,FALSE())</f>
        <v>14976282</v>
      </c>
      <c r="F217" s="5" t="s">
        <v>27</v>
      </c>
      <c r="G217" s="5" t="str">
        <f aca="false">VLOOKUP((A217&amp;MAX(H217:M217)),'NA DATA'!$J$4:$K$1809,2,FALSE())</f>
        <v>Enron North America Corp.</v>
      </c>
      <c r="H217" s="30" t="n">
        <v>96022095</v>
      </c>
      <c r="I217" s="30"/>
      <c r="J217" s="30"/>
      <c r="K217" s="30"/>
      <c r="L217" s="30"/>
      <c r="M217" s="30"/>
      <c r="N217" s="30" t="n">
        <f aca="false">IF(ISNA(VLOOKUP(B217,'US GAS Rankings'!$B$6:$H$232,7,FALSE()))=TRUE(),"",(VLOOKUP(B217,'US GAS Rankings'!$B$6:$H$232,7,FALSE())))</f>
        <v>30</v>
      </c>
      <c r="O217" s="30" t="str">
        <f aca="false">IF(ISNA(VLOOKUP(B217,'US PWR Rankings'!$B$6:$H$126,7,FALSE()))=TRUE(),"",(VLOOKUP(B217,'US PWR Rankings'!$B$6:$H$126,7,FALSE())))</f>
        <v/>
      </c>
      <c r="P217" s="5" t="str">
        <f aca="false">IF(ISNA(VLOOKUP(B217,'Can Gas Rankings'!$B$6:$H$95,7,FALSE()))=TRUE(),"",(VLOOKUP(B217,'Can Gas Rankings'!$B$6:$H$95,7,FALSE())))</f>
        <v/>
      </c>
      <c r="Q217" s="5" t="str">
        <f aca="false">IF(ISNA(VLOOKUP(B217,'Can Pwr Rankings'!$B$6:$F$21,5,FALSE()))=TRUE(),"",(VLOOKUP(B217,'Can Pwr Rankings'!$B$6:$F$21,5,FALSE())))</f>
        <v/>
      </c>
      <c r="R217" s="29" t="n">
        <f aca="false">IF(ISNA(VLOOKUP($B217,'US GAS Rankings'!$B$6:$H$232,6,FALSE()))=TRUE(),"",(VLOOKUP($B217,'US GAS Rankings'!$B$6:$H$232,6,FALSE())))</f>
        <v>282294889</v>
      </c>
      <c r="S217" s="29" t="str">
        <f aca="false">IF(ISNA(VLOOKUP($B217,'US PWR Rankings'!$B$6:$H$126,6,FALSE()))=TRUE(),"",(VLOOKUP($B217,'US PWR Rankings'!$B$6:$H$126,6,FALSE())))</f>
        <v/>
      </c>
      <c r="T217" s="29" t="str">
        <f aca="false">IF(ISNA(VLOOKUP($B217,'Can Gas Rankings'!$B$6:$H$95,6,FALSE()))=TRUE(),"",(VLOOKUP($B217,'Can Gas Rankings'!$B$6:$H$95,6,FALSE())))</f>
        <v/>
      </c>
      <c r="U217" s="29" t="str">
        <f aca="false">IF(ISNA(VLOOKUP($B217,'Can Pwr Rankings'!$B$6:$F$21,4,FALSE()))=TRUE(),"",(VLOOKUP($B217,'Can Pwr Rankings'!$B$6:$F$21,4,FALSE())))</f>
        <v/>
      </c>
    </row>
    <row r="218" customFormat="false" ht="12.75" hidden="false" customHeight="false" outlineLevel="0" collapsed="false">
      <c r="A218" s="5" t="s">
        <v>94</v>
      </c>
      <c r="B218" s="5" t="n">
        <v>31699</v>
      </c>
      <c r="C218" s="5"/>
      <c r="D218" s="5"/>
      <c r="E218" s="29" t="n">
        <f aca="false">VLOOKUP(B218,HEADROOM!$B$2:$D$3820,3,FALSE())</f>
        <v>14976282</v>
      </c>
      <c r="F218" s="5" t="s">
        <v>59</v>
      </c>
      <c r="G218" s="5" t="str">
        <f aca="false">VLOOKUP((A218&amp;MAX(H218:M218)),'NA DATA'!$J$4:$K$1809,2,FALSE())</f>
        <v>enovate, L.L.C.</v>
      </c>
      <c r="H218" s="30"/>
      <c r="I218" s="30" t="n">
        <v>96058521</v>
      </c>
      <c r="J218" s="30"/>
      <c r="K218" s="30"/>
      <c r="L218" s="30"/>
      <c r="M218" s="30"/>
      <c r="N218" s="30" t="n">
        <f aca="false">IF(ISNA(VLOOKUP(B218,'US GAS Rankings'!$B$6:$H$232,7,FALSE()))=TRUE(),"",(VLOOKUP(B218,'US GAS Rankings'!$B$6:$H$232,7,FALSE())))</f>
        <v>30</v>
      </c>
      <c r="O218" s="30" t="str">
        <f aca="false">IF(ISNA(VLOOKUP(B218,'US PWR Rankings'!$B$6:$H$126,7,FALSE()))=TRUE(),"",(VLOOKUP(B218,'US PWR Rankings'!$B$6:$H$126,7,FALSE())))</f>
        <v/>
      </c>
      <c r="P218" s="5" t="str">
        <f aca="false">IF(ISNA(VLOOKUP(B218,'Can Gas Rankings'!$B$6:$H$95,7,FALSE()))=TRUE(),"",(VLOOKUP(B218,'Can Gas Rankings'!$B$6:$H$95,7,FALSE())))</f>
        <v/>
      </c>
      <c r="Q218" s="5" t="str">
        <f aca="false">IF(ISNA(VLOOKUP(B218,'Can Pwr Rankings'!$B$6:$F$21,5,FALSE()))=TRUE(),"",(VLOOKUP(B218,'Can Pwr Rankings'!$B$6:$F$21,5,FALSE())))</f>
        <v/>
      </c>
      <c r="R218" s="29" t="n">
        <f aca="false">IF(ISNA(VLOOKUP($B218,'US GAS Rankings'!$B$6:$H$232,6,FALSE()))=TRUE(),"",(VLOOKUP($B218,'US GAS Rankings'!$B$6:$H$232,6,FALSE())))</f>
        <v>282294889</v>
      </c>
      <c r="S218" s="29" t="str">
        <f aca="false">IF(ISNA(VLOOKUP($B218,'US PWR Rankings'!$B$6:$H$126,6,FALSE()))=TRUE(),"",(VLOOKUP($B218,'US PWR Rankings'!$B$6:$H$126,6,FALSE())))</f>
        <v/>
      </c>
      <c r="T218" s="29" t="str">
        <f aca="false">IF(ISNA(VLOOKUP($B218,'Can Gas Rankings'!$B$6:$H$95,6,FALSE()))=TRUE(),"",(VLOOKUP($B218,'Can Gas Rankings'!$B$6:$H$95,6,FALSE())))</f>
        <v/>
      </c>
      <c r="U218" s="29" t="str">
        <f aca="false">IF(ISNA(VLOOKUP($B218,'Can Pwr Rankings'!$B$6:$F$21,4,FALSE()))=TRUE(),"",(VLOOKUP($B218,'Can Pwr Rankings'!$B$6:$F$21,4,FALSE())))</f>
        <v/>
      </c>
    </row>
    <row r="219" customFormat="false" ht="12.75" hidden="false" customHeight="false" outlineLevel="0" collapsed="false">
      <c r="A219" s="5" t="s">
        <v>94</v>
      </c>
      <c r="B219" s="5" t="n">
        <v>31699</v>
      </c>
      <c r="C219" s="5"/>
      <c r="D219" s="5"/>
      <c r="E219" s="29" t="n">
        <f aca="false">VLOOKUP(B219,HEADROOM!$B$2:$D$3820,3,FALSE())</f>
        <v>14976282</v>
      </c>
      <c r="F219" s="5" t="s">
        <v>32</v>
      </c>
      <c r="G219" s="5" t="str">
        <f aca="false">VLOOKUP((A219&amp;MAX(H219:M219)),'NA DATA'!$J$4:$K$1809,2,FALSE())</f>
        <v>Enron North America Corp.</v>
      </c>
      <c r="H219" s="30"/>
      <c r="I219" s="30" t="n">
        <v>96067097</v>
      </c>
      <c r="J219" s="30"/>
      <c r="K219" s="30"/>
      <c r="L219" s="30"/>
      <c r="M219" s="30"/>
      <c r="N219" s="30" t="n">
        <f aca="false">IF(ISNA(VLOOKUP(B219,'US GAS Rankings'!$B$6:$H$232,7,FALSE()))=TRUE(),"",(VLOOKUP(B219,'US GAS Rankings'!$B$6:$H$232,7,FALSE())))</f>
        <v>30</v>
      </c>
      <c r="O219" s="30" t="str">
        <f aca="false">IF(ISNA(VLOOKUP(B219,'US PWR Rankings'!$B$6:$H$126,7,FALSE()))=TRUE(),"",(VLOOKUP(B219,'US PWR Rankings'!$B$6:$H$126,7,FALSE())))</f>
        <v/>
      </c>
      <c r="P219" s="5" t="str">
        <f aca="false">IF(ISNA(VLOOKUP(B219,'Can Gas Rankings'!$B$6:$H$95,7,FALSE()))=TRUE(),"",(VLOOKUP(B219,'Can Gas Rankings'!$B$6:$H$95,7,FALSE())))</f>
        <v/>
      </c>
      <c r="Q219" s="5" t="str">
        <f aca="false">IF(ISNA(VLOOKUP(B219,'Can Pwr Rankings'!$B$6:$F$21,5,FALSE()))=TRUE(),"",(VLOOKUP(B219,'Can Pwr Rankings'!$B$6:$F$21,5,FALSE())))</f>
        <v/>
      </c>
      <c r="R219" s="29" t="n">
        <f aca="false">IF(ISNA(VLOOKUP($B219,'US GAS Rankings'!$B$6:$H$232,6,FALSE()))=TRUE(),"",(VLOOKUP($B219,'US GAS Rankings'!$B$6:$H$232,6,FALSE())))</f>
        <v>282294889</v>
      </c>
      <c r="S219" s="29" t="str">
        <f aca="false">IF(ISNA(VLOOKUP($B219,'US PWR Rankings'!$B$6:$H$126,6,FALSE()))=TRUE(),"",(VLOOKUP($B219,'US PWR Rankings'!$B$6:$H$126,6,FALSE())))</f>
        <v/>
      </c>
      <c r="T219" s="29" t="str">
        <f aca="false">IF(ISNA(VLOOKUP($B219,'Can Gas Rankings'!$B$6:$H$95,6,FALSE()))=TRUE(),"",(VLOOKUP($B219,'Can Gas Rankings'!$B$6:$H$95,6,FALSE())))</f>
        <v/>
      </c>
      <c r="U219" s="29" t="str">
        <f aca="false">IF(ISNA(VLOOKUP($B219,'Can Pwr Rankings'!$B$6:$F$21,4,FALSE()))=TRUE(),"",(VLOOKUP($B219,'Can Pwr Rankings'!$B$6:$F$21,4,FALSE())))</f>
        <v/>
      </c>
    </row>
    <row r="220" customFormat="false" ht="12.75" hidden="false" customHeight="false" outlineLevel="0" collapsed="false">
      <c r="A220" s="5" t="s">
        <v>94</v>
      </c>
      <c r="B220" s="5" t="n">
        <v>31699</v>
      </c>
      <c r="C220" s="5"/>
      <c r="D220" s="5"/>
      <c r="E220" s="29" t="n">
        <f aca="false">VLOOKUP(B220,HEADROOM!$B$2:$D$3820,3,FALSE())</f>
        <v>14976282</v>
      </c>
      <c r="F220" s="5" t="s">
        <v>34</v>
      </c>
      <c r="G220" s="5" t="str">
        <f aca="false">VLOOKUP((A220&amp;MAX(H220:M220)),'NA DATA'!$J$4:$K$1809,2,FALSE())</f>
        <v>enovate, L.L.C.</v>
      </c>
      <c r="H220" s="30"/>
      <c r="I220" s="30" t="n">
        <v>96055738</v>
      </c>
      <c r="J220" s="30"/>
      <c r="K220" s="30"/>
      <c r="L220" s="30"/>
      <c r="M220" s="30"/>
      <c r="N220" s="30" t="n">
        <f aca="false">IF(ISNA(VLOOKUP(B220,'US GAS Rankings'!$B$6:$H$232,7,FALSE()))=TRUE(),"",(VLOOKUP(B220,'US GAS Rankings'!$B$6:$H$232,7,FALSE())))</f>
        <v>30</v>
      </c>
      <c r="O220" s="30" t="str">
        <f aca="false">IF(ISNA(VLOOKUP(B220,'US PWR Rankings'!$B$6:$H$126,7,FALSE()))=TRUE(),"",(VLOOKUP(B220,'US PWR Rankings'!$B$6:$H$126,7,FALSE())))</f>
        <v/>
      </c>
      <c r="P220" s="5" t="str">
        <f aca="false">IF(ISNA(VLOOKUP(B220,'Can Gas Rankings'!$B$6:$H$95,7,FALSE()))=TRUE(),"",(VLOOKUP(B220,'Can Gas Rankings'!$B$6:$H$95,7,FALSE())))</f>
        <v/>
      </c>
      <c r="Q220" s="5" t="str">
        <f aca="false">IF(ISNA(VLOOKUP(B220,'Can Pwr Rankings'!$B$6:$F$21,5,FALSE()))=TRUE(),"",(VLOOKUP(B220,'Can Pwr Rankings'!$B$6:$F$21,5,FALSE())))</f>
        <v/>
      </c>
      <c r="R220" s="29" t="n">
        <f aca="false">IF(ISNA(VLOOKUP($B220,'US GAS Rankings'!$B$6:$H$232,6,FALSE()))=TRUE(),"",(VLOOKUP($B220,'US GAS Rankings'!$B$6:$H$232,6,FALSE())))</f>
        <v>282294889</v>
      </c>
      <c r="S220" s="29" t="str">
        <f aca="false">IF(ISNA(VLOOKUP($B220,'US PWR Rankings'!$B$6:$H$126,6,FALSE()))=TRUE(),"",(VLOOKUP($B220,'US PWR Rankings'!$B$6:$H$126,6,FALSE())))</f>
        <v/>
      </c>
      <c r="T220" s="29" t="str">
        <f aca="false">IF(ISNA(VLOOKUP($B220,'Can Gas Rankings'!$B$6:$H$95,6,FALSE()))=TRUE(),"",(VLOOKUP($B220,'Can Gas Rankings'!$B$6:$H$95,6,FALSE())))</f>
        <v/>
      </c>
      <c r="U220" s="29" t="str">
        <f aca="false">IF(ISNA(VLOOKUP($B220,'Can Pwr Rankings'!$B$6:$F$21,4,FALSE()))=TRUE(),"",(VLOOKUP($B220,'Can Pwr Rankings'!$B$6:$F$21,4,FALSE())))</f>
        <v/>
      </c>
    </row>
    <row r="221" customFormat="false" ht="12.75" hidden="false" customHeight="false" outlineLevel="0" collapsed="false">
      <c r="A221" s="5" t="s">
        <v>94</v>
      </c>
      <c r="B221" s="5" t="n">
        <v>31699</v>
      </c>
      <c r="C221" s="5"/>
      <c r="D221" s="5"/>
      <c r="E221" s="29" t="n">
        <f aca="false">VLOOKUP(B221,HEADROOM!$B$2:$D$3820,3,FALSE())</f>
        <v>14976282</v>
      </c>
      <c r="F221" s="5" t="s">
        <v>93</v>
      </c>
      <c r="G221" s="5" t="str">
        <f aca="false">VLOOKUP((A221&amp;MAX(H221:M221)),'NA DATA'!$J$4:$K$1809,2,FALSE())</f>
        <v>enovate, L.L.C.</v>
      </c>
      <c r="H221" s="30"/>
      <c r="I221" s="30" t="n">
        <v>96084980</v>
      </c>
      <c r="J221" s="30"/>
      <c r="K221" s="30"/>
      <c r="L221" s="30"/>
      <c r="M221" s="30"/>
      <c r="N221" s="30" t="n">
        <f aca="false">IF(ISNA(VLOOKUP(B221,'US GAS Rankings'!$B$6:$H$232,7,FALSE()))=TRUE(),"",(VLOOKUP(B221,'US GAS Rankings'!$B$6:$H$232,7,FALSE())))</f>
        <v>30</v>
      </c>
      <c r="O221" s="30" t="str">
        <f aca="false">IF(ISNA(VLOOKUP(B221,'US PWR Rankings'!$B$6:$H$126,7,FALSE()))=TRUE(),"",(VLOOKUP(B221,'US PWR Rankings'!$B$6:$H$126,7,FALSE())))</f>
        <v/>
      </c>
      <c r="P221" s="5" t="str">
        <f aca="false">IF(ISNA(VLOOKUP(B221,'Can Gas Rankings'!$B$6:$H$95,7,FALSE()))=TRUE(),"",(VLOOKUP(B221,'Can Gas Rankings'!$B$6:$H$95,7,FALSE())))</f>
        <v/>
      </c>
      <c r="Q221" s="5" t="str">
        <f aca="false">IF(ISNA(VLOOKUP(B221,'Can Pwr Rankings'!$B$6:$F$21,5,FALSE()))=TRUE(),"",(VLOOKUP(B221,'Can Pwr Rankings'!$B$6:$F$21,5,FALSE())))</f>
        <v/>
      </c>
      <c r="R221" s="29" t="n">
        <f aca="false">IF(ISNA(VLOOKUP($B221,'US GAS Rankings'!$B$6:$H$232,6,FALSE()))=TRUE(),"",(VLOOKUP($B221,'US GAS Rankings'!$B$6:$H$232,6,FALSE())))</f>
        <v>282294889</v>
      </c>
      <c r="S221" s="29" t="str">
        <f aca="false">IF(ISNA(VLOOKUP($B221,'US PWR Rankings'!$B$6:$H$126,6,FALSE()))=TRUE(),"",(VLOOKUP($B221,'US PWR Rankings'!$B$6:$H$126,6,FALSE())))</f>
        <v/>
      </c>
      <c r="T221" s="29" t="str">
        <f aca="false">IF(ISNA(VLOOKUP($B221,'Can Gas Rankings'!$B$6:$H$95,6,FALSE()))=TRUE(),"",(VLOOKUP($B221,'Can Gas Rankings'!$B$6:$H$95,6,FALSE())))</f>
        <v/>
      </c>
      <c r="U221" s="29" t="str">
        <f aca="false">IF(ISNA(VLOOKUP($B221,'Can Pwr Rankings'!$B$6:$F$21,4,FALSE()))=TRUE(),"",(VLOOKUP($B221,'Can Pwr Rankings'!$B$6:$F$21,4,FALSE())))</f>
        <v/>
      </c>
    </row>
    <row r="222" customFormat="false" ht="12.75" hidden="false" customHeight="false" outlineLevel="0" collapsed="false">
      <c r="A222" s="5" t="s">
        <v>94</v>
      </c>
      <c r="B222" s="5" t="n">
        <v>31699</v>
      </c>
      <c r="C222" s="5"/>
      <c r="D222" s="5"/>
      <c r="E222" s="29" t="n">
        <f aca="false">VLOOKUP(B222,HEADROOM!$B$2:$D$3820,3,FALSE())</f>
        <v>14976282</v>
      </c>
      <c r="F222" s="5" t="s">
        <v>35</v>
      </c>
      <c r="G222" s="5" t="str">
        <f aca="false">VLOOKUP((A222&amp;MAX(H222:M222)),'NA DATA'!$J$4:$K$1809,2,FALSE())</f>
        <v>Enron North America Corp.</v>
      </c>
      <c r="H222" s="30"/>
      <c r="I222" s="30" t="n">
        <v>96005429</v>
      </c>
      <c r="J222" s="30"/>
      <c r="K222" s="30"/>
      <c r="L222" s="30"/>
      <c r="M222" s="30"/>
      <c r="N222" s="30" t="n">
        <f aca="false">IF(ISNA(VLOOKUP(B222,'US GAS Rankings'!$B$6:$H$232,7,FALSE()))=TRUE(),"",(VLOOKUP(B222,'US GAS Rankings'!$B$6:$H$232,7,FALSE())))</f>
        <v>30</v>
      </c>
      <c r="O222" s="30" t="str">
        <f aca="false">IF(ISNA(VLOOKUP(B222,'US PWR Rankings'!$B$6:$H$126,7,FALSE()))=TRUE(),"",(VLOOKUP(B222,'US PWR Rankings'!$B$6:$H$126,7,FALSE())))</f>
        <v/>
      </c>
      <c r="P222" s="5" t="str">
        <f aca="false">IF(ISNA(VLOOKUP(B222,'Can Gas Rankings'!$B$6:$H$95,7,FALSE()))=TRUE(),"",(VLOOKUP(B222,'Can Gas Rankings'!$B$6:$H$95,7,FALSE())))</f>
        <v/>
      </c>
      <c r="Q222" s="5" t="str">
        <f aca="false">IF(ISNA(VLOOKUP(B222,'Can Pwr Rankings'!$B$6:$F$21,5,FALSE()))=TRUE(),"",(VLOOKUP(B222,'Can Pwr Rankings'!$B$6:$F$21,5,FALSE())))</f>
        <v/>
      </c>
      <c r="R222" s="29" t="n">
        <f aca="false">IF(ISNA(VLOOKUP($B222,'US GAS Rankings'!$B$6:$H$232,6,FALSE()))=TRUE(),"",(VLOOKUP($B222,'US GAS Rankings'!$B$6:$H$232,6,FALSE())))</f>
        <v>282294889</v>
      </c>
      <c r="S222" s="29" t="str">
        <f aca="false">IF(ISNA(VLOOKUP($B222,'US PWR Rankings'!$B$6:$H$126,6,FALSE()))=TRUE(),"",(VLOOKUP($B222,'US PWR Rankings'!$B$6:$H$126,6,FALSE())))</f>
        <v/>
      </c>
      <c r="T222" s="29" t="str">
        <f aca="false">IF(ISNA(VLOOKUP($B222,'Can Gas Rankings'!$B$6:$H$95,6,FALSE()))=TRUE(),"",(VLOOKUP($B222,'Can Gas Rankings'!$B$6:$H$95,6,FALSE())))</f>
        <v/>
      </c>
      <c r="U222" s="29" t="str">
        <f aca="false">IF(ISNA(VLOOKUP($B222,'Can Pwr Rankings'!$B$6:$F$21,4,FALSE()))=TRUE(),"",(VLOOKUP($B222,'Can Pwr Rankings'!$B$6:$F$21,4,FALSE())))</f>
        <v/>
      </c>
    </row>
    <row r="223" customFormat="false" ht="12.75" hidden="false" customHeight="false" outlineLevel="0" collapsed="false">
      <c r="A223" s="5" t="s">
        <v>94</v>
      </c>
      <c r="B223" s="5" t="n">
        <v>31699</v>
      </c>
      <c r="C223" s="5"/>
      <c r="D223" s="5"/>
      <c r="E223" s="29" t="n">
        <f aca="false">VLOOKUP(B223,HEADROOM!$B$2:$D$3820,3,FALSE())</f>
        <v>14976282</v>
      </c>
      <c r="F223" s="5" t="s">
        <v>52</v>
      </c>
      <c r="G223" s="5" t="str">
        <f aca="false">VLOOKUP((A223&amp;MAX(H223:M223)),'NA DATA'!$J$4:$K$1809,2,FALSE())</f>
        <v>Enron North America Corp.</v>
      </c>
      <c r="H223" s="30"/>
      <c r="I223" s="30" t="n">
        <v>96007593</v>
      </c>
      <c r="J223" s="30"/>
      <c r="K223" s="30"/>
      <c r="L223" s="30"/>
      <c r="M223" s="30"/>
      <c r="N223" s="30" t="n">
        <f aca="false">IF(ISNA(VLOOKUP(B223,'US GAS Rankings'!$B$6:$H$232,7,FALSE()))=TRUE(),"",(VLOOKUP(B223,'US GAS Rankings'!$B$6:$H$232,7,FALSE())))</f>
        <v>30</v>
      </c>
      <c r="O223" s="30" t="str">
        <f aca="false">IF(ISNA(VLOOKUP(B223,'US PWR Rankings'!$B$6:$H$126,7,FALSE()))=TRUE(),"",(VLOOKUP(B223,'US PWR Rankings'!$B$6:$H$126,7,FALSE())))</f>
        <v/>
      </c>
      <c r="P223" s="5" t="str">
        <f aca="false">IF(ISNA(VLOOKUP(B223,'Can Gas Rankings'!$B$6:$H$95,7,FALSE()))=TRUE(),"",(VLOOKUP(B223,'Can Gas Rankings'!$B$6:$H$95,7,FALSE())))</f>
        <v/>
      </c>
      <c r="Q223" s="5" t="str">
        <f aca="false">IF(ISNA(VLOOKUP(B223,'Can Pwr Rankings'!$B$6:$F$21,5,FALSE()))=TRUE(),"",(VLOOKUP(B223,'Can Pwr Rankings'!$B$6:$F$21,5,FALSE())))</f>
        <v/>
      </c>
      <c r="R223" s="29" t="n">
        <f aca="false">IF(ISNA(VLOOKUP($B223,'US GAS Rankings'!$B$6:$H$232,6,FALSE()))=TRUE(),"",(VLOOKUP($B223,'US GAS Rankings'!$B$6:$H$232,6,FALSE())))</f>
        <v>282294889</v>
      </c>
      <c r="S223" s="29" t="str">
        <f aca="false">IF(ISNA(VLOOKUP($B223,'US PWR Rankings'!$B$6:$H$126,6,FALSE()))=TRUE(),"",(VLOOKUP($B223,'US PWR Rankings'!$B$6:$H$126,6,FALSE())))</f>
        <v/>
      </c>
      <c r="T223" s="29" t="str">
        <f aca="false">IF(ISNA(VLOOKUP($B223,'Can Gas Rankings'!$B$6:$H$95,6,FALSE()))=TRUE(),"",(VLOOKUP($B223,'Can Gas Rankings'!$B$6:$H$95,6,FALSE())))</f>
        <v/>
      </c>
      <c r="U223" s="29" t="str">
        <f aca="false">IF(ISNA(VLOOKUP($B223,'Can Pwr Rankings'!$B$6:$F$21,4,FALSE()))=TRUE(),"",(VLOOKUP($B223,'Can Pwr Rankings'!$B$6:$F$21,4,FALSE())))</f>
        <v/>
      </c>
    </row>
    <row r="224" customFormat="false" ht="12.75" hidden="false" customHeight="false" outlineLevel="0" collapsed="false">
      <c r="A224" s="5" t="s">
        <v>94</v>
      </c>
      <c r="B224" s="5" t="n">
        <v>31699</v>
      </c>
      <c r="C224" s="5"/>
      <c r="D224" s="5"/>
      <c r="E224" s="29" t="n">
        <f aca="false">VLOOKUP(B224,HEADROOM!$B$2:$D$3820,3,FALSE())</f>
        <v>14976282</v>
      </c>
      <c r="F224" s="5" t="s">
        <v>47</v>
      </c>
      <c r="G224" s="5" t="str">
        <f aca="false">VLOOKUP((A224&amp;MAX(H224:M224)),'NA DATA'!$J$4:$K$1809,2,FALSE())</f>
        <v>enovate, L.L.C.</v>
      </c>
      <c r="H224" s="30"/>
      <c r="I224" s="30" t="n">
        <v>96055746</v>
      </c>
      <c r="J224" s="30"/>
      <c r="K224" s="30"/>
      <c r="L224" s="30"/>
      <c r="M224" s="30"/>
      <c r="N224" s="30" t="n">
        <f aca="false">IF(ISNA(VLOOKUP(B224,'US GAS Rankings'!$B$6:$H$232,7,FALSE()))=TRUE(),"",(VLOOKUP(B224,'US GAS Rankings'!$B$6:$H$232,7,FALSE())))</f>
        <v>30</v>
      </c>
      <c r="O224" s="30" t="str">
        <f aca="false">IF(ISNA(VLOOKUP(B224,'US PWR Rankings'!$B$6:$H$126,7,FALSE()))=TRUE(),"",(VLOOKUP(B224,'US PWR Rankings'!$B$6:$H$126,7,FALSE())))</f>
        <v/>
      </c>
      <c r="P224" s="5" t="str">
        <f aca="false">IF(ISNA(VLOOKUP(B224,'Can Gas Rankings'!$B$6:$H$95,7,FALSE()))=TRUE(),"",(VLOOKUP(B224,'Can Gas Rankings'!$B$6:$H$95,7,FALSE())))</f>
        <v/>
      </c>
      <c r="Q224" s="5" t="str">
        <f aca="false">IF(ISNA(VLOOKUP(B224,'Can Pwr Rankings'!$B$6:$F$21,5,FALSE()))=TRUE(),"",(VLOOKUP(B224,'Can Pwr Rankings'!$B$6:$F$21,5,FALSE())))</f>
        <v/>
      </c>
      <c r="R224" s="29" t="n">
        <f aca="false">IF(ISNA(VLOOKUP($B224,'US GAS Rankings'!$B$6:$H$232,6,FALSE()))=TRUE(),"",(VLOOKUP($B224,'US GAS Rankings'!$B$6:$H$232,6,FALSE())))</f>
        <v>282294889</v>
      </c>
      <c r="S224" s="29" t="str">
        <f aca="false">IF(ISNA(VLOOKUP($B224,'US PWR Rankings'!$B$6:$H$126,6,FALSE()))=TRUE(),"",(VLOOKUP($B224,'US PWR Rankings'!$B$6:$H$126,6,FALSE())))</f>
        <v/>
      </c>
      <c r="T224" s="29" t="str">
        <f aca="false">IF(ISNA(VLOOKUP($B224,'Can Gas Rankings'!$B$6:$H$95,6,FALSE()))=TRUE(),"",(VLOOKUP($B224,'Can Gas Rankings'!$B$6:$H$95,6,FALSE())))</f>
        <v/>
      </c>
      <c r="U224" s="29" t="str">
        <f aca="false">IF(ISNA(VLOOKUP($B224,'Can Pwr Rankings'!$B$6:$F$21,4,FALSE()))=TRUE(),"",(VLOOKUP($B224,'Can Pwr Rankings'!$B$6:$F$21,4,FALSE())))</f>
        <v/>
      </c>
    </row>
    <row r="225" customFormat="false" ht="12.75" hidden="false" customHeight="false" outlineLevel="0" collapsed="false">
      <c r="A225" s="5" t="s">
        <v>94</v>
      </c>
      <c r="B225" s="5" t="n">
        <v>31699</v>
      </c>
      <c r="C225" s="5"/>
      <c r="D225" s="5"/>
      <c r="E225" s="29" t="n">
        <f aca="false">VLOOKUP(B225,HEADROOM!$B$2:$D$3820,3,FALSE())</f>
        <v>14976282</v>
      </c>
      <c r="F225" s="5" t="s">
        <v>38</v>
      </c>
      <c r="G225" s="5" t="str">
        <f aca="false">VLOOKUP((A225&amp;MAX(H225:M225)),'NA DATA'!$J$4:$K$1809,2,FALSE())</f>
        <v>Enron North America Corp.</v>
      </c>
      <c r="H225" s="30"/>
      <c r="I225" s="30" t="n">
        <v>96057675</v>
      </c>
      <c r="J225" s="30"/>
      <c r="K225" s="30"/>
      <c r="L225" s="30"/>
      <c r="M225" s="30"/>
      <c r="N225" s="30" t="n">
        <f aca="false">IF(ISNA(VLOOKUP(B225,'US GAS Rankings'!$B$6:$H$232,7,FALSE()))=TRUE(),"",(VLOOKUP(B225,'US GAS Rankings'!$B$6:$H$232,7,FALSE())))</f>
        <v>30</v>
      </c>
      <c r="O225" s="30" t="str">
        <f aca="false">IF(ISNA(VLOOKUP(B225,'US PWR Rankings'!$B$6:$H$126,7,FALSE()))=TRUE(),"",(VLOOKUP(B225,'US PWR Rankings'!$B$6:$H$126,7,FALSE())))</f>
        <v/>
      </c>
      <c r="P225" s="5" t="str">
        <f aca="false">IF(ISNA(VLOOKUP(B225,'Can Gas Rankings'!$B$6:$H$95,7,FALSE()))=TRUE(),"",(VLOOKUP(B225,'Can Gas Rankings'!$B$6:$H$95,7,FALSE())))</f>
        <v/>
      </c>
      <c r="Q225" s="5" t="str">
        <f aca="false">IF(ISNA(VLOOKUP(B225,'Can Pwr Rankings'!$B$6:$F$21,5,FALSE()))=TRUE(),"",(VLOOKUP(B225,'Can Pwr Rankings'!$B$6:$F$21,5,FALSE())))</f>
        <v/>
      </c>
      <c r="R225" s="29" t="n">
        <f aca="false">IF(ISNA(VLOOKUP($B225,'US GAS Rankings'!$B$6:$H$232,6,FALSE()))=TRUE(),"",(VLOOKUP($B225,'US GAS Rankings'!$B$6:$H$232,6,FALSE())))</f>
        <v>282294889</v>
      </c>
      <c r="S225" s="29" t="str">
        <f aca="false">IF(ISNA(VLOOKUP($B225,'US PWR Rankings'!$B$6:$H$126,6,FALSE()))=TRUE(),"",(VLOOKUP($B225,'US PWR Rankings'!$B$6:$H$126,6,FALSE())))</f>
        <v/>
      </c>
      <c r="T225" s="29" t="str">
        <f aca="false">IF(ISNA(VLOOKUP($B225,'Can Gas Rankings'!$B$6:$H$95,6,FALSE()))=TRUE(),"",(VLOOKUP($B225,'Can Gas Rankings'!$B$6:$H$95,6,FALSE())))</f>
        <v/>
      </c>
      <c r="U225" s="29" t="str">
        <f aca="false">IF(ISNA(VLOOKUP($B225,'Can Pwr Rankings'!$B$6:$F$21,4,FALSE()))=TRUE(),"",(VLOOKUP($B225,'Can Pwr Rankings'!$B$6:$F$21,4,FALSE())))</f>
        <v/>
      </c>
    </row>
    <row r="226" customFormat="false" ht="12.75" hidden="false" customHeight="false" outlineLevel="0" collapsed="false">
      <c r="A226" s="5" t="s">
        <v>94</v>
      </c>
      <c r="B226" s="5" t="n">
        <v>31699</v>
      </c>
      <c r="C226" s="5"/>
      <c r="D226" s="5"/>
      <c r="E226" s="29" t="n">
        <f aca="false">VLOOKUP(B226,HEADROOM!$B$2:$D$3820,3,FALSE())</f>
        <v>14976282</v>
      </c>
      <c r="F226" s="5" t="s">
        <v>95</v>
      </c>
      <c r="G226" s="5" t="str">
        <f aca="false">VLOOKUP((A226&amp;MAX(H226:M226)),'NA DATA'!$J$4:$K$1809,2,FALSE())</f>
        <v>Enron North America Corp.</v>
      </c>
      <c r="H226" s="30"/>
      <c r="I226" s="30" t="n">
        <v>96013084</v>
      </c>
      <c r="J226" s="30"/>
      <c r="K226" s="30"/>
      <c r="L226" s="30"/>
      <c r="M226" s="30"/>
      <c r="N226" s="30" t="n">
        <f aca="false">IF(ISNA(VLOOKUP(B226,'US GAS Rankings'!$B$6:$H$232,7,FALSE()))=TRUE(),"",(VLOOKUP(B226,'US GAS Rankings'!$B$6:$H$232,7,FALSE())))</f>
        <v>30</v>
      </c>
      <c r="O226" s="30" t="str">
        <f aca="false">IF(ISNA(VLOOKUP(B226,'US PWR Rankings'!$B$6:$H$126,7,FALSE()))=TRUE(),"",(VLOOKUP(B226,'US PWR Rankings'!$B$6:$H$126,7,FALSE())))</f>
        <v/>
      </c>
      <c r="P226" s="5" t="str">
        <f aca="false">IF(ISNA(VLOOKUP(B226,'Can Gas Rankings'!$B$6:$H$95,7,FALSE()))=TRUE(),"",(VLOOKUP(B226,'Can Gas Rankings'!$B$6:$H$95,7,FALSE())))</f>
        <v/>
      </c>
      <c r="Q226" s="5" t="str">
        <f aca="false">IF(ISNA(VLOOKUP(B226,'Can Pwr Rankings'!$B$6:$F$21,5,FALSE()))=TRUE(),"",(VLOOKUP(B226,'Can Pwr Rankings'!$B$6:$F$21,5,FALSE())))</f>
        <v/>
      </c>
      <c r="R226" s="29" t="n">
        <f aca="false">IF(ISNA(VLOOKUP($B226,'US GAS Rankings'!$B$6:$H$232,6,FALSE()))=TRUE(),"",(VLOOKUP($B226,'US GAS Rankings'!$B$6:$H$232,6,FALSE())))</f>
        <v>282294889</v>
      </c>
      <c r="S226" s="29" t="str">
        <f aca="false">IF(ISNA(VLOOKUP($B226,'US PWR Rankings'!$B$6:$H$126,6,FALSE()))=TRUE(),"",(VLOOKUP($B226,'US PWR Rankings'!$B$6:$H$126,6,FALSE())))</f>
        <v/>
      </c>
      <c r="T226" s="29" t="str">
        <f aca="false">IF(ISNA(VLOOKUP($B226,'Can Gas Rankings'!$B$6:$H$95,6,FALSE()))=TRUE(),"",(VLOOKUP($B226,'Can Gas Rankings'!$B$6:$H$95,6,FALSE())))</f>
        <v/>
      </c>
      <c r="U226" s="29" t="str">
        <f aca="false">IF(ISNA(VLOOKUP($B226,'Can Pwr Rankings'!$B$6:$F$21,4,FALSE()))=TRUE(),"",(VLOOKUP($B226,'Can Pwr Rankings'!$B$6:$F$21,4,FALSE())))</f>
        <v/>
      </c>
    </row>
    <row r="227" customFormat="false" ht="12.75" hidden="false" customHeight="false" outlineLevel="0" collapsed="false">
      <c r="A227" s="5" t="s">
        <v>96</v>
      </c>
      <c r="B227" s="5" t="n">
        <v>9409</v>
      </c>
      <c r="C227" s="5" t="s">
        <v>96</v>
      </c>
      <c r="D227" s="5" t="n">
        <v>9409</v>
      </c>
      <c r="E227" s="29" t="n">
        <f aca="false">VLOOKUP(B227,HEADROOM!$B$2:$D$3820,3,FALSE())</f>
        <v>94893527</v>
      </c>
      <c r="F227" s="5" t="s">
        <v>32</v>
      </c>
      <c r="G227" s="5" t="str">
        <f aca="false">VLOOKUP((A227&amp;MAX(H227:M227)),'NA DATA'!$J$4:$K$1809,2,FALSE())</f>
        <v>Enron North America Corp.</v>
      </c>
      <c r="H227" s="30"/>
      <c r="I227" s="30" t="n">
        <v>96021308</v>
      </c>
      <c r="J227" s="30"/>
      <c r="K227" s="30"/>
      <c r="L227" s="30"/>
      <c r="M227" s="30"/>
      <c r="N227" s="30" t="n">
        <f aca="false">IF(ISNA(VLOOKUP(B227,'US GAS Rankings'!$B$6:$H$232,7,FALSE()))=TRUE(),"",(VLOOKUP(B227,'US GAS Rankings'!$B$6:$H$232,7,FALSE())))</f>
        <v>31</v>
      </c>
      <c r="O227" s="30" t="n">
        <f aca="false">IF(ISNA(VLOOKUP(B227,'US PWR Rankings'!$B$6:$H$126,7,FALSE()))=TRUE(),"",(VLOOKUP(B227,'US PWR Rankings'!$B$6:$H$126,7,FALSE())))</f>
        <v>14</v>
      </c>
      <c r="P227" s="5" t="n">
        <f aca="false">IF(ISNA(VLOOKUP(B227,'Can Gas Rankings'!$B$6:$H$95,7,FALSE()))=TRUE(),"",(VLOOKUP(B227,'Can Gas Rankings'!$B$6:$H$95,7,FALSE())))</f>
        <v>42</v>
      </c>
      <c r="Q227" s="5" t="str">
        <f aca="false">IF(ISNA(VLOOKUP(B227,'Can Pwr Rankings'!$B$6:$F$21,5,FALSE()))=TRUE(),"",(VLOOKUP(B227,'Can Pwr Rankings'!$B$6:$F$21,5,FALSE())))</f>
        <v/>
      </c>
      <c r="R227" s="29" t="n">
        <f aca="false">IF(ISNA(VLOOKUP($B227,'US GAS Rankings'!$B$6:$H$232,6,FALSE()))=TRUE(),"",(VLOOKUP($B227,'US GAS Rankings'!$B$6:$H$232,6,FALSE())))</f>
        <v>279568368</v>
      </c>
      <c r="S227" s="29" t="n">
        <f aca="false">IF(ISNA(VLOOKUP($B227,'US PWR Rankings'!$B$6:$H$126,6,FALSE()))=TRUE(),"",(VLOOKUP($B227,'US PWR Rankings'!$B$6:$H$126,6,FALSE())))</f>
        <v>13062748</v>
      </c>
      <c r="T227" s="29" t="n">
        <f aca="false">IF(ISNA(VLOOKUP($B227,'Can Gas Rankings'!$B$6:$H$95,6,FALSE()))=TRUE(),"",(VLOOKUP($B227,'Can Gas Rankings'!$B$6:$H$95,6,FALSE())))</f>
        <v>4125000</v>
      </c>
      <c r="U227" s="29" t="str">
        <f aca="false">IF(ISNA(VLOOKUP($B227,'Can Pwr Rankings'!$B$6:$F$21,4,FALSE()))=TRUE(),"",(VLOOKUP($B227,'Can Pwr Rankings'!$B$6:$F$21,4,FALSE())))</f>
        <v/>
      </c>
    </row>
    <row r="228" customFormat="false" ht="12.75" hidden="false" customHeight="false" outlineLevel="0" collapsed="false">
      <c r="A228" s="5" t="s">
        <v>96</v>
      </c>
      <c r="B228" s="5" t="n">
        <v>9409</v>
      </c>
      <c r="C228" s="5"/>
      <c r="D228" s="5"/>
      <c r="E228" s="29" t="n">
        <f aca="false">VLOOKUP(B228,HEADROOM!$B$2:$D$3820,3,FALSE())</f>
        <v>94893527</v>
      </c>
      <c r="F228" s="5" t="s">
        <v>34</v>
      </c>
      <c r="G228" s="5" t="str">
        <f aca="false">VLOOKUP((A228&amp;MAX(H228:M228)),'NA DATA'!$J$4:$K$1809,2,FALSE())</f>
        <v>Enron North America Corp.</v>
      </c>
      <c r="H228" s="30"/>
      <c r="I228" s="30" t="n">
        <v>96028966</v>
      </c>
      <c r="J228" s="30"/>
      <c r="K228" s="30"/>
      <c r="L228" s="30"/>
      <c r="M228" s="30"/>
      <c r="N228" s="30" t="n">
        <f aca="false">IF(ISNA(VLOOKUP(B228,'US GAS Rankings'!$B$6:$H$232,7,FALSE()))=TRUE(),"",(VLOOKUP(B228,'US GAS Rankings'!$B$6:$H$232,7,FALSE())))</f>
        <v>31</v>
      </c>
      <c r="O228" s="30" t="n">
        <f aca="false">IF(ISNA(VLOOKUP(B228,'US PWR Rankings'!$B$6:$H$126,7,FALSE()))=TRUE(),"",(VLOOKUP(B228,'US PWR Rankings'!$B$6:$H$126,7,FALSE())))</f>
        <v>14</v>
      </c>
      <c r="P228" s="5" t="n">
        <f aca="false">IF(ISNA(VLOOKUP(B228,'Can Gas Rankings'!$B$6:$H$95,7,FALSE()))=TRUE(),"",(VLOOKUP(B228,'Can Gas Rankings'!$B$6:$H$95,7,FALSE())))</f>
        <v>42</v>
      </c>
      <c r="Q228" s="5" t="str">
        <f aca="false">IF(ISNA(VLOOKUP(B228,'Can Pwr Rankings'!$B$6:$F$21,5,FALSE()))=TRUE(),"",(VLOOKUP(B228,'Can Pwr Rankings'!$B$6:$F$21,5,FALSE())))</f>
        <v/>
      </c>
      <c r="R228" s="29" t="n">
        <f aca="false">IF(ISNA(VLOOKUP($B228,'US GAS Rankings'!$B$6:$H$232,6,FALSE()))=TRUE(),"",(VLOOKUP($B228,'US GAS Rankings'!$B$6:$H$232,6,FALSE())))</f>
        <v>279568368</v>
      </c>
      <c r="S228" s="29" t="n">
        <f aca="false">IF(ISNA(VLOOKUP($B228,'US PWR Rankings'!$B$6:$H$126,6,FALSE()))=TRUE(),"",(VLOOKUP($B228,'US PWR Rankings'!$B$6:$H$126,6,FALSE())))</f>
        <v>13062748</v>
      </c>
      <c r="T228" s="29" t="n">
        <f aca="false">IF(ISNA(VLOOKUP($B228,'Can Gas Rankings'!$B$6:$H$95,6,FALSE()))=TRUE(),"",(VLOOKUP($B228,'Can Gas Rankings'!$B$6:$H$95,6,FALSE())))</f>
        <v>4125000</v>
      </c>
      <c r="U228" s="29" t="str">
        <f aca="false">IF(ISNA(VLOOKUP($B228,'Can Pwr Rankings'!$B$6:$F$21,4,FALSE()))=TRUE(),"",(VLOOKUP($B228,'Can Pwr Rankings'!$B$6:$F$21,4,FALSE())))</f>
        <v/>
      </c>
    </row>
    <row r="229" customFormat="false" ht="12.75" hidden="false" customHeight="false" outlineLevel="0" collapsed="false">
      <c r="A229" s="5" t="s">
        <v>96</v>
      </c>
      <c r="B229" s="5" t="n">
        <v>9409</v>
      </c>
      <c r="C229" s="5"/>
      <c r="D229" s="5"/>
      <c r="E229" s="29" t="n">
        <f aca="false">VLOOKUP(B229,HEADROOM!$B$2:$D$3820,3,FALSE())</f>
        <v>94893527</v>
      </c>
      <c r="F229" s="5" t="s">
        <v>35</v>
      </c>
      <c r="G229" s="5" t="str">
        <f aca="false">VLOOKUP((A229&amp;MAX(H229:M229)),'NA DATA'!$J$4:$K$1809,2,FALSE())</f>
        <v>Enron North America Corp.</v>
      </c>
      <c r="H229" s="30"/>
      <c r="I229" s="30" t="n">
        <v>96005429</v>
      </c>
      <c r="J229" s="30"/>
      <c r="K229" s="30"/>
      <c r="L229" s="30"/>
      <c r="M229" s="30"/>
      <c r="N229" s="30" t="n">
        <f aca="false">IF(ISNA(VLOOKUP(B229,'US GAS Rankings'!$B$6:$H$232,7,FALSE()))=TRUE(),"",(VLOOKUP(B229,'US GAS Rankings'!$B$6:$H$232,7,FALSE())))</f>
        <v>31</v>
      </c>
      <c r="O229" s="30" t="n">
        <f aca="false">IF(ISNA(VLOOKUP(B229,'US PWR Rankings'!$B$6:$H$126,7,FALSE()))=TRUE(),"",(VLOOKUP(B229,'US PWR Rankings'!$B$6:$H$126,7,FALSE())))</f>
        <v>14</v>
      </c>
      <c r="P229" s="5" t="n">
        <f aca="false">IF(ISNA(VLOOKUP(B229,'Can Gas Rankings'!$B$6:$H$95,7,FALSE()))=TRUE(),"",(VLOOKUP(B229,'Can Gas Rankings'!$B$6:$H$95,7,FALSE())))</f>
        <v>42</v>
      </c>
      <c r="Q229" s="5" t="str">
        <f aca="false">IF(ISNA(VLOOKUP(B229,'Can Pwr Rankings'!$B$6:$F$21,5,FALSE()))=TRUE(),"",(VLOOKUP(B229,'Can Pwr Rankings'!$B$6:$F$21,5,FALSE())))</f>
        <v/>
      </c>
      <c r="R229" s="29" t="n">
        <f aca="false">IF(ISNA(VLOOKUP($B229,'US GAS Rankings'!$B$6:$H$232,6,FALSE()))=TRUE(),"",(VLOOKUP($B229,'US GAS Rankings'!$B$6:$H$232,6,FALSE())))</f>
        <v>279568368</v>
      </c>
      <c r="S229" s="29" t="n">
        <f aca="false">IF(ISNA(VLOOKUP($B229,'US PWR Rankings'!$B$6:$H$126,6,FALSE()))=TRUE(),"",(VLOOKUP($B229,'US PWR Rankings'!$B$6:$H$126,6,FALSE())))</f>
        <v>13062748</v>
      </c>
      <c r="T229" s="29" t="n">
        <f aca="false">IF(ISNA(VLOOKUP($B229,'Can Gas Rankings'!$B$6:$H$95,6,FALSE()))=TRUE(),"",(VLOOKUP($B229,'Can Gas Rankings'!$B$6:$H$95,6,FALSE())))</f>
        <v>4125000</v>
      </c>
      <c r="U229" s="29" t="str">
        <f aca="false">IF(ISNA(VLOOKUP($B229,'Can Pwr Rankings'!$B$6:$F$21,4,FALSE()))=TRUE(),"",(VLOOKUP($B229,'Can Pwr Rankings'!$B$6:$F$21,4,FALSE())))</f>
        <v/>
      </c>
    </row>
    <row r="230" customFormat="false" ht="12.75" hidden="false" customHeight="false" outlineLevel="0" collapsed="false">
      <c r="A230" s="5" t="s">
        <v>96</v>
      </c>
      <c r="B230" s="5" t="n">
        <v>9409</v>
      </c>
      <c r="C230" s="5"/>
      <c r="D230" s="5"/>
      <c r="E230" s="29" t="n">
        <f aca="false">VLOOKUP(B230,HEADROOM!$B$2:$D$3820,3,FALSE())</f>
        <v>94893527</v>
      </c>
      <c r="F230" s="5" t="s">
        <v>61</v>
      </c>
      <c r="G230" s="5" t="str">
        <f aca="false">VLOOKUP((A230&amp;MAX(H230:M230)),'NA DATA'!$J$4:$K$1809,2,FALSE())</f>
        <v>Enron North America Corp.</v>
      </c>
      <c r="H230" s="30" t="n">
        <v>95000191</v>
      </c>
      <c r="I230" s="30"/>
      <c r="J230" s="30"/>
      <c r="K230" s="30" t="n">
        <v>95000191</v>
      </c>
      <c r="L230" s="30"/>
      <c r="M230" s="30"/>
      <c r="N230" s="30" t="n">
        <f aca="false">IF(ISNA(VLOOKUP(B230,'US GAS Rankings'!$B$6:$H$232,7,FALSE()))=TRUE(),"",(VLOOKUP(B230,'US GAS Rankings'!$B$6:$H$232,7,FALSE())))</f>
        <v>31</v>
      </c>
      <c r="O230" s="30" t="n">
        <f aca="false">IF(ISNA(VLOOKUP(B230,'US PWR Rankings'!$B$6:$H$126,7,FALSE()))=TRUE(),"",(VLOOKUP(B230,'US PWR Rankings'!$B$6:$H$126,7,FALSE())))</f>
        <v>14</v>
      </c>
      <c r="P230" s="5" t="n">
        <f aca="false">IF(ISNA(VLOOKUP(B230,'Can Gas Rankings'!$B$6:$H$95,7,FALSE()))=TRUE(),"",(VLOOKUP(B230,'Can Gas Rankings'!$B$6:$H$95,7,FALSE())))</f>
        <v>42</v>
      </c>
      <c r="Q230" s="5" t="str">
        <f aca="false">IF(ISNA(VLOOKUP(B230,'Can Pwr Rankings'!$B$6:$F$21,5,FALSE()))=TRUE(),"",(VLOOKUP(B230,'Can Pwr Rankings'!$B$6:$F$21,5,FALSE())))</f>
        <v/>
      </c>
      <c r="R230" s="29" t="n">
        <f aca="false">IF(ISNA(VLOOKUP($B230,'US GAS Rankings'!$B$6:$H$232,6,FALSE()))=TRUE(),"",(VLOOKUP($B230,'US GAS Rankings'!$B$6:$H$232,6,FALSE())))</f>
        <v>279568368</v>
      </c>
      <c r="S230" s="29" t="n">
        <f aca="false">IF(ISNA(VLOOKUP($B230,'US PWR Rankings'!$B$6:$H$126,6,FALSE()))=TRUE(),"",(VLOOKUP($B230,'US PWR Rankings'!$B$6:$H$126,6,FALSE())))</f>
        <v>13062748</v>
      </c>
      <c r="T230" s="29" t="n">
        <f aca="false">IF(ISNA(VLOOKUP($B230,'Can Gas Rankings'!$B$6:$H$95,6,FALSE()))=TRUE(),"",(VLOOKUP($B230,'Can Gas Rankings'!$B$6:$H$95,6,FALSE())))</f>
        <v>4125000</v>
      </c>
      <c r="U230" s="29" t="str">
        <f aca="false">IF(ISNA(VLOOKUP($B230,'Can Pwr Rankings'!$B$6:$F$21,4,FALSE()))=TRUE(),"",(VLOOKUP($B230,'Can Pwr Rankings'!$B$6:$F$21,4,FALSE())))</f>
        <v/>
      </c>
    </row>
    <row r="231" customFormat="false" ht="12.75" hidden="false" customHeight="false" outlineLevel="0" collapsed="false">
      <c r="A231" s="5" t="s">
        <v>96</v>
      </c>
      <c r="B231" s="5" t="n">
        <v>9409</v>
      </c>
      <c r="C231" s="5"/>
      <c r="D231" s="5"/>
      <c r="E231" s="29" t="n">
        <f aca="false">VLOOKUP(B231,HEADROOM!$B$2:$D$3820,3,FALSE())</f>
        <v>94893527</v>
      </c>
      <c r="F231" s="5" t="s">
        <v>53</v>
      </c>
      <c r="G231" s="5" t="e">
        <f aca="false">VLOOKUP((A231&amp;MAX(H231:M231)),'NA DATA'!$J$4:$K$1809,2,FALSE())</f>
        <v>#N/A</v>
      </c>
      <c r="H231" s="30"/>
      <c r="I231" s="30"/>
      <c r="J231" s="30" t="n">
        <v>96019669</v>
      </c>
      <c r="K231" s="30"/>
      <c r="L231" s="30"/>
      <c r="M231" s="30"/>
      <c r="N231" s="30" t="n">
        <f aca="false">IF(ISNA(VLOOKUP(B231,'US GAS Rankings'!$B$6:$H$232,7,FALSE()))=TRUE(),"",(VLOOKUP(B231,'US GAS Rankings'!$B$6:$H$232,7,FALSE())))</f>
        <v>31</v>
      </c>
      <c r="O231" s="30" t="n">
        <f aca="false">IF(ISNA(VLOOKUP(B231,'US PWR Rankings'!$B$6:$H$126,7,FALSE()))=TRUE(),"",(VLOOKUP(B231,'US PWR Rankings'!$B$6:$H$126,7,FALSE())))</f>
        <v>14</v>
      </c>
      <c r="P231" s="5" t="n">
        <f aca="false">IF(ISNA(VLOOKUP(B231,'Can Gas Rankings'!$B$6:$H$95,7,FALSE()))=TRUE(),"",(VLOOKUP(B231,'Can Gas Rankings'!$B$6:$H$95,7,FALSE())))</f>
        <v>42</v>
      </c>
      <c r="Q231" s="5" t="str">
        <f aca="false">IF(ISNA(VLOOKUP(B231,'Can Pwr Rankings'!$B$6:$F$21,5,FALSE()))=TRUE(),"",(VLOOKUP(B231,'Can Pwr Rankings'!$B$6:$F$21,5,FALSE())))</f>
        <v/>
      </c>
      <c r="R231" s="29" t="n">
        <f aca="false">IF(ISNA(VLOOKUP($B231,'US GAS Rankings'!$B$6:$H$232,6,FALSE()))=TRUE(),"",(VLOOKUP($B231,'US GAS Rankings'!$B$6:$H$232,6,FALSE())))</f>
        <v>279568368</v>
      </c>
      <c r="S231" s="29" t="n">
        <f aca="false">IF(ISNA(VLOOKUP($B231,'US PWR Rankings'!$B$6:$H$126,6,FALSE()))=TRUE(),"",(VLOOKUP($B231,'US PWR Rankings'!$B$6:$H$126,6,FALSE())))</f>
        <v>13062748</v>
      </c>
      <c r="T231" s="29" t="n">
        <f aca="false">IF(ISNA(VLOOKUP($B231,'Can Gas Rankings'!$B$6:$H$95,6,FALSE()))=TRUE(),"",(VLOOKUP($B231,'Can Gas Rankings'!$B$6:$H$95,6,FALSE())))</f>
        <v>4125000</v>
      </c>
      <c r="U231" s="29" t="str">
        <f aca="false">IF(ISNA(VLOOKUP($B231,'Can Pwr Rankings'!$B$6:$F$21,4,FALSE()))=TRUE(),"",(VLOOKUP($B231,'Can Pwr Rankings'!$B$6:$F$21,4,FALSE())))</f>
        <v/>
      </c>
    </row>
    <row r="232" customFormat="false" ht="12.75" hidden="false" customHeight="false" outlineLevel="0" collapsed="false">
      <c r="A232" s="5" t="s">
        <v>96</v>
      </c>
      <c r="B232" s="5" t="n">
        <v>9409</v>
      </c>
      <c r="C232" s="5"/>
      <c r="D232" s="5"/>
      <c r="E232" s="29" t="n">
        <f aca="false">VLOOKUP(B232,HEADROOM!$B$2:$D$3820,3,FALSE())</f>
        <v>94893527</v>
      </c>
      <c r="F232" s="5" t="s">
        <v>41</v>
      </c>
      <c r="G232" s="5" t="str">
        <f aca="false">VLOOKUP((A232&amp;MAX(H232:M232)),'NA DATA'!$J$4:$K$1809,2,FALSE())</f>
        <v>Enron Canada Corp.</v>
      </c>
      <c r="H232" s="30"/>
      <c r="I232" s="30"/>
      <c r="J232" s="30"/>
      <c r="K232" s="30"/>
      <c r="L232" s="30" t="n">
        <v>96013901</v>
      </c>
      <c r="M232" s="30"/>
      <c r="N232" s="30" t="n">
        <f aca="false">IF(ISNA(VLOOKUP(B232,'US GAS Rankings'!$B$6:$H$232,7,FALSE()))=TRUE(),"",(VLOOKUP(B232,'US GAS Rankings'!$B$6:$H$232,7,FALSE())))</f>
        <v>31</v>
      </c>
      <c r="O232" s="30" t="n">
        <f aca="false">IF(ISNA(VLOOKUP(B232,'US PWR Rankings'!$B$6:$H$126,7,FALSE()))=TRUE(),"",(VLOOKUP(B232,'US PWR Rankings'!$B$6:$H$126,7,FALSE())))</f>
        <v>14</v>
      </c>
      <c r="P232" s="5" t="n">
        <f aca="false">IF(ISNA(VLOOKUP(B232,'Can Gas Rankings'!$B$6:$H$95,7,FALSE()))=TRUE(),"",(VLOOKUP(B232,'Can Gas Rankings'!$B$6:$H$95,7,FALSE())))</f>
        <v>42</v>
      </c>
      <c r="Q232" s="5" t="str">
        <f aca="false">IF(ISNA(VLOOKUP(B232,'Can Pwr Rankings'!$B$6:$F$21,5,FALSE()))=TRUE(),"",(VLOOKUP(B232,'Can Pwr Rankings'!$B$6:$F$21,5,FALSE())))</f>
        <v/>
      </c>
      <c r="R232" s="29" t="n">
        <f aca="false">IF(ISNA(VLOOKUP($B232,'US GAS Rankings'!$B$6:$H$232,6,FALSE()))=TRUE(),"",(VLOOKUP($B232,'US GAS Rankings'!$B$6:$H$232,6,FALSE())))</f>
        <v>279568368</v>
      </c>
      <c r="S232" s="29" t="n">
        <f aca="false">IF(ISNA(VLOOKUP($B232,'US PWR Rankings'!$B$6:$H$126,6,FALSE()))=TRUE(),"",(VLOOKUP($B232,'US PWR Rankings'!$B$6:$H$126,6,FALSE())))</f>
        <v>13062748</v>
      </c>
      <c r="T232" s="29" t="n">
        <f aca="false">IF(ISNA(VLOOKUP($B232,'Can Gas Rankings'!$B$6:$H$95,6,FALSE()))=TRUE(),"",(VLOOKUP($B232,'Can Gas Rankings'!$B$6:$H$95,6,FALSE())))</f>
        <v>4125000</v>
      </c>
      <c r="U232" s="29" t="str">
        <f aca="false">IF(ISNA(VLOOKUP($B232,'Can Pwr Rankings'!$B$6:$F$21,4,FALSE()))=TRUE(),"",(VLOOKUP($B232,'Can Pwr Rankings'!$B$6:$F$21,4,FALSE())))</f>
        <v/>
      </c>
    </row>
    <row r="233" customFormat="false" ht="12.75" hidden="false" customHeight="false" outlineLevel="0" collapsed="false">
      <c r="A233" s="5" t="s">
        <v>96</v>
      </c>
      <c r="B233" s="5" t="n">
        <v>9409</v>
      </c>
      <c r="C233" s="5"/>
      <c r="D233" s="5"/>
      <c r="E233" s="29" t="n">
        <f aca="false">VLOOKUP(B233,HEADROOM!$B$2:$D$3820,3,FALSE())</f>
        <v>94893527</v>
      </c>
      <c r="F233" s="5" t="s">
        <v>54</v>
      </c>
      <c r="G233" s="5" t="str">
        <f aca="false">VLOOKUP((A233&amp;MAX(H233:M233)),'NA DATA'!$J$4:$K$1809,2,FALSE())</f>
        <v>Enron North America Corp.</v>
      </c>
      <c r="H233" s="30"/>
      <c r="I233" s="30" t="n">
        <v>96028965</v>
      </c>
      <c r="J233" s="30"/>
      <c r="K233" s="30"/>
      <c r="L233" s="30"/>
      <c r="M233" s="30"/>
      <c r="N233" s="30" t="n">
        <f aca="false">IF(ISNA(VLOOKUP(B233,'US GAS Rankings'!$B$6:$H$232,7,FALSE()))=TRUE(),"",(VLOOKUP(B233,'US GAS Rankings'!$B$6:$H$232,7,FALSE())))</f>
        <v>31</v>
      </c>
      <c r="O233" s="30" t="n">
        <f aca="false">IF(ISNA(VLOOKUP(B233,'US PWR Rankings'!$B$6:$H$126,7,FALSE()))=TRUE(),"",(VLOOKUP(B233,'US PWR Rankings'!$B$6:$H$126,7,FALSE())))</f>
        <v>14</v>
      </c>
      <c r="P233" s="5" t="n">
        <f aca="false">IF(ISNA(VLOOKUP(B233,'Can Gas Rankings'!$B$6:$H$95,7,FALSE()))=TRUE(),"",(VLOOKUP(B233,'Can Gas Rankings'!$B$6:$H$95,7,FALSE())))</f>
        <v>42</v>
      </c>
      <c r="Q233" s="5" t="str">
        <f aca="false">IF(ISNA(VLOOKUP(B233,'Can Pwr Rankings'!$B$6:$F$21,5,FALSE()))=TRUE(),"",(VLOOKUP(B233,'Can Pwr Rankings'!$B$6:$F$21,5,FALSE())))</f>
        <v/>
      </c>
      <c r="R233" s="29" t="n">
        <f aca="false">IF(ISNA(VLOOKUP($B233,'US GAS Rankings'!$B$6:$H$232,6,FALSE()))=TRUE(),"",(VLOOKUP($B233,'US GAS Rankings'!$B$6:$H$232,6,FALSE())))</f>
        <v>279568368</v>
      </c>
      <c r="S233" s="29" t="n">
        <f aca="false">IF(ISNA(VLOOKUP($B233,'US PWR Rankings'!$B$6:$H$126,6,FALSE()))=TRUE(),"",(VLOOKUP($B233,'US PWR Rankings'!$B$6:$H$126,6,FALSE())))</f>
        <v>13062748</v>
      </c>
      <c r="T233" s="29" t="n">
        <f aca="false">IF(ISNA(VLOOKUP($B233,'Can Gas Rankings'!$B$6:$H$95,6,FALSE()))=TRUE(),"",(VLOOKUP($B233,'Can Gas Rankings'!$B$6:$H$95,6,FALSE())))</f>
        <v>4125000</v>
      </c>
      <c r="U233" s="29" t="str">
        <f aca="false">IF(ISNA(VLOOKUP($B233,'Can Pwr Rankings'!$B$6:$F$21,4,FALSE()))=TRUE(),"",(VLOOKUP($B233,'Can Pwr Rankings'!$B$6:$F$21,4,FALSE())))</f>
        <v/>
      </c>
    </row>
    <row r="234" customFormat="false" ht="12.75" hidden="false" customHeight="false" outlineLevel="0" collapsed="false">
      <c r="A234" s="5" t="s">
        <v>96</v>
      </c>
      <c r="B234" s="5" t="n">
        <v>9409</v>
      </c>
      <c r="C234" s="5"/>
      <c r="D234" s="5"/>
      <c r="E234" s="29" t="n">
        <f aca="false">VLOOKUP(B234,HEADROOM!$B$2:$D$3820,3,FALSE())</f>
        <v>94893527</v>
      </c>
      <c r="F234" s="5" t="s">
        <v>36</v>
      </c>
      <c r="G234" s="5" t="str">
        <f aca="false">VLOOKUP((A234&amp;MAX(H234:M234)),'NA DATA'!$J$4:$K$1809,2,FALSE())</f>
        <v>Enron North America Corp.</v>
      </c>
      <c r="H234" s="30"/>
      <c r="I234" s="30" t="n">
        <v>96019054</v>
      </c>
      <c r="J234" s="30"/>
      <c r="K234" s="30"/>
      <c r="L234" s="30"/>
      <c r="M234" s="30"/>
      <c r="N234" s="30" t="n">
        <f aca="false">IF(ISNA(VLOOKUP(B234,'US GAS Rankings'!$B$6:$H$232,7,FALSE()))=TRUE(),"",(VLOOKUP(B234,'US GAS Rankings'!$B$6:$H$232,7,FALSE())))</f>
        <v>31</v>
      </c>
      <c r="O234" s="30" t="n">
        <f aca="false">IF(ISNA(VLOOKUP(B234,'US PWR Rankings'!$B$6:$H$126,7,FALSE()))=TRUE(),"",(VLOOKUP(B234,'US PWR Rankings'!$B$6:$H$126,7,FALSE())))</f>
        <v>14</v>
      </c>
      <c r="P234" s="5" t="n">
        <f aca="false">IF(ISNA(VLOOKUP(B234,'Can Gas Rankings'!$B$6:$H$95,7,FALSE()))=TRUE(),"",(VLOOKUP(B234,'Can Gas Rankings'!$B$6:$H$95,7,FALSE())))</f>
        <v>42</v>
      </c>
      <c r="Q234" s="5" t="str">
        <f aca="false">IF(ISNA(VLOOKUP(B234,'Can Pwr Rankings'!$B$6:$F$21,5,FALSE()))=TRUE(),"",(VLOOKUP(B234,'Can Pwr Rankings'!$B$6:$F$21,5,FALSE())))</f>
        <v/>
      </c>
      <c r="R234" s="29" t="n">
        <f aca="false">IF(ISNA(VLOOKUP($B234,'US GAS Rankings'!$B$6:$H$232,6,FALSE()))=TRUE(),"",(VLOOKUP($B234,'US GAS Rankings'!$B$6:$H$232,6,FALSE())))</f>
        <v>279568368</v>
      </c>
      <c r="S234" s="29" t="n">
        <f aca="false">IF(ISNA(VLOOKUP($B234,'US PWR Rankings'!$B$6:$H$126,6,FALSE()))=TRUE(),"",(VLOOKUP($B234,'US PWR Rankings'!$B$6:$H$126,6,FALSE())))</f>
        <v>13062748</v>
      </c>
      <c r="T234" s="29" t="n">
        <f aca="false">IF(ISNA(VLOOKUP($B234,'Can Gas Rankings'!$B$6:$H$95,6,FALSE()))=TRUE(),"",(VLOOKUP($B234,'Can Gas Rankings'!$B$6:$H$95,6,FALSE())))</f>
        <v>4125000</v>
      </c>
      <c r="U234" s="29" t="str">
        <f aca="false">IF(ISNA(VLOOKUP($B234,'Can Pwr Rankings'!$B$6:$F$21,4,FALSE()))=TRUE(),"",(VLOOKUP($B234,'Can Pwr Rankings'!$B$6:$F$21,4,FALSE())))</f>
        <v/>
      </c>
    </row>
    <row r="235" customFormat="false" ht="12.75" hidden="false" customHeight="false" outlineLevel="0" collapsed="false">
      <c r="A235" s="5" t="s">
        <v>97</v>
      </c>
      <c r="B235" s="5" t="n">
        <v>54980</v>
      </c>
      <c r="C235" s="5" t="s">
        <v>97</v>
      </c>
      <c r="D235" s="5" t="n">
        <v>54980</v>
      </c>
      <c r="E235" s="29" t="n">
        <f aca="false">VLOOKUP(B235,HEADROOM!$B$2:$D$3820,3,FALSE())</f>
        <v>24704769</v>
      </c>
      <c r="F235" s="5" t="s">
        <v>27</v>
      </c>
      <c r="G235" s="5" t="str">
        <f aca="false">VLOOKUP((A235&amp;MAX(H235:M235)),'NA DATA'!$J$4:$K$1809,2,FALSE())</f>
        <v>Enron Canada Corp.</v>
      </c>
      <c r="H235" s="30" t="n">
        <v>96050438</v>
      </c>
      <c r="I235" s="30"/>
      <c r="J235" s="30"/>
      <c r="K235" s="30" t="n">
        <v>96050438</v>
      </c>
      <c r="L235" s="30"/>
      <c r="M235" s="30"/>
      <c r="N235" s="30" t="n">
        <f aca="false">IF(ISNA(VLOOKUP(B235,'US GAS Rankings'!$B$6:$H$232,7,FALSE()))=TRUE(),"",(VLOOKUP(B235,'US GAS Rankings'!$B$6:$H$232,7,FALSE())))</f>
        <v>32</v>
      </c>
      <c r="O235" s="30" t="str">
        <f aca="false">IF(ISNA(VLOOKUP(B235,'US PWR Rankings'!$B$6:$H$126,7,FALSE()))=TRUE(),"",(VLOOKUP(B235,'US PWR Rankings'!$B$6:$H$126,7,FALSE())))</f>
        <v/>
      </c>
      <c r="P235" s="5" t="n">
        <f aca="false">IF(ISNA(VLOOKUP(B235,'Can Gas Rankings'!$B$6:$H$95,7,FALSE()))=TRUE(),"",(VLOOKUP(B235,'Can Gas Rankings'!$B$6:$H$95,7,FALSE())))</f>
        <v>7</v>
      </c>
      <c r="Q235" s="5" t="n">
        <f aca="false">IF(ISNA(VLOOKUP(B235,'Can Pwr Rankings'!$B$6:$F$21,5,FALSE()))=TRUE(),"",(VLOOKUP(B235,'Can Pwr Rankings'!$B$6:$F$21,5,FALSE())))</f>
        <v>11</v>
      </c>
      <c r="R235" s="29" t="n">
        <f aca="false">IF(ISNA(VLOOKUP($B235,'US GAS Rankings'!$B$6:$H$232,6,FALSE()))=TRUE(),"",(VLOOKUP($B235,'US GAS Rankings'!$B$6:$H$232,6,FALSE())))</f>
        <v>276578000</v>
      </c>
      <c r="S235" s="29" t="str">
        <f aca="false">IF(ISNA(VLOOKUP($B235,'US PWR Rankings'!$B$6:$H$126,6,FALSE()))=TRUE(),"",(VLOOKUP($B235,'US PWR Rankings'!$B$6:$H$126,6,FALSE())))</f>
        <v/>
      </c>
      <c r="T235" s="29" t="n">
        <f aca="false">IF(ISNA(VLOOKUP($B235,'Can Gas Rankings'!$B$6:$H$95,6,FALSE()))=TRUE(),"",(VLOOKUP($B235,'Can Gas Rankings'!$B$6:$H$95,6,FALSE())))</f>
        <v>76417593</v>
      </c>
      <c r="U235" s="29" t="n">
        <f aca="false">IF(ISNA(VLOOKUP($B235,'Can Pwr Rankings'!$B$6:$F$21,4,FALSE()))=TRUE(),"",(VLOOKUP($B235,'Can Pwr Rankings'!$B$6:$F$21,4,FALSE())))</f>
        <v>11292</v>
      </c>
    </row>
    <row r="236" customFormat="false" ht="12.75" hidden="false" customHeight="false" outlineLevel="0" collapsed="false">
      <c r="A236" s="5" t="s">
        <v>97</v>
      </c>
      <c r="B236" s="5" t="n">
        <v>54980</v>
      </c>
      <c r="C236" s="5"/>
      <c r="D236" s="5"/>
      <c r="E236" s="29" t="n">
        <f aca="false">VLOOKUP(B236,HEADROOM!$B$2:$D$3820,3,FALSE())</f>
        <v>24704769</v>
      </c>
      <c r="F236" s="5" t="s">
        <v>45</v>
      </c>
      <c r="G236" s="5" t="str">
        <f aca="false">VLOOKUP((A236&amp;MAX(H236:M236)),'NA DATA'!$J$4:$K$1809,2,FALSE())</f>
        <v>Enron North America Corp.</v>
      </c>
      <c r="H236" s="30"/>
      <c r="I236" s="30" t="n">
        <v>96028247</v>
      </c>
      <c r="J236" s="30"/>
      <c r="K236" s="30"/>
      <c r="L236" s="30"/>
      <c r="M236" s="30"/>
      <c r="N236" s="30" t="n">
        <f aca="false">IF(ISNA(VLOOKUP(B236,'US GAS Rankings'!$B$6:$H$232,7,FALSE()))=TRUE(),"",(VLOOKUP(B236,'US GAS Rankings'!$B$6:$H$232,7,FALSE())))</f>
        <v>32</v>
      </c>
      <c r="O236" s="30" t="str">
        <f aca="false">IF(ISNA(VLOOKUP(B236,'US PWR Rankings'!$B$6:$H$126,7,FALSE()))=TRUE(),"",(VLOOKUP(B236,'US PWR Rankings'!$B$6:$H$126,7,FALSE())))</f>
        <v/>
      </c>
      <c r="P236" s="5" t="n">
        <f aca="false">IF(ISNA(VLOOKUP(B236,'Can Gas Rankings'!$B$6:$H$95,7,FALSE()))=TRUE(),"",(VLOOKUP(B236,'Can Gas Rankings'!$B$6:$H$95,7,FALSE())))</f>
        <v>7</v>
      </c>
      <c r="Q236" s="5" t="n">
        <f aca="false">IF(ISNA(VLOOKUP(B236,'Can Pwr Rankings'!$B$6:$F$21,5,FALSE()))=TRUE(),"",(VLOOKUP(B236,'Can Pwr Rankings'!$B$6:$F$21,5,FALSE())))</f>
        <v>11</v>
      </c>
      <c r="R236" s="29" t="n">
        <f aca="false">IF(ISNA(VLOOKUP($B236,'US GAS Rankings'!$B$6:$H$232,6,FALSE()))=TRUE(),"",(VLOOKUP($B236,'US GAS Rankings'!$B$6:$H$232,6,FALSE())))</f>
        <v>276578000</v>
      </c>
      <c r="S236" s="29" t="str">
        <f aca="false">IF(ISNA(VLOOKUP($B236,'US PWR Rankings'!$B$6:$H$126,6,FALSE()))=TRUE(),"",(VLOOKUP($B236,'US PWR Rankings'!$B$6:$H$126,6,FALSE())))</f>
        <v/>
      </c>
      <c r="T236" s="29" t="n">
        <f aca="false">IF(ISNA(VLOOKUP($B236,'Can Gas Rankings'!$B$6:$H$95,6,FALSE()))=TRUE(),"",(VLOOKUP($B236,'Can Gas Rankings'!$B$6:$H$95,6,FALSE())))</f>
        <v>76417593</v>
      </c>
      <c r="U236" s="29" t="n">
        <f aca="false">IF(ISNA(VLOOKUP($B236,'Can Pwr Rankings'!$B$6:$F$21,4,FALSE()))=TRUE(),"",(VLOOKUP($B236,'Can Pwr Rankings'!$B$6:$F$21,4,FALSE())))</f>
        <v>11292</v>
      </c>
    </row>
    <row r="237" customFormat="false" ht="12.75" hidden="false" customHeight="false" outlineLevel="0" collapsed="false">
      <c r="A237" s="5" t="s">
        <v>97</v>
      </c>
      <c r="B237" s="5" t="n">
        <v>54980</v>
      </c>
      <c r="C237" s="5"/>
      <c r="D237" s="5"/>
      <c r="E237" s="29" t="n">
        <f aca="false">VLOOKUP(B237,HEADROOM!$B$2:$D$3820,3,FALSE())</f>
        <v>24704769</v>
      </c>
      <c r="F237" s="5" t="s">
        <v>28</v>
      </c>
      <c r="G237" s="5" t="str">
        <f aca="false">VLOOKUP((A237&amp;MAX(H237:M237)),'NA DATA'!$J$4:$K$1809,2,FALSE())</f>
        <v>Enron North America Corp.</v>
      </c>
      <c r="H237" s="30"/>
      <c r="I237" s="30" t="n">
        <v>96019827</v>
      </c>
      <c r="J237" s="30"/>
      <c r="K237" s="30"/>
      <c r="L237" s="30"/>
      <c r="M237" s="30"/>
      <c r="N237" s="30" t="n">
        <f aca="false">IF(ISNA(VLOOKUP(B237,'US GAS Rankings'!$B$6:$H$232,7,FALSE()))=TRUE(),"",(VLOOKUP(B237,'US GAS Rankings'!$B$6:$H$232,7,FALSE())))</f>
        <v>32</v>
      </c>
      <c r="O237" s="30" t="str">
        <f aca="false">IF(ISNA(VLOOKUP(B237,'US PWR Rankings'!$B$6:$H$126,7,FALSE()))=TRUE(),"",(VLOOKUP(B237,'US PWR Rankings'!$B$6:$H$126,7,FALSE())))</f>
        <v/>
      </c>
      <c r="P237" s="5" t="n">
        <f aca="false">IF(ISNA(VLOOKUP(B237,'Can Gas Rankings'!$B$6:$H$95,7,FALSE()))=TRUE(),"",(VLOOKUP(B237,'Can Gas Rankings'!$B$6:$H$95,7,FALSE())))</f>
        <v>7</v>
      </c>
      <c r="Q237" s="5" t="n">
        <f aca="false">IF(ISNA(VLOOKUP(B237,'Can Pwr Rankings'!$B$6:$F$21,5,FALSE()))=TRUE(),"",(VLOOKUP(B237,'Can Pwr Rankings'!$B$6:$F$21,5,FALSE())))</f>
        <v>11</v>
      </c>
      <c r="R237" s="29" t="n">
        <f aca="false">IF(ISNA(VLOOKUP($B237,'US GAS Rankings'!$B$6:$H$232,6,FALSE()))=TRUE(),"",(VLOOKUP($B237,'US GAS Rankings'!$B$6:$H$232,6,FALSE())))</f>
        <v>276578000</v>
      </c>
      <c r="S237" s="29" t="str">
        <f aca="false">IF(ISNA(VLOOKUP($B237,'US PWR Rankings'!$B$6:$H$126,6,FALSE()))=TRUE(),"",(VLOOKUP($B237,'US PWR Rankings'!$B$6:$H$126,6,FALSE())))</f>
        <v/>
      </c>
      <c r="T237" s="29" t="n">
        <f aca="false">IF(ISNA(VLOOKUP($B237,'Can Gas Rankings'!$B$6:$H$95,6,FALSE()))=TRUE(),"",(VLOOKUP($B237,'Can Gas Rankings'!$B$6:$H$95,6,FALSE())))</f>
        <v>76417593</v>
      </c>
      <c r="U237" s="29" t="n">
        <f aca="false">IF(ISNA(VLOOKUP($B237,'Can Pwr Rankings'!$B$6:$F$21,4,FALSE()))=TRUE(),"",(VLOOKUP($B237,'Can Pwr Rankings'!$B$6:$F$21,4,FALSE())))</f>
        <v>11292</v>
      </c>
    </row>
    <row r="238" customFormat="false" ht="12.75" hidden="false" customHeight="false" outlineLevel="0" collapsed="false">
      <c r="A238" s="5" t="s">
        <v>97</v>
      </c>
      <c r="B238" s="5" t="n">
        <v>54980</v>
      </c>
      <c r="C238" s="5"/>
      <c r="D238" s="5"/>
      <c r="E238" s="29" t="n">
        <f aca="false">VLOOKUP(B238,HEADROOM!$B$2:$D$3820,3,FALSE())</f>
        <v>24704769</v>
      </c>
      <c r="F238" s="5" t="s">
        <v>29</v>
      </c>
      <c r="G238" s="5" t="str">
        <f aca="false">VLOOKUP((A238&amp;MAX(H238:M238)),'NA DATA'!$J$4:$K$1809,2,FALSE())</f>
        <v>Enron North America Corp.</v>
      </c>
      <c r="H238" s="30"/>
      <c r="I238" s="30" t="n">
        <v>96020262</v>
      </c>
      <c r="J238" s="30"/>
      <c r="K238" s="30"/>
      <c r="L238" s="30"/>
      <c r="M238" s="30"/>
      <c r="N238" s="30" t="n">
        <f aca="false">IF(ISNA(VLOOKUP(B238,'US GAS Rankings'!$B$6:$H$232,7,FALSE()))=TRUE(),"",(VLOOKUP(B238,'US GAS Rankings'!$B$6:$H$232,7,FALSE())))</f>
        <v>32</v>
      </c>
      <c r="O238" s="30" t="str">
        <f aca="false">IF(ISNA(VLOOKUP(B238,'US PWR Rankings'!$B$6:$H$126,7,FALSE()))=TRUE(),"",(VLOOKUP(B238,'US PWR Rankings'!$B$6:$H$126,7,FALSE())))</f>
        <v/>
      </c>
      <c r="P238" s="5" t="n">
        <f aca="false">IF(ISNA(VLOOKUP(B238,'Can Gas Rankings'!$B$6:$H$95,7,FALSE()))=TRUE(),"",(VLOOKUP(B238,'Can Gas Rankings'!$B$6:$H$95,7,FALSE())))</f>
        <v>7</v>
      </c>
      <c r="Q238" s="5" t="n">
        <f aca="false">IF(ISNA(VLOOKUP(B238,'Can Pwr Rankings'!$B$6:$F$21,5,FALSE()))=TRUE(),"",(VLOOKUP(B238,'Can Pwr Rankings'!$B$6:$F$21,5,FALSE())))</f>
        <v>11</v>
      </c>
      <c r="R238" s="29" t="n">
        <f aca="false">IF(ISNA(VLOOKUP($B238,'US GAS Rankings'!$B$6:$H$232,6,FALSE()))=TRUE(),"",(VLOOKUP($B238,'US GAS Rankings'!$B$6:$H$232,6,FALSE())))</f>
        <v>276578000</v>
      </c>
      <c r="S238" s="29" t="str">
        <f aca="false">IF(ISNA(VLOOKUP($B238,'US PWR Rankings'!$B$6:$H$126,6,FALSE()))=TRUE(),"",(VLOOKUP($B238,'US PWR Rankings'!$B$6:$H$126,6,FALSE())))</f>
        <v/>
      </c>
      <c r="T238" s="29" t="n">
        <f aca="false">IF(ISNA(VLOOKUP($B238,'Can Gas Rankings'!$B$6:$H$95,6,FALSE()))=TRUE(),"",(VLOOKUP($B238,'Can Gas Rankings'!$B$6:$H$95,6,FALSE())))</f>
        <v>76417593</v>
      </c>
      <c r="U238" s="29" t="n">
        <f aca="false">IF(ISNA(VLOOKUP($B238,'Can Pwr Rankings'!$B$6:$F$21,4,FALSE()))=TRUE(),"",(VLOOKUP($B238,'Can Pwr Rankings'!$B$6:$F$21,4,FALSE())))</f>
        <v>11292</v>
      </c>
    </row>
    <row r="239" customFormat="false" ht="12.75" hidden="false" customHeight="false" outlineLevel="0" collapsed="false">
      <c r="A239" s="5" t="s">
        <v>97</v>
      </c>
      <c r="B239" s="5" t="n">
        <v>54980</v>
      </c>
      <c r="C239" s="5"/>
      <c r="D239" s="5"/>
      <c r="E239" s="29" t="n">
        <f aca="false">VLOOKUP(B239,HEADROOM!$B$2:$D$3820,3,FALSE())</f>
        <v>24704769</v>
      </c>
      <c r="F239" s="5" t="s">
        <v>47</v>
      </c>
      <c r="G239" s="5" t="str">
        <f aca="false">VLOOKUP((A239&amp;MAX(H239:M239)),'NA DATA'!$J$4:$K$1809,2,FALSE())</f>
        <v>Enron North America Corp.</v>
      </c>
      <c r="H239" s="30"/>
      <c r="I239" s="30" t="n">
        <v>96086753</v>
      </c>
      <c r="J239" s="30"/>
      <c r="K239" s="30"/>
      <c r="L239" s="30"/>
      <c r="M239" s="30"/>
      <c r="N239" s="30" t="n">
        <f aca="false">IF(ISNA(VLOOKUP(B239,'US GAS Rankings'!$B$6:$H$232,7,FALSE()))=TRUE(),"",(VLOOKUP(B239,'US GAS Rankings'!$B$6:$H$232,7,FALSE())))</f>
        <v>32</v>
      </c>
      <c r="O239" s="30" t="str">
        <f aca="false">IF(ISNA(VLOOKUP(B239,'US PWR Rankings'!$B$6:$H$126,7,FALSE()))=TRUE(),"",(VLOOKUP(B239,'US PWR Rankings'!$B$6:$H$126,7,FALSE())))</f>
        <v/>
      </c>
      <c r="P239" s="5" t="n">
        <f aca="false">IF(ISNA(VLOOKUP(B239,'Can Gas Rankings'!$B$6:$H$95,7,FALSE()))=TRUE(),"",(VLOOKUP(B239,'Can Gas Rankings'!$B$6:$H$95,7,FALSE())))</f>
        <v>7</v>
      </c>
      <c r="Q239" s="5" t="n">
        <f aca="false">IF(ISNA(VLOOKUP(B239,'Can Pwr Rankings'!$B$6:$F$21,5,FALSE()))=TRUE(),"",(VLOOKUP(B239,'Can Pwr Rankings'!$B$6:$F$21,5,FALSE())))</f>
        <v>11</v>
      </c>
      <c r="R239" s="29" t="n">
        <f aca="false">IF(ISNA(VLOOKUP($B239,'US GAS Rankings'!$B$6:$H$232,6,FALSE()))=TRUE(),"",(VLOOKUP($B239,'US GAS Rankings'!$B$6:$H$232,6,FALSE())))</f>
        <v>276578000</v>
      </c>
      <c r="S239" s="29" t="str">
        <f aca="false">IF(ISNA(VLOOKUP($B239,'US PWR Rankings'!$B$6:$H$126,6,FALSE()))=TRUE(),"",(VLOOKUP($B239,'US PWR Rankings'!$B$6:$H$126,6,FALSE())))</f>
        <v/>
      </c>
      <c r="T239" s="29" t="n">
        <f aca="false">IF(ISNA(VLOOKUP($B239,'Can Gas Rankings'!$B$6:$H$95,6,FALSE()))=TRUE(),"",(VLOOKUP($B239,'Can Gas Rankings'!$B$6:$H$95,6,FALSE())))</f>
        <v>76417593</v>
      </c>
      <c r="U239" s="29" t="n">
        <f aca="false">IF(ISNA(VLOOKUP($B239,'Can Pwr Rankings'!$B$6:$F$21,4,FALSE()))=TRUE(),"",(VLOOKUP($B239,'Can Pwr Rankings'!$B$6:$F$21,4,FALSE())))</f>
        <v>11292</v>
      </c>
    </row>
    <row r="240" customFormat="false" ht="12.75" hidden="false" customHeight="false" outlineLevel="0" collapsed="false">
      <c r="A240" s="5" t="s">
        <v>97</v>
      </c>
      <c r="B240" s="5" t="n">
        <v>54980</v>
      </c>
      <c r="C240" s="5"/>
      <c r="D240" s="5"/>
      <c r="E240" s="29" t="n">
        <f aca="false">VLOOKUP(B240,HEADROOM!$B$2:$D$3820,3,FALSE())</f>
        <v>24704769</v>
      </c>
      <c r="F240" s="5" t="s">
        <v>41</v>
      </c>
      <c r="G240" s="5" t="str">
        <f aca="false">VLOOKUP((A240&amp;MAX(H240:M240)),'NA DATA'!$J$4:$K$1809,2,FALSE())</f>
        <v>Enron Canada Corp.</v>
      </c>
      <c r="H240" s="30"/>
      <c r="I240" s="30"/>
      <c r="J240" s="30"/>
      <c r="K240" s="30"/>
      <c r="L240" s="30" t="n">
        <v>96013816</v>
      </c>
      <c r="M240" s="30"/>
      <c r="N240" s="30" t="n">
        <f aca="false">IF(ISNA(VLOOKUP(B240,'US GAS Rankings'!$B$6:$H$232,7,FALSE()))=TRUE(),"",(VLOOKUP(B240,'US GAS Rankings'!$B$6:$H$232,7,FALSE())))</f>
        <v>32</v>
      </c>
      <c r="O240" s="30" t="str">
        <f aca="false">IF(ISNA(VLOOKUP(B240,'US PWR Rankings'!$B$6:$H$126,7,FALSE()))=TRUE(),"",(VLOOKUP(B240,'US PWR Rankings'!$B$6:$H$126,7,FALSE())))</f>
        <v/>
      </c>
      <c r="P240" s="5" t="n">
        <f aca="false">IF(ISNA(VLOOKUP(B240,'Can Gas Rankings'!$B$6:$H$95,7,FALSE()))=TRUE(),"",(VLOOKUP(B240,'Can Gas Rankings'!$B$6:$H$95,7,FALSE())))</f>
        <v>7</v>
      </c>
      <c r="Q240" s="5" t="n">
        <f aca="false">IF(ISNA(VLOOKUP(B240,'Can Pwr Rankings'!$B$6:$F$21,5,FALSE()))=TRUE(),"",(VLOOKUP(B240,'Can Pwr Rankings'!$B$6:$F$21,5,FALSE())))</f>
        <v>11</v>
      </c>
      <c r="R240" s="29" t="n">
        <f aca="false">IF(ISNA(VLOOKUP($B240,'US GAS Rankings'!$B$6:$H$232,6,FALSE()))=TRUE(),"",(VLOOKUP($B240,'US GAS Rankings'!$B$6:$H$232,6,FALSE())))</f>
        <v>276578000</v>
      </c>
      <c r="S240" s="29" t="str">
        <f aca="false">IF(ISNA(VLOOKUP($B240,'US PWR Rankings'!$B$6:$H$126,6,FALSE()))=TRUE(),"",(VLOOKUP($B240,'US PWR Rankings'!$B$6:$H$126,6,FALSE())))</f>
        <v/>
      </c>
      <c r="T240" s="29" t="n">
        <f aca="false">IF(ISNA(VLOOKUP($B240,'Can Gas Rankings'!$B$6:$H$95,6,FALSE()))=TRUE(),"",(VLOOKUP($B240,'Can Gas Rankings'!$B$6:$H$95,6,FALSE())))</f>
        <v>76417593</v>
      </c>
      <c r="U240" s="29" t="n">
        <f aca="false">IF(ISNA(VLOOKUP($B240,'Can Pwr Rankings'!$B$6:$F$21,4,FALSE()))=TRUE(),"",(VLOOKUP($B240,'Can Pwr Rankings'!$B$6:$F$21,4,FALSE())))</f>
        <v>11292</v>
      </c>
    </row>
    <row r="241" customFormat="false" ht="12.75" hidden="false" customHeight="false" outlineLevel="0" collapsed="false">
      <c r="A241" s="5" t="s">
        <v>97</v>
      </c>
      <c r="B241" s="5" t="n">
        <v>54980</v>
      </c>
      <c r="C241" s="5"/>
      <c r="D241" s="5"/>
      <c r="E241" s="29" t="n">
        <f aca="false">VLOOKUP(B241,HEADROOM!$B$2:$D$3820,3,FALSE())</f>
        <v>24704769</v>
      </c>
      <c r="F241" s="5" t="s">
        <v>38</v>
      </c>
      <c r="G241" s="5" t="str">
        <f aca="false">VLOOKUP((A241&amp;MAX(H241:M241)),'NA DATA'!$J$4:$K$1809,2,FALSE())</f>
        <v>Enron North America Corp.</v>
      </c>
      <c r="H241" s="30"/>
      <c r="I241" s="30" t="n">
        <v>96028699</v>
      </c>
      <c r="J241" s="30"/>
      <c r="K241" s="30"/>
      <c r="L241" s="30"/>
      <c r="M241" s="30"/>
      <c r="N241" s="30" t="n">
        <f aca="false">IF(ISNA(VLOOKUP(B241,'US GAS Rankings'!$B$6:$H$232,7,FALSE()))=TRUE(),"",(VLOOKUP(B241,'US GAS Rankings'!$B$6:$H$232,7,FALSE())))</f>
        <v>32</v>
      </c>
      <c r="O241" s="30" t="str">
        <f aca="false">IF(ISNA(VLOOKUP(B241,'US PWR Rankings'!$B$6:$H$126,7,FALSE()))=TRUE(),"",(VLOOKUP(B241,'US PWR Rankings'!$B$6:$H$126,7,FALSE())))</f>
        <v/>
      </c>
      <c r="P241" s="5" t="n">
        <f aca="false">IF(ISNA(VLOOKUP(B241,'Can Gas Rankings'!$B$6:$H$95,7,FALSE()))=TRUE(),"",(VLOOKUP(B241,'Can Gas Rankings'!$B$6:$H$95,7,FALSE())))</f>
        <v>7</v>
      </c>
      <c r="Q241" s="5" t="n">
        <f aca="false">IF(ISNA(VLOOKUP(B241,'Can Pwr Rankings'!$B$6:$F$21,5,FALSE()))=TRUE(),"",(VLOOKUP(B241,'Can Pwr Rankings'!$B$6:$F$21,5,FALSE())))</f>
        <v>11</v>
      </c>
      <c r="R241" s="29" t="n">
        <f aca="false">IF(ISNA(VLOOKUP($B241,'US GAS Rankings'!$B$6:$H$232,6,FALSE()))=TRUE(),"",(VLOOKUP($B241,'US GAS Rankings'!$B$6:$H$232,6,FALSE())))</f>
        <v>276578000</v>
      </c>
      <c r="S241" s="29" t="str">
        <f aca="false">IF(ISNA(VLOOKUP($B241,'US PWR Rankings'!$B$6:$H$126,6,FALSE()))=TRUE(),"",(VLOOKUP($B241,'US PWR Rankings'!$B$6:$H$126,6,FALSE())))</f>
        <v/>
      </c>
      <c r="T241" s="29" t="n">
        <f aca="false">IF(ISNA(VLOOKUP($B241,'Can Gas Rankings'!$B$6:$H$95,6,FALSE()))=TRUE(),"",(VLOOKUP($B241,'Can Gas Rankings'!$B$6:$H$95,6,FALSE())))</f>
        <v>76417593</v>
      </c>
      <c r="U241" s="29" t="n">
        <f aca="false">IF(ISNA(VLOOKUP($B241,'Can Pwr Rankings'!$B$6:$F$21,4,FALSE()))=TRUE(),"",(VLOOKUP($B241,'Can Pwr Rankings'!$B$6:$F$21,4,FALSE())))</f>
        <v>11292</v>
      </c>
    </row>
    <row r="242" customFormat="false" ht="12.75" hidden="false" customHeight="false" outlineLevel="0" collapsed="false">
      <c r="A242" s="5" t="s">
        <v>97</v>
      </c>
      <c r="B242" s="5" t="n">
        <v>54980</v>
      </c>
      <c r="C242" s="5"/>
      <c r="D242" s="5"/>
      <c r="E242" s="29" t="n">
        <f aca="false">VLOOKUP(B242,HEADROOM!$B$2:$D$3820,3,FALSE())</f>
        <v>24704769</v>
      </c>
      <c r="F242" s="5" t="s">
        <v>70</v>
      </c>
      <c r="G242" s="5" t="str">
        <f aca="false">VLOOKUP((A242&amp;MAX(H242:M242)),'NA DATA'!$J$4:$K$1809,2,FALSE())</f>
        <v>Enron North America Corp.</v>
      </c>
      <c r="H242" s="30"/>
      <c r="I242" s="30" t="n">
        <v>96030351</v>
      </c>
      <c r="J242" s="30"/>
      <c r="K242" s="30"/>
      <c r="L242" s="30"/>
      <c r="M242" s="30"/>
      <c r="N242" s="30" t="n">
        <f aca="false">IF(ISNA(VLOOKUP(B242,'US GAS Rankings'!$B$6:$H$232,7,FALSE()))=TRUE(),"",(VLOOKUP(B242,'US GAS Rankings'!$B$6:$H$232,7,FALSE())))</f>
        <v>32</v>
      </c>
      <c r="O242" s="30" t="str">
        <f aca="false">IF(ISNA(VLOOKUP(B242,'US PWR Rankings'!$B$6:$H$126,7,FALSE()))=TRUE(),"",(VLOOKUP(B242,'US PWR Rankings'!$B$6:$H$126,7,FALSE())))</f>
        <v/>
      </c>
      <c r="P242" s="5" t="n">
        <f aca="false">IF(ISNA(VLOOKUP(B242,'Can Gas Rankings'!$B$6:$H$95,7,FALSE()))=TRUE(),"",(VLOOKUP(B242,'Can Gas Rankings'!$B$6:$H$95,7,FALSE())))</f>
        <v>7</v>
      </c>
      <c r="Q242" s="5" t="n">
        <f aca="false">IF(ISNA(VLOOKUP(B242,'Can Pwr Rankings'!$B$6:$F$21,5,FALSE()))=TRUE(),"",(VLOOKUP(B242,'Can Pwr Rankings'!$B$6:$F$21,5,FALSE())))</f>
        <v>11</v>
      </c>
      <c r="R242" s="29" t="n">
        <f aca="false">IF(ISNA(VLOOKUP($B242,'US GAS Rankings'!$B$6:$H$232,6,FALSE()))=TRUE(),"",(VLOOKUP($B242,'US GAS Rankings'!$B$6:$H$232,6,FALSE())))</f>
        <v>276578000</v>
      </c>
      <c r="S242" s="29" t="str">
        <f aca="false">IF(ISNA(VLOOKUP($B242,'US PWR Rankings'!$B$6:$H$126,6,FALSE()))=TRUE(),"",(VLOOKUP($B242,'US PWR Rankings'!$B$6:$H$126,6,FALSE())))</f>
        <v/>
      </c>
      <c r="T242" s="29" t="n">
        <f aca="false">IF(ISNA(VLOOKUP($B242,'Can Gas Rankings'!$B$6:$H$95,6,FALSE()))=TRUE(),"",(VLOOKUP($B242,'Can Gas Rankings'!$B$6:$H$95,6,FALSE())))</f>
        <v>76417593</v>
      </c>
      <c r="U242" s="29" t="n">
        <f aca="false">IF(ISNA(VLOOKUP($B242,'Can Pwr Rankings'!$B$6:$F$21,4,FALSE()))=TRUE(),"",(VLOOKUP($B242,'Can Pwr Rankings'!$B$6:$F$21,4,FALSE())))</f>
        <v>11292</v>
      </c>
    </row>
    <row r="243" customFormat="false" ht="12.75" hidden="false" customHeight="false" outlineLevel="0" collapsed="false">
      <c r="A243" s="5" t="s">
        <v>98</v>
      </c>
      <c r="B243" s="5" t="n">
        <v>65292</v>
      </c>
      <c r="C243" s="5" t="s">
        <v>98</v>
      </c>
      <c r="D243" s="5" t="n">
        <v>65292</v>
      </c>
      <c r="E243" s="29" t="n">
        <f aca="false">VLOOKUP(B243,HEADROOM!$B$2:$D$3820,3,FALSE())</f>
        <v>14687483</v>
      </c>
      <c r="F243" s="5" t="s">
        <v>45</v>
      </c>
      <c r="G243" s="5" t="str">
        <f aca="false">VLOOKUP((A243&amp;MAX(H243:M243)),'NA DATA'!$J$4:$K$1809,2,FALSE())</f>
        <v>Enron North America Corp.</v>
      </c>
      <c r="H243" s="30"/>
      <c r="I243" s="30" t="n">
        <v>96028144</v>
      </c>
      <c r="J243" s="30"/>
      <c r="K243" s="30"/>
      <c r="L243" s="30"/>
      <c r="M243" s="30"/>
      <c r="N243" s="30" t="n">
        <f aca="false">IF(ISNA(VLOOKUP(B243,'US GAS Rankings'!$B$6:$H$232,7,FALSE()))=TRUE(),"",(VLOOKUP(B243,'US GAS Rankings'!$B$6:$H$232,7,FALSE())))</f>
        <v>33</v>
      </c>
      <c r="O243" s="30" t="str">
        <f aca="false">IF(ISNA(VLOOKUP(B243,'US PWR Rankings'!$B$6:$H$126,7,FALSE()))=TRUE(),"",(VLOOKUP(B243,'US PWR Rankings'!$B$6:$H$126,7,FALSE())))</f>
        <v/>
      </c>
      <c r="P243" s="5" t="n">
        <f aca="false">IF(ISNA(VLOOKUP(B243,'Can Gas Rankings'!$B$6:$H$95,7,FALSE()))=TRUE(),"",(VLOOKUP(B243,'Can Gas Rankings'!$B$6:$H$95,7,FALSE())))</f>
        <v>5</v>
      </c>
      <c r="Q243" s="5" t="n">
        <f aca="false">IF(ISNA(VLOOKUP(B243,'Can Pwr Rankings'!$B$6:$F$21,5,FALSE()))=TRUE(),"",(VLOOKUP(B243,'Can Pwr Rankings'!$B$6:$F$21,5,FALSE())))</f>
        <v>2</v>
      </c>
      <c r="R243" s="29" t="n">
        <f aca="false">IF(ISNA(VLOOKUP($B243,'US GAS Rankings'!$B$6:$H$232,6,FALSE()))=TRUE(),"",(VLOOKUP($B243,'US GAS Rankings'!$B$6:$H$232,6,FALSE())))</f>
        <v>251837000</v>
      </c>
      <c r="S243" s="29" t="str">
        <f aca="false">IF(ISNA(VLOOKUP($B243,'US PWR Rankings'!$B$6:$H$126,6,FALSE()))=TRUE(),"",(VLOOKUP($B243,'US PWR Rankings'!$B$6:$H$126,6,FALSE())))</f>
        <v/>
      </c>
      <c r="T243" s="29" t="n">
        <f aca="false">IF(ISNA(VLOOKUP($B243,'Can Gas Rankings'!$B$6:$H$95,6,FALSE()))=TRUE(),"",(VLOOKUP($B243,'Can Gas Rankings'!$B$6:$H$95,6,FALSE())))</f>
        <v>96198690</v>
      </c>
      <c r="U243" s="29" t="n">
        <f aca="false">IF(ISNA(VLOOKUP($B243,'Can Pwr Rankings'!$B$6:$F$21,4,FALSE()))=TRUE(),"",(VLOOKUP($B243,'Can Pwr Rankings'!$B$6:$F$21,4,FALSE())))</f>
        <v>161328</v>
      </c>
    </row>
    <row r="244" customFormat="false" ht="12.75" hidden="false" customHeight="false" outlineLevel="0" collapsed="false">
      <c r="A244" s="5" t="s">
        <v>98</v>
      </c>
      <c r="B244" s="5" t="n">
        <v>65292</v>
      </c>
      <c r="C244" s="5"/>
      <c r="D244" s="5"/>
      <c r="E244" s="29" t="n">
        <f aca="false">VLOOKUP(B244,HEADROOM!$B$2:$D$3820,3,FALSE())</f>
        <v>14687483</v>
      </c>
      <c r="F244" s="5" t="s">
        <v>32</v>
      </c>
      <c r="G244" s="5" t="str">
        <f aca="false">VLOOKUP((A244&amp;MAX(H244:M244)),'NA DATA'!$J$4:$K$1809,2,FALSE())</f>
        <v>Enron North America Corp.</v>
      </c>
      <c r="H244" s="30"/>
      <c r="I244" s="30" t="n">
        <v>96082381</v>
      </c>
      <c r="J244" s="30"/>
      <c r="K244" s="30"/>
      <c r="L244" s="30"/>
      <c r="M244" s="30"/>
      <c r="N244" s="30" t="n">
        <f aca="false">IF(ISNA(VLOOKUP(B244,'US GAS Rankings'!$B$6:$H$232,7,FALSE()))=TRUE(),"",(VLOOKUP(B244,'US GAS Rankings'!$B$6:$H$232,7,FALSE())))</f>
        <v>33</v>
      </c>
      <c r="O244" s="30" t="str">
        <f aca="false">IF(ISNA(VLOOKUP(B244,'US PWR Rankings'!$B$6:$H$126,7,FALSE()))=TRUE(),"",(VLOOKUP(B244,'US PWR Rankings'!$B$6:$H$126,7,FALSE())))</f>
        <v/>
      </c>
      <c r="P244" s="5" t="n">
        <f aca="false">IF(ISNA(VLOOKUP(B244,'Can Gas Rankings'!$B$6:$H$95,7,FALSE()))=TRUE(),"",(VLOOKUP(B244,'Can Gas Rankings'!$B$6:$H$95,7,FALSE())))</f>
        <v>5</v>
      </c>
      <c r="Q244" s="5" t="n">
        <f aca="false">IF(ISNA(VLOOKUP(B244,'Can Pwr Rankings'!$B$6:$F$21,5,FALSE()))=TRUE(),"",(VLOOKUP(B244,'Can Pwr Rankings'!$B$6:$F$21,5,FALSE())))</f>
        <v>2</v>
      </c>
      <c r="R244" s="29" t="n">
        <f aca="false">IF(ISNA(VLOOKUP($B244,'US GAS Rankings'!$B$6:$H$232,6,FALSE()))=TRUE(),"",(VLOOKUP($B244,'US GAS Rankings'!$B$6:$H$232,6,FALSE())))</f>
        <v>251837000</v>
      </c>
      <c r="S244" s="29" t="str">
        <f aca="false">IF(ISNA(VLOOKUP($B244,'US PWR Rankings'!$B$6:$H$126,6,FALSE()))=TRUE(),"",(VLOOKUP($B244,'US PWR Rankings'!$B$6:$H$126,6,FALSE())))</f>
        <v/>
      </c>
      <c r="T244" s="29" t="n">
        <f aca="false">IF(ISNA(VLOOKUP($B244,'Can Gas Rankings'!$B$6:$H$95,6,FALSE()))=TRUE(),"",(VLOOKUP($B244,'Can Gas Rankings'!$B$6:$H$95,6,FALSE())))</f>
        <v>96198690</v>
      </c>
      <c r="U244" s="29" t="n">
        <f aca="false">IF(ISNA(VLOOKUP($B244,'Can Pwr Rankings'!$B$6:$F$21,4,FALSE()))=TRUE(),"",(VLOOKUP($B244,'Can Pwr Rankings'!$B$6:$F$21,4,FALSE())))</f>
        <v>161328</v>
      </c>
    </row>
    <row r="245" customFormat="false" ht="12.75" hidden="false" customHeight="false" outlineLevel="0" collapsed="false">
      <c r="A245" s="5" t="s">
        <v>98</v>
      </c>
      <c r="B245" s="5" t="n">
        <v>65292</v>
      </c>
      <c r="C245" s="5"/>
      <c r="D245" s="5"/>
      <c r="E245" s="29" t="n">
        <f aca="false">VLOOKUP(B245,HEADROOM!$B$2:$D$3820,3,FALSE())</f>
        <v>14687483</v>
      </c>
      <c r="F245" s="5" t="s">
        <v>33</v>
      </c>
      <c r="G245" s="5" t="str">
        <f aca="false">VLOOKUP((A245&amp;MAX(H245:M245)),'NA DATA'!$J$4:$K$1809,2,FALSE())</f>
        <v>Enron North America Corp.</v>
      </c>
      <c r="H245" s="30"/>
      <c r="I245" s="30" t="n">
        <v>96060527</v>
      </c>
      <c r="J245" s="30"/>
      <c r="K245" s="30"/>
      <c r="L245" s="30"/>
      <c r="M245" s="30"/>
      <c r="N245" s="30" t="n">
        <f aca="false">IF(ISNA(VLOOKUP(B245,'US GAS Rankings'!$B$6:$H$232,7,FALSE()))=TRUE(),"",(VLOOKUP(B245,'US GAS Rankings'!$B$6:$H$232,7,FALSE())))</f>
        <v>33</v>
      </c>
      <c r="O245" s="30" t="str">
        <f aca="false">IF(ISNA(VLOOKUP(B245,'US PWR Rankings'!$B$6:$H$126,7,FALSE()))=TRUE(),"",(VLOOKUP(B245,'US PWR Rankings'!$B$6:$H$126,7,FALSE())))</f>
        <v/>
      </c>
      <c r="P245" s="5" t="n">
        <f aca="false">IF(ISNA(VLOOKUP(B245,'Can Gas Rankings'!$B$6:$H$95,7,FALSE()))=TRUE(),"",(VLOOKUP(B245,'Can Gas Rankings'!$B$6:$H$95,7,FALSE())))</f>
        <v>5</v>
      </c>
      <c r="Q245" s="5" t="n">
        <f aca="false">IF(ISNA(VLOOKUP(B245,'Can Pwr Rankings'!$B$6:$F$21,5,FALSE()))=TRUE(),"",(VLOOKUP(B245,'Can Pwr Rankings'!$B$6:$F$21,5,FALSE())))</f>
        <v>2</v>
      </c>
      <c r="R245" s="29" t="n">
        <f aca="false">IF(ISNA(VLOOKUP($B245,'US GAS Rankings'!$B$6:$H$232,6,FALSE()))=TRUE(),"",(VLOOKUP($B245,'US GAS Rankings'!$B$6:$H$232,6,FALSE())))</f>
        <v>251837000</v>
      </c>
      <c r="S245" s="29" t="str">
        <f aca="false">IF(ISNA(VLOOKUP($B245,'US PWR Rankings'!$B$6:$H$126,6,FALSE()))=TRUE(),"",(VLOOKUP($B245,'US PWR Rankings'!$B$6:$H$126,6,FALSE())))</f>
        <v/>
      </c>
      <c r="T245" s="29" t="n">
        <f aca="false">IF(ISNA(VLOOKUP($B245,'Can Gas Rankings'!$B$6:$H$95,6,FALSE()))=TRUE(),"",(VLOOKUP($B245,'Can Gas Rankings'!$B$6:$H$95,6,FALSE())))</f>
        <v>96198690</v>
      </c>
      <c r="U245" s="29" t="n">
        <f aca="false">IF(ISNA(VLOOKUP($B245,'Can Pwr Rankings'!$B$6:$F$21,4,FALSE()))=TRUE(),"",(VLOOKUP($B245,'Can Pwr Rankings'!$B$6:$F$21,4,FALSE())))</f>
        <v>161328</v>
      </c>
    </row>
    <row r="246" customFormat="false" ht="12.75" hidden="false" customHeight="false" outlineLevel="0" collapsed="false">
      <c r="A246" s="5" t="s">
        <v>98</v>
      </c>
      <c r="B246" s="5" t="n">
        <v>65292</v>
      </c>
      <c r="C246" s="5"/>
      <c r="D246" s="5"/>
      <c r="E246" s="29" t="n">
        <f aca="false">VLOOKUP(B246,HEADROOM!$B$2:$D$3820,3,FALSE())</f>
        <v>14687483</v>
      </c>
      <c r="F246" s="5" t="s">
        <v>28</v>
      </c>
      <c r="G246" s="5" t="str">
        <f aca="false">VLOOKUP((A246&amp;MAX(H246:M246)),'NA DATA'!$J$4:$K$1809,2,FALSE())</f>
        <v>Enron North America Corp.</v>
      </c>
      <c r="H246" s="30"/>
      <c r="I246" s="30" t="n">
        <v>96055647</v>
      </c>
      <c r="J246" s="30"/>
      <c r="K246" s="30"/>
      <c r="L246" s="30"/>
      <c r="M246" s="30"/>
      <c r="N246" s="30" t="n">
        <f aca="false">IF(ISNA(VLOOKUP(B246,'US GAS Rankings'!$B$6:$H$232,7,FALSE()))=TRUE(),"",(VLOOKUP(B246,'US GAS Rankings'!$B$6:$H$232,7,FALSE())))</f>
        <v>33</v>
      </c>
      <c r="O246" s="30" t="str">
        <f aca="false">IF(ISNA(VLOOKUP(B246,'US PWR Rankings'!$B$6:$H$126,7,FALSE()))=TRUE(),"",(VLOOKUP(B246,'US PWR Rankings'!$B$6:$H$126,7,FALSE())))</f>
        <v/>
      </c>
      <c r="P246" s="5" t="n">
        <f aca="false">IF(ISNA(VLOOKUP(B246,'Can Gas Rankings'!$B$6:$H$95,7,FALSE()))=TRUE(),"",(VLOOKUP(B246,'Can Gas Rankings'!$B$6:$H$95,7,FALSE())))</f>
        <v>5</v>
      </c>
      <c r="Q246" s="5" t="n">
        <f aca="false">IF(ISNA(VLOOKUP(B246,'Can Pwr Rankings'!$B$6:$F$21,5,FALSE()))=TRUE(),"",(VLOOKUP(B246,'Can Pwr Rankings'!$B$6:$F$21,5,FALSE())))</f>
        <v>2</v>
      </c>
      <c r="R246" s="29" t="n">
        <f aca="false">IF(ISNA(VLOOKUP($B246,'US GAS Rankings'!$B$6:$H$232,6,FALSE()))=TRUE(),"",(VLOOKUP($B246,'US GAS Rankings'!$B$6:$H$232,6,FALSE())))</f>
        <v>251837000</v>
      </c>
      <c r="S246" s="29" t="str">
        <f aca="false">IF(ISNA(VLOOKUP($B246,'US PWR Rankings'!$B$6:$H$126,6,FALSE()))=TRUE(),"",(VLOOKUP($B246,'US PWR Rankings'!$B$6:$H$126,6,FALSE())))</f>
        <v/>
      </c>
      <c r="T246" s="29" t="n">
        <f aca="false">IF(ISNA(VLOOKUP($B246,'Can Gas Rankings'!$B$6:$H$95,6,FALSE()))=TRUE(),"",(VLOOKUP($B246,'Can Gas Rankings'!$B$6:$H$95,6,FALSE())))</f>
        <v>96198690</v>
      </c>
      <c r="U246" s="29" t="n">
        <f aca="false">IF(ISNA(VLOOKUP($B246,'Can Pwr Rankings'!$B$6:$F$21,4,FALSE()))=TRUE(),"",(VLOOKUP($B246,'Can Pwr Rankings'!$B$6:$F$21,4,FALSE())))</f>
        <v>161328</v>
      </c>
    </row>
    <row r="247" customFormat="false" ht="12.75" hidden="false" customHeight="false" outlineLevel="0" collapsed="false">
      <c r="A247" s="5" t="s">
        <v>98</v>
      </c>
      <c r="B247" s="5" t="n">
        <v>65292</v>
      </c>
      <c r="C247" s="5"/>
      <c r="D247" s="5"/>
      <c r="E247" s="29" t="n">
        <f aca="false">VLOOKUP(B247,HEADROOM!$B$2:$D$3820,3,FALSE())</f>
        <v>14687483</v>
      </c>
      <c r="F247" s="5" t="s">
        <v>29</v>
      </c>
      <c r="G247" s="5" t="str">
        <f aca="false">VLOOKUP((A247&amp;MAX(H247:M247)),'NA DATA'!$J$4:$K$1809,2,FALSE())</f>
        <v>Enron North America Corp.</v>
      </c>
      <c r="H247" s="30"/>
      <c r="I247" s="30" t="n">
        <v>96054328</v>
      </c>
      <c r="J247" s="30"/>
      <c r="K247" s="30"/>
      <c r="L247" s="30"/>
      <c r="M247" s="30"/>
      <c r="N247" s="30" t="n">
        <f aca="false">IF(ISNA(VLOOKUP(B247,'US GAS Rankings'!$B$6:$H$232,7,FALSE()))=TRUE(),"",(VLOOKUP(B247,'US GAS Rankings'!$B$6:$H$232,7,FALSE())))</f>
        <v>33</v>
      </c>
      <c r="O247" s="30" t="str">
        <f aca="false">IF(ISNA(VLOOKUP(B247,'US PWR Rankings'!$B$6:$H$126,7,FALSE()))=TRUE(),"",(VLOOKUP(B247,'US PWR Rankings'!$B$6:$H$126,7,FALSE())))</f>
        <v/>
      </c>
      <c r="P247" s="5" t="n">
        <f aca="false">IF(ISNA(VLOOKUP(B247,'Can Gas Rankings'!$B$6:$H$95,7,FALSE()))=TRUE(),"",(VLOOKUP(B247,'Can Gas Rankings'!$B$6:$H$95,7,FALSE())))</f>
        <v>5</v>
      </c>
      <c r="Q247" s="5" t="n">
        <f aca="false">IF(ISNA(VLOOKUP(B247,'Can Pwr Rankings'!$B$6:$F$21,5,FALSE()))=TRUE(),"",(VLOOKUP(B247,'Can Pwr Rankings'!$B$6:$F$21,5,FALSE())))</f>
        <v>2</v>
      </c>
      <c r="R247" s="29" t="n">
        <f aca="false">IF(ISNA(VLOOKUP($B247,'US GAS Rankings'!$B$6:$H$232,6,FALSE()))=TRUE(),"",(VLOOKUP($B247,'US GAS Rankings'!$B$6:$H$232,6,FALSE())))</f>
        <v>251837000</v>
      </c>
      <c r="S247" s="29" t="str">
        <f aca="false">IF(ISNA(VLOOKUP($B247,'US PWR Rankings'!$B$6:$H$126,6,FALSE()))=TRUE(),"",(VLOOKUP($B247,'US PWR Rankings'!$B$6:$H$126,6,FALSE())))</f>
        <v/>
      </c>
      <c r="T247" s="29" t="n">
        <f aca="false">IF(ISNA(VLOOKUP($B247,'Can Gas Rankings'!$B$6:$H$95,6,FALSE()))=TRUE(),"",(VLOOKUP($B247,'Can Gas Rankings'!$B$6:$H$95,6,FALSE())))</f>
        <v>96198690</v>
      </c>
      <c r="U247" s="29" t="n">
        <f aca="false">IF(ISNA(VLOOKUP($B247,'Can Pwr Rankings'!$B$6:$F$21,4,FALSE()))=TRUE(),"",(VLOOKUP($B247,'Can Pwr Rankings'!$B$6:$F$21,4,FALSE())))</f>
        <v>161328</v>
      </c>
    </row>
    <row r="248" customFormat="false" ht="12.75" hidden="false" customHeight="false" outlineLevel="0" collapsed="false">
      <c r="A248" s="5" t="s">
        <v>98</v>
      </c>
      <c r="B248" s="5" t="n">
        <v>65292</v>
      </c>
      <c r="C248" s="5"/>
      <c r="D248" s="5"/>
      <c r="E248" s="29" t="n">
        <f aca="false">VLOOKUP(B248,HEADROOM!$B$2:$D$3820,3,FALSE())</f>
        <v>14687483</v>
      </c>
      <c r="F248" s="5" t="s">
        <v>46</v>
      </c>
      <c r="G248" s="5" t="str">
        <f aca="false">VLOOKUP((A248&amp;MAX(H248:M248)),'NA DATA'!$J$4:$K$1809,2,FALSE())</f>
        <v>Enron Canada Corp.</v>
      </c>
      <c r="H248" s="30" t="n">
        <v>96037412</v>
      </c>
      <c r="I248" s="30"/>
      <c r="J248" s="30"/>
      <c r="K248" s="30" t="n">
        <v>96037412</v>
      </c>
      <c r="L248" s="30"/>
      <c r="M248" s="30"/>
      <c r="N248" s="30" t="n">
        <f aca="false">IF(ISNA(VLOOKUP(B248,'US GAS Rankings'!$B$6:$H$232,7,FALSE()))=TRUE(),"",(VLOOKUP(B248,'US GAS Rankings'!$B$6:$H$232,7,FALSE())))</f>
        <v>33</v>
      </c>
      <c r="O248" s="30" t="str">
        <f aca="false">IF(ISNA(VLOOKUP(B248,'US PWR Rankings'!$B$6:$H$126,7,FALSE()))=TRUE(),"",(VLOOKUP(B248,'US PWR Rankings'!$B$6:$H$126,7,FALSE())))</f>
        <v/>
      </c>
      <c r="P248" s="5" t="n">
        <f aca="false">IF(ISNA(VLOOKUP(B248,'Can Gas Rankings'!$B$6:$H$95,7,FALSE()))=TRUE(),"",(VLOOKUP(B248,'Can Gas Rankings'!$B$6:$H$95,7,FALSE())))</f>
        <v>5</v>
      </c>
      <c r="Q248" s="5" t="n">
        <f aca="false">IF(ISNA(VLOOKUP(B248,'Can Pwr Rankings'!$B$6:$F$21,5,FALSE()))=TRUE(),"",(VLOOKUP(B248,'Can Pwr Rankings'!$B$6:$F$21,5,FALSE())))</f>
        <v>2</v>
      </c>
      <c r="R248" s="29" t="n">
        <f aca="false">IF(ISNA(VLOOKUP($B248,'US GAS Rankings'!$B$6:$H$232,6,FALSE()))=TRUE(),"",(VLOOKUP($B248,'US GAS Rankings'!$B$6:$H$232,6,FALSE())))</f>
        <v>251837000</v>
      </c>
      <c r="S248" s="29" t="str">
        <f aca="false">IF(ISNA(VLOOKUP($B248,'US PWR Rankings'!$B$6:$H$126,6,FALSE()))=TRUE(),"",(VLOOKUP($B248,'US PWR Rankings'!$B$6:$H$126,6,FALSE())))</f>
        <v/>
      </c>
      <c r="T248" s="29" t="n">
        <f aca="false">IF(ISNA(VLOOKUP($B248,'Can Gas Rankings'!$B$6:$H$95,6,FALSE()))=TRUE(),"",(VLOOKUP($B248,'Can Gas Rankings'!$B$6:$H$95,6,FALSE())))</f>
        <v>96198690</v>
      </c>
      <c r="U248" s="29" t="n">
        <f aca="false">IF(ISNA(VLOOKUP($B248,'Can Pwr Rankings'!$B$6:$F$21,4,FALSE()))=TRUE(),"",(VLOOKUP($B248,'Can Pwr Rankings'!$B$6:$F$21,4,FALSE())))</f>
        <v>161328</v>
      </c>
    </row>
    <row r="249" customFormat="false" ht="12.75" hidden="false" customHeight="false" outlineLevel="0" collapsed="false">
      <c r="A249" s="5" t="s">
        <v>98</v>
      </c>
      <c r="B249" s="5" t="n">
        <v>65292</v>
      </c>
      <c r="C249" s="5"/>
      <c r="D249" s="5"/>
      <c r="E249" s="29" t="n">
        <f aca="false">VLOOKUP(B249,HEADROOM!$B$2:$D$3820,3,FALSE())</f>
        <v>14687483</v>
      </c>
      <c r="F249" s="5" t="s">
        <v>41</v>
      </c>
      <c r="G249" s="5" t="str">
        <f aca="false">VLOOKUP((A249&amp;MAX(H249:M249)),'NA DATA'!$J$4:$K$1809,2,FALSE())</f>
        <v>Enron Canada Corp.</v>
      </c>
      <c r="H249" s="30"/>
      <c r="I249" s="30"/>
      <c r="J249" s="30"/>
      <c r="K249" s="30"/>
      <c r="L249" s="30" t="n">
        <v>96013842</v>
      </c>
      <c r="M249" s="30"/>
      <c r="N249" s="30" t="n">
        <f aca="false">IF(ISNA(VLOOKUP(B249,'US GAS Rankings'!$B$6:$H$232,7,FALSE()))=TRUE(),"",(VLOOKUP(B249,'US GAS Rankings'!$B$6:$H$232,7,FALSE())))</f>
        <v>33</v>
      </c>
      <c r="O249" s="30" t="str">
        <f aca="false">IF(ISNA(VLOOKUP(B249,'US PWR Rankings'!$B$6:$H$126,7,FALSE()))=TRUE(),"",(VLOOKUP(B249,'US PWR Rankings'!$B$6:$H$126,7,FALSE())))</f>
        <v/>
      </c>
      <c r="P249" s="5" t="n">
        <f aca="false">IF(ISNA(VLOOKUP(B249,'Can Gas Rankings'!$B$6:$H$95,7,FALSE()))=TRUE(),"",(VLOOKUP(B249,'Can Gas Rankings'!$B$6:$H$95,7,FALSE())))</f>
        <v>5</v>
      </c>
      <c r="Q249" s="5" t="n">
        <f aca="false">IF(ISNA(VLOOKUP(B249,'Can Pwr Rankings'!$B$6:$F$21,5,FALSE()))=TRUE(),"",(VLOOKUP(B249,'Can Pwr Rankings'!$B$6:$F$21,5,FALSE())))</f>
        <v>2</v>
      </c>
      <c r="R249" s="29" t="n">
        <f aca="false">IF(ISNA(VLOOKUP($B249,'US GAS Rankings'!$B$6:$H$232,6,FALSE()))=TRUE(),"",(VLOOKUP($B249,'US GAS Rankings'!$B$6:$H$232,6,FALSE())))</f>
        <v>251837000</v>
      </c>
      <c r="S249" s="29" t="str">
        <f aca="false">IF(ISNA(VLOOKUP($B249,'US PWR Rankings'!$B$6:$H$126,6,FALSE()))=TRUE(),"",(VLOOKUP($B249,'US PWR Rankings'!$B$6:$H$126,6,FALSE())))</f>
        <v/>
      </c>
      <c r="T249" s="29" t="n">
        <f aca="false">IF(ISNA(VLOOKUP($B249,'Can Gas Rankings'!$B$6:$H$95,6,FALSE()))=TRUE(),"",(VLOOKUP($B249,'Can Gas Rankings'!$B$6:$H$95,6,FALSE())))</f>
        <v>96198690</v>
      </c>
      <c r="U249" s="29" t="n">
        <f aca="false">IF(ISNA(VLOOKUP($B249,'Can Pwr Rankings'!$B$6:$F$21,4,FALSE()))=TRUE(),"",(VLOOKUP($B249,'Can Pwr Rankings'!$B$6:$F$21,4,FALSE())))</f>
        <v>161328</v>
      </c>
    </row>
    <row r="250" customFormat="false" ht="12.75" hidden="false" customHeight="false" outlineLevel="0" collapsed="false">
      <c r="A250" s="5" t="s">
        <v>98</v>
      </c>
      <c r="B250" s="5" t="n">
        <v>65292</v>
      </c>
      <c r="C250" s="5"/>
      <c r="D250" s="5"/>
      <c r="E250" s="29" t="n">
        <f aca="false">VLOOKUP(B250,HEADROOM!$B$2:$D$3820,3,FALSE())</f>
        <v>14687483</v>
      </c>
      <c r="F250" s="5" t="s">
        <v>36</v>
      </c>
      <c r="G250" s="5" t="str">
        <f aca="false">VLOOKUP((A250&amp;MAX(H250:M250)),'NA DATA'!$J$4:$K$1809,2,FALSE())</f>
        <v>Enron North America Corp.</v>
      </c>
      <c r="H250" s="30"/>
      <c r="I250" s="30" t="n">
        <v>96031686</v>
      </c>
      <c r="J250" s="30"/>
      <c r="K250" s="30"/>
      <c r="L250" s="30"/>
      <c r="M250" s="30"/>
      <c r="N250" s="30" t="n">
        <f aca="false">IF(ISNA(VLOOKUP(B250,'US GAS Rankings'!$B$6:$H$232,7,FALSE()))=TRUE(),"",(VLOOKUP(B250,'US GAS Rankings'!$B$6:$H$232,7,FALSE())))</f>
        <v>33</v>
      </c>
      <c r="O250" s="30" t="str">
        <f aca="false">IF(ISNA(VLOOKUP(B250,'US PWR Rankings'!$B$6:$H$126,7,FALSE()))=TRUE(),"",(VLOOKUP(B250,'US PWR Rankings'!$B$6:$H$126,7,FALSE())))</f>
        <v/>
      </c>
      <c r="P250" s="5" t="n">
        <f aca="false">IF(ISNA(VLOOKUP(B250,'Can Gas Rankings'!$B$6:$H$95,7,FALSE()))=TRUE(),"",(VLOOKUP(B250,'Can Gas Rankings'!$B$6:$H$95,7,FALSE())))</f>
        <v>5</v>
      </c>
      <c r="Q250" s="5" t="n">
        <f aca="false">IF(ISNA(VLOOKUP(B250,'Can Pwr Rankings'!$B$6:$F$21,5,FALSE()))=TRUE(),"",(VLOOKUP(B250,'Can Pwr Rankings'!$B$6:$F$21,5,FALSE())))</f>
        <v>2</v>
      </c>
      <c r="R250" s="29" t="n">
        <f aca="false">IF(ISNA(VLOOKUP($B250,'US GAS Rankings'!$B$6:$H$232,6,FALSE()))=TRUE(),"",(VLOOKUP($B250,'US GAS Rankings'!$B$6:$H$232,6,FALSE())))</f>
        <v>251837000</v>
      </c>
      <c r="S250" s="29" t="str">
        <f aca="false">IF(ISNA(VLOOKUP($B250,'US PWR Rankings'!$B$6:$H$126,6,FALSE()))=TRUE(),"",(VLOOKUP($B250,'US PWR Rankings'!$B$6:$H$126,6,FALSE())))</f>
        <v/>
      </c>
      <c r="T250" s="29" t="n">
        <f aca="false">IF(ISNA(VLOOKUP($B250,'Can Gas Rankings'!$B$6:$H$95,6,FALSE()))=TRUE(),"",(VLOOKUP($B250,'Can Gas Rankings'!$B$6:$H$95,6,FALSE())))</f>
        <v>96198690</v>
      </c>
      <c r="U250" s="29" t="n">
        <f aca="false">IF(ISNA(VLOOKUP($B250,'Can Pwr Rankings'!$B$6:$F$21,4,FALSE()))=TRUE(),"",(VLOOKUP($B250,'Can Pwr Rankings'!$B$6:$F$21,4,FALSE())))</f>
        <v>161328</v>
      </c>
    </row>
    <row r="251" customFormat="false" ht="12.75" hidden="false" customHeight="false" outlineLevel="0" collapsed="false">
      <c r="A251" s="5" t="s">
        <v>98</v>
      </c>
      <c r="B251" s="5" t="n">
        <v>65292</v>
      </c>
      <c r="C251" s="5"/>
      <c r="D251" s="5"/>
      <c r="E251" s="29" t="n">
        <f aca="false">VLOOKUP(B251,HEADROOM!$B$2:$D$3820,3,FALSE())</f>
        <v>14687483</v>
      </c>
      <c r="F251" s="5" t="s">
        <v>38</v>
      </c>
      <c r="G251" s="5" t="str">
        <f aca="false">VLOOKUP((A251&amp;MAX(H251:M251)),'NA DATA'!$J$4:$K$1809,2,FALSE())</f>
        <v>Enron North America Corp.</v>
      </c>
      <c r="H251" s="30"/>
      <c r="I251" s="30" t="n">
        <v>96028802</v>
      </c>
      <c r="J251" s="30"/>
      <c r="K251" s="30"/>
      <c r="L251" s="30"/>
      <c r="M251" s="30"/>
      <c r="N251" s="30" t="n">
        <f aca="false">IF(ISNA(VLOOKUP(B251,'US GAS Rankings'!$B$6:$H$232,7,FALSE()))=TRUE(),"",(VLOOKUP(B251,'US GAS Rankings'!$B$6:$H$232,7,FALSE())))</f>
        <v>33</v>
      </c>
      <c r="O251" s="30" t="str">
        <f aca="false">IF(ISNA(VLOOKUP(B251,'US PWR Rankings'!$B$6:$H$126,7,FALSE()))=TRUE(),"",(VLOOKUP(B251,'US PWR Rankings'!$B$6:$H$126,7,FALSE())))</f>
        <v/>
      </c>
      <c r="P251" s="5" t="n">
        <f aca="false">IF(ISNA(VLOOKUP(B251,'Can Gas Rankings'!$B$6:$H$95,7,FALSE()))=TRUE(),"",(VLOOKUP(B251,'Can Gas Rankings'!$B$6:$H$95,7,FALSE())))</f>
        <v>5</v>
      </c>
      <c r="Q251" s="5" t="n">
        <f aca="false">IF(ISNA(VLOOKUP(B251,'Can Pwr Rankings'!$B$6:$F$21,5,FALSE()))=TRUE(),"",(VLOOKUP(B251,'Can Pwr Rankings'!$B$6:$F$21,5,FALSE())))</f>
        <v>2</v>
      </c>
      <c r="R251" s="29" t="n">
        <f aca="false">IF(ISNA(VLOOKUP($B251,'US GAS Rankings'!$B$6:$H$232,6,FALSE()))=TRUE(),"",(VLOOKUP($B251,'US GAS Rankings'!$B$6:$H$232,6,FALSE())))</f>
        <v>251837000</v>
      </c>
      <c r="S251" s="29" t="str">
        <f aca="false">IF(ISNA(VLOOKUP($B251,'US PWR Rankings'!$B$6:$H$126,6,FALSE()))=TRUE(),"",(VLOOKUP($B251,'US PWR Rankings'!$B$6:$H$126,6,FALSE())))</f>
        <v/>
      </c>
      <c r="T251" s="29" t="n">
        <f aca="false">IF(ISNA(VLOOKUP($B251,'Can Gas Rankings'!$B$6:$H$95,6,FALSE()))=TRUE(),"",(VLOOKUP($B251,'Can Gas Rankings'!$B$6:$H$95,6,FALSE())))</f>
        <v>96198690</v>
      </c>
      <c r="U251" s="29" t="n">
        <f aca="false">IF(ISNA(VLOOKUP($B251,'Can Pwr Rankings'!$B$6:$F$21,4,FALSE()))=TRUE(),"",(VLOOKUP($B251,'Can Pwr Rankings'!$B$6:$F$21,4,FALSE())))</f>
        <v>161328</v>
      </c>
    </row>
    <row r="252" customFormat="false" ht="12.75" hidden="false" customHeight="false" outlineLevel="0" collapsed="false">
      <c r="A252" s="5" t="s">
        <v>98</v>
      </c>
      <c r="B252" s="5" t="n">
        <v>65292</v>
      </c>
      <c r="C252" s="5"/>
      <c r="D252" s="5"/>
      <c r="E252" s="29" t="n">
        <f aca="false">VLOOKUP(B252,HEADROOM!$B$2:$D$3820,3,FALSE())</f>
        <v>14687483</v>
      </c>
      <c r="F252" s="5" t="s">
        <v>70</v>
      </c>
      <c r="G252" s="5" t="str">
        <f aca="false">VLOOKUP((A252&amp;MAX(H252:M252)),'NA DATA'!$J$4:$K$1809,2,FALSE())</f>
        <v>Enron North America Corp.</v>
      </c>
      <c r="H252" s="30"/>
      <c r="I252" s="30" t="n">
        <v>96028678</v>
      </c>
      <c r="J252" s="30"/>
      <c r="K252" s="30"/>
      <c r="L252" s="30"/>
      <c r="M252" s="30"/>
      <c r="N252" s="30" t="n">
        <f aca="false">IF(ISNA(VLOOKUP(B252,'US GAS Rankings'!$B$6:$H$232,7,FALSE()))=TRUE(),"",(VLOOKUP(B252,'US GAS Rankings'!$B$6:$H$232,7,FALSE())))</f>
        <v>33</v>
      </c>
      <c r="O252" s="30" t="str">
        <f aca="false">IF(ISNA(VLOOKUP(B252,'US PWR Rankings'!$B$6:$H$126,7,FALSE()))=TRUE(),"",(VLOOKUP(B252,'US PWR Rankings'!$B$6:$H$126,7,FALSE())))</f>
        <v/>
      </c>
      <c r="P252" s="5" t="n">
        <f aca="false">IF(ISNA(VLOOKUP(B252,'Can Gas Rankings'!$B$6:$H$95,7,FALSE()))=TRUE(),"",(VLOOKUP(B252,'Can Gas Rankings'!$B$6:$H$95,7,FALSE())))</f>
        <v>5</v>
      </c>
      <c r="Q252" s="5" t="n">
        <f aca="false">IF(ISNA(VLOOKUP(B252,'Can Pwr Rankings'!$B$6:$F$21,5,FALSE()))=TRUE(),"",(VLOOKUP(B252,'Can Pwr Rankings'!$B$6:$F$21,5,FALSE())))</f>
        <v>2</v>
      </c>
      <c r="R252" s="29" t="n">
        <f aca="false">IF(ISNA(VLOOKUP($B252,'US GAS Rankings'!$B$6:$H$232,6,FALSE()))=TRUE(),"",(VLOOKUP($B252,'US GAS Rankings'!$B$6:$H$232,6,FALSE())))</f>
        <v>251837000</v>
      </c>
      <c r="S252" s="29" t="str">
        <f aca="false">IF(ISNA(VLOOKUP($B252,'US PWR Rankings'!$B$6:$H$126,6,FALSE()))=TRUE(),"",(VLOOKUP($B252,'US PWR Rankings'!$B$6:$H$126,6,FALSE())))</f>
        <v/>
      </c>
      <c r="T252" s="29" t="n">
        <f aca="false">IF(ISNA(VLOOKUP($B252,'Can Gas Rankings'!$B$6:$H$95,6,FALSE()))=TRUE(),"",(VLOOKUP($B252,'Can Gas Rankings'!$B$6:$H$95,6,FALSE())))</f>
        <v>96198690</v>
      </c>
      <c r="U252" s="29" t="n">
        <f aca="false">IF(ISNA(VLOOKUP($B252,'Can Pwr Rankings'!$B$6:$F$21,4,FALSE()))=TRUE(),"",(VLOOKUP($B252,'Can Pwr Rankings'!$B$6:$F$21,4,FALSE())))</f>
        <v>161328</v>
      </c>
    </row>
    <row r="253" customFormat="false" ht="12.75" hidden="false" customHeight="false" outlineLevel="0" collapsed="false">
      <c r="A253" s="5" t="s">
        <v>99</v>
      </c>
      <c r="B253" s="5" t="n">
        <v>102342</v>
      </c>
      <c r="C253" s="5" t="s">
        <v>99</v>
      </c>
      <c r="D253" s="5" t="n">
        <v>102342</v>
      </c>
      <c r="E253" s="29" t="n">
        <f aca="false">VLOOKUP(B253,HEADROOM!$B$2:$D$3820,3,FALSE())</f>
        <v>1000000</v>
      </c>
      <c r="F253" s="5" t="s">
        <v>27</v>
      </c>
      <c r="G253" s="5" t="str">
        <f aca="false">VLOOKUP((A253&amp;MAX(H253:M253)),'NA DATA'!$J$4:$K$1809,2,FALSE())</f>
        <v>Enron Canada Corp.</v>
      </c>
      <c r="H253" s="30" t="n">
        <v>96064587</v>
      </c>
      <c r="I253" s="30"/>
      <c r="J253" s="30"/>
      <c r="K253" s="30" t="n">
        <v>96064587</v>
      </c>
      <c r="L253" s="30"/>
      <c r="M253" s="30"/>
      <c r="N253" s="30" t="n">
        <f aca="false">IF(ISNA(VLOOKUP(B253,'US GAS Rankings'!$B$6:$H$232,7,FALSE()))=TRUE(),"",(VLOOKUP(B253,'US GAS Rankings'!$B$6:$H$232,7,FALSE())))</f>
        <v>34</v>
      </c>
      <c r="O253" s="30" t="str">
        <f aca="false">IF(ISNA(VLOOKUP(B253,'US PWR Rankings'!$B$6:$H$126,7,FALSE()))=TRUE(),"",(VLOOKUP(B253,'US PWR Rankings'!$B$6:$H$126,7,FALSE())))</f>
        <v/>
      </c>
      <c r="P253" s="5" t="n">
        <f aca="false">IF(ISNA(VLOOKUP(B253,'Can Gas Rankings'!$B$6:$H$95,7,FALSE()))=TRUE(),"",(VLOOKUP(B253,'Can Gas Rankings'!$B$6:$H$95,7,FALSE())))</f>
        <v>2</v>
      </c>
      <c r="Q253" s="5" t="str">
        <f aca="false">IF(ISNA(VLOOKUP(B253,'Can Pwr Rankings'!$B$6:$F$21,5,FALSE()))=TRUE(),"",(VLOOKUP(B253,'Can Pwr Rankings'!$B$6:$F$21,5,FALSE())))</f>
        <v/>
      </c>
      <c r="R253" s="29" t="n">
        <f aca="false">IF(ISNA(VLOOKUP($B253,'US GAS Rankings'!$B$6:$H$232,6,FALSE()))=TRUE(),"",(VLOOKUP($B253,'US GAS Rankings'!$B$6:$H$232,6,FALSE())))</f>
        <v>245959900</v>
      </c>
      <c r="S253" s="29" t="str">
        <f aca="false">IF(ISNA(VLOOKUP($B253,'US PWR Rankings'!$B$6:$H$126,6,FALSE()))=TRUE(),"",(VLOOKUP($B253,'US PWR Rankings'!$B$6:$H$126,6,FALSE())))</f>
        <v/>
      </c>
      <c r="T253" s="29" t="n">
        <f aca="false">IF(ISNA(VLOOKUP($B253,'Can Gas Rankings'!$B$6:$H$95,6,FALSE()))=TRUE(),"",(VLOOKUP($B253,'Can Gas Rankings'!$B$6:$H$95,6,FALSE())))</f>
        <v>157570947</v>
      </c>
      <c r="U253" s="29" t="str">
        <f aca="false">IF(ISNA(VLOOKUP($B253,'Can Pwr Rankings'!$B$6:$F$21,4,FALSE()))=TRUE(),"",(VLOOKUP($B253,'Can Pwr Rankings'!$B$6:$F$21,4,FALSE())))</f>
        <v/>
      </c>
    </row>
    <row r="254" customFormat="false" ht="12.75" hidden="false" customHeight="false" outlineLevel="0" collapsed="false">
      <c r="A254" s="5" t="s">
        <v>99</v>
      </c>
      <c r="B254" s="5" t="n">
        <v>102342</v>
      </c>
      <c r="C254" s="5"/>
      <c r="D254" s="5"/>
      <c r="E254" s="29" t="n">
        <f aca="false">VLOOKUP(B254,HEADROOM!$B$2:$D$3820,3,FALSE())</f>
        <v>1000000</v>
      </c>
      <c r="F254" s="5" t="s">
        <v>32</v>
      </c>
      <c r="G254" s="5" t="str">
        <f aca="false">VLOOKUP((A254&amp;MAX(H254:M254)),'NA DATA'!$J$4:$K$1809,2,FALSE())</f>
        <v>Enron North America Corp.</v>
      </c>
      <c r="H254" s="30"/>
      <c r="I254" s="30" t="n">
        <v>96066266</v>
      </c>
      <c r="J254" s="30"/>
      <c r="K254" s="30"/>
      <c r="L254" s="30"/>
      <c r="M254" s="30"/>
      <c r="N254" s="30" t="n">
        <f aca="false">IF(ISNA(VLOOKUP(B254,'US GAS Rankings'!$B$6:$H$232,7,FALSE()))=TRUE(),"",(VLOOKUP(B254,'US GAS Rankings'!$B$6:$H$232,7,FALSE())))</f>
        <v>34</v>
      </c>
      <c r="O254" s="30" t="str">
        <f aca="false">IF(ISNA(VLOOKUP(B254,'US PWR Rankings'!$B$6:$H$126,7,FALSE()))=TRUE(),"",(VLOOKUP(B254,'US PWR Rankings'!$B$6:$H$126,7,FALSE())))</f>
        <v/>
      </c>
      <c r="P254" s="5" t="n">
        <f aca="false">IF(ISNA(VLOOKUP(B254,'Can Gas Rankings'!$B$6:$H$95,7,FALSE()))=TRUE(),"",(VLOOKUP(B254,'Can Gas Rankings'!$B$6:$H$95,7,FALSE())))</f>
        <v>2</v>
      </c>
      <c r="Q254" s="5" t="str">
        <f aca="false">IF(ISNA(VLOOKUP(B254,'Can Pwr Rankings'!$B$6:$F$21,5,FALSE()))=TRUE(),"",(VLOOKUP(B254,'Can Pwr Rankings'!$B$6:$F$21,5,FALSE())))</f>
        <v/>
      </c>
      <c r="R254" s="29" t="n">
        <f aca="false">IF(ISNA(VLOOKUP($B254,'US GAS Rankings'!$B$6:$H$232,6,FALSE()))=TRUE(),"",(VLOOKUP($B254,'US GAS Rankings'!$B$6:$H$232,6,FALSE())))</f>
        <v>245959900</v>
      </c>
      <c r="S254" s="29" t="str">
        <f aca="false">IF(ISNA(VLOOKUP($B254,'US PWR Rankings'!$B$6:$H$126,6,FALSE()))=TRUE(),"",(VLOOKUP($B254,'US PWR Rankings'!$B$6:$H$126,6,FALSE())))</f>
        <v/>
      </c>
      <c r="T254" s="29" t="n">
        <f aca="false">IF(ISNA(VLOOKUP($B254,'Can Gas Rankings'!$B$6:$H$95,6,FALSE()))=TRUE(),"",(VLOOKUP($B254,'Can Gas Rankings'!$B$6:$H$95,6,FALSE())))</f>
        <v>157570947</v>
      </c>
      <c r="U254" s="29" t="str">
        <f aca="false">IF(ISNA(VLOOKUP($B254,'Can Pwr Rankings'!$B$6:$F$21,4,FALSE()))=TRUE(),"",(VLOOKUP($B254,'Can Pwr Rankings'!$B$6:$F$21,4,FALSE())))</f>
        <v/>
      </c>
    </row>
    <row r="255" customFormat="false" ht="12.75" hidden="false" customHeight="false" outlineLevel="0" collapsed="false">
      <c r="A255" s="5" t="s">
        <v>99</v>
      </c>
      <c r="B255" s="5" t="n">
        <v>102342</v>
      </c>
      <c r="C255" s="5"/>
      <c r="D255" s="5"/>
      <c r="E255" s="29" t="n">
        <f aca="false">VLOOKUP(B255,HEADROOM!$B$2:$D$3820,3,FALSE())</f>
        <v>1000000</v>
      </c>
      <c r="F255" s="5" t="s">
        <v>33</v>
      </c>
      <c r="G255" s="5" t="str">
        <f aca="false">VLOOKUP((A255&amp;MAX(H255:M255)),'NA DATA'!$J$4:$K$1809,2,FALSE())</f>
        <v>Enron North America Corp.</v>
      </c>
      <c r="H255" s="30"/>
      <c r="I255" s="30" t="n">
        <v>96084696</v>
      </c>
      <c r="J255" s="30"/>
      <c r="K255" s="30"/>
      <c r="L255" s="30"/>
      <c r="M255" s="30"/>
      <c r="N255" s="30" t="n">
        <f aca="false">IF(ISNA(VLOOKUP(B255,'US GAS Rankings'!$B$6:$H$232,7,FALSE()))=TRUE(),"",(VLOOKUP(B255,'US GAS Rankings'!$B$6:$H$232,7,FALSE())))</f>
        <v>34</v>
      </c>
      <c r="O255" s="30" t="str">
        <f aca="false">IF(ISNA(VLOOKUP(B255,'US PWR Rankings'!$B$6:$H$126,7,FALSE()))=TRUE(),"",(VLOOKUP(B255,'US PWR Rankings'!$B$6:$H$126,7,FALSE())))</f>
        <v/>
      </c>
      <c r="P255" s="5" t="n">
        <f aca="false">IF(ISNA(VLOOKUP(B255,'Can Gas Rankings'!$B$6:$H$95,7,FALSE()))=TRUE(),"",(VLOOKUP(B255,'Can Gas Rankings'!$B$6:$H$95,7,FALSE())))</f>
        <v>2</v>
      </c>
      <c r="Q255" s="5" t="str">
        <f aca="false">IF(ISNA(VLOOKUP(B255,'Can Pwr Rankings'!$B$6:$F$21,5,FALSE()))=TRUE(),"",(VLOOKUP(B255,'Can Pwr Rankings'!$B$6:$F$21,5,FALSE())))</f>
        <v/>
      </c>
      <c r="R255" s="29" t="n">
        <f aca="false">IF(ISNA(VLOOKUP($B255,'US GAS Rankings'!$B$6:$H$232,6,FALSE()))=TRUE(),"",(VLOOKUP($B255,'US GAS Rankings'!$B$6:$H$232,6,FALSE())))</f>
        <v>245959900</v>
      </c>
      <c r="S255" s="29" t="str">
        <f aca="false">IF(ISNA(VLOOKUP($B255,'US PWR Rankings'!$B$6:$H$126,6,FALSE()))=TRUE(),"",(VLOOKUP($B255,'US PWR Rankings'!$B$6:$H$126,6,FALSE())))</f>
        <v/>
      </c>
      <c r="T255" s="29" t="n">
        <f aca="false">IF(ISNA(VLOOKUP($B255,'Can Gas Rankings'!$B$6:$H$95,6,FALSE()))=TRUE(),"",(VLOOKUP($B255,'Can Gas Rankings'!$B$6:$H$95,6,FALSE())))</f>
        <v>157570947</v>
      </c>
      <c r="U255" s="29" t="str">
        <f aca="false">IF(ISNA(VLOOKUP($B255,'Can Pwr Rankings'!$B$6:$F$21,4,FALSE()))=TRUE(),"",(VLOOKUP($B255,'Can Pwr Rankings'!$B$6:$F$21,4,FALSE())))</f>
        <v/>
      </c>
    </row>
    <row r="256" customFormat="false" ht="12.75" hidden="false" customHeight="false" outlineLevel="0" collapsed="false">
      <c r="A256" s="5" t="s">
        <v>99</v>
      </c>
      <c r="B256" s="5" t="n">
        <v>102342</v>
      </c>
      <c r="C256" s="5"/>
      <c r="D256" s="5"/>
      <c r="E256" s="29" t="n">
        <f aca="false">VLOOKUP(B256,HEADROOM!$B$2:$D$3820,3,FALSE())</f>
        <v>1000000</v>
      </c>
      <c r="F256" s="5" t="s">
        <v>28</v>
      </c>
      <c r="G256" s="5" t="str">
        <f aca="false">VLOOKUP((A256&amp;MAX(H256:M256)),'NA DATA'!$J$4:$K$1809,2,FALSE())</f>
        <v>Enron North America Corp.</v>
      </c>
      <c r="H256" s="30"/>
      <c r="I256" s="30" t="n">
        <v>96067726</v>
      </c>
      <c r="J256" s="30"/>
      <c r="K256" s="30"/>
      <c r="L256" s="30"/>
      <c r="M256" s="30"/>
      <c r="N256" s="30" t="n">
        <f aca="false">IF(ISNA(VLOOKUP(B256,'US GAS Rankings'!$B$6:$H$232,7,FALSE()))=TRUE(),"",(VLOOKUP(B256,'US GAS Rankings'!$B$6:$H$232,7,FALSE())))</f>
        <v>34</v>
      </c>
      <c r="O256" s="30" t="str">
        <f aca="false">IF(ISNA(VLOOKUP(B256,'US PWR Rankings'!$B$6:$H$126,7,FALSE()))=TRUE(),"",(VLOOKUP(B256,'US PWR Rankings'!$B$6:$H$126,7,FALSE())))</f>
        <v/>
      </c>
      <c r="P256" s="5" t="n">
        <f aca="false">IF(ISNA(VLOOKUP(B256,'Can Gas Rankings'!$B$6:$H$95,7,FALSE()))=TRUE(),"",(VLOOKUP(B256,'Can Gas Rankings'!$B$6:$H$95,7,FALSE())))</f>
        <v>2</v>
      </c>
      <c r="Q256" s="5" t="str">
        <f aca="false">IF(ISNA(VLOOKUP(B256,'Can Pwr Rankings'!$B$6:$F$21,5,FALSE()))=TRUE(),"",(VLOOKUP(B256,'Can Pwr Rankings'!$B$6:$F$21,5,FALSE())))</f>
        <v/>
      </c>
      <c r="R256" s="29" t="n">
        <f aca="false">IF(ISNA(VLOOKUP($B256,'US GAS Rankings'!$B$6:$H$232,6,FALSE()))=TRUE(),"",(VLOOKUP($B256,'US GAS Rankings'!$B$6:$H$232,6,FALSE())))</f>
        <v>245959900</v>
      </c>
      <c r="S256" s="29" t="str">
        <f aca="false">IF(ISNA(VLOOKUP($B256,'US PWR Rankings'!$B$6:$H$126,6,FALSE()))=TRUE(),"",(VLOOKUP($B256,'US PWR Rankings'!$B$6:$H$126,6,FALSE())))</f>
        <v/>
      </c>
      <c r="T256" s="29" t="n">
        <f aca="false">IF(ISNA(VLOOKUP($B256,'Can Gas Rankings'!$B$6:$H$95,6,FALSE()))=TRUE(),"",(VLOOKUP($B256,'Can Gas Rankings'!$B$6:$H$95,6,FALSE())))</f>
        <v>157570947</v>
      </c>
      <c r="U256" s="29" t="str">
        <f aca="false">IF(ISNA(VLOOKUP($B256,'Can Pwr Rankings'!$B$6:$F$21,4,FALSE()))=TRUE(),"",(VLOOKUP($B256,'Can Pwr Rankings'!$B$6:$F$21,4,FALSE())))</f>
        <v/>
      </c>
    </row>
    <row r="257" customFormat="false" ht="12.75" hidden="false" customHeight="false" outlineLevel="0" collapsed="false">
      <c r="A257" s="5" t="s">
        <v>99</v>
      </c>
      <c r="B257" s="5" t="n">
        <v>102342</v>
      </c>
      <c r="C257" s="5"/>
      <c r="D257" s="5"/>
      <c r="E257" s="29" t="n">
        <f aca="false">VLOOKUP(B257,HEADROOM!$B$2:$D$3820,3,FALSE())</f>
        <v>1000000</v>
      </c>
      <c r="F257" s="5" t="s">
        <v>29</v>
      </c>
      <c r="G257" s="5" t="str">
        <f aca="false">VLOOKUP((A257&amp;MAX(H257:M257)),'NA DATA'!$J$4:$K$1809,2,FALSE())</f>
        <v>Enron North America Corp.</v>
      </c>
      <c r="H257" s="30"/>
      <c r="I257" s="30" t="n">
        <v>96068970</v>
      </c>
      <c r="J257" s="30"/>
      <c r="K257" s="30"/>
      <c r="L257" s="30"/>
      <c r="M257" s="30"/>
      <c r="N257" s="30" t="n">
        <f aca="false">IF(ISNA(VLOOKUP(B257,'US GAS Rankings'!$B$6:$H$232,7,FALSE()))=TRUE(),"",(VLOOKUP(B257,'US GAS Rankings'!$B$6:$H$232,7,FALSE())))</f>
        <v>34</v>
      </c>
      <c r="O257" s="30" t="str">
        <f aca="false">IF(ISNA(VLOOKUP(B257,'US PWR Rankings'!$B$6:$H$126,7,FALSE()))=TRUE(),"",(VLOOKUP(B257,'US PWR Rankings'!$B$6:$H$126,7,FALSE())))</f>
        <v/>
      </c>
      <c r="P257" s="5" t="n">
        <f aca="false">IF(ISNA(VLOOKUP(B257,'Can Gas Rankings'!$B$6:$H$95,7,FALSE()))=TRUE(),"",(VLOOKUP(B257,'Can Gas Rankings'!$B$6:$H$95,7,FALSE())))</f>
        <v>2</v>
      </c>
      <c r="Q257" s="5" t="str">
        <f aca="false">IF(ISNA(VLOOKUP(B257,'Can Pwr Rankings'!$B$6:$F$21,5,FALSE()))=TRUE(),"",(VLOOKUP(B257,'Can Pwr Rankings'!$B$6:$F$21,5,FALSE())))</f>
        <v/>
      </c>
      <c r="R257" s="29" t="n">
        <f aca="false">IF(ISNA(VLOOKUP($B257,'US GAS Rankings'!$B$6:$H$232,6,FALSE()))=TRUE(),"",(VLOOKUP($B257,'US GAS Rankings'!$B$6:$H$232,6,FALSE())))</f>
        <v>245959900</v>
      </c>
      <c r="S257" s="29" t="str">
        <f aca="false">IF(ISNA(VLOOKUP($B257,'US PWR Rankings'!$B$6:$H$126,6,FALSE()))=TRUE(),"",(VLOOKUP($B257,'US PWR Rankings'!$B$6:$H$126,6,FALSE())))</f>
        <v/>
      </c>
      <c r="T257" s="29" t="n">
        <f aca="false">IF(ISNA(VLOOKUP($B257,'Can Gas Rankings'!$B$6:$H$95,6,FALSE()))=TRUE(),"",(VLOOKUP($B257,'Can Gas Rankings'!$B$6:$H$95,6,FALSE())))</f>
        <v>157570947</v>
      </c>
      <c r="U257" s="29" t="str">
        <f aca="false">IF(ISNA(VLOOKUP($B257,'Can Pwr Rankings'!$B$6:$F$21,4,FALSE()))=TRUE(),"",(VLOOKUP($B257,'Can Pwr Rankings'!$B$6:$F$21,4,FALSE())))</f>
        <v/>
      </c>
    </row>
    <row r="258" customFormat="false" ht="12.75" hidden="false" customHeight="false" outlineLevel="0" collapsed="false">
      <c r="A258" s="5" t="s">
        <v>99</v>
      </c>
      <c r="B258" s="5" t="n">
        <v>102342</v>
      </c>
      <c r="C258" s="5"/>
      <c r="D258" s="5"/>
      <c r="E258" s="29" t="n">
        <f aca="false">VLOOKUP(B258,HEADROOM!$B$2:$D$3820,3,FALSE())</f>
        <v>1000000</v>
      </c>
      <c r="F258" s="5" t="s">
        <v>41</v>
      </c>
      <c r="G258" s="5" t="str">
        <f aca="false">VLOOKUP((A258&amp;MAX(H258:M258)),'NA DATA'!$J$4:$K$1809,2,FALSE())</f>
        <v>Enron Canada Corp.</v>
      </c>
      <c r="H258" s="30"/>
      <c r="I258" s="30"/>
      <c r="J258" s="30"/>
      <c r="K258" s="30"/>
      <c r="L258" s="30" t="n">
        <v>96070472</v>
      </c>
      <c r="M258" s="30"/>
      <c r="N258" s="30" t="n">
        <f aca="false">IF(ISNA(VLOOKUP(B258,'US GAS Rankings'!$B$6:$H$232,7,FALSE()))=TRUE(),"",(VLOOKUP(B258,'US GAS Rankings'!$B$6:$H$232,7,FALSE())))</f>
        <v>34</v>
      </c>
      <c r="O258" s="30" t="str">
        <f aca="false">IF(ISNA(VLOOKUP(B258,'US PWR Rankings'!$B$6:$H$126,7,FALSE()))=TRUE(),"",(VLOOKUP(B258,'US PWR Rankings'!$B$6:$H$126,7,FALSE())))</f>
        <v/>
      </c>
      <c r="P258" s="5" t="n">
        <f aca="false">IF(ISNA(VLOOKUP(B258,'Can Gas Rankings'!$B$6:$H$95,7,FALSE()))=TRUE(),"",(VLOOKUP(B258,'Can Gas Rankings'!$B$6:$H$95,7,FALSE())))</f>
        <v>2</v>
      </c>
      <c r="Q258" s="5" t="str">
        <f aca="false">IF(ISNA(VLOOKUP(B258,'Can Pwr Rankings'!$B$6:$F$21,5,FALSE()))=TRUE(),"",(VLOOKUP(B258,'Can Pwr Rankings'!$B$6:$F$21,5,FALSE())))</f>
        <v/>
      </c>
      <c r="R258" s="29" t="n">
        <f aca="false">IF(ISNA(VLOOKUP($B258,'US GAS Rankings'!$B$6:$H$232,6,FALSE()))=TRUE(),"",(VLOOKUP($B258,'US GAS Rankings'!$B$6:$H$232,6,FALSE())))</f>
        <v>245959900</v>
      </c>
      <c r="S258" s="29" t="str">
        <f aca="false">IF(ISNA(VLOOKUP($B258,'US PWR Rankings'!$B$6:$H$126,6,FALSE()))=TRUE(),"",(VLOOKUP($B258,'US PWR Rankings'!$B$6:$H$126,6,FALSE())))</f>
        <v/>
      </c>
      <c r="T258" s="29" t="n">
        <f aca="false">IF(ISNA(VLOOKUP($B258,'Can Gas Rankings'!$B$6:$H$95,6,FALSE()))=TRUE(),"",(VLOOKUP($B258,'Can Gas Rankings'!$B$6:$H$95,6,FALSE())))</f>
        <v>157570947</v>
      </c>
      <c r="U258" s="29" t="str">
        <f aca="false">IF(ISNA(VLOOKUP($B258,'Can Pwr Rankings'!$B$6:$F$21,4,FALSE()))=TRUE(),"",(VLOOKUP($B258,'Can Pwr Rankings'!$B$6:$F$21,4,FALSE())))</f>
        <v/>
      </c>
    </row>
    <row r="259" customFormat="false" ht="12.75" hidden="false" customHeight="false" outlineLevel="0" collapsed="false">
      <c r="A259" s="5" t="s">
        <v>99</v>
      </c>
      <c r="B259" s="5" t="n">
        <v>102342</v>
      </c>
      <c r="C259" s="5"/>
      <c r="D259" s="5"/>
      <c r="E259" s="29" t="n">
        <f aca="false">VLOOKUP(B259,HEADROOM!$B$2:$D$3820,3,FALSE())</f>
        <v>1000000</v>
      </c>
      <c r="F259" s="5" t="s">
        <v>70</v>
      </c>
      <c r="G259" s="5" t="str">
        <f aca="false">VLOOKUP((A259&amp;MAX(H259:M259)),'NA DATA'!$J$4:$K$1809,2,FALSE())</f>
        <v>Enron North America Corp.</v>
      </c>
      <c r="H259" s="30"/>
      <c r="I259" s="30" t="n">
        <v>96063164</v>
      </c>
      <c r="J259" s="30"/>
      <c r="K259" s="30"/>
      <c r="L259" s="30"/>
      <c r="M259" s="30"/>
      <c r="N259" s="30" t="n">
        <f aca="false">IF(ISNA(VLOOKUP(B259,'US GAS Rankings'!$B$6:$H$232,7,FALSE()))=TRUE(),"",(VLOOKUP(B259,'US GAS Rankings'!$B$6:$H$232,7,FALSE())))</f>
        <v>34</v>
      </c>
      <c r="O259" s="30" t="str">
        <f aca="false">IF(ISNA(VLOOKUP(B259,'US PWR Rankings'!$B$6:$H$126,7,FALSE()))=TRUE(),"",(VLOOKUP(B259,'US PWR Rankings'!$B$6:$H$126,7,FALSE())))</f>
        <v/>
      </c>
      <c r="P259" s="5" t="n">
        <f aca="false">IF(ISNA(VLOOKUP(B259,'Can Gas Rankings'!$B$6:$H$95,7,FALSE()))=TRUE(),"",(VLOOKUP(B259,'Can Gas Rankings'!$B$6:$H$95,7,FALSE())))</f>
        <v>2</v>
      </c>
      <c r="Q259" s="5" t="str">
        <f aca="false">IF(ISNA(VLOOKUP(B259,'Can Pwr Rankings'!$B$6:$F$21,5,FALSE()))=TRUE(),"",(VLOOKUP(B259,'Can Pwr Rankings'!$B$6:$F$21,5,FALSE())))</f>
        <v/>
      </c>
      <c r="R259" s="29" t="n">
        <f aca="false">IF(ISNA(VLOOKUP($B259,'US GAS Rankings'!$B$6:$H$232,6,FALSE()))=TRUE(),"",(VLOOKUP($B259,'US GAS Rankings'!$B$6:$H$232,6,FALSE())))</f>
        <v>245959900</v>
      </c>
      <c r="S259" s="29" t="str">
        <f aca="false">IF(ISNA(VLOOKUP($B259,'US PWR Rankings'!$B$6:$H$126,6,FALSE()))=TRUE(),"",(VLOOKUP($B259,'US PWR Rankings'!$B$6:$H$126,6,FALSE())))</f>
        <v/>
      </c>
      <c r="T259" s="29" t="n">
        <f aca="false">IF(ISNA(VLOOKUP($B259,'Can Gas Rankings'!$B$6:$H$95,6,FALSE()))=TRUE(),"",(VLOOKUP($B259,'Can Gas Rankings'!$B$6:$H$95,6,FALSE())))</f>
        <v>157570947</v>
      </c>
      <c r="U259" s="29" t="str">
        <f aca="false">IF(ISNA(VLOOKUP($B259,'Can Pwr Rankings'!$B$6:$F$21,4,FALSE()))=TRUE(),"",(VLOOKUP($B259,'Can Pwr Rankings'!$B$6:$F$21,4,FALSE())))</f>
        <v/>
      </c>
    </row>
    <row r="260" customFormat="false" ht="12.75" hidden="false" customHeight="false" outlineLevel="0" collapsed="false">
      <c r="A260" s="5" t="s">
        <v>100</v>
      </c>
      <c r="B260" s="5" t="n">
        <v>49333</v>
      </c>
      <c r="C260" s="5" t="s">
        <v>100</v>
      </c>
      <c r="D260" s="5" t="n">
        <v>49333</v>
      </c>
      <c r="E260" s="29" t="n">
        <f aca="false">VLOOKUP(B260,HEADROOM!$B$2:$D$3820,3,FALSE())</f>
        <v>2400000</v>
      </c>
      <c r="F260" s="5" t="s">
        <v>27</v>
      </c>
      <c r="G260" s="5" t="str">
        <f aca="false">VLOOKUP((A260&amp;MAX(H260:M260)),'NA DATA'!$J$4:$K$1809,2,FALSE())</f>
        <v>Enron North America Corp.</v>
      </c>
      <c r="H260" s="30" t="n">
        <v>96052169</v>
      </c>
      <c r="I260" s="30"/>
      <c r="J260" s="30"/>
      <c r="K260" s="30"/>
      <c r="L260" s="30"/>
      <c r="M260" s="30"/>
      <c r="N260" s="30" t="n">
        <f aca="false">IF(ISNA(VLOOKUP(B260,'US GAS Rankings'!$B$6:$H$232,7,FALSE()))=TRUE(),"",(VLOOKUP(B260,'US GAS Rankings'!$B$6:$H$232,7,FALSE())))</f>
        <v>35</v>
      </c>
      <c r="O260" s="30" t="str">
        <f aca="false">IF(ISNA(VLOOKUP(B260,'US PWR Rankings'!$B$6:$H$126,7,FALSE()))=TRUE(),"",(VLOOKUP(B260,'US PWR Rankings'!$B$6:$H$126,7,FALSE())))</f>
        <v/>
      </c>
      <c r="P260" s="5" t="str">
        <f aca="false">IF(ISNA(VLOOKUP(B260,'Can Gas Rankings'!$B$6:$H$95,7,FALSE()))=TRUE(),"",(VLOOKUP(B260,'Can Gas Rankings'!$B$6:$H$95,7,FALSE())))</f>
        <v/>
      </c>
      <c r="Q260" s="5" t="str">
        <f aca="false">IF(ISNA(VLOOKUP(B260,'Can Pwr Rankings'!$B$6:$F$21,5,FALSE()))=TRUE(),"",(VLOOKUP(B260,'Can Pwr Rankings'!$B$6:$F$21,5,FALSE())))</f>
        <v/>
      </c>
      <c r="R260" s="29" t="n">
        <f aca="false">IF(ISNA(VLOOKUP($B260,'US GAS Rankings'!$B$6:$H$232,6,FALSE()))=TRUE(),"",(VLOOKUP($B260,'US GAS Rankings'!$B$6:$H$232,6,FALSE())))</f>
        <v>226498030</v>
      </c>
      <c r="S260" s="29" t="str">
        <f aca="false">IF(ISNA(VLOOKUP($B260,'US PWR Rankings'!$B$6:$H$126,6,FALSE()))=TRUE(),"",(VLOOKUP($B260,'US PWR Rankings'!$B$6:$H$126,6,FALSE())))</f>
        <v/>
      </c>
      <c r="T260" s="29" t="str">
        <f aca="false">IF(ISNA(VLOOKUP($B260,'Can Gas Rankings'!$B$6:$H$95,6,FALSE()))=TRUE(),"",(VLOOKUP($B260,'Can Gas Rankings'!$B$6:$H$95,6,FALSE())))</f>
        <v/>
      </c>
      <c r="U260" s="29" t="str">
        <f aca="false">IF(ISNA(VLOOKUP($B260,'Can Pwr Rankings'!$B$6:$F$21,4,FALSE()))=TRUE(),"",(VLOOKUP($B260,'Can Pwr Rankings'!$B$6:$F$21,4,FALSE())))</f>
        <v/>
      </c>
    </row>
    <row r="261" customFormat="false" ht="12.75" hidden="false" customHeight="false" outlineLevel="0" collapsed="false">
      <c r="A261" s="5" t="s">
        <v>100</v>
      </c>
      <c r="B261" s="5" t="n">
        <v>49333</v>
      </c>
      <c r="C261" s="5"/>
      <c r="D261" s="5"/>
      <c r="E261" s="29" t="n">
        <f aca="false">VLOOKUP(B261,HEADROOM!$B$2:$D$3820,3,FALSE())</f>
        <v>2400000</v>
      </c>
      <c r="F261" s="5" t="s">
        <v>34</v>
      </c>
      <c r="G261" s="5" t="str">
        <f aca="false">VLOOKUP((A261&amp;MAX(H261:M261)),'NA DATA'!$J$4:$K$1809,2,FALSE())</f>
        <v>Enron North America Corp.</v>
      </c>
      <c r="H261" s="30"/>
      <c r="I261" s="30" t="n">
        <v>96028953</v>
      </c>
      <c r="J261" s="30"/>
      <c r="K261" s="30"/>
      <c r="L261" s="30"/>
      <c r="M261" s="30"/>
      <c r="N261" s="30" t="n">
        <f aca="false">IF(ISNA(VLOOKUP(B261,'US GAS Rankings'!$B$6:$H$232,7,FALSE()))=TRUE(),"",(VLOOKUP(B261,'US GAS Rankings'!$B$6:$H$232,7,FALSE())))</f>
        <v>35</v>
      </c>
      <c r="O261" s="30" t="str">
        <f aca="false">IF(ISNA(VLOOKUP(B261,'US PWR Rankings'!$B$6:$H$126,7,FALSE()))=TRUE(),"",(VLOOKUP(B261,'US PWR Rankings'!$B$6:$H$126,7,FALSE())))</f>
        <v/>
      </c>
      <c r="P261" s="5" t="str">
        <f aca="false">IF(ISNA(VLOOKUP(B261,'Can Gas Rankings'!$B$6:$H$95,7,FALSE()))=TRUE(),"",(VLOOKUP(B261,'Can Gas Rankings'!$B$6:$H$95,7,FALSE())))</f>
        <v/>
      </c>
      <c r="Q261" s="5" t="str">
        <f aca="false">IF(ISNA(VLOOKUP(B261,'Can Pwr Rankings'!$B$6:$F$21,5,FALSE()))=TRUE(),"",(VLOOKUP(B261,'Can Pwr Rankings'!$B$6:$F$21,5,FALSE())))</f>
        <v/>
      </c>
      <c r="R261" s="29" t="n">
        <f aca="false">IF(ISNA(VLOOKUP($B261,'US GAS Rankings'!$B$6:$H$232,6,FALSE()))=TRUE(),"",(VLOOKUP($B261,'US GAS Rankings'!$B$6:$H$232,6,FALSE())))</f>
        <v>226498030</v>
      </c>
      <c r="S261" s="29" t="str">
        <f aca="false">IF(ISNA(VLOOKUP($B261,'US PWR Rankings'!$B$6:$H$126,6,FALSE()))=TRUE(),"",(VLOOKUP($B261,'US PWR Rankings'!$B$6:$H$126,6,FALSE())))</f>
        <v/>
      </c>
      <c r="T261" s="29" t="str">
        <f aca="false">IF(ISNA(VLOOKUP($B261,'Can Gas Rankings'!$B$6:$H$95,6,FALSE()))=TRUE(),"",(VLOOKUP($B261,'Can Gas Rankings'!$B$6:$H$95,6,FALSE())))</f>
        <v/>
      </c>
      <c r="U261" s="29" t="str">
        <f aca="false">IF(ISNA(VLOOKUP($B261,'Can Pwr Rankings'!$B$6:$F$21,4,FALSE()))=TRUE(),"",(VLOOKUP($B261,'Can Pwr Rankings'!$B$6:$F$21,4,FALSE())))</f>
        <v/>
      </c>
    </row>
    <row r="262" customFormat="false" ht="12.75" hidden="false" customHeight="false" outlineLevel="0" collapsed="false">
      <c r="A262" s="5" t="s">
        <v>100</v>
      </c>
      <c r="B262" s="5" t="n">
        <v>49333</v>
      </c>
      <c r="C262" s="5"/>
      <c r="D262" s="5"/>
      <c r="E262" s="29" t="n">
        <f aca="false">VLOOKUP(B262,HEADROOM!$B$2:$D$3820,3,FALSE())</f>
        <v>2400000</v>
      </c>
      <c r="F262" s="5" t="s">
        <v>47</v>
      </c>
      <c r="G262" s="5" t="str">
        <f aca="false">VLOOKUP((A262&amp;MAX(H262:M262)),'NA DATA'!$J$4:$K$1809,2,FALSE())</f>
        <v>Enron North America Corp.</v>
      </c>
      <c r="H262" s="30"/>
      <c r="I262" s="30" t="n">
        <v>96057905</v>
      </c>
      <c r="J262" s="30"/>
      <c r="K262" s="30"/>
      <c r="L262" s="30"/>
      <c r="M262" s="30"/>
      <c r="N262" s="30" t="n">
        <f aca="false">IF(ISNA(VLOOKUP(B262,'US GAS Rankings'!$B$6:$H$232,7,FALSE()))=TRUE(),"",(VLOOKUP(B262,'US GAS Rankings'!$B$6:$H$232,7,FALSE())))</f>
        <v>35</v>
      </c>
      <c r="O262" s="30" t="str">
        <f aca="false">IF(ISNA(VLOOKUP(B262,'US PWR Rankings'!$B$6:$H$126,7,FALSE()))=TRUE(),"",(VLOOKUP(B262,'US PWR Rankings'!$B$6:$H$126,7,FALSE())))</f>
        <v/>
      </c>
      <c r="P262" s="5" t="str">
        <f aca="false">IF(ISNA(VLOOKUP(B262,'Can Gas Rankings'!$B$6:$H$95,7,FALSE()))=TRUE(),"",(VLOOKUP(B262,'Can Gas Rankings'!$B$6:$H$95,7,FALSE())))</f>
        <v/>
      </c>
      <c r="Q262" s="5" t="str">
        <f aca="false">IF(ISNA(VLOOKUP(B262,'Can Pwr Rankings'!$B$6:$F$21,5,FALSE()))=TRUE(),"",(VLOOKUP(B262,'Can Pwr Rankings'!$B$6:$F$21,5,FALSE())))</f>
        <v/>
      </c>
      <c r="R262" s="29" t="n">
        <f aca="false">IF(ISNA(VLOOKUP($B262,'US GAS Rankings'!$B$6:$H$232,6,FALSE()))=TRUE(),"",(VLOOKUP($B262,'US GAS Rankings'!$B$6:$H$232,6,FALSE())))</f>
        <v>226498030</v>
      </c>
      <c r="S262" s="29" t="str">
        <f aca="false">IF(ISNA(VLOOKUP($B262,'US PWR Rankings'!$B$6:$H$126,6,FALSE()))=TRUE(),"",(VLOOKUP($B262,'US PWR Rankings'!$B$6:$H$126,6,FALSE())))</f>
        <v/>
      </c>
      <c r="T262" s="29" t="str">
        <f aca="false">IF(ISNA(VLOOKUP($B262,'Can Gas Rankings'!$B$6:$H$95,6,FALSE()))=TRUE(),"",(VLOOKUP($B262,'Can Gas Rankings'!$B$6:$H$95,6,FALSE())))</f>
        <v/>
      </c>
      <c r="U262" s="29" t="str">
        <f aca="false">IF(ISNA(VLOOKUP($B262,'Can Pwr Rankings'!$B$6:$F$21,4,FALSE()))=TRUE(),"",(VLOOKUP($B262,'Can Pwr Rankings'!$B$6:$F$21,4,FALSE())))</f>
        <v/>
      </c>
    </row>
    <row r="263" customFormat="false" ht="12.75" hidden="false" customHeight="false" outlineLevel="0" collapsed="false">
      <c r="A263" s="5" t="s">
        <v>101</v>
      </c>
      <c r="B263" s="5" t="n">
        <v>65246</v>
      </c>
      <c r="C263" s="5" t="s">
        <v>101</v>
      </c>
      <c r="D263" s="5" t="n">
        <v>65246</v>
      </c>
      <c r="E263" s="29" t="n">
        <f aca="false">VLOOKUP(B263,HEADROOM!$B$2:$D$3820,3,FALSE())</f>
        <v>24817810</v>
      </c>
      <c r="F263" s="5" t="s">
        <v>27</v>
      </c>
      <c r="G263" s="5" t="str">
        <f aca="false">VLOOKUP((A263&amp;MAX(H263:M263)),'NA DATA'!$J$4:$K$1809,2,FALSE())</f>
        <v>Enron North America Corp.</v>
      </c>
      <c r="H263" s="30" t="n">
        <v>96043410</v>
      </c>
      <c r="I263" s="30"/>
      <c r="J263" s="30"/>
      <c r="K263" s="30" t="n">
        <v>96043410</v>
      </c>
      <c r="L263" s="30"/>
      <c r="M263" s="30"/>
      <c r="N263" s="30" t="n">
        <f aca="false">IF(ISNA(VLOOKUP(B263,'US GAS Rankings'!$B$6:$H$232,7,FALSE()))=TRUE(),"",(VLOOKUP(B263,'US GAS Rankings'!$B$6:$H$232,7,FALSE())))</f>
        <v>36</v>
      </c>
      <c r="O263" s="30" t="str">
        <f aca="false">IF(ISNA(VLOOKUP(B263,'US PWR Rankings'!$B$6:$H$126,7,FALSE()))=TRUE(),"",(VLOOKUP(B263,'US PWR Rankings'!$B$6:$H$126,7,FALSE())))</f>
        <v/>
      </c>
      <c r="P263" s="5" t="str">
        <f aca="false">IF(ISNA(VLOOKUP(B263,'Can Gas Rankings'!$B$6:$H$95,7,FALSE()))=TRUE(),"",(VLOOKUP(B263,'Can Gas Rankings'!$B$6:$H$95,7,FALSE())))</f>
        <v/>
      </c>
      <c r="Q263" s="5" t="n">
        <f aca="false">IF(ISNA(VLOOKUP(B263,'Can Pwr Rankings'!$B$6:$F$21,5,FALSE()))=TRUE(),"",(VLOOKUP(B263,'Can Pwr Rankings'!$B$6:$F$21,5,FALSE())))</f>
        <v>12</v>
      </c>
      <c r="R263" s="29" t="n">
        <f aca="false">IF(ISNA(VLOOKUP($B263,'US GAS Rankings'!$B$6:$H$232,6,FALSE()))=TRUE(),"",(VLOOKUP($B263,'US GAS Rankings'!$B$6:$H$232,6,FALSE())))</f>
        <v>212895327</v>
      </c>
      <c r="S263" s="29" t="str">
        <f aca="false">IF(ISNA(VLOOKUP($B263,'US PWR Rankings'!$B$6:$H$126,6,FALSE()))=TRUE(),"",(VLOOKUP($B263,'US PWR Rankings'!$B$6:$H$126,6,FALSE())))</f>
        <v/>
      </c>
      <c r="T263" s="29" t="str">
        <f aca="false">IF(ISNA(VLOOKUP($B263,'Can Gas Rankings'!$B$6:$H$95,6,FALSE()))=TRUE(),"",(VLOOKUP($B263,'Can Gas Rankings'!$B$6:$H$95,6,FALSE())))</f>
        <v/>
      </c>
      <c r="U263" s="29" t="n">
        <f aca="false">IF(ISNA(VLOOKUP($B263,'Can Pwr Rankings'!$B$6:$F$21,4,FALSE()))=TRUE(),"",(VLOOKUP($B263,'Can Pwr Rankings'!$B$6:$F$21,4,FALSE())))</f>
        <v>8696</v>
      </c>
    </row>
    <row r="264" customFormat="false" ht="12.75" hidden="false" customHeight="false" outlineLevel="0" collapsed="false">
      <c r="A264" s="5" t="s">
        <v>101</v>
      </c>
      <c r="B264" s="5" t="n">
        <v>65246</v>
      </c>
      <c r="C264" s="5"/>
      <c r="D264" s="5"/>
      <c r="E264" s="29" t="n">
        <f aca="false">VLOOKUP(B264,HEADROOM!$B$2:$D$3820,3,FALSE())</f>
        <v>24817810</v>
      </c>
      <c r="F264" s="5" t="s">
        <v>93</v>
      </c>
      <c r="G264" s="5" t="str">
        <f aca="false">VLOOKUP((A264&amp;MAX(H264:M264)),'NA DATA'!$J$4:$K$1809,2,FALSE())</f>
        <v>enovate, L.L.C.</v>
      </c>
      <c r="H264" s="30"/>
      <c r="I264" s="30" t="n">
        <v>96074734</v>
      </c>
      <c r="J264" s="30"/>
      <c r="K264" s="30"/>
      <c r="L264" s="30"/>
      <c r="M264" s="30"/>
      <c r="N264" s="30" t="n">
        <f aca="false">IF(ISNA(VLOOKUP(B264,'US GAS Rankings'!$B$6:$H$232,7,FALSE()))=TRUE(),"",(VLOOKUP(B264,'US GAS Rankings'!$B$6:$H$232,7,FALSE())))</f>
        <v>36</v>
      </c>
      <c r="O264" s="30" t="str">
        <f aca="false">IF(ISNA(VLOOKUP(B264,'US PWR Rankings'!$B$6:$H$126,7,FALSE()))=TRUE(),"",(VLOOKUP(B264,'US PWR Rankings'!$B$6:$H$126,7,FALSE())))</f>
        <v/>
      </c>
      <c r="P264" s="5" t="str">
        <f aca="false">IF(ISNA(VLOOKUP(B264,'Can Gas Rankings'!$B$6:$H$95,7,FALSE()))=TRUE(),"",(VLOOKUP(B264,'Can Gas Rankings'!$B$6:$H$95,7,FALSE())))</f>
        <v/>
      </c>
      <c r="Q264" s="5" t="n">
        <f aca="false">IF(ISNA(VLOOKUP(B264,'Can Pwr Rankings'!$B$6:$F$21,5,FALSE()))=TRUE(),"",(VLOOKUP(B264,'Can Pwr Rankings'!$B$6:$F$21,5,FALSE())))</f>
        <v>12</v>
      </c>
      <c r="R264" s="29" t="n">
        <f aca="false">IF(ISNA(VLOOKUP($B264,'US GAS Rankings'!$B$6:$H$232,6,FALSE()))=TRUE(),"",(VLOOKUP($B264,'US GAS Rankings'!$B$6:$H$232,6,FALSE())))</f>
        <v>212895327</v>
      </c>
      <c r="S264" s="29" t="str">
        <f aca="false">IF(ISNA(VLOOKUP($B264,'US PWR Rankings'!$B$6:$H$126,6,FALSE()))=TRUE(),"",(VLOOKUP($B264,'US PWR Rankings'!$B$6:$H$126,6,FALSE())))</f>
        <v/>
      </c>
      <c r="T264" s="29" t="str">
        <f aca="false">IF(ISNA(VLOOKUP($B264,'Can Gas Rankings'!$B$6:$H$95,6,FALSE()))=TRUE(),"",(VLOOKUP($B264,'Can Gas Rankings'!$B$6:$H$95,6,FALSE())))</f>
        <v/>
      </c>
      <c r="U264" s="29" t="n">
        <f aca="false">IF(ISNA(VLOOKUP($B264,'Can Pwr Rankings'!$B$6:$F$21,4,FALSE()))=TRUE(),"",(VLOOKUP($B264,'Can Pwr Rankings'!$B$6:$F$21,4,FALSE())))</f>
        <v>8696</v>
      </c>
    </row>
    <row r="265" customFormat="false" ht="12.75" hidden="false" customHeight="false" outlineLevel="0" collapsed="false">
      <c r="A265" s="5" t="s">
        <v>101</v>
      </c>
      <c r="B265" s="5" t="n">
        <v>65246</v>
      </c>
      <c r="C265" s="5"/>
      <c r="D265" s="5"/>
      <c r="E265" s="29" t="n">
        <f aca="false">VLOOKUP(B265,HEADROOM!$B$2:$D$3820,3,FALSE())</f>
        <v>24817810</v>
      </c>
      <c r="F265" s="5" t="s">
        <v>35</v>
      </c>
      <c r="G265" s="5" t="str">
        <f aca="false">VLOOKUP((A265&amp;MAX(H265:M265)),'NA DATA'!$J$4:$K$1809,2,FALSE())</f>
        <v>Enron North America Corp.</v>
      </c>
      <c r="H265" s="30"/>
      <c r="I265" s="30" t="n">
        <v>96005429</v>
      </c>
      <c r="J265" s="30"/>
      <c r="K265" s="30"/>
      <c r="L265" s="30"/>
      <c r="M265" s="30"/>
      <c r="N265" s="30" t="n">
        <f aca="false">IF(ISNA(VLOOKUP(B265,'US GAS Rankings'!$B$6:$H$232,7,FALSE()))=TRUE(),"",(VLOOKUP(B265,'US GAS Rankings'!$B$6:$H$232,7,FALSE())))</f>
        <v>36</v>
      </c>
      <c r="O265" s="30" t="str">
        <f aca="false">IF(ISNA(VLOOKUP(B265,'US PWR Rankings'!$B$6:$H$126,7,FALSE()))=TRUE(),"",(VLOOKUP(B265,'US PWR Rankings'!$B$6:$H$126,7,FALSE())))</f>
        <v/>
      </c>
      <c r="P265" s="5" t="str">
        <f aca="false">IF(ISNA(VLOOKUP(B265,'Can Gas Rankings'!$B$6:$H$95,7,FALSE()))=TRUE(),"",(VLOOKUP(B265,'Can Gas Rankings'!$B$6:$H$95,7,FALSE())))</f>
        <v/>
      </c>
      <c r="Q265" s="5" t="n">
        <f aca="false">IF(ISNA(VLOOKUP(B265,'Can Pwr Rankings'!$B$6:$F$21,5,FALSE()))=TRUE(),"",(VLOOKUP(B265,'Can Pwr Rankings'!$B$6:$F$21,5,FALSE())))</f>
        <v>12</v>
      </c>
      <c r="R265" s="29" t="n">
        <f aca="false">IF(ISNA(VLOOKUP($B265,'US GAS Rankings'!$B$6:$H$232,6,FALSE()))=TRUE(),"",(VLOOKUP($B265,'US GAS Rankings'!$B$6:$H$232,6,FALSE())))</f>
        <v>212895327</v>
      </c>
      <c r="S265" s="29" t="str">
        <f aca="false">IF(ISNA(VLOOKUP($B265,'US PWR Rankings'!$B$6:$H$126,6,FALSE()))=TRUE(),"",(VLOOKUP($B265,'US PWR Rankings'!$B$6:$H$126,6,FALSE())))</f>
        <v/>
      </c>
      <c r="T265" s="29" t="str">
        <f aca="false">IF(ISNA(VLOOKUP($B265,'Can Gas Rankings'!$B$6:$H$95,6,FALSE()))=TRUE(),"",(VLOOKUP($B265,'Can Gas Rankings'!$B$6:$H$95,6,FALSE())))</f>
        <v/>
      </c>
      <c r="U265" s="29" t="n">
        <f aca="false">IF(ISNA(VLOOKUP($B265,'Can Pwr Rankings'!$B$6:$F$21,4,FALSE()))=TRUE(),"",(VLOOKUP($B265,'Can Pwr Rankings'!$B$6:$F$21,4,FALSE())))</f>
        <v>8696</v>
      </c>
    </row>
    <row r="266" customFormat="false" ht="12.75" hidden="false" customHeight="false" outlineLevel="0" collapsed="false">
      <c r="A266" s="5" t="s">
        <v>101</v>
      </c>
      <c r="B266" s="5" t="n">
        <v>65246</v>
      </c>
      <c r="C266" s="5"/>
      <c r="D266" s="5"/>
      <c r="E266" s="29" t="n">
        <f aca="false">VLOOKUP(B266,HEADROOM!$B$2:$D$3820,3,FALSE())</f>
        <v>24817810</v>
      </c>
      <c r="F266" s="5" t="s">
        <v>47</v>
      </c>
      <c r="G266" s="5" t="str">
        <f aca="false">VLOOKUP((A266&amp;MAX(H266:M266)),'NA DATA'!$J$4:$K$1809,2,FALSE())</f>
        <v>Enron North America Corp.</v>
      </c>
      <c r="H266" s="30"/>
      <c r="I266" s="30" t="n">
        <v>96028950</v>
      </c>
      <c r="J266" s="30"/>
      <c r="K266" s="30"/>
      <c r="L266" s="30"/>
      <c r="M266" s="30"/>
      <c r="N266" s="30" t="n">
        <f aca="false">IF(ISNA(VLOOKUP(B266,'US GAS Rankings'!$B$6:$H$232,7,FALSE()))=TRUE(),"",(VLOOKUP(B266,'US GAS Rankings'!$B$6:$H$232,7,FALSE())))</f>
        <v>36</v>
      </c>
      <c r="O266" s="30" t="str">
        <f aca="false">IF(ISNA(VLOOKUP(B266,'US PWR Rankings'!$B$6:$H$126,7,FALSE()))=TRUE(),"",(VLOOKUP(B266,'US PWR Rankings'!$B$6:$H$126,7,FALSE())))</f>
        <v/>
      </c>
      <c r="P266" s="5" t="str">
        <f aca="false">IF(ISNA(VLOOKUP(B266,'Can Gas Rankings'!$B$6:$H$95,7,FALSE()))=TRUE(),"",(VLOOKUP(B266,'Can Gas Rankings'!$B$6:$H$95,7,FALSE())))</f>
        <v/>
      </c>
      <c r="Q266" s="5" t="n">
        <f aca="false">IF(ISNA(VLOOKUP(B266,'Can Pwr Rankings'!$B$6:$F$21,5,FALSE()))=TRUE(),"",(VLOOKUP(B266,'Can Pwr Rankings'!$B$6:$F$21,5,FALSE())))</f>
        <v>12</v>
      </c>
      <c r="R266" s="29" t="n">
        <f aca="false">IF(ISNA(VLOOKUP($B266,'US GAS Rankings'!$B$6:$H$232,6,FALSE()))=TRUE(),"",(VLOOKUP($B266,'US GAS Rankings'!$B$6:$H$232,6,FALSE())))</f>
        <v>212895327</v>
      </c>
      <c r="S266" s="29" t="str">
        <f aca="false">IF(ISNA(VLOOKUP($B266,'US PWR Rankings'!$B$6:$H$126,6,FALSE()))=TRUE(),"",(VLOOKUP($B266,'US PWR Rankings'!$B$6:$H$126,6,FALSE())))</f>
        <v/>
      </c>
      <c r="T266" s="29" t="str">
        <f aca="false">IF(ISNA(VLOOKUP($B266,'Can Gas Rankings'!$B$6:$H$95,6,FALSE()))=TRUE(),"",(VLOOKUP($B266,'Can Gas Rankings'!$B$6:$H$95,6,FALSE())))</f>
        <v/>
      </c>
      <c r="U266" s="29" t="n">
        <f aca="false">IF(ISNA(VLOOKUP($B266,'Can Pwr Rankings'!$B$6:$F$21,4,FALSE()))=TRUE(),"",(VLOOKUP($B266,'Can Pwr Rankings'!$B$6:$F$21,4,FALSE())))</f>
        <v>8696</v>
      </c>
    </row>
    <row r="267" customFormat="false" ht="12.75" hidden="false" customHeight="false" outlineLevel="0" collapsed="false">
      <c r="A267" s="5" t="s">
        <v>101</v>
      </c>
      <c r="B267" s="5" t="n">
        <v>65246</v>
      </c>
      <c r="C267" s="5"/>
      <c r="D267" s="5"/>
      <c r="E267" s="29" t="n">
        <f aca="false">VLOOKUP(B267,HEADROOM!$B$2:$D$3820,3,FALSE())</f>
        <v>24817810</v>
      </c>
      <c r="F267" s="5" t="s">
        <v>54</v>
      </c>
      <c r="G267" s="5" t="str">
        <f aca="false">VLOOKUP((A267&amp;MAX(H267:M267)),'NA DATA'!$J$4:$K$1809,2,FALSE())</f>
        <v>enovate, L.L.C.</v>
      </c>
      <c r="H267" s="30"/>
      <c r="I267" s="30" t="n">
        <v>96057102</v>
      </c>
      <c r="J267" s="30"/>
      <c r="K267" s="30"/>
      <c r="L267" s="30"/>
      <c r="M267" s="30"/>
      <c r="N267" s="30" t="n">
        <f aca="false">IF(ISNA(VLOOKUP(B267,'US GAS Rankings'!$B$6:$H$232,7,FALSE()))=TRUE(),"",(VLOOKUP(B267,'US GAS Rankings'!$B$6:$H$232,7,FALSE())))</f>
        <v>36</v>
      </c>
      <c r="O267" s="30" t="str">
        <f aca="false">IF(ISNA(VLOOKUP(B267,'US PWR Rankings'!$B$6:$H$126,7,FALSE()))=TRUE(),"",(VLOOKUP(B267,'US PWR Rankings'!$B$6:$H$126,7,FALSE())))</f>
        <v/>
      </c>
      <c r="P267" s="5" t="str">
        <f aca="false">IF(ISNA(VLOOKUP(B267,'Can Gas Rankings'!$B$6:$H$95,7,FALSE()))=TRUE(),"",(VLOOKUP(B267,'Can Gas Rankings'!$B$6:$H$95,7,FALSE())))</f>
        <v/>
      </c>
      <c r="Q267" s="5" t="n">
        <f aca="false">IF(ISNA(VLOOKUP(B267,'Can Pwr Rankings'!$B$6:$F$21,5,FALSE()))=TRUE(),"",(VLOOKUP(B267,'Can Pwr Rankings'!$B$6:$F$21,5,FALSE())))</f>
        <v>12</v>
      </c>
      <c r="R267" s="29" t="n">
        <f aca="false">IF(ISNA(VLOOKUP($B267,'US GAS Rankings'!$B$6:$H$232,6,FALSE()))=TRUE(),"",(VLOOKUP($B267,'US GAS Rankings'!$B$6:$H$232,6,FALSE())))</f>
        <v>212895327</v>
      </c>
      <c r="S267" s="29" t="str">
        <f aca="false">IF(ISNA(VLOOKUP($B267,'US PWR Rankings'!$B$6:$H$126,6,FALSE()))=TRUE(),"",(VLOOKUP($B267,'US PWR Rankings'!$B$6:$H$126,6,FALSE())))</f>
        <v/>
      </c>
      <c r="T267" s="29" t="str">
        <f aca="false">IF(ISNA(VLOOKUP($B267,'Can Gas Rankings'!$B$6:$H$95,6,FALSE()))=TRUE(),"",(VLOOKUP($B267,'Can Gas Rankings'!$B$6:$H$95,6,FALSE())))</f>
        <v/>
      </c>
      <c r="U267" s="29" t="n">
        <f aca="false">IF(ISNA(VLOOKUP($B267,'Can Pwr Rankings'!$B$6:$F$21,4,FALSE()))=TRUE(),"",(VLOOKUP($B267,'Can Pwr Rankings'!$B$6:$F$21,4,FALSE())))</f>
        <v>8696</v>
      </c>
    </row>
    <row r="268" customFormat="false" ht="12.75" hidden="false" customHeight="false" outlineLevel="0" collapsed="false">
      <c r="A268" s="5" t="s">
        <v>102</v>
      </c>
      <c r="B268" s="5" t="n">
        <v>51163</v>
      </c>
      <c r="C268" s="5" t="s">
        <v>102</v>
      </c>
      <c r="D268" s="5" t="n">
        <v>51163</v>
      </c>
      <c r="E268" s="29" t="n">
        <f aca="false">VLOOKUP(B268,HEADROOM!$B$2:$D$3820,3,FALSE())</f>
        <v>2000000</v>
      </c>
      <c r="F268" s="5" t="s">
        <v>64</v>
      </c>
      <c r="G268" s="5" t="str">
        <f aca="false">VLOOKUP((A268&amp;MAX(H268:M268)),'NA DATA'!$J$4:$K$1809,2,FALSE())</f>
        <v>Enron North America Corp.</v>
      </c>
      <c r="H268" s="30" t="n">
        <v>96003709</v>
      </c>
      <c r="I268" s="30"/>
      <c r="J268" s="30"/>
      <c r="K268" s="30" t="n">
        <v>96003709</v>
      </c>
      <c r="L268" s="30"/>
      <c r="M268" s="30"/>
      <c r="N268" s="30" t="n">
        <f aca="false">IF(ISNA(VLOOKUP(B268,'US GAS Rankings'!$B$6:$H$232,7,FALSE()))=TRUE(),"",(VLOOKUP(B268,'US GAS Rankings'!$B$6:$H$232,7,FALSE())))</f>
        <v>37</v>
      </c>
      <c r="O268" s="30" t="str">
        <f aca="false">IF(ISNA(VLOOKUP(B268,'US PWR Rankings'!$B$6:$H$126,7,FALSE()))=TRUE(),"",(VLOOKUP(B268,'US PWR Rankings'!$B$6:$H$126,7,FALSE())))</f>
        <v/>
      </c>
      <c r="P268" s="5" t="n">
        <f aca="false">IF(ISNA(VLOOKUP(B268,'Can Gas Rankings'!$B$6:$H$95,7,FALSE()))=TRUE(),"",(VLOOKUP(B268,'Can Gas Rankings'!$B$6:$H$95,7,FALSE())))</f>
        <v>27</v>
      </c>
      <c r="Q268" s="5" t="str">
        <f aca="false">IF(ISNA(VLOOKUP(B268,'Can Pwr Rankings'!$B$6:$F$21,5,FALSE()))=TRUE(),"",(VLOOKUP(B268,'Can Pwr Rankings'!$B$6:$F$21,5,FALSE())))</f>
        <v/>
      </c>
      <c r="R268" s="29" t="n">
        <f aca="false">IF(ISNA(VLOOKUP($B268,'US GAS Rankings'!$B$6:$H$232,6,FALSE()))=TRUE(),"",(VLOOKUP($B268,'US GAS Rankings'!$B$6:$H$232,6,FALSE())))</f>
        <v>209910704</v>
      </c>
      <c r="S268" s="29" t="str">
        <f aca="false">IF(ISNA(VLOOKUP($B268,'US PWR Rankings'!$B$6:$H$126,6,FALSE()))=TRUE(),"",(VLOOKUP($B268,'US PWR Rankings'!$B$6:$H$126,6,FALSE())))</f>
        <v/>
      </c>
      <c r="T268" s="29" t="n">
        <f aca="false">IF(ISNA(VLOOKUP($B268,'Can Gas Rankings'!$B$6:$H$95,6,FALSE()))=TRUE(),"",(VLOOKUP($B268,'Can Gas Rankings'!$B$6:$H$95,6,FALSE())))</f>
        <v>8585000</v>
      </c>
      <c r="U268" s="29" t="str">
        <f aca="false">IF(ISNA(VLOOKUP($B268,'Can Pwr Rankings'!$B$6:$F$21,4,FALSE()))=TRUE(),"",(VLOOKUP($B268,'Can Pwr Rankings'!$B$6:$F$21,4,FALSE())))</f>
        <v/>
      </c>
    </row>
    <row r="269" customFormat="false" ht="12.75" hidden="false" customHeight="false" outlineLevel="0" collapsed="false">
      <c r="A269" s="5" t="s">
        <v>102</v>
      </c>
      <c r="B269" s="5" t="n">
        <v>51163</v>
      </c>
      <c r="C269" s="5"/>
      <c r="D269" s="5"/>
      <c r="E269" s="29" t="n">
        <f aca="false">VLOOKUP(B269,HEADROOM!$B$2:$D$3820,3,FALSE())</f>
        <v>2000000</v>
      </c>
      <c r="F269" s="5" t="s">
        <v>34</v>
      </c>
      <c r="G269" s="5" t="str">
        <f aca="false">VLOOKUP((A269&amp;MAX(H269:M269)),'NA DATA'!$J$4:$K$1809,2,FALSE())</f>
        <v>Enron North America Corp.</v>
      </c>
      <c r="H269" s="30"/>
      <c r="I269" s="30" t="n">
        <v>96028886</v>
      </c>
      <c r="J269" s="30"/>
      <c r="K269" s="30"/>
      <c r="L269" s="30"/>
      <c r="M269" s="30"/>
      <c r="N269" s="30" t="n">
        <f aca="false">IF(ISNA(VLOOKUP(B269,'US GAS Rankings'!$B$6:$H$232,7,FALSE()))=TRUE(),"",(VLOOKUP(B269,'US GAS Rankings'!$B$6:$H$232,7,FALSE())))</f>
        <v>37</v>
      </c>
      <c r="O269" s="30" t="str">
        <f aca="false">IF(ISNA(VLOOKUP(B269,'US PWR Rankings'!$B$6:$H$126,7,FALSE()))=TRUE(),"",(VLOOKUP(B269,'US PWR Rankings'!$B$6:$H$126,7,FALSE())))</f>
        <v/>
      </c>
      <c r="P269" s="5" t="n">
        <f aca="false">IF(ISNA(VLOOKUP(B269,'Can Gas Rankings'!$B$6:$H$95,7,FALSE()))=TRUE(),"",(VLOOKUP(B269,'Can Gas Rankings'!$B$6:$H$95,7,FALSE())))</f>
        <v>27</v>
      </c>
      <c r="Q269" s="5" t="str">
        <f aca="false">IF(ISNA(VLOOKUP(B269,'Can Pwr Rankings'!$B$6:$F$21,5,FALSE()))=TRUE(),"",(VLOOKUP(B269,'Can Pwr Rankings'!$B$6:$F$21,5,FALSE())))</f>
        <v/>
      </c>
      <c r="R269" s="29" t="n">
        <f aca="false">IF(ISNA(VLOOKUP($B269,'US GAS Rankings'!$B$6:$H$232,6,FALSE()))=TRUE(),"",(VLOOKUP($B269,'US GAS Rankings'!$B$6:$H$232,6,FALSE())))</f>
        <v>209910704</v>
      </c>
      <c r="S269" s="29" t="str">
        <f aca="false">IF(ISNA(VLOOKUP($B269,'US PWR Rankings'!$B$6:$H$126,6,FALSE()))=TRUE(),"",(VLOOKUP($B269,'US PWR Rankings'!$B$6:$H$126,6,FALSE())))</f>
        <v/>
      </c>
      <c r="T269" s="29" t="n">
        <f aca="false">IF(ISNA(VLOOKUP($B269,'Can Gas Rankings'!$B$6:$H$95,6,FALSE()))=TRUE(),"",(VLOOKUP($B269,'Can Gas Rankings'!$B$6:$H$95,6,FALSE())))</f>
        <v>8585000</v>
      </c>
      <c r="U269" s="29" t="str">
        <f aca="false">IF(ISNA(VLOOKUP($B269,'Can Pwr Rankings'!$B$6:$F$21,4,FALSE()))=TRUE(),"",(VLOOKUP($B269,'Can Pwr Rankings'!$B$6:$F$21,4,FALSE())))</f>
        <v/>
      </c>
    </row>
    <row r="270" customFormat="false" ht="12.75" hidden="false" customHeight="false" outlineLevel="0" collapsed="false">
      <c r="A270" s="5" t="s">
        <v>102</v>
      </c>
      <c r="B270" s="5" t="n">
        <v>51163</v>
      </c>
      <c r="C270" s="5"/>
      <c r="D270" s="5"/>
      <c r="E270" s="29" t="n">
        <f aca="false">VLOOKUP(B270,HEADROOM!$B$2:$D$3820,3,FALSE())</f>
        <v>2000000</v>
      </c>
      <c r="F270" s="5" t="s">
        <v>47</v>
      </c>
      <c r="G270" s="5" t="str">
        <f aca="false">VLOOKUP((A270&amp;MAX(H270:M270)),'NA DATA'!$J$4:$K$1809,2,FALSE())</f>
        <v>Enron North America Corp.</v>
      </c>
      <c r="H270" s="30"/>
      <c r="I270" s="30" t="n">
        <v>96004242</v>
      </c>
      <c r="J270" s="30"/>
      <c r="K270" s="30"/>
      <c r="L270" s="30"/>
      <c r="M270" s="30"/>
      <c r="N270" s="30" t="n">
        <f aca="false">IF(ISNA(VLOOKUP(B270,'US GAS Rankings'!$B$6:$H$232,7,FALSE()))=TRUE(),"",(VLOOKUP(B270,'US GAS Rankings'!$B$6:$H$232,7,FALSE())))</f>
        <v>37</v>
      </c>
      <c r="O270" s="30" t="str">
        <f aca="false">IF(ISNA(VLOOKUP(B270,'US PWR Rankings'!$B$6:$H$126,7,FALSE()))=TRUE(),"",(VLOOKUP(B270,'US PWR Rankings'!$B$6:$H$126,7,FALSE())))</f>
        <v/>
      </c>
      <c r="P270" s="5" t="n">
        <f aca="false">IF(ISNA(VLOOKUP(B270,'Can Gas Rankings'!$B$6:$H$95,7,FALSE()))=TRUE(),"",(VLOOKUP(B270,'Can Gas Rankings'!$B$6:$H$95,7,FALSE())))</f>
        <v>27</v>
      </c>
      <c r="Q270" s="5" t="str">
        <f aca="false">IF(ISNA(VLOOKUP(B270,'Can Pwr Rankings'!$B$6:$F$21,5,FALSE()))=TRUE(),"",(VLOOKUP(B270,'Can Pwr Rankings'!$B$6:$F$21,5,FALSE())))</f>
        <v/>
      </c>
      <c r="R270" s="29" t="n">
        <f aca="false">IF(ISNA(VLOOKUP($B270,'US GAS Rankings'!$B$6:$H$232,6,FALSE()))=TRUE(),"",(VLOOKUP($B270,'US GAS Rankings'!$B$6:$H$232,6,FALSE())))</f>
        <v>209910704</v>
      </c>
      <c r="S270" s="29" t="str">
        <f aca="false">IF(ISNA(VLOOKUP($B270,'US PWR Rankings'!$B$6:$H$126,6,FALSE()))=TRUE(),"",(VLOOKUP($B270,'US PWR Rankings'!$B$6:$H$126,6,FALSE())))</f>
        <v/>
      </c>
      <c r="T270" s="29" t="n">
        <f aca="false">IF(ISNA(VLOOKUP($B270,'Can Gas Rankings'!$B$6:$H$95,6,FALSE()))=TRUE(),"",(VLOOKUP($B270,'Can Gas Rankings'!$B$6:$H$95,6,FALSE())))</f>
        <v>8585000</v>
      </c>
      <c r="U270" s="29" t="str">
        <f aca="false">IF(ISNA(VLOOKUP($B270,'Can Pwr Rankings'!$B$6:$F$21,4,FALSE()))=TRUE(),"",(VLOOKUP($B270,'Can Pwr Rankings'!$B$6:$F$21,4,FALSE())))</f>
        <v/>
      </c>
    </row>
    <row r="271" customFormat="false" ht="12.75" hidden="false" customHeight="false" outlineLevel="0" collapsed="false">
      <c r="A271" s="5" t="s">
        <v>102</v>
      </c>
      <c r="B271" s="5" t="n">
        <v>51163</v>
      </c>
      <c r="C271" s="5"/>
      <c r="D271" s="5"/>
      <c r="E271" s="29" t="n">
        <f aca="false">VLOOKUP(B271,HEADROOM!$B$2:$D$3820,3,FALSE())</f>
        <v>2000000</v>
      </c>
      <c r="F271" s="5" t="s">
        <v>36</v>
      </c>
      <c r="G271" s="5" t="str">
        <f aca="false">VLOOKUP((A271&amp;MAX(H271:M271)),'NA DATA'!$J$4:$K$1809,2,FALSE())</f>
        <v>Enron North America Corp.</v>
      </c>
      <c r="H271" s="30"/>
      <c r="I271" s="30" t="n">
        <v>96022487</v>
      </c>
      <c r="J271" s="30"/>
      <c r="K271" s="30"/>
      <c r="L271" s="30"/>
      <c r="M271" s="30"/>
      <c r="N271" s="30" t="n">
        <f aca="false">IF(ISNA(VLOOKUP(B271,'US GAS Rankings'!$B$6:$H$232,7,FALSE()))=TRUE(),"",(VLOOKUP(B271,'US GAS Rankings'!$B$6:$H$232,7,FALSE())))</f>
        <v>37</v>
      </c>
      <c r="O271" s="30" t="str">
        <f aca="false">IF(ISNA(VLOOKUP(B271,'US PWR Rankings'!$B$6:$H$126,7,FALSE()))=TRUE(),"",(VLOOKUP(B271,'US PWR Rankings'!$B$6:$H$126,7,FALSE())))</f>
        <v/>
      </c>
      <c r="P271" s="5" t="n">
        <f aca="false">IF(ISNA(VLOOKUP(B271,'Can Gas Rankings'!$B$6:$H$95,7,FALSE()))=TRUE(),"",(VLOOKUP(B271,'Can Gas Rankings'!$B$6:$H$95,7,FALSE())))</f>
        <v>27</v>
      </c>
      <c r="Q271" s="5" t="str">
        <f aca="false">IF(ISNA(VLOOKUP(B271,'Can Pwr Rankings'!$B$6:$F$21,5,FALSE()))=TRUE(),"",(VLOOKUP(B271,'Can Pwr Rankings'!$B$6:$F$21,5,FALSE())))</f>
        <v/>
      </c>
      <c r="R271" s="29" t="n">
        <f aca="false">IF(ISNA(VLOOKUP($B271,'US GAS Rankings'!$B$6:$H$232,6,FALSE()))=TRUE(),"",(VLOOKUP($B271,'US GAS Rankings'!$B$6:$H$232,6,FALSE())))</f>
        <v>209910704</v>
      </c>
      <c r="S271" s="29" t="str">
        <f aca="false">IF(ISNA(VLOOKUP($B271,'US PWR Rankings'!$B$6:$H$126,6,FALSE()))=TRUE(),"",(VLOOKUP($B271,'US PWR Rankings'!$B$6:$H$126,6,FALSE())))</f>
        <v/>
      </c>
      <c r="T271" s="29" t="n">
        <f aca="false">IF(ISNA(VLOOKUP($B271,'Can Gas Rankings'!$B$6:$H$95,6,FALSE()))=TRUE(),"",(VLOOKUP($B271,'Can Gas Rankings'!$B$6:$H$95,6,FALSE())))</f>
        <v>8585000</v>
      </c>
      <c r="U271" s="29" t="str">
        <f aca="false">IF(ISNA(VLOOKUP($B271,'Can Pwr Rankings'!$B$6:$F$21,4,FALSE()))=TRUE(),"",(VLOOKUP($B271,'Can Pwr Rankings'!$B$6:$F$21,4,FALSE())))</f>
        <v/>
      </c>
    </row>
    <row r="272" customFormat="false" ht="12.75" hidden="false" customHeight="false" outlineLevel="0" collapsed="false">
      <c r="A272" s="5" t="s">
        <v>103</v>
      </c>
      <c r="B272" s="5" t="n">
        <v>18</v>
      </c>
      <c r="C272" s="5" t="s">
        <v>103</v>
      </c>
      <c r="D272" s="5" t="n">
        <v>18</v>
      </c>
      <c r="E272" s="29" t="n">
        <f aca="false">VLOOKUP(B272,HEADROOM!$B$2:$D$3820,3,FALSE())</f>
        <v>33191906</v>
      </c>
      <c r="F272" s="5" t="s">
        <v>44</v>
      </c>
      <c r="G272" s="5" t="str">
        <f aca="false">VLOOKUP((A272&amp;MAX(H272:M272)),'NA DATA'!$J$4:$K$1809,2,FALSE())</f>
        <v>Enron Energy Services, Inc.</v>
      </c>
      <c r="H272" s="30"/>
      <c r="I272" s="30" t="n">
        <v>96086807</v>
      </c>
      <c r="J272" s="30"/>
      <c r="K272" s="30"/>
      <c r="L272" s="30"/>
      <c r="M272" s="30"/>
      <c r="N272" s="30" t="n">
        <f aca="false">IF(ISNA(VLOOKUP(B272,'US GAS Rankings'!$B$6:$H$232,7,FALSE()))=TRUE(),"",(VLOOKUP(B272,'US GAS Rankings'!$B$6:$H$232,7,FALSE())))</f>
        <v>38</v>
      </c>
      <c r="O272" s="30" t="n">
        <f aca="false">IF(ISNA(VLOOKUP(B272,'US PWR Rankings'!$B$6:$H$126,7,FALSE()))=TRUE(),"",(VLOOKUP(B272,'US PWR Rankings'!$B$6:$H$126,7,FALSE())))</f>
        <v>2</v>
      </c>
      <c r="P272" s="5" t="str">
        <f aca="false">IF(ISNA(VLOOKUP(B272,'Can Gas Rankings'!$B$6:$H$95,7,FALSE()))=TRUE(),"",(VLOOKUP(B272,'Can Gas Rankings'!$B$6:$H$95,7,FALSE())))</f>
        <v/>
      </c>
      <c r="Q272" s="5" t="str">
        <f aca="false">IF(ISNA(VLOOKUP(B272,'Can Pwr Rankings'!$B$6:$F$21,5,FALSE()))=TRUE(),"",(VLOOKUP(B272,'Can Pwr Rankings'!$B$6:$F$21,5,FALSE())))</f>
        <v/>
      </c>
      <c r="R272" s="29" t="n">
        <f aca="false">IF(ISNA(VLOOKUP($B272,'US GAS Rankings'!$B$6:$H$232,6,FALSE()))=TRUE(),"",(VLOOKUP($B272,'US GAS Rankings'!$B$6:$H$232,6,FALSE())))</f>
        <v>202828292</v>
      </c>
      <c r="S272" s="29" t="n">
        <f aca="false">IF(ISNA(VLOOKUP($B272,'US PWR Rankings'!$B$6:$H$126,6,FALSE()))=TRUE(),"",(VLOOKUP($B272,'US PWR Rankings'!$B$6:$H$126,6,FALSE())))</f>
        <v>58563554</v>
      </c>
      <c r="T272" s="29" t="str">
        <f aca="false">IF(ISNA(VLOOKUP($B272,'Can Gas Rankings'!$B$6:$H$95,6,FALSE()))=TRUE(),"",(VLOOKUP($B272,'Can Gas Rankings'!$B$6:$H$95,6,FALSE())))</f>
        <v/>
      </c>
      <c r="U272" s="29" t="str">
        <f aca="false">IF(ISNA(VLOOKUP($B272,'Can Pwr Rankings'!$B$6:$F$21,4,FALSE()))=TRUE(),"",(VLOOKUP($B272,'Can Pwr Rankings'!$B$6:$F$21,4,FALSE())))</f>
        <v/>
      </c>
    </row>
    <row r="273" customFormat="false" ht="12.75" hidden="false" customHeight="false" outlineLevel="0" collapsed="false">
      <c r="A273" s="5" t="s">
        <v>103</v>
      </c>
      <c r="B273" s="5" t="n">
        <v>18</v>
      </c>
      <c r="C273" s="5"/>
      <c r="D273" s="5"/>
      <c r="E273" s="29" t="n">
        <f aca="false">VLOOKUP(B273,HEADROOM!$B$2:$D$3820,3,FALSE())</f>
        <v>33191906</v>
      </c>
      <c r="F273" s="5" t="s">
        <v>34</v>
      </c>
      <c r="G273" s="5" t="str">
        <f aca="false">VLOOKUP((A273&amp;MAX(H273:M273)),'NA DATA'!$J$4:$K$1809,2,FALSE())</f>
        <v>ENA Upstream Company LLC</v>
      </c>
      <c r="H273" s="30"/>
      <c r="I273" s="30" t="n">
        <v>96070370</v>
      </c>
      <c r="J273" s="30"/>
      <c r="K273" s="30"/>
      <c r="L273" s="30"/>
      <c r="M273" s="30"/>
      <c r="N273" s="30" t="n">
        <f aca="false">IF(ISNA(VLOOKUP(B273,'US GAS Rankings'!$B$6:$H$232,7,FALSE()))=TRUE(),"",(VLOOKUP(B273,'US GAS Rankings'!$B$6:$H$232,7,FALSE())))</f>
        <v>38</v>
      </c>
      <c r="O273" s="30" t="n">
        <f aca="false">IF(ISNA(VLOOKUP(B273,'US PWR Rankings'!$B$6:$H$126,7,FALSE()))=TRUE(),"",(VLOOKUP(B273,'US PWR Rankings'!$B$6:$H$126,7,FALSE())))</f>
        <v>2</v>
      </c>
      <c r="P273" s="5" t="str">
        <f aca="false">IF(ISNA(VLOOKUP(B273,'Can Gas Rankings'!$B$6:$H$95,7,FALSE()))=TRUE(),"",(VLOOKUP(B273,'Can Gas Rankings'!$B$6:$H$95,7,FALSE())))</f>
        <v/>
      </c>
      <c r="Q273" s="5" t="str">
        <f aca="false">IF(ISNA(VLOOKUP(B273,'Can Pwr Rankings'!$B$6:$F$21,5,FALSE()))=TRUE(),"",(VLOOKUP(B273,'Can Pwr Rankings'!$B$6:$F$21,5,FALSE())))</f>
        <v/>
      </c>
      <c r="R273" s="29" t="n">
        <f aca="false">IF(ISNA(VLOOKUP($B273,'US GAS Rankings'!$B$6:$H$232,6,FALSE()))=TRUE(),"",(VLOOKUP($B273,'US GAS Rankings'!$B$6:$H$232,6,FALSE())))</f>
        <v>202828292</v>
      </c>
      <c r="S273" s="29" t="n">
        <f aca="false">IF(ISNA(VLOOKUP($B273,'US PWR Rankings'!$B$6:$H$126,6,FALSE()))=TRUE(),"",(VLOOKUP($B273,'US PWR Rankings'!$B$6:$H$126,6,FALSE())))</f>
        <v>58563554</v>
      </c>
      <c r="T273" s="29" t="str">
        <f aca="false">IF(ISNA(VLOOKUP($B273,'Can Gas Rankings'!$B$6:$H$95,6,FALSE()))=TRUE(),"",(VLOOKUP($B273,'Can Gas Rankings'!$B$6:$H$95,6,FALSE())))</f>
        <v/>
      </c>
      <c r="U273" s="29" t="str">
        <f aca="false">IF(ISNA(VLOOKUP($B273,'Can Pwr Rankings'!$B$6:$F$21,4,FALSE()))=TRUE(),"",(VLOOKUP($B273,'Can Pwr Rankings'!$B$6:$F$21,4,FALSE())))</f>
        <v/>
      </c>
    </row>
    <row r="274" customFormat="false" ht="12.75" hidden="false" customHeight="false" outlineLevel="0" collapsed="false">
      <c r="A274" s="5" t="s">
        <v>103</v>
      </c>
      <c r="B274" s="5" t="n">
        <v>18</v>
      </c>
      <c r="C274" s="5"/>
      <c r="D274" s="5"/>
      <c r="E274" s="29" t="n">
        <f aca="false">VLOOKUP(B274,HEADROOM!$B$2:$D$3820,3,FALSE())</f>
        <v>33191906</v>
      </c>
      <c r="F274" s="5" t="s">
        <v>104</v>
      </c>
      <c r="G274" s="5" t="str">
        <f aca="false">VLOOKUP((A274&amp;MAX(H274:M274)),'NA DATA'!$J$4:$K$1809,2,FALSE())</f>
        <v>Enron North America Corp.</v>
      </c>
      <c r="H274" s="30" t="n">
        <v>96030576</v>
      </c>
      <c r="I274" s="30"/>
      <c r="J274" s="30"/>
      <c r="K274" s="30"/>
      <c r="L274" s="30"/>
      <c r="M274" s="30"/>
      <c r="N274" s="30" t="n">
        <f aca="false">IF(ISNA(VLOOKUP(B274,'US GAS Rankings'!$B$6:$H$232,7,FALSE()))=TRUE(),"",(VLOOKUP(B274,'US GAS Rankings'!$B$6:$H$232,7,FALSE())))</f>
        <v>38</v>
      </c>
      <c r="O274" s="30" t="n">
        <f aca="false">IF(ISNA(VLOOKUP(B274,'US PWR Rankings'!$B$6:$H$126,7,FALSE()))=TRUE(),"",(VLOOKUP(B274,'US PWR Rankings'!$B$6:$H$126,7,FALSE())))</f>
        <v>2</v>
      </c>
      <c r="P274" s="5" t="str">
        <f aca="false">IF(ISNA(VLOOKUP(B274,'Can Gas Rankings'!$B$6:$H$95,7,FALSE()))=TRUE(),"",(VLOOKUP(B274,'Can Gas Rankings'!$B$6:$H$95,7,FALSE())))</f>
        <v/>
      </c>
      <c r="Q274" s="5" t="str">
        <f aca="false">IF(ISNA(VLOOKUP(B274,'Can Pwr Rankings'!$B$6:$F$21,5,FALSE()))=TRUE(),"",(VLOOKUP(B274,'Can Pwr Rankings'!$B$6:$F$21,5,FALSE())))</f>
        <v/>
      </c>
      <c r="R274" s="29" t="n">
        <f aca="false">IF(ISNA(VLOOKUP($B274,'US GAS Rankings'!$B$6:$H$232,6,FALSE()))=TRUE(),"",(VLOOKUP($B274,'US GAS Rankings'!$B$6:$H$232,6,FALSE())))</f>
        <v>202828292</v>
      </c>
      <c r="S274" s="29" t="n">
        <f aca="false">IF(ISNA(VLOOKUP($B274,'US PWR Rankings'!$B$6:$H$126,6,FALSE()))=TRUE(),"",(VLOOKUP($B274,'US PWR Rankings'!$B$6:$H$126,6,FALSE())))</f>
        <v>58563554</v>
      </c>
      <c r="T274" s="29" t="str">
        <f aca="false">IF(ISNA(VLOOKUP($B274,'Can Gas Rankings'!$B$6:$H$95,6,FALSE()))=TRUE(),"",(VLOOKUP($B274,'Can Gas Rankings'!$B$6:$H$95,6,FALSE())))</f>
        <v/>
      </c>
      <c r="U274" s="29" t="str">
        <f aca="false">IF(ISNA(VLOOKUP($B274,'Can Pwr Rankings'!$B$6:$F$21,4,FALSE()))=TRUE(),"",(VLOOKUP($B274,'Can Pwr Rankings'!$B$6:$F$21,4,FALSE())))</f>
        <v/>
      </c>
    </row>
    <row r="275" customFormat="false" ht="12.75" hidden="false" customHeight="false" outlineLevel="0" collapsed="false">
      <c r="A275" s="5" t="s">
        <v>103</v>
      </c>
      <c r="B275" s="5" t="n">
        <v>18</v>
      </c>
      <c r="C275" s="5"/>
      <c r="D275" s="5"/>
      <c r="E275" s="29" t="n">
        <f aca="false">VLOOKUP(B275,HEADROOM!$B$2:$D$3820,3,FALSE())</f>
        <v>33191906</v>
      </c>
      <c r="F275" s="5" t="s">
        <v>28</v>
      </c>
      <c r="G275" s="5" t="str">
        <f aca="false">VLOOKUP((A275&amp;MAX(H275:M275)),'NA DATA'!$J$4:$K$1809,2,FALSE())</f>
        <v>Enron North America Corp.</v>
      </c>
      <c r="H275" s="30"/>
      <c r="I275" s="30" t="n">
        <v>96063120</v>
      </c>
      <c r="J275" s="30"/>
      <c r="K275" s="30"/>
      <c r="L275" s="30"/>
      <c r="M275" s="30"/>
      <c r="N275" s="30" t="n">
        <f aca="false">IF(ISNA(VLOOKUP(B275,'US GAS Rankings'!$B$6:$H$232,7,FALSE()))=TRUE(),"",(VLOOKUP(B275,'US GAS Rankings'!$B$6:$H$232,7,FALSE())))</f>
        <v>38</v>
      </c>
      <c r="O275" s="30" t="n">
        <f aca="false">IF(ISNA(VLOOKUP(B275,'US PWR Rankings'!$B$6:$H$126,7,FALSE()))=TRUE(),"",(VLOOKUP(B275,'US PWR Rankings'!$B$6:$H$126,7,FALSE())))</f>
        <v>2</v>
      </c>
      <c r="P275" s="5" t="str">
        <f aca="false">IF(ISNA(VLOOKUP(B275,'Can Gas Rankings'!$B$6:$H$95,7,FALSE()))=TRUE(),"",(VLOOKUP(B275,'Can Gas Rankings'!$B$6:$H$95,7,FALSE())))</f>
        <v/>
      </c>
      <c r="Q275" s="5" t="str">
        <f aca="false">IF(ISNA(VLOOKUP(B275,'Can Pwr Rankings'!$B$6:$F$21,5,FALSE()))=TRUE(),"",(VLOOKUP(B275,'Can Pwr Rankings'!$B$6:$F$21,5,FALSE())))</f>
        <v/>
      </c>
      <c r="R275" s="29" t="n">
        <f aca="false">IF(ISNA(VLOOKUP($B275,'US GAS Rankings'!$B$6:$H$232,6,FALSE()))=TRUE(),"",(VLOOKUP($B275,'US GAS Rankings'!$B$6:$H$232,6,FALSE())))</f>
        <v>202828292</v>
      </c>
      <c r="S275" s="29" t="n">
        <f aca="false">IF(ISNA(VLOOKUP($B275,'US PWR Rankings'!$B$6:$H$126,6,FALSE()))=TRUE(),"",(VLOOKUP($B275,'US PWR Rankings'!$B$6:$H$126,6,FALSE())))</f>
        <v>58563554</v>
      </c>
      <c r="T275" s="29" t="str">
        <f aca="false">IF(ISNA(VLOOKUP($B275,'Can Gas Rankings'!$B$6:$H$95,6,FALSE()))=TRUE(),"",(VLOOKUP($B275,'Can Gas Rankings'!$B$6:$H$95,6,FALSE())))</f>
        <v/>
      </c>
      <c r="U275" s="29" t="str">
        <f aca="false">IF(ISNA(VLOOKUP($B275,'Can Pwr Rankings'!$B$6:$F$21,4,FALSE()))=TRUE(),"",(VLOOKUP($B275,'Can Pwr Rankings'!$B$6:$F$21,4,FALSE())))</f>
        <v/>
      </c>
    </row>
    <row r="276" customFormat="false" ht="12.75" hidden="false" customHeight="false" outlineLevel="0" collapsed="false">
      <c r="A276" s="5" t="s">
        <v>103</v>
      </c>
      <c r="B276" s="5" t="n">
        <v>18</v>
      </c>
      <c r="C276" s="5"/>
      <c r="D276" s="5"/>
      <c r="E276" s="29" t="n">
        <f aca="false">VLOOKUP(B276,HEADROOM!$B$2:$D$3820,3,FALSE())</f>
        <v>33191906</v>
      </c>
      <c r="F276" s="5" t="s">
        <v>29</v>
      </c>
      <c r="G276" s="5" t="str">
        <f aca="false">VLOOKUP((A276&amp;MAX(H276:M276)),'NA DATA'!$J$4:$K$1809,2,FALSE())</f>
        <v>Enron North America Corp.</v>
      </c>
      <c r="H276" s="30"/>
      <c r="I276" s="30" t="n">
        <v>96063299</v>
      </c>
      <c r="J276" s="30"/>
      <c r="K276" s="30"/>
      <c r="L276" s="30"/>
      <c r="M276" s="30"/>
      <c r="N276" s="30" t="n">
        <f aca="false">IF(ISNA(VLOOKUP(B276,'US GAS Rankings'!$B$6:$H$232,7,FALSE()))=TRUE(),"",(VLOOKUP(B276,'US GAS Rankings'!$B$6:$H$232,7,FALSE())))</f>
        <v>38</v>
      </c>
      <c r="O276" s="30" t="n">
        <f aca="false">IF(ISNA(VLOOKUP(B276,'US PWR Rankings'!$B$6:$H$126,7,FALSE()))=TRUE(),"",(VLOOKUP(B276,'US PWR Rankings'!$B$6:$H$126,7,FALSE())))</f>
        <v>2</v>
      </c>
      <c r="P276" s="5" t="str">
        <f aca="false">IF(ISNA(VLOOKUP(B276,'Can Gas Rankings'!$B$6:$H$95,7,FALSE()))=TRUE(),"",(VLOOKUP(B276,'Can Gas Rankings'!$B$6:$H$95,7,FALSE())))</f>
        <v/>
      </c>
      <c r="Q276" s="5" t="str">
        <f aca="false">IF(ISNA(VLOOKUP(B276,'Can Pwr Rankings'!$B$6:$F$21,5,FALSE()))=TRUE(),"",(VLOOKUP(B276,'Can Pwr Rankings'!$B$6:$F$21,5,FALSE())))</f>
        <v/>
      </c>
      <c r="R276" s="29" t="n">
        <f aca="false">IF(ISNA(VLOOKUP($B276,'US GAS Rankings'!$B$6:$H$232,6,FALSE()))=TRUE(),"",(VLOOKUP($B276,'US GAS Rankings'!$B$6:$H$232,6,FALSE())))</f>
        <v>202828292</v>
      </c>
      <c r="S276" s="29" t="n">
        <f aca="false">IF(ISNA(VLOOKUP($B276,'US PWR Rankings'!$B$6:$H$126,6,FALSE()))=TRUE(),"",(VLOOKUP($B276,'US PWR Rankings'!$B$6:$H$126,6,FALSE())))</f>
        <v>58563554</v>
      </c>
      <c r="T276" s="29" t="str">
        <f aca="false">IF(ISNA(VLOOKUP($B276,'Can Gas Rankings'!$B$6:$H$95,6,FALSE()))=TRUE(),"",(VLOOKUP($B276,'Can Gas Rankings'!$B$6:$H$95,6,FALSE())))</f>
        <v/>
      </c>
      <c r="U276" s="29" t="str">
        <f aca="false">IF(ISNA(VLOOKUP($B276,'Can Pwr Rankings'!$B$6:$F$21,4,FALSE()))=TRUE(),"",(VLOOKUP($B276,'Can Pwr Rankings'!$B$6:$F$21,4,FALSE())))</f>
        <v/>
      </c>
    </row>
    <row r="277" customFormat="false" ht="12.75" hidden="false" customHeight="false" outlineLevel="0" collapsed="false">
      <c r="A277" s="5" t="s">
        <v>103</v>
      </c>
      <c r="B277" s="5" t="n">
        <v>18</v>
      </c>
      <c r="C277" s="5"/>
      <c r="D277" s="5"/>
      <c r="E277" s="29" t="n">
        <f aca="false">VLOOKUP(B277,HEADROOM!$B$2:$D$3820,3,FALSE())</f>
        <v>33191906</v>
      </c>
      <c r="F277" s="5" t="s">
        <v>35</v>
      </c>
      <c r="G277" s="5" t="str">
        <f aca="false">VLOOKUP((A277&amp;MAX(H277:M277)),'NA DATA'!$J$4:$K$1809,2,FALSE())</f>
        <v>Enron North America Corp.</v>
      </c>
      <c r="H277" s="30"/>
      <c r="I277" s="30" t="n">
        <v>96005429</v>
      </c>
      <c r="J277" s="30"/>
      <c r="K277" s="30"/>
      <c r="L277" s="30"/>
      <c r="M277" s="30"/>
      <c r="N277" s="30" t="n">
        <f aca="false">IF(ISNA(VLOOKUP(B277,'US GAS Rankings'!$B$6:$H$232,7,FALSE()))=TRUE(),"",(VLOOKUP(B277,'US GAS Rankings'!$B$6:$H$232,7,FALSE())))</f>
        <v>38</v>
      </c>
      <c r="O277" s="30" t="n">
        <f aca="false">IF(ISNA(VLOOKUP(B277,'US PWR Rankings'!$B$6:$H$126,7,FALSE()))=TRUE(),"",(VLOOKUP(B277,'US PWR Rankings'!$B$6:$H$126,7,FALSE())))</f>
        <v>2</v>
      </c>
      <c r="P277" s="5" t="str">
        <f aca="false">IF(ISNA(VLOOKUP(B277,'Can Gas Rankings'!$B$6:$H$95,7,FALSE()))=TRUE(),"",(VLOOKUP(B277,'Can Gas Rankings'!$B$6:$H$95,7,FALSE())))</f>
        <v/>
      </c>
      <c r="Q277" s="5" t="str">
        <f aca="false">IF(ISNA(VLOOKUP(B277,'Can Pwr Rankings'!$B$6:$F$21,5,FALSE()))=TRUE(),"",(VLOOKUP(B277,'Can Pwr Rankings'!$B$6:$F$21,5,FALSE())))</f>
        <v/>
      </c>
      <c r="R277" s="29" t="n">
        <f aca="false">IF(ISNA(VLOOKUP($B277,'US GAS Rankings'!$B$6:$H$232,6,FALSE()))=TRUE(),"",(VLOOKUP($B277,'US GAS Rankings'!$B$6:$H$232,6,FALSE())))</f>
        <v>202828292</v>
      </c>
      <c r="S277" s="29" t="n">
        <f aca="false">IF(ISNA(VLOOKUP($B277,'US PWR Rankings'!$B$6:$H$126,6,FALSE()))=TRUE(),"",(VLOOKUP($B277,'US PWR Rankings'!$B$6:$H$126,6,FALSE())))</f>
        <v>58563554</v>
      </c>
      <c r="T277" s="29" t="str">
        <f aca="false">IF(ISNA(VLOOKUP($B277,'Can Gas Rankings'!$B$6:$H$95,6,FALSE()))=TRUE(),"",(VLOOKUP($B277,'Can Gas Rankings'!$B$6:$H$95,6,FALSE())))</f>
        <v/>
      </c>
      <c r="U277" s="29" t="str">
        <f aca="false">IF(ISNA(VLOOKUP($B277,'Can Pwr Rankings'!$B$6:$F$21,4,FALSE()))=TRUE(),"",(VLOOKUP($B277,'Can Pwr Rankings'!$B$6:$F$21,4,FALSE())))</f>
        <v/>
      </c>
    </row>
    <row r="278" customFormat="false" ht="12.75" hidden="false" customHeight="false" outlineLevel="0" collapsed="false">
      <c r="A278" s="5" t="s">
        <v>103</v>
      </c>
      <c r="B278" s="5" t="n">
        <v>18</v>
      </c>
      <c r="C278" s="5"/>
      <c r="D278" s="5"/>
      <c r="E278" s="29" t="n">
        <f aca="false">VLOOKUP(B278,HEADROOM!$B$2:$D$3820,3,FALSE())</f>
        <v>33191906</v>
      </c>
      <c r="F278" s="5" t="s">
        <v>52</v>
      </c>
      <c r="G278" s="5" t="str">
        <f aca="false">VLOOKUP((A278&amp;MAX(H278:M278)),'NA DATA'!$J$4:$K$1809,2,FALSE())</f>
        <v>Enron North America Corp.</v>
      </c>
      <c r="H278" s="30"/>
      <c r="I278" s="30" t="n">
        <v>96007593</v>
      </c>
      <c r="J278" s="30"/>
      <c r="K278" s="30"/>
      <c r="L278" s="30"/>
      <c r="M278" s="30"/>
      <c r="N278" s="30" t="n">
        <f aca="false">IF(ISNA(VLOOKUP(B278,'US GAS Rankings'!$B$6:$H$232,7,FALSE()))=TRUE(),"",(VLOOKUP(B278,'US GAS Rankings'!$B$6:$H$232,7,FALSE())))</f>
        <v>38</v>
      </c>
      <c r="O278" s="30" t="n">
        <f aca="false">IF(ISNA(VLOOKUP(B278,'US PWR Rankings'!$B$6:$H$126,7,FALSE()))=TRUE(),"",(VLOOKUP(B278,'US PWR Rankings'!$B$6:$H$126,7,FALSE())))</f>
        <v>2</v>
      </c>
      <c r="P278" s="5" t="str">
        <f aca="false">IF(ISNA(VLOOKUP(B278,'Can Gas Rankings'!$B$6:$H$95,7,FALSE()))=TRUE(),"",(VLOOKUP(B278,'Can Gas Rankings'!$B$6:$H$95,7,FALSE())))</f>
        <v/>
      </c>
      <c r="Q278" s="5" t="str">
        <f aca="false">IF(ISNA(VLOOKUP(B278,'Can Pwr Rankings'!$B$6:$F$21,5,FALSE()))=TRUE(),"",(VLOOKUP(B278,'Can Pwr Rankings'!$B$6:$F$21,5,FALSE())))</f>
        <v/>
      </c>
      <c r="R278" s="29" t="n">
        <f aca="false">IF(ISNA(VLOOKUP($B278,'US GAS Rankings'!$B$6:$H$232,6,FALSE()))=TRUE(),"",(VLOOKUP($B278,'US GAS Rankings'!$B$6:$H$232,6,FALSE())))</f>
        <v>202828292</v>
      </c>
      <c r="S278" s="29" t="n">
        <f aca="false">IF(ISNA(VLOOKUP($B278,'US PWR Rankings'!$B$6:$H$126,6,FALSE()))=TRUE(),"",(VLOOKUP($B278,'US PWR Rankings'!$B$6:$H$126,6,FALSE())))</f>
        <v>58563554</v>
      </c>
      <c r="T278" s="29" t="str">
        <f aca="false">IF(ISNA(VLOOKUP($B278,'Can Gas Rankings'!$B$6:$H$95,6,FALSE()))=TRUE(),"",(VLOOKUP($B278,'Can Gas Rankings'!$B$6:$H$95,6,FALSE())))</f>
        <v/>
      </c>
      <c r="U278" s="29" t="str">
        <f aca="false">IF(ISNA(VLOOKUP($B278,'Can Pwr Rankings'!$B$6:$F$21,4,FALSE()))=TRUE(),"",(VLOOKUP($B278,'Can Pwr Rankings'!$B$6:$F$21,4,FALSE())))</f>
        <v/>
      </c>
    </row>
    <row r="279" customFormat="false" ht="12.75" hidden="false" customHeight="false" outlineLevel="0" collapsed="false">
      <c r="A279" s="5" t="s">
        <v>103</v>
      </c>
      <c r="B279" s="5" t="n">
        <v>18</v>
      </c>
      <c r="C279" s="5"/>
      <c r="D279" s="5"/>
      <c r="E279" s="29" t="n">
        <f aca="false">VLOOKUP(B279,HEADROOM!$B$2:$D$3820,3,FALSE())</f>
        <v>33191906</v>
      </c>
      <c r="F279" s="5" t="s">
        <v>53</v>
      </c>
      <c r="G279" s="5" t="e">
        <f aca="false">VLOOKUP((A279&amp;MAX(H279:M279)),'NA DATA'!$J$4:$K$1809,2,FALSE())</f>
        <v>#N/A</v>
      </c>
      <c r="H279" s="30"/>
      <c r="I279" s="30"/>
      <c r="J279" s="30" t="n">
        <v>96009016</v>
      </c>
      <c r="K279" s="30"/>
      <c r="L279" s="30"/>
      <c r="M279" s="30"/>
      <c r="N279" s="30" t="n">
        <f aca="false">IF(ISNA(VLOOKUP(B279,'US GAS Rankings'!$B$6:$H$232,7,FALSE()))=TRUE(),"",(VLOOKUP(B279,'US GAS Rankings'!$B$6:$H$232,7,FALSE())))</f>
        <v>38</v>
      </c>
      <c r="O279" s="30" t="n">
        <f aca="false">IF(ISNA(VLOOKUP(B279,'US PWR Rankings'!$B$6:$H$126,7,FALSE()))=TRUE(),"",(VLOOKUP(B279,'US PWR Rankings'!$B$6:$H$126,7,FALSE())))</f>
        <v>2</v>
      </c>
      <c r="P279" s="5" t="str">
        <f aca="false">IF(ISNA(VLOOKUP(B279,'Can Gas Rankings'!$B$6:$H$95,7,FALSE()))=TRUE(),"",(VLOOKUP(B279,'Can Gas Rankings'!$B$6:$H$95,7,FALSE())))</f>
        <v/>
      </c>
      <c r="Q279" s="5" t="str">
        <f aca="false">IF(ISNA(VLOOKUP(B279,'Can Pwr Rankings'!$B$6:$F$21,5,FALSE()))=TRUE(),"",(VLOOKUP(B279,'Can Pwr Rankings'!$B$6:$F$21,5,FALSE())))</f>
        <v/>
      </c>
      <c r="R279" s="29" t="n">
        <f aca="false">IF(ISNA(VLOOKUP($B279,'US GAS Rankings'!$B$6:$H$232,6,FALSE()))=TRUE(),"",(VLOOKUP($B279,'US GAS Rankings'!$B$6:$H$232,6,FALSE())))</f>
        <v>202828292</v>
      </c>
      <c r="S279" s="29" t="n">
        <f aca="false">IF(ISNA(VLOOKUP($B279,'US PWR Rankings'!$B$6:$H$126,6,FALSE()))=TRUE(),"",(VLOOKUP($B279,'US PWR Rankings'!$B$6:$H$126,6,FALSE())))</f>
        <v>58563554</v>
      </c>
      <c r="T279" s="29" t="str">
        <f aca="false">IF(ISNA(VLOOKUP($B279,'Can Gas Rankings'!$B$6:$H$95,6,FALSE()))=TRUE(),"",(VLOOKUP($B279,'Can Gas Rankings'!$B$6:$H$95,6,FALSE())))</f>
        <v/>
      </c>
      <c r="U279" s="29" t="str">
        <f aca="false">IF(ISNA(VLOOKUP($B279,'Can Pwr Rankings'!$B$6:$F$21,4,FALSE()))=TRUE(),"",(VLOOKUP($B279,'Can Pwr Rankings'!$B$6:$F$21,4,FALSE())))</f>
        <v/>
      </c>
    </row>
    <row r="280" customFormat="false" ht="12.75" hidden="false" customHeight="false" outlineLevel="0" collapsed="false">
      <c r="A280" s="5" t="s">
        <v>103</v>
      </c>
      <c r="B280" s="5" t="n">
        <v>18</v>
      </c>
      <c r="C280" s="5"/>
      <c r="D280" s="5"/>
      <c r="E280" s="29" t="n">
        <f aca="false">VLOOKUP(B280,HEADROOM!$B$2:$D$3820,3,FALSE())</f>
        <v>33191906</v>
      </c>
      <c r="F280" s="5" t="s">
        <v>47</v>
      </c>
      <c r="G280" s="5" t="str">
        <f aca="false">VLOOKUP((A280&amp;MAX(H280:M280)),'NA DATA'!$J$4:$K$1809,2,FALSE())</f>
        <v>Enron North America Corp.</v>
      </c>
      <c r="H280" s="30"/>
      <c r="I280" s="30" t="n">
        <v>96091093</v>
      </c>
      <c r="J280" s="30"/>
      <c r="K280" s="30"/>
      <c r="L280" s="30"/>
      <c r="M280" s="30"/>
      <c r="N280" s="30" t="n">
        <f aca="false">IF(ISNA(VLOOKUP(B280,'US GAS Rankings'!$B$6:$H$232,7,FALSE()))=TRUE(),"",(VLOOKUP(B280,'US GAS Rankings'!$B$6:$H$232,7,FALSE())))</f>
        <v>38</v>
      </c>
      <c r="O280" s="30" t="n">
        <f aca="false">IF(ISNA(VLOOKUP(B280,'US PWR Rankings'!$B$6:$H$126,7,FALSE()))=TRUE(),"",(VLOOKUP(B280,'US PWR Rankings'!$B$6:$H$126,7,FALSE())))</f>
        <v>2</v>
      </c>
      <c r="P280" s="5" t="str">
        <f aca="false">IF(ISNA(VLOOKUP(B280,'Can Gas Rankings'!$B$6:$H$95,7,FALSE()))=TRUE(),"",(VLOOKUP(B280,'Can Gas Rankings'!$B$6:$H$95,7,FALSE())))</f>
        <v/>
      </c>
      <c r="Q280" s="5" t="str">
        <f aca="false">IF(ISNA(VLOOKUP(B280,'Can Pwr Rankings'!$B$6:$F$21,5,FALSE()))=TRUE(),"",(VLOOKUP(B280,'Can Pwr Rankings'!$B$6:$F$21,5,FALSE())))</f>
        <v/>
      </c>
      <c r="R280" s="29" t="n">
        <f aca="false">IF(ISNA(VLOOKUP($B280,'US GAS Rankings'!$B$6:$H$232,6,FALSE()))=TRUE(),"",(VLOOKUP($B280,'US GAS Rankings'!$B$6:$H$232,6,FALSE())))</f>
        <v>202828292</v>
      </c>
      <c r="S280" s="29" t="n">
        <f aca="false">IF(ISNA(VLOOKUP($B280,'US PWR Rankings'!$B$6:$H$126,6,FALSE()))=TRUE(),"",(VLOOKUP($B280,'US PWR Rankings'!$B$6:$H$126,6,FALSE())))</f>
        <v>58563554</v>
      </c>
      <c r="T280" s="29" t="str">
        <f aca="false">IF(ISNA(VLOOKUP($B280,'Can Gas Rankings'!$B$6:$H$95,6,FALSE()))=TRUE(),"",(VLOOKUP($B280,'Can Gas Rankings'!$B$6:$H$95,6,FALSE())))</f>
        <v/>
      </c>
      <c r="U280" s="29" t="str">
        <f aca="false">IF(ISNA(VLOOKUP($B280,'Can Pwr Rankings'!$B$6:$F$21,4,FALSE()))=TRUE(),"",(VLOOKUP($B280,'Can Pwr Rankings'!$B$6:$F$21,4,FALSE())))</f>
        <v/>
      </c>
    </row>
    <row r="281" customFormat="false" ht="12.75" hidden="false" customHeight="false" outlineLevel="0" collapsed="false">
      <c r="A281" s="5" t="s">
        <v>103</v>
      </c>
      <c r="B281" s="5" t="n">
        <v>18</v>
      </c>
      <c r="C281" s="5"/>
      <c r="D281" s="5"/>
      <c r="E281" s="29" t="n">
        <f aca="false">VLOOKUP(B281,HEADROOM!$B$2:$D$3820,3,FALSE())</f>
        <v>33191906</v>
      </c>
      <c r="F281" s="5" t="s">
        <v>36</v>
      </c>
      <c r="G281" s="5" t="str">
        <f aca="false">VLOOKUP((A281&amp;MAX(H281:M281)),'NA DATA'!$J$4:$K$1809,2,FALSE())</f>
        <v>Enron North America Corp.</v>
      </c>
      <c r="H281" s="30"/>
      <c r="I281" s="30" t="n">
        <v>96090130</v>
      </c>
      <c r="J281" s="30"/>
      <c r="K281" s="30"/>
      <c r="L281" s="30"/>
      <c r="M281" s="30"/>
      <c r="N281" s="30" t="n">
        <f aca="false">IF(ISNA(VLOOKUP(B281,'US GAS Rankings'!$B$6:$H$232,7,FALSE()))=TRUE(),"",(VLOOKUP(B281,'US GAS Rankings'!$B$6:$H$232,7,FALSE())))</f>
        <v>38</v>
      </c>
      <c r="O281" s="30" t="n">
        <f aca="false">IF(ISNA(VLOOKUP(B281,'US PWR Rankings'!$B$6:$H$126,7,FALSE()))=TRUE(),"",(VLOOKUP(B281,'US PWR Rankings'!$B$6:$H$126,7,FALSE())))</f>
        <v>2</v>
      </c>
      <c r="P281" s="5" t="str">
        <f aca="false">IF(ISNA(VLOOKUP(B281,'Can Gas Rankings'!$B$6:$H$95,7,FALSE()))=TRUE(),"",(VLOOKUP(B281,'Can Gas Rankings'!$B$6:$H$95,7,FALSE())))</f>
        <v/>
      </c>
      <c r="Q281" s="5" t="str">
        <f aca="false">IF(ISNA(VLOOKUP(B281,'Can Pwr Rankings'!$B$6:$F$21,5,FALSE()))=TRUE(),"",(VLOOKUP(B281,'Can Pwr Rankings'!$B$6:$F$21,5,FALSE())))</f>
        <v/>
      </c>
      <c r="R281" s="29" t="n">
        <f aca="false">IF(ISNA(VLOOKUP($B281,'US GAS Rankings'!$B$6:$H$232,6,FALSE()))=TRUE(),"",(VLOOKUP($B281,'US GAS Rankings'!$B$6:$H$232,6,FALSE())))</f>
        <v>202828292</v>
      </c>
      <c r="S281" s="29" t="n">
        <f aca="false">IF(ISNA(VLOOKUP($B281,'US PWR Rankings'!$B$6:$H$126,6,FALSE()))=TRUE(),"",(VLOOKUP($B281,'US PWR Rankings'!$B$6:$H$126,6,FALSE())))</f>
        <v>58563554</v>
      </c>
      <c r="T281" s="29" t="str">
        <f aca="false">IF(ISNA(VLOOKUP($B281,'Can Gas Rankings'!$B$6:$H$95,6,FALSE()))=TRUE(),"",(VLOOKUP($B281,'Can Gas Rankings'!$B$6:$H$95,6,FALSE())))</f>
        <v/>
      </c>
      <c r="U281" s="29" t="str">
        <f aca="false">IF(ISNA(VLOOKUP($B281,'Can Pwr Rankings'!$B$6:$F$21,4,FALSE()))=TRUE(),"",(VLOOKUP($B281,'Can Pwr Rankings'!$B$6:$F$21,4,FALSE())))</f>
        <v/>
      </c>
    </row>
    <row r="282" customFormat="false" ht="12.75" hidden="false" customHeight="false" outlineLevel="0" collapsed="false">
      <c r="A282" s="5" t="s">
        <v>105</v>
      </c>
      <c r="B282" s="5" t="n">
        <v>60949</v>
      </c>
      <c r="C282" s="5" t="s">
        <v>105</v>
      </c>
      <c r="D282" s="5" t="n">
        <v>60949</v>
      </c>
      <c r="E282" s="29" t="n">
        <f aca="false">VLOOKUP(B282,HEADROOM!$B$2:$D$3820,3,FALSE())</f>
        <v>5000000</v>
      </c>
      <c r="F282" s="5" t="s">
        <v>27</v>
      </c>
      <c r="G282" s="5" t="str">
        <f aca="false">VLOOKUP((A282&amp;MAX(H282:M282)),'NA DATA'!$J$4:$K$1809,2,FALSE())</f>
        <v>Enron North America Corp.</v>
      </c>
      <c r="H282" s="30" t="n">
        <v>96038352</v>
      </c>
      <c r="I282" s="30"/>
      <c r="J282" s="30"/>
      <c r="K282" s="30"/>
      <c r="L282" s="30"/>
      <c r="M282" s="30"/>
      <c r="N282" s="30" t="n">
        <f aca="false">IF(ISNA(VLOOKUP(B282,'US GAS Rankings'!$B$6:$H$232,7,FALSE()))=TRUE(),"",(VLOOKUP(B282,'US GAS Rankings'!$B$6:$H$232,7,FALSE())))</f>
        <v>39</v>
      </c>
      <c r="O282" s="30" t="str">
        <f aca="false">IF(ISNA(VLOOKUP(B282,'US PWR Rankings'!$B$6:$H$126,7,FALSE()))=TRUE(),"",(VLOOKUP(B282,'US PWR Rankings'!$B$6:$H$126,7,FALSE())))</f>
        <v/>
      </c>
      <c r="P282" s="5" t="str">
        <f aca="false">IF(ISNA(VLOOKUP(B282,'Can Gas Rankings'!$B$6:$H$95,7,FALSE()))=TRUE(),"",(VLOOKUP(B282,'Can Gas Rankings'!$B$6:$H$95,7,FALSE())))</f>
        <v/>
      </c>
      <c r="Q282" s="5" t="str">
        <f aca="false">IF(ISNA(VLOOKUP(B282,'Can Pwr Rankings'!$B$6:$F$21,5,FALSE()))=TRUE(),"",(VLOOKUP(B282,'Can Pwr Rankings'!$B$6:$F$21,5,FALSE())))</f>
        <v/>
      </c>
      <c r="R282" s="29" t="n">
        <f aca="false">IF(ISNA(VLOOKUP($B282,'US GAS Rankings'!$B$6:$H$232,6,FALSE()))=TRUE(),"",(VLOOKUP($B282,'US GAS Rankings'!$B$6:$H$232,6,FALSE())))</f>
        <v>157380000</v>
      </c>
      <c r="S282" s="29" t="str">
        <f aca="false">IF(ISNA(VLOOKUP($B282,'US PWR Rankings'!$B$6:$H$126,6,FALSE()))=TRUE(),"",(VLOOKUP($B282,'US PWR Rankings'!$B$6:$H$126,6,FALSE())))</f>
        <v/>
      </c>
      <c r="T282" s="29" t="str">
        <f aca="false">IF(ISNA(VLOOKUP($B282,'Can Gas Rankings'!$B$6:$H$95,6,FALSE()))=TRUE(),"",(VLOOKUP($B282,'Can Gas Rankings'!$B$6:$H$95,6,FALSE())))</f>
        <v/>
      </c>
      <c r="U282" s="29" t="str">
        <f aca="false">IF(ISNA(VLOOKUP($B282,'Can Pwr Rankings'!$B$6:$F$21,4,FALSE()))=TRUE(),"",(VLOOKUP($B282,'Can Pwr Rankings'!$B$6:$F$21,4,FALSE())))</f>
        <v/>
      </c>
    </row>
    <row r="283" customFormat="false" ht="12.75" hidden="false" customHeight="false" outlineLevel="0" collapsed="false">
      <c r="A283" s="5" t="s">
        <v>105</v>
      </c>
      <c r="B283" s="5" t="n">
        <v>60949</v>
      </c>
      <c r="C283" s="5"/>
      <c r="D283" s="5"/>
      <c r="E283" s="29" t="n">
        <f aca="false">VLOOKUP(B283,HEADROOM!$B$2:$D$3820,3,FALSE())</f>
        <v>5000000</v>
      </c>
      <c r="F283" s="5" t="s">
        <v>29</v>
      </c>
      <c r="G283" s="5" t="str">
        <f aca="false">VLOOKUP((A283&amp;MAX(H283:M283)),'NA DATA'!$J$4:$K$1809,2,FALSE())</f>
        <v>Enron North America Corp.</v>
      </c>
      <c r="H283" s="30"/>
      <c r="I283" s="30" t="n">
        <v>96059711</v>
      </c>
      <c r="J283" s="30"/>
      <c r="K283" s="30"/>
      <c r="L283" s="30"/>
      <c r="M283" s="30"/>
      <c r="N283" s="30" t="n">
        <f aca="false">IF(ISNA(VLOOKUP(B283,'US GAS Rankings'!$B$6:$H$232,7,FALSE()))=TRUE(),"",(VLOOKUP(B283,'US GAS Rankings'!$B$6:$H$232,7,FALSE())))</f>
        <v>39</v>
      </c>
      <c r="O283" s="30" t="str">
        <f aca="false">IF(ISNA(VLOOKUP(B283,'US PWR Rankings'!$B$6:$H$126,7,FALSE()))=TRUE(),"",(VLOOKUP(B283,'US PWR Rankings'!$B$6:$H$126,7,FALSE())))</f>
        <v/>
      </c>
      <c r="P283" s="5" t="str">
        <f aca="false">IF(ISNA(VLOOKUP(B283,'Can Gas Rankings'!$B$6:$H$95,7,FALSE()))=TRUE(),"",(VLOOKUP(B283,'Can Gas Rankings'!$B$6:$H$95,7,FALSE())))</f>
        <v/>
      </c>
      <c r="Q283" s="5" t="str">
        <f aca="false">IF(ISNA(VLOOKUP(B283,'Can Pwr Rankings'!$B$6:$F$21,5,FALSE()))=TRUE(),"",(VLOOKUP(B283,'Can Pwr Rankings'!$B$6:$F$21,5,FALSE())))</f>
        <v/>
      </c>
      <c r="R283" s="29" t="n">
        <f aca="false">IF(ISNA(VLOOKUP($B283,'US GAS Rankings'!$B$6:$H$232,6,FALSE()))=TRUE(),"",(VLOOKUP($B283,'US GAS Rankings'!$B$6:$H$232,6,FALSE())))</f>
        <v>157380000</v>
      </c>
      <c r="S283" s="29" t="str">
        <f aca="false">IF(ISNA(VLOOKUP($B283,'US PWR Rankings'!$B$6:$H$126,6,FALSE()))=TRUE(),"",(VLOOKUP($B283,'US PWR Rankings'!$B$6:$H$126,6,FALSE())))</f>
        <v/>
      </c>
      <c r="T283" s="29" t="str">
        <f aca="false">IF(ISNA(VLOOKUP($B283,'Can Gas Rankings'!$B$6:$H$95,6,FALSE()))=TRUE(),"",(VLOOKUP($B283,'Can Gas Rankings'!$B$6:$H$95,6,FALSE())))</f>
        <v/>
      </c>
      <c r="U283" s="29" t="str">
        <f aca="false">IF(ISNA(VLOOKUP($B283,'Can Pwr Rankings'!$B$6:$F$21,4,FALSE()))=TRUE(),"",(VLOOKUP($B283,'Can Pwr Rankings'!$B$6:$F$21,4,FALSE())))</f>
        <v/>
      </c>
    </row>
    <row r="284" customFormat="false" ht="12.75" hidden="false" customHeight="false" outlineLevel="0" collapsed="false">
      <c r="A284" s="5" t="s">
        <v>106</v>
      </c>
      <c r="B284" s="5" t="n">
        <v>70891</v>
      </c>
      <c r="C284" s="5" t="s">
        <v>106</v>
      </c>
      <c r="D284" s="5" t="n">
        <v>70891</v>
      </c>
      <c r="E284" s="29" t="n">
        <f aca="false">VLOOKUP(B284,HEADROOM!$B$2:$D$3820,3,FALSE())</f>
        <v>5000000</v>
      </c>
      <c r="F284" s="5" t="s">
        <v>42</v>
      </c>
      <c r="G284" s="5" t="e">
        <f aca="false">VLOOKUP((A284&amp;MAX(H284:M284)),'NA DATA'!$J$4:$K$1809,2,FALSE())</f>
        <v>#N/A</v>
      </c>
      <c r="H284" s="30"/>
      <c r="I284" s="30"/>
      <c r="J284" s="30"/>
      <c r="K284" s="30"/>
      <c r="L284" s="30"/>
      <c r="M284" s="30"/>
      <c r="N284" s="30" t="n">
        <f aca="false">IF(ISNA(VLOOKUP(B284,'US GAS Rankings'!$B$6:$H$232,7,FALSE()))=TRUE(),"",(VLOOKUP(B284,'US GAS Rankings'!$B$6:$H$232,7,FALSE())))</f>
        <v>40</v>
      </c>
      <c r="O284" s="30" t="str">
        <f aca="false">IF(ISNA(VLOOKUP(B284,'US PWR Rankings'!$B$6:$H$126,7,FALSE()))=TRUE(),"",(VLOOKUP(B284,'US PWR Rankings'!$B$6:$H$126,7,FALSE())))</f>
        <v/>
      </c>
      <c r="P284" s="5" t="str">
        <f aca="false">IF(ISNA(VLOOKUP(B284,'Can Gas Rankings'!$B$6:$H$95,7,FALSE()))=TRUE(),"",(VLOOKUP(B284,'Can Gas Rankings'!$B$6:$H$95,7,FALSE())))</f>
        <v/>
      </c>
      <c r="Q284" s="5" t="str">
        <f aca="false">IF(ISNA(VLOOKUP(B284,'Can Pwr Rankings'!$B$6:$F$21,5,FALSE()))=TRUE(),"",(VLOOKUP(B284,'Can Pwr Rankings'!$B$6:$F$21,5,FALSE())))</f>
        <v/>
      </c>
      <c r="R284" s="29" t="n">
        <f aca="false">IF(ISNA(VLOOKUP($B284,'US GAS Rankings'!$B$6:$H$232,6,FALSE()))=TRUE(),"",(VLOOKUP($B284,'US GAS Rankings'!$B$6:$H$232,6,FALSE())))</f>
        <v>150420000</v>
      </c>
      <c r="S284" s="29" t="str">
        <f aca="false">IF(ISNA(VLOOKUP($B284,'US PWR Rankings'!$B$6:$H$126,6,FALSE()))=TRUE(),"",(VLOOKUP($B284,'US PWR Rankings'!$B$6:$H$126,6,FALSE())))</f>
        <v/>
      </c>
      <c r="T284" s="29" t="str">
        <f aca="false">IF(ISNA(VLOOKUP($B284,'Can Gas Rankings'!$B$6:$H$95,6,FALSE()))=TRUE(),"",(VLOOKUP($B284,'Can Gas Rankings'!$B$6:$H$95,6,FALSE())))</f>
        <v/>
      </c>
      <c r="U284" s="29" t="str">
        <f aca="false">IF(ISNA(VLOOKUP($B284,'Can Pwr Rankings'!$B$6:$F$21,4,FALSE()))=TRUE(),"",(VLOOKUP($B284,'Can Pwr Rankings'!$B$6:$F$21,4,FALSE())))</f>
        <v/>
      </c>
    </row>
    <row r="285" customFormat="false" ht="12.75" hidden="false" customHeight="false" outlineLevel="0" collapsed="false">
      <c r="A285" s="5" t="s">
        <v>106</v>
      </c>
      <c r="B285" s="5" t="n">
        <v>70891</v>
      </c>
      <c r="C285" s="5"/>
      <c r="D285" s="5"/>
      <c r="E285" s="29" t="n">
        <f aca="false">VLOOKUP(B285,HEADROOM!$B$2:$D$3820,3,FALSE())</f>
        <v>5000000</v>
      </c>
      <c r="F285" s="5" t="s">
        <v>91</v>
      </c>
      <c r="G285" s="5" t="e">
        <f aca="false">VLOOKUP((A285&amp;MAX(H285:M285)),'NA DATA'!$J$4:$K$1809,2,FALSE())</f>
        <v>#N/A</v>
      </c>
      <c r="H285" s="30"/>
      <c r="I285" s="30"/>
      <c r="J285" s="30"/>
      <c r="K285" s="30"/>
      <c r="L285" s="30"/>
      <c r="M285" s="30"/>
      <c r="N285" s="30" t="n">
        <f aca="false">IF(ISNA(VLOOKUP(B285,'US GAS Rankings'!$B$6:$H$232,7,FALSE()))=TRUE(),"",(VLOOKUP(B285,'US GAS Rankings'!$B$6:$H$232,7,FALSE())))</f>
        <v>40</v>
      </c>
      <c r="O285" s="30" t="str">
        <f aca="false">IF(ISNA(VLOOKUP(B285,'US PWR Rankings'!$B$6:$H$126,7,FALSE()))=TRUE(),"",(VLOOKUP(B285,'US PWR Rankings'!$B$6:$H$126,7,FALSE())))</f>
        <v/>
      </c>
      <c r="P285" s="5" t="str">
        <f aca="false">IF(ISNA(VLOOKUP(B285,'Can Gas Rankings'!$B$6:$H$95,7,FALSE()))=TRUE(),"",(VLOOKUP(B285,'Can Gas Rankings'!$B$6:$H$95,7,FALSE())))</f>
        <v/>
      </c>
      <c r="Q285" s="5" t="str">
        <f aca="false">IF(ISNA(VLOOKUP(B285,'Can Pwr Rankings'!$B$6:$F$21,5,FALSE()))=TRUE(),"",(VLOOKUP(B285,'Can Pwr Rankings'!$B$6:$F$21,5,FALSE())))</f>
        <v/>
      </c>
      <c r="R285" s="29" t="n">
        <f aca="false">IF(ISNA(VLOOKUP($B285,'US GAS Rankings'!$B$6:$H$232,6,FALSE()))=TRUE(),"",(VLOOKUP($B285,'US GAS Rankings'!$B$6:$H$232,6,FALSE())))</f>
        <v>150420000</v>
      </c>
      <c r="S285" s="29" t="str">
        <f aca="false">IF(ISNA(VLOOKUP($B285,'US PWR Rankings'!$B$6:$H$126,6,FALSE()))=TRUE(),"",(VLOOKUP($B285,'US PWR Rankings'!$B$6:$H$126,6,FALSE())))</f>
        <v/>
      </c>
      <c r="T285" s="29" t="str">
        <f aca="false">IF(ISNA(VLOOKUP($B285,'Can Gas Rankings'!$B$6:$H$95,6,FALSE()))=TRUE(),"",(VLOOKUP($B285,'Can Gas Rankings'!$B$6:$H$95,6,FALSE())))</f>
        <v/>
      </c>
      <c r="U285" s="29" t="str">
        <f aca="false">IF(ISNA(VLOOKUP($B285,'Can Pwr Rankings'!$B$6:$F$21,4,FALSE()))=TRUE(),"",(VLOOKUP($B285,'Can Pwr Rankings'!$B$6:$F$21,4,FALSE())))</f>
        <v/>
      </c>
    </row>
    <row r="286" customFormat="false" ht="12.75" hidden="false" customHeight="false" outlineLevel="0" collapsed="false">
      <c r="A286" s="5" t="s">
        <v>107</v>
      </c>
      <c r="B286" s="5" t="n">
        <v>84922</v>
      </c>
      <c r="C286" s="5" t="s">
        <v>107</v>
      </c>
      <c r="D286" s="5" t="n">
        <v>84922</v>
      </c>
      <c r="E286" s="29" t="n">
        <f aca="false">VLOOKUP(B286,HEADROOM!$B$2:$D$3820,3,FALSE())</f>
        <v>10000000</v>
      </c>
      <c r="F286" s="5" t="s">
        <v>108</v>
      </c>
      <c r="G286" s="5" t="e">
        <f aca="false">VLOOKUP((A286&amp;MAX(H286:M286)),'NA DATA'!$J$4:$K$1809,2,FALSE())</f>
        <v>#N/A</v>
      </c>
      <c r="H286" s="30"/>
      <c r="I286" s="30"/>
      <c r="J286" s="30"/>
      <c r="K286" s="30"/>
      <c r="L286" s="30"/>
      <c r="M286" s="30"/>
      <c r="N286" s="30" t="n">
        <f aca="false">IF(ISNA(VLOOKUP(B286,'US GAS Rankings'!$B$6:$H$232,7,FALSE()))=TRUE(),"",(VLOOKUP(B286,'US GAS Rankings'!$B$6:$H$232,7,FALSE())))</f>
        <v>41</v>
      </c>
      <c r="O286" s="30" t="str">
        <f aca="false">IF(ISNA(VLOOKUP(B286,'US PWR Rankings'!$B$6:$H$126,7,FALSE()))=TRUE(),"",(VLOOKUP(B286,'US PWR Rankings'!$B$6:$H$126,7,FALSE())))</f>
        <v/>
      </c>
      <c r="P286" s="5" t="str">
        <f aca="false">IF(ISNA(VLOOKUP(B286,'Can Gas Rankings'!$B$6:$H$95,7,FALSE()))=TRUE(),"",(VLOOKUP(B286,'Can Gas Rankings'!$B$6:$H$95,7,FALSE())))</f>
        <v/>
      </c>
      <c r="Q286" s="5" t="str">
        <f aca="false">IF(ISNA(VLOOKUP(B286,'Can Pwr Rankings'!$B$6:$F$21,5,FALSE()))=TRUE(),"",(VLOOKUP(B286,'Can Pwr Rankings'!$B$6:$F$21,5,FALSE())))</f>
        <v/>
      </c>
      <c r="R286" s="29" t="n">
        <f aca="false">IF(ISNA(VLOOKUP($B286,'US GAS Rankings'!$B$6:$H$232,6,FALSE()))=TRUE(),"",(VLOOKUP($B286,'US GAS Rankings'!$B$6:$H$232,6,FALSE())))</f>
        <v>150057652</v>
      </c>
      <c r="S286" s="29" t="str">
        <f aca="false">IF(ISNA(VLOOKUP($B286,'US PWR Rankings'!$B$6:$H$126,6,FALSE()))=TRUE(),"",(VLOOKUP($B286,'US PWR Rankings'!$B$6:$H$126,6,FALSE())))</f>
        <v/>
      </c>
      <c r="T286" s="29" t="str">
        <f aca="false">IF(ISNA(VLOOKUP($B286,'Can Gas Rankings'!$B$6:$H$95,6,FALSE()))=TRUE(),"",(VLOOKUP($B286,'Can Gas Rankings'!$B$6:$H$95,6,FALSE())))</f>
        <v/>
      </c>
      <c r="U286" s="29" t="str">
        <f aca="false">IF(ISNA(VLOOKUP($B286,'Can Pwr Rankings'!$B$6:$F$21,4,FALSE()))=TRUE(),"",(VLOOKUP($B286,'Can Pwr Rankings'!$B$6:$F$21,4,FALSE())))</f>
        <v/>
      </c>
    </row>
    <row r="287" customFormat="false" ht="12.75" hidden="false" customHeight="false" outlineLevel="0" collapsed="false">
      <c r="A287" s="5" t="s">
        <v>107</v>
      </c>
      <c r="B287" s="5" t="n">
        <v>84922</v>
      </c>
      <c r="C287" s="5"/>
      <c r="D287" s="5"/>
      <c r="E287" s="29" t="n">
        <f aca="false">VLOOKUP(B287,HEADROOM!$B$2:$D$3820,3,FALSE())</f>
        <v>10000000</v>
      </c>
      <c r="F287" s="5" t="s">
        <v>42</v>
      </c>
      <c r="G287" s="5" t="e">
        <f aca="false">VLOOKUP((A287&amp;MAX(H287:M287)),'NA DATA'!$J$4:$K$1809,2,FALSE())</f>
        <v>#N/A</v>
      </c>
      <c r="H287" s="30"/>
      <c r="I287" s="30"/>
      <c r="J287" s="30"/>
      <c r="K287" s="30"/>
      <c r="L287" s="30"/>
      <c r="M287" s="30"/>
      <c r="N287" s="30" t="n">
        <f aca="false">IF(ISNA(VLOOKUP(B287,'US GAS Rankings'!$B$6:$H$232,7,FALSE()))=TRUE(),"",(VLOOKUP(B287,'US GAS Rankings'!$B$6:$H$232,7,FALSE())))</f>
        <v>41</v>
      </c>
      <c r="O287" s="30" t="str">
        <f aca="false">IF(ISNA(VLOOKUP(B287,'US PWR Rankings'!$B$6:$H$126,7,FALSE()))=TRUE(),"",(VLOOKUP(B287,'US PWR Rankings'!$B$6:$H$126,7,FALSE())))</f>
        <v/>
      </c>
      <c r="P287" s="5" t="str">
        <f aca="false">IF(ISNA(VLOOKUP(B287,'Can Gas Rankings'!$B$6:$H$95,7,FALSE()))=TRUE(),"",(VLOOKUP(B287,'Can Gas Rankings'!$B$6:$H$95,7,FALSE())))</f>
        <v/>
      </c>
      <c r="Q287" s="5" t="str">
        <f aca="false">IF(ISNA(VLOOKUP(B287,'Can Pwr Rankings'!$B$6:$F$21,5,FALSE()))=TRUE(),"",(VLOOKUP(B287,'Can Pwr Rankings'!$B$6:$F$21,5,FALSE())))</f>
        <v/>
      </c>
      <c r="R287" s="29" t="n">
        <f aca="false">IF(ISNA(VLOOKUP($B287,'US GAS Rankings'!$B$6:$H$232,6,FALSE()))=TRUE(),"",(VLOOKUP($B287,'US GAS Rankings'!$B$6:$H$232,6,FALSE())))</f>
        <v>150057652</v>
      </c>
      <c r="S287" s="29" t="str">
        <f aca="false">IF(ISNA(VLOOKUP($B287,'US PWR Rankings'!$B$6:$H$126,6,FALSE()))=TRUE(),"",(VLOOKUP($B287,'US PWR Rankings'!$B$6:$H$126,6,FALSE())))</f>
        <v/>
      </c>
      <c r="T287" s="29" t="str">
        <f aca="false">IF(ISNA(VLOOKUP($B287,'Can Gas Rankings'!$B$6:$H$95,6,FALSE()))=TRUE(),"",(VLOOKUP($B287,'Can Gas Rankings'!$B$6:$H$95,6,FALSE())))</f>
        <v/>
      </c>
      <c r="U287" s="29" t="str">
        <f aca="false">IF(ISNA(VLOOKUP($B287,'Can Pwr Rankings'!$B$6:$F$21,4,FALSE()))=TRUE(),"",(VLOOKUP($B287,'Can Pwr Rankings'!$B$6:$F$21,4,FALSE())))</f>
        <v/>
      </c>
    </row>
    <row r="288" customFormat="false" ht="12.75" hidden="false" customHeight="false" outlineLevel="0" collapsed="false">
      <c r="A288" s="5" t="s">
        <v>109</v>
      </c>
      <c r="B288" s="5" t="n">
        <v>29605</v>
      </c>
      <c r="C288" s="5" t="s">
        <v>109</v>
      </c>
      <c r="D288" s="5" t="n">
        <v>29605</v>
      </c>
      <c r="E288" s="29" t="n">
        <f aca="false">VLOOKUP(B288,HEADROOM!$B$2:$D$3820,3,FALSE())</f>
        <v>68290532</v>
      </c>
      <c r="F288" s="5" t="s">
        <v>64</v>
      </c>
      <c r="G288" s="5" t="str">
        <f aca="false">VLOOKUP((A288&amp;MAX(H288:M288)),'NA DATA'!$J$4:$K$1809,2,FALSE())</f>
        <v>Enron North America Corp.</v>
      </c>
      <c r="H288" s="30" t="n">
        <v>96003713</v>
      </c>
      <c r="I288" s="30"/>
      <c r="J288" s="30"/>
      <c r="K288" s="30" t="n">
        <v>96003713</v>
      </c>
      <c r="L288" s="30"/>
      <c r="M288" s="30"/>
      <c r="N288" s="30" t="n">
        <f aca="false">IF(ISNA(VLOOKUP(B288,'US GAS Rankings'!$B$6:$H$232,7,FALSE()))=TRUE(),"",(VLOOKUP(B288,'US GAS Rankings'!$B$6:$H$232,7,FALSE())))</f>
        <v>42</v>
      </c>
      <c r="O288" s="30" t="n">
        <f aca="false">IF(ISNA(VLOOKUP(B288,'US PWR Rankings'!$B$6:$H$126,7,FALSE()))=TRUE(),"",(VLOOKUP(B288,'US PWR Rankings'!$B$6:$H$126,7,FALSE())))</f>
        <v>65</v>
      </c>
      <c r="P288" s="5" t="n">
        <f aca="false">IF(ISNA(VLOOKUP(B288,'Can Gas Rankings'!$B$6:$H$95,7,FALSE()))=TRUE(),"",(VLOOKUP(B288,'Can Gas Rankings'!$B$6:$H$95,7,FALSE())))</f>
        <v>62</v>
      </c>
      <c r="Q288" s="5" t="str">
        <f aca="false">IF(ISNA(VLOOKUP(B288,'Can Pwr Rankings'!$B$6:$F$21,5,FALSE()))=TRUE(),"",(VLOOKUP(B288,'Can Pwr Rankings'!$B$6:$F$21,5,FALSE())))</f>
        <v/>
      </c>
      <c r="R288" s="29" t="n">
        <f aca="false">IF(ISNA(VLOOKUP($B288,'US GAS Rankings'!$B$6:$H$232,6,FALSE()))=TRUE(),"",(VLOOKUP($B288,'US GAS Rankings'!$B$6:$H$232,6,FALSE())))</f>
        <v>143676150</v>
      </c>
      <c r="S288" s="29" t="n">
        <f aca="false">IF(ISNA(VLOOKUP($B288,'US PWR Rankings'!$B$6:$H$126,6,FALSE()))=TRUE(),"",(VLOOKUP($B288,'US PWR Rankings'!$B$6:$H$126,6,FALSE())))</f>
        <v>172565</v>
      </c>
      <c r="T288" s="29" t="n">
        <f aca="false">IF(ISNA(VLOOKUP($B288,'Can Gas Rankings'!$B$6:$H$95,6,FALSE()))=TRUE(),"",(VLOOKUP($B288,'Can Gas Rankings'!$B$6:$H$95,6,FALSE())))</f>
        <v>1395000</v>
      </c>
      <c r="U288" s="29" t="str">
        <f aca="false">IF(ISNA(VLOOKUP($B288,'Can Pwr Rankings'!$B$6:$F$21,4,FALSE()))=TRUE(),"",(VLOOKUP($B288,'Can Pwr Rankings'!$B$6:$F$21,4,FALSE())))</f>
        <v/>
      </c>
    </row>
    <row r="289" customFormat="false" ht="12.75" hidden="false" customHeight="false" outlineLevel="0" collapsed="false">
      <c r="A289" s="5" t="s">
        <v>109</v>
      </c>
      <c r="B289" s="5" t="n">
        <v>29605</v>
      </c>
      <c r="C289" s="5"/>
      <c r="D289" s="5"/>
      <c r="E289" s="29" t="n">
        <f aca="false">VLOOKUP(B289,HEADROOM!$B$2:$D$3820,3,FALSE())</f>
        <v>68290532</v>
      </c>
      <c r="F289" s="5" t="s">
        <v>110</v>
      </c>
      <c r="G289" s="5" t="str">
        <f aca="false">VLOOKUP((A289&amp;MAX(H289:M289)),'NA DATA'!$J$4:$K$1809,2,FALSE())</f>
        <v>Enron Energy Services, Inc.</v>
      </c>
      <c r="H289" s="30"/>
      <c r="I289" s="30" t="n">
        <v>96063989</v>
      </c>
      <c r="J289" s="30"/>
      <c r="K289" s="30"/>
      <c r="L289" s="30"/>
      <c r="M289" s="30"/>
      <c r="N289" s="30" t="n">
        <f aca="false">IF(ISNA(VLOOKUP(B289,'US GAS Rankings'!$B$6:$H$232,7,FALSE()))=TRUE(),"",(VLOOKUP(B289,'US GAS Rankings'!$B$6:$H$232,7,FALSE())))</f>
        <v>42</v>
      </c>
      <c r="O289" s="30" t="n">
        <f aca="false">IF(ISNA(VLOOKUP(B289,'US PWR Rankings'!$B$6:$H$126,7,FALSE()))=TRUE(),"",(VLOOKUP(B289,'US PWR Rankings'!$B$6:$H$126,7,FALSE())))</f>
        <v>65</v>
      </c>
      <c r="P289" s="5" t="n">
        <f aca="false">IF(ISNA(VLOOKUP(B289,'Can Gas Rankings'!$B$6:$H$95,7,FALSE()))=TRUE(),"",(VLOOKUP(B289,'Can Gas Rankings'!$B$6:$H$95,7,FALSE())))</f>
        <v>62</v>
      </c>
      <c r="Q289" s="5" t="str">
        <f aca="false">IF(ISNA(VLOOKUP(B289,'Can Pwr Rankings'!$B$6:$F$21,5,FALSE()))=TRUE(),"",(VLOOKUP(B289,'Can Pwr Rankings'!$B$6:$F$21,5,FALSE())))</f>
        <v/>
      </c>
      <c r="R289" s="29" t="n">
        <f aca="false">IF(ISNA(VLOOKUP($B289,'US GAS Rankings'!$B$6:$H$232,6,FALSE()))=TRUE(),"",(VLOOKUP($B289,'US GAS Rankings'!$B$6:$H$232,6,FALSE())))</f>
        <v>143676150</v>
      </c>
      <c r="S289" s="29" t="n">
        <f aca="false">IF(ISNA(VLOOKUP($B289,'US PWR Rankings'!$B$6:$H$126,6,FALSE()))=TRUE(),"",(VLOOKUP($B289,'US PWR Rankings'!$B$6:$H$126,6,FALSE())))</f>
        <v>172565</v>
      </c>
      <c r="T289" s="29" t="n">
        <f aca="false">IF(ISNA(VLOOKUP($B289,'Can Gas Rankings'!$B$6:$H$95,6,FALSE()))=TRUE(),"",(VLOOKUP($B289,'Can Gas Rankings'!$B$6:$H$95,6,FALSE())))</f>
        <v>1395000</v>
      </c>
      <c r="U289" s="29" t="str">
        <f aca="false">IF(ISNA(VLOOKUP($B289,'Can Pwr Rankings'!$B$6:$F$21,4,FALSE()))=TRUE(),"",(VLOOKUP($B289,'Can Pwr Rankings'!$B$6:$F$21,4,FALSE())))</f>
        <v/>
      </c>
    </row>
    <row r="290" customFormat="false" ht="12.75" hidden="false" customHeight="false" outlineLevel="0" collapsed="false">
      <c r="A290" s="5" t="s">
        <v>109</v>
      </c>
      <c r="B290" s="5" t="n">
        <v>29605</v>
      </c>
      <c r="C290" s="5"/>
      <c r="D290" s="5"/>
      <c r="E290" s="29" t="n">
        <f aca="false">VLOOKUP(B290,HEADROOM!$B$2:$D$3820,3,FALSE())</f>
        <v>68290532</v>
      </c>
      <c r="F290" s="5" t="s">
        <v>34</v>
      </c>
      <c r="G290" s="5" t="str">
        <f aca="false">VLOOKUP((A290&amp;MAX(H290:M290)),'NA DATA'!$J$4:$K$1809,2,FALSE())</f>
        <v>Enron North America Corp.</v>
      </c>
      <c r="H290" s="30"/>
      <c r="I290" s="30" t="n">
        <v>96028864</v>
      </c>
      <c r="J290" s="30"/>
      <c r="K290" s="30"/>
      <c r="L290" s="30"/>
      <c r="M290" s="30"/>
      <c r="N290" s="30" t="n">
        <f aca="false">IF(ISNA(VLOOKUP(B290,'US GAS Rankings'!$B$6:$H$232,7,FALSE()))=TRUE(),"",(VLOOKUP(B290,'US GAS Rankings'!$B$6:$H$232,7,FALSE())))</f>
        <v>42</v>
      </c>
      <c r="O290" s="30" t="n">
        <f aca="false">IF(ISNA(VLOOKUP(B290,'US PWR Rankings'!$B$6:$H$126,7,FALSE()))=TRUE(),"",(VLOOKUP(B290,'US PWR Rankings'!$B$6:$H$126,7,FALSE())))</f>
        <v>65</v>
      </c>
      <c r="P290" s="5" t="n">
        <f aca="false">IF(ISNA(VLOOKUP(B290,'Can Gas Rankings'!$B$6:$H$95,7,FALSE()))=TRUE(),"",(VLOOKUP(B290,'Can Gas Rankings'!$B$6:$H$95,7,FALSE())))</f>
        <v>62</v>
      </c>
      <c r="Q290" s="5" t="str">
        <f aca="false">IF(ISNA(VLOOKUP(B290,'Can Pwr Rankings'!$B$6:$F$21,5,FALSE()))=TRUE(),"",(VLOOKUP(B290,'Can Pwr Rankings'!$B$6:$F$21,5,FALSE())))</f>
        <v/>
      </c>
      <c r="R290" s="29" t="n">
        <f aca="false">IF(ISNA(VLOOKUP($B290,'US GAS Rankings'!$B$6:$H$232,6,FALSE()))=TRUE(),"",(VLOOKUP($B290,'US GAS Rankings'!$B$6:$H$232,6,FALSE())))</f>
        <v>143676150</v>
      </c>
      <c r="S290" s="29" t="n">
        <f aca="false">IF(ISNA(VLOOKUP($B290,'US PWR Rankings'!$B$6:$H$126,6,FALSE()))=TRUE(),"",(VLOOKUP($B290,'US PWR Rankings'!$B$6:$H$126,6,FALSE())))</f>
        <v>172565</v>
      </c>
      <c r="T290" s="29" t="n">
        <f aca="false">IF(ISNA(VLOOKUP($B290,'Can Gas Rankings'!$B$6:$H$95,6,FALSE()))=TRUE(),"",(VLOOKUP($B290,'Can Gas Rankings'!$B$6:$H$95,6,FALSE())))</f>
        <v>1395000</v>
      </c>
      <c r="U290" s="29" t="str">
        <f aca="false">IF(ISNA(VLOOKUP($B290,'Can Pwr Rankings'!$B$6:$F$21,4,FALSE()))=TRUE(),"",(VLOOKUP($B290,'Can Pwr Rankings'!$B$6:$F$21,4,FALSE())))</f>
        <v/>
      </c>
    </row>
    <row r="291" customFormat="false" ht="12.75" hidden="false" customHeight="false" outlineLevel="0" collapsed="false">
      <c r="A291" s="5" t="s">
        <v>109</v>
      </c>
      <c r="B291" s="5" t="n">
        <v>29605</v>
      </c>
      <c r="C291" s="5"/>
      <c r="D291" s="5"/>
      <c r="E291" s="29" t="n">
        <f aca="false">VLOOKUP(B291,HEADROOM!$B$2:$D$3820,3,FALSE())</f>
        <v>68290532</v>
      </c>
      <c r="F291" s="5" t="s">
        <v>28</v>
      </c>
      <c r="G291" s="5" t="str">
        <f aca="false">VLOOKUP((A291&amp;MAX(H291:M291)),'NA DATA'!$J$4:$K$1809,2,FALSE())</f>
        <v>Enron North America Corp.</v>
      </c>
      <c r="H291" s="30"/>
      <c r="I291" s="30" t="n">
        <v>96002647</v>
      </c>
      <c r="J291" s="30"/>
      <c r="K291" s="30"/>
      <c r="L291" s="30"/>
      <c r="M291" s="30"/>
      <c r="N291" s="30" t="n">
        <f aca="false">IF(ISNA(VLOOKUP(B291,'US GAS Rankings'!$B$6:$H$232,7,FALSE()))=TRUE(),"",(VLOOKUP(B291,'US GAS Rankings'!$B$6:$H$232,7,FALSE())))</f>
        <v>42</v>
      </c>
      <c r="O291" s="30" t="n">
        <f aca="false">IF(ISNA(VLOOKUP(B291,'US PWR Rankings'!$B$6:$H$126,7,FALSE()))=TRUE(),"",(VLOOKUP(B291,'US PWR Rankings'!$B$6:$H$126,7,FALSE())))</f>
        <v>65</v>
      </c>
      <c r="P291" s="5" t="n">
        <f aca="false">IF(ISNA(VLOOKUP(B291,'Can Gas Rankings'!$B$6:$H$95,7,FALSE()))=TRUE(),"",(VLOOKUP(B291,'Can Gas Rankings'!$B$6:$H$95,7,FALSE())))</f>
        <v>62</v>
      </c>
      <c r="Q291" s="5" t="str">
        <f aca="false">IF(ISNA(VLOOKUP(B291,'Can Pwr Rankings'!$B$6:$F$21,5,FALSE()))=TRUE(),"",(VLOOKUP(B291,'Can Pwr Rankings'!$B$6:$F$21,5,FALSE())))</f>
        <v/>
      </c>
      <c r="R291" s="29" t="n">
        <f aca="false">IF(ISNA(VLOOKUP($B291,'US GAS Rankings'!$B$6:$H$232,6,FALSE()))=TRUE(),"",(VLOOKUP($B291,'US GAS Rankings'!$B$6:$H$232,6,FALSE())))</f>
        <v>143676150</v>
      </c>
      <c r="S291" s="29" t="n">
        <f aca="false">IF(ISNA(VLOOKUP($B291,'US PWR Rankings'!$B$6:$H$126,6,FALSE()))=TRUE(),"",(VLOOKUP($B291,'US PWR Rankings'!$B$6:$H$126,6,FALSE())))</f>
        <v>172565</v>
      </c>
      <c r="T291" s="29" t="n">
        <f aca="false">IF(ISNA(VLOOKUP($B291,'Can Gas Rankings'!$B$6:$H$95,6,FALSE()))=TRUE(),"",(VLOOKUP($B291,'Can Gas Rankings'!$B$6:$H$95,6,FALSE())))</f>
        <v>1395000</v>
      </c>
      <c r="U291" s="29" t="str">
        <f aca="false">IF(ISNA(VLOOKUP($B291,'Can Pwr Rankings'!$B$6:$F$21,4,FALSE()))=TRUE(),"",(VLOOKUP($B291,'Can Pwr Rankings'!$B$6:$F$21,4,FALSE())))</f>
        <v/>
      </c>
    </row>
    <row r="292" customFormat="false" ht="12.75" hidden="false" customHeight="false" outlineLevel="0" collapsed="false">
      <c r="A292" s="5" t="s">
        <v>109</v>
      </c>
      <c r="B292" s="5" t="n">
        <v>29605</v>
      </c>
      <c r="C292" s="5"/>
      <c r="D292" s="5"/>
      <c r="E292" s="29" t="n">
        <f aca="false">VLOOKUP(B292,HEADROOM!$B$2:$D$3820,3,FALSE())</f>
        <v>68290532</v>
      </c>
      <c r="F292" s="5" t="s">
        <v>29</v>
      </c>
      <c r="G292" s="5" t="str">
        <f aca="false">VLOOKUP((A292&amp;MAX(H292:M292)),'NA DATA'!$J$4:$K$1809,2,FALSE())</f>
        <v>Enron North America Corp.</v>
      </c>
      <c r="H292" s="30"/>
      <c r="I292" s="30" t="n">
        <v>96002818</v>
      </c>
      <c r="J292" s="30"/>
      <c r="K292" s="30"/>
      <c r="L292" s="30"/>
      <c r="M292" s="30"/>
      <c r="N292" s="30" t="n">
        <f aca="false">IF(ISNA(VLOOKUP(B292,'US GAS Rankings'!$B$6:$H$232,7,FALSE()))=TRUE(),"",(VLOOKUP(B292,'US GAS Rankings'!$B$6:$H$232,7,FALSE())))</f>
        <v>42</v>
      </c>
      <c r="O292" s="30" t="n">
        <f aca="false">IF(ISNA(VLOOKUP(B292,'US PWR Rankings'!$B$6:$H$126,7,FALSE()))=TRUE(),"",(VLOOKUP(B292,'US PWR Rankings'!$B$6:$H$126,7,FALSE())))</f>
        <v>65</v>
      </c>
      <c r="P292" s="5" t="n">
        <f aca="false">IF(ISNA(VLOOKUP(B292,'Can Gas Rankings'!$B$6:$H$95,7,FALSE()))=TRUE(),"",(VLOOKUP(B292,'Can Gas Rankings'!$B$6:$H$95,7,FALSE())))</f>
        <v>62</v>
      </c>
      <c r="Q292" s="5" t="str">
        <f aca="false">IF(ISNA(VLOOKUP(B292,'Can Pwr Rankings'!$B$6:$F$21,5,FALSE()))=TRUE(),"",(VLOOKUP(B292,'Can Pwr Rankings'!$B$6:$F$21,5,FALSE())))</f>
        <v/>
      </c>
      <c r="R292" s="29" t="n">
        <f aca="false">IF(ISNA(VLOOKUP($B292,'US GAS Rankings'!$B$6:$H$232,6,FALSE()))=TRUE(),"",(VLOOKUP($B292,'US GAS Rankings'!$B$6:$H$232,6,FALSE())))</f>
        <v>143676150</v>
      </c>
      <c r="S292" s="29" t="n">
        <f aca="false">IF(ISNA(VLOOKUP($B292,'US PWR Rankings'!$B$6:$H$126,6,FALSE()))=TRUE(),"",(VLOOKUP($B292,'US PWR Rankings'!$B$6:$H$126,6,FALSE())))</f>
        <v>172565</v>
      </c>
      <c r="T292" s="29" t="n">
        <f aca="false">IF(ISNA(VLOOKUP($B292,'Can Gas Rankings'!$B$6:$H$95,6,FALSE()))=TRUE(),"",(VLOOKUP($B292,'Can Gas Rankings'!$B$6:$H$95,6,FALSE())))</f>
        <v>1395000</v>
      </c>
      <c r="U292" s="29" t="str">
        <f aca="false">IF(ISNA(VLOOKUP($B292,'Can Pwr Rankings'!$B$6:$F$21,4,FALSE()))=TRUE(),"",(VLOOKUP($B292,'Can Pwr Rankings'!$B$6:$F$21,4,FALSE())))</f>
        <v/>
      </c>
    </row>
    <row r="293" customFormat="false" ht="12.75" hidden="false" customHeight="false" outlineLevel="0" collapsed="false">
      <c r="A293" s="5" t="s">
        <v>109</v>
      </c>
      <c r="B293" s="5" t="n">
        <v>29605</v>
      </c>
      <c r="C293" s="5"/>
      <c r="D293" s="5"/>
      <c r="E293" s="29" t="n">
        <f aca="false">VLOOKUP(B293,HEADROOM!$B$2:$D$3820,3,FALSE())</f>
        <v>68290532</v>
      </c>
      <c r="F293" s="5" t="s">
        <v>35</v>
      </c>
      <c r="G293" s="5" t="str">
        <f aca="false">VLOOKUP((A293&amp;MAX(H293:M293)),'NA DATA'!$J$4:$K$1809,2,FALSE())</f>
        <v>Enron North America Corp.</v>
      </c>
      <c r="H293" s="30"/>
      <c r="I293" s="30" t="n">
        <v>96005429</v>
      </c>
      <c r="J293" s="30"/>
      <c r="K293" s="30"/>
      <c r="L293" s="30"/>
      <c r="M293" s="30"/>
      <c r="N293" s="30" t="n">
        <f aca="false">IF(ISNA(VLOOKUP(B293,'US GAS Rankings'!$B$6:$H$232,7,FALSE()))=TRUE(),"",(VLOOKUP(B293,'US GAS Rankings'!$B$6:$H$232,7,FALSE())))</f>
        <v>42</v>
      </c>
      <c r="O293" s="30" t="n">
        <f aca="false">IF(ISNA(VLOOKUP(B293,'US PWR Rankings'!$B$6:$H$126,7,FALSE()))=TRUE(),"",(VLOOKUP(B293,'US PWR Rankings'!$B$6:$H$126,7,FALSE())))</f>
        <v>65</v>
      </c>
      <c r="P293" s="5" t="n">
        <f aca="false">IF(ISNA(VLOOKUP(B293,'Can Gas Rankings'!$B$6:$H$95,7,FALSE()))=TRUE(),"",(VLOOKUP(B293,'Can Gas Rankings'!$B$6:$H$95,7,FALSE())))</f>
        <v>62</v>
      </c>
      <c r="Q293" s="5" t="str">
        <f aca="false">IF(ISNA(VLOOKUP(B293,'Can Pwr Rankings'!$B$6:$F$21,5,FALSE()))=TRUE(),"",(VLOOKUP(B293,'Can Pwr Rankings'!$B$6:$F$21,5,FALSE())))</f>
        <v/>
      </c>
      <c r="R293" s="29" t="n">
        <f aca="false">IF(ISNA(VLOOKUP($B293,'US GAS Rankings'!$B$6:$H$232,6,FALSE()))=TRUE(),"",(VLOOKUP($B293,'US GAS Rankings'!$B$6:$H$232,6,FALSE())))</f>
        <v>143676150</v>
      </c>
      <c r="S293" s="29" t="n">
        <f aca="false">IF(ISNA(VLOOKUP($B293,'US PWR Rankings'!$B$6:$H$126,6,FALSE()))=TRUE(),"",(VLOOKUP($B293,'US PWR Rankings'!$B$6:$H$126,6,FALSE())))</f>
        <v>172565</v>
      </c>
      <c r="T293" s="29" t="n">
        <f aca="false">IF(ISNA(VLOOKUP($B293,'Can Gas Rankings'!$B$6:$H$95,6,FALSE()))=TRUE(),"",(VLOOKUP($B293,'Can Gas Rankings'!$B$6:$H$95,6,FALSE())))</f>
        <v>1395000</v>
      </c>
      <c r="U293" s="29" t="str">
        <f aca="false">IF(ISNA(VLOOKUP($B293,'Can Pwr Rankings'!$B$6:$F$21,4,FALSE()))=TRUE(),"",(VLOOKUP($B293,'Can Pwr Rankings'!$B$6:$F$21,4,FALSE())))</f>
        <v/>
      </c>
    </row>
    <row r="294" customFormat="false" ht="12.75" hidden="false" customHeight="false" outlineLevel="0" collapsed="false">
      <c r="A294" s="5" t="s">
        <v>109</v>
      </c>
      <c r="B294" s="5" t="n">
        <v>29605</v>
      </c>
      <c r="C294" s="5"/>
      <c r="D294" s="5"/>
      <c r="E294" s="29" t="n">
        <f aca="false">VLOOKUP(B294,HEADROOM!$B$2:$D$3820,3,FALSE())</f>
        <v>68290532</v>
      </c>
      <c r="F294" s="5" t="s">
        <v>53</v>
      </c>
      <c r="G294" s="5" t="e">
        <f aca="false">VLOOKUP((A294&amp;MAX(H294:M294)),'NA DATA'!$J$4:$K$1809,2,FALSE())</f>
        <v>#N/A</v>
      </c>
      <c r="H294" s="30"/>
      <c r="I294" s="30"/>
      <c r="J294" s="30" t="n">
        <v>96004354</v>
      </c>
      <c r="K294" s="30"/>
      <c r="L294" s="30"/>
      <c r="M294" s="30"/>
      <c r="N294" s="30" t="n">
        <f aca="false">IF(ISNA(VLOOKUP(B294,'US GAS Rankings'!$B$6:$H$232,7,FALSE()))=TRUE(),"",(VLOOKUP(B294,'US GAS Rankings'!$B$6:$H$232,7,FALSE())))</f>
        <v>42</v>
      </c>
      <c r="O294" s="30" t="n">
        <f aca="false">IF(ISNA(VLOOKUP(B294,'US PWR Rankings'!$B$6:$H$126,7,FALSE()))=TRUE(),"",(VLOOKUP(B294,'US PWR Rankings'!$B$6:$H$126,7,FALSE())))</f>
        <v>65</v>
      </c>
      <c r="P294" s="5" t="n">
        <f aca="false">IF(ISNA(VLOOKUP(B294,'Can Gas Rankings'!$B$6:$H$95,7,FALSE()))=TRUE(),"",(VLOOKUP(B294,'Can Gas Rankings'!$B$6:$H$95,7,FALSE())))</f>
        <v>62</v>
      </c>
      <c r="Q294" s="5" t="str">
        <f aca="false">IF(ISNA(VLOOKUP(B294,'Can Pwr Rankings'!$B$6:$F$21,5,FALSE()))=TRUE(),"",(VLOOKUP(B294,'Can Pwr Rankings'!$B$6:$F$21,5,FALSE())))</f>
        <v/>
      </c>
      <c r="R294" s="29" t="n">
        <f aca="false">IF(ISNA(VLOOKUP($B294,'US GAS Rankings'!$B$6:$H$232,6,FALSE()))=TRUE(),"",(VLOOKUP($B294,'US GAS Rankings'!$B$6:$H$232,6,FALSE())))</f>
        <v>143676150</v>
      </c>
      <c r="S294" s="29" t="n">
        <f aca="false">IF(ISNA(VLOOKUP($B294,'US PWR Rankings'!$B$6:$H$126,6,FALSE()))=TRUE(),"",(VLOOKUP($B294,'US PWR Rankings'!$B$6:$H$126,6,FALSE())))</f>
        <v>172565</v>
      </c>
      <c r="T294" s="29" t="n">
        <f aca="false">IF(ISNA(VLOOKUP($B294,'Can Gas Rankings'!$B$6:$H$95,6,FALSE()))=TRUE(),"",(VLOOKUP($B294,'Can Gas Rankings'!$B$6:$H$95,6,FALSE())))</f>
        <v>1395000</v>
      </c>
      <c r="U294" s="29" t="str">
        <f aca="false">IF(ISNA(VLOOKUP($B294,'Can Pwr Rankings'!$B$6:$F$21,4,FALSE()))=TRUE(),"",(VLOOKUP($B294,'Can Pwr Rankings'!$B$6:$F$21,4,FALSE())))</f>
        <v/>
      </c>
    </row>
    <row r="295" customFormat="false" ht="12.75" hidden="false" customHeight="false" outlineLevel="0" collapsed="false">
      <c r="A295" s="5" t="s">
        <v>109</v>
      </c>
      <c r="B295" s="5" t="n">
        <v>29605</v>
      </c>
      <c r="C295" s="5"/>
      <c r="D295" s="5"/>
      <c r="E295" s="29" t="n">
        <f aca="false">VLOOKUP(B295,HEADROOM!$B$2:$D$3820,3,FALSE())</f>
        <v>68290532</v>
      </c>
      <c r="F295" s="5" t="s">
        <v>47</v>
      </c>
      <c r="G295" s="5" t="str">
        <f aca="false">VLOOKUP((A295&amp;MAX(H295:M295)),'NA DATA'!$J$4:$K$1809,2,FALSE())</f>
        <v>Enron North America Corp.</v>
      </c>
      <c r="H295" s="30"/>
      <c r="I295" s="30" t="n">
        <v>96005347</v>
      </c>
      <c r="J295" s="30"/>
      <c r="K295" s="30"/>
      <c r="L295" s="30"/>
      <c r="M295" s="30"/>
      <c r="N295" s="30" t="n">
        <f aca="false">IF(ISNA(VLOOKUP(B295,'US GAS Rankings'!$B$6:$H$232,7,FALSE()))=TRUE(),"",(VLOOKUP(B295,'US GAS Rankings'!$B$6:$H$232,7,FALSE())))</f>
        <v>42</v>
      </c>
      <c r="O295" s="30" t="n">
        <f aca="false">IF(ISNA(VLOOKUP(B295,'US PWR Rankings'!$B$6:$H$126,7,FALSE()))=TRUE(),"",(VLOOKUP(B295,'US PWR Rankings'!$B$6:$H$126,7,FALSE())))</f>
        <v>65</v>
      </c>
      <c r="P295" s="5" t="n">
        <f aca="false">IF(ISNA(VLOOKUP(B295,'Can Gas Rankings'!$B$6:$H$95,7,FALSE()))=TRUE(),"",(VLOOKUP(B295,'Can Gas Rankings'!$B$6:$H$95,7,FALSE())))</f>
        <v>62</v>
      </c>
      <c r="Q295" s="5" t="str">
        <f aca="false">IF(ISNA(VLOOKUP(B295,'Can Pwr Rankings'!$B$6:$F$21,5,FALSE()))=TRUE(),"",(VLOOKUP(B295,'Can Pwr Rankings'!$B$6:$F$21,5,FALSE())))</f>
        <v/>
      </c>
      <c r="R295" s="29" t="n">
        <f aca="false">IF(ISNA(VLOOKUP($B295,'US GAS Rankings'!$B$6:$H$232,6,FALSE()))=TRUE(),"",(VLOOKUP($B295,'US GAS Rankings'!$B$6:$H$232,6,FALSE())))</f>
        <v>143676150</v>
      </c>
      <c r="S295" s="29" t="n">
        <f aca="false">IF(ISNA(VLOOKUP($B295,'US PWR Rankings'!$B$6:$H$126,6,FALSE()))=TRUE(),"",(VLOOKUP($B295,'US PWR Rankings'!$B$6:$H$126,6,FALSE())))</f>
        <v>172565</v>
      </c>
      <c r="T295" s="29" t="n">
        <f aca="false">IF(ISNA(VLOOKUP($B295,'Can Gas Rankings'!$B$6:$H$95,6,FALSE()))=TRUE(),"",(VLOOKUP($B295,'Can Gas Rankings'!$B$6:$H$95,6,FALSE())))</f>
        <v>1395000</v>
      </c>
      <c r="U295" s="29" t="str">
        <f aca="false">IF(ISNA(VLOOKUP($B295,'Can Pwr Rankings'!$B$6:$F$21,4,FALSE()))=TRUE(),"",(VLOOKUP($B295,'Can Pwr Rankings'!$B$6:$F$21,4,FALSE())))</f>
        <v/>
      </c>
    </row>
    <row r="296" customFormat="false" ht="12.75" hidden="false" customHeight="false" outlineLevel="0" collapsed="false">
      <c r="A296" s="5" t="s">
        <v>109</v>
      </c>
      <c r="B296" s="5" t="n">
        <v>29605</v>
      </c>
      <c r="C296" s="5"/>
      <c r="D296" s="5"/>
      <c r="E296" s="29" t="n">
        <f aca="false">VLOOKUP(B296,HEADROOM!$B$2:$D$3820,3,FALSE())</f>
        <v>68290532</v>
      </c>
      <c r="F296" s="5" t="s">
        <v>41</v>
      </c>
      <c r="G296" s="5" t="str">
        <f aca="false">VLOOKUP((A296&amp;MAX(H296:M296)),'NA DATA'!$J$4:$K$1809,2,FALSE())</f>
        <v>Enron Canada Corp.</v>
      </c>
      <c r="H296" s="30"/>
      <c r="I296" s="30"/>
      <c r="J296" s="30"/>
      <c r="K296" s="30"/>
      <c r="L296" s="30" t="n">
        <v>96013805</v>
      </c>
      <c r="M296" s="30"/>
      <c r="N296" s="30" t="n">
        <f aca="false">IF(ISNA(VLOOKUP(B296,'US GAS Rankings'!$B$6:$H$232,7,FALSE()))=TRUE(),"",(VLOOKUP(B296,'US GAS Rankings'!$B$6:$H$232,7,FALSE())))</f>
        <v>42</v>
      </c>
      <c r="O296" s="30" t="n">
        <f aca="false">IF(ISNA(VLOOKUP(B296,'US PWR Rankings'!$B$6:$H$126,7,FALSE()))=TRUE(),"",(VLOOKUP(B296,'US PWR Rankings'!$B$6:$H$126,7,FALSE())))</f>
        <v>65</v>
      </c>
      <c r="P296" s="5" t="n">
        <f aca="false">IF(ISNA(VLOOKUP(B296,'Can Gas Rankings'!$B$6:$H$95,7,FALSE()))=TRUE(),"",(VLOOKUP(B296,'Can Gas Rankings'!$B$6:$H$95,7,FALSE())))</f>
        <v>62</v>
      </c>
      <c r="Q296" s="5" t="str">
        <f aca="false">IF(ISNA(VLOOKUP(B296,'Can Pwr Rankings'!$B$6:$F$21,5,FALSE()))=TRUE(),"",(VLOOKUP(B296,'Can Pwr Rankings'!$B$6:$F$21,5,FALSE())))</f>
        <v/>
      </c>
      <c r="R296" s="29" t="n">
        <f aca="false">IF(ISNA(VLOOKUP($B296,'US GAS Rankings'!$B$6:$H$232,6,FALSE()))=TRUE(),"",(VLOOKUP($B296,'US GAS Rankings'!$B$6:$H$232,6,FALSE())))</f>
        <v>143676150</v>
      </c>
      <c r="S296" s="29" t="n">
        <f aca="false">IF(ISNA(VLOOKUP($B296,'US PWR Rankings'!$B$6:$H$126,6,FALSE()))=TRUE(),"",(VLOOKUP($B296,'US PWR Rankings'!$B$6:$H$126,6,FALSE())))</f>
        <v>172565</v>
      </c>
      <c r="T296" s="29" t="n">
        <f aca="false">IF(ISNA(VLOOKUP($B296,'Can Gas Rankings'!$B$6:$H$95,6,FALSE()))=TRUE(),"",(VLOOKUP($B296,'Can Gas Rankings'!$B$6:$H$95,6,FALSE())))</f>
        <v>1395000</v>
      </c>
      <c r="U296" s="29" t="str">
        <f aca="false">IF(ISNA(VLOOKUP($B296,'Can Pwr Rankings'!$B$6:$F$21,4,FALSE()))=TRUE(),"",(VLOOKUP($B296,'Can Pwr Rankings'!$B$6:$F$21,4,FALSE())))</f>
        <v/>
      </c>
    </row>
    <row r="297" customFormat="false" ht="12.75" hidden="false" customHeight="false" outlineLevel="0" collapsed="false">
      <c r="A297" s="5" t="s">
        <v>109</v>
      </c>
      <c r="B297" s="5" t="n">
        <v>29605</v>
      </c>
      <c r="C297" s="5"/>
      <c r="D297" s="5"/>
      <c r="E297" s="29" t="n">
        <f aca="false">VLOOKUP(B297,HEADROOM!$B$2:$D$3820,3,FALSE())</f>
        <v>68290532</v>
      </c>
      <c r="F297" s="5" t="s">
        <v>36</v>
      </c>
      <c r="G297" s="5" t="str">
        <f aca="false">VLOOKUP((A297&amp;MAX(H297:M297)),'NA DATA'!$J$4:$K$1809,2,FALSE())</f>
        <v>Enron North America Corp.</v>
      </c>
      <c r="H297" s="30"/>
      <c r="I297" s="30" t="n">
        <v>96007370</v>
      </c>
      <c r="J297" s="30"/>
      <c r="K297" s="30"/>
      <c r="L297" s="30"/>
      <c r="M297" s="30"/>
      <c r="N297" s="30" t="n">
        <f aca="false">IF(ISNA(VLOOKUP(B297,'US GAS Rankings'!$B$6:$H$232,7,FALSE()))=TRUE(),"",(VLOOKUP(B297,'US GAS Rankings'!$B$6:$H$232,7,FALSE())))</f>
        <v>42</v>
      </c>
      <c r="O297" s="30" t="n">
        <f aca="false">IF(ISNA(VLOOKUP(B297,'US PWR Rankings'!$B$6:$H$126,7,FALSE()))=TRUE(),"",(VLOOKUP(B297,'US PWR Rankings'!$B$6:$H$126,7,FALSE())))</f>
        <v>65</v>
      </c>
      <c r="P297" s="5" t="n">
        <f aca="false">IF(ISNA(VLOOKUP(B297,'Can Gas Rankings'!$B$6:$H$95,7,FALSE()))=TRUE(),"",(VLOOKUP(B297,'Can Gas Rankings'!$B$6:$H$95,7,FALSE())))</f>
        <v>62</v>
      </c>
      <c r="Q297" s="5" t="str">
        <f aca="false">IF(ISNA(VLOOKUP(B297,'Can Pwr Rankings'!$B$6:$F$21,5,FALSE()))=TRUE(),"",(VLOOKUP(B297,'Can Pwr Rankings'!$B$6:$F$21,5,FALSE())))</f>
        <v/>
      </c>
      <c r="R297" s="29" t="n">
        <f aca="false">IF(ISNA(VLOOKUP($B297,'US GAS Rankings'!$B$6:$H$232,6,FALSE()))=TRUE(),"",(VLOOKUP($B297,'US GAS Rankings'!$B$6:$H$232,6,FALSE())))</f>
        <v>143676150</v>
      </c>
      <c r="S297" s="29" t="n">
        <f aca="false">IF(ISNA(VLOOKUP($B297,'US PWR Rankings'!$B$6:$H$126,6,FALSE()))=TRUE(),"",(VLOOKUP($B297,'US PWR Rankings'!$B$6:$H$126,6,FALSE())))</f>
        <v>172565</v>
      </c>
      <c r="T297" s="29" t="n">
        <f aca="false">IF(ISNA(VLOOKUP($B297,'Can Gas Rankings'!$B$6:$H$95,6,FALSE()))=TRUE(),"",(VLOOKUP($B297,'Can Gas Rankings'!$B$6:$H$95,6,FALSE())))</f>
        <v>1395000</v>
      </c>
      <c r="U297" s="29" t="str">
        <f aca="false">IF(ISNA(VLOOKUP($B297,'Can Pwr Rankings'!$B$6:$F$21,4,FALSE()))=TRUE(),"",(VLOOKUP($B297,'Can Pwr Rankings'!$B$6:$F$21,4,FALSE())))</f>
        <v/>
      </c>
    </row>
    <row r="298" customFormat="false" ht="12.75" hidden="false" customHeight="false" outlineLevel="0" collapsed="false">
      <c r="A298" s="5" t="s">
        <v>111</v>
      </c>
      <c r="B298" s="5" t="n">
        <v>5280</v>
      </c>
      <c r="C298" s="5" t="s">
        <v>111</v>
      </c>
      <c r="D298" s="5" t="n">
        <v>5280</v>
      </c>
      <c r="E298" s="29" t="n">
        <f aca="false">VLOOKUP(B298,HEADROOM!$B$2:$D$3820,3,FALSE())</f>
        <v>193437510</v>
      </c>
      <c r="F298" s="5" t="s">
        <v>32</v>
      </c>
      <c r="G298" s="5" t="str">
        <f aca="false">VLOOKUP((A298&amp;MAX(H298:M298)),'NA DATA'!$J$4:$K$1809,2,FALSE())</f>
        <v>Enron North America Corp.</v>
      </c>
      <c r="H298" s="30"/>
      <c r="I298" s="30" t="n">
        <v>96032506</v>
      </c>
      <c r="J298" s="30"/>
      <c r="K298" s="30"/>
      <c r="L298" s="30"/>
      <c r="M298" s="30"/>
      <c r="N298" s="30" t="n">
        <f aca="false">IF(ISNA(VLOOKUP(B298,'US GAS Rankings'!$B$6:$H$232,7,FALSE()))=TRUE(),"",(VLOOKUP(B298,'US GAS Rankings'!$B$6:$H$232,7,FALSE())))</f>
        <v>43</v>
      </c>
      <c r="O298" s="30" t="str">
        <f aca="false">IF(ISNA(VLOOKUP(B298,'US PWR Rankings'!$B$6:$H$126,7,FALSE()))=TRUE(),"",(VLOOKUP(B298,'US PWR Rankings'!$B$6:$H$126,7,FALSE())))</f>
        <v/>
      </c>
      <c r="P298" s="5" t="str">
        <f aca="false">IF(ISNA(VLOOKUP(B298,'Can Gas Rankings'!$B$6:$H$95,7,FALSE()))=TRUE(),"",(VLOOKUP(B298,'Can Gas Rankings'!$B$6:$H$95,7,FALSE())))</f>
        <v/>
      </c>
      <c r="Q298" s="5" t="str">
        <f aca="false">IF(ISNA(VLOOKUP(B298,'Can Pwr Rankings'!$B$6:$F$21,5,FALSE()))=TRUE(),"",(VLOOKUP(B298,'Can Pwr Rankings'!$B$6:$F$21,5,FALSE())))</f>
        <v/>
      </c>
      <c r="R298" s="29" t="n">
        <f aca="false">IF(ISNA(VLOOKUP($B298,'US GAS Rankings'!$B$6:$H$232,6,FALSE()))=TRUE(),"",(VLOOKUP($B298,'US GAS Rankings'!$B$6:$H$232,6,FALSE())))</f>
        <v>137949000</v>
      </c>
      <c r="S298" s="29" t="str">
        <f aca="false">IF(ISNA(VLOOKUP($B298,'US PWR Rankings'!$B$6:$H$126,6,FALSE()))=TRUE(),"",(VLOOKUP($B298,'US PWR Rankings'!$B$6:$H$126,6,FALSE())))</f>
        <v/>
      </c>
      <c r="T298" s="29" t="str">
        <f aca="false">IF(ISNA(VLOOKUP($B298,'Can Gas Rankings'!$B$6:$H$95,6,FALSE()))=TRUE(),"",(VLOOKUP($B298,'Can Gas Rankings'!$B$6:$H$95,6,FALSE())))</f>
        <v/>
      </c>
      <c r="U298" s="29" t="str">
        <f aca="false">IF(ISNA(VLOOKUP($B298,'Can Pwr Rankings'!$B$6:$F$21,4,FALSE()))=TRUE(),"",(VLOOKUP($B298,'Can Pwr Rankings'!$B$6:$F$21,4,FALSE())))</f>
        <v/>
      </c>
    </row>
    <row r="299" customFormat="false" ht="12.75" hidden="false" customHeight="false" outlineLevel="0" collapsed="false">
      <c r="A299" s="5" t="s">
        <v>111</v>
      </c>
      <c r="B299" s="5" t="n">
        <v>5280</v>
      </c>
      <c r="C299" s="5"/>
      <c r="D299" s="5"/>
      <c r="E299" s="29" t="n">
        <f aca="false">VLOOKUP(B299,HEADROOM!$B$2:$D$3820,3,FALSE())</f>
        <v>193437510</v>
      </c>
      <c r="F299" s="5" t="s">
        <v>34</v>
      </c>
      <c r="G299" s="5" t="str">
        <f aca="false">VLOOKUP((A299&amp;MAX(H299:M299)),'NA DATA'!$J$4:$K$1809,2,FALSE())</f>
        <v>Enron North America Corp.</v>
      </c>
      <c r="H299" s="30"/>
      <c r="I299" s="30" t="n">
        <v>96016462</v>
      </c>
      <c r="J299" s="30"/>
      <c r="K299" s="30"/>
      <c r="L299" s="30"/>
      <c r="M299" s="30"/>
      <c r="N299" s="30" t="n">
        <f aca="false">IF(ISNA(VLOOKUP(B299,'US GAS Rankings'!$B$6:$H$232,7,FALSE()))=TRUE(),"",(VLOOKUP(B299,'US GAS Rankings'!$B$6:$H$232,7,FALSE())))</f>
        <v>43</v>
      </c>
      <c r="O299" s="30" t="str">
        <f aca="false">IF(ISNA(VLOOKUP(B299,'US PWR Rankings'!$B$6:$H$126,7,FALSE()))=TRUE(),"",(VLOOKUP(B299,'US PWR Rankings'!$B$6:$H$126,7,FALSE())))</f>
        <v/>
      </c>
      <c r="P299" s="5" t="str">
        <f aca="false">IF(ISNA(VLOOKUP(B299,'Can Gas Rankings'!$B$6:$H$95,7,FALSE()))=TRUE(),"",(VLOOKUP(B299,'Can Gas Rankings'!$B$6:$H$95,7,FALSE())))</f>
        <v/>
      </c>
      <c r="Q299" s="5" t="str">
        <f aca="false">IF(ISNA(VLOOKUP(B299,'Can Pwr Rankings'!$B$6:$F$21,5,FALSE()))=TRUE(),"",(VLOOKUP(B299,'Can Pwr Rankings'!$B$6:$F$21,5,FALSE())))</f>
        <v/>
      </c>
      <c r="R299" s="29" t="n">
        <f aca="false">IF(ISNA(VLOOKUP($B299,'US GAS Rankings'!$B$6:$H$232,6,FALSE()))=TRUE(),"",(VLOOKUP($B299,'US GAS Rankings'!$B$6:$H$232,6,FALSE())))</f>
        <v>137949000</v>
      </c>
      <c r="S299" s="29" t="str">
        <f aca="false">IF(ISNA(VLOOKUP($B299,'US PWR Rankings'!$B$6:$H$126,6,FALSE()))=TRUE(),"",(VLOOKUP($B299,'US PWR Rankings'!$B$6:$H$126,6,FALSE())))</f>
        <v/>
      </c>
      <c r="T299" s="29" t="str">
        <f aca="false">IF(ISNA(VLOOKUP($B299,'Can Gas Rankings'!$B$6:$H$95,6,FALSE()))=TRUE(),"",(VLOOKUP($B299,'Can Gas Rankings'!$B$6:$H$95,6,FALSE())))</f>
        <v/>
      </c>
      <c r="U299" s="29" t="str">
        <f aca="false">IF(ISNA(VLOOKUP($B299,'Can Pwr Rankings'!$B$6:$F$21,4,FALSE()))=TRUE(),"",(VLOOKUP($B299,'Can Pwr Rankings'!$B$6:$F$21,4,FALSE())))</f>
        <v/>
      </c>
    </row>
    <row r="300" customFormat="false" ht="12.75" hidden="false" customHeight="false" outlineLevel="0" collapsed="false">
      <c r="A300" s="5" t="s">
        <v>111</v>
      </c>
      <c r="B300" s="5" t="n">
        <v>5280</v>
      </c>
      <c r="C300" s="5"/>
      <c r="D300" s="5"/>
      <c r="E300" s="29" t="n">
        <f aca="false">VLOOKUP(B300,HEADROOM!$B$2:$D$3820,3,FALSE())</f>
        <v>193437510</v>
      </c>
      <c r="F300" s="5" t="s">
        <v>46</v>
      </c>
      <c r="G300" s="5" t="str">
        <f aca="false">VLOOKUP((A300&amp;MAX(H300:M300)),'NA DATA'!$J$4:$K$1809,2,FALSE())</f>
        <v>Enron North America Corp.</v>
      </c>
      <c r="H300" s="30" t="n">
        <v>95000299</v>
      </c>
      <c r="I300" s="30"/>
      <c r="J300" s="30"/>
      <c r="K300" s="30"/>
      <c r="L300" s="30"/>
      <c r="M300" s="30"/>
      <c r="N300" s="30" t="n">
        <f aca="false">IF(ISNA(VLOOKUP(B300,'US GAS Rankings'!$B$6:$H$232,7,FALSE()))=TRUE(),"",(VLOOKUP(B300,'US GAS Rankings'!$B$6:$H$232,7,FALSE())))</f>
        <v>43</v>
      </c>
      <c r="O300" s="30" t="str">
        <f aca="false">IF(ISNA(VLOOKUP(B300,'US PWR Rankings'!$B$6:$H$126,7,FALSE()))=TRUE(),"",(VLOOKUP(B300,'US PWR Rankings'!$B$6:$H$126,7,FALSE())))</f>
        <v/>
      </c>
      <c r="P300" s="5" t="str">
        <f aca="false">IF(ISNA(VLOOKUP(B300,'Can Gas Rankings'!$B$6:$H$95,7,FALSE()))=TRUE(),"",(VLOOKUP(B300,'Can Gas Rankings'!$B$6:$H$95,7,FALSE())))</f>
        <v/>
      </c>
      <c r="Q300" s="5" t="str">
        <f aca="false">IF(ISNA(VLOOKUP(B300,'Can Pwr Rankings'!$B$6:$F$21,5,FALSE()))=TRUE(),"",(VLOOKUP(B300,'Can Pwr Rankings'!$B$6:$F$21,5,FALSE())))</f>
        <v/>
      </c>
      <c r="R300" s="29" t="n">
        <f aca="false">IF(ISNA(VLOOKUP($B300,'US GAS Rankings'!$B$6:$H$232,6,FALSE()))=TRUE(),"",(VLOOKUP($B300,'US GAS Rankings'!$B$6:$H$232,6,FALSE())))</f>
        <v>137949000</v>
      </c>
      <c r="S300" s="29" t="str">
        <f aca="false">IF(ISNA(VLOOKUP($B300,'US PWR Rankings'!$B$6:$H$126,6,FALSE()))=TRUE(),"",(VLOOKUP($B300,'US PWR Rankings'!$B$6:$H$126,6,FALSE())))</f>
        <v/>
      </c>
      <c r="T300" s="29" t="str">
        <f aca="false">IF(ISNA(VLOOKUP($B300,'Can Gas Rankings'!$B$6:$H$95,6,FALSE()))=TRUE(),"",(VLOOKUP($B300,'Can Gas Rankings'!$B$6:$H$95,6,FALSE())))</f>
        <v/>
      </c>
      <c r="U300" s="29" t="str">
        <f aca="false">IF(ISNA(VLOOKUP($B300,'Can Pwr Rankings'!$B$6:$F$21,4,FALSE()))=TRUE(),"",(VLOOKUP($B300,'Can Pwr Rankings'!$B$6:$F$21,4,FALSE())))</f>
        <v/>
      </c>
    </row>
    <row r="301" customFormat="false" ht="12.75" hidden="false" customHeight="false" outlineLevel="0" collapsed="false">
      <c r="A301" s="5" t="s">
        <v>111</v>
      </c>
      <c r="B301" s="5" t="n">
        <v>5280</v>
      </c>
      <c r="C301" s="5"/>
      <c r="D301" s="5"/>
      <c r="E301" s="29" t="n">
        <f aca="false">VLOOKUP(B301,HEADROOM!$B$2:$D$3820,3,FALSE())</f>
        <v>193437510</v>
      </c>
      <c r="F301" s="5" t="s">
        <v>47</v>
      </c>
      <c r="G301" s="5" t="str">
        <f aca="false">VLOOKUP((A301&amp;MAX(H301:M301)),'NA DATA'!$J$4:$K$1809,2,FALSE())</f>
        <v>Enron North America Corp.</v>
      </c>
      <c r="H301" s="30"/>
      <c r="I301" s="30" t="n">
        <v>96035755</v>
      </c>
      <c r="J301" s="30"/>
      <c r="K301" s="30"/>
      <c r="L301" s="30"/>
      <c r="M301" s="30"/>
      <c r="N301" s="30" t="n">
        <f aca="false">IF(ISNA(VLOOKUP(B301,'US GAS Rankings'!$B$6:$H$232,7,FALSE()))=TRUE(),"",(VLOOKUP(B301,'US GAS Rankings'!$B$6:$H$232,7,FALSE())))</f>
        <v>43</v>
      </c>
      <c r="O301" s="30" t="str">
        <f aca="false">IF(ISNA(VLOOKUP(B301,'US PWR Rankings'!$B$6:$H$126,7,FALSE()))=TRUE(),"",(VLOOKUP(B301,'US PWR Rankings'!$B$6:$H$126,7,FALSE())))</f>
        <v/>
      </c>
      <c r="P301" s="5" t="str">
        <f aca="false">IF(ISNA(VLOOKUP(B301,'Can Gas Rankings'!$B$6:$H$95,7,FALSE()))=TRUE(),"",(VLOOKUP(B301,'Can Gas Rankings'!$B$6:$H$95,7,FALSE())))</f>
        <v/>
      </c>
      <c r="Q301" s="5" t="str">
        <f aca="false">IF(ISNA(VLOOKUP(B301,'Can Pwr Rankings'!$B$6:$F$21,5,FALSE()))=TRUE(),"",(VLOOKUP(B301,'Can Pwr Rankings'!$B$6:$F$21,5,FALSE())))</f>
        <v/>
      </c>
      <c r="R301" s="29" t="n">
        <f aca="false">IF(ISNA(VLOOKUP($B301,'US GAS Rankings'!$B$6:$H$232,6,FALSE()))=TRUE(),"",(VLOOKUP($B301,'US GAS Rankings'!$B$6:$H$232,6,FALSE())))</f>
        <v>137949000</v>
      </c>
      <c r="S301" s="29" t="str">
        <f aca="false">IF(ISNA(VLOOKUP($B301,'US PWR Rankings'!$B$6:$H$126,6,FALSE()))=TRUE(),"",(VLOOKUP($B301,'US PWR Rankings'!$B$6:$H$126,6,FALSE())))</f>
        <v/>
      </c>
      <c r="T301" s="29" t="str">
        <f aca="false">IF(ISNA(VLOOKUP($B301,'Can Gas Rankings'!$B$6:$H$95,6,FALSE()))=TRUE(),"",(VLOOKUP($B301,'Can Gas Rankings'!$B$6:$H$95,6,FALSE())))</f>
        <v/>
      </c>
      <c r="U301" s="29" t="str">
        <f aca="false">IF(ISNA(VLOOKUP($B301,'Can Pwr Rankings'!$B$6:$F$21,4,FALSE()))=TRUE(),"",(VLOOKUP($B301,'Can Pwr Rankings'!$B$6:$F$21,4,FALSE())))</f>
        <v/>
      </c>
    </row>
    <row r="302" customFormat="false" ht="12.75" hidden="false" customHeight="false" outlineLevel="0" collapsed="false">
      <c r="A302" s="5" t="s">
        <v>112</v>
      </c>
      <c r="B302" s="5" t="n">
        <v>57956</v>
      </c>
      <c r="C302" s="5" t="s">
        <v>112</v>
      </c>
      <c r="D302" s="5" t="n">
        <v>57956</v>
      </c>
      <c r="E302" s="29" t="n">
        <f aca="false">VLOOKUP(B302,HEADROOM!$B$2:$D$3820,3,FALSE())</f>
        <v>20000000</v>
      </c>
      <c r="F302" s="5" t="s">
        <v>27</v>
      </c>
      <c r="G302" s="5" t="str">
        <f aca="false">VLOOKUP((A302&amp;MAX(H302:M302)),'NA DATA'!$J$4:$K$1809,2,FALSE())</f>
        <v>Risk Management &amp; Trading Corp.</v>
      </c>
      <c r="H302" s="30" t="n">
        <v>96023504</v>
      </c>
      <c r="I302" s="30"/>
      <c r="J302" s="30"/>
      <c r="K302" s="30"/>
      <c r="L302" s="30"/>
      <c r="M302" s="30"/>
      <c r="N302" s="30" t="n">
        <f aca="false">IF(ISNA(VLOOKUP(B302,'US GAS Rankings'!$B$6:$H$232,7,FALSE()))=TRUE(),"",(VLOOKUP(B302,'US GAS Rankings'!$B$6:$H$232,7,FALSE())))</f>
        <v>44</v>
      </c>
      <c r="O302" s="30" t="n">
        <f aca="false">IF(ISNA(VLOOKUP(B302,'US PWR Rankings'!$B$6:$H$126,7,FALSE()))=TRUE(),"",(VLOOKUP(B302,'US PWR Rankings'!$B$6:$H$126,7,FALSE())))</f>
        <v>29</v>
      </c>
      <c r="P302" s="5" t="str">
        <f aca="false">IF(ISNA(VLOOKUP(B302,'Can Gas Rankings'!$B$6:$H$95,7,FALSE()))=TRUE(),"",(VLOOKUP(B302,'Can Gas Rankings'!$B$6:$H$95,7,FALSE())))</f>
        <v/>
      </c>
      <c r="Q302" s="5" t="str">
        <f aca="false">IF(ISNA(VLOOKUP(B302,'Can Pwr Rankings'!$B$6:$F$21,5,FALSE()))=TRUE(),"",(VLOOKUP(B302,'Can Pwr Rankings'!$B$6:$F$21,5,FALSE())))</f>
        <v/>
      </c>
      <c r="R302" s="29" t="n">
        <f aca="false">IF(ISNA(VLOOKUP($B302,'US GAS Rankings'!$B$6:$H$232,6,FALSE()))=TRUE(),"",(VLOOKUP($B302,'US GAS Rankings'!$B$6:$H$232,6,FALSE())))</f>
        <v>123321465</v>
      </c>
      <c r="S302" s="29" t="n">
        <f aca="false">IF(ISNA(VLOOKUP($B302,'US PWR Rankings'!$B$6:$H$126,6,FALSE()))=TRUE(),"",(VLOOKUP($B302,'US PWR Rankings'!$B$6:$H$126,6,FALSE())))</f>
        <v>4530811</v>
      </c>
      <c r="T302" s="29" t="str">
        <f aca="false">IF(ISNA(VLOOKUP($B302,'Can Gas Rankings'!$B$6:$H$95,6,FALSE()))=TRUE(),"",(VLOOKUP($B302,'Can Gas Rankings'!$B$6:$H$95,6,FALSE())))</f>
        <v/>
      </c>
      <c r="U302" s="29" t="str">
        <f aca="false">IF(ISNA(VLOOKUP($B302,'Can Pwr Rankings'!$B$6:$F$21,4,FALSE()))=TRUE(),"",(VLOOKUP($B302,'Can Pwr Rankings'!$B$6:$F$21,4,FALSE())))</f>
        <v/>
      </c>
    </row>
    <row r="303" customFormat="false" ht="12.75" hidden="false" customHeight="false" outlineLevel="0" collapsed="false">
      <c r="A303" s="5" t="s">
        <v>112</v>
      </c>
      <c r="B303" s="5" t="n">
        <v>57956</v>
      </c>
      <c r="C303" s="5"/>
      <c r="D303" s="5"/>
      <c r="E303" s="29" t="n">
        <f aca="false">VLOOKUP(B303,HEADROOM!$B$2:$D$3820,3,FALSE())</f>
        <v>20000000</v>
      </c>
      <c r="F303" s="5" t="s">
        <v>34</v>
      </c>
      <c r="G303" s="5" t="str">
        <f aca="false">VLOOKUP((A303&amp;MAX(H303:M303)),'NA DATA'!$J$4:$K$1809,2,FALSE())</f>
        <v>Enron North America Corp.</v>
      </c>
      <c r="H303" s="30"/>
      <c r="I303" s="30" t="n">
        <v>96030174</v>
      </c>
      <c r="J303" s="30"/>
      <c r="K303" s="30"/>
      <c r="L303" s="30"/>
      <c r="M303" s="30"/>
      <c r="N303" s="30" t="n">
        <f aca="false">IF(ISNA(VLOOKUP(B303,'US GAS Rankings'!$B$6:$H$232,7,FALSE()))=TRUE(),"",(VLOOKUP(B303,'US GAS Rankings'!$B$6:$H$232,7,FALSE())))</f>
        <v>44</v>
      </c>
      <c r="O303" s="30" t="n">
        <f aca="false">IF(ISNA(VLOOKUP(B303,'US PWR Rankings'!$B$6:$H$126,7,FALSE()))=TRUE(),"",(VLOOKUP(B303,'US PWR Rankings'!$B$6:$H$126,7,FALSE())))</f>
        <v>29</v>
      </c>
      <c r="P303" s="5" t="str">
        <f aca="false">IF(ISNA(VLOOKUP(B303,'Can Gas Rankings'!$B$6:$H$95,7,FALSE()))=TRUE(),"",(VLOOKUP(B303,'Can Gas Rankings'!$B$6:$H$95,7,FALSE())))</f>
        <v/>
      </c>
      <c r="Q303" s="5" t="str">
        <f aca="false">IF(ISNA(VLOOKUP(B303,'Can Pwr Rankings'!$B$6:$F$21,5,FALSE()))=TRUE(),"",(VLOOKUP(B303,'Can Pwr Rankings'!$B$6:$F$21,5,FALSE())))</f>
        <v/>
      </c>
      <c r="R303" s="29" t="n">
        <f aca="false">IF(ISNA(VLOOKUP($B303,'US GAS Rankings'!$B$6:$H$232,6,FALSE()))=TRUE(),"",(VLOOKUP($B303,'US GAS Rankings'!$B$6:$H$232,6,FALSE())))</f>
        <v>123321465</v>
      </c>
      <c r="S303" s="29" t="n">
        <f aca="false">IF(ISNA(VLOOKUP($B303,'US PWR Rankings'!$B$6:$H$126,6,FALSE()))=TRUE(),"",(VLOOKUP($B303,'US PWR Rankings'!$B$6:$H$126,6,FALSE())))</f>
        <v>4530811</v>
      </c>
      <c r="T303" s="29" t="str">
        <f aca="false">IF(ISNA(VLOOKUP($B303,'Can Gas Rankings'!$B$6:$H$95,6,FALSE()))=TRUE(),"",(VLOOKUP($B303,'Can Gas Rankings'!$B$6:$H$95,6,FALSE())))</f>
        <v/>
      </c>
      <c r="U303" s="29" t="str">
        <f aca="false">IF(ISNA(VLOOKUP($B303,'Can Pwr Rankings'!$B$6:$F$21,4,FALSE()))=TRUE(),"",(VLOOKUP($B303,'Can Pwr Rankings'!$B$6:$F$21,4,FALSE())))</f>
        <v/>
      </c>
    </row>
    <row r="304" customFormat="false" ht="12.75" hidden="false" customHeight="false" outlineLevel="0" collapsed="false">
      <c r="A304" s="5" t="s">
        <v>112</v>
      </c>
      <c r="B304" s="5" t="n">
        <v>57956</v>
      </c>
      <c r="C304" s="5"/>
      <c r="D304" s="5"/>
      <c r="E304" s="29" t="n">
        <f aca="false">VLOOKUP(B304,HEADROOM!$B$2:$D$3820,3,FALSE())</f>
        <v>20000000</v>
      </c>
      <c r="F304" s="5" t="s">
        <v>28</v>
      </c>
      <c r="G304" s="5" t="str">
        <f aca="false">VLOOKUP((A304&amp;MAX(H304:M304)),'NA DATA'!$J$4:$K$1809,2,FALSE())</f>
        <v>Enron MW, L.L.C.</v>
      </c>
      <c r="H304" s="30"/>
      <c r="I304" s="30" t="n">
        <v>96057790</v>
      </c>
      <c r="J304" s="30"/>
      <c r="K304" s="30"/>
      <c r="L304" s="30"/>
      <c r="M304" s="30"/>
      <c r="N304" s="30" t="n">
        <f aca="false">IF(ISNA(VLOOKUP(B304,'US GAS Rankings'!$B$6:$H$232,7,FALSE()))=TRUE(),"",(VLOOKUP(B304,'US GAS Rankings'!$B$6:$H$232,7,FALSE())))</f>
        <v>44</v>
      </c>
      <c r="O304" s="30" t="n">
        <f aca="false">IF(ISNA(VLOOKUP(B304,'US PWR Rankings'!$B$6:$H$126,7,FALSE()))=TRUE(),"",(VLOOKUP(B304,'US PWR Rankings'!$B$6:$H$126,7,FALSE())))</f>
        <v>29</v>
      </c>
      <c r="P304" s="5" t="str">
        <f aca="false">IF(ISNA(VLOOKUP(B304,'Can Gas Rankings'!$B$6:$H$95,7,FALSE()))=TRUE(),"",(VLOOKUP(B304,'Can Gas Rankings'!$B$6:$H$95,7,FALSE())))</f>
        <v/>
      </c>
      <c r="Q304" s="5" t="str">
        <f aca="false">IF(ISNA(VLOOKUP(B304,'Can Pwr Rankings'!$B$6:$F$21,5,FALSE()))=TRUE(),"",(VLOOKUP(B304,'Can Pwr Rankings'!$B$6:$F$21,5,FALSE())))</f>
        <v/>
      </c>
      <c r="R304" s="29" t="n">
        <f aca="false">IF(ISNA(VLOOKUP($B304,'US GAS Rankings'!$B$6:$H$232,6,FALSE()))=TRUE(),"",(VLOOKUP($B304,'US GAS Rankings'!$B$6:$H$232,6,FALSE())))</f>
        <v>123321465</v>
      </c>
      <c r="S304" s="29" t="n">
        <f aca="false">IF(ISNA(VLOOKUP($B304,'US PWR Rankings'!$B$6:$H$126,6,FALSE()))=TRUE(),"",(VLOOKUP($B304,'US PWR Rankings'!$B$6:$H$126,6,FALSE())))</f>
        <v>4530811</v>
      </c>
      <c r="T304" s="29" t="str">
        <f aca="false">IF(ISNA(VLOOKUP($B304,'Can Gas Rankings'!$B$6:$H$95,6,FALSE()))=TRUE(),"",(VLOOKUP($B304,'Can Gas Rankings'!$B$6:$H$95,6,FALSE())))</f>
        <v/>
      </c>
      <c r="U304" s="29" t="str">
        <f aca="false">IF(ISNA(VLOOKUP($B304,'Can Pwr Rankings'!$B$6:$F$21,4,FALSE()))=TRUE(),"",(VLOOKUP($B304,'Can Pwr Rankings'!$B$6:$F$21,4,FALSE())))</f>
        <v/>
      </c>
    </row>
    <row r="305" customFormat="false" ht="12.75" hidden="false" customHeight="false" outlineLevel="0" collapsed="false">
      <c r="A305" s="5" t="s">
        <v>112</v>
      </c>
      <c r="B305" s="5" t="n">
        <v>57956</v>
      </c>
      <c r="C305" s="5"/>
      <c r="D305" s="5"/>
      <c r="E305" s="29" t="n">
        <f aca="false">VLOOKUP(B305,HEADROOM!$B$2:$D$3820,3,FALSE())</f>
        <v>20000000</v>
      </c>
      <c r="F305" s="5" t="s">
        <v>29</v>
      </c>
      <c r="G305" s="5" t="str">
        <f aca="false">VLOOKUP((A305&amp;MAX(H305:M305)),'NA DATA'!$J$4:$K$1809,2,FALSE())</f>
        <v>ENA Upstream Company LLC</v>
      </c>
      <c r="H305" s="30"/>
      <c r="I305" s="30" t="n">
        <v>96067322</v>
      </c>
      <c r="J305" s="30"/>
      <c r="K305" s="30"/>
      <c r="L305" s="30"/>
      <c r="M305" s="30"/>
      <c r="N305" s="30" t="n">
        <f aca="false">IF(ISNA(VLOOKUP(B305,'US GAS Rankings'!$B$6:$H$232,7,FALSE()))=TRUE(),"",(VLOOKUP(B305,'US GAS Rankings'!$B$6:$H$232,7,FALSE())))</f>
        <v>44</v>
      </c>
      <c r="O305" s="30" t="n">
        <f aca="false">IF(ISNA(VLOOKUP(B305,'US PWR Rankings'!$B$6:$H$126,7,FALSE()))=TRUE(),"",(VLOOKUP(B305,'US PWR Rankings'!$B$6:$H$126,7,FALSE())))</f>
        <v>29</v>
      </c>
      <c r="P305" s="5" t="str">
        <f aca="false">IF(ISNA(VLOOKUP(B305,'Can Gas Rankings'!$B$6:$H$95,7,FALSE()))=TRUE(),"",(VLOOKUP(B305,'Can Gas Rankings'!$B$6:$H$95,7,FALSE())))</f>
        <v/>
      </c>
      <c r="Q305" s="5" t="str">
        <f aca="false">IF(ISNA(VLOOKUP(B305,'Can Pwr Rankings'!$B$6:$F$21,5,FALSE()))=TRUE(),"",(VLOOKUP(B305,'Can Pwr Rankings'!$B$6:$F$21,5,FALSE())))</f>
        <v/>
      </c>
      <c r="R305" s="29" t="n">
        <f aca="false">IF(ISNA(VLOOKUP($B305,'US GAS Rankings'!$B$6:$H$232,6,FALSE()))=TRUE(),"",(VLOOKUP($B305,'US GAS Rankings'!$B$6:$H$232,6,FALSE())))</f>
        <v>123321465</v>
      </c>
      <c r="S305" s="29" t="n">
        <f aca="false">IF(ISNA(VLOOKUP($B305,'US PWR Rankings'!$B$6:$H$126,6,FALSE()))=TRUE(),"",(VLOOKUP($B305,'US PWR Rankings'!$B$6:$H$126,6,FALSE())))</f>
        <v>4530811</v>
      </c>
      <c r="T305" s="29" t="str">
        <f aca="false">IF(ISNA(VLOOKUP($B305,'Can Gas Rankings'!$B$6:$H$95,6,FALSE()))=TRUE(),"",(VLOOKUP($B305,'Can Gas Rankings'!$B$6:$H$95,6,FALSE())))</f>
        <v/>
      </c>
      <c r="U305" s="29" t="str">
        <f aca="false">IF(ISNA(VLOOKUP($B305,'Can Pwr Rankings'!$B$6:$F$21,4,FALSE()))=TRUE(),"",(VLOOKUP($B305,'Can Pwr Rankings'!$B$6:$F$21,4,FALSE())))</f>
        <v/>
      </c>
    </row>
    <row r="306" customFormat="false" ht="12.75" hidden="false" customHeight="false" outlineLevel="0" collapsed="false">
      <c r="A306" s="5" t="s">
        <v>112</v>
      </c>
      <c r="B306" s="5" t="n">
        <v>57956</v>
      </c>
      <c r="C306" s="5"/>
      <c r="D306" s="5"/>
      <c r="E306" s="29" t="n">
        <f aca="false">VLOOKUP(B306,HEADROOM!$B$2:$D$3820,3,FALSE())</f>
        <v>20000000</v>
      </c>
      <c r="F306" s="5" t="s">
        <v>53</v>
      </c>
      <c r="G306" s="5" t="e">
        <f aca="false">VLOOKUP((A306&amp;MAX(H306:M306)),'NA DATA'!$J$4:$K$1809,2,FALSE())</f>
        <v>#N/A</v>
      </c>
      <c r="H306" s="30"/>
      <c r="I306" s="30"/>
      <c r="J306" s="30" t="n">
        <v>96014730</v>
      </c>
      <c r="K306" s="30"/>
      <c r="L306" s="30"/>
      <c r="M306" s="30"/>
      <c r="N306" s="30" t="n">
        <f aca="false">IF(ISNA(VLOOKUP(B306,'US GAS Rankings'!$B$6:$H$232,7,FALSE()))=TRUE(),"",(VLOOKUP(B306,'US GAS Rankings'!$B$6:$H$232,7,FALSE())))</f>
        <v>44</v>
      </c>
      <c r="O306" s="30" t="n">
        <f aca="false">IF(ISNA(VLOOKUP(B306,'US PWR Rankings'!$B$6:$H$126,7,FALSE()))=TRUE(),"",(VLOOKUP(B306,'US PWR Rankings'!$B$6:$H$126,7,FALSE())))</f>
        <v>29</v>
      </c>
      <c r="P306" s="5" t="str">
        <f aca="false">IF(ISNA(VLOOKUP(B306,'Can Gas Rankings'!$B$6:$H$95,7,FALSE()))=TRUE(),"",(VLOOKUP(B306,'Can Gas Rankings'!$B$6:$H$95,7,FALSE())))</f>
        <v/>
      </c>
      <c r="Q306" s="5" t="str">
        <f aca="false">IF(ISNA(VLOOKUP(B306,'Can Pwr Rankings'!$B$6:$F$21,5,FALSE()))=TRUE(),"",(VLOOKUP(B306,'Can Pwr Rankings'!$B$6:$F$21,5,FALSE())))</f>
        <v/>
      </c>
      <c r="R306" s="29" t="n">
        <f aca="false">IF(ISNA(VLOOKUP($B306,'US GAS Rankings'!$B$6:$H$232,6,FALSE()))=TRUE(),"",(VLOOKUP($B306,'US GAS Rankings'!$B$6:$H$232,6,FALSE())))</f>
        <v>123321465</v>
      </c>
      <c r="S306" s="29" t="n">
        <f aca="false">IF(ISNA(VLOOKUP($B306,'US PWR Rankings'!$B$6:$H$126,6,FALSE()))=TRUE(),"",(VLOOKUP($B306,'US PWR Rankings'!$B$6:$H$126,6,FALSE())))</f>
        <v>4530811</v>
      </c>
      <c r="T306" s="29" t="str">
        <f aca="false">IF(ISNA(VLOOKUP($B306,'Can Gas Rankings'!$B$6:$H$95,6,FALSE()))=TRUE(),"",(VLOOKUP($B306,'Can Gas Rankings'!$B$6:$H$95,6,FALSE())))</f>
        <v/>
      </c>
      <c r="U306" s="29" t="str">
        <f aca="false">IF(ISNA(VLOOKUP($B306,'Can Pwr Rankings'!$B$6:$F$21,4,FALSE()))=TRUE(),"",(VLOOKUP($B306,'Can Pwr Rankings'!$B$6:$F$21,4,FALSE())))</f>
        <v/>
      </c>
    </row>
    <row r="307" customFormat="false" ht="12.75" hidden="false" customHeight="false" outlineLevel="0" collapsed="false">
      <c r="A307" s="5" t="s">
        <v>112</v>
      </c>
      <c r="B307" s="5" t="n">
        <v>57956</v>
      </c>
      <c r="C307" s="5"/>
      <c r="D307" s="5"/>
      <c r="E307" s="29" t="n">
        <f aca="false">VLOOKUP(B307,HEADROOM!$B$2:$D$3820,3,FALSE())</f>
        <v>20000000</v>
      </c>
      <c r="F307" s="5" t="s">
        <v>113</v>
      </c>
      <c r="G307" s="5" t="str">
        <f aca="false">VLOOKUP((A307&amp;MAX(H307:M307)),'NA DATA'!$J$4:$K$1809,2,FALSE())</f>
        <v>Enron Compression Services  Company</v>
      </c>
      <c r="H307" s="30"/>
      <c r="I307" s="30" t="n">
        <v>96057695</v>
      </c>
      <c r="J307" s="30"/>
      <c r="K307" s="30"/>
      <c r="L307" s="30"/>
      <c r="M307" s="30"/>
      <c r="N307" s="30" t="n">
        <f aca="false">IF(ISNA(VLOOKUP(B307,'US GAS Rankings'!$B$6:$H$232,7,FALSE()))=TRUE(),"",(VLOOKUP(B307,'US GAS Rankings'!$B$6:$H$232,7,FALSE())))</f>
        <v>44</v>
      </c>
      <c r="O307" s="30" t="n">
        <f aca="false">IF(ISNA(VLOOKUP(B307,'US PWR Rankings'!$B$6:$H$126,7,FALSE()))=TRUE(),"",(VLOOKUP(B307,'US PWR Rankings'!$B$6:$H$126,7,FALSE())))</f>
        <v>29</v>
      </c>
      <c r="P307" s="5" t="str">
        <f aca="false">IF(ISNA(VLOOKUP(B307,'Can Gas Rankings'!$B$6:$H$95,7,FALSE()))=TRUE(),"",(VLOOKUP(B307,'Can Gas Rankings'!$B$6:$H$95,7,FALSE())))</f>
        <v/>
      </c>
      <c r="Q307" s="5" t="str">
        <f aca="false">IF(ISNA(VLOOKUP(B307,'Can Pwr Rankings'!$B$6:$F$21,5,FALSE()))=TRUE(),"",(VLOOKUP(B307,'Can Pwr Rankings'!$B$6:$F$21,5,FALSE())))</f>
        <v/>
      </c>
      <c r="R307" s="29" t="n">
        <f aca="false">IF(ISNA(VLOOKUP($B307,'US GAS Rankings'!$B$6:$H$232,6,FALSE()))=TRUE(),"",(VLOOKUP($B307,'US GAS Rankings'!$B$6:$H$232,6,FALSE())))</f>
        <v>123321465</v>
      </c>
      <c r="S307" s="29" t="n">
        <f aca="false">IF(ISNA(VLOOKUP($B307,'US PWR Rankings'!$B$6:$H$126,6,FALSE()))=TRUE(),"",(VLOOKUP($B307,'US PWR Rankings'!$B$6:$H$126,6,FALSE())))</f>
        <v>4530811</v>
      </c>
      <c r="T307" s="29" t="str">
        <f aca="false">IF(ISNA(VLOOKUP($B307,'Can Gas Rankings'!$B$6:$H$95,6,FALSE()))=TRUE(),"",(VLOOKUP($B307,'Can Gas Rankings'!$B$6:$H$95,6,FALSE())))</f>
        <v/>
      </c>
      <c r="U307" s="29" t="str">
        <f aca="false">IF(ISNA(VLOOKUP($B307,'Can Pwr Rankings'!$B$6:$F$21,4,FALSE()))=TRUE(),"",(VLOOKUP($B307,'Can Pwr Rankings'!$B$6:$F$21,4,FALSE())))</f>
        <v/>
      </c>
    </row>
    <row r="308" customFormat="false" ht="12.75" hidden="false" customHeight="false" outlineLevel="0" collapsed="false">
      <c r="A308" s="5" t="s">
        <v>112</v>
      </c>
      <c r="B308" s="5" t="n">
        <v>57956</v>
      </c>
      <c r="C308" s="5"/>
      <c r="D308" s="5"/>
      <c r="E308" s="29" t="n">
        <f aca="false">VLOOKUP(B308,HEADROOM!$B$2:$D$3820,3,FALSE())</f>
        <v>20000000</v>
      </c>
      <c r="F308" s="5" t="s">
        <v>47</v>
      </c>
      <c r="G308" s="5" t="str">
        <f aca="false">VLOOKUP((A308&amp;MAX(H308:M308)),'NA DATA'!$J$4:$K$1809,2,FALSE())</f>
        <v>Enron North America Corp.</v>
      </c>
      <c r="H308" s="30"/>
      <c r="I308" s="30" t="n">
        <v>96013197</v>
      </c>
      <c r="J308" s="30"/>
      <c r="K308" s="30"/>
      <c r="L308" s="30"/>
      <c r="M308" s="30"/>
      <c r="N308" s="30" t="n">
        <f aca="false">IF(ISNA(VLOOKUP(B308,'US GAS Rankings'!$B$6:$H$232,7,FALSE()))=TRUE(),"",(VLOOKUP(B308,'US GAS Rankings'!$B$6:$H$232,7,FALSE())))</f>
        <v>44</v>
      </c>
      <c r="O308" s="30" t="n">
        <f aca="false">IF(ISNA(VLOOKUP(B308,'US PWR Rankings'!$B$6:$H$126,7,FALSE()))=TRUE(),"",(VLOOKUP(B308,'US PWR Rankings'!$B$6:$H$126,7,FALSE())))</f>
        <v>29</v>
      </c>
      <c r="P308" s="5" t="str">
        <f aca="false">IF(ISNA(VLOOKUP(B308,'Can Gas Rankings'!$B$6:$H$95,7,FALSE()))=TRUE(),"",(VLOOKUP(B308,'Can Gas Rankings'!$B$6:$H$95,7,FALSE())))</f>
        <v/>
      </c>
      <c r="Q308" s="5" t="str">
        <f aca="false">IF(ISNA(VLOOKUP(B308,'Can Pwr Rankings'!$B$6:$F$21,5,FALSE()))=TRUE(),"",(VLOOKUP(B308,'Can Pwr Rankings'!$B$6:$F$21,5,FALSE())))</f>
        <v/>
      </c>
      <c r="R308" s="29" t="n">
        <f aca="false">IF(ISNA(VLOOKUP($B308,'US GAS Rankings'!$B$6:$H$232,6,FALSE()))=TRUE(),"",(VLOOKUP($B308,'US GAS Rankings'!$B$6:$H$232,6,FALSE())))</f>
        <v>123321465</v>
      </c>
      <c r="S308" s="29" t="n">
        <f aca="false">IF(ISNA(VLOOKUP($B308,'US PWR Rankings'!$B$6:$H$126,6,FALSE()))=TRUE(),"",(VLOOKUP($B308,'US PWR Rankings'!$B$6:$H$126,6,FALSE())))</f>
        <v>4530811</v>
      </c>
      <c r="T308" s="29" t="str">
        <f aca="false">IF(ISNA(VLOOKUP($B308,'Can Gas Rankings'!$B$6:$H$95,6,FALSE()))=TRUE(),"",(VLOOKUP($B308,'Can Gas Rankings'!$B$6:$H$95,6,FALSE())))</f>
        <v/>
      </c>
      <c r="U308" s="29" t="str">
        <f aca="false">IF(ISNA(VLOOKUP($B308,'Can Pwr Rankings'!$B$6:$F$21,4,FALSE()))=TRUE(),"",(VLOOKUP($B308,'Can Pwr Rankings'!$B$6:$F$21,4,FALSE())))</f>
        <v/>
      </c>
    </row>
    <row r="309" customFormat="false" ht="12.75" hidden="false" customHeight="false" outlineLevel="0" collapsed="false">
      <c r="A309" s="5" t="s">
        <v>112</v>
      </c>
      <c r="B309" s="5" t="n">
        <v>57956</v>
      </c>
      <c r="C309" s="5"/>
      <c r="D309" s="5"/>
      <c r="E309" s="29" t="n">
        <f aca="false">VLOOKUP(B309,HEADROOM!$B$2:$D$3820,3,FALSE())</f>
        <v>20000000</v>
      </c>
      <c r="F309" s="5" t="s">
        <v>56</v>
      </c>
      <c r="G309" s="5" t="str">
        <f aca="false">VLOOKUP((A309&amp;MAX(H309:M309)),'NA DATA'!$J$4:$K$1809,2,FALSE())</f>
        <v>Enron North America Corp.</v>
      </c>
      <c r="H309" s="30"/>
      <c r="I309" s="30" t="n">
        <v>96013210</v>
      </c>
      <c r="J309" s="30"/>
      <c r="K309" s="30"/>
      <c r="L309" s="30"/>
      <c r="M309" s="30"/>
      <c r="N309" s="30" t="n">
        <f aca="false">IF(ISNA(VLOOKUP(B309,'US GAS Rankings'!$B$6:$H$232,7,FALSE()))=TRUE(),"",(VLOOKUP(B309,'US GAS Rankings'!$B$6:$H$232,7,FALSE())))</f>
        <v>44</v>
      </c>
      <c r="O309" s="30" t="n">
        <f aca="false">IF(ISNA(VLOOKUP(B309,'US PWR Rankings'!$B$6:$H$126,7,FALSE()))=TRUE(),"",(VLOOKUP(B309,'US PWR Rankings'!$B$6:$H$126,7,FALSE())))</f>
        <v>29</v>
      </c>
      <c r="P309" s="5" t="str">
        <f aca="false">IF(ISNA(VLOOKUP(B309,'Can Gas Rankings'!$B$6:$H$95,7,FALSE()))=TRUE(),"",(VLOOKUP(B309,'Can Gas Rankings'!$B$6:$H$95,7,FALSE())))</f>
        <v/>
      </c>
      <c r="Q309" s="5" t="str">
        <f aca="false">IF(ISNA(VLOOKUP(B309,'Can Pwr Rankings'!$B$6:$F$21,5,FALSE()))=TRUE(),"",(VLOOKUP(B309,'Can Pwr Rankings'!$B$6:$F$21,5,FALSE())))</f>
        <v/>
      </c>
      <c r="R309" s="29" t="n">
        <f aca="false">IF(ISNA(VLOOKUP($B309,'US GAS Rankings'!$B$6:$H$232,6,FALSE()))=TRUE(),"",(VLOOKUP($B309,'US GAS Rankings'!$B$6:$H$232,6,FALSE())))</f>
        <v>123321465</v>
      </c>
      <c r="S309" s="29" t="n">
        <f aca="false">IF(ISNA(VLOOKUP($B309,'US PWR Rankings'!$B$6:$H$126,6,FALSE()))=TRUE(),"",(VLOOKUP($B309,'US PWR Rankings'!$B$6:$H$126,6,FALSE())))</f>
        <v>4530811</v>
      </c>
      <c r="T309" s="29" t="str">
        <f aca="false">IF(ISNA(VLOOKUP($B309,'Can Gas Rankings'!$B$6:$H$95,6,FALSE()))=TRUE(),"",(VLOOKUP($B309,'Can Gas Rankings'!$B$6:$H$95,6,FALSE())))</f>
        <v/>
      </c>
      <c r="U309" s="29" t="str">
        <f aca="false">IF(ISNA(VLOOKUP($B309,'Can Pwr Rankings'!$B$6:$F$21,4,FALSE()))=TRUE(),"",(VLOOKUP($B309,'Can Pwr Rankings'!$B$6:$F$21,4,FALSE())))</f>
        <v/>
      </c>
    </row>
    <row r="310" customFormat="false" ht="12.75" hidden="false" customHeight="false" outlineLevel="0" collapsed="false">
      <c r="A310" s="5" t="s">
        <v>114</v>
      </c>
      <c r="B310" s="5" t="n">
        <v>26313</v>
      </c>
      <c r="C310" s="5" t="s">
        <v>114</v>
      </c>
      <c r="D310" s="5" t="n">
        <v>26313</v>
      </c>
      <c r="E310" s="29" t="n">
        <f aca="false">VLOOKUP(B310,HEADROOM!$B$2:$D$3820,3,FALSE())</f>
        <v>1000000</v>
      </c>
      <c r="F310" s="5" t="s">
        <v>27</v>
      </c>
      <c r="G310" s="5" t="str">
        <f aca="false">VLOOKUP((A310&amp;MAX(H310:M310)),'NA DATA'!$J$4:$K$1809,2,FALSE())</f>
        <v>Enron North America Corp.</v>
      </c>
      <c r="H310" s="30" t="n">
        <v>95001006</v>
      </c>
      <c r="I310" s="30"/>
      <c r="J310" s="30"/>
      <c r="K310" s="30"/>
      <c r="L310" s="30"/>
      <c r="M310" s="30"/>
      <c r="N310" s="30" t="n">
        <f aca="false">IF(ISNA(VLOOKUP(B310,'US GAS Rankings'!$B$6:$H$232,7,FALSE()))=TRUE(),"",(VLOOKUP(B310,'US GAS Rankings'!$B$6:$H$232,7,FALSE())))</f>
        <v>45</v>
      </c>
      <c r="O310" s="30" t="str">
        <f aca="false">IF(ISNA(VLOOKUP(B310,'US PWR Rankings'!$B$6:$H$126,7,FALSE()))=TRUE(),"",(VLOOKUP(B310,'US PWR Rankings'!$B$6:$H$126,7,FALSE())))</f>
        <v/>
      </c>
      <c r="P310" s="5" t="str">
        <f aca="false">IF(ISNA(VLOOKUP(B310,'Can Gas Rankings'!$B$6:$H$95,7,FALSE()))=TRUE(),"",(VLOOKUP(B310,'Can Gas Rankings'!$B$6:$H$95,7,FALSE())))</f>
        <v/>
      </c>
      <c r="Q310" s="5" t="str">
        <f aca="false">IF(ISNA(VLOOKUP(B310,'Can Pwr Rankings'!$B$6:$F$21,5,FALSE()))=TRUE(),"",(VLOOKUP(B310,'Can Pwr Rankings'!$B$6:$F$21,5,FALSE())))</f>
        <v/>
      </c>
      <c r="R310" s="29" t="n">
        <f aca="false">IF(ISNA(VLOOKUP($B310,'US GAS Rankings'!$B$6:$H$232,6,FALSE()))=TRUE(),"",(VLOOKUP($B310,'US GAS Rankings'!$B$6:$H$232,6,FALSE())))</f>
        <v>122485000</v>
      </c>
      <c r="S310" s="29" t="str">
        <f aca="false">IF(ISNA(VLOOKUP($B310,'US PWR Rankings'!$B$6:$H$126,6,FALSE()))=TRUE(),"",(VLOOKUP($B310,'US PWR Rankings'!$B$6:$H$126,6,FALSE())))</f>
        <v/>
      </c>
      <c r="T310" s="29" t="str">
        <f aca="false">IF(ISNA(VLOOKUP($B310,'Can Gas Rankings'!$B$6:$H$95,6,FALSE()))=TRUE(),"",(VLOOKUP($B310,'Can Gas Rankings'!$B$6:$H$95,6,FALSE())))</f>
        <v/>
      </c>
      <c r="U310" s="29" t="str">
        <f aca="false">IF(ISNA(VLOOKUP($B310,'Can Pwr Rankings'!$B$6:$F$21,4,FALSE()))=TRUE(),"",(VLOOKUP($B310,'Can Pwr Rankings'!$B$6:$F$21,4,FALSE())))</f>
        <v/>
      </c>
    </row>
    <row r="311" customFormat="false" ht="12.75" hidden="false" customHeight="false" outlineLevel="0" collapsed="false">
      <c r="A311" s="5" t="s">
        <v>114</v>
      </c>
      <c r="B311" s="5" t="n">
        <v>26313</v>
      </c>
      <c r="C311" s="5"/>
      <c r="D311" s="5"/>
      <c r="E311" s="29" t="n">
        <f aca="false">VLOOKUP(B311,HEADROOM!$B$2:$D$3820,3,FALSE())</f>
        <v>1000000</v>
      </c>
      <c r="F311" s="5" t="s">
        <v>30</v>
      </c>
      <c r="G311" s="5" t="str">
        <f aca="false">VLOOKUP((A311&amp;MAX(H311:M311)),'NA DATA'!$J$4:$K$1809,2,FALSE())</f>
        <v>Enron North America Corp.</v>
      </c>
      <c r="H311" s="30"/>
      <c r="I311" s="30" t="n">
        <v>96061604</v>
      </c>
      <c r="J311" s="30"/>
      <c r="K311" s="30"/>
      <c r="L311" s="30"/>
      <c r="M311" s="30"/>
      <c r="N311" s="30" t="n">
        <f aca="false">IF(ISNA(VLOOKUP(B311,'US GAS Rankings'!$B$6:$H$232,7,FALSE()))=TRUE(),"",(VLOOKUP(B311,'US GAS Rankings'!$B$6:$H$232,7,FALSE())))</f>
        <v>45</v>
      </c>
      <c r="O311" s="30" t="str">
        <f aca="false">IF(ISNA(VLOOKUP(B311,'US PWR Rankings'!$B$6:$H$126,7,FALSE()))=TRUE(),"",(VLOOKUP(B311,'US PWR Rankings'!$B$6:$H$126,7,FALSE())))</f>
        <v/>
      </c>
      <c r="P311" s="5" t="str">
        <f aca="false">IF(ISNA(VLOOKUP(B311,'Can Gas Rankings'!$B$6:$H$95,7,FALSE()))=TRUE(),"",(VLOOKUP(B311,'Can Gas Rankings'!$B$6:$H$95,7,FALSE())))</f>
        <v/>
      </c>
      <c r="Q311" s="5" t="str">
        <f aca="false">IF(ISNA(VLOOKUP(B311,'Can Pwr Rankings'!$B$6:$F$21,5,FALSE()))=TRUE(),"",(VLOOKUP(B311,'Can Pwr Rankings'!$B$6:$F$21,5,FALSE())))</f>
        <v/>
      </c>
      <c r="R311" s="29" t="n">
        <f aca="false">IF(ISNA(VLOOKUP($B311,'US GAS Rankings'!$B$6:$H$232,6,FALSE()))=TRUE(),"",(VLOOKUP($B311,'US GAS Rankings'!$B$6:$H$232,6,FALSE())))</f>
        <v>122485000</v>
      </c>
      <c r="S311" s="29" t="str">
        <f aca="false">IF(ISNA(VLOOKUP($B311,'US PWR Rankings'!$B$6:$H$126,6,FALSE()))=TRUE(),"",(VLOOKUP($B311,'US PWR Rankings'!$B$6:$H$126,6,FALSE())))</f>
        <v/>
      </c>
      <c r="T311" s="29" t="str">
        <f aca="false">IF(ISNA(VLOOKUP($B311,'Can Gas Rankings'!$B$6:$H$95,6,FALSE()))=TRUE(),"",(VLOOKUP($B311,'Can Gas Rankings'!$B$6:$H$95,6,FALSE())))</f>
        <v/>
      </c>
      <c r="U311" s="29" t="str">
        <f aca="false">IF(ISNA(VLOOKUP($B311,'Can Pwr Rankings'!$B$6:$F$21,4,FALSE()))=TRUE(),"",(VLOOKUP($B311,'Can Pwr Rankings'!$B$6:$F$21,4,FALSE())))</f>
        <v/>
      </c>
    </row>
    <row r="312" customFormat="false" ht="12.75" hidden="false" customHeight="false" outlineLevel="0" collapsed="false">
      <c r="A312" s="5" t="s">
        <v>115</v>
      </c>
      <c r="B312" s="5" t="n">
        <v>278</v>
      </c>
      <c r="C312" s="5" t="s">
        <v>115</v>
      </c>
      <c r="D312" s="5" t="n">
        <v>278</v>
      </c>
      <c r="E312" s="29" t="n">
        <f aca="false">VLOOKUP(B312,HEADROOM!$B$2:$D$3820,3,FALSE())</f>
        <v>2699131</v>
      </c>
      <c r="F312" s="5" t="s">
        <v>27</v>
      </c>
      <c r="G312" s="5" t="str">
        <f aca="false">VLOOKUP((A312&amp;MAX(H312:M312)),'NA DATA'!$J$4:$K$1809,2,FALSE())</f>
        <v>Enron North America Corp.</v>
      </c>
      <c r="H312" s="30" t="n">
        <v>96019633</v>
      </c>
      <c r="I312" s="30"/>
      <c r="J312" s="30"/>
      <c r="K312" s="30"/>
      <c r="L312" s="30"/>
      <c r="M312" s="30"/>
      <c r="N312" s="30" t="n">
        <f aca="false">IF(ISNA(VLOOKUP(B312,'US GAS Rankings'!$B$6:$H$232,7,FALSE()))=TRUE(),"",(VLOOKUP(B312,'US GAS Rankings'!$B$6:$H$232,7,FALSE())))</f>
        <v>46</v>
      </c>
      <c r="O312" s="30" t="str">
        <f aca="false">IF(ISNA(VLOOKUP(B312,'US PWR Rankings'!$B$6:$H$126,7,FALSE()))=TRUE(),"",(VLOOKUP(B312,'US PWR Rankings'!$B$6:$H$126,7,FALSE())))</f>
        <v/>
      </c>
      <c r="P312" s="5" t="str">
        <f aca="false">IF(ISNA(VLOOKUP(B312,'Can Gas Rankings'!$B$6:$H$95,7,FALSE()))=TRUE(),"",(VLOOKUP(B312,'Can Gas Rankings'!$B$6:$H$95,7,FALSE())))</f>
        <v/>
      </c>
      <c r="Q312" s="5" t="str">
        <f aca="false">IF(ISNA(VLOOKUP(B312,'Can Pwr Rankings'!$B$6:$F$21,5,FALSE()))=TRUE(),"",(VLOOKUP(B312,'Can Pwr Rankings'!$B$6:$F$21,5,FALSE())))</f>
        <v/>
      </c>
      <c r="R312" s="29" t="n">
        <f aca="false">IF(ISNA(VLOOKUP($B312,'US GAS Rankings'!$B$6:$H$232,6,FALSE()))=TRUE(),"",(VLOOKUP($B312,'US GAS Rankings'!$B$6:$H$232,6,FALSE())))</f>
        <v>120797500</v>
      </c>
      <c r="S312" s="29" t="str">
        <f aca="false">IF(ISNA(VLOOKUP($B312,'US PWR Rankings'!$B$6:$H$126,6,FALSE()))=TRUE(),"",(VLOOKUP($B312,'US PWR Rankings'!$B$6:$H$126,6,FALSE())))</f>
        <v/>
      </c>
      <c r="T312" s="29" t="str">
        <f aca="false">IF(ISNA(VLOOKUP($B312,'Can Gas Rankings'!$B$6:$H$95,6,FALSE()))=TRUE(),"",(VLOOKUP($B312,'Can Gas Rankings'!$B$6:$H$95,6,FALSE())))</f>
        <v/>
      </c>
      <c r="U312" s="29" t="str">
        <f aca="false">IF(ISNA(VLOOKUP($B312,'Can Pwr Rankings'!$B$6:$F$21,4,FALSE()))=TRUE(),"",(VLOOKUP($B312,'Can Pwr Rankings'!$B$6:$F$21,4,FALSE())))</f>
        <v/>
      </c>
    </row>
    <row r="313" customFormat="false" ht="12.75" hidden="false" customHeight="false" outlineLevel="0" collapsed="false">
      <c r="A313" s="5" t="s">
        <v>115</v>
      </c>
      <c r="B313" s="5" t="n">
        <v>278</v>
      </c>
      <c r="C313" s="5"/>
      <c r="D313" s="5"/>
      <c r="E313" s="29" t="n">
        <f aca="false">VLOOKUP(B313,HEADROOM!$B$2:$D$3820,3,FALSE())</f>
        <v>2699131</v>
      </c>
      <c r="F313" s="5" t="s">
        <v>91</v>
      </c>
      <c r="G313" s="5" t="e">
        <f aca="false">VLOOKUP((A313&amp;MAX(H313:M313)),'NA DATA'!$J$4:$K$1809,2,FALSE())</f>
        <v>#N/A</v>
      </c>
      <c r="H313" s="30"/>
      <c r="I313" s="30"/>
      <c r="J313" s="30"/>
      <c r="K313" s="30"/>
      <c r="L313" s="30"/>
      <c r="M313" s="30"/>
      <c r="N313" s="30" t="n">
        <f aca="false">IF(ISNA(VLOOKUP(B313,'US GAS Rankings'!$B$6:$H$232,7,FALSE()))=TRUE(),"",(VLOOKUP(B313,'US GAS Rankings'!$B$6:$H$232,7,FALSE())))</f>
        <v>46</v>
      </c>
      <c r="O313" s="30" t="str">
        <f aca="false">IF(ISNA(VLOOKUP(B313,'US PWR Rankings'!$B$6:$H$126,7,FALSE()))=TRUE(),"",(VLOOKUP(B313,'US PWR Rankings'!$B$6:$H$126,7,FALSE())))</f>
        <v/>
      </c>
      <c r="P313" s="5" t="str">
        <f aca="false">IF(ISNA(VLOOKUP(B313,'Can Gas Rankings'!$B$6:$H$95,7,FALSE()))=TRUE(),"",(VLOOKUP(B313,'Can Gas Rankings'!$B$6:$H$95,7,FALSE())))</f>
        <v/>
      </c>
      <c r="Q313" s="5" t="str">
        <f aca="false">IF(ISNA(VLOOKUP(B313,'Can Pwr Rankings'!$B$6:$F$21,5,FALSE()))=TRUE(),"",(VLOOKUP(B313,'Can Pwr Rankings'!$B$6:$F$21,5,FALSE())))</f>
        <v/>
      </c>
      <c r="R313" s="29" t="n">
        <f aca="false">IF(ISNA(VLOOKUP($B313,'US GAS Rankings'!$B$6:$H$232,6,FALSE()))=TRUE(),"",(VLOOKUP($B313,'US GAS Rankings'!$B$6:$H$232,6,FALSE())))</f>
        <v>120797500</v>
      </c>
      <c r="S313" s="29" t="str">
        <f aca="false">IF(ISNA(VLOOKUP($B313,'US PWR Rankings'!$B$6:$H$126,6,FALSE()))=TRUE(),"",(VLOOKUP($B313,'US PWR Rankings'!$B$6:$H$126,6,FALSE())))</f>
        <v/>
      </c>
      <c r="T313" s="29" t="str">
        <f aca="false">IF(ISNA(VLOOKUP($B313,'Can Gas Rankings'!$B$6:$H$95,6,FALSE()))=TRUE(),"",(VLOOKUP($B313,'Can Gas Rankings'!$B$6:$H$95,6,FALSE())))</f>
        <v/>
      </c>
      <c r="U313" s="29" t="str">
        <f aca="false">IF(ISNA(VLOOKUP($B313,'Can Pwr Rankings'!$B$6:$F$21,4,FALSE()))=TRUE(),"",(VLOOKUP($B313,'Can Pwr Rankings'!$B$6:$F$21,4,FALSE())))</f>
        <v/>
      </c>
    </row>
    <row r="314" customFormat="false" ht="12.75" hidden="false" customHeight="false" outlineLevel="0" collapsed="false">
      <c r="A314" s="5" t="s">
        <v>116</v>
      </c>
      <c r="B314" s="5" t="n">
        <v>93526</v>
      </c>
      <c r="C314" s="5" t="s">
        <v>116</v>
      </c>
      <c r="D314" s="5" t="n">
        <v>93526</v>
      </c>
      <c r="E314" s="29" t="n">
        <f aca="false">VLOOKUP(B314,HEADROOM!$B$2:$D$3820,3,FALSE())</f>
        <v>2500000</v>
      </c>
      <c r="F314" s="5" t="s">
        <v>42</v>
      </c>
      <c r="G314" s="5" t="e">
        <f aca="false">VLOOKUP((A314&amp;MAX(H314:M314)),'NA DATA'!$J$4:$K$1809,2,FALSE())</f>
        <v>#N/A</v>
      </c>
      <c r="H314" s="30"/>
      <c r="I314" s="30"/>
      <c r="J314" s="30"/>
      <c r="K314" s="30"/>
      <c r="L314" s="30"/>
      <c r="M314" s="30"/>
      <c r="N314" s="30" t="n">
        <f aca="false">IF(ISNA(VLOOKUP(B314,'US GAS Rankings'!$B$6:$H$232,7,FALSE()))=TRUE(),"",(VLOOKUP(B314,'US GAS Rankings'!$B$6:$H$232,7,FALSE())))</f>
        <v>47</v>
      </c>
      <c r="O314" s="30" t="str">
        <f aca="false">IF(ISNA(VLOOKUP(B314,'US PWR Rankings'!$B$6:$H$126,7,FALSE()))=TRUE(),"",(VLOOKUP(B314,'US PWR Rankings'!$B$6:$H$126,7,FALSE())))</f>
        <v/>
      </c>
      <c r="P314" s="5" t="str">
        <f aca="false">IF(ISNA(VLOOKUP(B314,'Can Gas Rankings'!$B$6:$H$95,7,FALSE()))=TRUE(),"",(VLOOKUP(B314,'Can Gas Rankings'!$B$6:$H$95,7,FALSE())))</f>
        <v/>
      </c>
      <c r="Q314" s="5" t="str">
        <f aca="false">IF(ISNA(VLOOKUP(B314,'Can Pwr Rankings'!$B$6:$F$21,5,FALSE()))=TRUE(),"",(VLOOKUP(B314,'Can Pwr Rankings'!$B$6:$F$21,5,FALSE())))</f>
        <v/>
      </c>
      <c r="R314" s="29" t="n">
        <f aca="false">IF(ISNA(VLOOKUP($B314,'US GAS Rankings'!$B$6:$H$232,6,FALSE()))=TRUE(),"",(VLOOKUP($B314,'US GAS Rankings'!$B$6:$H$232,6,FALSE())))</f>
        <v>111352500</v>
      </c>
      <c r="S314" s="29" t="str">
        <f aca="false">IF(ISNA(VLOOKUP($B314,'US PWR Rankings'!$B$6:$H$126,6,FALSE()))=TRUE(),"",(VLOOKUP($B314,'US PWR Rankings'!$B$6:$H$126,6,FALSE())))</f>
        <v/>
      </c>
      <c r="T314" s="29" t="str">
        <f aca="false">IF(ISNA(VLOOKUP($B314,'Can Gas Rankings'!$B$6:$H$95,6,FALSE()))=TRUE(),"",(VLOOKUP($B314,'Can Gas Rankings'!$B$6:$H$95,6,FALSE())))</f>
        <v/>
      </c>
      <c r="U314" s="29" t="str">
        <f aca="false">IF(ISNA(VLOOKUP($B314,'Can Pwr Rankings'!$B$6:$F$21,4,FALSE()))=TRUE(),"",(VLOOKUP($B314,'Can Pwr Rankings'!$B$6:$F$21,4,FALSE())))</f>
        <v/>
      </c>
    </row>
    <row r="315" customFormat="false" ht="12.75" hidden="false" customHeight="false" outlineLevel="0" collapsed="false">
      <c r="A315" s="5" t="s">
        <v>116</v>
      </c>
      <c r="B315" s="5" t="n">
        <v>93526</v>
      </c>
      <c r="C315" s="5"/>
      <c r="D315" s="5"/>
      <c r="E315" s="29" t="n">
        <f aca="false">VLOOKUP(B315,HEADROOM!$B$2:$D$3820,3,FALSE())</f>
        <v>2500000</v>
      </c>
      <c r="F315" s="5" t="s">
        <v>91</v>
      </c>
      <c r="G315" s="5" t="e">
        <f aca="false">VLOOKUP((A315&amp;MAX(H315:M315)),'NA DATA'!$J$4:$K$1809,2,FALSE())</f>
        <v>#N/A</v>
      </c>
      <c r="H315" s="30"/>
      <c r="I315" s="30"/>
      <c r="J315" s="30"/>
      <c r="K315" s="30"/>
      <c r="L315" s="30"/>
      <c r="M315" s="30"/>
      <c r="N315" s="30" t="n">
        <f aca="false">IF(ISNA(VLOOKUP(B315,'US GAS Rankings'!$B$6:$H$232,7,FALSE()))=TRUE(),"",(VLOOKUP(B315,'US GAS Rankings'!$B$6:$H$232,7,FALSE())))</f>
        <v>47</v>
      </c>
      <c r="O315" s="30" t="str">
        <f aca="false">IF(ISNA(VLOOKUP(B315,'US PWR Rankings'!$B$6:$H$126,7,FALSE()))=TRUE(),"",(VLOOKUP(B315,'US PWR Rankings'!$B$6:$H$126,7,FALSE())))</f>
        <v/>
      </c>
      <c r="P315" s="5" t="str">
        <f aca="false">IF(ISNA(VLOOKUP(B315,'Can Gas Rankings'!$B$6:$H$95,7,FALSE()))=TRUE(),"",(VLOOKUP(B315,'Can Gas Rankings'!$B$6:$H$95,7,FALSE())))</f>
        <v/>
      </c>
      <c r="Q315" s="5" t="str">
        <f aca="false">IF(ISNA(VLOOKUP(B315,'Can Pwr Rankings'!$B$6:$F$21,5,FALSE()))=TRUE(),"",(VLOOKUP(B315,'Can Pwr Rankings'!$B$6:$F$21,5,FALSE())))</f>
        <v/>
      </c>
      <c r="R315" s="29" t="n">
        <f aca="false">IF(ISNA(VLOOKUP($B315,'US GAS Rankings'!$B$6:$H$232,6,FALSE()))=TRUE(),"",(VLOOKUP($B315,'US GAS Rankings'!$B$6:$H$232,6,FALSE())))</f>
        <v>111352500</v>
      </c>
      <c r="S315" s="29" t="str">
        <f aca="false">IF(ISNA(VLOOKUP($B315,'US PWR Rankings'!$B$6:$H$126,6,FALSE()))=TRUE(),"",(VLOOKUP($B315,'US PWR Rankings'!$B$6:$H$126,6,FALSE())))</f>
        <v/>
      </c>
      <c r="T315" s="29" t="str">
        <f aca="false">IF(ISNA(VLOOKUP($B315,'Can Gas Rankings'!$B$6:$H$95,6,FALSE()))=TRUE(),"",(VLOOKUP($B315,'Can Gas Rankings'!$B$6:$H$95,6,FALSE())))</f>
        <v/>
      </c>
      <c r="U315" s="29" t="str">
        <f aca="false">IF(ISNA(VLOOKUP($B315,'Can Pwr Rankings'!$B$6:$F$21,4,FALSE()))=TRUE(),"",(VLOOKUP($B315,'Can Pwr Rankings'!$B$6:$F$21,4,FALSE())))</f>
        <v/>
      </c>
    </row>
    <row r="316" customFormat="false" ht="12.75" hidden="false" customHeight="false" outlineLevel="0" collapsed="false">
      <c r="A316" s="5" t="s">
        <v>117</v>
      </c>
      <c r="B316" s="5" t="n">
        <v>61839</v>
      </c>
      <c r="C316" s="5" t="s">
        <v>117</v>
      </c>
      <c r="D316" s="5" t="n">
        <v>61839</v>
      </c>
      <c r="E316" s="29" t="n">
        <f aca="false">VLOOKUP(B316,HEADROOM!$B$2:$D$3820,3,FALSE())</f>
        <v>1500000</v>
      </c>
      <c r="F316" s="5" t="s">
        <v>27</v>
      </c>
      <c r="G316" s="5" t="str">
        <f aca="false">VLOOKUP((A316&amp;MAX(H316:M316)),'NA DATA'!$J$4:$K$1809,2,FALSE())</f>
        <v>Enron North America Corp.</v>
      </c>
      <c r="H316" s="30" t="n">
        <v>96053796</v>
      </c>
      <c r="I316" s="30"/>
      <c r="J316" s="30"/>
      <c r="K316" s="30"/>
      <c r="L316" s="30"/>
      <c r="M316" s="30"/>
      <c r="N316" s="30" t="n">
        <f aca="false">IF(ISNA(VLOOKUP(B316,'US GAS Rankings'!$B$6:$H$232,7,FALSE()))=TRUE(),"",(VLOOKUP(B316,'US GAS Rankings'!$B$6:$H$232,7,FALSE())))</f>
        <v>48</v>
      </c>
      <c r="O316" s="30" t="str">
        <f aca="false">IF(ISNA(VLOOKUP(B316,'US PWR Rankings'!$B$6:$H$126,7,FALSE()))=TRUE(),"",(VLOOKUP(B316,'US PWR Rankings'!$B$6:$H$126,7,FALSE())))</f>
        <v/>
      </c>
      <c r="P316" s="5" t="str">
        <f aca="false">IF(ISNA(VLOOKUP(B316,'Can Gas Rankings'!$B$6:$H$95,7,FALSE()))=TRUE(),"",(VLOOKUP(B316,'Can Gas Rankings'!$B$6:$H$95,7,FALSE())))</f>
        <v/>
      </c>
      <c r="Q316" s="5" t="str">
        <f aca="false">IF(ISNA(VLOOKUP(B316,'Can Pwr Rankings'!$B$6:$F$21,5,FALSE()))=TRUE(),"",(VLOOKUP(B316,'Can Pwr Rankings'!$B$6:$F$21,5,FALSE())))</f>
        <v/>
      </c>
      <c r="R316" s="29" t="n">
        <f aca="false">IF(ISNA(VLOOKUP($B316,'US GAS Rankings'!$B$6:$H$232,6,FALSE()))=TRUE(),"",(VLOOKUP($B316,'US GAS Rankings'!$B$6:$H$232,6,FALSE())))</f>
        <v>107236173</v>
      </c>
      <c r="S316" s="29" t="str">
        <f aca="false">IF(ISNA(VLOOKUP($B316,'US PWR Rankings'!$B$6:$H$126,6,FALSE()))=TRUE(),"",(VLOOKUP($B316,'US PWR Rankings'!$B$6:$H$126,6,FALSE())))</f>
        <v/>
      </c>
      <c r="T316" s="29" t="str">
        <f aca="false">IF(ISNA(VLOOKUP($B316,'Can Gas Rankings'!$B$6:$H$95,6,FALSE()))=TRUE(),"",(VLOOKUP($B316,'Can Gas Rankings'!$B$6:$H$95,6,FALSE())))</f>
        <v/>
      </c>
      <c r="U316" s="29" t="str">
        <f aca="false">IF(ISNA(VLOOKUP($B316,'Can Pwr Rankings'!$B$6:$F$21,4,FALSE()))=TRUE(),"",(VLOOKUP($B316,'Can Pwr Rankings'!$B$6:$F$21,4,FALSE())))</f>
        <v/>
      </c>
    </row>
    <row r="317" customFormat="false" ht="12.75" hidden="false" customHeight="false" outlineLevel="0" collapsed="false">
      <c r="A317" s="5" t="s">
        <v>117</v>
      </c>
      <c r="B317" s="5" t="n">
        <v>61839</v>
      </c>
      <c r="C317" s="5"/>
      <c r="D317" s="5"/>
      <c r="E317" s="29" t="n">
        <f aca="false">VLOOKUP(B317,HEADROOM!$B$2:$D$3820,3,FALSE())</f>
        <v>1500000</v>
      </c>
      <c r="F317" s="5" t="s">
        <v>44</v>
      </c>
      <c r="G317" s="5" t="str">
        <f aca="false">VLOOKUP((A317&amp;MAX(H317:M317)),'NA DATA'!$J$4:$K$1809,2,FALSE())</f>
        <v>Enron Energy Services, Inc.</v>
      </c>
      <c r="H317" s="30"/>
      <c r="I317" s="30" t="n">
        <v>96086909</v>
      </c>
      <c r="J317" s="30"/>
      <c r="K317" s="30"/>
      <c r="L317" s="30"/>
      <c r="M317" s="30"/>
      <c r="N317" s="30" t="n">
        <f aca="false">IF(ISNA(VLOOKUP(B317,'US GAS Rankings'!$B$6:$H$232,7,FALSE()))=TRUE(),"",(VLOOKUP(B317,'US GAS Rankings'!$B$6:$H$232,7,FALSE())))</f>
        <v>48</v>
      </c>
      <c r="O317" s="30" t="str">
        <f aca="false">IF(ISNA(VLOOKUP(B317,'US PWR Rankings'!$B$6:$H$126,7,FALSE()))=TRUE(),"",(VLOOKUP(B317,'US PWR Rankings'!$B$6:$H$126,7,FALSE())))</f>
        <v/>
      </c>
      <c r="P317" s="5" t="str">
        <f aca="false">IF(ISNA(VLOOKUP(B317,'Can Gas Rankings'!$B$6:$H$95,7,FALSE()))=TRUE(),"",(VLOOKUP(B317,'Can Gas Rankings'!$B$6:$H$95,7,FALSE())))</f>
        <v/>
      </c>
      <c r="Q317" s="5" t="str">
        <f aca="false">IF(ISNA(VLOOKUP(B317,'Can Pwr Rankings'!$B$6:$F$21,5,FALSE()))=TRUE(),"",(VLOOKUP(B317,'Can Pwr Rankings'!$B$6:$F$21,5,FALSE())))</f>
        <v/>
      </c>
      <c r="R317" s="29" t="n">
        <f aca="false">IF(ISNA(VLOOKUP($B317,'US GAS Rankings'!$B$6:$H$232,6,FALSE()))=TRUE(),"",(VLOOKUP($B317,'US GAS Rankings'!$B$6:$H$232,6,FALSE())))</f>
        <v>107236173</v>
      </c>
      <c r="S317" s="29" t="str">
        <f aca="false">IF(ISNA(VLOOKUP($B317,'US PWR Rankings'!$B$6:$H$126,6,FALSE()))=TRUE(),"",(VLOOKUP($B317,'US PWR Rankings'!$B$6:$H$126,6,FALSE())))</f>
        <v/>
      </c>
      <c r="T317" s="29" t="str">
        <f aca="false">IF(ISNA(VLOOKUP($B317,'Can Gas Rankings'!$B$6:$H$95,6,FALSE()))=TRUE(),"",(VLOOKUP($B317,'Can Gas Rankings'!$B$6:$H$95,6,FALSE())))</f>
        <v/>
      </c>
      <c r="U317" s="29" t="str">
        <f aca="false">IF(ISNA(VLOOKUP($B317,'Can Pwr Rankings'!$B$6:$F$21,4,FALSE()))=TRUE(),"",(VLOOKUP($B317,'Can Pwr Rankings'!$B$6:$F$21,4,FALSE())))</f>
        <v/>
      </c>
    </row>
    <row r="318" customFormat="false" ht="12.75" hidden="false" customHeight="false" outlineLevel="0" collapsed="false">
      <c r="A318" s="5" t="s">
        <v>117</v>
      </c>
      <c r="B318" s="5" t="n">
        <v>61839</v>
      </c>
      <c r="C318" s="5"/>
      <c r="D318" s="5"/>
      <c r="E318" s="29" t="n">
        <f aca="false">VLOOKUP(B318,HEADROOM!$B$2:$D$3820,3,FALSE())</f>
        <v>1500000</v>
      </c>
      <c r="F318" s="5" t="s">
        <v>34</v>
      </c>
      <c r="G318" s="5" t="str">
        <f aca="false">VLOOKUP((A318&amp;MAX(H318:M318)),'NA DATA'!$J$4:$K$1809,2,FALSE())</f>
        <v>enovate, L.L.C.</v>
      </c>
      <c r="H318" s="30"/>
      <c r="I318" s="30" t="n">
        <v>96067387</v>
      </c>
      <c r="J318" s="30"/>
      <c r="K318" s="30"/>
      <c r="L318" s="30"/>
      <c r="M318" s="30"/>
      <c r="N318" s="30" t="n">
        <f aca="false">IF(ISNA(VLOOKUP(B318,'US GAS Rankings'!$B$6:$H$232,7,FALSE()))=TRUE(),"",(VLOOKUP(B318,'US GAS Rankings'!$B$6:$H$232,7,FALSE())))</f>
        <v>48</v>
      </c>
      <c r="O318" s="30" t="str">
        <f aca="false">IF(ISNA(VLOOKUP(B318,'US PWR Rankings'!$B$6:$H$126,7,FALSE()))=TRUE(),"",(VLOOKUP(B318,'US PWR Rankings'!$B$6:$H$126,7,FALSE())))</f>
        <v/>
      </c>
      <c r="P318" s="5" t="str">
        <f aca="false">IF(ISNA(VLOOKUP(B318,'Can Gas Rankings'!$B$6:$H$95,7,FALSE()))=TRUE(),"",(VLOOKUP(B318,'Can Gas Rankings'!$B$6:$H$95,7,FALSE())))</f>
        <v/>
      </c>
      <c r="Q318" s="5" t="str">
        <f aca="false">IF(ISNA(VLOOKUP(B318,'Can Pwr Rankings'!$B$6:$F$21,5,FALSE()))=TRUE(),"",(VLOOKUP(B318,'Can Pwr Rankings'!$B$6:$F$21,5,FALSE())))</f>
        <v/>
      </c>
      <c r="R318" s="29" t="n">
        <f aca="false">IF(ISNA(VLOOKUP($B318,'US GAS Rankings'!$B$6:$H$232,6,FALSE()))=TRUE(),"",(VLOOKUP($B318,'US GAS Rankings'!$B$6:$H$232,6,FALSE())))</f>
        <v>107236173</v>
      </c>
      <c r="S318" s="29" t="str">
        <f aca="false">IF(ISNA(VLOOKUP($B318,'US PWR Rankings'!$B$6:$H$126,6,FALSE()))=TRUE(),"",(VLOOKUP($B318,'US PWR Rankings'!$B$6:$H$126,6,FALSE())))</f>
        <v/>
      </c>
      <c r="T318" s="29" t="str">
        <f aca="false">IF(ISNA(VLOOKUP($B318,'Can Gas Rankings'!$B$6:$H$95,6,FALSE()))=TRUE(),"",(VLOOKUP($B318,'Can Gas Rankings'!$B$6:$H$95,6,FALSE())))</f>
        <v/>
      </c>
      <c r="U318" s="29" t="str">
        <f aca="false">IF(ISNA(VLOOKUP($B318,'Can Pwr Rankings'!$B$6:$F$21,4,FALSE()))=TRUE(),"",(VLOOKUP($B318,'Can Pwr Rankings'!$B$6:$F$21,4,FALSE())))</f>
        <v/>
      </c>
    </row>
    <row r="319" customFormat="false" ht="12.75" hidden="false" customHeight="false" outlineLevel="0" collapsed="false">
      <c r="A319" s="5" t="s">
        <v>117</v>
      </c>
      <c r="B319" s="5" t="n">
        <v>61839</v>
      </c>
      <c r="C319" s="5"/>
      <c r="D319" s="5"/>
      <c r="E319" s="29" t="n">
        <f aca="false">VLOOKUP(B319,HEADROOM!$B$2:$D$3820,3,FALSE())</f>
        <v>1500000</v>
      </c>
      <c r="F319" s="5" t="s">
        <v>29</v>
      </c>
      <c r="G319" s="5" t="str">
        <f aca="false">VLOOKUP((A319&amp;MAX(H319:M319)),'NA DATA'!$J$4:$K$1809,2,FALSE())</f>
        <v>ENA Upstream Company LLC</v>
      </c>
      <c r="H319" s="30"/>
      <c r="I319" s="30" t="n">
        <v>96064301</v>
      </c>
      <c r="J319" s="30"/>
      <c r="K319" s="30"/>
      <c r="L319" s="30"/>
      <c r="M319" s="30"/>
      <c r="N319" s="30" t="n">
        <f aca="false">IF(ISNA(VLOOKUP(B319,'US GAS Rankings'!$B$6:$H$232,7,FALSE()))=TRUE(),"",(VLOOKUP(B319,'US GAS Rankings'!$B$6:$H$232,7,FALSE())))</f>
        <v>48</v>
      </c>
      <c r="O319" s="30" t="str">
        <f aca="false">IF(ISNA(VLOOKUP(B319,'US PWR Rankings'!$B$6:$H$126,7,FALSE()))=TRUE(),"",(VLOOKUP(B319,'US PWR Rankings'!$B$6:$H$126,7,FALSE())))</f>
        <v/>
      </c>
      <c r="P319" s="5" t="str">
        <f aca="false">IF(ISNA(VLOOKUP(B319,'Can Gas Rankings'!$B$6:$H$95,7,FALSE()))=TRUE(),"",(VLOOKUP(B319,'Can Gas Rankings'!$B$6:$H$95,7,FALSE())))</f>
        <v/>
      </c>
      <c r="Q319" s="5" t="str">
        <f aca="false">IF(ISNA(VLOOKUP(B319,'Can Pwr Rankings'!$B$6:$F$21,5,FALSE()))=TRUE(),"",(VLOOKUP(B319,'Can Pwr Rankings'!$B$6:$F$21,5,FALSE())))</f>
        <v/>
      </c>
      <c r="R319" s="29" t="n">
        <f aca="false">IF(ISNA(VLOOKUP($B319,'US GAS Rankings'!$B$6:$H$232,6,FALSE()))=TRUE(),"",(VLOOKUP($B319,'US GAS Rankings'!$B$6:$H$232,6,FALSE())))</f>
        <v>107236173</v>
      </c>
      <c r="S319" s="29" t="str">
        <f aca="false">IF(ISNA(VLOOKUP($B319,'US PWR Rankings'!$B$6:$H$126,6,FALSE()))=TRUE(),"",(VLOOKUP($B319,'US PWR Rankings'!$B$6:$H$126,6,FALSE())))</f>
        <v/>
      </c>
      <c r="T319" s="29" t="str">
        <f aca="false">IF(ISNA(VLOOKUP($B319,'Can Gas Rankings'!$B$6:$H$95,6,FALSE()))=TRUE(),"",(VLOOKUP($B319,'Can Gas Rankings'!$B$6:$H$95,6,FALSE())))</f>
        <v/>
      </c>
      <c r="U319" s="29" t="str">
        <f aca="false">IF(ISNA(VLOOKUP($B319,'Can Pwr Rankings'!$B$6:$F$21,4,FALSE()))=TRUE(),"",(VLOOKUP($B319,'Can Pwr Rankings'!$B$6:$F$21,4,FALSE())))</f>
        <v/>
      </c>
    </row>
    <row r="320" customFormat="false" ht="12.75" hidden="false" customHeight="false" outlineLevel="0" collapsed="false">
      <c r="A320" s="5" t="s">
        <v>117</v>
      </c>
      <c r="B320" s="5" t="n">
        <v>61839</v>
      </c>
      <c r="C320" s="5"/>
      <c r="D320" s="5"/>
      <c r="E320" s="29" t="n">
        <f aca="false">VLOOKUP(B320,HEADROOM!$B$2:$D$3820,3,FALSE())</f>
        <v>1500000</v>
      </c>
      <c r="F320" s="5" t="s">
        <v>35</v>
      </c>
      <c r="G320" s="5" t="str">
        <f aca="false">VLOOKUP((A320&amp;MAX(H320:M320)),'NA DATA'!$J$4:$K$1809,2,FALSE())</f>
        <v>Enron North America Corp.</v>
      </c>
      <c r="H320" s="30"/>
      <c r="I320" s="30" t="n">
        <v>96005429</v>
      </c>
      <c r="J320" s="30"/>
      <c r="K320" s="30"/>
      <c r="L320" s="30"/>
      <c r="M320" s="30"/>
      <c r="N320" s="30" t="n">
        <f aca="false">IF(ISNA(VLOOKUP(B320,'US GAS Rankings'!$B$6:$H$232,7,FALSE()))=TRUE(),"",(VLOOKUP(B320,'US GAS Rankings'!$B$6:$H$232,7,FALSE())))</f>
        <v>48</v>
      </c>
      <c r="O320" s="30" t="str">
        <f aca="false">IF(ISNA(VLOOKUP(B320,'US PWR Rankings'!$B$6:$H$126,7,FALSE()))=TRUE(),"",(VLOOKUP(B320,'US PWR Rankings'!$B$6:$H$126,7,FALSE())))</f>
        <v/>
      </c>
      <c r="P320" s="5" t="str">
        <f aca="false">IF(ISNA(VLOOKUP(B320,'Can Gas Rankings'!$B$6:$H$95,7,FALSE()))=TRUE(),"",(VLOOKUP(B320,'Can Gas Rankings'!$B$6:$H$95,7,FALSE())))</f>
        <v/>
      </c>
      <c r="Q320" s="5" t="str">
        <f aca="false">IF(ISNA(VLOOKUP(B320,'Can Pwr Rankings'!$B$6:$F$21,5,FALSE()))=TRUE(),"",(VLOOKUP(B320,'Can Pwr Rankings'!$B$6:$F$21,5,FALSE())))</f>
        <v/>
      </c>
      <c r="R320" s="29" t="n">
        <f aca="false">IF(ISNA(VLOOKUP($B320,'US GAS Rankings'!$B$6:$H$232,6,FALSE()))=TRUE(),"",(VLOOKUP($B320,'US GAS Rankings'!$B$6:$H$232,6,FALSE())))</f>
        <v>107236173</v>
      </c>
      <c r="S320" s="29" t="str">
        <f aca="false">IF(ISNA(VLOOKUP($B320,'US PWR Rankings'!$B$6:$H$126,6,FALSE()))=TRUE(),"",(VLOOKUP($B320,'US PWR Rankings'!$B$6:$H$126,6,FALSE())))</f>
        <v/>
      </c>
      <c r="T320" s="29" t="str">
        <f aca="false">IF(ISNA(VLOOKUP($B320,'Can Gas Rankings'!$B$6:$H$95,6,FALSE()))=TRUE(),"",(VLOOKUP($B320,'Can Gas Rankings'!$B$6:$H$95,6,FALSE())))</f>
        <v/>
      </c>
      <c r="U320" s="29" t="str">
        <f aca="false">IF(ISNA(VLOOKUP($B320,'Can Pwr Rankings'!$B$6:$F$21,4,FALSE()))=TRUE(),"",(VLOOKUP($B320,'Can Pwr Rankings'!$B$6:$F$21,4,FALSE())))</f>
        <v/>
      </c>
    </row>
    <row r="321" customFormat="false" ht="12.75" hidden="false" customHeight="false" outlineLevel="0" collapsed="false">
      <c r="A321" s="5" t="s">
        <v>117</v>
      </c>
      <c r="B321" s="5" t="n">
        <v>61839</v>
      </c>
      <c r="C321" s="5"/>
      <c r="D321" s="5"/>
      <c r="E321" s="29" t="n">
        <f aca="false">VLOOKUP(B321,HEADROOM!$B$2:$D$3820,3,FALSE())</f>
        <v>1500000</v>
      </c>
      <c r="F321" s="5" t="s">
        <v>47</v>
      </c>
      <c r="G321" s="5" t="str">
        <f aca="false">VLOOKUP((A321&amp;MAX(H321:M321)),'NA DATA'!$J$4:$K$1809,2,FALSE())</f>
        <v>Enron North America Corp.</v>
      </c>
      <c r="H321" s="30"/>
      <c r="I321" s="30" t="n">
        <v>96001596</v>
      </c>
      <c r="J321" s="30"/>
      <c r="K321" s="30"/>
      <c r="L321" s="30"/>
      <c r="M321" s="30"/>
      <c r="N321" s="30" t="n">
        <f aca="false">IF(ISNA(VLOOKUP(B321,'US GAS Rankings'!$B$6:$H$232,7,FALSE()))=TRUE(),"",(VLOOKUP(B321,'US GAS Rankings'!$B$6:$H$232,7,FALSE())))</f>
        <v>48</v>
      </c>
      <c r="O321" s="30" t="str">
        <f aca="false">IF(ISNA(VLOOKUP(B321,'US PWR Rankings'!$B$6:$H$126,7,FALSE()))=TRUE(),"",(VLOOKUP(B321,'US PWR Rankings'!$B$6:$H$126,7,FALSE())))</f>
        <v/>
      </c>
      <c r="P321" s="5" t="str">
        <f aca="false">IF(ISNA(VLOOKUP(B321,'Can Gas Rankings'!$B$6:$H$95,7,FALSE()))=TRUE(),"",(VLOOKUP(B321,'Can Gas Rankings'!$B$6:$H$95,7,FALSE())))</f>
        <v/>
      </c>
      <c r="Q321" s="5" t="str">
        <f aca="false">IF(ISNA(VLOOKUP(B321,'Can Pwr Rankings'!$B$6:$F$21,5,FALSE()))=TRUE(),"",(VLOOKUP(B321,'Can Pwr Rankings'!$B$6:$F$21,5,FALSE())))</f>
        <v/>
      </c>
      <c r="R321" s="29" t="n">
        <f aca="false">IF(ISNA(VLOOKUP($B321,'US GAS Rankings'!$B$6:$H$232,6,FALSE()))=TRUE(),"",(VLOOKUP($B321,'US GAS Rankings'!$B$6:$H$232,6,FALSE())))</f>
        <v>107236173</v>
      </c>
      <c r="S321" s="29" t="str">
        <f aca="false">IF(ISNA(VLOOKUP($B321,'US PWR Rankings'!$B$6:$H$126,6,FALSE()))=TRUE(),"",(VLOOKUP($B321,'US PWR Rankings'!$B$6:$H$126,6,FALSE())))</f>
        <v/>
      </c>
      <c r="T321" s="29" t="str">
        <f aca="false">IF(ISNA(VLOOKUP($B321,'Can Gas Rankings'!$B$6:$H$95,6,FALSE()))=TRUE(),"",(VLOOKUP($B321,'Can Gas Rankings'!$B$6:$H$95,6,FALSE())))</f>
        <v/>
      </c>
      <c r="U321" s="29" t="str">
        <f aca="false">IF(ISNA(VLOOKUP($B321,'Can Pwr Rankings'!$B$6:$F$21,4,FALSE()))=TRUE(),"",(VLOOKUP($B321,'Can Pwr Rankings'!$B$6:$F$21,4,FALSE())))</f>
        <v/>
      </c>
    </row>
    <row r="322" customFormat="false" ht="12.75" hidden="false" customHeight="false" outlineLevel="0" collapsed="false">
      <c r="A322" s="5" t="s">
        <v>117</v>
      </c>
      <c r="B322" s="5" t="n">
        <v>61839</v>
      </c>
      <c r="C322" s="5"/>
      <c r="D322" s="5"/>
      <c r="E322" s="29" t="n">
        <f aca="false">VLOOKUP(B322,HEADROOM!$B$2:$D$3820,3,FALSE())</f>
        <v>1500000</v>
      </c>
      <c r="F322" s="5" t="s">
        <v>118</v>
      </c>
      <c r="G322" s="5" t="str">
        <f aca="false">VLOOKUP((A322&amp;MAX(H322:M322)),'NA DATA'!$J$4:$K$1809,2,FALSE())</f>
        <v>Enron North America Corp.</v>
      </c>
      <c r="H322" s="30"/>
      <c r="I322" s="30" t="n">
        <v>96000988</v>
      </c>
      <c r="J322" s="30"/>
      <c r="K322" s="30"/>
      <c r="L322" s="30"/>
      <c r="M322" s="30"/>
      <c r="N322" s="30" t="n">
        <f aca="false">IF(ISNA(VLOOKUP(B322,'US GAS Rankings'!$B$6:$H$232,7,FALSE()))=TRUE(),"",(VLOOKUP(B322,'US GAS Rankings'!$B$6:$H$232,7,FALSE())))</f>
        <v>48</v>
      </c>
      <c r="O322" s="30" t="str">
        <f aca="false">IF(ISNA(VLOOKUP(B322,'US PWR Rankings'!$B$6:$H$126,7,FALSE()))=TRUE(),"",(VLOOKUP(B322,'US PWR Rankings'!$B$6:$H$126,7,FALSE())))</f>
        <v/>
      </c>
      <c r="P322" s="5" t="str">
        <f aca="false">IF(ISNA(VLOOKUP(B322,'Can Gas Rankings'!$B$6:$H$95,7,FALSE()))=TRUE(),"",(VLOOKUP(B322,'Can Gas Rankings'!$B$6:$H$95,7,FALSE())))</f>
        <v/>
      </c>
      <c r="Q322" s="5" t="str">
        <f aca="false">IF(ISNA(VLOOKUP(B322,'Can Pwr Rankings'!$B$6:$F$21,5,FALSE()))=TRUE(),"",(VLOOKUP(B322,'Can Pwr Rankings'!$B$6:$F$21,5,FALSE())))</f>
        <v/>
      </c>
      <c r="R322" s="29" t="n">
        <f aca="false">IF(ISNA(VLOOKUP($B322,'US GAS Rankings'!$B$6:$H$232,6,FALSE()))=TRUE(),"",(VLOOKUP($B322,'US GAS Rankings'!$B$6:$H$232,6,FALSE())))</f>
        <v>107236173</v>
      </c>
      <c r="S322" s="29" t="str">
        <f aca="false">IF(ISNA(VLOOKUP($B322,'US PWR Rankings'!$B$6:$H$126,6,FALSE()))=TRUE(),"",(VLOOKUP($B322,'US PWR Rankings'!$B$6:$H$126,6,FALSE())))</f>
        <v/>
      </c>
      <c r="T322" s="29" t="str">
        <f aca="false">IF(ISNA(VLOOKUP($B322,'Can Gas Rankings'!$B$6:$H$95,6,FALSE()))=TRUE(),"",(VLOOKUP($B322,'Can Gas Rankings'!$B$6:$H$95,6,FALSE())))</f>
        <v/>
      </c>
      <c r="U322" s="29" t="str">
        <f aca="false">IF(ISNA(VLOOKUP($B322,'Can Pwr Rankings'!$B$6:$F$21,4,FALSE()))=TRUE(),"",(VLOOKUP($B322,'Can Pwr Rankings'!$B$6:$F$21,4,FALSE())))</f>
        <v/>
      </c>
    </row>
    <row r="323" customFormat="false" ht="12.75" hidden="false" customHeight="false" outlineLevel="0" collapsed="false">
      <c r="A323" s="5" t="s">
        <v>117</v>
      </c>
      <c r="B323" s="5" t="n">
        <v>61839</v>
      </c>
      <c r="C323" s="5"/>
      <c r="D323" s="5"/>
      <c r="E323" s="29" t="n">
        <f aca="false">VLOOKUP(B323,HEADROOM!$B$2:$D$3820,3,FALSE())</f>
        <v>1500000</v>
      </c>
      <c r="F323" s="5" t="s">
        <v>54</v>
      </c>
      <c r="G323" s="5" t="str">
        <f aca="false">VLOOKUP((A323&amp;MAX(H323:M323)),'NA DATA'!$J$4:$K$1809,2,FALSE())</f>
        <v>Enron North America Corp.</v>
      </c>
      <c r="H323" s="30"/>
      <c r="I323" s="30" t="n">
        <v>96001177</v>
      </c>
      <c r="J323" s="30"/>
      <c r="K323" s="30"/>
      <c r="L323" s="30"/>
      <c r="M323" s="30"/>
      <c r="N323" s="30" t="n">
        <f aca="false">IF(ISNA(VLOOKUP(B323,'US GAS Rankings'!$B$6:$H$232,7,FALSE()))=TRUE(),"",(VLOOKUP(B323,'US GAS Rankings'!$B$6:$H$232,7,FALSE())))</f>
        <v>48</v>
      </c>
      <c r="O323" s="30" t="str">
        <f aca="false">IF(ISNA(VLOOKUP(B323,'US PWR Rankings'!$B$6:$H$126,7,FALSE()))=TRUE(),"",(VLOOKUP(B323,'US PWR Rankings'!$B$6:$H$126,7,FALSE())))</f>
        <v/>
      </c>
      <c r="P323" s="5" t="str">
        <f aca="false">IF(ISNA(VLOOKUP(B323,'Can Gas Rankings'!$B$6:$H$95,7,FALSE()))=TRUE(),"",(VLOOKUP(B323,'Can Gas Rankings'!$B$6:$H$95,7,FALSE())))</f>
        <v/>
      </c>
      <c r="Q323" s="5" t="str">
        <f aca="false">IF(ISNA(VLOOKUP(B323,'Can Pwr Rankings'!$B$6:$F$21,5,FALSE()))=TRUE(),"",(VLOOKUP(B323,'Can Pwr Rankings'!$B$6:$F$21,5,FALSE())))</f>
        <v/>
      </c>
      <c r="R323" s="29" t="n">
        <f aca="false">IF(ISNA(VLOOKUP($B323,'US GAS Rankings'!$B$6:$H$232,6,FALSE()))=TRUE(),"",(VLOOKUP($B323,'US GAS Rankings'!$B$6:$H$232,6,FALSE())))</f>
        <v>107236173</v>
      </c>
      <c r="S323" s="29" t="str">
        <f aca="false">IF(ISNA(VLOOKUP($B323,'US PWR Rankings'!$B$6:$H$126,6,FALSE()))=TRUE(),"",(VLOOKUP($B323,'US PWR Rankings'!$B$6:$H$126,6,FALSE())))</f>
        <v/>
      </c>
      <c r="T323" s="29" t="str">
        <f aca="false">IF(ISNA(VLOOKUP($B323,'Can Gas Rankings'!$B$6:$H$95,6,FALSE()))=TRUE(),"",(VLOOKUP($B323,'Can Gas Rankings'!$B$6:$H$95,6,FALSE())))</f>
        <v/>
      </c>
      <c r="U323" s="29" t="str">
        <f aca="false">IF(ISNA(VLOOKUP($B323,'Can Pwr Rankings'!$B$6:$F$21,4,FALSE()))=TRUE(),"",(VLOOKUP($B323,'Can Pwr Rankings'!$B$6:$F$21,4,FALSE())))</f>
        <v/>
      </c>
    </row>
    <row r="324" customFormat="false" ht="12.75" hidden="false" customHeight="false" outlineLevel="0" collapsed="false">
      <c r="A324" s="5" t="s">
        <v>119</v>
      </c>
      <c r="B324" s="5" t="n">
        <v>84074</v>
      </c>
      <c r="C324" s="5" t="s">
        <v>119</v>
      </c>
      <c r="D324" s="5" t="n">
        <v>84074</v>
      </c>
      <c r="E324" s="29" t="n">
        <f aca="false">VLOOKUP(B324,HEADROOM!$B$2:$D$3820,3,FALSE())</f>
        <v>0</v>
      </c>
      <c r="F324" s="5" t="s">
        <v>27</v>
      </c>
      <c r="G324" s="5" t="str">
        <f aca="false">VLOOKUP((A324&amp;MAX(H324:M324)),'NA DATA'!$J$4:$K$1809,2,FALSE())</f>
        <v>Enron North America Corp.</v>
      </c>
      <c r="H324" s="30" t="n">
        <v>96041614</v>
      </c>
      <c r="I324" s="30"/>
      <c r="J324" s="30"/>
      <c r="K324" s="30"/>
      <c r="L324" s="30"/>
      <c r="M324" s="30"/>
      <c r="N324" s="30" t="n">
        <f aca="false">IF(ISNA(VLOOKUP(B324,'US GAS Rankings'!$B$6:$H$232,7,FALSE()))=TRUE(),"",(VLOOKUP(B324,'US GAS Rankings'!$B$6:$H$232,7,FALSE())))</f>
        <v>49</v>
      </c>
      <c r="O324" s="30" t="n">
        <f aca="false">IF(ISNA(VLOOKUP(B324,'US PWR Rankings'!$B$6:$H$126,7,FALSE()))=TRUE(),"",(VLOOKUP(B324,'US PWR Rankings'!$B$6:$H$126,7,FALSE())))</f>
        <v>23</v>
      </c>
      <c r="P324" s="5" t="str">
        <f aca="false">IF(ISNA(VLOOKUP(B324,'Can Gas Rankings'!$B$6:$H$95,7,FALSE()))=TRUE(),"",(VLOOKUP(B324,'Can Gas Rankings'!$B$6:$H$95,7,FALSE())))</f>
        <v/>
      </c>
      <c r="Q324" s="5" t="str">
        <f aca="false">IF(ISNA(VLOOKUP(B324,'Can Pwr Rankings'!$B$6:$F$21,5,FALSE()))=TRUE(),"",(VLOOKUP(B324,'Can Pwr Rankings'!$B$6:$F$21,5,FALSE())))</f>
        <v/>
      </c>
      <c r="R324" s="29" t="n">
        <f aca="false">IF(ISNA(VLOOKUP($B324,'US GAS Rankings'!$B$6:$H$232,6,FALSE()))=TRUE(),"",(VLOOKUP($B324,'US GAS Rankings'!$B$6:$H$232,6,FALSE())))</f>
        <v>100350000</v>
      </c>
      <c r="S324" s="29" t="n">
        <f aca="false">IF(ISNA(VLOOKUP($B324,'US PWR Rankings'!$B$6:$H$126,6,FALSE()))=TRUE(),"",(VLOOKUP($B324,'US PWR Rankings'!$B$6:$H$126,6,FALSE())))</f>
        <v>5312142</v>
      </c>
      <c r="T324" s="29" t="str">
        <f aca="false">IF(ISNA(VLOOKUP($B324,'Can Gas Rankings'!$B$6:$H$95,6,FALSE()))=TRUE(),"",(VLOOKUP($B324,'Can Gas Rankings'!$B$6:$H$95,6,FALSE())))</f>
        <v/>
      </c>
      <c r="U324" s="29" t="str">
        <f aca="false">IF(ISNA(VLOOKUP($B324,'Can Pwr Rankings'!$B$6:$F$21,4,FALSE()))=TRUE(),"",(VLOOKUP($B324,'Can Pwr Rankings'!$B$6:$F$21,4,FALSE())))</f>
        <v/>
      </c>
    </row>
    <row r="325" customFormat="false" ht="12.75" hidden="false" customHeight="false" outlineLevel="0" collapsed="false">
      <c r="A325" s="5" t="s">
        <v>119</v>
      </c>
      <c r="B325" s="5" t="n">
        <v>84074</v>
      </c>
      <c r="C325" s="5"/>
      <c r="D325" s="5"/>
      <c r="E325" s="29" t="n">
        <f aca="false">VLOOKUP(B325,HEADROOM!$B$2:$D$3820,3,FALSE())</f>
        <v>0</v>
      </c>
      <c r="F325" s="5" t="s">
        <v>40</v>
      </c>
      <c r="G325" s="5" t="e">
        <f aca="false">VLOOKUP((A325&amp;MAX(H325:M325)),'NA DATA'!$J$4:$K$1809,2,FALSE())</f>
        <v>#N/A</v>
      </c>
      <c r="H325" s="30"/>
      <c r="I325" s="30"/>
      <c r="J325" s="30" t="n">
        <v>96049254</v>
      </c>
      <c r="K325" s="30"/>
      <c r="L325" s="30"/>
      <c r="M325" s="30"/>
      <c r="N325" s="30" t="n">
        <f aca="false">IF(ISNA(VLOOKUP(B325,'US GAS Rankings'!$B$6:$H$232,7,FALSE()))=TRUE(),"",(VLOOKUP(B325,'US GAS Rankings'!$B$6:$H$232,7,FALSE())))</f>
        <v>49</v>
      </c>
      <c r="O325" s="30" t="n">
        <f aca="false">IF(ISNA(VLOOKUP(B325,'US PWR Rankings'!$B$6:$H$126,7,FALSE()))=TRUE(),"",(VLOOKUP(B325,'US PWR Rankings'!$B$6:$H$126,7,FALSE())))</f>
        <v>23</v>
      </c>
      <c r="P325" s="5" t="str">
        <f aca="false">IF(ISNA(VLOOKUP(B325,'Can Gas Rankings'!$B$6:$H$95,7,FALSE()))=TRUE(),"",(VLOOKUP(B325,'Can Gas Rankings'!$B$6:$H$95,7,FALSE())))</f>
        <v/>
      </c>
      <c r="Q325" s="5" t="str">
        <f aca="false">IF(ISNA(VLOOKUP(B325,'Can Pwr Rankings'!$B$6:$F$21,5,FALSE()))=TRUE(),"",(VLOOKUP(B325,'Can Pwr Rankings'!$B$6:$F$21,5,FALSE())))</f>
        <v/>
      </c>
      <c r="R325" s="29" t="n">
        <f aca="false">IF(ISNA(VLOOKUP($B325,'US GAS Rankings'!$B$6:$H$232,6,FALSE()))=TRUE(),"",(VLOOKUP($B325,'US GAS Rankings'!$B$6:$H$232,6,FALSE())))</f>
        <v>100350000</v>
      </c>
      <c r="S325" s="29" t="n">
        <f aca="false">IF(ISNA(VLOOKUP($B325,'US PWR Rankings'!$B$6:$H$126,6,FALSE()))=TRUE(),"",(VLOOKUP($B325,'US PWR Rankings'!$B$6:$H$126,6,FALSE())))</f>
        <v>5312142</v>
      </c>
      <c r="T325" s="29" t="str">
        <f aca="false">IF(ISNA(VLOOKUP($B325,'Can Gas Rankings'!$B$6:$H$95,6,FALSE()))=TRUE(),"",(VLOOKUP($B325,'Can Gas Rankings'!$B$6:$H$95,6,FALSE())))</f>
        <v/>
      </c>
      <c r="U325" s="29" t="str">
        <f aca="false">IF(ISNA(VLOOKUP($B325,'Can Pwr Rankings'!$B$6:$F$21,4,FALSE()))=TRUE(),"",(VLOOKUP($B325,'Can Pwr Rankings'!$B$6:$F$21,4,FALSE())))</f>
        <v/>
      </c>
    </row>
    <row r="326" customFormat="false" ht="12.75" hidden="false" customHeight="false" outlineLevel="0" collapsed="false">
      <c r="A326" s="5" t="s">
        <v>119</v>
      </c>
      <c r="B326" s="5" t="n">
        <v>84074</v>
      </c>
      <c r="C326" s="5"/>
      <c r="D326" s="5"/>
      <c r="E326" s="29" t="n">
        <f aca="false">VLOOKUP(B326,HEADROOM!$B$2:$D$3820,3,FALSE())</f>
        <v>0</v>
      </c>
      <c r="F326" s="5" t="s">
        <v>91</v>
      </c>
      <c r="G326" s="5" t="e">
        <f aca="false">VLOOKUP((A326&amp;MAX(H326:M326)),'NA DATA'!$J$4:$K$1809,2,FALSE())</f>
        <v>#N/A</v>
      </c>
      <c r="H326" s="30"/>
      <c r="I326" s="30"/>
      <c r="J326" s="30"/>
      <c r="K326" s="30"/>
      <c r="L326" s="30"/>
      <c r="M326" s="30"/>
      <c r="N326" s="30" t="n">
        <f aca="false">IF(ISNA(VLOOKUP(B326,'US GAS Rankings'!$B$6:$H$232,7,FALSE()))=TRUE(),"",(VLOOKUP(B326,'US GAS Rankings'!$B$6:$H$232,7,FALSE())))</f>
        <v>49</v>
      </c>
      <c r="O326" s="30" t="n">
        <f aca="false">IF(ISNA(VLOOKUP(B326,'US PWR Rankings'!$B$6:$H$126,7,FALSE()))=TRUE(),"",(VLOOKUP(B326,'US PWR Rankings'!$B$6:$H$126,7,FALSE())))</f>
        <v>23</v>
      </c>
      <c r="P326" s="5" t="str">
        <f aca="false">IF(ISNA(VLOOKUP(B326,'Can Gas Rankings'!$B$6:$H$95,7,FALSE()))=TRUE(),"",(VLOOKUP(B326,'Can Gas Rankings'!$B$6:$H$95,7,FALSE())))</f>
        <v/>
      </c>
      <c r="Q326" s="5" t="str">
        <f aca="false">IF(ISNA(VLOOKUP(B326,'Can Pwr Rankings'!$B$6:$F$21,5,FALSE()))=TRUE(),"",(VLOOKUP(B326,'Can Pwr Rankings'!$B$6:$F$21,5,FALSE())))</f>
        <v/>
      </c>
      <c r="R326" s="29" t="n">
        <f aca="false">IF(ISNA(VLOOKUP($B326,'US GAS Rankings'!$B$6:$H$232,6,FALSE()))=TRUE(),"",(VLOOKUP($B326,'US GAS Rankings'!$B$6:$H$232,6,FALSE())))</f>
        <v>100350000</v>
      </c>
      <c r="S326" s="29" t="n">
        <f aca="false">IF(ISNA(VLOOKUP($B326,'US PWR Rankings'!$B$6:$H$126,6,FALSE()))=TRUE(),"",(VLOOKUP($B326,'US PWR Rankings'!$B$6:$H$126,6,FALSE())))</f>
        <v>5312142</v>
      </c>
      <c r="T326" s="29" t="str">
        <f aca="false">IF(ISNA(VLOOKUP($B326,'Can Gas Rankings'!$B$6:$H$95,6,FALSE()))=TRUE(),"",(VLOOKUP($B326,'Can Gas Rankings'!$B$6:$H$95,6,FALSE())))</f>
        <v/>
      </c>
      <c r="U326" s="29" t="str">
        <f aca="false">IF(ISNA(VLOOKUP($B326,'Can Pwr Rankings'!$B$6:$F$21,4,FALSE()))=TRUE(),"",(VLOOKUP($B326,'Can Pwr Rankings'!$B$6:$F$21,4,FALSE())))</f>
        <v/>
      </c>
    </row>
    <row r="327" customFormat="false" ht="12.75" hidden="false" customHeight="false" outlineLevel="0" collapsed="false">
      <c r="A327" s="5" t="s">
        <v>120</v>
      </c>
      <c r="B327" s="5" t="n">
        <v>48528</v>
      </c>
      <c r="C327" s="5" t="s">
        <v>120</v>
      </c>
      <c r="D327" s="5" t="n">
        <v>48528</v>
      </c>
      <c r="E327" s="29" t="n">
        <f aca="false">VLOOKUP(B327,HEADROOM!$B$2:$D$3820,3,FALSE())</f>
        <v>15000000</v>
      </c>
      <c r="F327" s="5" t="s">
        <v>27</v>
      </c>
      <c r="G327" s="5" t="str">
        <f aca="false">VLOOKUP((A327&amp;MAX(H327:M327)),'NA DATA'!$J$4:$K$1809,2,FALSE())</f>
        <v>Enron Canada Corp.</v>
      </c>
      <c r="H327" s="30" t="n">
        <v>96001822</v>
      </c>
      <c r="I327" s="30"/>
      <c r="J327" s="30"/>
      <c r="K327" s="30" t="n">
        <v>96001822</v>
      </c>
      <c r="L327" s="30"/>
      <c r="M327" s="30"/>
      <c r="N327" s="30" t="n">
        <f aca="false">IF(ISNA(VLOOKUP(B327,'US GAS Rankings'!$B$6:$H$232,7,FALSE()))=TRUE(),"",(VLOOKUP(B327,'US GAS Rankings'!$B$6:$H$232,7,FALSE())))</f>
        <v>50</v>
      </c>
      <c r="O327" s="30" t="str">
        <f aca="false">IF(ISNA(VLOOKUP(B327,'US PWR Rankings'!$B$6:$H$126,7,FALSE()))=TRUE(),"",(VLOOKUP(B327,'US PWR Rankings'!$B$6:$H$126,7,FALSE())))</f>
        <v/>
      </c>
      <c r="P327" s="5" t="n">
        <f aca="false">IF(ISNA(VLOOKUP(B327,'Can Gas Rankings'!$B$6:$H$95,7,FALSE()))=TRUE(),"",(VLOOKUP(B327,'Can Gas Rankings'!$B$6:$H$95,7,FALSE())))</f>
        <v>24</v>
      </c>
      <c r="Q327" s="5" t="n">
        <f aca="false">IF(ISNA(VLOOKUP(B327,'Can Pwr Rankings'!$B$6:$F$21,5,FALSE()))=TRUE(),"",(VLOOKUP(B327,'Can Pwr Rankings'!$B$6:$F$21,5,FALSE())))</f>
        <v>6</v>
      </c>
      <c r="R327" s="29" t="n">
        <f aca="false">IF(ISNA(VLOOKUP($B327,'US GAS Rankings'!$B$6:$H$232,6,FALSE()))=TRUE(),"",(VLOOKUP($B327,'US GAS Rankings'!$B$6:$H$232,6,FALSE())))</f>
        <v>96365490</v>
      </c>
      <c r="S327" s="29" t="str">
        <f aca="false">IF(ISNA(VLOOKUP($B327,'US PWR Rankings'!$B$6:$H$126,6,FALSE()))=TRUE(),"",(VLOOKUP($B327,'US PWR Rankings'!$B$6:$H$126,6,FALSE())))</f>
        <v/>
      </c>
      <c r="T327" s="29" t="n">
        <f aca="false">IF(ISNA(VLOOKUP($B327,'Can Gas Rankings'!$B$6:$H$95,6,FALSE()))=TRUE(),"",(VLOOKUP($B327,'Can Gas Rankings'!$B$6:$H$95,6,FALSE())))</f>
        <v>11590000</v>
      </c>
      <c r="U327" s="29" t="n">
        <f aca="false">IF(ISNA(VLOOKUP($B327,'Can Pwr Rankings'!$B$6:$F$21,4,FALSE()))=TRUE(),"",(VLOOKUP($B327,'Can Pwr Rankings'!$B$6:$F$21,4,FALSE())))</f>
        <v>67644</v>
      </c>
    </row>
    <row r="328" customFormat="false" ht="12.75" hidden="false" customHeight="false" outlineLevel="0" collapsed="false">
      <c r="A328" s="5" t="s">
        <v>120</v>
      </c>
      <c r="B328" s="5" t="n">
        <v>48528</v>
      </c>
      <c r="C328" s="5"/>
      <c r="D328" s="5"/>
      <c r="E328" s="29" t="n">
        <f aca="false">VLOOKUP(B328,HEADROOM!$B$2:$D$3820,3,FALSE())</f>
        <v>15000000</v>
      </c>
      <c r="F328" s="5" t="s">
        <v>91</v>
      </c>
      <c r="G328" s="5" t="e">
        <f aca="false">VLOOKUP((A328&amp;MAX(H328:M328)),'NA DATA'!$J$4:$K$1809,2,FALSE())</f>
        <v>#N/A</v>
      </c>
      <c r="H328" s="30"/>
      <c r="I328" s="30"/>
      <c r="J328" s="30"/>
      <c r="K328" s="30"/>
      <c r="L328" s="30"/>
      <c r="M328" s="30"/>
      <c r="N328" s="30" t="n">
        <f aca="false">IF(ISNA(VLOOKUP(B328,'US GAS Rankings'!$B$6:$H$232,7,FALSE()))=TRUE(),"",(VLOOKUP(B328,'US GAS Rankings'!$B$6:$H$232,7,FALSE())))</f>
        <v>50</v>
      </c>
      <c r="O328" s="30" t="str">
        <f aca="false">IF(ISNA(VLOOKUP(B328,'US PWR Rankings'!$B$6:$H$126,7,FALSE()))=TRUE(),"",(VLOOKUP(B328,'US PWR Rankings'!$B$6:$H$126,7,FALSE())))</f>
        <v/>
      </c>
      <c r="P328" s="5" t="n">
        <f aca="false">IF(ISNA(VLOOKUP(B328,'Can Gas Rankings'!$B$6:$H$95,7,FALSE()))=TRUE(),"",(VLOOKUP(B328,'Can Gas Rankings'!$B$6:$H$95,7,FALSE())))</f>
        <v>24</v>
      </c>
      <c r="Q328" s="5" t="n">
        <f aca="false">IF(ISNA(VLOOKUP(B328,'Can Pwr Rankings'!$B$6:$F$21,5,FALSE()))=TRUE(),"",(VLOOKUP(B328,'Can Pwr Rankings'!$B$6:$F$21,5,FALSE())))</f>
        <v>6</v>
      </c>
      <c r="R328" s="29" t="n">
        <f aca="false">IF(ISNA(VLOOKUP($B328,'US GAS Rankings'!$B$6:$H$232,6,FALSE()))=TRUE(),"",(VLOOKUP($B328,'US GAS Rankings'!$B$6:$H$232,6,FALSE())))</f>
        <v>96365490</v>
      </c>
      <c r="S328" s="29" t="str">
        <f aca="false">IF(ISNA(VLOOKUP($B328,'US PWR Rankings'!$B$6:$H$126,6,FALSE()))=TRUE(),"",(VLOOKUP($B328,'US PWR Rankings'!$B$6:$H$126,6,FALSE())))</f>
        <v/>
      </c>
      <c r="T328" s="29" t="n">
        <f aca="false">IF(ISNA(VLOOKUP($B328,'Can Gas Rankings'!$B$6:$H$95,6,FALSE()))=TRUE(),"",(VLOOKUP($B328,'Can Gas Rankings'!$B$6:$H$95,6,FALSE())))</f>
        <v>11590000</v>
      </c>
      <c r="U328" s="29" t="n">
        <f aca="false">IF(ISNA(VLOOKUP($B328,'Can Pwr Rankings'!$B$6:$F$21,4,FALSE()))=TRUE(),"",(VLOOKUP($B328,'Can Pwr Rankings'!$B$6:$F$21,4,FALSE())))</f>
        <v>67644</v>
      </c>
    </row>
    <row r="329" customFormat="false" ht="12.75" hidden="false" customHeight="false" outlineLevel="0" collapsed="false">
      <c r="A329" s="5" t="s">
        <v>121</v>
      </c>
      <c r="B329" s="5" t="n">
        <v>11170</v>
      </c>
      <c r="C329" s="5" t="s">
        <v>121</v>
      </c>
      <c r="D329" s="5" t="n">
        <v>11170</v>
      </c>
      <c r="E329" s="29" t="n">
        <f aca="false">VLOOKUP(B329,HEADROOM!$B$2:$D$3820,3,FALSE())</f>
        <v>851507</v>
      </c>
      <c r="F329" s="5" t="s">
        <v>27</v>
      </c>
      <c r="G329" s="5" t="str">
        <f aca="false">VLOOKUP((A329&amp;MAX(H329:M329)),'NA DATA'!$J$4:$K$1809,2,FALSE())</f>
        <v>Enron North America Corp.</v>
      </c>
      <c r="H329" s="30" t="n">
        <v>96016053</v>
      </c>
      <c r="I329" s="30"/>
      <c r="J329" s="30"/>
      <c r="K329" s="30"/>
      <c r="L329" s="30"/>
      <c r="M329" s="30"/>
      <c r="N329" s="30" t="n">
        <f aca="false">IF(ISNA(VLOOKUP(B329,'US GAS Rankings'!$B$6:$H$232,7,FALSE()))=TRUE(),"",(VLOOKUP(B329,'US GAS Rankings'!$B$6:$H$232,7,FALSE())))</f>
        <v>51</v>
      </c>
      <c r="O329" s="30" t="str">
        <f aca="false">IF(ISNA(VLOOKUP(B329,'US PWR Rankings'!$B$6:$H$126,7,FALSE()))=TRUE(),"",(VLOOKUP(B329,'US PWR Rankings'!$B$6:$H$126,7,FALSE())))</f>
        <v/>
      </c>
      <c r="P329" s="5" t="n">
        <f aca="false">IF(ISNA(VLOOKUP(B329,'Can Gas Rankings'!$B$6:$H$95,7,FALSE()))=TRUE(),"",(VLOOKUP(B329,'Can Gas Rankings'!$B$6:$H$95,7,FALSE())))</f>
        <v>54</v>
      </c>
      <c r="Q329" s="5" t="str">
        <f aca="false">IF(ISNA(VLOOKUP(B329,'Can Pwr Rankings'!$B$6:$F$21,5,FALSE()))=TRUE(),"",(VLOOKUP(B329,'Can Pwr Rankings'!$B$6:$F$21,5,FALSE())))</f>
        <v/>
      </c>
      <c r="R329" s="29" t="n">
        <f aca="false">IF(ISNA(VLOOKUP($B329,'US GAS Rankings'!$B$6:$H$232,6,FALSE()))=TRUE(),"",(VLOOKUP($B329,'US GAS Rankings'!$B$6:$H$232,6,FALSE())))</f>
        <v>91089180</v>
      </c>
      <c r="S329" s="29" t="str">
        <f aca="false">IF(ISNA(VLOOKUP($B329,'US PWR Rankings'!$B$6:$H$126,6,FALSE()))=TRUE(),"",(VLOOKUP($B329,'US PWR Rankings'!$B$6:$H$126,6,FALSE())))</f>
        <v/>
      </c>
      <c r="T329" s="29" t="n">
        <f aca="false">IF(ISNA(VLOOKUP($B329,'Can Gas Rankings'!$B$6:$H$95,6,FALSE()))=TRUE(),"",(VLOOKUP($B329,'Can Gas Rankings'!$B$6:$H$95,6,FALSE())))</f>
        <v>2073000</v>
      </c>
      <c r="U329" s="29" t="str">
        <f aca="false">IF(ISNA(VLOOKUP($B329,'Can Pwr Rankings'!$B$6:$F$21,4,FALSE()))=TRUE(),"",(VLOOKUP($B329,'Can Pwr Rankings'!$B$6:$F$21,4,FALSE())))</f>
        <v/>
      </c>
    </row>
    <row r="330" customFormat="false" ht="12.75" hidden="false" customHeight="false" outlineLevel="0" collapsed="false">
      <c r="A330" s="5" t="s">
        <v>121</v>
      </c>
      <c r="B330" s="5" t="n">
        <v>11170</v>
      </c>
      <c r="C330" s="5"/>
      <c r="D330" s="5"/>
      <c r="E330" s="29" t="n">
        <f aca="false">VLOOKUP(B330,HEADROOM!$B$2:$D$3820,3,FALSE())</f>
        <v>851507</v>
      </c>
      <c r="F330" s="5" t="s">
        <v>45</v>
      </c>
      <c r="G330" s="5" t="str">
        <f aca="false">VLOOKUP((A330&amp;MAX(H330:M330)),'NA DATA'!$J$4:$K$1809,2,FALSE())</f>
        <v>Enron North America Corp.</v>
      </c>
      <c r="H330" s="30"/>
      <c r="I330" s="30" t="n">
        <v>96028122</v>
      </c>
      <c r="J330" s="30"/>
      <c r="K330" s="30"/>
      <c r="L330" s="30"/>
      <c r="M330" s="30"/>
      <c r="N330" s="30" t="n">
        <f aca="false">IF(ISNA(VLOOKUP(B330,'US GAS Rankings'!$B$6:$H$232,7,FALSE()))=TRUE(),"",(VLOOKUP(B330,'US GAS Rankings'!$B$6:$H$232,7,FALSE())))</f>
        <v>51</v>
      </c>
      <c r="O330" s="30" t="str">
        <f aca="false">IF(ISNA(VLOOKUP(B330,'US PWR Rankings'!$B$6:$H$126,7,FALSE()))=TRUE(),"",(VLOOKUP(B330,'US PWR Rankings'!$B$6:$H$126,7,FALSE())))</f>
        <v/>
      </c>
      <c r="P330" s="5" t="n">
        <f aca="false">IF(ISNA(VLOOKUP(B330,'Can Gas Rankings'!$B$6:$H$95,7,FALSE()))=TRUE(),"",(VLOOKUP(B330,'Can Gas Rankings'!$B$6:$H$95,7,FALSE())))</f>
        <v>54</v>
      </c>
      <c r="Q330" s="5" t="str">
        <f aca="false">IF(ISNA(VLOOKUP(B330,'Can Pwr Rankings'!$B$6:$F$21,5,FALSE()))=TRUE(),"",(VLOOKUP(B330,'Can Pwr Rankings'!$B$6:$F$21,5,FALSE())))</f>
        <v/>
      </c>
      <c r="R330" s="29" t="n">
        <f aca="false">IF(ISNA(VLOOKUP($B330,'US GAS Rankings'!$B$6:$H$232,6,FALSE()))=TRUE(),"",(VLOOKUP($B330,'US GAS Rankings'!$B$6:$H$232,6,FALSE())))</f>
        <v>91089180</v>
      </c>
      <c r="S330" s="29" t="str">
        <f aca="false">IF(ISNA(VLOOKUP($B330,'US PWR Rankings'!$B$6:$H$126,6,FALSE()))=TRUE(),"",(VLOOKUP($B330,'US PWR Rankings'!$B$6:$H$126,6,FALSE())))</f>
        <v/>
      </c>
      <c r="T330" s="29" t="n">
        <f aca="false">IF(ISNA(VLOOKUP($B330,'Can Gas Rankings'!$B$6:$H$95,6,FALSE()))=TRUE(),"",(VLOOKUP($B330,'Can Gas Rankings'!$B$6:$H$95,6,FALSE())))</f>
        <v>2073000</v>
      </c>
      <c r="U330" s="29" t="str">
        <f aca="false">IF(ISNA(VLOOKUP($B330,'Can Pwr Rankings'!$B$6:$F$21,4,FALSE()))=TRUE(),"",(VLOOKUP($B330,'Can Pwr Rankings'!$B$6:$F$21,4,FALSE())))</f>
        <v/>
      </c>
    </row>
    <row r="331" customFormat="false" ht="12.75" hidden="false" customHeight="false" outlineLevel="0" collapsed="false">
      <c r="A331" s="5" t="s">
        <v>121</v>
      </c>
      <c r="B331" s="5" t="n">
        <v>11170</v>
      </c>
      <c r="C331" s="5"/>
      <c r="D331" s="5"/>
      <c r="E331" s="29" t="n">
        <f aca="false">VLOOKUP(B331,HEADROOM!$B$2:$D$3820,3,FALSE())</f>
        <v>851507</v>
      </c>
      <c r="F331" s="5" t="s">
        <v>78</v>
      </c>
      <c r="G331" s="5" t="str">
        <f aca="false">VLOOKUP((A331&amp;MAX(H331:M331)),'NA DATA'!$J$4:$K$1809,2,FALSE())</f>
        <v>Enron North America Corp.</v>
      </c>
      <c r="H331" s="30"/>
      <c r="I331" s="30" t="n">
        <v>96035616</v>
      </c>
      <c r="J331" s="30"/>
      <c r="K331" s="30"/>
      <c r="L331" s="30"/>
      <c r="M331" s="30"/>
      <c r="N331" s="30" t="n">
        <f aca="false">IF(ISNA(VLOOKUP(B331,'US GAS Rankings'!$B$6:$H$232,7,FALSE()))=TRUE(),"",(VLOOKUP(B331,'US GAS Rankings'!$B$6:$H$232,7,FALSE())))</f>
        <v>51</v>
      </c>
      <c r="O331" s="30" t="str">
        <f aca="false">IF(ISNA(VLOOKUP(B331,'US PWR Rankings'!$B$6:$H$126,7,FALSE()))=TRUE(),"",(VLOOKUP(B331,'US PWR Rankings'!$B$6:$H$126,7,FALSE())))</f>
        <v/>
      </c>
      <c r="P331" s="5" t="n">
        <f aca="false">IF(ISNA(VLOOKUP(B331,'Can Gas Rankings'!$B$6:$H$95,7,FALSE()))=TRUE(),"",(VLOOKUP(B331,'Can Gas Rankings'!$B$6:$H$95,7,FALSE())))</f>
        <v>54</v>
      </c>
      <c r="Q331" s="5" t="str">
        <f aca="false">IF(ISNA(VLOOKUP(B331,'Can Pwr Rankings'!$B$6:$F$21,5,FALSE()))=TRUE(),"",(VLOOKUP(B331,'Can Pwr Rankings'!$B$6:$F$21,5,FALSE())))</f>
        <v/>
      </c>
      <c r="R331" s="29" t="n">
        <f aca="false">IF(ISNA(VLOOKUP($B331,'US GAS Rankings'!$B$6:$H$232,6,FALSE()))=TRUE(),"",(VLOOKUP($B331,'US GAS Rankings'!$B$6:$H$232,6,FALSE())))</f>
        <v>91089180</v>
      </c>
      <c r="S331" s="29" t="str">
        <f aca="false">IF(ISNA(VLOOKUP($B331,'US PWR Rankings'!$B$6:$H$126,6,FALSE()))=TRUE(),"",(VLOOKUP($B331,'US PWR Rankings'!$B$6:$H$126,6,FALSE())))</f>
        <v/>
      </c>
      <c r="T331" s="29" t="n">
        <f aca="false">IF(ISNA(VLOOKUP($B331,'Can Gas Rankings'!$B$6:$H$95,6,FALSE()))=TRUE(),"",(VLOOKUP($B331,'Can Gas Rankings'!$B$6:$H$95,6,FALSE())))</f>
        <v>2073000</v>
      </c>
      <c r="U331" s="29" t="str">
        <f aca="false">IF(ISNA(VLOOKUP($B331,'Can Pwr Rankings'!$B$6:$F$21,4,FALSE()))=TRUE(),"",(VLOOKUP($B331,'Can Pwr Rankings'!$B$6:$F$21,4,FALSE())))</f>
        <v/>
      </c>
    </row>
    <row r="332" customFormat="false" ht="12.75" hidden="false" customHeight="false" outlineLevel="0" collapsed="false">
      <c r="A332" s="5" t="s">
        <v>121</v>
      </c>
      <c r="B332" s="5" t="n">
        <v>11170</v>
      </c>
      <c r="C332" s="5"/>
      <c r="D332" s="5"/>
      <c r="E332" s="29" t="n">
        <f aca="false">VLOOKUP(B332,HEADROOM!$B$2:$D$3820,3,FALSE())</f>
        <v>851507</v>
      </c>
      <c r="F332" s="5" t="s">
        <v>47</v>
      </c>
      <c r="G332" s="5" t="str">
        <f aca="false">VLOOKUP((A332&amp;MAX(H332:M332)),'NA DATA'!$J$4:$K$1809,2,FALSE())</f>
        <v>Enron North America Corp.</v>
      </c>
      <c r="H332" s="30"/>
      <c r="I332" s="30" t="n">
        <v>96001012</v>
      </c>
      <c r="J332" s="30"/>
      <c r="K332" s="30"/>
      <c r="L332" s="30"/>
      <c r="M332" s="30"/>
      <c r="N332" s="30" t="n">
        <f aca="false">IF(ISNA(VLOOKUP(B332,'US GAS Rankings'!$B$6:$H$232,7,FALSE()))=TRUE(),"",(VLOOKUP(B332,'US GAS Rankings'!$B$6:$H$232,7,FALSE())))</f>
        <v>51</v>
      </c>
      <c r="O332" s="30" t="str">
        <f aca="false">IF(ISNA(VLOOKUP(B332,'US PWR Rankings'!$B$6:$H$126,7,FALSE()))=TRUE(),"",(VLOOKUP(B332,'US PWR Rankings'!$B$6:$H$126,7,FALSE())))</f>
        <v/>
      </c>
      <c r="P332" s="5" t="n">
        <f aca="false">IF(ISNA(VLOOKUP(B332,'Can Gas Rankings'!$B$6:$H$95,7,FALSE()))=TRUE(),"",(VLOOKUP(B332,'Can Gas Rankings'!$B$6:$H$95,7,FALSE())))</f>
        <v>54</v>
      </c>
      <c r="Q332" s="5" t="str">
        <f aca="false">IF(ISNA(VLOOKUP(B332,'Can Pwr Rankings'!$B$6:$F$21,5,FALSE()))=TRUE(),"",(VLOOKUP(B332,'Can Pwr Rankings'!$B$6:$F$21,5,FALSE())))</f>
        <v/>
      </c>
      <c r="R332" s="29" t="n">
        <f aca="false">IF(ISNA(VLOOKUP($B332,'US GAS Rankings'!$B$6:$H$232,6,FALSE()))=TRUE(),"",(VLOOKUP($B332,'US GAS Rankings'!$B$6:$H$232,6,FALSE())))</f>
        <v>91089180</v>
      </c>
      <c r="S332" s="29" t="str">
        <f aca="false">IF(ISNA(VLOOKUP($B332,'US PWR Rankings'!$B$6:$H$126,6,FALSE()))=TRUE(),"",(VLOOKUP($B332,'US PWR Rankings'!$B$6:$H$126,6,FALSE())))</f>
        <v/>
      </c>
      <c r="T332" s="29" t="n">
        <f aca="false">IF(ISNA(VLOOKUP($B332,'Can Gas Rankings'!$B$6:$H$95,6,FALSE()))=TRUE(),"",(VLOOKUP($B332,'Can Gas Rankings'!$B$6:$H$95,6,FALSE())))</f>
        <v>2073000</v>
      </c>
      <c r="U332" s="29" t="str">
        <f aca="false">IF(ISNA(VLOOKUP($B332,'Can Pwr Rankings'!$B$6:$F$21,4,FALSE()))=TRUE(),"",(VLOOKUP($B332,'Can Pwr Rankings'!$B$6:$F$21,4,FALSE())))</f>
        <v/>
      </c>
    </row>
    <row r="333" customFormat="false" ht="12.75" hidden="false" customHeight="false" outlineLevel="0" collapsed="false">
      <c r="A333" s="5" t="s">
        <v>121</v>
      </c>
      <c r="B333" s="5" t="n">
        <v>11170</v>
      </c>
      <c r="C333" s="5"/>
      <c r="D333" s="5"/>
      <c r="E333" s="29" t="n">
        <f aca="false">VLOOKUP(B333,HEADROOM!$B$2:$D$3820,3,FALSE())</f>
        <v>851507</v>
      </c>
      <c r="F333" s="5" t="s">
        <v>36</v>
      </c>
      <c r="G333" s="5" t="str">
        <f aca="false">VLOOKUP((A333&amp;MAX(H333:M333)),'NA DATA'!$J$4:$K$1809,2,FALSE())</f>
        <v>Enron North America Corp.</v>
      </c>
      <c r="H333" s="30"/>
      <c r="I333" s="30" t="n">
        <v>96007382</v>
      </c>
      <c r="J333" s="30"/>
      <c r="K333" s="30"/>
      <c r="L333" s="30"/>
      <c r="M333" s="30"/>
      <c r="N333" s="30" t="n">
        <f aca="false">IF(ISNA(VLOOKUP(B333,'US GAS Rankings'!$B$6:$H$232,7,FALSE()))=TRUE(),"",(VLOOKUP(B333,'US GAS Rankings'!$B$6:$H$232,7,FALSE())))</f>
        <v>51</v>
      </c>
      <c r="O333" s="30" t="str">
        <f aca="false">IF(ISNA(VLOOKUP(B333,'US PWR Rankings'!$B$6:$H$126,7,FALSE()))=TRUE(),"",(VLOOKUP(B333,'US PWR Rankings'!$B$6:$H$126,7,FALSE())))</f>
        <v/>
      </c>
      <c r="P333" s="5" t="n">
        <f aca="false">IF(ISNA(VLOOKUP(B333,'Can Gas Rankings'!$B$6:$H$95,7,FALSE()))=TRUE(),"",(VLOOKUP(B333,'Can Gas Rankings'!$B$6:$H$95,7,FALSE())))</f>
        <v>54</v>
      </c>
      <c r="Q333" s="5" t="str">
        <f aca="false">IF(ISNA(VLOOKUP(B333,'Can Pwr Rankings'!$B$6:$F$21,5,FALSE()))=TRUE(),"",(VLOOKUP(B333,'Can Pwr Rankings'!$B$6:$F$21,5,FALSE())))</f>
        <v/>
      </c>
      <c r="R333" s="29" t="n">
        <f aca="false">IF(ISNA(VLOOKUP($B333,'US GAS Rankings'!$B$6:$H$232,6,FALSE()))=TRUE(),"",(VLOOKUP($B333,'US GAS Rankings'!$B$6:$H$232,6,FALSE())))</f>
        <v>91089180</v>
      </c>
      <c r="S333" s="29" t="str">
        <f aca="false">IF(ISNA(VLOOKUP($B333,'US PWR Rankings'!$B$6:$H$126,6,FALSE()))=TRUE(),"",(VLOOKUP($B333,'US PWR Rankings'!$B$6:$H$126,6,FALSE())))</f>
        <v/>
      </c>
      <c r="T333" s="29" t="n">
        <f aca="false">IF(ISNA(VLOOKUP($B333,'Can Gas Rankings'!$B$6:$H$95,6,FALSE()))=TRUE(),"",(VLOOKUP($B333,'Can Gas Rankings'!$B$6:$H$95,6,FALSE())))</f>
        <v>2073000</v>
      </c>
      <c r="U333" s="29" t="str">
        <f aca="false">IF(ISNA(VLOOKUP($B333,'Can Pwr Rankings'!$B$6:$F$21,4,FALSE()))=TRUE(),"",(VLOOKUP($B333,'Can Pwr Rankings'!$B$6:$F$21,4,FALSE())))</f>
        <v/>
      </c>
    </row>
    <row r="334" customFormat="false" ht="12.75" hidden="false" customHeight="false" outlineLevel="0" collapsed="false">
      <c r="A334" s="5" t="s">
        <v>121</v>
      </c>
      <c r="B334" s="5" t="n">
        <v>11170</v>
      </c>
      <c r="C334" s="5"/>
      <c r="D334" s="5"/>
      <c r="E334" s="29" t="n">
        <f aca="false">VLOOKUP(B334,HEADROOM!$B$2:$D$3820,3,FALSE())</f>
        <v>851507</v>
      </c>
      <c r="F334" s="5" t="s">
        <v>65</v>
      </c>
      <c r="G334" s="5" t="str">
        <f aca="false">VLOOKUP((A334&amp;MAX(H334:M334)),'NA DATA'!$J$4:$K$1809,2,FALSE())</f>
        <v>Enron Canada Corp.</v>
      </c>
      <c r="H334" s="30"/>
      <c r="I334" s="30"/>
      <c r="J334" s="30"/>
      <c r="K334" s="30"/>
      <c r="L334" s="30" t="n">
        <v>96030192</v>
      </c>
      <c r="M334" s="30"/>
      <c r="N334" s="30" t="n">
        <f aca="false">IF(ISNA(VLOOKUP(B334,'US GAS Rankings'!$B$6:$H$232,7,FALSE()))=TRUE(),"",(VLOOKUP(B334,'US GAS Rankings'!$B$6:$H$232,7,FALSE())))</f>
        <v>51</v>
      </c>
      <c r="O334" s="30" t="str">
        <f aca="false">IF(ISNA(VLOOKUP(B334,'US PWR Rankings'!$B$6:$H$126,7,FALSE()))=TRUE(),"",(VLOOKUP(B334,'US PWR Rankings'!$B$6:$H$126,7,FALSE())))</f>
        <v/>
      </c>
      <c r="P334" s="5" t="n">
        <f aca="false">IF(ISNA(VLOOKUP(B334,'Can Gas Rankings'!$B$6:$H$95,7,FALSE()))=TRUE(),"",(VLOOKUP(B334,'Can Gas Rankings'!$B$6:$H$95,7,FALSE())))</f>
        <v>54</v>
      </c>
      <c r="Q334" s="5" t="str">
        <f aca="false">IF(ISNA(VLOOKUP(B334,'Can Pwr Rankings'!$B$6:$F$21,5,FALSE()))=TRUE(),"",(VLOOKUP(B334,'Can Pwr Rankings'!$B$6:$F$21,5,FALSE())))</f>
        <v/>
      </c>
      <c r="R334" s="29" t="n">
        <f aca="false">IF(ISNA(VLOOKUP($B334,'US GAS Rankings'!$B$6:$H$232,6,FALSE()))=TRUE(),"",(VLOOKUP($B334,'US GAS Rankings'!$B$6:$H$232,6,FALSE())))</f>
        <v>91089180</v>
      </c>
      <c r="S334" s="29" t="str">
        <f aca="false">IF(ISNA(VLOOKUP($B334,'US PWR Rankings'!$B$6:$H$126,6,FALSE()))=TRUE(),"",(VLOOKUP($B334,'US PWR Rankings'!$B$6:$H$126,6,FALSE())))</f>
        <v/>
      </c>
      <c r="T334" s="29" t="n">
        <f aca="false">IF(ISNA(VLOOKUP($B334,'Can Gas Rankings'!$B$6:$H$95,6,FALSE()))=TRUE(),"",(VLOOKUP($B334,'Can Gas Rankings'!$B$6:$H$95,6,FALSE())))</f>
        <v>2073000</v>
      </c>
      <c r="U334" s="29" t="str">
        <f aca="false">IF(ISNA(VLOOKUP($B334,'Can Pwr Rankings'!$B$6:$F$21,4,FALSE()))=TRUE(),"",(VLOOKUP($B334,'Can Pwr Rankings'!$B$6:$F$21,4,FALSE())))</f>
        <v/>
      </c>
    </row>
    <row r="335" customFormat="false" ht="12.75" hidden="false" customHeight="false" outlineLevel="0" collapsed="false">
      <c r="A335" s="5" t="s">
        <v>121</v>
      </c>
      <c r="B335" s="5" t="n">
        <v>11170</v>
      </c>
      <c r="C335" s="5"/>
      <c r="D335" s="5"/>
      <c r="E335" s="29" t="n">
        <f aca="false">VLOOKUP(B335,HEADROOM!$B$2:$D$3820,3,FALSE())</f>
        <v>851507</v>
      </c>
      <c r="F335" s="5" t="s">
        <v>82</v>
      </c>
      <c r="G335" s="5" t="str">
        <f aca="false">VLOOKUP((A335&amp;MAX(H335:M335)),'NA DATA'!$J$4:$K$1809,2,FALSE())</f>
        <v>Enron North America Corp.</v>
      </c>
      <c r="H335" s="30"/>
      <c r="I335" s="30" t="n">
        <v>96090116</v>
      </c>
      <c r="J335" s="30"/>
      <c r="K335" s="30"/>
      <c r="L335" s="30"/>
      <c r="M335" s="30"/>
      <c r="N335" s="30" t="n">
        <f aca="false">IF(ISNA(VLOOKUP(B335,'US GAS Rankings'!$B$6:$H$232,7,FALSE()))=TRUE(),"",(VLOOKUP(B335,'US GAS Rankings'!$B$6:$H$232,7,FALSE())))</f>
        <v>51</v>
      </c>
      <c r="O335" s="30" t="str">
        <f aca="false">IF(ISNA(VLOOKUP(B335,'US PWR Rankings'!$B$6:$H$126,7,FALSE()))=TRUE(),"",(VLOOKUP(B335,'US PWR Rankings'!$B$6:$H$126,7,FALSE())))</f>
        <v/>
      </c>
      <c r="P335" s="5" t="n">
        <f aca="false">IF(ISNA(VLOOKUP(B335,'Can Gas Rankings'!$B$6:$H$95,7,FALSE()))=TRUE(),"",(VLOOKUP(B335,'Can Gas Rankings'!$B$6:$H$95,7,FALSE())))</f>
        <v>54</v>
      </c>
      <c r="Q335" s="5" t="str">
        <f aca="false">IF(ISNA(VLOOKUP(B335,'Can Pwr Rankings'!$B$6:$F$21,5,FALSE()))=TRUE(),"",(VLOOKUP(B335,'Can Pwr Rankings'!$B$6:$F$21,5,FALSE())))</f>
        <v/>
      </c>
      <c r="R335" s="29" t="n">
        <f aca="false">IF(ISNA(VLOOKUP($B335,'US GAS Rankings'!$B$6:$H$232,6,FALSE()))=TRUE(),"",(VLOOKUP($B335,'US GAS Rankings'!$B$6:$H$232,6,FALSE())))</f>
        <v>91089180</v>
      </c>
      <c r="S335" s="29" t="str">
        <f aca="false">IF(ISNA(VLOOKUP($B335,'US PWR Rankings'!$B$6:$H$126,6,FALSE()))=TRUE(),"",(VLOOKUP($B335,'US PWR Rankings'!$B$6:$H$126,6,FALSE())))</f>
        <v/>
      </c>
      <c r="T335" s="29" t="n">
        <f aca="false">IF(ISNA(VLOOKUP($B335,'Can Gas Rankings'!$B$6:$H$95,6,FALSE()))=TRUE(),"",(VLOOKUP($B335,'Can Gas Rankings'!$B$6:$H$95,6,FALSE())))</f>
        <v>2073000</v>
      </c>
      <c r="U335" s="29" t="str">
        <f aca="false">IF(ISNA(VLOOKUP($B335,'Can Pwr Rankings'!$B$6:$F$21,4,FALSE()))=TRUE(),"",(VLOOKUP($B335,'Can Pwr Rankings'!$B$6:$F$21,4,FALSE())))</f>
        <v/>
      </c>
    </row>
    <row r="336" customFormat="false" ht="12.75" hidden="false" customHeight="false" outlineLevel="0" collapsed="false">
      <c r="A336" s="5" t="s">
        <v>122</v>
      </c>
      <c r="B336" s="5" t="n">
        <v>208</v>
      </c>
      <c r="C336" s="5" t="s">
        <v>122</v>
      </c>
      <c r="D336" s="5" t="n">
        <v>208</v>
      </c>
      <c r="E336" s="29" t="n">
        <f aca="false">VLOOKUP(B336,HEADROOM!$B$2:$D$3820,3,FALSE())</f>
        <v>2500000</v>
      </c>
      <c r="F336" s="5" t="s">
        <v>64</v>
      </c>
      <c r="G336" s="5" t="str">
        <f aca="false">VLOOKUP((A336&amp;MAX(H336:M336)),'NA DATA'!$J$4:$K$1809,2,FALSE())</f>
        <v>Enron North America Corp.</v>
      </c>
      <c r="H336" s="30" t="n">
        <v>95001227</v>
      </c>
      <c r="I336" s="30"/>
      <c r="J336" s="30"/>
      <c r="K336" s="30" t="n">
        <v>95001227</v>
      </c>
      <c r="L336" s="30"/>
      <c r="M336" s="30"/>
      <c r="N336" s="30" t="n">
        <f aca="false">IF(ISNA(VLOOKUP(B336,'US GAS Rankings'!$B$6:$H$232,7,FALSE()))=TRUE(),"",(VLOOKUP(B336,'US GAS Rankings'!$B$6:$H$232,7,FALSE())))</f>
        <v>52</v>
      </c>
      <c r="O336" s="30" t="str">
        <f aca="false">IF(ISNA(VLOOKUP(B336,'US PWR Rankings'!$B$6:$H$126,7,FALSE()))=TRUE(),"",(VLOOKUP(B336,'US PWR Rankings'!$B$6:$H$126,7,FALSE())))</f>
        <v/>
      </c>
      <c r="P336" s="5" t="n">
        <f aca="false">IF(ISNA(VLOOKUP(B336,'Can Gas Rankings'!$B$6:$H$95,7,FALSE()))=TRUE(),"",(VLOOKUP(B336,'Can Gas Rankings'!$B$6:$H$95,7,FALSE())))</f>
        <v>60</v>
      </c>
      <c r="Q336" s="5" t="str">
        <f aca="false">IF(ISNA(VLOOKUP(B336,'Can Pwr Rankings'!$B$6:$F$21,5,FALSE()))=TRUE(),"",(VLOOKUP(B336,'Can Pwr Rankings'!$B$6:$F$21,5,FALSE())))</f>
        <v/>
      </c>
      <c r="R336" s="29" t="n">
        <f aca="false">IF(ISNA(VLOOKUP($B336,'US GAS Rankings'!$B$6:$H$232,6,FALSE()))=TRUE(),"",(VLOOKUP($B336,'US GAS Rankings'!$B$6:$H$232,6,FALSE())))</f>
        <v>87539014</v>
      </c>
      <c r="S336" s="29" t="str">
        <f aca="false">IF(ISNA(VLOOKUP($B336,'US PWR Rankings'!$B$6:$H$126,6,FALSE()))=TRUE(),"",(VLOOKUP($B336,'US PWR Rankings'!$B$6:$H$126,6,FALSE())))</f>
        <v/>
      </c>
      <c r="T336" s="29" t="n">
        <f aca="false">IF(ISNA(VLOOKUP($B336,'Can Gas Rankings'!$B$6:$H$95,6,FALSE()))=TRUE(),"",(VLOOKUP($B336,'Can Gas Rankings'!$B$6:$H$95,6,FALSE())))</f>
        <v>1605000</v>
      </c>
      <c r="U336" s="29" t="str">
        <f aca="false">IF(ISNA(VLOOKUP($B336,'Can Pwr Rankings'!$B$6:$F$21,4,FALSE()))=TRUE(),"",(VLOOKUP($B336,'Can Pwr Rankings'!$B$6:$F$21,4,FALSE())))</f>
        <v/>
      </c>
    </row>
    <row r="337" customFormat="false" ht="12.75" hidden="false" customHeight="false" outlineLevel="0" collapsed="false">
      <c r="A337" s="5" t="s">
        <v>122</v>
      </c>
      <c r="B337" s="5" t="n">
        <v>208</v>
      </c>
      <c r="C337" s="5"/>
      <c r="D337" s="5"/>
      <c r="E337" s="29" t="n">
        <f aca="false">VLOOKUP(B337,HEADROOM!$B$2:$D$3820,3,FALSE())</f>
        <v>2500000</v>
      </c>
      <c r="F337" s="5" t="s">
        <v>52</v>
      </c>
      <c r="G337" s="5" t="str">
        <f aca="false">VLOOKUP((A337&amp;MAX(H337:M337)),'NA DATA'!$J$4:$K$1809,2,FALSE())</f>
        <v>Enron North America Corp.</v>
      </c>
      <c r="H337" s="30"/>
      <c r="I337" s="30" t="n">
        <v>96007593</v>
      </c>
      <c r="J337" s="30"/>
      <c r="K337" s="30"/>
      <c r="L337" s="30"/>
      <c r="M337" s="30"/>
      <c r="N337" s="30" t="n">
        <f aca="false">IF(ISNA(VLOOKUP(B337,'US GAS Rankings'!$B$6:$H$232,7,FALSE()))=TRUE(),"",(VLOOKUP(B337,'US GAS Rankings'!$B$6:$H$232,7,FALSE())))</f>
        <v>52</v>
      </c>
      <c r="O337" s="30" t="str">
        <f aca="false">IF(ISNA(VLOOKUP(B337,'US PWR Rankings'!$B$6:$H$126,7,FALSE()))=TRUE(),"",(VLOOKUP(B337,'US PWR Rankings'!$B$6:$H$126,7,FALSE())))</f>
        <v/>
      </c>
      <c r="P337" s="5" t="n">
        <f aca="false">IF(ISNA(VLOOKUP(B337,'Can Gas Rankings'!$B$6:$H$95,7,FALSE()))=TRUE(),"",(VLOOKUP(B337,'Can Gas Rankings'!$B$6:$H$95,7,FALSE())))</f>
        <v>60</v>
      </c>
      <c r="Q337" s="5" t="str">
        <f aca="false">IF(ISNA(VLOOKUP(B337,'Can Pwr Rankings'!$B$6:$F$21,5,FALSE()))=TRUE(),"",(VLOOKUP(B337,'Can Pwr Rankings'!$B$6:$F$21,5,FALSE())))</f>
        <v/>
      </c>
      <c r="R337" s="29" t="n">
        <f aca="false">IF(ISNA(VLOOKUP($B337,'US GAS Rankings'!$B$6:$H$232,6,FALSE()))=TRUE(),"",(VLOOKUP($B337,'US GAS Rankings'!$B$6:$H$232,6,FALSE())))</f>
        <v>87539014</v>
      </c>
      <c r="S337" s="29" t="str">
        <f aca="false">IF(ISNA(VLOOKUP($B337,'US PWR Rankings'!$B$6:$H$126,6,FALSE()))=TRUE(),"",(VLOOKUP($B337,'US PWR Rankings'!$B$6:$H$126,6,FALSE())))</f>
        <v/>
      </c>
      <c r="T337" s="29" t="n">
        <f aca="false">IF(ISNA(VLOOKUP($B337,'Can Gas Rankings'!$B$6:$H$95,6,FALSE()))=TRUE(),"",(VLOOKUP($B337,'Can Gas Rankings'!$B$6:$H$95,6,FALSE())))</f>
        <v>1605000</v>
      </c>
      <c r="U337" s="29" t="str">
        <f aca="false">IF(ISNA(VLOOKUP($B337,'Can Pwr Rankings'!$B$6:$F$21,4,FALSE()))=TRUE(),"",(VLOOKUP($B337,'Can Pwr Rankings'!$B$6:$F$21,4,FALSE())))</f>
        <v/>
      </c>
    </row>
    <row r="338" customFormat="false" ht="12.75" hidden="false" customHeight="false" outlineLevel="0" collapsed="false">
      <c r="A338" s="5" t="s">
        <v>122</v>
      </c>
      <c r="B338" s="5" t="n">
        <v>208</v>
      </c>
      <c r="C338" s="5"/>
      <c r="D338" s="5"/>
      <c r="E338" s="29" t="n">
        <f aca="false">VLOOKUP(B338,HEADROOM!$B$2:$D$3820,3,FALSE())</f>
        <v>2500000</v>
      </c>
      <c r="F338" s="5" t="s">
        <v>47</v>
      </c>
      <c r="G338" s="5" t="str">
        <f aca="false">VLOOKUP((A338&amp;MAX(H338:M338)),'NA DATA'!$J$4:$K$1809,2,FALSE())</f>
        <v>Enron North America Corp.</v>
      </c>
      <c r="H338" s="30"/>
      <c r="I338" s="30" t="n">
        <v>96001395</v>
      </c>
      <c r="J338" s="30"/>
      <c r="K338" s="30"/>
      <c r="L338" s="30"/>
      <c r="M338" s="30"/>
      <c r="N338" s="30" t="n">
        <f aca="false">IF(ISNA(VLOOKUP(B338,'US GAS Rankings'!$B$6:$H$232,7,FALSE()))=TRUE(),"",(VLOOKUP(B338,'US GAS Rankings'!$B$6:$H$232,7,FALSE())))</f>
        <v>52</v>
      </c>
      <c r="O338" s="30" t="str">
        <f aca="false">IF(ISNA(VLOOKUP(B338,'US PWR Rankings'!$B$6:$H$126,7,FALSE()))=TRUE(),"",(VLOOKUP(B338,'US PWR Rankings'!$B$6:$H$126,7,FALSE())))</f>
        <v/>
      </c>
      <c r="P338" s="5" t="n">
        <f aca="false">IF(ISNA(VLOOKUP(B338,'Can Gas Rankings'!$B$6:$H$95,7,FALSE()))=TRUE(),"",(VLOOKUP(B338,'Can Gas Rankings'!$B$6:$H$95,7,FALSE())))</f>
        <v>60</v>
      </c>
      <c r="Q338" s="5" t="str">
        <f aca="false">IF(ISNA(VLOOKUP(B338,'Can Pwr Rankings'!$B$6:$F$21,5,FALSE()))=TRUE(),"",(VLOOKUP(B338,'Can Pwr Rankings'!$B$6:$F$21,5,FALSE())))</f>
        <v/>
      </c>
      <c r="R338" s="29" t="n">
        <f aca="false">IF(ISNA(VLOOKUP($B338,'US GAS Rankings'!$B$6:$H$232,6,FALSE()))=TRUE(),"",(VLOOKUP($B338,'US GAS Rankings'!$B$6:$H$232,6,FALSE())))</f>
        <v>87539014</v>
      </c>
      <c r="S338" s="29" t="str">
        <f aca="false">IF(ISNA(VLOOKUP($B338,'US PWR Rankings'!$B$6:$H$126,6,FALSE()))=TRUE(),"",(VLOOKUP($B338,'US PWR Rankings'!$B$6:$H$126,6,FALSE())))</f>
        <v/>
      </c>
      <c r="T338" s="29" t="n">
        <f aca="false">IF(ISNA(VLOOKUP($B338,'Can Gas Rankings'!$B$6:$H$95,6,FALSE()))=TRUE(),"",(VLOOKUP($B338,'Can Gas Rankings'!$B$6:$H$95,6,FALSE())))</f>
        <v>1605000</v>
      </c>
      <c r="U338" s="29" t="str">
        <f aca="false">IF(ISNA(VLOOKUP($B338,'Can Pwr Rankings'!$B$6:$F$21,4,FALSE()))=TRUE(),"",(VLOOKUP($B338,'Can Pwr Rankings'!$B$6:$F$21,4,FALSE())))</f>
        <v/>
      </c>
    </row>
    <row r="339" customFormat="false" ht="12.75" hidden="false" customHeight="false" outlineLevel="0" collapsed="false">
      <c r="A339" s="5" t="s">
        <v>122</v>
      </c>
      <c r="B339" s="5" t="n">
        <v>208</v>
      </c>
      <c r="C339" s="5"/>
      <c r="D339" s="5"/>
      <c r="E339" s="29" t="n">
        <f aca="false">VLOOKUP(B339,HEADROOM!$B$2:$D$3820,3,FALSE())</f>
        <v>2500000</v>
      </c>
      <c r="F339" s="5" t="s">
        <v>56</v>
      </c>
      <c r="G339" s="5" t="str">
        <f aca="false">VLOOKUP((A339&amp;MAX(H339:M339)),'NA DATA'!$J$4:$K$1809,2,FALSE())</f>
        <v>Enron North America Corp.</v>
      </c>
      <c r="H339" s="30"/>
      <c r="I339" s="30" t="n">
        <v>96001363</v>
      </c>
      <c r="J339" s="30"/>
      <c r="K339" s="30"/>
      <c r="L339" s="30"/>
      <c r="M339" s="30"/>
      <c r="N339" s="30" t="n">
        <f aca="false">IF(ISNA(VLOOKUP(B339,'US GAS Rankings'!$B$6:$H$232,7,FALSE()))=TRUE(),"",(VLOOKUP(B339,'US GAS Rankings'!$B$6:$H$232,7,FALSE())))</f>
        <v>52</v>
      </c>
      <c r="O339" s="30" t="str">
        <f aca="false">IF(ISNA(VLOOKUP(B339,'US PWR Rankings'!$B$6:$H$126,7,FALSE()))=TRUE(),"",(VLOOKUP(B339,'US PWR Rankings'!$B$6:$H$126,7,FALSE())))</f>
        <v/>
      </c>
      <c r="P339" s="5" t="n">
        <f aca="false">IF(ISNA(VLOOKUP(B339,'Can Gas Rankings'!$B$6:$H$95,7,FALSE()))=TRUE(),"",(VLOOKUP(B339,'Can Gas Rankings'!$B$6:$H$95,7,FALSE())))</f>
        <v>60</v>
      </c>
      <c r="Q339" s="5" t="str">
        <f aca="false">IF(ISNA(VLOOKUP(B339,'Can Pwr Rankings'!$B$6:$F$21,5,FALSE()))=TRUE(),"",(VLOOKUP(B339,'Can Pwr Rankings'!$B$6:$F$21,5,FALSE())))</f>
        <v/>
      </c>
      <c r="R339" s="29" t="n">
        <f aca="false">IF(ISNA(VLOOKUP($B339,'US GAS Rankings'!$B$6:$H$232,6,FALSE()))=TRUE(),"",(VLOOKUP($B339,'US GAS Rankings'!$B$6:$H$232,6,FALSE())))</f>
        <v>87539014</v>
      </c>
      <c r="S339" s="29" t="str">
        <f aca="false">IF(ISNA(VLOOKUP($B339,'US PWR Rankings'!$B$6:$H$126,6,FALSE()))=TRUE(),"",(VLOOKUP($B339,'US PWR Rankings'!$B$6:$H$126,6,FALSE())))</f>
        <v/>
      </c>
      <c r="T339" s="29" t="n">
        <f aca="false">IF(ISNA(VLOOKUP($B339,'Can Gas Rankings'!$B$6:$H$95,6,FALSE()))=TRUE(),"",(VLOOKUP($B339,'Can Gas Rankings'!$B$6:$H$95,6,FALSE())))</f>
        <v>1605000</v>
      </c>
      <c r="U339" s="29" t="str">
        <f aca="false">IF(ISNA(VLOOKUP($B339,'Can Pwr Rankings'!$B$6:$F$21,4,FALSE()))=TRUE(),"",(VLOOKUP($B339,'Can Pwr Rankings'!$B$6:$F$21,4,FALSE())))</f>
        <v/>
      </c>
    </row>
    <row r="340" customFormat="false" ht="12.75" hidden="false" customHeight="false" outlineLevel="0" collapsed="false">
      <c r="A340" s="5" t="s">
        <v>122</v>
      </c>
      <c r="B340" s="5" t="n">
        <v>208</v>
      </c>
      <c r="C340" s="5"/>
      <c r="D340" s="5"/>
      <c r="E340" s="29" t="n">
        <f aca="false">VLOOKUP(B340,HEADROOM!$B$2:$D$3820,3,FALSE())</f>
        <v>2500000</v>
      </c>
      <c r="F340" s="5" t="s">
        <v>36</v>
      </c>
      <c r="G340" s="5" t="str">
        <f aca="false">VLOOKUP((A340&amp;MAX(H340:M340)),'NA DATA'!$J$4:$K$1809,2,FALSE())</f>
        <v>Enron North America Corp.</v>
      </c>
      <c r="H340" s="30"/>
      <c r="I340" s="30" t="n">
        <v>96019305</v>
      </c>
      <c r="J340" s="30"/>
      <c r="K340" s="30"/>
      <c r="L340" s="30"/>
      <c r="M340" s="30"/>
      <c r="N340" s="30" t="n">
        <f aca="false">IF(ISNA(VLOOKUP(B340,'US GAS Rankings'!$B$6:$H$232,7,FALSE()))=TRUE(),"",(VLOOKUP(B340,'US GAS Rankings'!$B$6:$H$232,7,FALSE())))</f>
        <v>52</v>
      </c>
      <c r="O340" s="30" t="str">
        <f aca="false">IF(ISNA(VLOOKUP(B340,'US PWR Rankings'!$B$6:$H$126,7,FALSE()))=TRUE(),"",(VLOOKUP(B340,'US PWR Rankings'!$B$6:$H$126,7,FALSE())))</f>
        <v/>
      </c>
      <c r="P340" s="5" t="n">
        <f aca="false">IF(ISNA(VLOOKUP(B340,'Can Gas Rankings'!$B$6:$H$95,7,FALSE()))=TRUE(),"",(VLOOKUP(B340,'Can Gas Rankings'!$B$6:$H$95,7,FALSE())))</f>
        <v>60</v>
      </c>
      <c r="Q340" s="5" t="str">
        <f aca="false">IF(ISNA(VLOOKUP(B340,'Can Pwr Rankings'!$B$6:$F$21,5,FALSE()))=TRUE(),"",(VLOOKUP(B340,'Can Pwr Rankings'!$B$6:$F$21,5,FALSE())))</f>
        <v/>
      </c>
      <c r="R340" s="29" t="n">
        <f aca="false">IF(ISNA(VLOOKUP($B340,'US GAS Rankings'!$B$6:$H$232,6,FALSE()))=TRUE(),"",(VLOOKUP($B340,'US GAS Rankings'!$B$6:$H$232,6,FALSE())))</f>
        <v>87539014</v>
      </c>
      <c r="S340" s="29" t="str">
        <f aca="false">IF(ISNA(VLOOKUP($B340,'US PWR Rankings'!$B$6:$H$126,6,FALSE()))=TRUE(),"",(VLOOKUP($B340,'US PWR Rankings'!$B$6:$H$126,6,FALSE())))</f>
        <v/>
      </c>
      <c r="T340" s="29" t="n">
        <f aca="false">IF(ISNA(VLOOKUP($B340,'Can Gas Rankings'!$B$6:$H$95,6,FALSE()))=TRUE(),"",(VLOOKUP($B340,'Can Gas Rankings'!$B$6:$H$95,6,FALSE())))</f>
        <v>1605000</v>
      </c>
      <c r="U340" s="29" t="str">
        <f aca="false">IF(ISNA(VLOOKUP($B340,'Can Pwr Rankings'!$B$6:$F$21,4,FALSE()))=TRUE(),"",(VLOOKUP($B340,'Can Pwr Rankings'!$B$6:$F$21,4,FALSE())))</f>
        <v/>
      </c>
    </row>
    <row r="341" customFormat="false" ht="12.75" hidden="false" customHeight="false" outlineLevel="0" collapsed="false">
      <c r="A341" s="5" t="s">
        <v>122</v>
      </c>
      <c r="B341" s="5" t="n">
        <v>208</v>
      </c>
      <c r="C341" s="5"/>
      <c r="D341" s="5"/>
      <c r="E341" s="29" t="n">
        <f aca="false">VLOOKUP(B341,HEADROOM!$B$2:$D$3820,3,FALSE())</f>
        <v>2500000</v>
      </c>
      <c r="F341" s="5" t="s">
        <v>37</v>
      </c>
      <c r="G341" s="5" t="str">
        <f aca="false">VLOOKUP((A341&amp;MAX(H341:M341)),'NA DATA'!$J$4:$K$1809,2,FALSE())</f>
        <v>Enron Canada Corp.</v>
      </c>
      <c r="H341" s="30"/>
      <c r="I341" s="30"/>
      <c r="J341" s="30"/>
      <c r="K341" s="30"/>
      <c r="L341" s="30" t="n">
        <v>96056940</v>
      </c>
      <c r="M341" s="30"/>
      <c r="N341" s="30" t="n">
        <f aca="false">IF(ISNA(VLOOKUP(B341,'US GAS Rankings'!$B$6:$H$232,7,FALSE()))=TRUE(),"",(VLOOKUP(B341,'US GAS Rankings'!$B$6:$H$232,7,FALSE())))</f>
        <v>52</v>
      </c>
      <c r="O341" s="30" t="str">
        <f aca="false">IF(ISNA(VLOOKUP(B341,'US PWR Rankings'!$B$6:$H$126,7,FALSE()))=TRUE(),"",(VLOOKUP(B341,'US PWR Rankings'!$B$6:$H$126,7,FALSE())))</f>
        <v/>
      </c>
      <c r="P341" s="5" t="n">
        <f aca="false">IF(ISNA(VLOOKUP(B341,'Can Gas Rankings'!$B$6:$H$95,7,FALSE()))=TRUE(),"",(VLOOKUP(B341,'Can Gas Rankings'!$B$6:$H$95,7,FALSE())))</f>
        <v>60</v>
      </c>
      <c r="Q341" s="5" t="str">
        <f aca="false">IF(ISNA(VLOOKUP(B341,'Can Pwr Rankings'!$B$6:$F$21,5,FALSE()))=TRUE(),"",(VLOOKUP(B341,'Can Pwr Rankings'!$B$6:$F$21,5,FALSE())))</f>
        <v/>
      </c>
      <c r="R341" s="29" t="n">
        <f aca="false">IF(ISNA(VLOOKUP($B341,'US GAS Rankings'!$B$6:$H$232,6,FALSE()))=TRUE(),"",(VLOOKUP($B341,'US GAS Rankings'!$B$6:$H$232,6,FALSE())))</f>
        <v>87539014</v>
      </c>
      <c r="S341" s="29" t="str">
        <f aca="false">IF(ISNA(VLOOKUP($B341,'US PWR Rankings'!$B$6:$H$126,6,FALSE()))=TRUE(),"",(VLOOKUP($B341,'US PWR Rankings'!$B$6:$H$126,6,FALSE())))</f>
        <v/>
      </c>
      <c r="T341" s="29" t="n">
        <f aca="false">IF(ISNA(VLOOKUP($B341,'Can Gas Rankings'!$B$6:$H$95,6,FALSE()))=TRUE(),"",(VLOOKUP($B341,'Can Gas Rankings'!$B$6:$H$95,6,FALSE())))</f>
        <v>1605000</v>
      </c>
      <c r="U341" s="29" t="str">
        <f aca="false">IF(ISNA(VLOOKUP($B341,'Can Pwr Rankings'!$B$6:$F$21,4,FALSE()))=TRUE(),"",(VLOOKUP($B341,'Can Pwr Rankings'!$B$6:$F$21,4,FALSE())))</f>
        <v/>
      </c>
    </row>
    <row r="342" customFormat="false" ht="12.75" hidden="false" customHeight="false" outlineLevel="0" collapsed="false">
      <c r="A342" s="5" t="s">
        <v>123</v>
      </c>
      <c r="B342" s="5" t="n">
        <v>3497</v>
      </c>
      <c r="C342" s="5" t="s">
        <v>123</v>
      </c>
      <c r="D342" s="5" t="n">
        <v>3497</v>
      </c>
      <c r="E342" s="29" t="n">
        <f aca="false">VLOOKUP(B342,HEADROOM!$B$2:$D$3820,3,FALSE())</f>
        <v>71347000</v>
      </c>
      <c r="F342" s="5" t="s">
        <v>64</v>
      </c>
      <c r="G342" s="5" t="str">
        <f aca="false">VLOOKUP((A342&amp;MAX(H342:M342)),'NA DATA'!$J$4:$K$1809,2,FALSE())</f>
        <v>Enron North America Corp.</v>
      </c>
      <c r="H342" s="30" t="n">
        <v>96009194</v>
      </c>
      <c r="I342" s="30"/>
      <c r="J342" s="30"/>
      <c r="K342" s="30"/>
      <c r="L342" s="30"/>
      <c r="M342" s="30"/>
      <c r="N342" s="30" t="n">
        <f aca="false">IF(ISNA(VLOOKUP(B342,'US GAS Rankings'!$B$6:$H$232,7,FALSE()))=TRUE(),"",(VLOOKUP(B342,'US GAS Rankings'!$B$6:$H$232,7,FALSE())))</f>
        <v>53</v>
      </c>
      <c r="O342" s="30" t="str">
        <f aca="false">IF(ISNA(VLOOKUP(B342,'US PWR Rankings'!$B$6:$H$126,7,FALSE()))=TRUE(),"",(VLOOKUP(B342,'US PWR Rankings'!$B$6:$H$126,7,FALSE())))</f>
        <v/>
      </c>
      <c r="P342" s="5" t="str">
        <f aca="false">IF(ISNA(VLOOKUP(B342,'Can Gas Rankings'!$B$6:$H$95,7,FALSE()))=TRUE(),"",(VLOOKUP(B342,'Can Gas Rankings'!$B$6:$H$95,7,FALSE())))</f>
        <v/>
      </c>
      <c r="Q342" s="5" t="str">
        <f aca="false">IF(ISNA(VLOOKUP(B342,'Can Pwr Rankings'!$B$6:$F$21,5,FALSE()))=TRUE(),"",(VLOOKUP(B342,'Can Pwr Rankings'!$B$6:$F$21,5,FALSE())))</f>
        <v/>
      </c>
      <c r="R342" s="29" t="n">
        <f aca="false">IF(ISNA(VLOOKUP($B342,'US GAS Rankings'!$B$6:$H$232,6,FALSE()))=TRUE(),"",(VLOOKUP($B342,'US GAS Rankings'!$B$6:$H$232,6,FALSE())))</f>
        <v>84826435</v>
      </c>
      <c r="S342" s="29" t="str">
        <f aca="false">IF(ISNA(VLOOKUP($B342,'US PWR Rankings'!$B$6:$H$126,6,FALSE()))=TRUE(),"",(VLOOKUP($B342,'US PWR Rankings'!$B$6:$H$126,6,FALSE())))</f>
        <v/>
      </c>
      <c r="T342" s="29" t="str">
        <f aca="false">IF(ISNA(VLOOKUP($B342,'Can Gas Rankings'!$B$6:$H$95,6,FALSE()))=TRUE(),"",(VLOOKUP($B342,'Can Gas Rankings'!$B$6:$H$95,6,FALSE())))</f>
        <v/>
      </c>
      <c r="U342" s="29" t="str">
        <f aca="false">IF(ISNA(VLOOKUP($B342,'Can Pwr Rankings'!$B$6:$F$21,4,FALSE()))=TRUE(),"",(VLOOKUP($B342,'Can Pwr Rankings'!$B$6:$F$21,4,FALSE())))</f>
        <v/>
      </c>
    </row>
    <row r="343" customFormat="false" ht="12.75" hidden="false" customHeight="false" outlineLevel="0" collapsed="false">
      <c r="A343" s="5" t="s">
        <v>123</v>
      </c>
      <c r="B343" s="5" t="n">
        <v>3497</v>
      </c>
      <c r="C343" s="5"/>
      <c r="D343" s="5"/>
      <c r="E343" s="29" t="n">
        <f aca="false">VLOOKUP(B343,HEADROOM!$B$2:$D$3820,3,FALSE())</f>
        <v>71347000</v>
      </c>
      <c r="F343" s="5" t="s">
        <v>124</v>
      </c>
      <c r="G343" s="5" t="str">
        <f aca="false">VLOOKUP((A343&amp;MAX(H343:M343)),'NA DATA'!$J$4:$K$1809,2,FALSE())</f>
        <v>Enron Energy Marketing Corp.</v>
      </c>
      <c r="H343" s="30"/>
      <c r="I343" s="30" t="n">
        <v>96075249</v>
      </c>
      <c r="J343" s="30"/>
      <c r="K343" s="30"/>
      <c r="L343" s="30"/>
      <c r="M343" s="30"/>
      <c r="N343" s="30" t="n">
        <f aca="false">IF(ISNA(VLOOKUP(B343,'US GAS Rankings'!$B$6:$H$232,7,FALSE()))=TRUE(),"",(VLOOKUP(B343,'US GAS Rankings'!$B$6:$H$232,7,FALSE())))</f>
        <v>53</v>
      </c>
      <c r="O343" s="30" t="str">
        <f aca="false">IF(ISNA(VLOOKUP(B343,'US PWR Rankings'!$B$6:$H$126,7,FALSE()))=TRUE(),"",(VLOOKUP(B343,'US PWR Rankings'!$B$6:$H$126,7,FALSE())))</f>
        <v/>
      </c>
      <c r="P343" s="5" t="str">
        <f aca="false">IF(ISNA(VLOOKUP(B343,'Can Gas Rankings'!$B$6:$H$95,7,FALSE()))=TRUE(),"",(VLOOKUP(B343,'Can Gas Rankings'!$B$6:$H$95,7,FALSE())))</f>
        <v/>
      </c>
      <c r="Q343" s="5" t="str">
        <f aca="false">IF(ISNA(VLOOKUP(B343,'Can Pwr Rankings'!$B$6:$F$21,5,FALSE()))=TRUE(),"",(VLOOKUP(B343,'Can Pwr Rankings'!$B$6:$F$21,5,FALSE())))</f>
        <v/>
      </c>
      <c r="R343" s="29" t="n">
        <f aca="false">IF(ISNA(VLOOKUP($B343,'US GAS Rankings'!$B$6:$H$232,6,FALSE()))=TRUE(),"",(VLOOKUP($B343,'US GAS Rankings'!$B$6:$H$232,6,FALSE())))</f>
        <v>84826435</v>
      </c>
      <c r="S343" s="29" t="str">
        <f aca="false">IF(ISNA(VLOOKUP($B343,'US PWR Rankings'!$B$6:$H$126,6,FALSE()))=TRUE(),"",(VLOOKUP($B343,'US PWR Rankings'!$B$6:$H$126,6,FALSE())))</f>
        <v/>
      </c>
      <c r="T343" s="29" t="str">
        <f aca="false">IF(ISNA(VLOOKUP($B343,'Can Gas Rankings'!$B$6:$H$95,6,FALSE()))=TRUE(),"",(VLOOKUP($B343,'Can Gas Rankings'!$B$6:$H$95,6,FALSE())))</f>
        <v/>
      </c>
      <c r="U343" s="29" t="str">
        <f aca="false">IF(ISNA(VLOOKUP($B343,'Can Pwr Rankings'!$B$6:$F$21,4,FALSE()))=TRUE(),"",(VLOOKUP($B343,'Can Pwr Rankings'!$B$6:$F$21,4,FALSE())))</f>
        <v/>
      </c>
    </row>
    <row r="344" customFormat="false" ht="12.75" hidden="false" customHeight="false" outlineLevel="0" collapsed="false">
      <c r="A344" s="5" t="s">
        <v>123</v>
      </c>
      <c r="B344" s="5" t="n">
        <v>3497</v>
      </c>
      <c r="C344" s="5"/>
      <c r="D344" s="5"/>
      <c r="E344" s="29" t="n">
        <f aca="false">VLOOKUP(B344,HEADROOM!$B$2:$D$3820,3,FALSE())</f>
        <v>71347000</v>
      </c>
      <c r="F344" s="5" t="s">
        <v>44</v>
      </c>
      <c r="G344" s="5" t="str">
        <f aca="false">VLOOKUP((A344&amp;MAX(H344:M344)),'NA DATA'!$J$4:$K$1809,2,FALSE())</f>
        <v>Enron Energy Services, Inc.</v>
      </c>
      <c r="H344" s="30"/>
      <c r="I344" s="30" t="n">
        <v>96083597</v>
      </c>
      <c r="J344" s="30"/>
      <c r="K344" s="30"/>
      <c r="L344" s="30"/>
      <c r="M344" s="30"/>
      <c r="N344" s="30" t="n">
        <f aca="false">IF(ISNA(VLOOKUP(B344,'US GAS Rankings'!$B$6:$H$232,7,FALSE()))=TRUE(),"",(VLOOKUP(B344,'US GAS Rankings'!$B$6:$H$232,7,FALSE())))</f>
        <v>53</v>
      </c>
      <c r="O344" s="30" t="str">
        <f aca="false">IF(ISNA(VLOOKUP(B344,'US PWR Rankings'!$B$6:$H$126,7,FALSE()))=TRUE(),"",(VLOOKUP(B344,'US PWR Rankings'!$B$6:$H$126,7,FALSE())))</f>
        <v/>
      </c>
      <c r="P344" s="5" t="str">
        <f aca="false">IF(ISNA(VLOOKUP(B344,'Can Gas Rankings'!$B$6:$H$95,7,FALSE()))=TRUE(),"",(VLOOKUP(B344,'Can Gas Rankings'!$B$6:$H$95,7,FALSE())))</f>
        <v/>
      </c>
      <c r="Q344" s="5" t="str">
        <f aca="false">IF(ISNA(VLOOKUP(B344,'Can Pwr Rankings'!$B$6:$F$21,5,FALSE()))=TRUE(),"",(VLOOKUP(B344,'Can Pwr Rankings'!$B$6:$F$21,5,FALSE())))</f>
        <v/>
      </c>
      <c r="R344" s="29" t="n">
        <f aca="false">IF(ISNA(VLOOKUP($B344,'US GAS Rankings'!$B$6:$H$232,6,FALSE()))=TRUE(),"",(VLOOKUP($B344,'US GAS Rankings'!$B$6:$H$232,6,FALSE())))</f>
        <v>84826435</v>
      </c>
      <c r="S344" s="29" t="str">
        <f aca="false">IF(ISNA(VLOOKUP($B344,'US PWR Rankings'!$B$6:$H$126,6,FALSE()))=TRUE(),"",(VLOOKUP($B344,'US PWR Rankings'!$B$6:$H$126,6,FALSE())))</f>
        <v/>
      </c>
      <c r="T344" s="29" t="str">
        <f aca="false">IF(ISNA(VLOOKUP($B344,'Can Gas Rankings'!$B$6:$H$95,6,FALSE()))=TRUE(),"",(VLOOKUP($B344,'Can Gas Rankings'!$B$6:$H$95,6,FALSE())))</f>
        <v/>
      </c>
      <c r="U344" s="29" t="str">
        <f aca="false">IF(ISNA(VLOOKUP($B344,'Can Pwr Rankings'!$B$6:$F$21,4,FALSE()))=TRUE(),"",(VLOOKUP($B344,'Can Pwr Rankings'!$B$6:$F$21,4,FALSE())))</f>
        <v/>
      </c>
    </row>
    <row r="345" customFormat="false" ht="12.75" hidden="false" customHeight="false" outlineLevel="0" collapsed="false">
      <c r="A345" s="5" t="s">
        <v>123</v>
      </c>
      <c r="B345" s="5" t="n">
        <v>3497</v>
      </c>
      <c r="C345" s="5"/>
      <c r="D345" s="5"/>
      <c r="E345" s="29" t="n">
        <f aca="false">VLOOKUP(B345,HEADROOM!$B$2:$D$3820,3,FALSE())</f>
        <v>71347000</v>
      </c>
      <c r="F345" s="5" t="s">
        <v>32</v>
      </c>
      <c r="G345" s="5" t="str">
        <f aca="false">VLOOKUP((A345&amp;MAX(H345:M345)),'NA DATA'!$J$4:$K$1809,2,FALSE())</f>
        <v>Enron North America Corp.</v>
      </c>
      <c r="H345" s="30"/>
      <c r="I345" s="30" t="n">
        <v>96057898</v>
      </c>
      <c r="J345" s="30"/>
      <c r="K345" s="30"/>
      <c r="L345" s="30"/>
      <c r="M345" s="30"/>
      <c r="N345" s="30" t="n">
        <f aca="false">IF(ISNA(VLOOKUP(B345,'US GAS Rankings'!$B$6:$H$232,7,FALSE()))=TRUE(),"",(VLOOKUP(B345,'US GAS Rankings'!$B$6:$H$232,7,FALSE())))</f>
        <v>53</v>
      </c>
      <c r="O345" s="30" t="str">
        <f aca="false">IF(ISNA(VLOOKUP(B345,'US PWR Rankings'!$B$6:$H$126,7,FALSE()))=TRUE(),"",(VLOOKUP(B345,'US PWR Rankings'!$B$6:$H$126,7,FALSE())))</f>
        <v/>
      </c>
      <c r="P345" s="5" t="str">
        <f aca="false">IF(ISNA(VLOOKUP(B345,'Can Gas Rankings'!$B$6:$H$95,7,FALSE()))=TRUE(),"",(VLOOKUP(B345,'Can Gas Rankings'!$B$6:$H$95,7,FALSE())))</f>
        <v/>
      </c>
      <c r="Q345" s="5" t="str">
        <f aca="false">IF(ISNA(VLOOKUP(B345,'Can Pwr Rankings'!$B$6:$F$21,5,FALSE()))=TRUE(),"",(VLOOKUP(B345,'Can Pwr Rankings'!$B$6:$F$21,5,FALSE())))</f>
        <v/>
      </c>
      <c r="R345" s="29" t="n">
        <f aca="false">IF(ISNA(VLOOKUP($B345,'US GAS Rankings'!$B$6:$H$232,6,FALSE()))=TRUE(),"",(VLOOKUP($B345,'US GAS Rankings'!$B$6:$H$232,6,FALSE())))</f>
        <v>84826435</v>
      </c>
      <c r="S345" s="29" t="str">
        <f aca="false">IF(ISNA(VLOOKUP($B345,'US PWR Rankings'!$B$6:$H$126,6,FALSE()))=TRUE(),"",(VLOOKUP($B345,'US PWR Rankings'!$B$6:$H$126,6,FALSE())))</f>
        <v/>
      </c>
      <c r="T345" s="29" t="str">
        <f aca="false">IF(ISNA(VLOOKUP($B345,'Can Gas Rankings'!$B$6:$H$95,6,FALSE()))=TRUE(),"",(VLOOKUP($B345,'Can Gas Rankings'!$B$6:$H$95,6,FALSE())))</f>
        <v/>
      </c>
      <c r="U345" s="29" t="str">
        <f aca="false">IF(ISNA(VLOOKUP($B345,'Can Pwr Rankings'!$B$6:$F$21,4,FALSE()))=TRUE(),"",(VLOOKUP($B345,'Can Pwr Rankings'!$B$6:$F$21,4,FALSE())))</f>
        <v/>
      </c>
    </row>
    <row r="346" customFormat="false" ht="12.75" hidden="false" customHeight="false" outlineLevel="0" collapsed="false">
      <c r="A346" s="5" t="s">
        <v>123</v>
      </c>
      <c r="B346" s="5" t="n">
        <v>3497</v>
      </c>
      <c r="C346" s="5"/>
      <c r="D346" s="5"/>
      <c r="E346" s="29" t="n">
        <f aca="false">VLOOKUP(B346,HEADROOM!$B$2:$D$3820,3,FALSE())</f>
        <v>71347000</v>
      </c>
      <c r="F346" s="5" t="s">
        <v>33</v>
      </c>
      <c r="G346" s="5" t="str">
        <f aca="false">VLOOKUP((A346&amp;MAX(H346:M346)),'NA DATA'!$J$4:$K$1809,2,FALSE())</f>
        <v>Enron North America Corp.</v>
      </c>
      <c r="H346" s="30"/>
      <c r="I346" s="30" t="n">
        <v>96094575</v>
      </c>
      <c r="J346" s="30"/>
      <c r="K346" s="30"/>
      <c r="L346" s="30"/>
      <c r="M346" s="30"/>
      <c r="N346" s="30" t="n">
        <f aca="false">IF(ISNA(VLOOKUP(B346,'US GAS Rankings'!$B$6:$H$232,7,FALSE()))=TRUE(),"",(VLOOKUP(B346,'US GAS Rankings'!$B$6:$H$232,7,FALSE())))</f>
        <v>53</v>
      </c>
      <c r="O346" s="30" t="str">
        <f aca="false">IF(ISNA(VLOOKUP(B346,'US PWR Rankings'!$B$6:$H$126,7,FALSE()))=TRUE(),"",(VLOOKUP(B346,'US PWR Rankings'!$B$6:$H$126,7,FALSE())))</f>
        <v/>
      </c>
      <c r="P346" s="5" t="str">
        <f aca="false">IF(ISNA(VLOOKUP(B346,'Can Gas Rankings'!$B$6:$H$95,7,FALSE()))=TRUE(),"",(VLOOKUP(B346,'Can Gas Rankings'!$B$6:$H$95,7,FALSE())))</f>
        <v/>
      </c>
      <c r="Q346" s="5" t="str">
        <f aca="false">IF(ISNA(VLOOKUP(B346,'Can Pwr Rankings'!$B$6:$F$21,5,FALSE()))=TRUE(),"",(VLOOKUP(B346,'Can Pwr Rankings'!$B$6:$F$21,5,FALSE())))</f>
        <v/>
      </c>
      <c r="R346" s="29" t="n">
        <f aca="false">IF(ISNA(VLOOKUP($B346,'US GAS Rankings'!$B$6:$H$232,6,FALSE()))=TRUE(),"",(VLOOKUP($B346,'US GAS Rankings'!$B$6:$H$232,6,FALSE())))</f>
        <v>84826435</v>
      </c>
      <c r="S346" s="29" t="str">
        <f aca="false">IF(ISNA(VLOOKUP($B346,'US PWR Rankings'!$B$6:$H$126,6,FALSE()))=TRUE(),"",(VLOOKUP($B346,'US PWR Rankings'!$B$6:$H$126,6,FALSE())))</f>
        <v/>
      </c>
      <c r="T346" s="29" t="str">
        <f aca="false">IF(ISNA(VLOOKUP($B346,'Can Gas Rankings'!$B$6:$H$95,6,FALSE()))=TRUE(),"",(VLOOKUP($B346,'Can Gas Rankings'!$B$6:$H$95,6,FALSE())))</f>
        <v/>
      </c>
      <c r="U346" s="29" t="str">
        <f aca="false">IF(ISNA(VLOOKUP($B346,'Can Pwr Rankings'!$B$6:$F$21,4,FALSE()))=TRUE(),"",(VLOOKUP($B346,'Can Pwr Rankings'!$B$6:$F$21,4,FALSE())))</f>
        <v/>
      </c>
    </row>
    <row r="347" customFormat="false" ht="12.75" hidden="false" customHeight="false" outlineLevel="0" collapsed="false">
      <c r="A347" s="5" t="s">
        <v>123</v>
      </c>
      <c r="B347" s="5" t="n">
        <v>3497</v>
      </c>
      <c r="C347" s="5"/>
      <c r="D347" s="5"/>
      <c r="E347" s="29" t="n">
        <f aca="false">VLOOKUP(B347,HEADROOM!$B$2:$D$3820,3,FALSE())</f>
        <v>71347000</v>
      </c>
      <c r="F347" s="5" t="s">
        <v>78</v>
      </c>
      <c r="G347" s="5" t="str">
        <f aca="false">VLOOKUP((A347&amp;MAX(H347:M347)),'NA DATA'!$J$4:$K$1809,2,FALSE())</f>
        <v>Enron North America Corp.</v>
      </c>
      <c r="H347" s="30"/>
      <c r="I347" s="30" t="n">
        <v>96028867</v>
      </c>
      <c r="J347" s="30"/>
      <c r="K347" s="30"/>
      <c r="L347" s="30"/>
      <c r="M347" s="30"/>
      <c r="N347" s="30" t="n">
        <f aca="false">IF(ISNA(VLOOKUP(B347,'US GAS Rankings'!$B$6:$H$232,7,FALSE()))=TRUE(),"",(VLOOKUP(B347,'US GAS Rankings'!$B$6:$H$232,7,FALSE())))</f>
        <v>53</v>
      </c>
      <c r="O347" s="30" t="str">
        <f aca="false">IF(ISNA(VLOOKUP(B347,'US PWR Rankings'!$B$6:$H$126,7,FALSE()))=TRUE(),"",(VLOOKUP(B347,'US PWR Rankings'!$B$6:$H$126,7,FALSE())))</f>
        <v/>
      </c>
      <c r="P347" s="5" t="str">
        <f aca="false">IF(ISNA(VLOOKUP(B347,'Can Gas Rankings'!$B$6:$H$95,7,FALSE()))=TRUE(),"",(VLOOKUP(B347,'Can Gas Rankings'!$B$6:$H$95,7,FALSE())))</f>
        <v/>
      </c>
      <c r="Q347" s="5" t="str">
        <f aca="false">IF(ISNA(VLOOKUP(B347,'Can Pwr Rankings'!$B$6:$F$21,5,FALSE()))=TRUE(),"",(VLOOKUP(B347,'Can Pwr Rankings'!$B$6:$F$21,5,FALSE())))</f>
        <v/>
      </c>
      <c r="R347" s="29" t="n">
        <f aca="false">IF(ISNA(VLOOKUP($B347,'US GAS Rankings'!$B$6:$H$232,6,FALSE()))=TRUE(),"",(VLOOKUP($B347,'US GAS Rankings'!$B$6:$H$232,6,FALSE())))</f>
        <v>84826435</v>
      </c>
      <c r="S347" s="29" t="str">
        <f aca="false">IF(ISNA(VLOOKUP($B347,'US PWR Rankings'!$B$6:$H$126,6,FALSE()))=TRUE(),"",(VLOOKUP($B347,'US PWR Rankings'!$B$6:$H$126,6,FALSE())))</f>
        <v/>
      </c>
      <c r="T347" s="29" t="str">
        <f aca="false">IF(ISNA(VLOOKUP($B347,'Can Gas Rankings'!$B$6:$H$95,6,FALSE()))=TRUE(),"",(VLOOKUP($B347,'Can Gas Rankings'!$B$6:$H$95,6,FALSE())))</f>
        <v/>
      </c>
      <c r="U347" s="29" t="str">
        <f aca="false">IF(ISNA(VLOOKUP($B347,'Can Pwr Rankings'!$B$6:$F$21,4,FALSE()))=TRUE(),"",(VLOOKUP($B347,'Can Pwr Rankings'!$B$6:$F$21,4,FALSE())))</f>
        <v/>
      </c>
    </row>
    <row r="348" customFormat="false" ht="12.75" hidden="false" customHeight="false" outlineLevel="0" collapsed="false">
      <c r="A348" s="5" t="s">
        <v>123</v>
      </c>
      <c r="B348" s="5" t="n">
        <v>3497</v>
      </c>
      <c r="C348" s="5"/>
      <c r="D348" s="5"/>
      <c r="E348" s="29" t="n">
        <f aca="false">VLOOKUP(B348,HEADROOM!$B$2:$D$3820,3,FALSE())</f>
        <v>71347000</v>
      </c>
      <c r="F348" s="5" t="s">
        <v>34</v>
      </c>
      <c r="G348" s="5" t="str">
        <f aca="false">VLOOKUP((A348&amp;MAX(H348:M348)),'NA DATA'!$J$4:$K$1809,2,FALSE())</f>
        <v>ENA Upstream Company LLC</v>
      </c>
      <c r="H348" s="30"/>
      <c r="I348" s="30" t="n">
        <v>96065410</v>
      </c>
      <c r="J348" s="30"/>
      <c r="K348" s="30"/>
      <c r="L348" s="30"/>
      <c r="M348" s="30"/>
      <c r="N348" s="30" t="n">
        <f aca="false">IF(ISNA(VLOOKUP(B348,'US GAS Rankings'!$B$6:$H$232,7,FALSE()))=TRUE(),"",(VLOOKUP(B348,'US GAS Rankings'!$B$6:$H$232,7,FALSE())))</f>
        <v>53</v>
      </c>
      <c r="O348" s="30" t="str">
        <f aca="false">IF(ISNA(VLOOKUP(B348,'US PWR Rankings'!$B$6:$H$126,7,FALSE()))=TRUE(),"",(VLOOKUP(B348,'US PWR Rankings'!$B$6:$H$126,7,FALSE())))</f>
        <v/>
      </c>
      <c r="P348" s="5" t="str">
        <f aca="false">IF(ISNA(VLOOKUP(B348,'Can Gas Rankings'!$B$6:$H$95,7,FALSE()))=TRUE(),"",(VLOOKUP(B348,'Can Gas Rankings'!$B$6:$H$95,7,FALSE())))</f>
        <v/>
      </c>
      <c r="Q348" s="5" t="str">
        <f aca="false">IF(ISNA(VLOOKUP(B348,'Can Pwr Rankings'!$B$6:$F$21,5,FALSE()))=TRUE(),"",(VLOOKUP(B348,'Can Pwr Rankings'!$B$6:$F$21,5,FALSE())))</f>
        <v/>
      </c>
      <c r="R348" s="29" t="n">
        <f aca="false">IF(ISNA(VLOOKUP($B348,'US GAS Rankings'!$B$6:$H$232,6,FALSE()))=TRUE(),"",(VLOOKUP($B348,'US GAS Rankings'!$B$6:$H$232,6,FALSE())))</f>
        <v>84826435</v>
      </c>
      <c r="S348" s="29" t="str">
        <f aca="false">IF(ISNA(VLOOKUP($B348,'US PWR Rankings'!$B$6:$H$126,6,FALSE()))=TRUE(),"",(VLOOKUP($B348,'US PWR Rankings'!$B$6:$H$126,6,FALSE())))</f>
        <v/>
      </c>
      <c r="T348" s="29" t="str">
        <f aca="false">IF(ISNA(VLOOKUP($B348,'Can Gas Rankings'!$B$6:$H$95,6,FALSE()))=TRUE(),"",(VLOOKUP($B348,'Can Gas Rankings'!$B$6:$H$95,6,FALSE())))</f>
        <v/>
      </c>
      <c r="U348" s="29" t="str">
        <f aca="false">IF(ISNA(VLOOKUP($B348,'Can Pwr Rankings'!$B$6:$F$21,4,FALSE()))=TRUE(),"",(VLOOKUP($B348,'Can Pwr Rankings'!$B$6:$F$21,4,FALSE())))</f>
        <v/>
      </c>
    </row>
    <row r="349" customFormat="false" ht="12.75" hidden="false" customHeight="false" outlineLevel="0" collapsed="false">
      <c r="A349" s="5" t="s">
        <v>123</v>
      </c>
      <c r="B349" s="5" t="n">
        <v>3497</v>
      </c>
      <c r="C349" s="5"/>
      <c r="D349" s="5"/>
      <c r="E349" s="29" t="n">
        <f aca="false">VLOOKUP(B349,HEADROOM!$B$2:$D$3820,3,FALSE())</f>
        <v>71347000</v>
      </c>
      <c r="F349" s="5" t="s">
        <v>93</v>
      </c>
      <c r="G349" s="5" t="str">
        <f aca="false">VLOOKUP((A349&amp;MAX(H349:M349)),'NA DATA'!$J$4:$K$1809,2,FALSE())</f>
        <v>enovate, L.L.C.</v>
      </c>
      <c r="H349" s="30"/>
      <c r="I349" s="30" t="n">
        <v>96058117</v>
      </c>
      <c r="J349" s="30"/>
      <c r="K349" s="30"/>
      <c r="L349" s="30"/>
      <c r="M349" s="30"/>
      <c r="N349" s="30" t="n">
        <f aca="false">IF(ISNA(VLOOKUP(B349,'US GAS Rankings'!$B$6:$H$232,7,FALSE()))=TRUE(),"",(VLOOKUP(B349,'US GAS Rankings'!$B$6:$H$232,7,FALSE())))</f>
        <v>53</v>
      </c>
      <c r="O349" s="30" t="str">
        <f aca="false">IF(ISNA(VLOOKUP(B349,'US PWR Rankings'!$B$6:$H$126,7,FALSE()))=TRUE(),"",(VLOOKUP(B349,'US PWR Rankings'!$B$6:$H$126,7,FALSE())))</f>
        <v/>
      </c>
      <c r="P349" s="5" t="str">
        <f aca="false">IF(ISNA(VLOOKUP(B349,'Can Gas Rankings'!$B$6:$H$95,7,FALSE()))=TRUE(),"",(VLOOKUP(B349,'Can Gas Rankings'!$B$6:$H$95,7,FALSE())))</f>
        <v/>
      </c>
      <c r="Q349" s="5" t="str">
        <f aca="false">IF(ISNA(VLOOKUP(B349,'Can Pwr Rankings'!$B$6:$F$21,5,FALSE()))=TRUE(),"",(VLOOKUP(B349,'Can Pwr Rankings'!$B$6:$F$21,5,FALSE())))</f>
        <v/>
      </c>
      <c r="R349" s="29" t="n">
        <f aca="false">IF(ISNA(VLOOKUP($B349,'US GAS Rankings'!$B$6:$H$232,6,FALSE()))=TRUE(),"",(VLOOKUP($B349,'US GAS Rankings'!$B$6:$H$232,6,FALSE())))</f>
        <v>84826435</v>
      </c>
      <c r="S349" s="29" t="str">
        <f aca="false">IF(ISNA(VLOOKUP($B349,'US PWR Rankings'!$B$6:$H$126,6,FALSE()))=TRUE(),"",(VLOOKUP($B349,'US PWR Rankings'!$B$6:$H$126,6,FALSE())))</f>
        <v/>
      </c>
      <c r="T349" s="29" t="str">
        <f aca="false">IF(ISNA(VLOOKUP($B349,'Can Gas Rankings'!$B$6:$H$95,6,FALSE()))=TRUE(),"",(VLOOKUP($B349,'Can Gas Rankings'!$B$6:$H$95,6,FALSE())))</f>
        <v/>
      </c>
      <c r="U349" s="29" t="str">
        <f aca="false">IF(ISNA(VLOOKUP($B349,'Can Pwr Rankings'!$B$6:$F$21,4,FALSE()))=TRUE(),"",(VLOOKUP($B349,'Can Pwr Rankings'!$B$6:$F$21,4,FALSE())))</f>
        <v/>
      </c>
    </row>
    <row r="350" customFormat="false" ht="12.75" hidden="false" customHeight="false" outlineLevel="0" collapsed="false">
      <c r="A350" s="5" t="s">
        <v>123</v>
      </c>
      <c r="B350" s="5" t="n">
        <v>3497</v>
      </c>
      <c r="C350" s="5"/>
      <c r="D350" s="5"/>
      <c r="E350" s="29" t="n">
        <f aca="false">VLOOKUP(B350,HEADROOM!$B$2:$D$3820,3,FALSE())</f>
        <v>71347000</v>
      </c>
      <c r="F350" s="5" t="s">
        <v>35</v>
      </c>
      <c r="G350" s="5" t="str">
        <f aca="false">VLOOKUP((A350&amp;MAX(H350:M350)),'NA DATA'!$J$4:$K$1809,2,FALSE())</f>
        <v>Enron North America Corp.</v>
      </c>
      <c r="H350" s="30"/>
      <c r="I350" s="30" t="n">
        <v>96005429</v>
      </c>
      <c r="J350" s="30"/>
      <c r="K350" s="30"/>
      <c r="L350" s="30"/>
      <c r="M350" s="30"/>
      <c r="N350" s="30" t="n">
        <f aca="false">IF(ISNA(VLOOKUP(B350,'US GAS Rankings'!$B$6:$H$232,7,FALSE()))=TRUE(),"",(VLOOKUP(B350,'US GAS Rankings'!$B$6:$H$232,7,FALSE())))</f>
        <v>53</v>
      </c>
      <c r="O350" s="30" t="str">
        <f aca="false">IF(ISNA(VLOOKUP(B350,'US PWR Rankings'!$B$6:$H$126,7,FALSE()))=TRUE(),"",(VLOOKUP(B350,'US PWR Rankings'!$B$6:$H$126,7,FALSE())))</f>
        <v/>
      </c>
      <c r="P350" s="5" t="str">
        <f aca="false">IF(ISNA(VLOOKUP(B350,'Can Gas Rankings'!$B$6:$H$95,7,FALSE()))=TRUE(),"",(VLOOKUP(B350,'Can Gas Rankings'!$B$6:$H$95,7,FALSE())))</f>
        <v/>
      </c>
      <c r="Q350" s="5" t="str">
        <f aca="false">IF(ISNA(VLOOKUP(B350,'Can Pwr Rankings'!$B$6:$F$21,5,FALSE()))=TRUE(),"",(VLOOKUP(B350,'Can Pwr Rankings'!$B$6:$F$21,5,FALSE())))</f>
        <v/>
      </c>
      <c r="R350" s="29" t="n">
        <f aca="false">IF(ISNA(VLOOKUP($B350,'US GAS Rankings'!$B$6:$H$232,6,FALSE()))=TRUE(),"",(VLOOKUP($B350,'US GAS Rankings'!$B$6:$H$232,6,FALSE())))</f>
        <v>84826435</v>
      </c>
      <c r="S350" s="29" t="str">
        <f aca="false">IF(ISNA(VLOOKUP($B350,'US PWR Rankings'!$B$6:$H$126,6,FALSE()))=TRUE(),"",(VLOOKUP($B350,'US PWR Rankings'!$B$6:$H$126,6,FALSE())))</f>
        <v/>
      </c>
      <c r="T350" s="29" t="str">
        <f aca="false">IF(ISNA(VLOOKUP($B350,'Can Gas Rankings'!$B$6:$H$95,6,FALSE()))=TRUE(),"",(VLOOKUP($B350,'Can Gas Rankings'!$B$6:$H$95,6,FALSE())))</f>
        <v/>
      </c>
      <c r="U350" s="29" t="str">
        <f aca="false">IF(ISNA(VLOOKUP($B350,'Can Pwr Rankings'!$B$6:$F$21,4,FALSE()))=TRUE(),"",(VLOOKUP($B350,'Can Pwr Rankings'!$B$6:$F$21,4,FALSE())))</f>
        <v/>
      </c>
    </row>
    <row r="351" customFormat="false" ht="12.75" hidden="false" customHeight="false" outlineLevel="0" collapsed="false">
      <c r="A351" s="5" t="s">
        <v>123</v>
      </c>
      <c r="B351" s="5" t="n">
        <v>3497</v>
      </c>
      <c r="C351" s="5"/>
      <c r="D351" s="5"/>
      <c r="E351" s="29" t="n">
        <f aca="false">VLOOKUP(B351,HEADROOM!$B$2:$D$3820,3,FALSE())</f>
        <v>71347000</v>
      </c>
      <c r="F351" s="5" t="s">
        <v>47</v>
      </c>
      <c r="G351" s="5" t="str">
        <f aca="false">VLOOKUP((A351&amp;MAX(H351:M351)),'NA DATA'!$J$4:$K$1809,2,FALSE())</f>
        <v>enovate, L.L.C.</v>
      </c>
      <c r="H351" s="30"/>
      <c r="I351" s="30" t="n">
        <v>96060310</v>
      </c>
      <c r="J351" s="30"/>
      <c r="K351" s="30"/>
      <c r="L351" s="30"/>
      <c r="M351" s="30"/>
      <c r="N351" s="30" t="n">
        <f aca="false">IF(ISNA(VLOOKUP(B351,'US GAS Rankings'!$B$6:$H$232,7,FALSE()))=TRUE(),"",(VLOOKUP(B351,'US GAS Rankings'!$B$6:$H$232,7,FALSE())))</f>
        <v>53</v>
      </c>
      <c r="O351" s="30" t="str">
        <f aca="false">IF(ISNA(VLOOKUP(B351,'US PWR Rankings'!$B$6:$H$126,7,FALSE()))=TRUE(),"",(VLOOKUP(B351,'US PWR Rankings'!$B$6:$H$126,7,FALSE())))</f>
        <v/>
      </c>
      <c r="P351" s="5" t="str">
        <f aca="false">IF(ISNA(VLOOKUP(B351,'Can Gas Rankings'!$B$6:$H$95,7,FALSE()))=TRUE(),"",(VLOOKUP(B351,'Can Gas Rankings'!$B$6:$H$95,7,FALSE())))</f>
        <v/>
      </c>
      <c r="Q351" s="5" t="str">
        <f aca="false">IF(ISNA(VLOOKUP(B351,'Can Pwr Rankings'!$B$6:$F$21,5,FALSE()))=TRUE(),"",(VLOOKUP(B351,'Can Pwr Rankings'!$B$6:$F$21,5,FALSE())))</f>
        <v/>
      </c>
      <c r="R351" s="29" t="n">
        <f aca="false">IF(ISNA(VLOOKUP($B351,'US GAS Rankings'!$B$6:$H$232,6,FALSE()))=TRUE(),"",(VLOOKUP($B351,'US GAS Rankings'!$B$6:$H$232,6,FALSE())))</f>
        <v>84826435</v>
      </c>
      <c r="S351" s="29" t="str">
        <f aca="false">IF(ISNA(VLOOKUP($B351,'US PWR Rankings'!$B$6:$H$126,6,FALSE()))=TRUE(),"",(VLOOKUP($B351,'US PWR Rankings'!$B$6:$H$126,6,FALSE())))</f>
        <v/>
      </c>
      <c r="T351" s="29" t="str">
        <f aca="false">IF(ISNA(VLOOKUP($B351,'Can Gas Rankings'!$B$6:$H$95,6,FALSE()))=TRUE(),"",(VLOOKUP($B351,'Can Gas Rankings'!$B$6:$H$95,6,FALSE())))</f>
        <v/>
      </c>
      <c r="U351" s="29" t="str">
        <f aca="false">IF(ISNA(VLOOKUP($B351,'Can Pwr Rankings'!$B$6:$F$21,4,FALSE()))=TRUE(),"",(VLOOKUP($B351,'Can Pwr Rankings'!$B$6:$F$21,4,FALSE())))</f>
        <v/>
      </c>
    </row>
    <row r="352" customFormat="false" ht="12.75" hidden="false" customHeight="false" outlineLevel="0" collapsed="false">
      <c r="A352" s="5" t="s">
        <v>125</v>
      </c>
      <c r="B352" s="5" t="n">
        <v>57251</v>
      </c>
      <c r="C352" s="5" t="s">
        <v>125</v>
      </c>
      <c r="D352" s="5" t="n">
        <v>57251</v>
      </c>
      <c r="E352" s="29" t="n">
        <f aca="false">VLOOKUP(B352,HEADROOM!$B$2:$D$3820,3,FALSE())</f>
        <v>14305687</v>
      </c>
      <c r="F352" s="5" t="s">
        <v>27</v>
      </c>
      <c r="G352" s="5" t="str">
        <f aca="false">VLOOKUP((A352&amp;MAX(H352:M352)),'NA DATA'!$J$4:$K$1809,2,FALSE())</f>
        <v>Enron North America Corp.</v>
      </c>
      <c r="H352" s="30" t="n">
        <v>96034867</v>
      </c>
      <c r="I352" s="30"/>
      <c r="J352" s="30"/>
      <c r="K352" s="30"/>
      <c r="L352" s="30"/>
      <c r="M352" s="30"/>
      <c r="N352" s="30" t="n">
        <f aca="false">IF(ISNA(VLOOKUP(B352,'US GAS Rankings'!$B$6:$H$232,7,FALSE()))=TRUE(),"",(VLOOKUP(B352,'US GAS Rankings'!$B$6:$H$232,7,FALSE())))</f>
        <v>54</v>
      </c>
      <c r="O352" s="30" t="str">
        <f aca="false">IF(ISNA(VLOOKUP(B352,'US PWR Rankings'!$B$6:$H$126,7,FALSE()))=TRUE(),"",(VLOOKUP(B352,'US PWR Rankings'!$B$6:$H$126,7,FALSE())))</f>
        <v/>
      </c>
      <c r="P352" s="5" t="n">
        <f aca="false">IF(ISNA(VLOOKUP(B352,'Can Gas Rankings'!$B$6:$H$95,7,FALSE()))=TRUE(),"",(VLOOKUP(B352,'Can Gas Rankings'!$B$6:$H$95,7,FALSE())))</f>
        <v>16</v>
      </c>
      <c r="Q352" s="5" t="str">
        <f aca="false">IF(ISNA(VLOOKUP(B352,'Can Pwr Rankings'!$B$6:$F$21,5,FALSE()))=TRUE(),"",(VLOOKUP(B352,'Can Pwr Rankings'!$B$6:$F$21,5,FALSE())))</f>
        <v/>
      </c>
      <c r="R352" s="29" t="n">
        <f aca="false">IF(ISNA(VLOOKUP($B352,'US GAS Rankings'!$B$6:$H$232,6,FALSE()))=TRUE(),"",(VLOOKUP($B352,'US GAS Rankings'!$B$6:$H$232,6,FALSE())))</f>
        <v>81995561</v>
      </c>
      <c r="S352" s="29" t="str">
        <f aca="false">IF(ISNA(VLOOKUP($B352,'US PWR Rankings'!$B$6:$H$126,6,FALSE()))=TRUE(),"",(VLOOKUP($B352,'US PWR Rankings'!$B$6:$H$126,6,FALSE())))</f>
        <v/>
      </c>
      <c r="T352" s="29" t="n">
        <f aca="false">IF(ISNA(VLOOKUP($B352,'Can Gas Rankings'!$B$6:$H$95,6,FALSE()))=TRUE(),"",(VLOOKUP($B352,'Can Gas Rankings'!$B$6:$H$95,6,FALSE())))</f>
        <v>43687885</v>
      </c>
      <c r="U352" s="29" t="str">
        <f aca="false">IF(ISNA(VLOOKUP($B352,'Can Pwr Rankings'!$B$6:$F$21,4,FALSE()))=TRUE(),"",(VLOOKUP($B352,'Can Pwr Rankings'!$B$6:$F$21,4,FALSE())))</f>
        <v/>
      </c>
    </row>
    <row r="353" customFormat="false" ht="12.75" hidden="false" customHeight="false" outlineLevel="0" collapsed="false">
      <c r="A353" s="5" t="s">
        <v>125</v>
      </c>
      <c r="B353" s="5" t="n">
        <v>57251</v>
      </c>
      <c r="C353" s="5"/>
      <c r="D353" s="5"/>
      <c r="E353" s="29" t="n">
        <f aca="false">VLOOKUP(B353,HEADROOM!$B$2:$D$3820,3,FALSE())</f>
        <v>14305687</v>
      </c>
      <c r="F353" s="5" t="s">
        <v>32</v>
      </c>
      <c r="G353" s="5" t="str">
        <f aca="false">VLOOKUP((A353&amp;MAX(H353:M353)),'NA DATA'!$J$4:$K$1809,2,FALSE())</f>
        <v>Enron North America Corp.</v>
      </c>
      <c r="H353" s="30"/>
      <c r="I353" s="30" t="n">
        <v>96084677</v>
      </c>
      <c r="J353" s="30"/>
      <c r="K353" s="30"/>
      <c r="L353" s="30"/>
      <c r="M353" s="30"/>
      <c r="N353" s="30" t="n">
        <f aca="false">IF(ISNA(VLOOKUP(B353,'US GAS Rankings'!$B$6:$H$232,7,FALSE()))=TRUE(),"",(VLOOKUP(B353,'US GAS Rankings'!$B$6:$H$232,7,FALSE())))</f>
        <v>54</v>
      </c>
      <c r="O353" s="30" t="str">
        <f aca="false">IF(ISNA(VLOOKUP(B353,'US PWR Rankings'!$B$6:$H$126,7,FALSE()))=TRUE(),"",(VLOOKUP(B353,'US PWR Rankings'!$B$6:$H$126,7,FALSE())))</f>
        <v/>
      </c>
      <c r="P353" s="5" t="n">
        <f aca="false">IF(ISNA(VLOOKUP(B353,'Can Gas Rankings'!$B$6:$H$95,7,FALSE()))=TRUE(),"",(VLOOKUP(B353,'Can Gas Rankings'!$B$6:$H$95,7,FALSE())))</f>
        <v>16</v>
      </c>
      <c r="Q353" s="5" t="str">
        <f aca="false">IF(ISNA(VLOOKUP(B353,'Can Pwr Rankings'!$B$6:$F$21,5,FALSE()))=TRUE(),"",(VLOOKUP(B353,'Can Pwr Rankings'!$B$6:$F$21,5,FALSE())))</f>
        <v/>
      </c>
      <c r="R353" s="29" t="n">
        <f aca="false">IF(ISNA(VLOOKUP($B353,'US GAS Rankings'!$B$6:$H$232,6,FALSE()))=TRUE(),"",(VLOOKUP($B353,'US GAS Rankings'!$B$6:$H$232,6,FALSE())))</f>
        <v>81995561</v>
      </c>
      <c r="S353" s="29" t="str">
        <f aca="false">IF(ISNA(VLOOKUP($B353,'US PWR Rankings'!$B$6:$H$126,6,FALSE()))=TRUE(),"",(VLOOKUP($B353,'US PWR Rankings'!$B$6:$H$126,6,FALSE())))</f>
        <v/>
      </c>
      <c r="T353" s="29" t="n">
        <f aca="false">IF(ISNA(VLOOKUP($B353,'Can Gas Rankings'!$B$6:$H$95,6,FALSE()))=TRUE(),"",(VLOOKUP($B353,'Can Gas Rankings'!$B$6:$H$95,6,FALSE())))</f>
        <v>43687885</v>
      </c>
      <c r="U353" s="29" t="str">
        <f aca="false">IF(ISNA(VLOOKUP($B353,'Can Pwr Rankings'!$B$6:$F$21,4,FALSE()))=TRUE(),"",(VLOOKUP($B353,'Can Pwr Rankings'!$B$6:$F$21,4,FALSE())))</f>
        <v/>
      </c>
    </row>
    <row r="354" customFormat="false" ht="12.75" hidden="false" customHeight="false" outlineLevel="0" collapsed="false">
      <c r="A354" s="5" t="s">
        <v>125</v>
      </c>
      <c r="B354" s="5" t="n">
        <v>57251</v>
      </c>
      <c r="C354" s="5"/>
      <c r="D354" s="5"/>
      <c r="E354" s="29" t="n">
        <f aca="false">VLOOKUP(B354,HEADROOM!$B$2:$D$3820,3,FALSE())</f>
        <v>14305687</v>
      </c>
      <c r="F354" s="5" t="s">
        <v>33</v>
      </c>
      <c r="G354" s="5" t="str">
        <f aca="false">VLOOKUP((A354&amp;MAX(H354:M354)),'NA DATA'!$J$4:$K$1809,2,FALSE())</f>
        <v>Enron North America Corp.</v>
      </c>
      <c r="H354" s="30"/>
      <c r="I354" s="30" t="n">
        <v>96066264</v>
      </c>
      <c r="J354" s="30"/>
      <c r="K354" s="30"/>
      <c r="L354" s="30"/>
      <c r="M354" s="30"/>
      <c r="N354" s="30" t="n">
        <f aca="false">IF(ISNA(VLOOKUP(B354,'US GAS Rankings'!$B$6:$H$232,7,FALSE()))=TRUE(),"",(VLOOKUP(B354,'US GAS Rankings'!$B$6:$H$232,7,FALSE())))</f>
        <v>54</v>
      </c>
      <c r="O354" s="30" t="str">
        <f aca="false">IF(ISNA(VLOOKUP(B354,'US PWR Rankings'!$B$6:$H$126,7,FALSE()))=TRUE(),"",(VLOOKUP(B354,'US PWR Rankings'!$B$6:$H$126,7,FALSE())))</f>
        <v/>
      </c>
      <c r="P354" s="5" t="n">
        <f aca="false">IF(ISNA(VLOOKUP(B354,'Can Gas Rankings'!$B$6:$H$95,7,FALSE()))=TRUE(),"",(VLOOKUP(B354,'Can Gas Rankings'!$B$6:$H$95,7,FALSE())))</f>
        <v>16</v>
      </c>
      <c r="Q354" s="5" t="str">
        <f aca="false">IF(ISNA(VLOOKUP(B354,'Can Pwr Rankings'!$B$6:$F$21,5,FALSE()))=TRUE(),"",(VLOOKUP(B354,'Can Pwr Rankings'!$B$6:$F$21,5,FALSE())))</f>
        <v/>
      </c>
      <c r="R354" s="29" t="n">
        <f aca="false">IF(ISNA(VLOOKUP($B354,'US GAS Rankings'!$B$6:$H$232,6,FALSE()))=TRUE(),"",(VLOOKUP($B354,'US GAS Rankings'!$B$6:$H$232,6,FALSE())))</f>
        <v>81995561</v>
      </c>
      <c r="S354" s="29" t="str">
        <f aca="false">IF(ISNA(VLOOKUP($B354,'US PWR Rankings'!$B$6:$H$126,6,FALSE()))=TRUE(),"",(VLOOKUP($B354,'US PWR Rankings'!$B$6:$H$126,6,FALSE())))</f>
        <v/>
      </c>
      <c r="T354" s="29" t="n">
        <f aca="false">IF(ISNA(VLOOKUP($B354,'Can Gas Rankings'!$B$6:$H$95,6,FALSE()))=TRUE(),"",(VLOOKUP($B354,'Can Gas Rankings'!$B$6:$H$95,6,FALSE())))</f>
        <v>43687885</v>
      </c>
      <c r="U354" s="29" t="str">
        <f aca="false">IF(ISNA(VLOOKUP($B354,'Can Pwr Rankings'!$B$6:$F$21,4,FALSE()))=TRUE(),"",(VLOOKUP($B354,'Can Pwr Rankings'!$B$6:$F$21,4,FALSE())))</f>
        <v/>
      </c>
    </row>
    <row r="355" customFormat="false" ht="12.75" hidden="false" customHeight="false" outlineLevel="0" collapsed="false">
      <c r="A355" s="5" t="s">
        <v>125</v>
      </c>
      <c r="B355" s="5" t="n">
        <v>57251</v>
      </c>
      <c r="C355" s="5"/>
      <c r="D355" s="5"/>
      <c r="E355" s="29" t="n">
        <f aca="false">VLOOKUP(B355,HEADROOM!$B$2:$D$3820,3,FALSE())</f>
        <v>14305687</v>
      </c>
      <c r="F355" s="5" t="s">
        <v>28</v>
      </c>
      <c r="G355" s="5" t="str">
        <f aca="false">VLOOKUP((A355&amp;MAX(H355:M355)),'NA DATA'!$J$4:$K$1809,2,FALSE())</f>
        <v>Enron North America Corp.</v>
      </c>
      <c r="H355" s="30"/>
      <c r="I355" s="30" t="n">
        <v>96019838</v>
      </c>
      <c r="J355" s="30"/>
      <c r="K355" s="30"/>
      <c r="L355" s="30"/>
      <c r="M355" s="30"/>
      <c r="N355" s="30" t="n">
        <f aca="false">IF(ISNA(VLOOKUP(B355,'US GAS Rankings'!$B$6:$H$232,7,FALSE()))=TRUE(),"",(VLOOKUP(B355,'US GAS Rankings'!$B$6:$H$232,7,FALSE())))</f>
        <v>54</v>
      </c>
      <c r="O355" s="30" t="str">
        <f aca="false">IF(ISNA(VLOOKUP(B355,'US PWR Rankings'!$B$6:$H$126,7,FALSE()))=TRUE(),"",(VLOOKUP(B355,'US PWR Rankings'!$B$6:$H$126,7,FALSE())))</f>
        <v/>
      </c>
      <c r="P355" s="5" t="n">
        <f aca="false">IF(ISNA(VLOOKUP(B355,'Can Gas Rankings'!$B$6:$H$95,7,FALSE()))=TRUE(),"",(VLOOKUP(B355,'Can Gas Rankings'!$B$6:$H$95,7,FALSE())))</f>
        <v>16</v>
      </c>
      <c r="Q355" s="5" t="str">
        <f aca="false">IF(ISNA(VLOOKUP(B355,'Can Pwr Rankings'!$B$6:$F$21,5,FALSE()))=TRUE(),"",(VLOOKUP(B355,'Can Pwr Rankings'!$B$6:$F$21,5,FALSE())))</f>
        <v/>
      </c>
      <c r="R355" s="29" t="n">
        <f aca="false">IF(ISNA(VLOOKUP($B355,'US GAS Rankings'!$B$6:$H$232,6,FALSE()))=TRUE(),"",(VLOOKUP($B355,'US GAS Rankings'!$B$6:$H$232,6,FALSE())))</f>
        <v>81995561</v>
      </c>
      <c r="S355" s="29" t="str">
        <f aca="false">IF(ISNA(VLOOKUP($B355,'US PWR Rankings'!$B$6:$H$126,6,FALSE()))=TRUE(),"",(VLOOKUP($B355,'US PWR Rankings'!$B$6:$H$126,6,FALSE())))</f>
        <v/>
      </c>
      <c r="T355" s="29" t="n">
        <f aca="false">IF(ISNA(VLOOKUP($B355,'Can Gas Rankings'!$B$6:$H$95,6,FALSE()))=TRUE(),"",(VLOOKUP($B355,'Can Gas Rankings'!$B$6:$H$95,6,FALSE())))</f>
        <v>43687885</v>
      </c>
      <c r="U355" s="29" t="str">
        <f aca="false">IF(ISNA(VLOOKUP($B355,'Can Pwr Rankings'!$B$6:$F$21,4,FALSE()))=TRUE(),"",(VLOOKUP($B355,'Can Pwr Rankings'!$B$6:$F$21,4,FALSE())))</f>
        <v/>
      </c>
    </row>
    <row r="356" customFormat="false" ht="12.75" hidden="false" customHeight="false" outlineLevel="0" collapsed="false">
      <c r="A356" s="5" t="s">
        <v>125</v>
      </c>
      <c r="B356" s="5" t="n">
        <v>57251</v>
      </c>
      <c r="C356" s="5"/>
      <c r="D356" s="5"/>
      <c r="E356" s="29" t="n">
        <f aca="false">VLOOKUP(B356,HEADROOM!$B$2:$D$3820,3,FALSE())</f>
        <v>14305687</v>
      </c>
      <c r="F356" s="5" t="s">
        <v>29</v>
      </c>
      <c r="G356" s="5" t="str">
        <f aca="false">VLOOKUP((A356&amp;MAX(H356:M356)),'NA DATA'!$J$4:$K$1809,2,FALSE())</f>
        <v>Enron North America Corp.</v>
      </c>
      <c r="H356" s="30"/>
      <c r="I356" s="30" t="n">
        <v>96020000</v>
      </c>
      <c r="J356" s="30"/>
      <c r="K356" s="30"/>
      <c r="L356" s="30"/>
      <c r="M356" s="30"/>
      <c r="N356" s="30" t="n">
        <f aca="false">IF(ISNA(VLOOKUP(B356,'US GAS Rankings'!$B$6:$H$232,7,FALSE()))=TRUE(),"",(VLOOKUP(B356,'US GAS Rankings'!$B$6:$H$232,7,FALSE())))</f>
        <v>54</v>
      </c>
      <c r="O356" s="30" t="str">
        <f aca="false">IF(ISNA(VLOOKUP(B356,'US PWR Rankings'!$B$6:$H$126,7,FALSE()))=TRUE(),"",(VLOOKUP(B356,'US PWR Rankings'!$B$6:$H$126,7,FALSE())))</f>
        <v/>
      </c>
      <c r="P356" s="5" t="n">
        <f aca="false">IF(ISNA(VLOOKUP(B356,'Can Gas Rankings'!$B$6:$H$95,7,FALSE()))=TRUE(),"",(VLOOKUP(B356,'Can Gas Rankings'!$B$6:$H$95,7,FALSE())))</f>
        <v>16</v>
      </c>
      <c r="Q356" s="5" t="str">
        <f aca="false">IF(ISNA(VLOOKUP(B356,'Can Pwr Rankings'!$B$6:$F$21,5,FALSE()))=TRUE(),"",(VLOOKUP(B356,'Can Pwr Rankings'!$B$6:$F$21,5,FALSE())))</f>
        <v/>
      </c>
      <c r="R356" s="29" t="n">
        <f aca="false">IF(ISNA(VLOOKUP($B356,'US GAS Rankings'!$B$6:$H$232,6,FALSE()))=TRUE(),"",(VLOOKUP($B356,'US GAS Rankings'!$B$6:$H$232,6,FALSE())))</f>
        <v>81995561</v>
      </c>
      <c r="S356" s="29" t="str">
        <f aca="false">IF(ISNA(VLOOKUP($B356,'US PWR Rankings'!$B$6:$H$126,6,FALSE()))=TRUE(),"",(VLOOKUP($B356,'US PWR Rankings'!$B$6:$H$126,6,FALSE())))</f>
        <v/>
      </c>
      <c r="T356" s="29" t="n">
        <f aca="false">IF(ISNA(VLOOKUP($B356,'Can Gas Rankings'!$B$6:$H$95,6,FALSE()))=TRUE(),"",(VLOOKUP($B356,'Can Gas Rankings'!$B$6:$H$95,6,FALSE())))</f>
        <v>43687885</v>
      </c>
      <c r="U356" s="29" t="str">
        <f aca="false">IF(ISNA(VLOOKUP($B356,'Can Pwr Rankings'!$B$6:$F$21,4,FALSE()))=TRUE(),"",(VLOOKUP($B356,'Can Pwr Rankings'!$B$6:$F$21,4,FALSE())))</f>
        <v/>
      </c>
    </row>
    <row r="357" customFormat="false" ht="12.75" hidden="false" customHeight="false" outlineLevel="0" collapsed="false">
      <c r="A357" s="5" t="s">
        <v>125</v>
      </c>
      <c r="B357" s="5" t="n">
        <v>57251</v>
      </c>
      <c r="C357" s="5"/>
      <c r="D357" s="5"/>
      <c r="E357" s="29" t="n">
        <f aca="false">VLOOKUP(B357,HEADROOM!$B$2:$D$3820,3,FALSE())</f>
        <v>14305687</v>
      </c>
      <c r="F357" s="5" t="s">
        <v>41</v>
      </c>
      <c r="G357" s="5" t="str">
        <f aca="false">VLOOKUP((A357&amp;MAX(H357:M357)),'NA DATA'!$J$4:$K$1809,2,FALSE())</f>
        <v>Enron Canada Corp.</v>
      </c>
      <c r="H357" s="30"/>
      <c r="I357" s="30"/>
      <c r="J357" s="30"/>
      <c r="K357" s="30"/>
      <c r="L357" s="30" t="n">
        <v>96013811</v>
      </c>
      <c r="M357" s="30"/>
      <c r="N357" s="30" t="n">
        <f aca="false">IF(ISNA(VLOOKUP(B357,'US GAS Rankings'!$B$6:$H$232,7,FALSE()))=TRUE(),"",(VLOOKUP(B357,'US GAS Rankings'!$B$6:$H$232,7,FALSE())))</f>
        <v>54</v>
      </c>
      <c r="O357" s="30" t="str">
        <f aca="false">IF(ISNA(VLOOKUP(B357,'US PWR Rankings'!$B$6:$H$126,7,FALSE()))=TRUE(),"",(VLOOKUP(B357,'US PWR Rankings'!$B$6:$H$126,7,FALSE())))</f>
        <v/>
      </c>
      <c r="P357" s="5" t="n">
        <f aca="false">IF(ISNA(VLOOKUP(B357,'Can Gas Rankings'!$B$6:$H$95,7,FALSE()))=TRUE(),"",(VLOOKUP(B357,'Can Gas Rankings'!$B$6:$H$95,7,FALSE())))</f>
        <v>16</v>
      </c>
      <c r="Q357" s="5" t="str">
        <f aca="false">IF(ISNA(VLOOKUP(B357,'Can Pwr Rankings'!$B$6:$F$21,5,FALSE()))=TRUE(),"",(VLOOKUP(B357,'Can Pwr Rankings'!$B$6:$F$21,5,FALSE())))</f>
        <v/>
      </c>
      <c r="R357" s="29" t="n">
        <f aca="false">IF(ISNA(VLOOKUP($B357,'US GAS Rankings'!$B$6:$H$232,6,FALSE()))=TRUE(),"",(VLOOKUP($B357,'US GAS Rankings'!$B$6:$H$232,6,FALSE())))</f>
        <v>81995561</v>
      </c>
      <c r="S357" s="29" t="str">
        <f aca="false">IF(ISNA(VLOOKUP($B357,'US PWR Rankings'!$B$6:$H$126,6,FALSE()))=TRUE(),"",(VLOOKUP($B357,'US PWR Rankings'!$B$6:$H$126,6,FALSE())))</f>
        <v/>
      </c>
      <c r="T357" s="29" t="n">
        <f aca="false">IF(ISNA(VLOOKUP($B357,'Can Gas Rankings'!$B$6:$H$95,6,FALSE()))=TRUE(),"",(VLOOKUP($B357,'Can Gas Rankings'!$B$6:$H$95,6,FALSE())))</f>
        <v>43687885</v>
      </c>
      <c r="U357" s="29" t="str">
        <f aca="false">IF(ISNA(VLOOKUP($B357,'Can Pwr Rankings'!$B$6:$F$21,4,FALSE()))=TRUE(),"",(VLOOKUP($B357,'Can Pwr Rankings'!$B$6:$F$21,4,FALSE())))</f>
        <v/>
      </c>
    </row>
    <row r="358" customFormat="false" ht="12.75" hidden="false" customHeight="false" outlineLevel="0" collapsed="false">
      <c r="A358" s="5" t="s">
        <v>125</v>
      </c>
      <c r="B358" s="5" t="n">
        <v>57251</v>
      </c>
      <c r="C358" s="5"/>
      <c r="D358" s="5"/>
      <c r="E358" s="29" t="n">
        <f aca="false">VLOOKUP(B358,HEADROOM!$B$2:$D$3820,3,FALSE())</f>
        <v>14305687</v>
      </c>
      <c r="F358" s="5" t="s">
        <v>36</v>
      </c>
      <c r="G358" s="5" t="str">
        <f aca="false">VLOOKUP((A358&amp;MAX(H358:M358)),'NA DATA'!$J$4:$K$1809,2,FALSE())</f>
        <v>Enron North America Corp.</v>
      </c>
      <c r="H358" s="30"/>
      <c r="I358" s="30" t="n">
        <v>96023233</v>
      </c>
      <c r="J358" s="30"/>
      <c r="K358" s="30"/>
      <c r="L358" s="30"/>
      <c r="M358" s="30"/>
      <c r="N358" s="30" t="n">
        <f aca="false">IF(ISNA(VLOOKUP(B358,'US GAS Rankings'!$B$6:$H$232,7,FALSE()))=TRUE(),"",(VLOOKUP(B358,'US GAS Rankings'!$B$6:$H$232,7,FALSE())))</f>
        <v>54</v>
      </c>
      <c r="O358" s="30" t="str">
        <f aca="false">IF(ISNA(VLOOKUP(B358,'US PWR Rankings'!$B$6:$H$126,7,FALSE()))=TRUE(),"",(VLOOKUP(B358,'US PWR Rankings'!$B$6:$H$126,7,FALSE())))</f>
        <v/>
      </c>
      <c r="P358" s="5" t="n">
        <f aca="false">IF(ISNA(VLOOKUP(B358,'Can Gas Rankings'!$B$6:$H$95,7,FALSE()))=TRUE(),"",(VLOOKUP(B358,'Can Gas Rankings'!$B$6:$H$95,7,FALSE())))</f>
        <v>16</v>
      </c>
      <c r="Q358" s="5" t="str">
        <f aca="false">IF(ISNA(VLOOKUP(B358,'Can Pwr Rankings'!$B$6:$F$21,5,FALSE()))=TRUE(),"",(VLOOKUP(B358,'Can Pwr Rankings'!$B$6:$F$21,5,FALSE())))</f>
        <v/>
      </c>
      <c r="R358" s="29" t="n">
        <f aca="false">IF(ISNA(VLOOKUP($B358,'US GAS Rankings'!$B$6:$H$232,6,FALSE()))=TRUE(),"",(VLOOKUP($B358,'US GAS Rankings'!$B$6:$H$232,6,FALSE())))</f>
        <v>81995561</v>
      </c>
      <c r="S358" s="29" t="str">
        <f aca="false">IF(ISNA(VLOOKUP($B358,'US PWR Rankings'!$B$6:$H$126,6,FALSE()))=TRUE(),"",(VLOOKUP($B358,'US PWR Rankings'!$B$6:$H$126,6,FALSE())))</f>
        <v/>
      </c>
      <c r="T358" s="29" t="n">
        <f aca="false">IF(ISNA(VLOOKUP($B358,'Can Gas Rankings'!$B$6:$H$95,6,FALSE()))=TRUE(),"",(VLOOKUP($B358,'Can Gas Rankings'!$B$6:$H$95,6,FALSE())))</f>
        <v>43687885</v>
      </c>
      <c r="U358" s="29" t="str">
        <f aca="false">IF(ISNA(VLOOKUP($B358,'Can Pwr Rankings'!$B$6:$F$21,4,FALSE()))=TRUE(),"",(VLOOKUP($B358,'Can Pwr Rankings'!$B$6:$F$21,4,FALSE())))</f>
        <v/>
      </c>
    </row>
    <row r="359" customFormat="false" ht="12.75" hidden="false" customHeight="false" outlineLevel="0" collapsed="false">
      <c r="A359" s="5" t="s">
        <v>125</v>
      </c>
      <c r="B359" s="5" t="n">
        <v>57251</v>
      </c>
      <c r="C359" s="5"/>
      <c r="D359" s="5"/>
      <c r="E359" s="29" t="n">
        <f aca="false">VLOOKUP(B359,HEADROOM!$B$2:$D$3820,3,FALSE())</f>
        <v>14305687</v>
      </c>
      <c r="F359" s="5" t="s">
        <v>38</v>
      </c>
      <c r="G359" s="5" t="str">
        <f aca="false">VLOOKUP((A359&amp;MAX(H359:M359)),'NA DATA'!$J$4:$K$1809,2,FALSE())</f>
        <v>Enron North America Corp.</v>
      </c>
      <c r="H359" s="30"/>
      <c r="I359" s="30" t="n">
        <v>96028432</v>
      </c>
      <c r="J359" s="30"/>
      <c r="K359" s="30"/>
      <c r="L359" s="30"/>
      <c r="M359" s="30"/>
      <c r="N359" s="30" t="n">
        <f aca="false">IF(ISNA(VLOOKUP(B359,'US GAS Rankings'!$B$6:$H$232,7,FALSE()))=TRUE(),"",(VLOOKUP(B359,'US GAS Rankings'!$B$6:$H$232,7,FALSE())))</f>
        <v>54</v>
      </c>
      <c r="O359" s="30" t="str">
        <f aca="false">IF(ISNA(VLOOKUP(B359,'US PWR Rankings'!$B$6:$H$126,7,FALSE()))=TRUE(),"",(VLOOKUP(B359,'US PWR Rankings'!$B$6:$H$126,7,FALSE())))</f>
        <v/>
      </c>
      <c r="P359" s="5" t="n">
        <f aca="false">IF(ISNA(VLOOKUP(B359,'Can Gas Rankings'!$B$6:$H$95,7,FALSE()))=TRUE(),"",(VLOOKUP(B359,'Can Gas Rankings'!$B$6:$H$95,7,FALSE())))</f>
        <v>16</v>
      </c>
      <c r="Q359" s="5" t="str">
        <f aca="false">IF(ISNA(VLOOKUP(B359,'Can Pwr Rankings'!$B$6:$F$21,5,FALSE()))=TRUE(),"",(VLOOKUP(B359,'Can Pwr Rankings'!$B$6:$F$21,5,FALSE())))</f>
        <v/>
      </c>
      <c r="R359" s="29" t="n">
        <f aca="false">IF(ISNA(VLOOKUP($B359,'US GAS Rankings'!$B$6:$H$232,6,FALSE()))=TRUE(),"",(VLOOKUP($B359,'US GAS Rankings'!$B$6:$H$232,6,FALSE())))</f>
        <v>81995561</v>
      </c>
      <c r="S359" s="29" t="str">
        <f aca="false">IF(ISNA(VLOOKUP($B359,'US PWR Rankings'!$B$6:$H$126,6,FALSE()))=TRUE(),"",(VLOOKUP($B359,'US PWR Rankings'!$B$6:$H$126,6,FALSE())))</f>
        <v/>
      </c>
      <c r="T359" s="29" t="n">
        <f aca="false">IF(ISNA(VLOOKUP($B359,'Can Gas Rankings'!$B$6:$H$95,6,FALSE()))=TRUE(),"",(VLOOKUP($B359,'Can Gas Rankings'!$B$6:$H$95,6,FALSE())))</f>
        <v>43687885</v>
      </c>
      <c r="U359" s="29" t="str">
        <f aca="false">IF(ISNA(VLOOKUP($B359,'Can Pwr Rankings'!$B$6:$F$21,4,FALSE()))=TRUE(),"",(VLOOKUP($B359,'Can Pwr Rankings'!$B$6:$F$21,4,FALSE())))</f>
        <v/>
      </c>
    </row>
    <row r="360" customFormat="false" ht="12.75" hidden="false" customHeight="false" outlineLevel="0" collapsed="false">
      <c r="A360" s="5" t="s">
        <v>125</v>
      </c>
      <c r="B360" s="5" t="n">
        <v>57251</v>
      </c>
      <c r="C360" s="5"/>
      <c r="D360" s="5"/>
      <c r="E360" s="29" t="n">
        <f aca="false">VLOOKUP(B360,HEADROOM!$B$2:$D$3820,3,FALSE())</f>
        <v>14305687</v>
      </c>
      <c r="F360" s="5" t="s">
        <v>70</v>
      </c>
      <c r="G360" s="5" t="str">
        <f aca="false">VLOOKUP((A360&amp;MAX(H360:M360)),'NA DATA'!$J$4:$K$1809,2,FALSE())</f>
        <v>Enron North America Corp.</v>
      </c>
      <c r="H360" s="30"/>
      <c r="I360" s="30" t="n">
        <v>96028343</v>
      </c>
      <c r="J360" s="30"/>
      <c r="K360" s="30"/>
      <c r="L360" s="30"/>
      <c r="M360" s="30"/>
      <c r="N360" s="30" t="n">
        <f aca="false">IF(ISNA(VLOOKUP(B360,'US GAS Rankings'!$B$6:$H$232,7,FALSE()))=TRUE(),"",(VLOOKUP(B360,'US GAS Rankings'!$B$6:$H$232,7,FALSE())))</f>
        <v>54</v>
      </c>
      <c r="O360" s="30" t="str">
        <f aca="false">IF(ISNA(VLOOKUP(B360,'US PWR Rankings'!$B$6:$H$126,7,FALSE()))=TRUE(),"",(VLOOKUP(B360,'US PWR Rankings'!$B$6:$H$126,7,FALSE())))</f>
        <v/>
      </c>
      <c r="P360" s="5" t="n">
        <f aca="false">IF(ISNA(VLOOKUP(B360,'Can Gas Rankings'!$B$6:$H$95,7,FALSE()))=TRUE(),"",(VLOOKUP(B360,'Can Gas Rankings'!$B$6:$H$95,7,FALSE())))</f>
        <v>16</v>
      </c>
      <c r="Q360" s="5" t="str">
        <f aca="false">IF(ISNA(VLOOKUP(B360,'Can Pwr Rankings'!$B$6:$F$21,5,FALSE()))=TRUE(),"",(VLOOKUP(B360,'Can Pwr Rankings'!$B$6:$F$21,5,FALSE())))</f>
        <v/>
      </c>
      <c r="R360" s="29" t="n">
        <f aca="false">IF(ISNA(VLOOKUP($B360,'US GAS Rankings'!$B$6:$H$232,6,FALSE()))=TRUE(),"",(VLOOKUP($B360,'US GAS Rankings'!$B$6:$H$232,6,FALSE())))</f>
        <v>81995561</v>
      </c>
      <c r="S360" s="29" t="str">
        <f aca="false">IF(ISNA(VLOOKUP($B360,'US PWR Rankings'!$B$6:$H$126,6,FALSE()))=TRUE(),"",(VLOOKUP($B360,'US PWR Rankings'!$B$6:$H$126,6,FALSE())))</f>
        <v/>
      </c>
      <c r="T360" s="29" t="n">
        <f aca="false">IF(ISNA(VLOOKUP($B360,'Can Gas Rankings'!$B$6:$H$95,6,FALSE()))=TRUE(),"",(VLOOKUP($B360,'Can Gas Rankings'!$B$6:$H$95,6,FALSE())))</f>
        <v>43687885</v>
      </c>
      <c r="U360" s="29" t="str">
        <f aca="false">IF(ISNA(VLOOKUP($B360,'Can Pwr Rankings'!$B$6:$F$21,4,FALSE()))=TRUE(),"",(VLOOKUP($B360,'Can Pwr Rankings'!$B$6:$F$21,4,FALSE())))</f>
        <v/>
      </c>
    </row>
    <row r="361" customFormat="false" ht="12.75" hidden="false" customHeight="false" outlineLevel="0" collapsed="false">
      <c r="A361" s="5" t="s">
        <v>126</v>
      </c>
      <c r="B361" s="5" t="n">
        <v>27</v>
      </c>
      <c r="C361" s="5" t="s">
        <v>126</v>
      </c>
      <c r="D361" s="5" t="n">
        <v>27</v>
      </c>
      <c r="E361" s="29" t="e">
        <f aca="false">VLOOKUP(B361,HEADROOM!$B$2:$D$3820,3,FALSE())</f>
        <v>#N/A</v>
      </c>
      <c r="F361" s="5" t="s">
        <v>127</v>
      </c>
      <c r="G361" s="5" t="str">
        <f aca="false">VLOOKUP((A361&amp;MAX(H361:M361)),'NA DATA'!$J$4:$K$1809,2,FALSE())</f>
        <v>Enron GasBank, Inc.</v>
      </c>
      <c r="H361" s="30" t="n">
        <v>96000086</v>
      </c>
      <c r="I361" s="30"/>
      <c r="J361" s="30"/>
      <c r="K361" s="30" t="n">
        <v>95001184</v>
      </c>
      <c r="L361" s="30"/>
      <c r="M361" s="30"/>
      <c r="N361" s="30" t="n">
        <f aca="false">IF(ISNA(VLOOKUP(B361,'US GAS Rankings'!$B$6:$H$232,7,FALSE()))=TRUE(),"",(VLOOKUP(B361,'US GAS Rankings'!$B$6:$H$232,7,FALSE())))</f>
        <v>55</v>
      </c>
      <c r="O361" s="30" t="str">
        <f aca="false">IF(ISNA(VLOOKUP(B361,'US PWR Rankings'!$B$6:$H$126,7,FALSE()))=TRUE(),"",(VLOOKUP(B361,'US PWR Rankings'!$B$6:$H$126,7,FALSE())))</f>
        <v/>
      </c>
      <c r="P361" s="5" t="n">
        <f aca="false">IF(ISNA(VLOOKUP(B361,'Can Gas Rankings'!$B$6:$H$95,7,FALSE()))=TRUE(),"",(VLOOKUP(B361,'Can Gas Rankings'!$B$6:$H$95,7,FALSE())))</f>
        <v>47</v>
      </c>
      <c r="Q361" s="5" t="str">
        <f aca="false">IF(ISNA(VLOOKUP(B361,'Can Pwr Rankings'!$B$6:$F$21,5,FALSE()))=TRUE(),"",(VLOOKUP(B361,'Can Pwr Rankings'!$B$6:$F$21,5,FALSE())))</f>
        <v/>
      </c>
      <c r="R361" s="29" t="n">
        <f aca="false">IF(ISNA(VLOOKUP($B361,'US GAS Rankings'!$B$6:$H$232,6,FALSE()))=TRUE(),"",(VLOOKUP($B361,'US GAS Rankings'!$B$6:$H$232,6,FALSE())))</f>
        <v>80878021</v>
      </c>
      <c r="S361" s="29" t="str">
        <f aca="false">IF(ISNA(VLOOKUP($B361,'US PWR Rankings'!$B$6:$H$126,6,FALSE()))=TRUE(),"",(VLOOKUP($B361,'US PWR Rankings'!$B$6:$H$126,6,FALSE())))</f>
        <v/>
      </c>
      <c r="T361" s="29" t="n">
        <f aca="false">IF(ISNA(VLOOKUP($B361,'Can Gas Rankings'!$B$6:$H$95,6,FALSE()))=TRUE(),"",(VLOOKUP($B361,'Can Gas Rankings'!$B$6:$H$95,6,FALSE())))</f>
        <v>2915000</v>
      </c>
      <c r="U361" s="29" t="str">
        <f aca="false">IF(ISNA(VLOOKUP($B361,'Can Pwr Rankings'!$B$6:$F$21,4,FALSE()))=TRUE(),"",(VLOOKUP($B361,'Can Pwr Rankings'!$B$6:$F$21,4,FALSE())))</f>
        <v/>
      </c>
    </row>
    <row r="362" customFormat="false" ht="12.75" hidden="false" customHeight="false" outlineLevel="0" collapsed="false">
      <c r="A362" s="5" t="s">
        <v>126</v>
      </c>
      <c r="B362" s="5" t="n">
        <v>27</v>
      </c>
      <c r="C362" s="5"/>
      <c r="D362" s="5"/>
      <c r="E362" s="29" t="e">
        <f aca="false">VLOOKUP(B362,HEADROOM!$B$2:$D$3820,3,FALSE())</f>
        <v>#N/A</v>
      </c>
      <c r="F362" s="5" t="s">
        <v>91</v>
      </c>
      <c r="G362" s="5" t="e">
        <f aca="false">VLOOKUP((A362&amp;MAX(H362:M362)),'NA DATA'!$J$4:$K$1809,2,FALSE())</f>
        <v>#N/A</v>
      </c>
      <c r="H362" s="30"/>
      <c r="I362" s="30"/>
      <c r="J362" s="30"/>
      <c r="K362" s="30"/>
      <c r="L362" s="30"/>
      <c r="M362" s="30"/>
      <c r="N362" s="30" t="n">
        <f aca="false">IF(ISNA(VLOOKUP(B362,'US GAS Rankings'!$B$6:$H$232,7,FALSE()))=TRUE(),"",(VLOOKUP(B362,'US GAS Rankings'!$B$6:$H$232,7,FALSE())))</f>
        <v>55</v>
      </c>
      <c r="O362" s="30" t="str">
        <f aca="false">IF(ISNA(VLOOKUP(B362,'US PWR Rankings'!$B$6:$H$126,7,FALSE()))=TRUE(),"",(VLOOKUP(B362,'US PWR Rankings'!$B$6:$H$126,7,FALSE())))</f>
        <v/>
      </c>
      <c r="P362" s="5" t="n">
        <f aca="false">IF(ISNA(VLOOKUP(B362,'Can Gas Rankings'!$B$6:$H$95,7,FALSE()))=TRUE(),"",(VLOOKUP(B362,'Can Gas Rankings'!$B$6:$H$95,7,FALSE())))</f>
        <v>47</v>
      </c>
      <c r="Q362" s="5" t="str">
        <f aca="false">IF(ISNA(VLOOKUP(B362,'Can Pwr Rankings'!$B$6:$F$21,5,FALSE()))=TRUE(),"",(VLOOKUP(B362,'Can Pwr Rankings'!$B$6:$F$21,5,FALSE())))</f>
        <v/>
      </c>
      <c r="R362" s="29" t="n">
        <f aca="false">IF(ISNA(VLOOKUP($B362,'US GAS Rankings'!$B$6:$H$232,6,FALSE()))=TRUE(),"",(VLOOKUP($B362,'US GAS Rankings'!$B$6:$H$232,6,FALSE())))</f>
        <v>80878021</v>
      </c>
      <c r="S362" s="29" t="str">
        <f aca="false">IF(ISNA(VLOOKUP($B362,'US PWR Rankings'!$B$6:$H$126,6,FALSE()))=TRUE(),"",(VLOOKUP($B362,'US PWR Rankings'!$B$6:$H$126,6,FALSE())))</f>
        <v/>
      </c>
      <c r="T362" s="29" t="n">
        <f aca="false">IF(ISNA(VLOOKUP($B362,'Can Gas Rankings'!$B$6:$H$95,6,FALSE()))=TRUE(),"",(VLOOKUP($B362,'Can Gas Rankings'!$B$6:$H$95,6,FALSE())))</f>
        <v>2915000</v>
      </c>
      <c r="U362" s="29" t="str">
        <f aca="false">IF(ISNA(VLOOKUP($B362,'Can Pwr Rankings'!$B$6:$F$21,4,FALSE()))=TRUE(),"",(VLOOKUP($B362,'Can Pwr Rankings'!$B$6:$F$21,4,FALSE())))</f>
        <v/>
      </c>
    </row>
    <row r="363" customFormat="false" ht="12.75" hidden="false" customHeight="false" outlineLevel="0" collapsed="false">
      <c r="A363" s="5" t="s">
        <v>128</v>
      </c>
      <c r="B363" s="5" t="n">
        <v>49298</v>
      </c>
      <c r="C363" s="5" t="s">
        <v>128</v>
      </c>
      <c r="D363" s="5" t="n">
        <v>49298</v>
      </c>
      <c r="E363" s="29" t="n">
        <f aca="false">VLOOKUP(B363,HEADROOM!$B$2:$D$3820,3,FALSE())</f>
        <v>4174938</v>
      </c>
      <c r="F363" s="5" t="s">
        <v>44</v>
      </c>
      <c r="G363" s="5" t="str">
        <f aca="false">VLOOKUP((A363&amp;MAX(H363:M363)),'NA DATA'!$J$4:$K$1809,2,FALSE())</f>
        <v>Enron Energy Services, Inc.</v>
      </c>
      <c r="H363" s="30"/>
      <c r="I363" s="30" t="n">
        <v>96085483</v>
      </c>
      <c r="J363" s="30"/>
      <c r="K363" s="30"/>
      <c r="L363" s="30"/>
      <c r="M363" s="30"/>
      <c r="N363" s="30" t="n">
        <f aca="false">IF(ISNA(VLOOKUP(B363,'US GAS Rankings'!$B$6:$H$232,7,FALSE()))=TRUE(),"",(VLOOKUP(B363,'US GAS Rankings'!$B$6:$H$232,7,FALSE())))</f>
        <v>56</v>
      </c>
      <c r="O363" s="30" t="str">
        <f aca="false">IF(ISNA(VLOOKUP(B363,'US PWR Rankings'!$B$6:$H$126,7,FALSE()))=TRUE(),"",(VLOOKUP(B363,'US PWR Rankings'!$B$6:$H$126,7,FALSE())))</f>
        <v/>
      </c>
      <c r="P363" s="5" t="n">
        <f aca="false">IF(ISNA(VLOOKUP(B363,'Can Gas Rankings'!$B$6:$H$95,7,FALSE()))=TRUE(),"",(VLOOKUP(B363,'Can Gas Rankings'!$B$6:$H$95,7,FALSE())))</f>
        <v>84</v>
      </c>
      <c r="Q363" s="5" t="str">
        <f aca="false">IF(ISNA(VLOOKUP(B363,'Can Pwr Rankings'!$B$6:$F$21,5,FALSE()))=TRUE(),"",(VLOOKUP(B363,'Can Pwr Rankings'!$B$6:$F$21,5,FALSE())))</f>
        <v/>
      </c>
      <c r="R363" s="29" t="n">
        <f aca="false">IF(ISNA(VLOOKUP($B363,'US GAS Rankings'!$B$6:$H$232,6,FALSE()))=TRUE(),"",(VLOOKUP($B363,'US GAS Rankings'!$B$6:$H$232,6,FALSE())))</f>
        <v>80561831</v>
      </c>
      <c r="S363" s="29" t="str">
        <f aca="false">IF(ISNA(VLOOKUP($B363,'US PWR Rankings'!$B$6:$H$126,6,FALSE()))=TRUE(),"",(VLOOKUP($B363,'US PWR Rankings'!$B$6:$H$126,6,FALSE())))</f>
        <v/>
      </c>
      <c r="T363" s="29" t="n">
        <f aca="false">IF(ISNA(VLOOKUP($B363,'Can Gas Rankings'!$B$6:$H$95,6,FALSE()))=TRUE(),"",(VLOOKUP($B363,'Can Gas Rankings'!$B$6:$H$95,6,FALSE())))</f>
        <v>87833</v>
      </c>
      <c r="U363" s="29" t="str">
        <f aca="false">IF(ISNA(VLOOKUP($B363,'Can Pwr Rankings'!$B$6:$F$21,4,FALSE()))=TRUE(),"",(VLOOKUP($B363,'Can Pwr Rankings'!$B$6:$F$21,4,FALSE())))</f>
        <v/>
      </c>
    </row>
    <row r="364" customFormat="false" ht="12.75" hidden="false" customHeight="false" outlineLevel="0" collapsed="false">
      <c r="A364" s="5" t="s">
        <v>128</v>
      </c>
      <c r="B364" s="5" t="n">
        <v>49298</v>
      </c>
      <c r="C364" s="5"/>
      <c r="D364" s="5"/>
      <c r="E364" s="29" t="n">
        <f aca="false">VLOOKUP(B364,HEADROOM!$B$2:$D$3820,3,FALSE())</f>
        <v>4174938</v>
      </c>
      <c r="F364" s="5" t="s">
        <v>33</v>
      </c>
      <c r="G364" s="5" t="str">
        <f aca="false">VLOOKUP((A364&amp;MAX(H364:M364)),'NA DATA'!$J$4:$K$1809,2,FALSE())</f>
        <v>Enron North America Corp.</v>
      </c>
      <c r="H364" s="30"/>
      <c r="I364" s="30" t="n">
        <v>96064760</v>
      </c>
      <c r="J364" s="30"/>
      <c r="K364" s="30"/>
      <c r="L364" s="30"/>
      <c r="M364" s="30"/>
      <c r="N364" s="30" t="n">
        <f aca="false">IF(ISNA(VLOOKUP(B364,'US GAS Rankings'!$B$6:$H$232,7,FALSE()))=TRUE(),"",(VLOOKUP(B364,'US GAS Rankings'!$B$6:$H$232,7,FALSE())))</f>
        <v>56</v>
      </c>
      <c r="O364" s="30" t="str">
        <f aca="false">IF(ISNA(VLOOKUP(B364,'US PWR Rankings'!$B$6:$H$126,7,FALSE()))=TRUE(),"",(VLOOKUP(B364,'US PWR Rankings'!$B$6:$H$126,7,FALSE())))</f>
        <v/>
      </c>
      <c r="P364" s="5" t="n">
        <f aca="false">IF(ISNA(VLOOKUP(B364,'Can Gas Rankings'!$B$6:$H$95,7,FALSE()))=TRUE(),"",(VLOOKUP(B364,'Can Gas Rankings'!$B$6:$H$95,7,FALSE())))</f>
        <v>84</v>
      </c>
      <c r="Q364" s="5" t="str">
        <f aca="false">IF(ISNA(VLOOKUP(B364,'Can Pwr Rankings'!$B$6:$F$21,5,FALSE()))=TRUE(),"",(VLOOKUP(B364,'Can Pwr Rankings'!$B$6:$F$21,5,FALSE())))</f>
        <v/>
      </c>
      <c r="R364" s="29" t="n">
        <f aca="false">IF(ISNA(VLOOKUP($B364,'US GAS Rankings'!$B$6:$H$232,6,FALSE()))=TRUE(),"",(VLOOKUP($B364,'US GAS Rankings'!$B$6:$H$232,6,FALSE())))</f>
        <v>80561831</v>
      </c>
      <c r="S364" s="29" t="str">
        <f aca="false">IF(ISNA(VLOOKUP($B364,'US PWR Rankings'!$B$6:$H$126,6,FALSE()))=TRUE(),"",(VLOOKUP($B364,'US PWR Rankings'!$B$6:$H$126,6,FALSE())))</f>
        <v/>
      </c>
      <c r="T364" s="29" t="n">
        <f aca="false">IF(ISNA(VLOOKUP($B364,'Can Gas Rankings'!$B$6:$H$95,6,FALSE()))=TRUE(),"",(VLOOKUP($B364,'Can Gas Rankings'!$B$6:$H$95,6,FALSE())))</f>
        <v>87833</v>
      </c>
      <c r="U364" s="29" t="str">
        <f aca="false">IF(ISNA(VLOOKUP($B364,'Can Pwr Rankings'!$B$6:$F$21,4,FALSE()))=TRUE(),"",(VLOOKUP($B364,'Can Pwr Rankings'!$B$6:$F$21,4,FALSE())))</f>
        <v/>
      </c>
    </row>
    <row r="365" customFormat="false" ht="12.75" hidden="false" customHeight="false" outlineLevel="0" collapsed="false">
      <c r="A365" s="5" t="s">
        <v>128</v>
      </c>
      <c r="B365" s="5" t="n">
        <v>49298</v>
      </c>
      <c r="C365" s="5"/>
      <c r="D365" s="5"/>
      <c r="E365" s="29" t="n">
        <f aca="false">VLOOKUP(B365,HEADROOM!$B$2:$D$3820,3,FALSE())</f>
        <v>4174938</v>
      </c>
      <c r="F365" s="5" t="s">
        <v>78</v>
      </c>
      <c r="G365" s="5" t="str">
        <f aca="false">VLOOKUP((A365&amp;MAX(H365:M365)),'NA DATA'!$J$4:$K$1809,2,FALSE())</f>
        <v>Enron North America Corp.</v>
      </c>
      <c r="H365" s="30"/>
      <c r="I365" s="30" t="n">
        <v>96023215</v>
      </c>
      <c r="J365" s="30"/>
      <c r="K365" s="30"/>
      <c r="L365" s="30"/>
      <c r="M365" s="30"/>
      <c r="N365" s="30" t="n">
        <f aca="false">IF(ISNA(VLOOKUP(B365,'US GAS Rankings'!$B$6:$H$232,7,FALSE()))=TRUE(),"",(VLOOKUP(B365,'US GAS Rankings'!$B$6:$H$232,7,FALSE())))</f>
        <v>56</v>
      </c>
      <c r="O365" s="30" t="str">
        <f aca="false">IF(ISNA(VLOOKUP(B365,'US PWR Rankings'!$B$6:$H$126,7,FALSE()))=TRUE(),"",(VLOOKUP(B365,'US PWR Rankings'!$B$6:$H$126,7,FALSE())))</f>
        <v/>
      </c>
      <c r="P365" s="5" t="n">
        <f aca="false">IF(ISNA(VLOOKUP(B365,'Can Gas Rankings'!$B$6:$H$95,7,FALSE()))=TRUE(),"",(VLOOKUP(B365,'Can Gas Rankings'!$B$6:$H$95,7,FALSE())))</f>
        <v>84</v>
      </c>
      <c r="Q365" s="5" t="str">
        <f aca="false">IF(ISNA(VLOOKUP(B365,'Can Pwr Rankings'!$B$6:$F$21,5,FALSE()))=TRUE(),"",(VLOOKUP(B365,'Can Pwr Rankings'!$B$6:$F$21,5,FALSE())))</f>
        <v/>
      </c>
      <c r="R365" s="29" t="n">
        <f aca="false">IF(ISNA(VLOOKUP($B365,'US GAS Rankings'!$B$6:$H$232,6,FALSE()))=TRUE(),"",(VLOOKUP($B365,'US GAS Rankings'!$B$6:$H$232,6,FALSE())))</f>
        <v>80561831</v>
      </c>
      <c r="S365" s="29" t="str">
        <f aca="false">IF(ISNA(VLOOKUP($B365,'US PWR Rankings'!$B$6:$H$126,6,FALSE()))=TRUE(),"",(VLOOKUP($B365,'US PWR Rankings'!$B$6:$H$126,6,FALSE())))</f>
        <v/>
      </c>
      <c r="T365" s="29" t="n">
        <f aca="false">IF(ISNA(VLOOKUP($B365,'Can Gas Rankings'!$B$6:$H$95,6,FALSE()))=TRUE(),"",(VLOOKUP($B365,'Can Gas Rankings'!$B$6:$H$95,6,FALSE())))</f>
        <v>87833</v>
      </c>
      <c r="U365" s="29" t="str">
        <f aca="false">IF(ISNA(VLOOKUP($B365,'Can Pwr Rankings'!$B$6:$F$21,4,FALSE()))=TRUE(),"",(VLOOKUP($B365,'Can Pwr Rankings'!$B$6:$F$21,4,FALSE())))</f>
        <v/>
      </c>
    </row>
    <row r="366" customFormat="false" ht="12.75" hidden="false" customHeight="false" outlineLevel="0" collapsed="false">
      <c r="A366" s="5" t="s">
        <v>128</v>
      </c>
      <c r="B366" s="5" t="n">
        <v>49298</v>
      </c>
      <c r="C366" s="5"/>
      <c r="D366" s="5"/>
      <c r="E366" s="29" t="n">
        <f aca="false">VLOOKUP(B366,HEADROOM!$B$2:$D$3820,3,FALSE())</f>
        <v>4174938</v>
      </c>
      <c r="F366" s="5" t="s">
        <v>35</v>
      </c>
      <c r="G366" s="5" t="str">
        <f aca="false">VLOOKUP((A366&amp;MAX(H366:M366)),'NA DATA'!$J$4:$K$1809,2,FALSE())</f>
        <v>Enron North America Corp.</v>
      </c>
      <c r="H366" s="30"/>
      <c r="I366" s="30" t="n">
        <v>96005429</v>
      </c>
      <c r="J366" s="30"/>
      <c r="K366" s="30"/>
      <c r="L366" s="30"/>
      <c r="M366" s="30"/>
      <c r="N366" s="30" t="n">
        <f aca="false">IF(ISNA(VLOOKUP(B366,'US GAS Rankings'!$B$6:$H$232,7,FALSE()))=TRUE(),"",(VLOOKUP(B366,'US GAS Rankings'!$B$6:$H$232,7,FALSE())))</f>
        <v>56</v>
      </c>
      <c r="O366" s="30" t="str">
        <f aca="false">IF(ISNA(VLOOKUP(B366,'US PWR Rankings'!$B$6:$H$126,7,FALSE()))=TRUE(),"",(VLOOKUP(B366,'US PWR Rankings'!$B$6:$H$126,7,FALSE())))</f>
        <v/>
      </c>
      <c r="P366" s="5" t="n">
        <f aca="false">IF(ISNA(VLOOKUP(B366,'Can Gas Rankings'!$B$6:$H$95,7,FALSE()))=TRUE(),"",(VLOOKUP(B366,'Can Gas Rankings'!$B$6:$H$95,7,FALSE())))</f>
        <v>84</v>
      </c>
      <c r="Q366" s="5" t="str">
        <f aca="false">IF(ISNA(VLOOKUP(B366,'Can Pwr Rankings'!$B$6:$F$21,5,FALSE()))=TRUE(),"",(VLOOKUP(B366,'Can Pwr Rankings'!$B$6:$F$21,5,FALSE())))</f>
        <v/>
      </c>
      <c r="R366" s="29" t="n">
        <f aca="false">IF(ISNA(VLOOKUP($B366,'US GAS Rankings'!$B$6:$H$232,6,FALSE()))=TRUE(),"",(VLOOKUP($B366,'US GAS Rankings'!$B$6:$H$232,6,FALSE())))</f>
        <v>80561831</v>
      </c>
      <c r="S366" s="29" t="str">
        <f aca="false">IF(ISNA(VLOOKUP($B366,'US PWR Rankings'!$B$6:$H$126,6,FALSE()))=TRUE(),"",(VLOOKUP($B366,'US PWR Rankings'!$B$6:$H$126,6,FALSE())))</f>
        <v/>
      </c>
      <c r="T366" s="29" t="n">
        <f aca="false">IF(ISNA(VLOOKUP($B366,'Can Gas Rankings'!$B$6:$H$95,6,FALSE()))=TRUE(),"",(VLOOKUP($B366,'Can Gas Rankings'!$B$6:$H$95,6,FALSE())))</f>
        <v>87833</v>
      </c>
      <c r="U366" s="29" t="str">
        <f aca="false">IF(ISNA(VLOOKUP($B366,'Can Pwr Rankings'!$B$6:$F$21,4,FALSE()))=TRUE(),"",(VLOOKUP($B366,'Can Pwr Rankings'!$B$6:$F$21,4,FALSE())))</f>
        <v/>
      </c>
    </row>
    <row r="367" customFormat="false" ht="12.75" hidden="false" customHeight="false" outlineLevel="0" collapsed="false">
      <c r="A367" s="5" t="s">
        <v>128</v>
      </c>
      <c r="B367" s="5" t="n">
        <v>49298</v>
      </c>
      <c r="C367" s="5"/>
      <c r="D367" s="5"/>
      <c r="E367" s="29" t="n">
        <f aca="false">VLOOKUP(B367,HEADROOM!$B$2:$D$3820,3,FALSE())</f>
        <v>4174938</v>
      </c>
      <c r="F367" s="5" t="s">
        <v>129</v>
      </c>
      <c r="G367" s="5" t="str">
        <f aca="false">VLOOKUP((A367&amp;MAX(H367:M367)),'NA DATA'!$J$4:$K$1809,2,FALSE())</f>
        <v>Enron North America Corp.</v>
      </c>
      <c r="H367" s="30" t="n">
        <v>96035882</v>
      </c>
      <c r="I367" s="30"/>
      <c r="J367" s="30"/>
      <c r="K367" s="30"/>
      <c r="L367" s="30"/>
      <c r="M367" s="30"/>
      <c r="N367" s="30" t="n">
        <f aca="false">IF(ISNA(VLOOKUP(B367,'US GAS Rankings'!$B$6:$H$232,7,FALSE()))=TRUE(),"",(VLOOKUP(B367,'US GAS Rankings'!$B$6:$H$232,7,FALSE())))</f>
        <v>56</v>
      </c>
      <c r="O367" s="30" t="str">
        <f aca="false">IF(ISNA(VLOOKUP(B367,'US PWR Rankings'!$B$6:$H$126,7,FALSE()))=TRUE(),"",(VLOOKUP(B367,'US PWR Rankings'!$B$6:$H$126,7,FALSE())))</f>
        <v/>
      </c>
      <c r="P367" s="5" t="n">
        <f aca="false">IF(ISNA(VLOOKUP(B367,'Can Gas Rankings'!$B$6:$H$95,7,FALSE()))=TRUE(),"",(VLOOKUP(B367,'Can Gas Rankings'!$B$6:$H$95,7,FALSE())))</f>
        <v>84</v>
      </c>
      <c r="Q367" s="5" t="str">
        <f aca="false">IF(ISNA(VLOOKUP(B367,'Can Pwr Rankings'!$B$6:$F$21,5,FALSE()))=TRUE(),"",(VLOOKUP(B367,'Can Pwr Rankings'!$B$6:$F$21,5,FALSE())))</f>
        <v/>
      </c>
      <c r="R367" s="29" t="n">
        <f aca="false">IF(ISNA(VLOOKUP($B367,'US GAS Rankings'!$B$6:$H$232,6,FALSE()))=TRUE(),"",(VLOOKUP($B367,'US GAS Rankings'!$B$6:$H$232,6,FALSE())))</f>
        <v>80561831</v>
      </c>
      <c r="S367" s="29" t="str">
        <f aca="false">IF(ISNA(VLOOKUP($B367,'US PWR Rankings'!$B$6:$H$126,6,FALSE()))=TRUE(),"",(VLOOKUP($B367,'US PWR Rankings'!$B$6:$H$126,6,FALSE())))</f>
        <v/>
      </c>
      <c r="T367" s="29" t="n">
        <f aca="false">IF(ISNA(VLOOKUP($B367,'Can Gas Rankings'!$B$6:$H$95,6,FALSE()))=TRUE(),"",(VLOOKUP($B367,'Can Gas Rankings'!$B$6:$H$95,6,FALSE())))</f>
        <v>87833</v>
      </c>
      <c r="U367" s="29" t="str">
        <f aca="false">IF(ISNA(VLOOKUP($B367,'Can Pwr Rankings'!$B$6:$F$21,4,FALSE()))=TRUE(),"",(VLOOKUP($B367,'Can Pwr Rankings'!$B$6:$F$21,4,FALSE())))</f>
        <v/>
      </c>
    </row>
    <row r="368" customFormat="false" ht="12.75" hidden="false" customHeight="false" outlineLevel="0" collapsed="false">
      <c r="A368" s="5" t="s">
        <v>128</v>
      </c>
      <c r="B368" s="5" t="n">
        <v>49298</v>
      </c>
      <c r="C368" s="5"/>
      <c r="D368" s="5"/>
      <c r="E368" s="29" t="n">
        <f aca="false">VLOOKUP(B368,HEADROOM!$B$2:$D$3820,3,FALSE())</f>
        <v>4174938</v>
      </c>
      <c r="F368" s="5" t="s">
        <v>36</v>
      </c>
      <c r="G368" s="5" t="str">
        <f aca="false">VLOOKUP((A368&amp;MAX(H368:M368)),'NA DATA'!$J$4:$K$1809,2,FALSE())</f>
        <v>Enron North America Corp.</v>
      </c>
      <c r="H368" s="30"/>
      <c r="I368" s="30" t="n">
        <v>96018772</v>
      </c>
      <c r="J368" s="30"/>
      <c r="K368" s="30"/>
      <c r="L368" s="30"/>
      <c r="M368" s="30"/>
      <c r="N368" s="30" t="n">
        <f aca="false">IF(ISNA(VLOOKUP(B368,'US GAS Rankings'!$B$6:$H$232,7,FALSE()))=TRUE(),"",(VLOOKUP(B368,'US GAS Rankings'!$B$6:$H$232,7,FALSE())))</f>
        <v>56</v>
      </c>
      <c r="O368" s="30" t="str">
        <f aca="false">IF(ISNA(VLOOKUP(B368,'US PWR Rankings'!$B$6:$H$126,7,FALSE()))=TRUE(),"",(VLOOKUP(B368,'US PWR Rankings'!$B$6:$H$126,7,FALSE())))</f>
        <v/>
      </c>
      <c r="P368" s="5" t="n">
        <f aca="false">IF(ISNA(VLOOKUP(B368,'Can Gas Rankings'!$B$6:$H$95,7,FALSE()))=TRUE(),"",(VLOOKUP(B368,'Can Gas Rankings'!$B$6:$H$95,7,FALSE())))</f>
        <v>84</v>
      </c>
      <c r="Q368" s="5" t="str">
        <f aca="false">IF(ISNA(VLOOKUP(B368,'Can Pwr Rankings'!$B$6:$F$21,5,FALSE()))=TRUE(),"",(VLOOKUP(B368,'Can Pwr Rankings'!$B$6:$F$21,5,FALSE())))</f>
        <v/>
      </c>
      <c r="R368" s="29" t="n">
        <f aca="false">IF(ISNA(VLOOKUP($B368,'US GAS Rankings'!$B$6:$H$232,6,FALSE()))=TRUE(),"",(VLOOKUP($B368,'US GAS Rankings'!$B$6:$H$232,6,FALSE())))</f>
        <v>80561831</v>
      </c>
      <c r="S368" s="29" t="str">
        <f aca="false">IF(ISNA(VLOOKUP($B368,'US PWR Rankings'!$B$6:$H$126,6,FALSE()))=TRUE(),"",(VLOOKUP($B368,'US PWR Rankings'!$B$6:$H$126,6,FALSE())))</f>
        <v/>
      </c>
      <c r="T368" s="29" t="n">
        <f aca="false">IF(ISNA(VLOOKUP($B368,'Can Gas Rankings'!$B$6:$H$95,6,FALSE()))=TRUE(),"",(VLOOKUP($B368,'Can Gas Rankings'!$B$6:$H$95,6,FALSE())))</f>
        <v>87833</v>
      </c>
      <c r="U368" s="29" t="str">
        <f aca="false">IF(ISNA(VLOOKUP($B368,'Can Pwr Rankings'!$B$6:$F$21,4,FALSE()))=TRUE(),"",(VLOOKUP($B368,'Can Pwr Rankings'!$B$6:$F$21,4,FALSE())))</f>
        <v/>
      </c>
    </row>
    <row r="369" customFormat="false" ht="12.75" hidden="false" customHeight="false" outlineLevel="0" collapsed="false">
      <c r="A369" s="5" t="s">
        <v>128</v>
      </c>
      <c r="B369" s="5" t="n">
        <v>49298</v>
      </c>
      <c r="C369" s="5"/>
      <c r="D369" s="5"/>
      <c r="E369" s="29" t="n">
        <f aca="false">VLOOKUP(B369,HEADROOM!$B$2:$D$3820,3,FALSE())</f>
        <v>4174938</v>
      </c>
      <c r="F369" s="5" t="s">
        <v>38</v>
      </c>
      <c r="G369" s="5" t="str">
        <f aca="false">VLOOKUP((A369&amp;MAX(H369:M369)),'NA DATA'!$J$4:$K$1809,2,FALSE())</f>
        <v>Enron North America Corp.</v>
      </c>
      <c r="H369" s="30"/>
      <c r="I369" s="30" t="n">
        <v>96037197</v>
      </c>
      <c r="J369" s="30"/>
      <c r="K369" s="30"/>
      <c r="L369" s="30"/>
      <c r="M369" s="30"/>
      <c r="N369" s="30" t="n">
        <f aca="false">IF(ISNA(VLOOKUP(B369,'US GAS Rankings'!$B$6:$H$232,7,FALSE()))=TRUE(),"",(VLOOKUP(B369,'US GAS Rankings'!$B$6:$H$232,7,FALSE())))</f>
        <v>56</v>
      </c>
      <c r="O369" s="30" t="str">
        <f aca="false">IF(ISNA(VLOOKUP(B369,'US PWR Rankings'!$B$6:$H$126,7,FALSE()))=TRUE(),"",(VLOOKUP(B369,'US PWR Rankings'!$B$6:$H$126,7,FALSE())))</f>
        <v/>
      </c>
      <c r="P369" s="5" t="n">
        <f aca="false">IF(ISNA(VLOOKUP(B369,'Can Gas Rankings'!$B$6:$H$95,7,FALSE()))=TRUE(),"",(VLOOKUP(B369,'Can Gas Rankings'!$B$6:$H$95,7,FALSE())))</f>
        <v>84</v>
      </c>
      <c r="Q369" s="5" t="str">
        <f aca="false">IF(ISNA(VLOOKUP(B369,'Can Pwr Rankings'!$B$6:$F$21,5,FALSE()))=TRUE(),"",(VLOOKUP(B369,'Can Pwr Rankings'!$B$6:$F$21,5,FALSE())))</f>
        <v/>
      </c>
      <c r="R369" s="29" t="n">
        <f aca="false">IF(ISNA(VLOOKUP($B369,'US GAS Rankings'!$B$6:$H$232,6,FALSE()))=TRUE(),"",(VLOOKUP($B369,'US GAS Rankings'!$B$6:$H$232,6,FALSE())))</f>
        <v>80561831</v>
      </c>
      <c r="S369" s="29" t="str">
        <f aca="false">IF(ISNA(VLOOKUP($B369,'US PWR Rankings'!$B$6:$H$126,6,FALSE()))=TRUE(),"",(VLOOKUP($B369,'US PWR Rankings'!$B$6:$H$126,6,FALSE())))</f>
        <v/>
      </c>
      <c r="T369" s="29" t="n">
        <f aca="false">IF(ISNA(VLOOKUP($B369,'Can Gas Rankings'!$B$6:$H$95,6,FALSE()))=TRUE(),"",(VLOOKUP($B369,'Can Gas Rankings'!$B$6:$H$95,6,FALSE())))</f>
        <v>87833</v>
      </c>
      <c r="U369" s="29" t="str">
        <f aca="false">IF(ISNA(VLOOKUP($B369,'Can Pwr Rankings'!$B$6:$F$21,4,FALSE()))=TRUE(),"",(VLOOKUP($B369,'Can Pwr Rankings'!$B$6:$F$21,4,FALSE())))</f>
        <v/>
      </c>
    </row>
    <row r="370" customFormat="false" ht="12.75" hidden="false" customHeight="false" outlineLevel="0" collapsed="false">
      <c r="A370" s="5" t="s">
        <v>130</v>
      </c>
      <c r="B370" s="5" t="n">
        <v>220</v>
      </c>
      <c r="C370" s="5" t="s">
        <v>130</v>
      </c>
      <c r="D370" s="5" t="n">
        <v>220</v>
      </c>
      <c r="E370" s="29" t="n">
        <f aca="false">VLOOKUP(B370,HEADROOM!$B$2:$D$3820,3,FALSE())</f>
        <v>39928985</v>
      </c>
      <c r="F370" s="5" t="s">
        <v>27</v>
      </c>
      <c r="G370" s="5" t="str">
        <f aca="false">VLOOKUP((A370&amp;MAX(H370:M370)),'NA DATA'!$J$4:$K$1809,2,FALSE())</f>
        <v>Enron North America Corp.</v>
      </c>
      <c r="H370" s="30" t="n">
        <v>96019661</v>
      </c>
      <c r="I370" s="30"/>
      <c r="J370" s="30"/>
      <c r="K370" s="30"/>
      <c r="L370" s="30"/>
      <c r="M370" s="30"/>
      <c r="N370" s="30" t="n">
        <f aca="false">IF(ISNA(VLOOKUP(B370,'US GAS Rankings'!$B$6:$H$232,7,FALSE()))=TRUE(),"",(VLOOKUP(B370,'US GAS Rankings'!$B$6:$H$232,7,FALSE())))</f>
        <v>57</v>
      </c>
      <c r="O370" s="30" t="str">
        <f aca="false">IF(ISNA(VLOOKUP(B370,'US PWR Rankings'!$B$6:$H$126,7,FALSE()))=TRUE(),"",(VLOOKUP(B370,'US PWR Rankings'!$B$6:$H$126,7,FALSE())))</f>
        <v/>
      </c>
      <c r="P370" s="5" t="str">
        <f aca="false">IF(ISNA(VLOOKUP(B370,'Can Gas Rankings'!$B$6:$H$95,7,FALSE()))=TRUE(),"",(VLOOKUP(B370,'Can Gas Rankings'!$B$6:$H$95,7,FALSE())))</f>
        <v/>
      </c>
      <c r="Q370" s="5" t="str">
        <f aca="false">IF(ISNA(VLOOKUP(B370,'Can Pwr Rankings'!$B$6:$F$21,5,FALSE()))=TRUE(),"",(VLOOKUP(B370,'Can Pwr Rankings'!$B$6:$F$21,5,FALSE())))</f>
        <v/>
      </c>
      <c r="R370" s="29" t="n">
        <f aca="false">IF(ISNA(VLOOKUP($B370,'US GAS Rankings'!$B$6:$H$232,6,FALSE()))=TRUE(),"",(VLOOKUP($B370,'US GAS Rankings'!$B$6:$H$232,6,FALSE())))</f>
        <v>76215000</v>
      </c>
      <c r="S370" s="29" t="str">
        <f aca="false">IF(ISNA(VLOOKUP($B370,'US PWR Rankings'!$B$6:$H$126,6,FALSE()))=TRUE(),"",(VLOOKUP($B370,'US PWR Rankings'!$B$6:$H$126,6,FALSE())))</f>
        <v/>
      </c>
      <c r="T370" s="29" t="str">
        <f aca="false">IF(ISNA(VLOOKUP($B370,'Can Gas Rankings'!$B$6:$H$95,6,FALSE()))=TRUE(),"",(VLOOKUP($B370,'Can Gas Rankings'!$B$6:$H$95,6,FALSE())))</f>
        <v/>
      </c>
      <c r="U370" s="29" t="str">
        <f aca="false">IF(ISNA(VLOOKUP($B370,'Can Pwr Rankings'!$B$6:$F$21,4,FALSE()))=TRUE(),"",(VLOOKUP($B370,'Can Pwr Rankings'!$B$6:$F$21,4,FALSE())))</f>
        <v/>
      </c>
    </row>
    <row r="371" customFormat="false" ht="12.75" hidden="false" customHeight="false" outlineLevel="0" collapsed="false">
      <c r="A371" s="5" t="s">
        <v>130</v>
      </c>
      <c r="B371" s="5" t="n">
        <v>220</v>
      </c>
      <c r="C371" s="5"/>
      <c r="D371" s="5"/>
      <c r="E371" s="29" t="n">
        <f aca="false">VLOOKUP(B371,HEADROOM!$B$2:$D$3820,3,FALSE())</f>
        <v>39928985</v>
      </c>
      <c r="F371" s="5" t="s">
        <v>28</v>
      </c>
      <c r="G371" s="5" t="str">
        <f aca="false">VLOOKUP((A371&amp;MAX(H371:M371)),'NA DATA'!$J$4:$K$1809,2,FALSE())</f>
        <v>Enron North America Corp.</v>
      </c>
      <c r="H371" s="30"/>
      <c r="I371" s="30" t="n">
        <v>96017081</v>
      </c>
      <c r="J371" s="30"/>
      <c r="K371" s="30"/>
      <c r="L371" s="30"/>
      <c r="M371" s="30"/>
      <c r="N371" s="30" t="n">
        <f aca="false">IF(ISNA(VLOOKUP(B371,'US GAS Rankings'!$B$6:$H$232,7,FALSE()))=TRUE(),"",(VLOOKUP(B371,'US GAS Rankings'!$B$6:$H$232,7,FALSE())))</f>
        <v>57</v>
      </c>
      <c r="O371" s="30" t="str">
        <f aca="false">IF(ISNA(VLOOKUP(B371,'US PWR Rankings'!$B$6:$H$126,7,FALSE()))=TRUE(),"",(VLOOKUP(B371,'US PWR Rankings'!$B$6:$H$126,7,FALSE())))</f>
        <v/>
      </c>
      <c r="P371" s="5" t="str">
        <f aca="false">IF(ISNA(VLOOKUP(B371,'Can Gas Rankings'!$B$6:$H$95,7,FALSE()))=TRUE(),"",(VLOOKUP(B371,'Can Gas Rankings'!$B$6:$H$95,7,FALSE())))</f>
        <v/>
      </c>
      <c r="Q371" s="5" t="str">
        <f aca="false">IF(ISNA(VLOOKUP(B371,'Can Pwr Rankings'!$B$6:$F$21,5,FALSE()))=TRUE(),"",(VLOOKUP(B371,'Can Pwr Rankings'!$B$6:$F$21,5,FALSE())))</f>
        <v/>
      </c>
      <c r="R371" s="29" t="n">
        <f aca="false">IF(ISNA(VLOOKUP($B371,'US GAS Rankings'!$B$6:$H$232,6,FALSE()))=TRUE(),"",(VLOOKUP($B371,'US GAS Rankings'!$B$6:$H$232,6,FALSE())))</f>
        <v>76215000</v>
      </c>
      <c r="S371" s="29" t="str">
        <f aca="false">IF(ISNA(VLOOKUP($B371,'US PWR Rankings'!$B$6:$H$126,6,FALSE()))=TRUE(),"",(VLOOKUP($B371,'US PWR Rankings'!$B$6:$H$126,6,FALSE())))</f>
        <v/>
      </c>
      <c r="T371" s="29" t="str">
        <f aca="false">IF(ISNA(VLOOKUP($B371,'Can Gas Rankings'!$B$6:$H$95,6,FALSE()))=TRUE(),"",(VLOOKUP($B371,'Can Gas Rankings'!$B$6:$H$95,6,FALSE())))</f>
        <v/>
      </c>
      <c r="U371" s="29" t="str">
        <f aca="false">IF(ISNA(VLOOKUP($B371,'Can Pwr Rankings'!$B$6:$F$21,4,FALSE()))=TRUE(),"",(VLOOKUP($B371,'Can Pwr Rankings'!$B$6:$F$21,4,FALSE())))</f>
        <v/>
      </c>
    </row>
    <row r="372" customFormat="false" ht="12.75" hidden="false" customHeight="false" outlineLevel="0" collapsed="false">
      <c r="A372" s="5" t="s">
        <v>130</v>
      </c>
      <c r="B372" s="5" t="n">
        <v>220</v>
      </c>
      <c r="C372" s="5"/>
      <c r="D372" s="5"/>
      <c r="E372" s="29" t="n">
        <f aca="false">VLOOKUP(B372,HEADROOM!$B$2:$D$3820,3,FALSE())</f>
        <v>39928985</v>
      </c>
      <c r="F372" s="5" t="s">
        <v>70</v>
      </c>
      <c r="G372" s="5" t="str">
        <f aca="false">VLOOKUP((A372&amp;MAX(H372:M372)),'NA DATA'!$J$4:$K$1809,2,FALSE())</f>
        <v>Enron North America Corp.</v>
      </c>
      <c r="H372" s="30"/>
      <c r="I372" s="30" t="n">
        <v>96062593</v>
      </c>
      <c r="J372" s="30"/>
      <c r="K372" s="30"/>
      <c r="L372" s="30"/>
      <c r="M372" s="30"/>
      <c r="N372" s="30" t="n">
        <f aca="false">IF(ISNA(VLOOKUP(B372,'US GAS Rankings'!$B$6:$H$232,7,FALSE()))=TRUE(),"",(VLOOKUP(B372,'US GAS Rankings'!$B$6:$H$232,7,FALSE())))</f>
        <v>57</v>
      </c>
      <c r="O372" s="30" t="str">
        <f aca="false">IF(ISNA(VLOOKUP(B372,'US PWR Rankings'!$B$6:$H$126,7,FALSE()))=TRUE(),"",(VLOOKUP(B372,'US PWR Rankings'!$B$6:$H$126,7,FALSE())))</f>
        <v/>
      </c>
      <c r="P372" s="5" t="str">
        <f aca="false">IF(ISNA(VLOOKUP(B372,'Can Gas Rankings'!$B$6:$H$95,7,FALSE()))=TRUE(),"",(VLOOKUP(B372,'Can Gas Rankings'!$B$6:$H$95,7,FALSE())))</f>
        <v/>
      </c>
      <c r="Q372" s="5" t="str">
        <f aca="false">IF(ISNA(VLOOKUP(B372,'Can Pwr Rankings'!$B$6:$F$21,5,FALSE()))=TRUE(),"",(VLOOKUP(B372,'Can Pwr Rankings'!$B$6:$F$21,5,FALSE())))</f>
        <v/>
      </c>
      <c r="R372" s="29" t="n">
        <f aca="false">IF(ISNA(VLOOKUP($B372,'US GAS Rankings'!$B$6:$H$232,6,FALSE()))=TRUE(),"",(VLOOKUP($B372,'US GAS Rankings'!$B$6:$H$232,6,FALSE())))</f>
        <v>76215000</v>
      </c>
      <c r="S372" s="29" t="str">
        <f aca="false">IF(ISNA(VLOOKUP($B372,'US PWR Rankings'!$B$6:$H$126,6,FALSE()))=TRUE(),"",(VLOOKUP($B372,'US PWR Rankings'!$B$6:$H$126,6,FALSE())))</f>
        <v/>
      </c>
      <c r="T372" s="29" t="str">
        <f aca="false">IF(ISNA(VLOOKUP($B372,'Can Gas Rankings'!$B$6:$H$95,6,FALSE()))=TRUE(),"",(VLOOKUP($B372,'Can Gas Rankings'!$B$6:$H$95,6,FALSE())))</f>
        <v/>
      </c>
      <c r="U372" s="29" t="str">
        <f aca="false">IF(ISNA(VLOOKUP($B372,'Can Pwr Rankings'!$B$6:$F$21,4,FALSE()))=TRUE(),"",(VLOOKUP($B372,'Can Pwr Rankings'!$B$6:$F$21,4,FALSE())))</f>
        <v/>
      </c>
    </row>
    <row r="373" customFormat="false" ht="12.75" hidden="false" customHeight="false" outlineLevel="0" collapsed="false">
      <c r="A373" s="5" t="s">
        <v>131</v>
      </c>
      <c r="B373" s="5" t="n">
        <v>76789</v>
      </c>
      <c r="C373" s="5" t="s">
        <v>131</v>
      </c>
      <c r="D373" s="5" t="n">
        <v>76789</v>
      </c>
      <c r="E373" s="29" t="n">
        <f aca="false">VLOOKUP(B373,HEADROOM!$B$2:$D$3820,3,FALSE())</f>
        <v>2500000</v>
      </c>
      <c r="F373" s="5" t="s">
        <v>28</v>
      </c>
      <c r="G373" s="5" t="str">
        <f aca="false">VLOOKUP((A373&amp;MAX(H373:M373)),'NA DATA'!$J$4:$K$1809,2,FALSE())</f>
        <v>Enron North America Corp.</v>
      </c>
      <c r="H373" s="30"/>
      <c r="I373" s="30" t="n">
        <v>96038252</v>
      </c>
      <c r="J373" s="30"/>
      <c r="K373" s="30"/>
      <c r="L373" s="30"/>
      <c r="M373" s="30"/>
      <c r="N373" s="30" t="n">
        <f aca="false">IF(ISNA(VLOOKUP(B373,'US GAS Rankings'!$B$6:$H$232,7,FALSE()))=TRUE(),"",(VLOOKUP(B373,'US GAS Rankings'!$B$6:$H$232,7,FALSE())))</f>
        <v>58</v>
      </c>
      <c r="O373" s="30" t="str">
        <f aca="false">IF(ISNA(VLOOKUP(B373,'US PWR Rankings'!$B$6:$H$126,7,FALSE()))=TRUE(),"",(VLOOKUP(B373,'US PWR Rankings'!$B$6:$H$126,7,FALSE())))</f>
        <v/>
      </c>
      <c r="P373" s="5" t="str">
        <f aca="false">IF(ISNA(VLOOKUP(B373,'Can Gas Rankings'!$B$6:$H$95,7,FALSE()))=TRUE(),"",(VLOOKUP(B373,'Can Gas Rankings'!$B$6:$H$95,7,FALSE())))</f>
        <v/>
      </c>
      <c r="Q373" s="5" t="str">
        <f aca="false">IF(ISNA(VLOOKUP(B373,'Can Pwr Rankings'!$B$6:$F$21,5,FALSE()))=TRUE(),"",(VLOOKUP(B373,'Can Pwr Rankings'!$B$6:$F$21,5,FALSE())))</f>
        <v/>
      </c>
      <c r="R373" s="29" t="n">
        <f aca="false">IF(ISNA(VLOOKUP($B373,'US GAS Rankings'!$B$6:$H$232,6,FALSE()))=TRUE(),"",(VLOOKUP($B373,'US GAS Rankings'!$B$6:$H$232,6,FALSE())))</f>
        <v>75948794</v>
      </c>
      <c r="S373" s="29" t="str">
        <f aca="false">IF(ISNA(VLOOKUP($B373,'US PWR Rankings'!$B$6:$H$126,6,FALSE()))=TRUE(),"",(VLOOKUP($B373,'US PWR Rankings'!$B$6:$H$126,6,FALSE())))</f>
        <v/>
      </c>
      <c r="T373" s="29" t="str">
        <f aca="false">IF(ISNA(VLOOKUP($B373,'Can Gas Rankings'!$B$6:$H$95,6,FALSE()))=TRUE(),"",(VLOOKUP($B373,'Can Gas Rankings'!$B$6:$H$95,6,FALSE())))</f>
        <v/>
      </c>
      <c r="U373" s="29" t="str">
        <f aca="false">IF(ISNA(VLOOKUP($B373,'Can Pwr Rankings'!$B$6:$F$21,4,FALSE()))=TRUE(),"",(VLOOKUP($B373,'Can Pwr Rankings'!$B$6:$F$21,4,FALSE())))</f>
        <v/>
      </c>
    </row>
    <row r="374" customFormat="false" ht="12.75" hidden="false" customHeight="false" outlineLevel="0" collapsed="false">
      <c r="A374" s="5" t="s">
        <v>131</v>
      </c>
      <c r="B374" s="5" t="n">
        <v>76789</v>
      </c>
      <c r="C374" s="5"/>
      <c r="D374" s="5"/>
      <c r="E374" s="29" t="n">
        <f aca="false">VLOOKUP(B374,HEADROOM!$B$2:$D$3820,3,FALSE())</f>
        <v>2500000</v>
      </c>
      <c r="F374" s="5" t="s">
        <v>29</v>
      </c>
      <c r="G374" s="5" t="str">
        <f aca="false">VLOOKUP((A374&amp;MAX(H374:M374)),'NA DATA'!$J$4:$K$1809,2,FALSE())</f>
        <v>Enron North America Corp.</v>
      </c>
      <c r="H374" s="30"/>
      <c r="I374" s="30" t="n">
        <v>96039372</v>
      </c>
      <c r="J374" s="30"/>
      <c r="K374" s="30"/>
      <c r="L374" s="30"/>
      <c r="M374" s="30"/>
      <c r="N374" s="30" t="n">
        <f aca="false">IF(ISNA(VLOOKUP(B374,'US GAS Rankings'!$B$6:$H$232,7,FALSE()))=TRUE(),"",(VLOOKUP(B374,'US GAS Rankings'!$B$6:$H$232,7,FALSE())))</f>
        <v>58</v>
      </c>
      <c r="O374" s="30" t="str">
        <f aca="false">IF(ISNA(VLOOKUP(B374,'US PWR Rankings'!$B$6:$H$126,7,FALSE()))=TRUE(),"",(VLOOKUP(B374,'US PWR Rankings'!$B$6:$H$126,7,FALSE())))</f>
        <v/>
      </c>
      <c r="P374" s="5" t="str">
        <f aca="false">IF(ISNA(VLOOKUP(B374,'Can Gas Rankings'!$B$6:$H$95,7,FALSE()))=TRUE(),"",(VLOOKUP(B374,'Can Gas Rankings'!$B$6:$H$95,7,FALSE())))</f>
        <v/>
      </c>
      <c r="Q374" s="5" t="str">
        <f aca="false">IF(ISNA(VLOOKUP(B374,'Can Pwr Rankings'!$B$6:$F$21,5,FALSE()))=TRUE(),"",(VLOOKUP(B374,'Can Pwr Rankings'!$B$6:$F$21,5,FALSE())))</f>
        <v/>
      </c>
      <c r="R374" s="29" t="n">
        <f aca="false">IF(ISNA(VLOOKUP($B374,'US GAS Rankings'!$B$6:$H$232,6,FALSE()))=TRUE(),"",(VLOOKUP($B374,'US GAS Rankings'!$B$6:$H$232,6,FALSE())))</f>
        <v>75948794</v>
      </c>
      <c r="S374" s="29" t="str">
        <f aca="false">IF(ISNA(VLOOKUP($B374,'US PWR Rankings'!$B$6:$H$126,6,FALSE()))=TRUE(),"",(VLOOKUP($B374,'US PWR Rankings'!$B$6:$H$126,6,FALSE())))</f>
        <v/>
      </c>
      <c r="T374" s="29" t="str">
        <f aca="false">IF(ISNA(VLOOKUP($B374,'Can Gas Rankings'!$B$6:$H$95,6,FALSE()))=TRUE(),"",(VLOOKUP($B374,'Can Gas Rankings'!$B$6:$H$95,6,FALSE())))</f>
        <v/>
      </c>
      <c r="U374" s="29" t="str">
        <f aca="false">IF(ISNA(VLOOKUP($B374,'Can Pwr Rankings'!$B$6:$F$21,4,FALSE()))=TRUE(),"",(VLOOKUP($B374,'Can Pwr Rankings'!$B$6:$F$21,4,FALSE())))</f>
        <v/>
      </c>
    </row>
    <row r="375" customFormat="false" ht="12.75" hidden="false" customHeight="false" outlineLevel="0" collapsed="false">
      <c r="A375" s="5" t="s">
        <v>131</v>
      </c>
      <c r="B375" s="5" t="n">
        <v>76789</v>
      </c>
      <c r="C375" s="5"/>
      <c r="D375" s="5"/>
      <c r="E375" s="29" t="n">
        <f aca="false">VLOOKUP(B375,HEADROOM!$B$2:$D$3820,3,FALSE())</f>
        <v>2500000</v>
      </c>
      <c r="F375" s="5" t="s">
        <v>42</v>
      </c>
      <c r="G375" s="5" t="e">
        <f aca="false">VLOOKUP((A375&amp;MAX(H375:M375)),'NA DATA'!$J$4:$K$1809,2,FALSE())</f>
        <v>#N/A</v>
      </c>
      <c r="H375" s="30"/>
      <c r="I375" s="30"/>
      <c r="J375" s="30"/>
      <c r="K375" s="30"/>
      <c r="L375" s="30"/>
      <c r="M375" s="30"/>
      <c r="N375" s="30" t="n">
        <f aca="false">IF(ISNA(VLOOKUP(B375,'US GAS Rankings'!$B$6:$H$232,7,FALSE()))=TRUE(),"",(VLOOKUP(B375,'US GAS Rankings'!$B$6:$H$232,7,FALSE())))</f>
        <v>58</v>
      </c>
      <c r="O375" s="30" t="str">
        <f aca="false">IF(ISNA(VLOOKUP(B375,'US PWR Rankings'!$B$6:$H$126,7,FALSE()))=TRUE(),"",(VLOOKUP(B375,'US PWR Rankings'!$B$6:$H$126,7,FALSE())))</f>
        <v/>
      </c>
      <c r="P375" s="5" t="str">
        <f aca="false">IF(ISNA(VLOOKUP(B375,'Can Gas Rankings'!$B$6:$H$95,7,FALSE()))=TRUE(),"",(VLOOKUP(B375,'Can Gas Rankings'!$B$6:$H$95,7,FALSE())))</f>
        <v/>
      </c>
      <c r="Q375" s="5" t="str">
        <f aca="false">IF(ISNA(VLOOKUP(B375,'Can Pwr Rankings'!$B$6:$F$21,5,FALSE()))=TRUE(),"",(VLOOKUP(B375,'Can Pwr Rankings'!$B$6:$F$21,5,FALSE())))</f>
        <v/>
      </c>
      <c r="R375" s="29" t="n">
        <f aca="false">IF(ISNA(VLOOKUP($B375,'US GAS Rankings'!$B$6:$H$232,6,FALSE()))=TRUE(),"",(VLOOKUP($B375,'US GAS Rankings'!$B$6:$H$232,6,FALSE())))</f>
        <v>75948794</v>
      </c>
      <c r="S375" s="29" t="str">
        <f aca="false">IF(ISNA(VLOOKUP($B375,'US PWR Rankings'!$B$6:$H$126,6,FALSE()))=TRUE(),"",(VLOOKUP($B375,'US PWR Rankings'!$B$6:$H$126,6,FALSE())))</f>
        <v/>
      </c>
      <c r="T375" s="29" t="str">
        <f aca="false">IF(ISNA(VLOOKUP($B375,'Can Gas Rankings'!$B$6:$H$95,6,FALSE()))=TRUE(),"",(VLOOKUP($B375,'Can Gas Rankings'!$B$6:$H$95,6,FALSE())))</f>
        <v/>
      </c>
      <c r="U375" s="29" t="str">
        <f aca="false">IF(ISNA(VLOOKUP($B375,'Can Pwr Rankings'!$B$6:$F$21,4,FALSE()))=TRUE(),"",(VLOOKUP($B375,'Can Pwr Rankings'!$B$6:$F$21,4,FALSE())))</f>
        <v/>
      </c>
    </row>
    <row r="376" customFormat="false" ht="12.75" hidden="false" customHeight="false" outlineLevel="0" collapsed="false">
      <c r="A376" s="5" t="s">
        <v>131</v>
      </c>
      <c r="B376" s="5" t="n">
        <v>76789</v>
      </c>
      <c r="C376" s="5"/>
      <c r="D376" s="5"/>
      <c r="E376" s="29" t="n">
        <f aca="false">VLOOKUP(B376,HEADROOM!$B$2:$D$3820,3,FALSE())</f>
        <v>2500000</v>
      </c>
      <c r="F376" s="5" t="s">
        <v>38</v>
      </c>
      <c r="G376" s="5" t="str">
        <f aca="false">VLOOKUP((A376&amp;MAX(H376:M376)),'NA DATA'!$J$4:$K$1809,2,FALSE())</f>
        <v>Enron North America Corp.</v>
      </c>
      <c r="H376" s="30"/>
      <c r="I376" s="30" t="n">
        <v>96081482</v>
      </c>
      <c r="J376" s="30"/>
      <c r="K376" s="30"/>
      <c r="L376" s="30"/>
      <c r="M376" s="30"/>
      <c r="N376" s="30" t="n">
        <f aca="false">IF(ISNA(VLOOKUP(B376,'US GAS Rankings'!$B$6:$H$232,7,FALSE()))=TRUE(),"",(VLOOKUP(B376,'US GAS Rankings'!$B$6:$H$232,7,FALSE())))</f>
        <v>58</v>
      </c>
      <c r="O376" s="30" t="str">
        <f aca="false">IF(ISNA(VLOOKUP(B376,'US PWR Rankings'!$B$6:$H$126,7,FALSE()))=TRUE(),"",(VLOOKUP(B376,'US PWR Rankings'!$B$6:$H$126,7,FALSE())))</f>
        <v/>
      </c>
      <c r="P376" s="5" t="str">
        <f aca="false">IF(ISNA(VLOOKUP(B376,'Can Gas Rankings'!$B$6:$H$95,7,FALSE()))=TRUE(),"",(VLOOKUP(B376,'Can Gas Rankings'!$B$6:$H$95,7,FALSE())))</f>
        <v/>
      </c>
      <c r="Q376" s="5" t="str">
        <f aca="false">IF(ISNA(VLOOKUP(B376,'Can Pwr Rankings'!$B$6:$F$21,5,FALSE()))=TRUE(),"",(VLOOKUP(B376,'Can Pwr Rankings'!$B$6:$F$21,5,FALSE())))</f>
        <v/>
      </c>
      <c r="R376" s="29" t="n">
        <f aca="false">IF(ISNA(VLOOKUP($B376,'US GAS Rankings'!$B$6:$H$232,6,FALSE()))=TRUE(),"",(VLOOKUP($B376,'US GAS Rankings'!$B$6:$H$232,6,FALSE())))</f>
        <v>75948794</v>
      </c>
      <c r="S376" s="29" t="str">
        <f aca="false">IF(ISNA(VLOOKUP($B376,'US PWR Rankings'!$B$6:$H$126,6,FALSE()))=TRUE(),"",(VLOOKUP($B376,'US PWR Rankings'!$B$6:$H$126,6,FALSE())))</f>
        <v/>
      </c>
      <c r="T376" s="29" t="str">
        <f aca="false">IF(ISNA(VLOOKUP($B376,'Can Gas Rankings'!$B$6:$H$95,6,FALSE()))=TRUE(),"",(VLOOKUP($B376,'Can Gas Rankings'!$B$6:$H$95,6,FALSE())))</f>
        <v/>
      </c>
      <c r="U376" s="29" t="str">
        <f aca="false">IF(ISNA(VLOOKUP($B376,'Can Pwr Rankings'!$B$6:$F$21,4,FALSE()))=TRUE(),"",(VLOOKUP($B376,'Can Pwr Rankings'!$B$6:$F$21,4,FALSE())))</f>
        <v/>
      </c>
    </row>
    <row r="377" customFormat="false" ht="12.75" hidden="false" customHeight="false" outlineLevel="0" collapsed="false">
      <c r="A377" s="5" t="s">
        <v>131</v>
      </c>
      <c r="B377" s="5" t="n">
        <v>76789</v>
      </c>
      <c r="C377" s="5"/>
      <c r="D377" s="5"/>
      <c r="E377" s="29" t="n">
        <f aca="false">VLOOKUP(B377,HEADROOM!$B$2:$D$3820,3,FALSE())</f>
        <v>2500000</v>
      </c>
      <c r="F377" s="5" t="s">
        <v>70</v>
      </c>
      <c r="G377" s="5" t="str">
        <f aca="false">VLOOKUP((A377&amp;MAX(H377:M377)),'NA DATA'!$J$4:$K$1809,2,FALSE())</f>
        <v>Enron North America Corp.</v>
      </c>
      <c r="H377" s="30"/>
      <c r="I377" s="30" t="n">
        <v>96038243</v>
      </c>
      <c r="J377" s="30"/>
      <c r="K377" s="30"/>
      <c r="L377" s="30"/>
      <c r="M377" s="30"/>
      <c r="N377" s="30" t="n">
        <f aca="false">IF(ISNA(VLOOKUP(B377,'US GAS Rankings'!$B$6:$H$232,7,FALSE()))=TRUE(),"",(VLOOKUP(B377,'US GAS Rankings'!$B$6:$H$232,7,FALSE())))</f>
        <v>58</v>
      </c>
      <c r="O377" s="30" t="str">
        <f aca="false">IF(ISNA(VLOOKUP(B377,'US PWR Rankings'!$B$6:$H$126,7,FALSE()))=TRUE(),"",(VLOOKUP(B377,'US PWR Rankings'!$B$6:$H$126,7,FALSE())))</f>
        <v/>
      </c>
      <c r="P377" s="5" t="str">
        <f aca="false">IF(ISNA(VLOOKUP(B377,'Can Gas Rankings'!$B$6:$H$95,7,FALSE()))=TRUE(),"",(VLOOKUP(B377,'Can Gas Rankings'!$B$6:$H$95,7,FALSE())))</f>
        <v/>
      </c>
      <c r="Q377" s="5" t="str">
        <f aca="false">IF(ISNA(VLOOKUP(B377,'Can Pwr Rankings'!$B$6:$F$21,5,FALSE()))=TRUE(),"",(VLOOKUP(B377,'Can Pwr Rankings'!$B$6:$F$21,5,FALSE())))</f>
        <v/>
      </c>
      <c r="R377" s="29" t="n">
        <f aca="false">IF(ISNA(VLOOKUP($B377,'US GAS Rankings'!$B$6:$H$232,6,FALSE()))=TRUE(),"",(VLOOKUP($B377,'US GAS Rankings'!$B$6:$H$232,6,FALSE())))</f>
        <v>75948794</v>
      </c>
      <c r="S377" s="29" t="str">
        <f aca="false">IF(ISNA(VLOOKUP($B377,'US PWR Rankings'!$B$6:$H$126,6,FALSE()))=TRUE(),"",(VLOOKUP($B377,'US PWR Rankings'!$B$6:$H$126,6,FALSE())))</f>
        <v/>
      </c>
      <c r="T377" s="29" t="str">
        <f aca="false">IF(ISNA(VLOOKUP($B377,'Can Gas Rankings'!$B$6:$H$95,6,FALSE()))=TRUE(),"",(VLOOKUP($B377,'Can Gas Rankings'!$B$6:$H$95,6,FALSE())))</f>
        <v/>
      </c>
      <c r="U377" s="29" t="str">
        <f aca="false">IF(ISNA(VLOOKUP($B377,'Can Pwr Rankings'!$B$6:$F$21,4,FALSE()))=TRUE(),"",(VLOOKUP($B377,'Can Pwr Rankings'!$B$6:$F$21,4,FALSE())))</f>
        <v/>
      </c>
    </row>
    <row r="378" customFormat="false" ht="12.75" hidden="false" customHeight="false" outlineLevel="0" collapsed="false">
      <c r="A378" s="5" t="s">
        <v>132</v>
      </c>
      <c r="B378" s="5" t="n">
        <v>46388</v>
      </c>
      <c r="C378" s="5" t="s">
        <v>132</v>
      </c>
      <c r="D378" s="5" t="n">
        <v>46388</v>
      </c>
      <c r="E378" s="29" t="n">
        <f aca="false">VLOOKUP(B378,HEADROOM!$B$2:$D$3820,3,FALSE())</f>
        <v>600000</v>
      </c>
      <c r="F378" s="5" t="s">
        <v>27</v>
      </c>
      <c r="G378" s="5" t="str">
        <f aca="false">VLOOKUP((A378&amp;MAX(H378:M378)),'NA DATA'!$J$4:$K$1809,2,FALSE())</f>
        <v>Enron North America Corp.</v>
      </c>
      <c r="H378" s="30" t="n">
        <v>96051531</v>
      </c>
      <c r="I378" s="30"/>
      <c r="J378" s="30"/>
      <c r="K378" s="30" t="n">
        <v>96051531</v>
      </c>
      <c r="L378" s="30"/>
      <c r="M378" s="30"/>
      <c r="N378" s="30" t="n">
        <f aca="false">IF(ISNA(VLOOKUP(B378,'US GAS Rankings'!$B$6:$H$232,7,FALSE()))=TRUE(),"",(VLOOKUP(B378,'US GAS Rankings'!$B$6:$H$232,7,FALSE())))</f>
        <v>59</v>
      </c>
      <c r="O378" s="30" t="n">
        <f aca="false">IF(ISNA(VLOOKUP(B378,'US PWR Rankings'!$B$6:$H$126,7,FALSE()))=TRUE(),"",(VLOOKUP(B378,'US PWR Rankings'!$B$6:$H$126,7,FALSE())))</f>
        <v>91</v>
      </c>
      <c r="P378" s="5" t="n">
        <f aca="false">IF(ISNA(VLOOKUP(B378,'Can Gas Rankings'!$B$6:$H$95,7,FALSE()))=TRUE(),"",(VLOOKUP(B378,'Can Gas Rankings'!$B$6:$H$95,7,FALSE())))</f>
        <v>19</v>
      </c>
      <c r="Q378" s="5" t="str">
        <f aca="false">IF(ISNA(VLOOKUP(B378,'Can Pwr Rankings'!$B$6:$F$21,5,FALSE()))=TRUE(),"",(VLOOKUP(B378,'Can Pwr Rankings'!$B$6:$F$21,5,FALSE())))</f>
        <v/>
      </c>
      <c r="R378" s="29" t="n">
        <f aca="false">IF(ISNA(VLOOKUP($B378,'US GAS Rankings'!$B$6:$H$232,6,FALSE()))=TRUE(),"",(VLOOKUP($B378,'US GAS Rankings'!$B$6:$H$232,6,FALSE())))</f>
        <v>73285217</v>
      </c>
      <c r="S378" s="29" t="n">
        <f aca="false">IF(ISNA(VLOOKUP($B378,'US PWR Rankings'!$B$6:$H$126,6,FALSE()))=TRUE(),"",(VLOOKUP($B378,'US PWR Rankings'!$B$6:$H$126,6,FALSE())))</f>
        <v>25338</v>
      </c>
      <c r="T378" s="29" t="n">
        <f aca="false">IF(ISNA(VLOOKUP($B378,'Can Gas Rankings'!$B$6:$H$95,6,FALSE()))=TRUE(),"",(VLOOKUP($B378,'Can Gas Rankings'!$B$6:$H$95,6,FALSE())))</f>
        <v>17831055</v>
      </c>
      <c r="U378" s="29" t="str">
        <f aca="false">IF(ISNA(VLOOKUP($B378,'Can Pwr Rankings'!$B$6:$F$21,4,FALSE()))=TRUE(),"",(VLOOKUP($B378,'Can Pwr Rankings'!$B$6:$F$21,4,FALSE())))</f>
        <v/>
      </c>
    </row>
    <row r="379" customFormat="false" ht="12.75" hidden="false" customHeight="false" outlineLevel="0" collapsed="false">
      <c r="A379" s="5" t="s">
        <v>132</v>
      </c>
      <c r="B379" s="5" t="n">
        <v>46388</v>
      </c>
      <c r="C379" s="5"/>
      <c r="D379" s="5"/>
      <c r="E379" s="29" t="n">
        <f aca="false">VLOOKUP(B379,HEADROOM!$B$2:$D$3820,3,FALSE())</f>
        <v>600000</v>
      </c>
      <c r="F379" s="5" t="s">
        <v>32</v>
      </c>
      <c r="G379" s="5" t="str">
        <f aca="false">VLOOKUP((A379&amp;MAX(H379:M379)),'NA DATA'!$J$4:$K$1809,2,FALSE())</f>
        <v>Enron North America Corp.</v>
      </c>
      <c r="H379" s="30"/>
      <c r="I379" s="30" t="n">
        <v>96094545</v>
      </c>
      <c r="J379" s="30"/>
      <c r="K379" s="30"/>
      <c r="L379" s="30"/>
      <c r="M379" s="30"/>
      <c r="N379" s="30" t="n">
        <f aca="false">IF(ISNA(VLOOKUP(B379,'US GAS Rankings'!$B$6:$H$232,7,FALSE()))=TRUE(),"",(VLOOKUP(B379,'US GAS Rankings'!$B$6:$H$232,7,FALSE())))</f>
        <v>59</v>
      </c>
      <c r="O379" s="30" t="n">
        <f aca="false">IF(ISNA(VLOOKUP(B379,'US PWR Rankings'!$B$6:$H$126,7,FALSE()))=TRUE(),"",(VLOOKUP(B379,'US PWR Rankings'!$B$6:$H$126,7,FALSE())))</f>
        <v>91</v>
      </c>
      <c r="P379" s="5" t="n">
        <f aca="false">IF(ISNA(VLOOKUP(B379,'Can Gas Rankings'!$B$6:$H$95,7,FALSE()))=TRUE(),"",(VLOOKUP(B379,'Can Gas Rankings'!$B$6:$H$95,7,FALSE())))</f>
        <v>19</v>
      </c>
      <c r="Q379" s="5" t="str">
        <f aca="false">IF(ISNA(VLOOKUP(B379,'Can Pwr Rankings'!$B$6:$F$21,5,FALSE()))=TRUE(),"",(VLOOKUP(B379,'Can Pwr Rankings'!$B$6:$F$21,5,FALSE())))</f>
        <v/>
      </c>
      <c r="R379" s="29" t="n">
        <f aca="false">IF(ISNA(VLOOKUP($B379,'US GAS Rankings'!$B$6:$H$232,6,FALSE()))=TRUE(),"",(VLOOKUP($B379,'US GAS Rankings'!$B$6:$H$232,6,FALSE())))</f>
        <v>73285217</v>
      </c>
      <c r="S379" s="29" t="n">
        <f aca="false">IF(ISNA(VLOOKUP($B379,'US PWR Rankings'!$B$6:$H$126,6,FALSE()))=TRUE(),"",(VLOOKUP($B379,'US PWR Rankings'!$B$6:$H$126,6,FALSE())))</f>
        <v>25338</v>
      </c>
      <c r="T379" s="29" t="n">
        <f aca="false">IF(ISNA(VLOOKUP($B379,'Can Gas Rankings'!$B$6:$H$95,6,FALSE()))=TRUE(),"",(VLOOKUP($B379,'Can Gas Rankings'!$B$6:$H$95,6,FALSE())))</f>
        <v>17831055</v>
      </c>
      <c r="U379" s="29" t="str">
        <f aca="false">IF(ISNA(VLOOKUP($B379,'Can Pwr Rankings'!$B$6:$F$21,4,FALSE()))=TRUE(),"",(VLOOKUP($B379,'Can Pwr Rankings'!$B$6:$F$21,4,FALSE())))</f>
        <v/>
      </c>
    </row>
    <row r="380" customFormat="false" ht="12.75" hidden="false" customHeight="false" outlineLevel="0" collapsed="false">
      <c r="A380" s="5" t="s">
        <v>132</v>
      </c>
      <c r="B380" s="5" t="n">
        <v>46388</v>
      </c>
      <c r="C380" s="5"/>
      <c r="D380" s="5"/>
      <c r="E380" s="29" t="n">
        <f aca="false">VLOOKUP(B380,HEADROOM!$B$2:$D$3820,3,FALSE())</f>
        <v>600000</v>
      </c>
      <c r="F380" s="5" t="s">
        <v>33</v>
      </c>
      <c r="G380" s="5" t="str">
        <f aca="false">VLOOKUP((A380&amp;MAX(H380:M380)),'NA DATA'!$J$4:$K$1809,2,FALSE())</f>
        <v>Enron North America Corp.</v>
      </c>
      <c r="H380" s="30"/>
      <c r="I380" s="30" t="n">
        <v>96063906</v>
      </c>
      <c r="J380" s="30"/>
      <c r="K380" s="30"/>
      <c r="L380" s="30"/>
      <c r="M380" s="30"/>
      <c r="N380" s="30" t="n">
        <f aca="false">IF(ISNA(VLOOKUP(B380,'US GAS Rankings'!$B$6:$H$232,7,FALSE()))=TRUE(),"",(VLOOKUP(B380,'US GAS Rankings'!$B$6:$H$232,7,FALSE())))</f>
        <v>59</v>
      </c>
      <c r="O380" s="30" t="n">
        <f aca="false">IF(ISNA(VLOOKUP(B380,'US PWR Rankings'!$B$6:$H$126,7,FALSE()))=TRUE(),"",(VLOOKUP(B380,'US PWR Rankings'!$B$6:$H$126,7,FALSE())))</f>
        <v>91</v>
      </c>
      <c r="P380" s="5" t="n">
        <f aca="false">IF(ISNA(VLOOKUP(B380,'Can Gas Rankings'!$B$6:$H$95,7,FALSE()))=TRUE(),"",(VLOOKUP(B380,'Can Gas Rankings'!$B$6:$H$95,7,FALSE())))</f>
        <v>19</v>
      </c>
      <c r="Q380" s="5" t="str">
        <f aca="false">IF(ISNA(VLOOKUP(B380,'Can Pwr Rankings'!$B$6:$F$21,5,FALSE()))=TRUE(),"",(VLOOKUP(B380,'Can Pwr Rankings'!$B$6:$F$21,5,FALSE())))</f>
        <v/>
      </c>
      <c r="R380" s="29" t="n">
        <f aca="false">IF(ISNA(VLOOKUP($B380,'US GAS Rankings'!$B$6:$H$232,6,FALSE()))=TRUE(),"",(VLOOKUP($B380,'US GAS Rankings'!$B$6:$H$232,6,FALSE())))</f>
        <v>73285217</v>
      </c>
      <c r="S380" s="29" t="n">
        <f aca="false">IF(ISNA(VLOOKUP($B380,'US PWR Rankings'!$B$6:$H$126,6,FALSE()))=TRUE(),"",(VLOOKUP($B380,'US PWR Rankings'!$B$6:$H$126,6,FALSE())))</f>
        <v>25338</v>
      </c>
      <c r="T380" s="29" t="n">
        <f aca="false">IF(ISNA(VLOOKUP($B380,'Can Gas Rankings'!$B$6:$H$95,6,FALSE()))=TRUE(),"",(VLOOKUP($B380,'Can Gas Rankings'!$B$6:$H$95,6,FALSE())))</f>
        <v>17831055</v>
      </c>
      <c r="U380" s="29" t="str">
        <f aca="false">IF(ISNA(VLOOKUP($B380,'Can Pwr Rankings'!$B$6:$F$21,4,FALSE()))=TRUE(),"",(VLOOKUP($B380,'Can Pwr Rankings'!$B$6:$F$21,4,FALSE())))</f>
        <v/>
      </c>
    </row>
    <row r="381" customFormat="false" ht="12.75" hidden="false" customHeight="false" outlineLevel="0" collapsed="false">
      <c r="A381" s="5" t="s">
        <v>132</v>
      </c>
      <c r="B381" s="5" t="n">
        <v>46388</v>
      </c>
      <c r="C381" s="5"/>
      <c r="D381" s="5"/>
      <c r="E381" s="29" t="n">
        <f aca="false">VLOOKUP(B381,HEADROOM!$B$2:$D$3820,3,FALSE())</f>
        <v>600000</v>
      </c>
      <c r="F381" s="5" t="s">
        <v>78</v>
      </c>
      <c r="G381" s="5" t="str">
        <f aca="false">VLOOKUP((A381&amp;MAX(H381:M381)),'NA DATA'!$J$4:$K$1809,2,FALSE())</f>
        <v>Enron North America Corp.</v>
      </c>
      <c r="H381" s="30"/>
      <c r="I381" s="30" t="n">
        <v>96009757</v>
      </c>
      <c r="J381" s="30"/>
      <c r="K381" s="30"/>
      <c r="L381" s="30"/>
      <c r="M381" s="30"/>
      <c r="N381" s="30" t="n">
        <f aca="false">IF(ISNA(VLOOKUP(B381,'US GAS Rankings'!$B$6:$H$232,7,FALSE()))=TRUE(),"",(VLOOKUP(B381,'US GAS Rankings'!$B$6:$H$232,7,FALSE())))</f>
        <v>59</v>
      </c>
      <c r="O381" s="30" t="n">
        <f aca="false">IF(ISNA(VLOOKUP(B381,'US PWR Rankings'!$B$6:$H$126,7,FALSE()))=TRUE(),"",(VLOOKUP(B381,'US PWR Rankings'!$B$6:$H$126,7,FALSE())))</f>
        <v>91</v>
      </c>
      <c r="P381" s="5" t="n">
        <f aca="false">IF(ISNA(VLOOKUP(B381,'Can Gas Rankings'!$B$6:$H$95,7,FALSE()))=TRUE(),"",(VLOOKUP(B381,'Can Gas Rankings'!$B$6:$H$95,7,FALSE())))</f>
        <v>19</v>
      </c>
      <c r="Q381" s="5" t="str">
        <f aca="false">IF(ISNA(VLOOKUP(B381,'Can Pwr Rankings'!$B$6:$F$21,5,FALSE()))=TRUE(),"",(VLOOKUP(B381,'Can Pwr Rankings'!$B$6:$F$21,5,FALSE())))</f>
        <v/>
      </c>
      <c r="R381" s="29" t="n">
        <f aca="false">IF(ISNA(VLOOKUP($B381,'US GAS Rankings'!$B$6:$H$232,6,FALSE()))=TRUE(),"",(VLOOKUP($B381,'US GAS Rankings'!$B$6:$H$232,6,FALSE())))</f>
        <v>73285217</v>
      </c>
      <c r="S381" s="29" t="n">
        <f aca="false">IF(ISNA(VLOOKUP($B381,'US PWR Rankings'!$B$6:$H$126,6,FALSE()))=TRUE(),"",(VLOOKUP($B381,'US PWR Rankings'!$B$6:$H$126,6,FALSE())))</f>
        <v>25338</v>
      </c>
      <c r="T381" s="29" t="n">
        <f aca="false">IF(ISNA(VLOOKUP($B381,'Can Gas Rankings'!$B$6:$H$95,6,FALSE()))=TRUE(),"",(VLOOKUP($B381,'Can Gas Rankings'!$B$6:$H$95,6,FALSE())))</f>
        <v>17831055</v>
      </c>
      <c r="U381" s="29" t="str">
        <f aca="false">IF(ISNA(VLOOKUP($B381,'Can Pwr Rankings'!$B$6:$F$21,4,FALSE()))=TRUE(),"",(VLOOKUP($B381,'Can Pwr Rankings'!$B$6:$F$21,4,FALSE())))</f>
        <v/>
      </c>
    </row>
    <row r="382" customFormat="false" ht="12.75" hidden="false" customHeight="false" outlineLevel="0" collapsed="false">
      <c r="A382" s="5" t="s">
        <v>132</v>
      </c>
      <c r="B382" s="5" t="n">
        <v>46388</v>
      </c>
      <c r="C382" s="5"/>
      <c r="D382" s="5"/>
      <c r="E382" s="29" t="n">
        <f aca="false">VLOOKUP(B382,HEADROOM!$B$2:$D$3820,3,FALSE())</f>
        <v>600000</v>
      </c>
      <c r="F382" s="5" t="s">
        <v>53</v>
      </c>
      <c r="G382" s="5" t="e">
        <f aca="false">VLOOKUP((A382&amp;MAX(H382:M382)),'NA DATA'!$J$4:$K$1809,2,FALSE())</f>
        <v>#N/A</v>
      </c>
      <c r="H382" s="30"/>
      <c r="I382" s="30"/>
      <c r="J382" s="30" t="n">
        <v>96004053</v>
      </c>
      <c r="K382" s="30"/>
      <c r="L382" s="30"/>
      <c r="M382" s="30"/>
      <c r="N382" s="30" t="n">
        <f aca="false">IF(ISNA(VLOOKUP(B382,'US GAS Rankings'!$B$6:$H$232,7,FALSE()))=TRUE(),"",(VLOOKUP(B382,'US GAS Rankings'!$B$6:$H$232,7,FALSE())))</f>
        <v>59</v>
      </c>
      <c r="O382" s="30" t="n">
        <f aca="false">IF(ISNA(VLOOKUP(B382,'US PWR Rankings'!$B$6:$H$126,7,FALSE()))=TRUE(),"",(VLOOKUP(B382,'US PWR Rankings'!$B$6:$H$126,7,FALSE())))</f>
        <v>91</v>
      </c>
      <c r="P382" s="5" t="n">
        <f aca="false">IF(ISNA(VLOOKUP(B382,'Can Gas Rankings'!$B$6:$H$95,7,FALSE()))=TRUE(),"",(VLOOKUP(B382,'Can Gas Rankings'!$B$6:$H$95,7,FALSE())))</f>
        <v>19</v>
      </c>
      <c r="Q382" s="5" t="str">
        <f aca="false">IF(ISNA(VLOOKUP(B382,'Can Pwr Rankings'!$B$6:$F$21,5,FALSE()))=TRUE(),"",(VLOOKUP(B382,'Can Pwr Rankings'!$B$6:$F$21,5,FALSE())))</f>
        <v/>
      </c>
      <c r="R382" s="29" t="n">
        <f aca="false">IF(ISNA(VLOOKUP($B382,'US GAS Rankings'!$B$6:$H$232,6,FALSE()))=TRUE(),"",(VLOOKUP($B382,'US GAS Rankings'!$B$6:$H$232,6,FALSE())))</f>
        <v>73285217</v>
      </c>
      <c r="S382" s="29" t="n">
        <f aca="false">IF(ISNA(VLOOKUP($B382,'US PWR Rankings'!$B$6:$H$126,6,FALSE()))=TRUE(),"",(VLOOKUP($B382,'US PWR Rankings'!$B$6:$H$126,6,FALSE())))</f>
        <v>25338</v>
      </c>
      <c r="T382" s="29" t="n">
        <f aca="false">IF(ISNA(VLOOKUP($B382,'Can Gas Rankings'!$B$6:$H$95,6,FALSE()))=TRUE(),"",(VLOOKUP($B382,'Can Gas Rankings'!$B$6:$H$95,6,FALSE())))</f>
        <v>17831055</v>
      </c>
      <c r="U382" s="29" t="str">
        <f aca="false">IF(ISNA(VLOOKUP($B382,'Can Pwr Rankings'!$B$6:$F$21,4,FALSE()))=TRUE(),"",(VLOOKUP($B382,'Can Pwr Rankings'!$B$6:$F$21,4,FALSE())))</f>
        <v/>
      </c>
    </row>
    <row r="383" customFormat="false" ht="12.75" hidden="false" customHeight="false" outlineLevel="0" collapsed="false">
      <c r="A383" s="5" t="s">
        <v>132</v>
      </c>
      <c r="B383" s="5" t="n">
        <v>46388</v>
      </c>
      <c r="C383" s="5"/>
      <c r="D383" s="5"/>
      <c r="E383" s="29" t="n">
        <f aca="false">VLOOKUP(B383,HEADROOM!$B$2:$D$3820,3,FALSE())</f>
        <v>600000</v>
      </c>
      <c r="F383" s="5" t="s">
        <v>56</v>
      </c>
      <c r="G383" s="5" t="str">
        <f aca="false">VLOOKUP((A383&amp;MAX(H383:M383)),'NA DATA'!$J$4:$K$1809,2,FALSE())</f>
        <v>Enron North America Corp.</v>
      </c>
      <c r="H383" s="30"/>
      <c r="I383" s="30" t="n">
        <v>96001397</v>
      </c>
      <c r="J383" s="30"/>
      <c r="K383" s="30"/>
      <c r="L383" s="30"/>
      <c r="M383" s="30"/>
      <c r="N383" s="30" t="n">
        <f aca="false">IF(ISNA(VLOOKUP(B383,'US GAS Rankings'!$B$6:$H$232,7,FALSE()))=TRUE(),"",(VLOOKUP(B383,'US GAS Rankings'!$B$6:$H$232,7,FALSE())))</f>
        <v>59</v>
      </c>
      <c r="O383" s="30" t="n">
        <f aca="false">IF(ISNA(VLOOKUP(B383,'US PWR Rankings'!$B$6:$H$126,7,FALSE()))=TRUE(),"",(VLOOKUP(B383,'US PWR Rankings'!$B$6:$H$126,7,FALSE())))</f>
        <v>91</v>
      </c>
      <c r="P383" s="5" t="n">
        <f aca="false">IF(ISNA(VLOOKUP(B383,'Can Gas Rankings'!$B$6:$H$95,7,FALSE()))=TRUE(),"",(VLOOKUP(B383,'Can Gas Rankings'!$B$6:$H$95,7,FALSE())))</f>
        <v>19</v>
      </c>
      <c r="Q383" s="5" t="str">
        <f aca="false">IF(ISNA(VLOOKUP(B383,'Can Pwr Rankings'!$B$6:$F$21,5,FALSE()))=TRUE(),"",(VLOOKUP(B383,'Can Pwr Rankings'!$B$6:$F$21,5,FALSE())))</f>
        <v/>
      </c>
      <c r="R383" s="29" t="n">
        <f aca="false">IF(ISNA(VLOOKUP($B383,'US GAS Rankings'!$B$6:$H$232,6,FALSE()))=TRUE(),"",(VLOOKUP($B383,'US GAS Rankings'!$B$6:$H$232,6,FALSE())))</f>
        <v>73285217</v>
      </c>
      <c r="S383" s="29" t="n">
        <f aca="false">IF(ISNA(VLOOKUP($B383,'US PWR Rankings'!$B$6:$H$126,6,FALSE()))=TRUE(),"",(VLOOKUP($B383,'US PWR Rankings'!$B$6:$H$126,6,FALSE())))</f>
        <v>25338</v>
      </c>
      <c r="T383" s="29" t="n">
        <f aca="false">IF(ISNA(VLOOKUP($B383,'Can Gas Rankings'!$B$6:$H$95,6,FALSE()))=TRUE(),"",(VLOOKUP($B383,'Can Gas Rankings'!$B$6:$H$95,6,FALSE())))</f>
        <v>17831055</v>
      </c>
      <c r="U383" s="29" t="str">
        <f aca="false">IF(ISNA(VLOOKUP($B383,'Can Pwr Rankings'!$B$6:$F$21,4,FALSE()))=TRUE(),"",(VLOOKUP($B383,'Can Pwr Rankings'!$B$6:$F$21,4,FALSE())))</f>
        <v/>
      </c>
    </row>
    <row r="384" customFormat="false" ht="12.75" hidden="false" customHeight="false" outlineLevel="0" collapsed="false">
      <c r="A384" s="5" t="s">
        <v>132</v>
      </c>
      <c r="B384" s="5" t="n">
        <v>46388</v>
      </c>
      <c r="C384" s="5"/>
      <c r="D384" s="5"/>
      <c r="E384" s="29" t="n">
        <f aca="false">VLOOKUP(B384,HEADROOM!$B$2:$D$3820,3,FALSE())</f>
        <v>600000</v>
      </c>
      <c r="F384" s="5" t="s">
        <v>36</v>
      </c>
      <c r="G384" s="5" t="str">
        <f aca="false">VLOOKUP((A384&amp;MAX(H384:M384)),'NA DATA'!$J$4:$K$1809,2,FALSE())</f>
        <v>Enron North America Corp.</v>
      </c>
      <c r="H384" s="30"/>
      <c r="I384" s="30" t="n">
        <v>96018762</v>
      </c>
      <c r="J384" s="30"/>
      <c r="K384" s="30"/>
      <c r="L384" s="30"/>
      <c r="M384" s="30"/>
      <c r="N384" s="30" t="n">
        <f aca="false">IF(ISNA(VLOOKUP(B384,'US GAS Rankings'!$B$6:$H$232,7,FALSE()))=TRUE(),"",(VLOOKUP(B384,'US GAS Rankings'!$B$6:$H$232,7,FALSE())))</f>
        <v>59</v>
      </c>
      <c r="O384" s="30" t="n">
        <f aca="false">IF(ISNA(VLOOKUP(B384,'US PWR Rankings'!$B$6:$H$126,7,FALSE()))=TRUE(),"",(VLOOKUP(B384,'US PWR Rankings'!$B$6:$H$126,7,FALSE())))</f>
        <v>91</v>
      </c>
      <c r="P384" s="5" t="n">
        <f aca="false">IF(ISNA(VLOOKUP(B384,'Can Gas Rankings'!$B$6:$H$95,7,FALSE()))=TRUE(),"",(VLOOKUP(B384,'Can Gas Rankings'!$B$6:$H$95,7,FALSE())))</f>
        <v>19</v>
      </c>
      <c r="Q384" s="5" t="str">
        <f aca="false">IF(ISNA(VLOOKUP(B384,'Can Pwr Rankings'!$B$6:$F$21,5,FALSE()))=TRUE(),"",(VLOOKUP(B384,'Can Pwr Rankings'!$B$6:$F$21,5,FALSE())))</f>
        <v/>
      </c>
      <c r="R384" s="29" t="n">
        <f aca="false">IF(ISNA(VLOOKUP($B384,'US GAS Rankings'!$B$6:$H$232,6,FALSE()))=TRUE(),"",(VLOOKUP($B384,'US GAS Rankings'!$B$6:$H$232,6,FALSE())))</f>
        <v>73285217</v>
      </c>
      <c r="S384" s="29" t="n">
        <f aca="false">IF(ISNA(VLOOKUP($B384,'US PWR Rankings'!$B$6:$H$126,6,FALSE()))=TRUE(),"",(VLOOKUP($B384,'US PWR Rankings'!$B$6:$H$126,6,FALSE())))</f>
        <v>25338</v>
      </c>
      <c r="T384" s="29" t="n">
        <f aca="false">IF(ISNA(VLOOKUP($B384,'Can Gas Rankings'!$B$6:$H$95,6,FALSE()))=TRUE(),"",(VLOOKUP($B384,'Can Gas Rankings'!$B$6:$H$95,6,FALSE())))</f>
        <v>17831055</v>
      </c>
      <c r="U384" s="29" t="str">
        <f aca="false">IF(ISNA(VLOOKUP($B384,'Can Pwr Rankings'!$B$6:$F$21,4,FALSE()))=TRUE(),"",(VLOOKUP($B384,'Can Pwr Rankings'!$B$6:$F$21,4,FALSE())))</f>
        <v/>
      </c>
    </row>
    <row r="385" customFormat="false" ht="12.75" hidden="false" customHeight="false" outlineLevel="0" collapsed="false">
      <c r="A385" s="5" t="s">
        <v>132</v>
      </c>
      <c r="B385" s="5" t="n">
        <v>46388</v>
      </c>
      <c r="C385" s="5"/>
      <c r="D385" s="5"/>
      <c r="E385" s="29" t="n">
        <f aca="false">VLOOKUP(B385,HEADROOM!$B$2:$D$3820,3,FALSE())</f>
        <v>600000</v>
      </c>
      <c r="F385" s="5" t="s">
        <v>38</v>
      </c>
      <c r="G385" s="5" t="str">
        <f aca="false">VLOOKUP((A385&amp;MAX(H385:M385)),'NA DATA'!$J$4:$K$1809,2,FALSE())</f>
        <v>Enron North America Corp.</v>
      </c>
      <c r="H385" s="30"/>
      <c r="I385" s="30" t="n">
        <v>96051940</v>
      </c>
      <c r="J385" s="30"/>
      <c r="K385" s="30"/>
      <c r="L385" s="30"/>
      <c r="M385" s="30"/>
      <c r="N385" s="30" t="n">
        <f aca="false">IF(ISNA(VLOOKUP(B385,'US GAS Rankings'!$B$6:$H$232,7,FALSE()))=TRUE(),"",(VLOOKUP(B385,'US GAS Rankings'!$B$6:$H$232,7,FALSE())))</f>
        <v>59</v>
      </c>
      <c r="O385" s="30" t="n">
        <f aca="false">IF(ISNA(VLOOKUP(B385,'US PWR Rankings'!$B$6:$H$126,7,FALSE()))=TRUE(),"",(VLOOKUP(B385,'US PWR Rankings'!$B$6:$H$126,7,FALSE())))</f>
        <v>91</v>
      </c>
      <c r="P385" s="5" t="n">
        <f aca="false">IF(ISNA(VLOOKUP(B385,'Can Gas Rankings'!$B$6:$H$95,7,FALSE()))=TRUE(),"",(VLOOKUP(B385,'Can Gas Rankings'!$B$6:$H$95,7,FALSE())))</f>
        <v>19</v>
      </c>
      <c r="Q385" s="5" t="str">
        <f aca="false">IF(ISNA(VLOOKUP(B385,'Can Pwr Rankings'!$B$6:$F$21,5,FALSE()))=TRUE(),"",(VLOOKUP(B385,'Can Pwr Rankings'!$B$6:$F$21,5,FALSE())))</f>
        <v/>
      </c>
      <c r="R385" s="29" t="n">
        <f aca="false">IF(ISNA(VLOOKUP($B385,'US GAS Rankings'!$B$6:$H$232,6,FALSE()))=TRUE(),"",(VLOOKUP($B385,'US GAS Rankings'!$B$6:$H$232,6,FALSE())))</f>
        <v>73285217</v>
      </c>
      <c r="S385" s="29" t="n">
        <f aca="false">IF(ISNA(VLOOKUP($B385,'US PWR Rankings'!$B$6:$H$126,6,FALSE()))=TRUE(),"",(VLOOKUP($B385,'US PWR Rankings'!$B$6:$H$126,6,FALSE())))</f>
        <v>25338</v>
      </c>
      <c r="T385" s="29" t="n">
        <f aca="false">IF(ISNA(VLOOKUP($B385,'Can Gas Rankings'!$B$6:$H$95,6,FALSE()))=TRUE(),"",(VLOOKUP($B385,'Can Gas Rankings'!$B$6:$H$95,6,FALSE())))</f>
        <v>17831055</v>
      </c>
      <c r="U385" s="29" t="str">
        <f aca="false">IF(ISNA(VLOOKUP($B385,'Can Pwr Rankings'!$B$6:$F$21,4,FALSE()))=TRUE(),"",(VLOOKUP($B385,'Can Pwr Rankings'!$B$6:$F$21,4,FALSE())))</f>
        <v/>
      </c>
    </row>
    <row r="386" customFormat="false" ht="12.75" hidden="false" customHeight="false" outlineLevel="0" collapsed="false">
      <c r="A386" s="5" t="s">
        <v>133</v>
      </c>
      <c r="B386" s="5" t="n">
        <v>26038</v>
      </c>
      <c r="C386" s="5" t="s">
        <v>133</v>
      </c>
      <c r="D386" s="5" t="n">
        <v>26038</v>
      </c>
      <c r="E386" s="29" t="n">
        <f aca="false">VLOOKUP(B386,HEADROOM!$B$2:$D$3820,3,FALSE())</f>
        <v>94541366</v>
      </c>
      <c r="F386" s="5" t="s">
        <v>27</v>
      </c>
      <c r="G386" s="5" t="str">
        <f aca="false">VLOOKUP((A386&amp;MAX(H386:M386)),'NA DATA'!$J$4:$K$1809,2,FALSE())</f>
        <v>Enron North America Corp.</v>
      </c>
      <c r="H386" s="30" t="n">
        <v>96020554</v>
      </c>
      <c r="I386" s="30"/>
      <c r="J386" s="30"/>
      <c r="K386" s="30" t="n">
        <v>95000403</v>
      </c>
      <c r="L386" s="30"/>
      <c r="M386" s="30"/>
      <c r="N386" s="30" t="n">
        <f aca="false">IF(ISNA(VLOOKUP(B386,'US GAS Rankings'!$B$6:$H$232,7,FALSE()))=TRUE(),"",(VLOOKUP(B386,'US GAS Rankings'!$B$6:$H$232,7,FALSE())))</f>
        <v>60</v>
      </c>
      <c r="O386" s="30" t="str">
        <f aca="false">IF(ISNA(VLOOKUP(B386,'US PWR Rankings'!$B$6:$H$126,7,FALSE()))=TRUE(),"",(VLOOKUP(B386,'US PWR Rankings'!$B$6:$H$126,7,FALSE())))</f>
        <v/>
      </c>
      <c r="P386" s="5" t="n">
        <f aca="false">IF(ISNA(VLOOKUP(B386,'Can Gas Rankings'!$B$6:$H$95,7,FALSE()))=TRUE(),"",(VLOOKUP(B386,'Can Gas Rankings'!$B$6:$H$95,7,FALSE())))</f>
        <v>37</v>
      </c>
      <c r="Q386" s="5" t="str">
        <f aca="false">IF(ISNA(VLOOKUP(B386,'Can Pwr Rankings'!$B$6:$F$21,5,FALSE()))=TRUE(),"",(VLOOKUP(B386,'Can Pwr Rankings'!$B$6:$F$21,5,FALSE())))</f>
        <v/>
      </c>
      <c r="R386" s="29" t="n">
        <f aca="false">IF(ISNA(VLOOKUP($B386,'US GAS Rankings'!$B$6:$H$232,6,FALSE()))=TRUE(),"",(VLOOKUP($B386,'US GAS Rankings'!$B$6:$H$232,6,FALSE())))</f>
        <v>72935500</v>
      </c>
      <c r="S386" s="29" t="str">
        <f aca="false">IF(ISNA(VLOOKUP($B386,'US PWR Rankings'!$B$6:$H$126,6,FALSE()))=TRUE(),"",(VLOOKUP($B386,'US PWR Rankings'!$B$6:$H$126,6,FALSE())))</f>
        <v/>
      </c>
      <c r="T386" s="29" t="n">
        <f aca="false">IF(ISNA(VLOOKUP($B386,'Can Gas Rankings'!$B$6:$H$95,6,FALSE()))=TRUE(),"",(VLOOKUP($B386,'Can Gas Rankings'!$B$6:$H$95,6,FALSE())))</f>
        <v>6490000</v>
      </c>
      <c r="U386" s="29" t="str">
        <f aca="false">IF(ISNA(VLOOKUP($B386,'Can Pwr Rankings'!$B$6:$F$21,4,FALSE()))=TRUE(),"",(VLOOKUP($B386,'Can Pwr Rankings'!$B$6:$F$21,4,FALSE())))</f>
        <v/>
      </c>
    </row>
    <row r="387" customFormat="false" ht="12.75" hidden="false" customHeight="false" outlineLevel="0" collapsed="false">
      <c r="A387" s="5" t="s">
        <v>133</v>
      </c>
      <c r="B387" s="5" t="n">
        <v>26038</v>
      </c>
      <c r="C387" s="5"/>
      <c r="D387" s="5"/>
      <c r="E387" s="29" t="n">
        <f aca="false">VLOOKUP(B387,HEADROOM!$B$2:$D$3820,3,FALSE())</f>
        <v>94541366</v>
      </c>
      <c r="F387" s="5" t="s">
        <v>91</v>
      </c>
      <c r="G387" s="5" t="e">
        <f aca="false">VLOOKUP((A387&amp;MAX(H387:M387)),'NA DATA'!$J$4:$K$1809,2,FALSE())</f>
        <v>#N/A</v>
      </c>
      <c r="H387" s="30"/>
      <c r="I387" s="30"/>
      <c r="J387" s="30"/>
      <c r="K387" s="30"/>
      <c r="L387" s="30"/>
      <c r="M387" s="30"/>
      <c r="N387" s="30" t="n">
        <f aca="false">IF(ISNA(VLOOKUP(B387,'US GAS Rankings'!$B$6:$H$232,7,FALSE()))=TRUE(),"",(VLOOKUP(B387,'US GAS Rankings'!$B$6:$H$232,7,FALSE())))</f>
        <v>60</v>
      </c>
      <c r="O387" s="30" t="str">
        <f aca="false">IF(ISNA(VLOOKUP(B387,'US PWR Rankings'!$B$6:$H$126,7,FALSE()))=TRUE(),"",(VLOOKUP(B387,'US PWR Rankings'!$B$6:$H$126,7,FALSE())))</f>
        <v/>
      </c>
      <c r="P387" s="5" t="n">
        <f aca="false">IF(ISNA(VLOOKUP(B387,'Can Gas Rankings'!$B$6:$H$95,7,FALSE()))=TRUE(),"",(VLOOKUP(B387,'Can Gas Rankings'!$B$6:$H$95,7,FALSE())))</f>
        <v>37</v>
      </c>
      <c r="Q387" s="5" t="str">
        <f aca="false">IF(ISNA(VLOOKUP(B387,'Can Pwr Rankings'!$B$6:$F$21,5,FALSE()))=TRUE(),"",(VLOOKUP(B387,'Can Pwr Rankings'!$B$6:$F$21,5,FALSE())))</f>
        <v/>
      </c>
      <c r="R387" s="29" t="n">
        <f aca="false">IF(ISNA(VLOOKUP($B387,'US GAS Rankings'!$B$6:$H$232,6,FALSE()))=TRUE(),"",(VLOOKUP($B387,'US GAS Rankings'!$B$6:$H$232,6,FALSE())))</f>
        <v>72935500</v>
      </c>
      <c r="S387" s="29" t="str">
        <f aca="false">IF(ISNA(VLOOKUP($B387,'US PWR Rankings'!$B$6:$H$126,6,FALSE()))=TRUE(),"",(VLOOKUP($B387,'US PWR Rankings'!$B$6:$H$126,6,FALSE())))</f>
        <v/>
      </c>
      <c r="T387" s="29" t="n">
        <f aca="false">IF(ISNA(VLOOKUP($B387,'Can Gas Rankings'!$B$6:$H$95,6,FALSE()))=TRUE(),"",(VLOOKUP($B387,'Can Gas Rankings'!$B$6:$H$95,6,FALSE())))</f>
        <v>6490000</v>
      </c>
      <c r="U387" s="29" t="str">
        <f aca="false">IF(ISNA(VLOOKUP($B387,'Can Pwr Rankings'!$B$6:$F$21,4,FALSE()))=TRUE(),"",(VLOOKUP($B387,'Can Pwr Rankings'!$B$6:$F$21,4,FALSE())))</f>
        <v/>
      </c>
    </row>
    <row r="388" customFormat="false" ht="12.75" hidden="false" customHeight="false" outlineLevel="0" collapsed="false">
      <c r="A388" s="5" t="s">
        <v>133</v>
      </c>
      <c r="B388" s="5" t="n">
        <v>26038</v>
      </c>
      <c r="C388" s="5"/>
      <c r="D388" s="5"/>
      <c r="E388" s="29" t="n">
        <f aca="false">VLOOKUP(B388,HEADROOM!$B$2:$D$3820,3,FALSE())</f>
        <v>94541366</v>
      </c>
      <c r="F388" s="5" t="s">
        <v>37</v>
      </c>
      <c r="G388" s="5" t="str">
        <f aca="false">VLOOKUP((A388&amp;MAX(H388:M388)),'NA DATA'!$J$4:$K$1809,2,FALSE())</f>
        <v>Enron Canada Corp.</v>
      </c>
      <c r="H388" s="30"/>
      <c r="I388" s="30"/>
      <c r="J388" s="30"/>
      <c r="K388" s="30"/>
      <c r="L388" s="30" t="n">
        <v>96037311</v>
      </c>
      <c r="M388" s="30"/>
      <c r="N388" s="30" t="n">
        <f aca="false">IF(ISNA(VLOOKUP(B388,'US GAS Rankings'!$B$6:$H$232,7,FALSE()))=TRUE(),"",(VLOOKUP(B388,'US GAS Rankings'!$B$6:$H$232,7,FALSE())))</f>
        <v>60</v>
      </c>
      <c r="O388" s="30" t="str">
        <f aca="false">IF(ISNA(VLOOKUP(B388,'US PWR Rankings'!$B$6:$H$126,7,FALSE()))=TRUE(),"",(VLOOKUP(B388,'US PWR Rankings'!$B$6:$H$126,7,FALSE())))</f>
        <v/>
      </c>
      <c r="P388" s="5" t="n">
        <f aca="false">IF(ISNA(VLOOKUP(B388,'Can Gas Rankings'!$B$6:$H$95,7,FALSE()))=TRUE(),"",(VLOOKUP(B388,'Can Gas Rankings'!$B$6:$H$95,7,FALSE())))</f>
        <v>37</v>
      </c>
      <c r="Q388" s="5" t="str">
        <f aca="false">IF(ISNA(VLOOKUP(B388,'Can Pwr Rankings'!$B$6:$F$21,5,FALSE()))=TRUE(),"",(VLOOKUP(B388,'Can Pwr Rankings'!$B$6:$F$21,5,FALSE())))</f>
        <v/>
      </c>
      <c r="R388" s="29" t="n">
        <f aca="false">IF(ISNA(VLOOKUP($B388,'US GAS Rankings'!$B$6:$H$232,6,FALSE()))=TRUE(),"",(VLOOKUP($B388,'US GAS Rankings'!$B$6:$H$232,6,FALSE())))</f>
        <v>72935500</v>
      </c>
      <c r="S388" s="29" t="str">
        <f aca="false">IF(ISNA(VLOOKUP($B388,'US PWR Rankings'!$B$6:$H$126,6,FALSE()))=TRUE(),"",(VLOOKUP($B388,'US PWR Rankings'!$B$6:$H$126,6,FALSE())))</f>
        <v/>
      </c>
      <c r="T388" s="29" t="n">
        <f aca="false">IF(ISNA(VLOOKUP($B388,'Can Gas Rankings'!$B$6:$H$95,6,FALSE()))=TRUE(),"",(VLOOKUP($B388,'Can Gas Rankings'!$B$6:$H$95,6,FALSE())))</f>
        <v>6490000</v>
      </c>
      <c r="U388" s="29" t="str">
        <f aca="false">IF(ISNA(VLOOKUP($B388,'Can Pwr Rankings'!$B$6:$F$21,4,FALSE()))=TRUE(),"",(VLOOKUP($B388,'Can Pwr Rankings'!$B$6:$F$21,4,FALSE())))</f>
        <v/>
      </c>
    </row>
    <row r="389" customFormat="false" ht="12.75" hidden="false" customHeight="false" outlineLevel="0" collapsed="false">
      <c r="A389" s="5" t="s">
        <v>134</v>
      </c>
      <c r="B389" s="5" t="n">
        <v>46709</v>
      </c>
      <c r="C389" s="5" t="s">
        <v>134</v>
      </c>
      <c r="D389" s="5" t="n">
        <v>46709</v>
      </c>
      <c r="E389" s="29" t="n">
        <f aca="false">VLOOKUP(B389,HEADROOM!$B$2:$D$3820,3,FALSE())</f>
        <v>68740358</v>
      </c>
      <c r="F389" s="5" t="s">
        <v>45</v>
      </c>
      <c r="G389" s="5" t="str">
        <f aca="false">VLOOKUP((A389&amp;MAX(H389:M389)),'NA DATA'!$J$4:$K$1809,2,FALSE())</f>
        <v>Enron North America Corp.</v>
      </c>
      <c r="H389" s="30"/>
      <c r="I389" s="30" t="n">
        <v>96028242</v>
      </c>
      <c r="J389" s="30"/>
      <c r="K389" s="30"/>
      <c r="L389" s="30"/>
      <c r="M389" s="30"/>
      <c r="N389" s="30" t="n">
        <f aca="false">IF(ISNA(VLOOKUP(B389,'US GAS Rankings'!$B$6:$H$232,7,FALSE()))=TRUE(),"",(VLOOKUP(B389,'US GAS Rankings'!$B$6:$H$232,7,FALSE())))</f>
        <v>61</v>
      </c>
      <c r="O389" s="30" t="str">
        <f aca="false">IF(ISNA(VLOOKUP(B389,'US PWR Rankings'!$B$6:$H$126,7,FALSE()))=TRUE(),"",(VLOOKUP(B389,'US PWR Rankings'!$B$6:$H$126,7,FALSE())))</f>
        <v/>
      </c>
      <c r="P389" s="5" t="n">
        <f aca="false">IF(ISNA(VLOOKUP(B389,'Can Gas Rankings'!$B$6:$H$95,7,FALSE()))=TRUE(),"",(VLOOKUP(B389,'Can Gas Rankings'!$B$6:$H$95,7,FALSE())))</f>
        <v>38</v>
      </c>
      <c r="Q389" s="5" t="str">
        <f aca="false">IF(ISNA(VLOOKUP(B389,'Can Pwr Rankings'!$B$6:$F$21,5,FALSE()))=TRUE(),"",(VLOOKUP(B389,'Can Pwr Rankings'!$B$6:$F$21,5,FALSE())))</f>
        <v/>
      </c>
      <c r="R389" s="29" t="n">
        <f aca="false">IF(ISNA(VLOOKUP($B389,'US GAS Rankings'!$B$6:$H$232,6,FALSE()))=TRUE(),"",(VLOOKUP($B389,'US GAS Rankings'!$B$6:$H$232,6,FALSE())))</f>
        <v>70910750</v>
      </c>
      <c r="S389" s="29" t="str">
        <f aca="false">IF(ISNA(VLOOKUP($B389,'US PWR Rankings'!$B$6:$H$126,6,FALSE()))=TRUE(),"",(VLOOKUP($B389,'US PWR Rankings'!$B$6:$H$126,6,FALSE())))</f>
        <v/>
      </c>
      <c r="T389" s="29" t="n">
        <f aca="false">IF(ISNA(VLOOKUP($B389,'Can Gas Rankings'!$B$6:$H$95,6,FALSE()))=TRUE(),"",(VLOOKUP($B389,'Can Gas Rankings'!$B$6:$H$95,6,FALSE())))</f>
        <v>6454192</v>
      </c>
      <c r="U389" s="29" t="str">
        <f aca="false">IF(ISNA(VLOOKUP($B389,'Can Pwr Rankings'!$B$6:$F$21,4,FALSE()))=TRUE(),"",(VLOOKUP($B389,'Can Pwr Rankings'!$B$6:$F$21,4,FALSE())))</f>
        <v/>
      </c>
    </row>
    <row r="390" customFormat="false" ht="12.75" hidden="false" customHeight="false" outlineLevel="0" collapsed="false">
      <c r="A390" s="5" t="s">
        <v>134</v>
      </c>
      <c r="B390" s="5" t="n">
        <v>46709</v>
      </c>
      <c r="C390" s="5"/>
      <c r="D390" s="5"/>
      <c r="E390" s="29" t="n">
        <f aca="false">VLOOKUP(B390,HEADROOM!$B$2:$D$3820,3,FALSE())</f>
        <v>68740358</v>
      </c>
      <c r="F390" s="5" t="s">
        <v>28</v>
      </c>
      <c r="G390" s="5" t="str">
        <f aca="false">VLOOKUP((A390&amp;MAX(H390:M390)),'NA DATA'!$J$4:$K$1809,2,FALSE())</f>
        <v>Enron North America Corp.</v>
      </c>
      <c r="H390" s="30"/>
      <c r="I390" s="30" t="n">
        <v>96004143</v>
      </c>
      <c r="J390" s="30"/>
      <c r="K390" s="30"/>
      <c r="L390" s="30"/>
      <c r="M390" s="30"/>
      <c r="N390" s="30" t="n">
        <f aca="false">IF(ISNA(VLOOKUP(B390,'US GAS Rankings'!$B$6:$H$232,7,FALSE()))=TRUE(),"",(VLOOKUP(B390,'US GAS Rankings'!$B$6:$H$232,7,FALSE())))</f>
        <v>61</v>
      </c>
      <c r="O390" s="30" t="str">
        <f aca="false">IF(ISNA(VLOOKUP(B390,'US PWR Rankings'!$B$6:$H$126,7,FALSE()))=TRUE(),"",(VLOOKUP(B390,'US PWR Rankings'!$B$6:$H$126,7,FALSE())))</f>
        <v/>
      </c>
      <c r="P390" s="5" t="n">
        <f aca="false">IF(ISNA(VLOOKUP(B390,'Can Gas Rankings'!$B$6:$H$95,7,FALSE()))=TRUE(),"",(VLOOKUP(B390,'Can Gas Rankings'!$B$6:$H$95,7,FALSE())))</f>
        <v>38</v>
      </c>
      <c r="Q390" s="5" t="str">
        <f aca="false">IF(ISNA(VLOOKUP(B390,'Can Pwr Rankings'!$B$6:$F$21,5,FALSE()))=TRUE(),"",(VLOOKUP(B390,'Can Pwr Rankings'!$B$6:$F$21,5,FALSE())))</f>
        <v/>
      </c>
      <c r="R390" s="29" t="n">
        <f aca="false">IF(ISNA(VLOOKUP($B390,'US GAS Rankings'!$B$6:$H$232,6,FALSE()))=TRUE(),"",(VLOOKUP($B390,'US GAS Rankings'!$B$6:$H$232,6,FALSE())))</f>
        <v>70910750</v>
      </c>
      <c r="S390" s="29" t="str">
        <f aca="false">IF(ISNA(VLOOKUP($B390,'US PWR Rankings'!$B$6:$H$126,6,FALSE()))=TRUE(),"",(VLOOKUP($B390,'US PWR Rankings'!$B$6:$H$126,6,FALSE())))</f>
        <v/>
      </c>
      <c r="T390" s="29" t="n">
        <f aca="false">IF(ISNA(VLOOKUP($B390,'Can Gas Rankings'!$B$6:$H$95,6,FALSE()))=TRUE(),"",(VLOOKUP($B390,'Can Gas Rankings'!$B$6:$H$95,6,FALSE())))</f>
        <v>6454192</v>
      </c>
      <c r="U390" s="29" t="str">
        <f aca="false">IF(ISNA(VLOOKUP($B390,'Can Pwr Rankings'!$B$6:$F$21,4,FALSE()))=TRUE(),"",(VLOOKUP($B390,'Can Pwr Rankings'!$B$6:$F$21,4,FALSE())))</f>
        <v/>
      </c>
    </row>
    <row r="391" customFormat="false" ht="12.75" hidden="false" customHeight="false" outlineLevel="0" collapsed="false">
      <c r="A391" s="5" t="s">
        <v>134</v>
      </c>
      <c r="B391" s="5" t="n">
        <v>46709</v>
      </c>
      <c r="C391" s="5"/>
      <c r="D391" s="5"/>
      <c r="E391" s="29" t="n">
        <f aca="false">VLOOKUP(B391,HEADROOM!$B$2:$D$3820,3,FALSE())</f>
        <v>68740358</v>
      </c>
      <c r="F391" s="5" t="s">
        <v>29</v>
      </c>
      <c r="G391" s="5" t="str">
        <f aca="false">VLOOKUP((A391&amp;MAX(H391:M391)),'NA DATA'!$J$4:$K$1809,2,FALSE())</f>
        <v>Enron North America Corp.</v>
      </c>
      <c r="H391" s="30"/>
      <c r="I391" s="30" t="n">
        <v>96003556</v>
      </c>
      <c r="J391" s="30"/>
      <c r="K391" s="30"/>
      <c r="L391" s="30"/>
      <c r="M391" s="30"/>
      <c r="N391" s="30" t="n">
        <f aca="false">IF(ISNA(VLOOKUP(B391,'US GAS Rankings'!$B$6:$H$232,7,FALSE()))=TRUE(),"",(VLOOKUP(B391,'US GAS Rankings'!$B$6:$H$232,7,FALSE())))</f>
        <v>61</v>
      </c>
      <c r="O391" s="30" t="str">
        <f aca="false">IF(ISNA(VLOOKUP(B391,'US PWR Rankings'!$B$6:$H$126,7,FALSE()))=TRUE(),"",(VLOOKUP(B391,'US PWR Rankings'!$B$6:$H$126,7,FALSE())))</f>
        <v/>
      </c>
      <c r="P391" s="5" t="n">
        <f aca="false">IF(ISNA(VLOOKUP(B391,'Can Gas Rankings'!$B$6:$H$95,7,FALSE()))=TRUE(),"",(VLOOKUP(B391,'Can Gas Rankings'!$B$6:$H$95,7,FALSE())))</f>
        <v>38</v>
      </c>
      <c r="Q391" s="5" t="str">
        <f aca="false">IF(ISNA(VLOOKUP(B391,'Can Pwr Rankings'!$B$6:$F$21,5,FALSE()))=TRUE(),"",(VLOOKUP(B391,'Can Pwr Rankings'!$B$6:$F$21,5,FALSE())))</f>
        <v/>
      </c>
      <c r="R391" s="29" t="n">
        <f aca="false">IF(ISNA(VLOOKUP($B391,'US GAS Rankings'!$B$6:$H$232,6,FALSE()))=TRUE(),"",(VLOOKUP($B391,'US GAS Rankings'!$B$6:$H$232,6,FALSE())))</f>
        <v>70910750</v>
      </c>
      <c r="S391" s="29" t="str">
        <f aca="false">IF(ISNA(VLOOKUP($B391,'US PWR Rankings'!$B$6:$H$126,6,FALSE()))=TRUE(),"",(VLOOKUP($B391,'US PWR Rankings'!$B$6:$H$126,6,FALSE())))</f>
        <v/>
      </c>
      <c r="T391" s="29" t="n">
        <f aca="false">IF(ISNA(VLOOKUP($B391,'Can Gas Rankings'!$B$6:$H$95,6,FALSE()))=TRUE(),"",(VLOOKUP($B391,'Can Gas Rankings'!$B$6:$H$95,6,FALSE())))</f>
        <v>6454192</v>
      </c>
      <c r="U391" s="29" t="str">
        <f aca="false">IF(ISNA(VLOOKUP($B391,'Can Pwr Rankings'!$B$6:$F$21,4,FALSE()))=TRUE(),"",(VLOOKUP($B391,'Can Pwr Rankings'!$B$6:$F$21,4,FALSE())))</f>
        <v/>
      </c>
    </row>
    <row r="392" customFormat="false" ht="12.75" hidden="false" customHeight="false" outlineLevel="0" collapsed="false">
      <c r="A392" s="5" t="s">
        <v>134</v>
      </c>
      <c r="B392" s="5" t="n">
        <v>46709</v>
      </c>
      <c r="C392" s="5"/>
      <c r="D392" s="5"/>
      <c r="E392" s="29" t="n">
        <f aca="false">VLOOKUP(B392,HEADROOM!$B$2:$D$3820,3,FALSE())</f>
        <v>68740358</v>
      </c>
      <c r="F392" s="5" t="s">
        <v>35</v>
      </c>
      <c r="G392" s="5" t="str">
        <f aca="false">VLOOKUP((A392&amp;MAX(H392:M392)),'NA DATA'!$J$4:$K$1809,2,FALSE())</f>
        <v>Enron North America Corp.</v>
      </c>
      <c r="H392" s="30"/>
      <c r="I392" s="30" t="n">
        <v>96005429</v>
      </c>
      <c r="J392" s="30"/>
      <c r="K392" s="30"/>
      <c r="L392" s="30"/>
      <c r="M392" s="30"/>
      <c r="N392" s="30" t="n">
        <f aca="false">IF(ISNA(VLOOKUP(B392,'US GAS Rankings'!$B$6:$H$232,7,FALSE()))=TRUE(),"",(VLOOKUP(B392,'US GAS Rankings'!$B$6:$H$232,7,FALSE())))</f>
        <v>61</v>
      </c>
      <c r="O392" s="30" t="str">
        <f aca="false">IF(ISNA(VLOOKUP(B392,'US PWR Rankings'!$B$6:$H$126,7,FALSE()))=TRUE(),"",(VLOOKUP(B392,'US PWR Rankings'!$B$6:$H$126,7,FALSE())))</f>
        <v/>
      </c>
      <c r="P392" s="5" t="n">
        <f aca="false">IF(ISNA(VLOOKUP(B392,'Can Gas Rankings'!$B$6:$H$95,7,FALSE()))=TRUE(),"",(VLOOKUP(B392,'Can Gas Rankings'!$B$6:$H$95,7,FALSE())))</f>
        <v>38</v>
      </c>
      <c r="Q392" s="5" t="str">
        <f aca="false">IF(ISNA(VLOOKUP(B392,'Can Pwr Rankings'!$B$6:$F$21,5,FALSE()))=TRUE(),"",(VLOOKUP(B392,'Can Pwr Rankings'!$B$6:$F$21,5,FALSE())))</f>
        <v/>
      </c>
      <c r="R392" s="29" t="n">
        <f aca="false">IF(ISNA(VLOOKUP($B392,'US GAS Rankings'!$B$6:$H$232,6,FALSE()))=TRUE(),"",(VLOOKUP($B392,'US GAS Rankings'!$B$6:$H$232,6,FALSE())))</f>
        <v>70910750</v>
      </c>
      <c r="S392" s="29" t="str">
        <f aca="false">IF(ISNA(VLOOKUP($B392,'US PWR Rankings'!$B$6:$H$126,6,FALSE()))=TRUE(),"",(VLOOKUP($B392,'US PWR Rankings'!$B$6:$H$126,6,FALSE())))</f>
        <v/>
      </c>
      <c r="T392" s="29" t="n">
        <f aca="false">IF(ISNA(VLOOKUP($B392,'Can Gas Rankings'!$B$6:$H$95,6,FALSE()))=TRUE(),"",(VLOOKUP($B392,'Can Gas Rankings'!$B$6:$H$95,6,FALSE())))</f>
        <v>6454192</v>
      </c>
      <c r="U392" s="29" t="str">
        <f aca="false">IF(ISNA(VLOOKUP($B392,'Can Pwr Rankings'!$B$6:$F$21,4,FALSE()))=TRUE(),"",(VLOOKUP($B392,'Can Pwr Rankings'!$B$6:$F$21,4,FALSE())))</f>
        <v/>
      </c>
    </row>
    <row r="393" customFormat="false" ht="12.75" hidden="false" customHeight="false" outlineLevel="0" collapsed="false">
      <c r="A393" s="5" t="s">
        <v>134</v>
      </c>
      <c r="B393" s="5" t="n">
        <v>46709</v>
      </c>
      <c r="C393" s="5"/>
      <c r="D393" s="5"/>
      <c r="E393" s="29" t="n">
        <f aca="false">VLOOKUP(B393,HEADROOM!$B$2:$D$3820,3,FALSE())</f>
        <v>68740358</v>
      </c>
      <c r="F393" s="5" t="s">
        <v>135</v>
      </c>
      <c r="G393" s="5" t="str">
        <f aca="false">VLOOKUP((A393&amp;MAX(H393:M393)),'NA DATA'!$J$4:$K$1809,2,FALSE())</f>
        <v>Enron North America Corp.</v>
      </c>
      <c r="H393" s="30" t="n">
        <v>95000303</v>
      </c>
      <c r="I393" s="30"/>
      <c r="J393" s="30"/>
      <c r="K393" s="30" t="n">
        <v>95000303</v>
      </c>
      <c r="L393" s="30"/>
      <c r="M393" s="30"/>
      <c r="N393" s="30" t="n">
        <f aca="false">IF(ISNA(VLOOKUP(B393,'US GAS Rankings'!$B$6:$H$232,7,FALSE()))=TRUE(),"",(VLOOKUP(B393,'US GAS Rankings'!$B$6:$H$232,7,FALSE())))</f>
        <v>61</v>
      </c>
      <c r="O393" s="30" t="str">
        <f aca="false">IF(ISNA(VLOOKUP(B393,'US PWR Rankings'!$B$6:$H$126,7,FALSE()))=TRUE(),"",(VLOOKUP(B393,'US PWR Rankings'!$B$6:$H$126,7,FALSE())))</f>
        <v/>
      </c>
      <c r="P393" s="5" t="n">
        <f aca="false">IF(ISNA(VLOOKUP(B393,'Can Gas Rankings'!$B$6:$H$95,7,FALSE()))=TRUE(),"",(VLOOKUP(B393,'Can Gas Rankings'!$B$6:$H$95,7,FALSE())))</f>
        <v>38</v>
      </c>
      <c r="Q393" s="5" t="str">
        <f aca="false">IF(ISNA(VLOOKUP(B393,'Can Pwr Rankings'!$B$6:$F$21,5,FALSE()))=TRUE(),"",(VLOOKUP(B393,'Can Pwr Rankings'!$B$6:$F$21,5,FALSE())))</f>
        <v/>
      </c>
      <c r="R393" s="29" t="n">
        <f aca="false">IF(ISNA(VLOOKUP($B393,'US GAS Rankings'!$B$6:$H$232,6,FALSE()))=TRUE(),"",(VLOOKUP($B393,'US GAS Rankings'!$B$6:$H$232,6,FALSE())))</f>
        <v>70910750</v>
      </c>
      <c r="S393" s="29" t="str">
        <f aca="false">IF(ISNA(VLOOKUP($B393,'US PWR Rankings'!$B$6:$H$126,6,FALSE()))=TRUE(),"",(VLOOKUP($B393,'US PWR Rankings'!$B$6:$H$126,6,FALSE())))</f>
        <v/>
      </c>
      <c r="T393" s="29" t="n">
        <f aca="false">IF(ISNA(VLOOKUP($B393,'Can Gas Rankings'!$B$6:$H$95,6,FALSE()))=TRUE(),"",(VLOOKUP($B393,'Can Gas Rankings'!$B$6:$H$95,6,FALSE())))</f>
        <v>6454192</v>
      </c>
      <c r="U393" s="29" t="str">
        <f aca="false">IF(ISNA(VLOOKUP($B393,'Can Pwr Rankings'!$B$6:$F$21,4,FALSE()))=TRUE(),"",(VLOOKUP($B393,'Can Pwr Rankings'!$B$6:$F$21,4,FALSE())))</f>
        <v/>
      </c>
    </row>
    <row r="394" customFormat="false" ht="12.75" hidden="false" customHeight="false" outlineLevel="0" collapsed="false">
      <c r="A394" s="5" t="s">
        <v>134</v>
      </c>
      <c r="B394" s="5" t="n">
        <v>46709</v>
      </c>
      <c r="C394" s="5"/>
      <c r="D394" s="5"/>
      <c r="E394" s="29" t="n">
        <f aca="false">VLOOKUP(B394,HEADROOM!$B$2:$D$3820,3,FALSE())</f>
        <v>68740358</v>
      </c>
      <c r="F394" s="5" t="s">
        <v>47</v>
      </c>
      <c r="G394" s="5" t="str">
        <f aca="false">VLOOKUP((A394&amp;MAX(H394:M394)),'NA DATA'!$J$4:$K$1809,2,FALSE())</f>
        <v>Enron North America Corp.</v>
      </c>
      <c r="H394" s="30"/>
      <c r="I394" s="30" t="n">
        <v>96003804</v>
      </c>
      <c r="J394" s="30"/>
      <c r="K394" s="30"/>
      <c r="L394" s="30"/>
      <c r="M394" s="30"/>
      <c r="N394" s="30" t="n">
        <f aca="false">IF(ISNA(VLOOKUP(B394,'US GAS Rankings'!$B$6:$H$232,7,FALSE()))=TRUE(),"",(VLOOKUP(B394,'US GAS Rankings'!$B$6:$H$232,7,FALSE())))</f>
        <v>61</v>
      </c>
      <c r="O394" s="30" t="str">
        <f aca="false">IF(ISNA(VLOOKUP(B394,'US PWR Rankings'!$B$6:$H$126,7,FALSE()))=TRUE(),"",(VLOOKUP(B394,'US PWR Rankings'!$B$6:$H$126,7,FALSE())))</f>
        <v/>
      </c>
      <c r="P394" s="5" t="n">
        <f aca="false">IF(ISNA(VLOOKUP(B394,'Can Gas Rankings'!$B$6:$H$95,7,FALSE()))=TRUE(),"",(VLOOKUP(B394,'Can Gas Rankings'!$B$6:$H$95,7,FALSE())))</f>
        <v>38</v>
      </c>
      <c r="Q394" s="5" t="str">
        <f aca="false">IF(ISNA(VLOOKUP(B394,'Can Pwr Rankings'!$B$6:$F$21,5,FALSE()))=TRUE(),"",(VLOOKUP(B394,'Can Pwr Rankings'!$B$6:$F$21,5,FALSE())))</f>
        <v/>
      </c>
      <c r="R394" s="29" t="n">
        <f aca="false">IF(ISNA(VLOOKUP($B394,'US GAS Rankings'!$B$6:$H$232,6,FALSE()))=TRUE(),"",(VLOOKUP($B394,'US GAS Rankings'!$B$6:$H$232,6,FALSE())))</f>
        <v>70910750</v>
      </c>
      <c r="S394" s="29" t="str">
        <f aca="false">IF(ISNA(VLOOKUP($B394,'US PWR Rankings'!$B$6:$H$126,6,FALSE()))=TRUE(),"",(VLOOKUP($B394,'US PWR Rankings'!$B$6:$H$126,6,FALSE())))</f>
        <v/>
      </c>
      <c r="T394" s="29" t="n">
        <f aca="false">IF(ISNA(VLOOKUP($B394,'Can Gas Rankings'!$B$6:$H$95,6,FALSE()))=TRUE(),"",(VLOOKUP($B394,'Can Gas Rankings'!$B$6:$H$95,6,FALSE())))</f>
        <v>6454192</v>
      </c>
      <c r="U394" s="29" t="str">
        <f aca="false">IF(ISNA(VLOOKUP($B394,'Can Pwr Rankings'!$B$6:$F$21,4,FALSE()))=TRUE(),"",(VLOOKUP($B394,'Can Pwr Rankings'!$B$6:$F$21,4,FALSE())))</f>
        <v/>
      </c>
    </row>
    <row r="395" customFormat="false" ht="12.75" hidden="false" customHeight="false" outlineLevel="0" collapsed="false">
      <c r="A395" s="5" t="s">
        <v>134</v>
      </c>
      <c r="B395" s="5" t="n">
        <v>46709</v>
      </c>
      <c r="C395" s="5"/>
      <c r="D395" s="5"/>
      <c r="E395" s="29" t="n">
        <f aca="false">VLOOKUP(B395,HEADROOM!$B$2:$D$3820,3,FALSE())</f>
        <v>68740358</v>
      </c>
      <c r="F395" s="5" t="s">
        <v>41</v>
      </c>
      <c r="G395" s="5" t="str">
        <f aca="false">VLOOKUP((A395&amp;MAX(H395:M395)),'NA DATA'!$J$4:$K$1809,2,FALSE())</f>
        <v>Enron Canada Corp.</v>
      </c>
      <c r="H395" s="30"/>
      <c r="I395" s="30"/>
      <c r="J395" s="30"/>
      <c r="K395" s="30"/>
      <c r="L395" s="30" t="n">
        <v>96013846</v>
      </c>
      <c r="M395" s="30"/>
      <c r="N395" s="30" t="n">
        <f aca="false">IF(ISNA(VLOOKUP(B395,'US GAS Rankings'!$B$6:$H$232,7,FALSE()))=TRUE(),"",(VLOOKUP(B395,'US GAS Rankings'!$B$6:$H$232,7,FALSE())))</f>
        <v>61</v>
      </c>
      <c r="O395" s="30" t="str">
        <f aca="false">IF(ISNA(VLOOKUP(B395,'US PWR Rankings'!$B$6:$H$126,7,FALSE()))=TRUE(),"",(VLOOKUP(B395,'US PWR Rankings'!$B$6:$H$126,7,FALSE())))</f>
        <v/>
      </c>
      <c r="P395" s="5" t="n">
        <f aca="false">IF(ISNA(VLOOKUP(B395,'Can Gas Rankings'!$B$6:$H$95,7,FALSE()))=TRUE(),"",(VLOOKUP(B395,'Can Gas Rankings'!$B$6:$H$95,7,FALSE())))</f>
        <v>38</v>
      </c>
      <c r="Q395" s="5" t="str">
        <f aca="false">IF(ISNA(VLOOKUP(B395,'Can Pwr Rankings'!$B$6:$F$21,5,FALSE()))=TRUE(),"",(VLOOKUP(B395,'Can Pwr Rankings'!$B$6:$F$21,5,FALSE())))</f>
        <v/>
      </c>
      <c r="R395" s="29" t="n">
        <f aca="false">IF(ISNA(VLOOKUP($B395,'US GAS Rankings'!$B$6:$H$232,6,FALSE()))=TRUE(),"",(VLOOKUP($B395,'US GAS Rankings'!$B$6:$H$232,6,FALSE())))</f>
        <v>70910750</v>
      </c>
      <c r="S395" s="29" t="str">
        <f aca="false">IF(ISNA(VLOOKUP($B395,'US PWR Rankings'!$B$6:$H$126,6,FALSE()))=TRUE(),"",(VLOOKUP($B395,'US PWR Rankings'!$B$6:$H$126,6,FALSE())))</f>
        <v/>
      </c>
      <c r="T395" s="29" t="n">
        <f aca="false">IF(ISNA(VLOOKUP($B395,'Can Gas Rankings'!$B$6:$H$95,6,FALSE()))=TRUE(),"",(VLOOKUP($B395,'Can Gas Rankings'!$B$6:$H$95,6,FALSE())))</f>
        <v>6454192</v>
      </c>
      <c r="U395" s="29" t="str">
        <f aca="false">IF(ISNA(VLOOKUP($B395,'Can Pwr Rankings'!$B$6:$F$21,4,FALSE()))=TRUE(),"",(VLOOKUP($B395,'Can Pwr Rankings'!$B$6:$F$21,4,FALSE())))</f>
        <v/>
      </c>
    </row>
    <row r="396" customFormat="false" ht="12.75" hidden="false" customHeight="false" outlineLevel="0" collapsed="false">
      <c r="A396" s="5" t="s">
        <v>134</v>
      </c>
      <c r="B396" s="5" t="n">
        <v>46709</v>
      </c>
      <c r="C396" s="5"/>
      <c r="D396" s="5"/>
      <c r="E396" s="29" t="n">
        <f aca="false">VLOOKUP(B396,HEADROOM!$B$2:$D$3820,3,FALSE())</f>
        <v>68740358</v>
      </c>
      <c r="F396" s="5" t="s">
        <v>36</v>
      </c>
      <c r="G396" s="5" t="str">
        <f aca="false">VLOOKUP((A396&amp;MAX(H396:M396)),'NA DATA'!$J$4:$K$1809,2,FALSE())</f>
        <v>Enron North America Corp.</v>
      </c>
      <c r="H396" s="30"/>
      <c r="I396" s="30" t="n">
        <v>96019090</v>
      </c>
      <c r="J396" s="30"/>
      <c r="K396" s="30"/>
      <c r="L396" s="30"/>
      <c r="M396" s="30"/>
      <c r="N396" s="30" t="n">
        <f aca="false">IF(ISNA(VLOOKUP(B396,'US GAS Rankings'!$B$6:$H$232,7,FALSE()))=TRUE(),"",(VLOOKUP(B396,'US GAS Rankings'!$B$6:$H$232,7,FALSE())))</f>
        <v>61</v>
      </c>
      <c r="O396" s="30" t="str">
        <f aca="false">IF(ISNA(VLOOKUP(B396,'US PWR Rankings'!$B$6:$H$126,7,FALSE()))=TRUE(),"",(VLOOKUP(B396,'US PWR Rankings'!$B$6:$H$126,7,FALSE())))</f>
        <v/>
      </c>
      <c r="P396" s="5" t="n">
        <f aca="false">IF(ISNA(VLOOKUP(B396,'Can Gas Rankings'!$B$6:$H$95,7,FALSE()))=TRUE(),"",(VLOOKUP(B396,'Can Gas Rankings'!$B$6:$H$95,7,FALSE())))</f>
        <v>38</v>
      </c>
      <c r="Q396" s="5" t="str">
        <f aca="false">IF(ISNA(VLOOKUP(B396,'Can Pwr Rankings'!$B$6:$F$21,5,FALSE()))=TRUE(),"",(VLOOKUP(B396,'Can Pwr Rankings'!$B$6:$F$21,5,FALSE())))</f>
        <v/>
      </c>
      <c r="R396" s="29" t="n">
        <f aca="false">IF(ISNA(VLOOKUP($B396,'US GAS Rankings'!$B$6:$H$232,6,FALSE()))=TRUE(),"",(VLOOKUP($B396,'US GAS Rankings'!$B$6:$H$232,6,FALSE())))</f>
        <v>70910750</v>
      </c>
      <c r="S396" s="29" t="str">
        <f aca="false">IF(ISNA(VLOOKUP($B396,'US PWR Rankings'!$B$6:$H$126,6,FALSE()))=TRUE(),"",(VLOOKUP($B396,'US PWR Rankings'!$B$6:$H$126,6,FALSE())))</f>
        <v/>
      </c>
      <c r="T396" s="29" t="n">
        <f aca="false">IF(ISNA(VLOOKUP($B396,'Can Gas Rankings'!$B$6:$H$95,6,FALSE()))=TRUE(),"",(VLOOKUP($B396,'Can Gas Rankings'!$B$6:$H$95,6,FALSE())))</f>
        <v>6454192</v>
      </c>
      <c r="U396" s="29" t="str">
        <f aca="false">IF(ISNA(VLOOKUP($B396,'Can Pwr Rankings'!$B$6:$F$21,4,FALSE()))=TRUE(),"",(VLOOKUP($B396,'Can Pwr Rankings'!$B$6:$F$21,4,FALSE())))</f>
        <v/>
      </c>
    </row>
    <row r="397" customFormat="false" ht="12.75" hidden="false" customHeight="false" outlineLevel="0" collapsed="false">
      <c r="A397" s="5" t="s">
        <v>134</v>
      </c>
      <c r="B397" s="5" t="n">
        <v>46709</v>
      </c>
      <c r="C397" s="5"/>
      <c r="D397" s="5"/>
      <c r="E397" s="29" t="n">
        <f aca="false">VLOOKUP(B397,HEADROOM!$B$2:$D$3820,3,FALSE())</f>
        <v>68740358</v>
      </c>
      <c r="F397" s="5" t="s">
        <v>49</v>
      </c>
      <c r="G397" s="5" t="str">
        <f aca="false">VLOOKUP((A397&amp;MAX(H397:M397)),'NA DATA'!$J$4:$K$1809,2,FALSE())</f>
        <v>Enron North America Corp.</v>
      </c>
      <c r="H397" s="30"/>
      <c r="I397" s="30" t="n">
        <v>96007585</v>
      </c>
      <c r="J397" s="30"/>
      <c r="K397" s="30"/>
      <c r="L397" s="30"/>
      <c r="M397" s="30"/>
      <c r="N397" s="30" t="n">
        <f aca="false">IF(ISNA(VLOOKUP(B397,'US GAS Rankings'!$B$6:$H$232,7,FALSE()))=TRUE(),"",(VLOOKUP(B397,'US GAS Rankings'!$B$6:$H$232,7,FALSE())))</f>
        <v>61</v>
      </c>
      <c r="O397" s="30" t="str">
        <f aca="false">IF(ISNA(VLOOKUP(B397,'US PWR Rankings'!$B$6:$H$126,7,FALSE()))=TRUE(),"",(VLOOKUP(B397,'US PWR Rankings'!$B$6:$H$126,7,FALSE())))</f>
        <v/>
      </c>
      <c r="P397" s="5" t="n">
        <f aca="false">IF(ISNA(VLOOKUP(B397,'Can Gas Rankings'!$B$6:$H$95,7,FALSE()))=TRUE(),"",(VLOOKUP(B397,'Can Gas Rankings'!$B$6:$H$95,7,FALSE())))</f>
        <v>38</v>
      </c>
      <c r="Q397" s="5" t="str">
        <f aca="false">IF(ISNA(VLOOKUP(B397,'Can Pwr Rankings'!$B$6:$F$21,5,FALSE()))=TRUE(),"",(VLOOKUP(B397,'Can Pwr Rankings'!$B$6:$F$21,5,FALSE())))</f>
        <v/>
      </c>
      <c r="R397" s="29" t="n">
        <f aca="false">IF(ISNA(VLOOKUP($B397,'US GAS Rankings'!$B$6:$H$232,6,FALSE()))=TRUE(),"",(VLOOKUP($B397,'US GAS Rankings'!$B$6:$H$232,6,FALSE())))</f>
        <v>70910750</v>
      </c>
      <c r="S397" s="29" t="str">
        <f aca="false">IF(ISNA(VLOOKUP($B397,'US PWR Rankings'!$B$6:$H$126,6,FALSE()))=TRUE(),"",(VLOOKUP($B397,'US PWR Rankings'!$B$6:$H$126,6,FALSE())))</f>
        <v/>
      </c>
      <c r="T397" s="29" t="n">
        <f aca="false">IF(ISNA(VLOOKUP($B397,'Can Gas Rankings'!$B$6:$H$95,6,FALSE()))=TRUE(),"",(VLOOKUP($B397,'Can Gas Rankings'!$B$6:$H$95,6,FALSE())))</f>
        <v>6454192</v>
      </c>
      <c r="U397" s="29" t="str">
        <f aca="false">IF(ISNA(VLOOKUP($B397,'Can Pwr Rankings'!$B$6:$F$21,4,FALSE()))=TRUE(),"",(VLOOKUP($B397,'Can Pwr Rankings'!$B$6:$F$21,4,FALSE())))</f>
        <v/>
      </c>
    </row>
    <row r="398" customFormat="false" ht="12.75" hidden="false" customHeight="false" outlineLevel="0" collapsed="false">
      <c r="A398" s="5" t="s">
        <v>136</v>
      </c>
      <c r="B398" s="5" t="n">
        <v>21474</v>
      </c>
      <c r="C398" s="5" t="s">
        <v>136</v>
      </c>
      <c r="D398" s="5" t="n">
        <v>21474</v>
      </c>
      <c r="E398" s="29" t="n">
        <f aca="false">VLOOKUP(B398,HEADROOM!$B$2:$D$3820,3,FALSE())</f>
        <v>100000000</v>
      </c>
      <c r="F398" s="5" t="s">
        <v>27</v>
      </c>
      <c r="G398" s="5" t="str">
        <f aca="false">VLOOKUP((A398&amp;MAX(H398:M398)),'NA DATA'!$J$4:$K$1809,2,FALSE())</f>
        <v>Enron North America Corp.</v>
      </c>
      <c r="H398" s="30" t="n">
        <v>96004839</v>
      </c>
      <c r="I398" s="30"/>
      <c r="J398" s="30"/>
      <c r="K398" s="30" t="n">
        <v>96004839</v>
      </c>
      <c r="L398" s="30"/>
      <c r="M398" s="30"/>
      <c r="N398" s="30" t="n">
        <f aca="false">IF(ISNA(VLOOKUP(B398,'US GAS Rankings'!$B$6:$H$232,7,FALSE()))=TRUE(),"",(VLOOKUP(B398,'US GAS Rankings'!$B$6:$H$232,7,FALSE())))</f>
        <v>62</v>
      </c>
      <c r="O398" s="30" t="str">
        <f aca="false">IF(ISNA(VLOOKUP(B398,'US PWR Rankings'!$B$6:$H$126,7,FALSE()))=TRUE(),"",(VLOOKUP(B398,'US PWR Rankings'!$B$6:$H$126,7,FALSE())))</f>
        <v/>
      </c>
      <c r="P398" s="5" t="str">
        <f aca="false">IF(ISNA(VLOOKUP(B398,'Can Gas Rankings'!$B$6:$H$95,7,FALSE()))=TRUE(),"",(VLOOKUP(B398,'Can Gas Rankings'!$B$6:$H$95,7,FALSE())))</f>
        <v/>
      </c>
      <c r="Q398" s="5" t="str">
        <f aca="false">IF(ISNA(VLOOKUP(B398,'Can Pwr Rankings'!$B$6:$F$21,5,FALSE()))=TRUE(),"",(VLOOKUP(B398,'Can Pwr Rankings'!$B$6:$F$21,5,FALSE())))</f>
        <v/>
      </c>
      <c r="R398" s="29" t="n">
        <f aca="false">IF(ISNA(VLOOKUP($B398,'US GAS Rankings'!$B$6:$H$232,6,FALSE()))=TRUE(),"",(VLOOKUP($B398,'US GAS Rankings'!$B$6:$H$232,6,FALSE())))</f>
        <v>59565000</v>
      </c>
      <c r="S398" s="29" t="str">
        <f aca="false">IF(ISNA(VLOOKUP($B398,'US PWR Rankings'!$B$6:$H$126,6,FALSE()))=TRUE(),"",(VLOOKUP($B398,'US PWR Rankings'!$B$6:$H$126,6,FALSE())))</f>
        <v/>
      </c>
      <c r="T398" s="29" t="str">
        <f aca="false">IF(ISNA(VLOOKUP($B398,'Can Gas Rankings'!$B$6:$H$95,6,FALSE()))=TRUE(),"",(VLOOKUP($B398,'Can Gas Rankings'!$B$6:$H$95,6,FALSE())))</f>
        <v/>
      </c>
      <c r="U398" s="29" t="str">
        <f aca="false">IF(ISNA(VLOOKUP($B398,'Can Pwr Rankings'!$B$6:$F$21,4,FALSE()))=TRUE(),"",(VLOOKUP($B398,'Can Pwr Rankings'!$B$6:$F$21,4,FALSE())))</f>
        <v/>
      </c>
    </row>
    <row r="399" customFormat="false" ht="12.75" hidden="false" customHeight="false" outlineLevel="0" collapsed="false">
      <c r="A399" s="5" t="s">
        <v>136</v>
      </c>
      <c r="B399" s="5" t="n">
        <v>21474</v>
      </c>
      <c r="C399" s="5"/>
      <c r="D399" s="5"/>
      <c r="E399" s="29" t="n">
        <f aca="false">VLOOKUP(B399,HEADROOM!$B$2:$D$3820,3,FALSE())</f>
        <v>100000000</v>
      </c>
      <c r="F399" s="5" t="s">
        <v>45</v>
      </c>
      <c r="G399" s="5" t="str">
        <f aca="false">VLOOKUP((A399&amp;MAX(H399:M399)),'NA DATA'!$J$4:$K$1809,2,FALSE())</f>
        <v>Enron North America Corp.</v>
      </c>
      <c r="H399" s="30"/>
      <c r="I399" s="30" t="n">
        <v>96028128</v>
      </c>
      <c r="J399" s="30"/>
      <c r="K399" s="30"/>
      <c r="L399" s="30"/>
      <c r="M399" s="30"/>
      <c r="N399" s="30" t="n">
        <f aca="false">IF(ISNA(VLOOKUP(B399,'US GAS Rankings'!$B$6:$H$232,7,FALSE()))=TRUE(),"",(VLOOKUP(B399,'US GAS Rankings'!$B$6:$H$232,7,FALSE())))</f>
        <v>62</v>
      </c>
      <c r="O399" s="30" t="str">
        <f aca="false">IF(ISNA(VLOOKUP(B399,'US PWR Rankings'!$B$6:$H$126,7,FALSE()))=TRUE(),"",(VLOOKUP(B399,'US PWR Rankings'!$B$6:$H$126,7,FALSE())))</f>
        <v/>
      </c>
      <c r="P399" s="5" t="str">
        <f aca="false">IF(ISNA(VLOOKUP(B399,'Can Gas Rankings'!$B$6:$H$95,7,FALSE()))=TRUE(),"",(VLOOKUP(B399,'Can Gas Rankings'!$B$6:$H$95,7,FALSE())))</f>
        <v/>
      </c>
      <c r="Q399" s="5" t="str">
        <f aca="false">IF(ISNA(VLOOKUP(B399,'Can Pwr Rankings'!$B$6:$F$21,5,FALSE()))=TRUE(),"",(VLOOKUP(B399,'Can Pwr Rankings'!$B$6:$F$21,5,FALSE())))</f>
        <v/>
      </c>
      <c r="R399" s="29" t="n">
        <f aca="false">IF(ISNA(VLOOKUP($B399,'US GAS Rankings'!$B$6:$H$232,6,FALSE()))=TRUE(),"",(VLOOKUP($B399,'US GAS Rankings'!$B$6:$H$232,6,FALSE())))</f>
        <v>59565000</v>
      </c>
      <c r="S399" s="29" t="str">
        <f aca="false">IF(ISNA(VLOOKUP($B399,'US PWR Rankings'!$B$6:$H$126,6,FALSE()))=TRUE(),"",(VLOOKUP($B399,'US PWR Rankings'!$B$6:$H$126,6,FALSE())))</f>
        <v/>
      </c>
      <c r="T399" s="29" t="str">
        <f aca="false">IF(ISNA(VLOOKUP($B399,'Can Gas Rankings'!$B$6:$H$95,6,FALSE()))=TRUE(),"",(VLOOKUP($B399,'Can Gas Rankings'!$B$6:$H$95,6,FALSE())))</f>
        <v/>
      </c>
      <c r="U399" s="29" t="str">
        <f aca="false">IF(ISNA(VLOOKUP($B399,'Can Pwr Rankings'!$B$6:$F$21,4,FALSE()))=TRUE(),"",(VLOOKUP($B399,'Can Pwr Rankings'!$B$6:$F$21,4,FALSE())))</f>
        <v/>
      </c>
    </row>
    <row r="400" customFormat="false" ht="12.75" hidden="false" customHeight="false" outlineLevel="0" collapsed="false">
      <c r="A400" s="5" t="s">
        <v>137</v>
      </c>
      <c r="B400" s="5" t="n">
        <v>103469</v>
      </c>
      <c r="C400" s="5" t="s">
        <v>137</v>
      </c>
      <c r="D400" s="5" t="n">
        <v>103469</v>
      </c>
      <c r="E400" s="29" t="n">
        <f aca="false">VLOOKUP(B400,HEADROOM!$B$2:$D$3820,3,FALSE())</f>
        <v>1500000</v>
      </c>
      <c r="F400" s="5" t="s">
        <v>59</v>
      </c>
      <c r="G400" s="5" t="str">
        <f aca="false">VLOOKUP((A400&amp;MAX(H400:M400)),'NA DATA'!$J$4:$K$1809,2,FALSE())</f>
        <v>Enron North America Corp.</v>
      </c>
      <c r="H400" s="30"/>
      <c r="I400" s="30" t="n">
        <v>96053324</v>
      </c>
      <c r="J400" s="30"/>
      <c r="K400" s="30"/>
      <c r="L400" s="30"/>
      <c r="M400" s="30"/>
      <c r="N400" s="30" t="n">
        <f aca="false">IF(ISNA(VLOOKUP(B400,'US GAS Rankings'!$B$6:$H$232,7,FALSE()))=TRUE(),"",(VLOOKUP(B400,'US GAS Rankings'!$B$6:$H$232,7,FALSE())))</f>
        <v>63</v>
      </c>
      <c r="O400" s="30" t="str">
        <f aca="false">IF(ISNA(VLOOKUP(B400,'US PWR Rankings'!$B$6:$H$126,7,FALSE()))=TRUE(),"",(VLOOKUP(B400,'US PWR Rankings'!$B$6:$H$126,7,FALSE())))</f>
        <v/>
      </c>
      <c r="P400" s="5" t="str">
        <f aca="false">IF(ISNA(VLOOKUP(B400,'Can Gas Rankings'!$B$6:$H$95,7,FALSE()))=TRUE(),"",(VLOOKUP(B400,'Can Gas Rankings'!$B$6:$H$95,7,FALSE())))</f>
        <v/>
      </c>
      <c r="Q400" s="5" t="str">
        <f aca="false">IF(ISNA(VLOOKUP(B400,'Can Pwr Rankings'!$B$6:$F$21,5,FALSE()))=TRUE(),"",(VLOOKUP(B400,'Can Pwr Rankings'!$B$6:$F$21,5,FALSE())))</f>
        <v/>
      </c>
      <c r="R400" s="29" t="n">
        <f aca="false">IF(ISNA(VLOOKUP($B400,'US GAS Rankings'!$B$6:$H$232,6,FALSE()))=TRUE(),"",(VLOOKUP($B400,'US GAS Rankings'!$B$6:$H$232,6,FALSE())))</f>
        <v>56600091</v>
      </c>
      <c r="S400" s="29" t="str">
        <f aca="false">IF(ISNA(VLOOKUP($B400,'US PWR Rankings'!$B$6:$H$126,6,FALSE()))=TRUE(),"",(VLOOKUP($B400,'US PWR Rankings'!$B$6:$H$126,6,FALSE())))</f>
        <v/>
      </c>
      <c r="T400" s="29" t="str">
        <f aca="false">IF(ISNA(VLOOKUP($B400,'Can Gas Rankings'!$B$6:$H$95,6,FALSE()))=TRUE(),"",(VLOOKUP($B400,'Can Gas Rankings'!$B$6:$H$95,6,FALSE())))</f>
        <v/>
      </c>
      <c r="U400" s="29" t="str">
        <f aca="false">IF(ISNA(VLOOKUP($B400,'Can Pwr Rankings'!$B$6:$F$21,4,FALSE()))=TRUE(),"",(VLOOKUP($B400,'Can Pwr Rankings'!$B$6:$F$21,4,FALSE())))</f>
        <v/>
      </c>
    </row>
    <row r="401" customFormat="false" ht="12.75" hidden="false" customHeight="false" outlineLevel="0" collapsed="false">
      <c r="A401" s="5" t="s">
        <v>137</v>
      </c>
      <c r="B401" s="5" t="n">
        <v>103469</v>
      </c>
      <c r="C401" s="5"/>
      <c r="D401" s="5"/>
      <c r="E401" s="29" t="n">
        <f aca="false">VLOOKUP(B401,HEADROOM!$B$2:$D$3820,3,FALSE())</f>
        <v>1500000</v>
      </c>
      <c r="F401" s="5" t="s">
        <v>33</v>
      </c>
      <c r="G401" s="5" t="str">
        <f aca="false">VLOOKUP((A401&amp;MAX(H401:M401)),'NA DATA'!$J$4:$K$1809,2,FALSE())</f>
        <v>ENA Upstream Company LLC</v>
      </c>
      <c r="H401" s="30"/>
      <c r="I401" s="30" t="n">
        <v>96081011</v>
      </c>
      <c r="J401" s="30"/>
      <c r="K401" s="30"/>
      <c r="L401" s="30"/>
      <c r="M401" s="30"/>
      <c r="N401" s="30" t="n">
        <f aca="false">IF(ISNA(VLOOKUP(B401,'US GAS Rankings'!$B$6:$H$232,7,FALSE()))=TRUE(),"",(VLOOKUP(B401,'US GAS Rankings'!$B$6:$H$232,7,FALSE())))</f>
        <v>63</v>
      </c>
      <c r="O401" s="30" t="str">
        <f aca="false">IF(ISNA(VLOOKUP(B401,'US PWR Rankings'!$B$6:$H$126,7,FALSE()))=TRUE(),"",(VLOOKUP(B401,'US PWR Rankings'!$B$6:$H$126,7,FALSE())))</f>
        <v/>
      </c>
      <c r="P401" s="5" t="str">
        <f aca="false">IF(ISNA(VLOOKUP(B401,'Can Gas Rankings'!$B$6:$H$95,7,FALSE()))=TRUE(),"",(VLOOKUP(B401,'Can Gas Rankings'!$B$6:$H$95,7,FALSE())))</f>
        <v/>
      </c>
      <c r="Q401" s="5" t="str">
        <f aca="false">IF(ISNA(VLOOKUP(B401,'Can Pwr Rankings'!$B$6:$F$21,5,FALSE()))=TRUE(),"",(VLOOKUP(B401,'Can Pwr Rankings'!$B$6:$F$21,5,FALSE())))</f>
        <v/>
      </c>
      <c r="R401" s="29" t="n">
        <f aca="false">IF(ISNA(VLOOKUP($B401,'US GAS Rankings'!$B$6:$H$232,6,FALSE()))=TRUE(),"",(VLOOKUP($B401,'US GAS Rankings'!$B$6:$H$232,6,FALSE())))</f>
        <v>56600091</v>
      </c>
      <c r="S401" s="29" t="str">
        <f aca="false">IF(ISNA(VLOOKUP($B401,'US PWR Rankings'!$B$6:$H$126,6,FALSE()))=TRUE(),"",(VLOOKUP($B401,'US PWR Rankings'!$B$6:$H$126,6,FALSE())))</f>
        <v/>
      </c>
      <c r="T401" s="29" t="str">
        <f aca="false">IF(ISNA(VLOOKUP($B401,'Can Gas Rankings'!$B$6:$H$95,6,FALSE()))=TRUE(),"",(VLOOKUP($B401,'Can Gas Rankings'!$B$6:$H$95,6,FALSE())))</f>
        <v/>
      </c>
      <c r="U401" s="29" t="str">
        <f aca="false">IF(ISNA(VLOOKUP($B401,'Can Pwr Rankings'!$B$6:$F$21,4,FALSE()))=TRUE(),"",(VLOOKUP($B401,'Can Pwr Rankings'!$B$6:$F$21,4,FALSE())))</f>
        <v/>
      </c>
    </row>
    <row r="402" customFormat="false" ht="12.75" hidden="false" customHeight="false" outlineLevel="0" collapsed="false">
      <c r="A402" s="5" t="s">
        <v>137</v>
      </c>
      <c r="B402" s="5" t="n">
        <v>103469</v>
      </c>
      <c r="C402" s="5"/>
      <c r="D402" s="5"/>
      <c r="E402" s="29" t="n">
        <f aca="false">VLOOKUP(B402,HEADROOM!$B$2:$D$3820,3,FALSE())</f>
        <v>1500000</v>
      </c>
      <c r="F402" s="5" t="s">
        <v>34</v>
      </c>
      <c r="G402" s="5" t="str">
        <f aca="false">VLOOKUP((A402&amp;MAX(H402:M402)),'NA DATA'!$J$4:$K$1809,2,FALSE())</f>
        <v>ENA Upstream Company LLC</v>
      </c>
      <c r="H402" s="30"/>
      <c r="I402" s="30" t="n">
        <v>96067708</v>
      </c>
      <c r="J402" s="30"/>
      <c r="K402" s="30"/>
      <c r="L402" s="30"/>
      <c r="M402" s="30"/>
      <c r="N402" s="30" t="n">
        <f aca="false">IF(ISNA(VLOOKUP(B402,'US GAS Rankings'!$B$6:$H$232,7,FALSE()))=TRUE(),"",(VLOOKUP(B402,'US GAS Rankings'!$B$6:$H$232,7,FALSE())))</f>
        <v>63</v>
      </c>
      <c r="O402" s="30" t="str">
        <f aca="false">IF(ISNA(VLOOKUP(B402,'US PWR Rankings'!$B$6:$H$126,7,FALSE()))=TRUE(),"",(VLOOKUP(B402,'US PWR Rankings'!$B$6:$H$126,7,FALSE())))</f>
        <v/>
      </c>
      <c r="P402" s="5" t="str">
        <f aca="false">IF(ISNA(VLOOKUP(B402,'Can Gas Rankings'!$B$6:$H$95,7,FALSE()))=TRUE(),"",(VLOOKUP(B402,'Can Gas Rankings'!$B$6:$H$95,7,FALSE())))</f>
        <v/>
      </c>
      <c r="Q402" s="5" t="str">
        <f aca="false">IF(ISNA(VLOOKUP(B402,'Can Pwr Rankings'!$B$6:$F$21,5,FALSE()))=TRUE(),"",(VLOOKUP(B402,'Can Pwr Rankings'!$B$6:$F$21,5,FALSE())))</f>
        <v/>
      </c>
      <c r="R402" s="29" t="n">
        <f aca="false">IF(ISNA(VLOOKUP($B402,'US GAS Rankings'!$B$6:$H$232,6,FALSE()))=TRUE(),"",(VLOOKUP($B402,'US GAS Rankings'!$B$6:$H$232,6,FALSE())))</f>
        <v>56600091</v>
      </c>
      <c r="S402" s="29" t="str">
        <f aca="false">IF(ISNA(VLOOKUP($B402,'US PWR Rankings'!$B$6:$H$126,6,FALSE()))=TRUE(),"",(VLOOKUP($B402,'US PWR Rankings'!$B$6:$H$126,6,FALSE())))</f>
        <v/>
      </c>
      <c r="T402" s="29" t="str">
        <f aca="false">IF(ISNA(VLOOKUP($B402,'Can Gas Rankings'!$B$6:$H$95,6,FALSE()))=TRUE(),"",(VLOOKUP($B402,'Can Gas Rankings'!$B$6:$H$95,6,FALSE())))</f>
        <v/>
      </c>
      <c r="U402" s="29" t="str">
        <f aca="false">IF(ISNA(VLOOKUP($B402,'Can Pwr Rankings'!$B$6:$F$21,4,FALSE()))=TRUE(),"",(VLOOKUP($B402,'Can Pwr Rankings'!$B$6:$F$21,4,FALSE())))</f>
        <v/>
      </c>
    </row>
    <row r="403" customFormat="false" ht="12.75" hidden="false" customHeight="false" outlineLevel="0" collapsed="false">
      <c r="A403" s="5" t="s">
        <v>137</v>
      </c>
      <c r="B403" s="5" t="n">
        <v>103469</v>
      </c>
      <c r="C403" s="5"/>
      <c r="D403" s="5"/>
      <c r="E403" s="29" t="n">
        <f aca="false">VLOOKUP(B403,HEADROOM!$B$2:$D$3820,3,FALSE())</f>
        <v>1500000</v>
      </c>
      <c r="F403" s="5" t="s">
        <v>28</v>
      </c>
      <c r="G403" s="5" t="str">
        <f aca="false">VLOOKUP((A403&amp;MAX(H403:M403)),'NA DATA'!$J$4:$K$1809,2,FALSE())</f>
        <v>Enron North America Corp.</v>
      </c>
      <c r="H403" s="30"/>
      <c r="I403" s="30" t="n">
        <v>96063270</v>
      </c>
      <c r="J403" s="30"/>
      <c r="K403" s="30"/>
      <c r="L403" s="30"/>
      <c r="M403" s="30"/>
      <c r="N403" s="30" t="n">
        <f aca="false">IF(ISNA(VLOOKUP(B403,'US GAS Rankings'!$B$6:$H$232,7,FALSE()))=TRUE(),"",(VLOOKUP(B403,'US GAS Rankings'!$B$6:$H$232,7,FALSE())))</f>
        <v>63</v>
      </c>
      <c r="O403" s="30" t="str">
        <f aca="false">IF(ISNA(VLOOKUP(B403,'US PWR Rankings'!$B$6:$H$126,7,FALSE()))=TRUE(),"",(VLOOKUP(B403,'US PWR Rankings'!$B$6:$H$126,7,FALSE())))</f>
        <v/>
      </c>
      <c r="P403" s="5" t="str">
        <f aca="false">IF(ISNA(VLOOKUP(B403,'Can Gas Rankings'!$B$6:$H$95,7,FALSE()))=TRUE(),"",(VLOOKUP(B403,'Can Gas Rankings'!$B$6:$H$95,7,FALSE())))</f>
        <v/>
      </c>
      <c r="Q403" s="5" t="str">
        <f aca="false">IF(ISNA(VLOOKUP(B403,'Can Pwr Rankings'!$B$6:$F$21,5,FALSE()))=TRUE(),"",(VLOOKUP(B403,'Can Pwr Rankings'!$B$6:$F$21,5,FALSE())))</f>
        <v/>
      </c>
      <c r="R403" s="29" t="n">
        <f aca="false">IF(ISNA(VLOOKUP($B403,'US GAS Rankings'!$B$6:$H$232,6,FALSE()))=TRUE(),"",(VLOOKUP($B403,'US GAS Rankings'!$B$6:$H$232,6,FALSE())))</f>
        <v>56600091</v>
      </c>
      <c r="S403" s="29" t="str">
        <f aca="false">IF(ISNA(VLOOKUP($B403,'US PWR Rankings'!$B$6:$H$126,6,FALSE()))=TRUE(),"",(VLOOKUP($B403,'US PWR Rankings'!$B$6:$H$126,6,FALSE())))</f>
        <v/>
      </c>
      <c r="T403" s="29" t="str">
        <f aca="false">IF(ISNA(VLOOKUP($B403,'Can Gas Rankings'!$B$6:$H$95,6,FALSE()))=TRUE(),"",(VLOOKUP($B403,'Can Gas Rankings'!$B$6:$H$95,6,FALSE())))</f>
        <v/>
      </c>
      <c r="U403" s="29" t="str">
        <f aca="false">IF(ISNA(VLOOKUP($B403,'Can Pwr Rankings'!$B$6:$F$21,4,FALSE()))=TRUE(),"",(VLOOKUP($B403,'Can Pwr Rankings'!$B$6:$F$21,4,FALSE())))</f>
        <v/>
      </c>
    </row>
    <row r="404" customFormat="false" ht="12.75" hidden="false" customHeight="false" outlineLevel="0" collapsed="false">
      <c r="A404" s="5" t="s">
        <v>137</v>
      </c>
      <c r="B404" s="5" t="n">
        <v>103469</v>
      </c>
      <c r="C404" s="5"/>
      <c r="D404" s="5"/>
      <c r="E404" s="29" t="n">
        <f aca="false">VLOOKUP(B404,HEADROOM!$B$2:$D$3820,3,FALSE())</f>
        <v>1500000</v>
      </c>
      <c r="F404" s="5" t="s">
        <v>29</v>
      </c>
      <c r="G404" s="5" t="str">
        <f aca="false">VLOOKUP((A404&amp;MAX(H404:M404)),'NA DATA'!$J$4:$K$1809,2,FALSE())</f>
        <v>Enron North America Corp.</v>
      </c>
      <c r="H404" s="30"/>
      <c r="I404" s="30" t="n">
        <v>96063479</v>
      </c>
      <c r="J404" s="30"/>
      <c r="K404" s="30"/>
      <c r="L404" s="30"/>
      <c r="M404" s="30"/>
      <c r="N404" s="30" t="n">
        <f aca="false">IF(ISNA(VLOOKUP(B404,'US GAS Rankings'!$B$6:$H$232,7,FALSE()))=TRUE(),"",(VLOOKUP(B404,'US GAS Rankings'!$B$6:$H$232,7,FALSE())))</f>
        <v>63</v>
      </c>
      <c r="O404" s="30" t="str">
        <f aca="false">IF(ISNA(VLOOKUP(B404,'US PWR Rankings'!$B$6:$H$126,7,FALSE()))=TRUE(),"",(VLOOKUP(B404,'US PWR Rankings'!$B$6:$H$126,7,FALSE())))</f>
        <v/>
      </c>
      <c r="P404" s="5" t="str">
        <f aca="false">IF(ISNA(VLOOKUP(B404,'Can Gas Rankings'!$B$6:$H$95,7,FALSE()))=TRUE(),"",(VLOOKUP(B404,'Can Gas Rankings'!$B$6:$H$95,7,FALSE())))</f>
        <v/>
      </c>
      <c r="Q404" s="5" t="str">
        <f aca="false">IF(ISNA(VLOOKUP(B404,'Can Pwr Rankings'!$B$6:$F$21,5,FALSE()))=TRUE(),"",(VLOOKUP(B404,'Can Pwr Rankings'!$B$6:$F$21,5,FALSE())))</f>
        <v/>
      </c>
      <c r="R404" s="29" t="n">
        <f aca="false">IF(ISNA(VLOOKUP($B404,'US GAS Rankings'!$B$6:$H$232,6,FALSE()))=TRUE(),"",(VLOOKUP($B404,'US GAS Rankings'!$B$6:$H$232,6,FALSE())))</f>
        <v>56600091</v>
      </c>
      <c r="S404" s="29" t="str">
        <f aca="false">IF(ISNA(VLOOKUP($B404,'US PWR Rankings'!$B$6:$H$126,6,FALSE()))=TRUE(),"",(VLOOKUP($B404,'US PWR Rankings'!$B$6:$H$126,6,FALSE())))</f>
        <v/>
      </c>
      <c r="T404" s="29" t="str">
        <f aca="false">IF(ISNA(VLOOKUP($B404,'Can Gas Rankings'!$B$6:$H$95,6,FALSE()))=TRUE(),"",(VLOOKUP($B404,'Can Gas Rankings'!$B$6:$H$95,6,FALSE())))</f>
        <v/>
      </c>
      <c r="U404" s="29" t="str">
        <f aca="false">IF(ISNA(VLOOKUP($B404,'Can Pwr Rankings'!$B$6:$F$21,4,FALSE()))=TRUE(),"",(VLOOKUP($B404,'Can Pwr Rankings'!$B$6:$F$21,4,FALSE())))</f>
        <v/>
      </c>
    </row>
    <row r="405" customFormat="false" ht="12.75" hidden="false" customHeight="false" outlineLevel="0" collapsed="false">
      <c r="A405" s="5" t="s">
        <v>137</v>
      </c>
      <c r="B405" s="5" t="n">
        <v>103469</v>
      </c>
      <c r="C405" s="5"/>
      <c r="D405" s="5"/>
      <c r="E405" s="29" t="n">
        <f aca="false">VLOOKUP(B405,HEADROOM!$B$2:$D$3820,3,FALSE())</f>
        <v>1500000</v>
      </c>
      <c r="F405" s="5" t="s">
        <v>138</v>
      </c>
      <c r="G405" s="5" t="str">
        <f aca="false">VLOOKUP((A405&amp;MAX(H405:M405)),'NA DATA'!$J$4:$K$1809,2,FALSE())</f>
        <v>Enron North America Corp.</v>
      </c>
      <c r="H405" s="30"/>
      <c r="I405" s="30" t="n">
        <v>96055172</v>
      </c>
      <c r="J405" s="30"/>
      <c r="K405" s="30"/>
      <c r="L405" s="30"/>
      <c r="M405" s="30"/>
      <c r="N405" s="30" t="n">
        <f aca="false">IF(ISNA(VLOOKUP(B405,'US GAS Rankings'!$B$6:$H$232,7,FALSE()))=TRUE(),"",(VLOOKUP(B405,'US GAS Rankings'!$B$6:$H$232,7,FALSE())))</f>
        <v>63</v>
      </c>
      <c r="O405" s="30" t="str">
        <f aca="false">IF(ISNA(VLOOKUP(B405,'US PWR Rankings'!$B$6:$H$126,7,FALSE()))=TRUE(),"",(VLOOKUP(B405,'US PWR Rankings'!$B$6:$H$126,7,FALSE())))</f>
        <v/>
      </c>
      <c r="P405" s="5" t="str">
        <f aca="false">IF(ISNA(VLOOKUP(B405,'Can Gas Rankings'!$B$6:$H$95,7,FALSE()))=TRUE(),"",(VLOOKUP(B405,'Can Gas Rankings'!$B$6:$H$95,7,FALSE())))</f>
        <v/>
      </c>
      <c r="Q405" s="5" t="str">
        <f aca="false">IF(ISNA(VLOOKUP(B405,'Can Pwr Rankings'!$B$6:$F$21,5,FALSE()))=TRUE(),"",(VLOOKUP(B405,'Can Pwr Rankings'!$B$6:$F$21,5,FALSE())))</f>
        <v/>
      </c>
      <c r="R405" s="29" t="n">
        <f aca="false">IF(ISNA(VLOOKUP($B405,'US GAS Rankings'!$B$6:$H$232,6,FALSE()))=TRUE(),"",(VLOOKUP($B405,'US GAS Rankings'!$B$6:$H$232,6,FALSE())))</f>
        <v>56600091</v>
      </c>
      <c r="S405" s="29" t="str">
        <f aca="false">IF(ISNA(VLOOKUP($B405,'US PWR Rankings'!$B$6:$H$126,6,FALSE()))=TRUE(),"",(VLOOKUP($B405,'US PWR Rankings'!$B$6:$H$126,6,FALSE())))</f>
        <v/>
      </c>
      <c r="T405" s="29" t="str">
        <f aca="false">IF(ISNA(VLOOKUP($B405,'Can Gas Rankings'!$B$6:$H$95,6,FALSE()))=TRUE(),"",(VLOOKUP($B405,'Can Gas Rankings'!$B$6:$H$95,6,FALSE())))</f>
        <v/>
      </c>
      <c r="U405" s="29" t="str">
        <f aca="false">IF(ISNA(VLOOKUP($B405,'Can Pwr Rankings'!$B$6:$F$21,4,FALSE()))=TRUE(),"",(VLOOKUP($B405,'Can Pwr Rankings'!$B$6:$F$21,4,FALSE())))</f>
        <v/>
      </c>
    </row>
    <row r="406" customFormat="false" ht="12.75" hidden="false" customHeight="false" outlineLevel="0" collapsed="false">
      <c r="A406" s="5" t="s">
        <v>137</v>
      </c>
      <c r="B406" s="5" t="n">
        <v>103469</v>
      </c>
      <c r="C406" s="5"/>
      <c r="D406" s="5"/>
      <c r="E406" s="29" t="n">
        <f aca="false">VLOOKUP(B406,HEADROOM!$B$2:$D$3820,3,FALSE())</f>
        <v>1500000</v>
      </c>
      <c r="F406" s="5" t="s">
        <v>42</v>
      </c>
      <c r="G406" s="5" t="e">
        <f aca="false">VLOOKUP((A406&amp;MAX(H406:M406)),'NA DATA'!$J$4:$K$1809,2,FALSE())</f>
        <v>#N/A</v>
      </c>
      <c r="H406" s="30"/>
      <c r="I406" s="30"/>
      <c r="J406" s="30"/>
      <c r="K406" s="30"/>
      <c r="L406" s="30"/>
      <c r="M406" s="30"/>
      <c r="N406" s="30" t="n">
        <f aca="false">IF(ISNA(VLOOKUP(B406,'US GAS Rankings'!$B$6:$H$232,7,FALSE()))=TRUE(),"",(VLOOKUP(B406,'US GAS Rankings'!$B$6:$H$232,7,FALSE())))</f>
        <v>63</v>
      </c>
      <c r="O406" s="30" t="str">
        <f aca="false">IF(ISNA(VLOOKUP(B406,'US PWR Rankings'!$B$6:$H$126,7,FALSE()))=TRUE(),"",(VLOOKUP(B406,'US PWR Rankings'!$B$6:$H$126,7,FALSE())))</f>
        <v/>
      </c>
      <c r="P406" s="5" t="str">
        <f aca="false">IF(ISNA(VLOOKUP(B406,'Can Gas Rankings'!$B$6:$H$95,7,FALSE()))=TRUE(),"",(VLOOKUP(B406,'Can Gas Rankings'!$B$6:$H$95,7,FALSE())))</f>
        <v/>
      </c>
      <c r="Q406" s="5" t="str">
        <f aca="false">IF(ISNA(VLOOKUP(B406,'Can Pwr Rankings'!$B$6:$F$21,5,FALSE()))=TRUE(),"",(VLOOKUP(B406,'Can Pwr Rankings'!$B$6:$F$21,5,FALSE())))</f>
        <v/>
      </c>
      <c r="R406" s="29" t="n">
        <f aca="false">IF(ISNA(VLOOKUP($B406,'US GAS Rankings'!$B$6:$H$232,6,FALSE()))=TRUE(),"",(VLOOKUP($B406,'US GAS Rankings'!$B$6:$H$232,6,FALSE())))</f>
        <v>56600091</v>
      </c>
      <c r="S406" s="29" t="str">
        <f aca="false">IF(ISNA(VLOOKUP($B406,'US PWR Rankings'!$B$6:$H$126,6,FALSE()))=TRUE(),"",(VLOOKUP($B406,'US PWR Rankings'!$B$6:$H$126,6,FALSE())))</f>
        <v/>
      </c>
      <c r="T406" s="29" t="str">
        <f aca="false">IF(ISNA(VLOOKUP($B406,'Can Gas Rankings'!$B$6:$H$95,6,FALSE()))=TRUE(),"",(VLOOKUP($B406,'Can Gas Rankings'!$B$6:$H$95,6,FALSE())))</f>
        <v/>
      </c>
      <c r="U406" s="29" t="str">
        <f aca="false">IF(ISNA(VLOOKUP($B406,'Can Pwr Rankings'!$B$6:$F$21,4,FALSE()))=TRUE(),"",(VLOOKUP($B406,'Can Pwr Rankings'!$B$6:$F$21,4,FALSE())))</f>
        <v/>
      </c>
    </row>
    <row r="407" customFormat="false" ht="12.75" hidden="false" customHeight="false" outlineLevel="0" collapsed="false">
      <c r="A407" s="5" t="s">
        <v>139</v>
      </c>
      <c r="B407" s="5" t="n">
        <v>45492</v>
      </c>
      <c r="C407" s="5" t="s">
        <v>139</v>
      </c>
      <c r="D407" s="5" t="n">
        <v>45492</v>
      </c>
      <c r="E407" s="29" t="n">
        <f aca="false">VLOOKUP(B407,HEADROOM!$B$2:$D$3820,3,FALSE())</f>
        <v>2630178</v>
      </c>
      <c r="F407" s="5" t="s">
        <v>78</v>
      </c>
      <c r="G407" s="5" t="str">
        <f aca="false">VLOOKUP((A407&amp;MAX(H407:M407)),'NA DATA'!$J$4:$K$1809,2,FALSE())</f>
        <v>Enron North America Corp.</v>
      </c>
      <c r="H407" s="30"/>
      <c r="I407" s="30" t="n">
        <v>96009462</v>
      </c>
      <c r="J407" s="30"/>
      <c r="K407" s="30"/>
      <c r="L407" s="30"/>
      <c r="M407" s="30"/>
      <c r="N407" s="30" t="n">
        <f aca="false">IF(ISNA(VLOOKUP(B407,'US GAS Rankings'!$B$6:$H$232,7,FALSE()))=TRUE(),"",(VLOOKUP(B407,'US GAS Rankings'!$B$6:$H$232,7,FALSE())))</f>
        <v>64</v>
      </c>
      <c r="O407" s="30" t="n">
        <f aca="false">IF(ISNA(VLOOKUP(B407,'US PWR Rankings'!$B$6:$H$126,7,FALSE()))=TRUE(),"",(VLOOKUP(B407,'US PWR Rankings'!$B$6:$H$126,7,FALSE())))</f>
        <v>64</v>
      </c>
      <c r="P407" s="5" t="str">
        <f aca="false">IF(ISNA(VLOOKUP(B407,'Can Gas Rankings'!$B$6:$H$95,7,FALSE()))=TRUE(),"",(VLOOKUP(B407,'Can Gas Rankings'!$B$6:$H$95,7,FALSE())))</f>
        <v/>
      </c>
      <c r="Q407" s="5" t="str">
        <f aca="false">IF(ISNA(VLOOKUP(B407,'Can Pwr Rankings'!$B$6:$F$21,5,FALSE()))=TRUE(),"",(VLOOKUP(B407,'Can Pwr Rankings'!$B$6:$F$21,5,FALSE())))</f>
        <v/>
      </c>
      <c r="R407" s="29" t="n">
        <f aca="false">IF(ISNA(VLOOKUP($B407,'US GAS Rankings'!$B$6:$H$232,6,FALSE()))=TRUE(),"",(VLOOKUP($B407,'US GAS Rankings'!$B$6:$H$232,6,FALSE())))</f>
        <v>53410033</v>
      </c>
      <c r="S407" s="29" t="n">
        <f aca="false">IF(ISNA(VLOOKUP($B407,'US PWR Rankings'!$B$6:$H$126,6,FALSE()))=TRUE(),"",(VLOOKUP($B407,'US PWR Rankings'!$B$6:$H$126,6,FALSE())))</f>
        <v>218209</v>
      </c>
      <c r="T407" s="29" t="str">
        <f aca="false">IF(ISNA(VLOOKUP($B407,'Can Gas Rankings'!$B$6:$H$95,6,FALSE()))=TRUE(),"",(VLOOKUP($B407,'Can Gas Rankings'!$B$6:$H$95,6,FALSE())))</f>
        <v/>
      </c>
      <c r="U407" s="29" t="str">
        <f aca="false">IF(ISNA(VLOOKUP($B407,'Can Pwr Rankings'!$B$6:$F$21,4,FALSE()))=TRUE(),"",(VLOOKUP($B407,'Can Pwr Rankings'!$B$6:$F$21,4,FALSE())))</f>
        <v/>
      </c>
    </row>
    <row r="408" customFormat="false" ht="12.75" hidden="false" customHeight="false" outlineLevel="0" collapsed="false">
      <c r="A408" s="5" t="s">
        <v>139</v>
      </c>
      <c r="B408" s="5" t="n">
        <v>45492</v>
      </c>
      <c r="C408" s="5"/>
      <c r="D408" s="5"/>
      <c r="E408" s="29" t="n">
        <f aca="false">VLOOKUP(B408,HEADROOM!$B$2:$D$3820,3,FALSE())</f>
        <v>2630178</v>
      </c>
      <c r="F408" s="5" t="s">
        <v>46</v>
      </c>
      <c r="G408" s="5" t="str">
        <f aca="false">VLOOKUP((A408&amp;MAX(H408:M408)),'NA DATA'!$J$4:$K$1809,2,FALSE())</f>
        <v>Enron North America Corp.</v>
      </c>
      <c r="H408" s="30" t="n">
        <v>96004750</v>
      </c>
      <c r="I408" s="30"/>
      <c r="J408" s="30"/>
      <c r="K408" s="30"/>
      <c r="L408" s="30"/>
      <c r="M408" s="30"/>
      <c r="N408" s="30" t="n">
        <f aca="false">IF(ISNA(VLOOKUP(B408,'US GAS Rankings'!$B$6:$H$232,7,FALSE()))=TRUE(),"",(VLOOKUP(B408,'US GAS Rankings'!$B$6:$H$232,7,FALSE())))</f>
        <v>64</v>
      </c>
      <c r="O408" s="30" t="n">
        <f aca="false">IF(ISNA(VLOOKUP(B408,'US PWR Rankings'!$B$6:$H$126,7,FALSE()))=TRUE(),"",(VLOOKUP(B408,'US PWR Rankings'!$B$6:$H$126,7,FALSE())))</f>
        <v>64</v>
      </c>
      <c r="P408" s="5" t="str">
        <f aca="false">IF(ISNA(VLOOKUP(B408,'Can Gas Rankings'!$B$6:$H$95,7,FALSE()))=TRUE(),"",(VLOOKUP(B408,'Can Gas Rankings'!$B$6:$H$95,7,FALSE())))</f>
        <v/>
      </c>
      <c r="Q408" s="5" t="str">
        <f aca="false">IF(ISNA(VLOOKUP(B408,'Can Pwr Rankings'!$B$6:$F$21,5,FALSE()))=TRUE(),"",(VLOOKUP(B408,'Can Pwr Rankings'!$B$6:$F$21,5,FALSE())))</f>
        <v/>
      </c>
      <c r="R408" s="29" t="n">
        <f aca="false">IF(ISNA(VLOOKUP($B408,'US GAS Rankings'!$B$6:$H$232,6,FALSE()))=TRUE(),"",(VLOOKUP($B408,'US GAS Rankings'!$B$6:$H$232,6,FALSE())))</f>
        <v>53410033</v>
      </c>
      <c r="S408" s="29" t="n">
        <f aca="false">IF(ISNA(VLOOKUP($B408,'US PWR Rankings'!$B$6:$H$126,6,FALSE()))=TRUE(),"",(VLOOKUP($B408,'US PWR Rankings'!$B$6:$H$126,6,FALSE())))</f>
        <v>218209</v>
      </c>
      <c r="T408" s="29" t="str">
        <f aca="false">IF(ISNA(VLOOKUP($B408,'Can Gas Rankings'!$B$6:$H$95,6,FALSE()))=TRUE(),"",(VLOOKUP($B408,'Can Gas Rankings'!$B$6:$H$95,6,FALSE())))</f>
        <v/>
      </c>
      <c r="U408" s="29" t="str">
        <f aca="false">IF(ISNA(VLOOKUP($B408,'Can Pwr Rankings'!$B$6:$F$21,4,FALSE()))=TRUE(),"",(VLOOKUP($B408,'Can Pwr Rankings'!$B$6:$F$21,4,FALSE())))</f>
        <v/>
      </c>
    </row>
    <row r="409" customFormat="false" ht="12.75" hidden="false" customHeight="false" outlineLevel="0" collapsed="false">
      <c r="A409" s="5" t="s">
        <v>139</v>
      </c>
      <c r="B409" s="5" t="n">
        <v>45492</v>
      </c>
      <c r="C409" s="5"/>
      <c r="D409" s="5"/>
      <c r="E409" s="29" t="n">
        <f aca="false">VLOOKUP(B409,HEADROOM!$B$2:$D$3820,3,FALSE())</f>
        <v>2630178</v>
      </c>
      <c r="F409" s="5" t="s">
        <v>40</v>
      </c>
      <c r="G409" s="5" t="e">
        <f aca="false">VLOOKUP((A409&amp;MAX(H409:M409)),'NA DATA'!$J$4:$K$1809,2,FALSE())</f>
        <v>#N/A</v>
      </c>
      <c r="H409" s="30"/>
      <c r="I409" s="30"/>
      <c r="J409" s="30" t="n">
        <v>96092908</v>
      </c>
      <c r="K409" s="30"/>
      <c r="L409" s="30"/>
      <c r="M409" s="30"/>
      <c r="N409" s="30" t="n">
        <f aca="false">IF(ISNA(VLOOKUP(B409,'US GAS Rankings'!$B$6:$H$232,7,FALSE()))=TRUE(),"",(VLOOKUP(B409,'US GAS Rankings'!$B$6:$H$232,7,FALSE())))</f>
        <v>64</v>
      </c>
      <c r="O409" s="30" t="n">
        <f aca="false">IF(ISNA(VLOOKUP(B409,'US PWR Rankings'!$B$6:$H$126,7,FALSE()))=TRUE(),"",(VLOOKUP(B409,'US PWR Rankings'!$B$6:$H$126,7,FALSE())))</f>
        <v>64</v>
      </c>
      <c r="P409" s="5" t="str">
        <f aca="false">IF(ISNA(VLOOKUP(B409,'Can Gas Rankings'!$B$6:$H$95,7,FALSE()))=TRUE(),"",(VLOOKUP(B409,'Can Gas Rankings'!$B$6:$H$95,7,FALSE())))</f>
        <v/>
      </c>
      <c r="Q409" s="5" t="str">
        <f aca="false">IF(ISNA(VLOOKUP(B409,'Can Pwr Rankings'!$B$6:$F$21,5,FALSE()))=TRUE(),"",(VLOOKUP(B409,'Can Pwr Rankings'!$B$6:$F$21,5,FALSE())))</f>
        <v/>
      </c>
      <c r="R409" s="29" t="n">
        <f aca="false">IF(ISNA(VLOOKUP($B409,'US GAS Rankings'!$B$6:$H$232,6,FALSE()))=TRUE(),"",(VLOOKUP($B409,'US GAS Rankings'!$B$6:$H$232,6,FALSE())))</f>
        <v>53410033</v>
      </c>
      <c r="S409" s="29" t="n">
        <f aca="false">IF(ISNA(VLOOKUP($B409,'US PWR Rankings'!$B$6:$H$126,6,FALSE()))=TRUE(),"",(VLOOKUP($B409,'US PWR Rankings'!$B$6:$H$126,6,FALSE())))</f>
        <v>218209</v>
      </c>
      <c r="T409" s="29" t="str">
        <f aca="false">IF(ISNA(VLOOKUP($B409,'Can Gas Rankings'!$B$6:$H$95,6,FALSE()))=TRUE(),"",(VLOOKUP($B409,'Can Gas Rankings'!$B$6:$H$95,6,FALSE())))</f>
        <v/>
      </c>
      <c r="U409" s="29" t="str">
        <f aca="false">IF(ISNA(VLOOKUP($B409,'Can Pwr Rankings'!$B$6:$F$21,4,FALSE()))=TRUE(),"",(VLOOKUP($B409,'Can Pwr Rankings'!$B$6:$F$21,4,FALSE())))</f>
        <v/>
      </c>
    </row>
    <row r="410" customFormat="false" ht="12.75" hidden="false" customHeight="false" outlineLevel="0" collapsed="false">
      <c r="A410" s="5" t="s">
        <v>139</v>
      </c>
      <c r="B410" s="5" t="n">
        <v>45492</v>
      </c>
      <c r="C410" s="5"/>
      <c r="D410" s="5"/>
      <c r="E410" s="29" t="n">
        <f aca="false">VLOOKUP(B410,HEADROOM!$B$2:$D$3820,3,FALSE())</f>
        <v>2630178</v>
      </c>
      <c r="F410" s="5" t="s">
        <v>36</v>
      </c>
      <c r="G410" s="5" t="str">
        <f aca="false">VLOOKUP((A410&amp;MAX(H410:M410)),'NA DATA'!$J$4:$K$1809,2,FALSE())</f>
        <v>Enron North America Corp.</v>
      </c>
      <c r="H410" s="30"/>
      <c r="I410" s="30" t="n">
        <v>96023243</v>
      </c>
      <c r="J410" s="30"/>
      <c r="K410" s="30"/>
      <c r="L410" s="30"/>
      <c r="M410" s="30"/>
      <c r="N410" s="30" t="n">
        <f aca="false">IF(ISNA(VLOOKUP(B410,'US GAS Rankings'!$B$6:$H$232,7,FALSE()))=TRUE(),"",(VLOOKUP(B410,'US GAS Rankings'!$B$6:$H$232,7,FALSE())))</f>
        <v>64</v>
      </c>
      <c r="O410" s="30" t="n">
        <f aca="false">IF(ISNA(VLOOKUP(B410,'US PWR Rankings'!$B$6:$H$126,7,FALSE()))=TRUE(),"",(VLOOKUP(B410,'US PWR Rankings'!$B$6:$H$126,7,FALSE())))</f>
        <v>64</v>
      </c>
      <c r="P410" s="5" t="str">
        <f aca="false">IF(ISNA(VLOOKUP(B410,'Can Gas Rankings'!$B$6:$H$95,7,FALSE()))=TRUE(),"",(VLOOKUP(B410,'Can Gas Rankings'!$B$6:$H$95,7,FALSE())))</f>
        <v/>
      </c>
      <c r="Q410" s="5" t="str">
        <f aca="false">IF(ISNA(VLOOKUP(B410,'Can Pwr Rankings'!$B$6:$F$21,5,FALSE()))=TRUE(),"",(VLOOKUP(B410,'Can Pwr Rankings'!$B$6:$F$21,5,FALSE())))</f>
        <v/>
      </c>
      <c r="R410" s="29" t="n">
        <f aca="false">IF(ISNA(VLOOKUP($B410,'US GAS Rankings'!$B$6:$H$232,6,FALSE()))=TRUE(),"",(VLOOKUP($B410,'US GAS Rankings'!$B$6:$H$232,6,FALSE())))</f>
        <v>53410033</v>
      </c>
      <c r="S410" s="29" t="n">
        <f aca="false">IF(ISNA(VLOOKUP($B410,'US PWR Rankings'!$B$6:$H$126,6,FALSE()))=TRUE(),"",(VLOOKUP($B410,'US PWR Rankings'!$B$6:$H$126,6,FALSE())))</f>
        <v>218209</v>
      </c>
      <c r="T410" s="29" t="str">
        <f aca="false">IF(ISNA(VLOOKUP($B410,'Can Gas Rankings'!$B$6:$H$95,6,FALSE()))=TRUE(),"",(VLOOKUP($B410,'Can Gas Rankings'!$B$6:$H$95,6,FALSE())))</f>
        <v/>
      </c>
      <c r="U410" s="29" t="str">
        <f aca="false">IF(ISNA(VLOOKUP($B410,'Can Pwr Rankings'!$B$6:$F$21,4,FALSE()))=TRUE(),"",(VLOOKUP($B410,'Can Pwr Rankings'!$B$6:$F$21,4,FALSE())))</f>
        <v/>
      </c>
    </row>
    <row r="411" customFormat="false" ht="12.75" hidden="false" customHeight="false" outlineLevel="0" collapsed="false">
      <c r="A411" s="5" t="s">
        <v>139</v>
      </c>
      <c r="B411" s="5" t="n">
        <v>45492</v>
      </c>
      <c r="C411" s="5"/>
      <c r="D411" s="5"/>
      <c r="E411" s="29" t="n">
        <f aca="false">VLOOKUP(B411,HEADROOM!$B$2:$D$3820,3,FALSE())</f>
        <v>2630178</v>
      </c>
      <c r="F411" s="5" t="s">
        <v>140</v>
      </c>
      <c r="G411" s="5" t="str">
        <f aca="false">VLOOKUP((A411&amp;MAX(H411:M411)),'NA DATA'!$J$4:$K$1809,2,FALSE())</f>
        <v>Enron North America Corp.</v>
      </c>
      <c r="H411" s="30"/>
      <c r="I411" s="30" t="n">
        <v>96005957</v>
      </c>
      <c r="J411" s="30"/>
      <c r="K411" s="30"/>
      <c r="L411" s="30"/>
      <c r="M411" s="30"/>
      <c r="N411" s="30" t="n">
        <f aca="false">IF(ISNA(VLOOKUP(B411,'US GAS Rankings'!$B$6:$H$232,7,FALSE()))=TRUE(),"",(VLOOKUP(B411,'US GAS Rankings'!$B$6:$H$232,7,FALSE())))</f>
        <v>64</v>
      </c>
      <c r="O411" s="30" t="n">
        <f aca="false">IF(ISNA(VLOOKUP(B411,'US PWR Rankings'!$B$6:$H$126,7,FALSE()))=TRUE(),"",(VLOOKUP(B411,'US PWR Rankings'!$B$6:$H$126,7,FALSE())))</f>
        <v>64</v>
      </c>
      <c r="P411" s="5" t="str">
        <f aca="false">IF(ISNA(VLOOKUP(B411,'Can Gas Rankings'!$B$6:$H$95,7,FALSE()))=TRUE(),"",(VLOOKUP(B411,'Can Gas Rankings'!$B$6:$H$95,7,FALSE())))</f>
        <v/>
      </c>
      <c r="Q411" s="5" t="str">
        <f aca="false">IF(ISNA(VLOOKUP(B411,'Can Pwr Rankings'!$B$6:$F$21,5,FALSE()))=TRUE(),"",(VLOOKUP(B411,'Can Pwr Rankings'!$B$6:$F$21,5,FALSE())))</f>
        <v/>
      </c>
      <c r="R411" s="29" t="n">
        <f aca="false">IF(ISNA(VLOOKUP($B411,'US GAS Rankings'!$B$6:$H$232,6,FALSE()))=TRUE(),"",(VLOOKUP($B411,'US GAS Rankings'!$B$6:$H$232,6,FALSE())))</f>
        <v>53410033</v>
      </c>
      <c r="S411" s="29" t="n">
        <f aca="false">IF(ISNA(VLOOKUP($B411,'US PWR Rankings'!$B$6:$H$126,6,FALSE()))=TRUE(),"",(VLOOKUP($B411,'US PWR Rankings'!$B$6:$H$126,6,FALSE())))</f>
        <v>218209</v>
      </c>
      <c r="T411" s="29" t="str">
        <f aca="false">IF(ISNA(VLOOKUP($B411,'Can Gas Rankings'!$B$6:$H$95,6,FALSE()))=TRUE(),"",(VLOOKUP($B411,'Can Gas Rankings'!$B$6:$H$95,6,FALSE())))</f>
        <v/>
      </c>
      <c r="U411" s="29" t="str">
        <f aca="false">IF(ISNA(VLOOKUP($B411,'Can Pwr Rankings'!$B$6:$F$21,4,FALSE()))=TRUE(),"",(VLOOKUP($B411,'Can Pwr Rankings'!$B$6:$F$21,4,FALSE())))</f>
        <v/>
      </c>
    </row>
    <row r="412" customFormat="false" ht="12.75" hidden="false" customHeight="false" outlineLevel="0" collapsed="false">
      <c r="A412" s="5" t="s">
        <v>141</v>
      </c>
      <c r="B412" s="5" t="n">
        <v>72209</v>
      </c>
      <c r="C412" s="5" t="s">
        <v>141</v>
      </c>
      <c r="D412" s="5" t="n">
        <v>72209</v>
      </c>
      <c r="E412" s="29" t="n">
        <f aca="false">VLOOKUP(B412,HEADROOM!$B$2:$D$3820,3,FALSE())</f>
        <v>7500000</v>
      </c>
      <c r="F412" s="5" t="s">
        <v>27</v>
      </c>
      <c r="G412" s="5" t="str">
        <f aca="false">VLOOKUP((A412&amp;MAX(H412:M412)),'NA DATA'!$J$4:$K$1809,2,FALSE())</f>
        <v>Enron North America Corp.</v>
      </c>
      <c r="H412" s="30" t="n">
        <v>96060304</v>
      </c>
      <c r="I412" s="30"/>
      <c r="J412" s="30"/>
      <c r="K412" s="30"/>
      <c r="L412" s="30"/>
      <c r="M412" s="30"/>
      <c r="N412" s="30" t="n">
        <f aca="false">IF(ISNA(VLOOKUP(B412,'US GAS Rankings'!$B$6:$H$232,7,FALSE()))=TRUE(),"",(VLOOKUP(B412,'US GAS Rankings'!$B$6:$H$232,7,FALSE())))</f>
        <v>65</v>
      </c>
      <c r="O412" s="30" t="n">
        <f aca="false">IF(ISNA(VLOOKUP(B412,'US PWR Rankings'!$B$6:$H$126,7,FALSE()))=TRUE(),"",(VLOOKUP(B412,'US PWR Rankings'!$B$6:$H$126,7,FALSE())))</f>
        <v>12</v>
      </c>
      <c r="P412" s="5" t="str">
        <f aca="false">IF(ISNA(VLOOKUP(B412,'Can Gas Rankings'!$B$6:$H$95,7,FALSE()))=TRUE(),"",(VLOOKUP(B412,'Can Gas Rankings'!$B$6:$H$95,7,FALSE())))</f>
        <v/>
      </c>
      <c r="Q412" s="5" t="str">
        <f aca="false">IF(ISNA(VLOOKUP(B412,'Can Pwr Rankings'!$B$6:$F$21,5,FALSE()))=TRUE(),"",(VLOOKUP(B412,'Can Pwr Rankings'!$B$6:$F$21,5,FALSE())))</f>
        <v/>
      </c>
      <c r="R412" s="29" t="n">
        <f aca="false">IF(ISNA(VLOOKUP($B412,'US GAS Rankings'!$B$6:$H$232,6,FALSE()))=TRUE(),"",(VLOOKUP($B412,'US GAS Rankings'!$B$6:$H$232,6,FALSE())))</f>
        <v>52812000</v>
      </c>
      <c r="S412" s="29" t="n">
        <f aca="false">IF(ISNA(VLOOKUP($B412,'US PWR Rankings'!$B$6:$H$126,6,FALSE()))=TRUE(),"",(VLOOKUP($B412,'US PWR Rankings'!$B$6:$H$126,6,FALSE())))</f>
        <v>14764701</v>
      </c>
      <c r="T412" s="29" t="str">
        <f aca="false">IF(ISNA(VLOOKUP($B412,'Can Gas Rankings'!$B$6:$H$95,6,FALSE()))=TRUE(),"",(VLOOKUP($B412,'Can Gas Rankings'!$B$6:$H$95,6,FALSE())))</f>
        <v/>
      </c>
      <c r="U412" s="29" t="str">
        <f aca="false">IF(ISNA(VLOOKUP($B412,'Can Pwr Rankings'!$B$6:$F$21,4,FALSE()))=TRUE(),"",(VLOOKUP($B412,'Can Pwr Rankings'!$B$6:$F$21,4,FALSE())))</f>
        <v/>
      </c>
    </row>
    <row r="413" customFormat="false" ht="12.75" hidden="false" customHeight="false" outlineLevel="0" collapsed="false">
      <c r="A413" s="5" t="s">
        <v>141</v>
      </c>
      <c r="B413" s="5" t="n">
        <v>72209</v>
      </c>
      <c r="C413" s="5"/>
      <c r="D413" s="5"/>
      <c r="E413" s="29" t="n">
        <f aca="false">VLOOKUP(B413,HEADROOM!$B$2:$D$3820,3,FALSE())</f>
        <v>7500000</v>
      </c>
      <c r="F413" s="5" t="s">
        <v>142</v>
      </c>
      <c r="G413" s="5" t="str">
        <f aca="false">VLOOKUP((A413&amp;MAX(H413:M413)),'NA DATA'!$J$4:$K$1809,2,FALSE())</f>
        <v>enovate, L.L.C.</v>
      </c>
      <c r="H413" s="30"/>
      <c r="I413" s="30" t="n">
        <v>96061842</v>
      </c>
      <c r="J413" s="30"/>
      <c r="K413" s="30"/>
      <c r="L413" s="30"/>
      <c r="M413" s="30"/>
      <c r="N413" s="30" t="n">
        <f aca="false">IF(ISNA(VLOOKUP(B413,'US GAS Rankings'!$B$6:$H$232,7,FALSE()))=TRUE(),"",(VLOOKUP(B413,'US GAS Rankings'!$B$6:$H$232,7,FALSE())))</f>
        <v>65</v>
      </c>
      <c r="O413" s="30" t="n">
        <f aca="false">IF(ISNA(VLOOKUP(B413,'US PWR Rankings'!$B$6:$H$126,7,FALSE()))=TRUE(),"",(VLOOKUP(B413,'US PWR Rankings'!$B$6:$H$126,7,FALSE())))</f>
        <v>12</v>
      </c>
      <c r="P413" s="5" t="str">
        <f aca="false">IF(ISNA(VLOOKUP(B413,'Can Gas Rankings'!$B$6:$H$95,7,FALSE()))=TRUE(),"",(VLOOKUP(B413,'Can Gas Rankings'!$B$6:$H$95,7,FALSE())))</f>
        <v/>
      </c>
      <c r="Q413" s="5" t="str">
        <f aca="false">IF(ISNA(VLOOKUP(B413,'Can Pwr Rankings'!$B$6:$F$21,5,FALSE()))=TRUE(),"",(VLOOKUP(B413,'Can Pwr Rankings'!$B$6:$F$21,5,FALSE())))</f>
        <v/>
      </c>
      <c r="R413" s="29" t="n">
        <f aca="false">IF(ISNA(VLOOKUP($B413,'US GAS Rankings'!$B$6:$H$232,6,FALSE()))=TRUE(),"",(VLOOKUP($B413,'US GAS Rankings'!$B$6:$H$232,6,FALSE())))</f>
        <v>52812000</v>
      </c>
      <c r="S413" s="29" t="n">
        <f aca="false">IF(ISNA(VLOOKUP($B413,'US PWR Rankings'!$B$6:$H$126,6,FALSE()))=TRUE(),"",(VLOOKUP($B413,'US PWR Rankings'!$B$6:$H$126,6,FALSE())))</f>
        <v>14764701</v>
      </c>
      <c r="T413" s="29" t="str">
        <f aca="false">IF(ISNA(VLOOKUP($B413,'Can Gas Rankings'!$B$6:$H$95,6,FALSE()))=TRUE(),"",(VLOOKUP($B413,'Can Gas Rankings'!$B$6:$H$95,6,FALSE())))</f>
        <v/>
      </c>
      <c r="U413" s="29" t="str">
        <f aca="false">IF(ISNA(VLOOKUP($B413,'Can Pwr Rankings'!$B$6:$F$21,4,FALSE()))=TRUE(),"",(VLOOKUP($B413,'Can Pwr Rankings'!$B$6:$F$21,4,FALSE())))</f>
        <v/>
      </c>
    </row>
    <row r="414" customFormat="false" ht="12.75" hidden="false" customHeight="false" outlineLevel="0" collapsed="false">
      <c r="A414" s="5" t="s">
        <v>141</v>
      </c>
      <c r="B414" s="5" t="n">
        <v>72209</v>
      </c>
      <c r="C414" s="5"/>
      <c r="D414" s="5"/>
      <c r="E414" s="29" t="n">
        <f aca="false">VLOOKUP(B414,HEADROOM!$B$2:$D$3820,3,FALSE())</f>
        <v>7500000</v>
      </c>
      <c r="F414" s="5" t="s">
        <v>34</v>
      </c>
      <c r="G414" s="5" t="str">
        <f aca="false">VLOOKUP((A414&amp;MAX(H414:M414)),'NA DATA'!$J$4:$K$1809,2,FALSE())</f>
        <v>Enron North America Corp.</v>
      </c>
      <c r="H414" s="30"/>
      <c r="I414" s="30" t="n">
        <v>96060311</v>
      </c>
      <c r="J414" s="30"/>
      <c r="K414" s="30"/>
      <c r="L414" s="30"/>
      <c r="M414" s="30"/>
      <c r="N414" s="30" t="n">
        <f aca="false">IF(ISNA(VLOOKUP(B414,'US GAS Rankings'!$B$6:$H$232,7,FALSE()))=TRUE(),"",(VLOOKUP(B414,'US GAS Rankings'!$B$6:$H$232,7,FALSE())))</f>
        <v>65</v>
      </c>
      <c r="O414" s="30" t="n">
        <f aca="false">IF(ISNA(VLOOKUP(B414,'US PWR Rankings'!$B$6:$H$126,7,FALSE()))=TRUE(),"",(VLOOKUP(B414,'US PWR Rankings'!$B$6:$H$126,7,FALSE())))</f>
        <v>12</v>
      </c>
      <c r="P414" s="5" t="str">
        <f aca="false">IF(ISNA(VLOOKUP(B414,'Can Gas Rankings'!$B$6:$H$95,7,FALSE()))=TRUE(),"",(VLOOKUP(B414,'Can Gas Rankings'!$B$6:$H$95,7,FALSE())))</f>
        <v/>
      </c>
      <c r="Q414" s="5" t="str">
        <f aca="false">IF(ISNA(VLOOKUP(B414,'Can Pwr Rankings'!$B$6:$F$21,5,FALSE()))=TRUE(),"",(VLOOKUP(B414,'Can Pwr Rankings'!$B$6:$F$21,5,FALSE())))</f>
        <v/>
      </c>
      <c r="R414" s="29" t="n">
        <f aca="false">IF(ISNA(VLOOKUP($B414,'US GAS Rankings'!$B$6:$H$232,6,FALSE()))=TRUE(),"",(VLOOKUP($B414,'US GAS Rankings'!$B$6:$H$232,6,FALSE())))</f>
        <v>52812000</v>
      </c>
      <c r="S414" s="29" t="n">
        <f aca="false">IF(ISNA(VLOOKUP($B414,'US PWR Rankings'!$B$6:$H$126,6,FALSE()))=TRUE(),"",(VLOOKUP($B414,'US PWR Rankings'!$B$6:$H$126,6,FALSE())))</f>
        <v>14764701</v>
      </c>
      <c r="T414" s="29" t="str">
        <f aca="false">IF(ISNA(VLOOKUP($B414,'Can Gas Rankings'!$B$6:$H$95,6,FALSE()))=TRUE(),"",(VLOOKUP($B414,'Can Gas Rankings'!$B$6:$H$95,6,FALSE())))</f>
        <v/>
      </c>
      <c r="U414" s="29" t="str">
        <f aca="false">IF(ISNA(VLOOKUP($B414,'Can Pwr Rankings'!$B$6:$F$21,4,FALSE()))=TRUE(),"",(VLOOKUP($B414,'Can Pwr Rankings'!$B$6:$F$21,4,FALSE())))</f>
        <v/>
      </c>
    </row>
    <row r="415" customFormat="false" ht="12.75" hidden="false" customHeight="false" outlineLevel="0" collapsed="false">
      <c r="A415" s="5" t="s">
        <v>141</v>
      </c>
      <c r="B415" s="5" t="n">
        <v>72209</v>
      </c>
      <c r="C415" s="5"/>
      <c r="D415" s="5"/>
      <c r="E415" s="29" t="n">
        <f aca="false">VLOOKUP(B415,HEADROOM!$B$2:$D$3820,3,FALSE())</f>
        <v>7500000</v>
      </c>
      <c r="F415" s="5" t="s">
        <v>53</v>
      </c>
      <c r="G415" s="5" t="e">
        <f aca="false">VLOOKUP((A415&amp;MAX(H415:M415)),'NA DATA'!$J$4:$K$1809,2,FALSE())</f>
        <v>#N/A</v>
      </c>
      <c r="H415" s="30"/>
      <c r="I415" s="30"/>
      <c r="J415" s="30" t="n">
        <v>96037738</v>
      </c>
      <c r="K415" s="30"/>
      <c r="L415" s="30"/>
      <c r="M415" s="30"/>
      <c r="N415" s="30" t="n">
        <f aca="false">IF(ISNA(VLOOKUP(B415,'US GAS Rankings'!$B$6:$H$232,7,FALSE()))=TRUE(),"",(VLOOKUP(B415,'US GAS Rankings'!$B$6:$H$232,7,FALSE())))</f>
        <v>65</v>
      </c>
      <c r="O415" s="30" t="n">
        <f aca="false">IF(ISNA(VLOOKUP(B415,'US PWR Rankings'!$B$6:$H$126,7,FALSE()))=TRUE(),"",(VLOOKUP(B415,'US PWR Rankings'!$B$6:$H$126,7,FALSE())))</f>
        <v>12</v>
      </c>
      <c r="P415" s="5" t="str">
        <f aca="false">IF(ISNA(VLOOKUP(B415,'Can Gas Rankings'!$B$6:$H$95,7,FALSE()))=TRUE(),"",(VLOOKUP(B415,'Can Gas Rankings'!$B$6:$H$95,7,FALSE())))</f>
        <v/>
      </c>
      <c r="Q415" s="5" t="str">
        <f aca="false">IF(ISNA(VLOOKUP(B415,'Can Pwr Rankings'!$B$6:$F$21,5,FALSE()))=TRUE(),"",(VLOOKUP(B415,'Can Pwr Rankings'!$B$6:$F$21,5,FALSE())))</f>
        <v/>
      </c>
      <c r="R415" s="29" t="n">
        <f aca="false">IF(ISNA(VLOOKUP($B415,'US GAS Rankings'!$B$6:$H$232,6,FALSE()))=TRUE(),"",(VLOOKUP($B415,'US GAS Rankings'!$B$6:$H$232,6,FALSE())))</f>
        <v>52812000</v>
      </c>
      <c r="S415" s="29" t="n">
        <f aca="false">IF(ISNA(VLOOKUP($B415,'US PWR Rankings'!$B$6:$H$126,6,FALSE()))=TRUE(),"",(VLOOKUP($B415,'US PWR Rankings'!$B$6:$H$126,6,FALSE())))</f>
        <v>14764701</v>
      </c>
      <c r="T415" s="29" t="str">
        <f aca="false">IF(ISNA(VLOOKUP($B415,'Can Gas Rankings'!$B$6:$H$95,6,FALSE()))=TRUE(),"",(VLOOKUP($B415,'Can Gas Rankings'!$B$6:$H$95,6,FALSE())))</f>
        <v/>
      </c>
      <c r="U415" s="29" t="str">
        <f aca="false">IF(ISNA(VLOOKUP($B415,'Can Pwr Rankings'!$B$6:$F$21,4,FALSE()))=TRUE(),"",(VLOOKUP($B415,'Can Pwr Rankings'!$B$6:$F$21,4,FALSE())))</f>
        <v/>
      </c>
    </row>
    <row r="416" customFormat="false" ht="12.75" hidden="false" customHeight="false" outlineLevel="0" collapsed="false">
      <c r="A416" s="5" t="s">
        <v>141</v>
      </c>
      <c r="B416" s="5" t="n">
        <v>72209</v>
      </c>
      <c r="C416" s="5"/>
      <c r="D416" s="5"/>
      <c r="E416" s="29" t="n">
        <f aca="false">VLOOKUP(B416,HEADROOM!$B$2:$D$3820,3,FALSE())</f>
        <v>7500000</v>
      </c>
      <c r="F416" s="5" t="s">
        <v>47</v>
      </c>
      <c r="G416" s="5" t="str">
        <f aca="false">VLOOKUP((A416&amp;MAX(H416:M416)),'NA DATA'!$J$4:$K$1809,2,FALSE())</f>
        <v>enovate, L.L.C.</v>
      </c>
      <c r="H416" s="30"/>
      <c r="I416" s="30" t="n">
        <v>96061838</v>
      </c>
      <c r="J416" s="30"/>
      <c r="K416" s="30"/>
      <c r="L416" s="30"/>
      <c r="M416" s="30"/>
      <c r="N416" s="30" t="n">
        <f aca="false">IF(ISNA(VLOOKUP(B416,'US GAS Rankings'!$B$6:$H$232,7,FALSE()))=TRUE(),"",(VLOOKUP(B416,'US GAS Rankings'!$B$6:$H$232,7,FALSE())))</f>
        <v>65</v>
      </c>
      <c r="O416" s="30" t="n">
        <f aca="false">IF(ISNA(VLOOKUP(B416,'US PWR Rankings'!$B$6:$H$126,7,FALSE()))=TRUE(),"",(VLOOKUP(B416,'US PWR Rankings'!$B$6:$H$126,7,FALSE())))</f>
        <v>12</v>
      </c>
      <c r="P416" s="5" t="str">
        <f aca="false">IF(ISNA(VLOOKUP(B416,'Can Gas Rankings'!$B$6:$H$95,7,FALSE()))=TRUE(),"",(VLOOKUP(B416,'Can Gas Rankings'!$B$6:$H$95,7,FALSE())))</f>
        <v/>
      </c>
      <c r="Q416" s="5" t="str">
        <f aca="false">IF(ISNA(VLOOKUP(B416,'Can Pwr Rankings'!$B$6:$F$21,5,FALSE()))=TRUE(),"",(VLOOKUP(B416,'Can Pwr Rankings'!$B$6:$F$21,5,FALSE())))</f>
        <v/>
      </c>
      <c r="R416" s="29" t="n">
        <f aca="false">IF(ISNA(VLOOKUP($B416,'US GAS Rankings'!$B$6:$H$232,6,FALSE()))=TRUE(),"",(VLOOKUP($B416,'US GAS Rankings'!$B$6:$H$232,6,FALSE())))</f>
        <v>52812000</v>
      </c>
      <c r="S416" s="29" t="n">
        <f aca="false">IF(ISNA(VLOOKUP($B416,'US PWR Rankings'!$B$6:$H$126,6,FALSE()))=TRUE(),"",(VLOOKUP($B416,'US PWR Rankings'!$B$6:$H$126,6,FALSE())))</f>
        <v>14764701</v>
      </c>
      <c r="T416" s="29" t="str">
        <f aca="false">IF(ISNA(VLOOKUP($B416,'Can Gas Rankings'!$B$6:$H$95,6,FALSE()))=TRUE(),"",(VLOOKUP($B416,'Can Gas Rankings'!$B$6:$H$95,6,FALSE())))</f>
        <v/>
      </c>
      <c r="U416" s="29" t="str">
        <f aca="false">IF(ISNA(VLOOKUP($B416,'Can Pwr Rankings'!$B$6:$F$21,4,FALSE()))=TRUE(),"",(VLOOKUP($B416,'Can Pwr Rankings'!$B$6:$F$21,4,FALSE())))</f>
        <v/>
      </c>
    </row>
    <row r="417" customFormat="false" ht="12.75" hidden="false" customHeight="false" outlineLevel="0" collapsed="false">
      <c r="A417" s="5" t="s">
        <v>143</v>
      </c>
      <c r="B417" s="5" t="n">
        <v>51732</v>
      </c>
      <c r="C417" s="5" t="s">
        <v>143</v>
      </c>
      <c r="D417" s="5" t="n">
        <v>51732</v>
      </c>
      <c r="E417" s="29" t="n">
        <f aca="false">VLOOKUP(B417,HEADROOM!$B$2:$D$3820,3,FALSE())</f>
        <v>750000</v>
      </c>
      <c r="F417" s="5" t="s">
        <v>27</v>
      </c>
      <c r="G417" s="5" t="str">
        <f aca="false">VLOOKUP((A417&amp;MAX(H417:M417)),'NA DATA'!$J$4:$K$1809,2,FALSE())</f>
        <v>Enron North America Corp.</v>
      </c>
      <c r="H417" s="30" t="n">
        <v>96042254</v>
      </c>
      <c r="I417" s="30"/>
      <c r="J417" s="30"/>
      <c r="K417" s="30" t="n">
        <v>96042254</v>
      </c>
      <c r="L417" s="30"/>
      <c r="M417" s="30"/>
      <c r="N417" s="30" t="n">
        <f aca="false">IF(ISNA(VLOOKUP(B417,'US GAS Rankings'!$B$6:$H$232,7,FALSE()))=TRUE(),"",(VLOOKUP(B417,'US GAS Rankings'!$B$6:$H$232,7,FALSE())))</f>
        <v>66</v>
      </c>
      <c r="O417" s="30" t="str">
        <f aca="false">IF(ISNA(VLOOKUP(B417,'US PWR Rankings'!$B$6:$H$126,7,FALSE()))=TRUE(),"",(VLOOKUP(B417,'US PWR Rankings'!$B$6:$H$126,7,FALSE())))</f>
        <v/>
      </c>
      <c r="P417" s="5" t="n">
        <f aca="false">IF(ISNA(VLOOKUP(B417,'Can Gas Rankings'!$B$6:$H$95,7,FALSE()))=TRUE(),"",(VLOOKUP(B417,'Can Gas Rankings'!$B$6:$H$95,7,FALSE())))</f>
        <v>41</v>
      </c>
      <c r="Q417" s="5" t="str">
        <f aca="false">IF(ISNA(VLOOKUP(B417,'Can Pwr Rankings'!$B$6:$F$21,5,FALSE()))=TRUE(),"",(VLOOKUP(B417,'Can Pwr Rankings'!$B$6:$F$21,5,FALSE())))</f>
        <v/>
      </c>
      <c r="R417" s="29" t="n">
        <f aca="false">IF(ISNA(VLOOKUP($B417,'US GAS Rankings'!$B$6:$H$232,6,FALSE()))=TRUE(),"",(VLOOKUP($B417,'US GAS Rankings'!$B$6:$H$232,6,FALSE())))</f>
        <v>48357512</v>
      </c>
      <c r="S417" s="29" t="str">
        <f aca="false">IF(ISNA(VLOOKUP($B417,'US PWR Rankings'!$B$6:$H$126,6,FALSE()))=TRUE(),"",(VLOOKUP($B417,'US PWR Rankings'!$B$6:$H$126,6,FALSE())))</f>
        <v/>
      </c>
      <c r="T417" s="29" t="n">
        <f aca="false">IF(ISNA(VLOOKUP($B417,'Can Gas Rankings'!$B$6:$H$95,6,FALSE()))=TRUE(),"",(VLOOKUP($B417,'Can Gas Rankings'!$B$6:$H$95,6,FALSE())))</f>
        <v>5078746</v>
      </c>
      <c r="U417" s="29" t="str">
        <f aca="false">IF(ISNA(VLOOKUP($B417,'Can Pwr Rankings'!$B$6:$F$21,4,FALSE()))=TRUE(),"",(VLOOKUP($B417,'Can Pwr Rankings'!$B$6:$F$21,4,FALSE())))</f>
        <v/>
      </c>
    </row>
    <row r="418" customFormat="false" ht="12.75" hidden="false" customHeight="false" outlineLevel="0" collapsed="false">
      <c r="A418" s="5" t="s">
        <v>143</v>
      </c>
      <c r="B418" s="5" t="n">
        <v>51732</v>
      </c>
      <c r="C418" s="5"/>
      <c r="D418" s="5"/>
      <c r="E418" s="29" t="n">
        <f aca="false">VLOOKUP(B418,HEADROOM!$B$2:$D$3820,3,FALSE())</f>
        <v>750000</v>
      </c>
      <c r="F418" s="5" t="s">
        <v>47</v>
      </c>
      <c r="G418" s="5" t="str">
        <f aca="false">VLOOKUP((A418&amp;MAX(H418:M418)),'NA DATA'!$J$4:$K$1809,2,FALSE())</f>
        <v>Enron North America Corp.</v>
      </c>
      <c r="H418" s="30"/>
      <c r="I418" s="30" t="n">
        <v>96012100</v>
      </c>
      <c r="J418" s="30"/>
      <c r="K418" s="30"/>
      <c r="L418" s="30"/>
      <c r="M418" s="30"/>
      <c r="N418" s="30" t="n">
        <f aca="false">IF(ISNA(VLOOKUP(B418,'US GAS Rankings'!$B$6:$H$232,7,FALSE()))=TRUE(),"",(VLOOKUP(B418,'US GAS Rankings'!$B$6:$H$232,7,FALSE())))</f>
        <v>66</v>
      </c>
      <c r="O418" s="30" t="str">
        <f aca="false">IF(ISNA(VLOOKUP(B418,'US PWR Rankings'!$B$6:$H$126,7,FALSE()))=TRUE(),"",(VLOOKUP(B418,'US PWR Rankings'!$B$6:$H$126,7,FALSE())))</f>
        <v/>
      </c>
      <c r="P418" s="5" t="n">
        <f aca="false">IF(ISNA(VLOOKUP(B418,'Can Gas Rankings'!$B$6:$H$95,7,FALSE()))=TRUE(),"",(VLOOKUP(B418,'Can Gas Rankings'!$B$6:$H$95,7,FALSE())))</f>
        <v>41</v>
      </c>
      <c r="Q418" s="5" t="str">
        <f aca="false">IF(ISNA(VLOOKUP(B418,'Can Pwr Rankings'!$B$6:$F$21,5,FALSE()))=TRUE(),"",(VLOOKUP(B418,'Can Pwr Rankings'!$B$6:$F$21,5,FALSE())))</f>
        <v/>
      </c>
      <c r="R418" s="29" t="n">
        <f aca="false">IF(ISNA(VLOOKUP($B418,'US GAS Rankings'!$B$6:$H$232,6,FALSE()))=TRUE(),"",(VLOOKUP($B418,'US GAS Rankings'!$B$6:$H$232,6,FALSE())))</f>
        <v>48357512</v>
      </c>
      <c r="S418" s="29" t="str">
        <f aca="false">IF(ISNA(VLOOKUP($B418,'US PWR Rankings'!$B$6:$H$126,6,FALSE()))=TRUE(),"",(VLOOKUP($B418,'US PWR Rankings'!$B$6:$H$126,6,FALSE())))</f>
        <v/>
      </c>
      <c r="T418" s="29" t="n">
        <f aca="false">IF(ISNA(VLOOKUP($B418,'Can Gas Rankings'!$B$6:$H$95,6,FALSE()))=TRUE(),"",(VLOOKUP($B418,'Can Gas Rankings'!$B$6:$H$95,6,FALSE())))</f>
        <v>5078746</v>
      </c>
      <c r="U418" s="29" t="str">
        <f aca="false">IF(ISNA(VLOOKUP($B418,'Can Pwr Rankings'!$B$6:$F$21,4,FALSE()))=TRUE(),"",(VLOOKUP($B418,'Can Pwr Rankings'!$B$6:$F$21,4,FALSE())))</f>
        <v/>
      </c>
    </row>
    <row r="419" customFormat="false" ht="12.75" hidden="false" customHeight="false" outlineLevel="0" collapsed="false">
      <c r="A419" s="5" t="s">
        <v>143</v>
      </c>
      <c r="B419" s="5" t="n">
        <v>51732</v>
      </c>
      <c r="C419" s="5"/>
      <c r="D419" s="5"/>
      <c r="E419" s="29" t="n">
        <f aca="false">VLOOKUP(B419,HEADROOM!$B$2:$D$3820,3,FALSE())</f>
        <v>750000</v>
      </c>
      <c r="F419" s="5" t="s">
        <v>56</v>
      </c>
      <c r="G419" s="5" t="str">
        <f aca="false">VLOOKUP((A419&amp;MAX(H419:M419)),'NA DATA'!$J$4:$K$1809,2,FALSE())</f>
        <v>Enron North America Corp.</v>
      </c>
      <c r="H419" s="30"/>
      <c r="I419" s="30" t="n">
        <v>96007822</v>
      </c>
      <c r="J419" s="30"/>
      <c r="K419" s="30"/>
      <c r="L419" s="30"/>
      <c r="M419" s="30"/>
      <c r="N419" s="30" t="n">
        <f aca="false">IF(ISNA(VLOOKUP(B419,'US GAS Rankings'!$B$6:$H$232,7,FALSE()))=TRUE(),"",(VLOOKUP(B419,'US GAS Rankings'!$B$6:$H$232,7,FALSE())))</f>
        <v>66</v>
      </c>
      <c r="O419" s="30" t="str">
        <f aca="false">IF(ISNA(VLOOKUP(B419,'US PWR Rankings'!$B$6:$H$126,7,FALSE()))=TRUE(),"",(VLOOKUP(B419,'US PWR Rankings'!$B$6:$H$126,7,FALSE())))</f>
        <v/>
      </c>
      <c r="P419" s="5" t="n">
        <f aca="false">IF(ISNA(VLOOKUP(B419,'Can Gas Rankings'!$B$6:$H$95,7,FALSE()))=TRUE(),"",(VLOOKUP(B419,'Can Gas Rankings'!$B$6:$H$95,7,FALSE())))</f>
        <v>41</v>
      </c>
      <c r="Q419" s="5" t="str">
        <f aca="false">IF(ISNA(VLOOKUP(B419,'Can Pwr Rankings'!$B$6:$F$21,5,FALSE()))=TRUE(),"",(VLOOKUP(B419,'Can Pwr Rankings'!$B$6:$F$21,5,FALSE())))</f>
        <v/>
      </c>
      <c r="R419" s="29" t="n">
        <f aca="false">IF(ISNA(VLOOKUP($B419,'US GAS Rankings'!$B$6:$H$232,6,FALSE()))=TRUE(),"",(VLOOKUP($B419,'US GAS Rankings'!$B$6:$H$232,6,FALSE())))</f>
        <v>48357512</v>
      </c>
      <c r="S419" s="29" t="str">
        <f aca="false">IF(ISNA(VLOOKUP($B419,'US PWR Rankings'!$B$6:$H$126,6,FALSE()))=TRUE(),"",(VLOOKUP($B419,'US PWR Rankings'!$B$6:$H$126,6,FALSE())))</f>
        <v/>
      </c>
      <c r="T419" s="29" t="n">
        <f aca="false">IF(ISNA(VLOOKUP($B419,'Can Gas Rankings'!$B$6:$H$95,6,FALSE()))=TRUE(),"",(VLOOKUP($B419,'Can Gas Rankings'!$B$6:$H$95,6,FALSE())))</f>
        <v>5078746</v>
      </c>
      <c r="U419" s="29" t="str">
        <f aca="false">IF(ISNA(VLOOKUP($B419,'Can Pwr Rankings'!$B$6:$F$21,4,FALSE()))=TRUE(),"",(VLOOKUP($B419,'Can Pwr Rankings'!$B$6:$F$21,4,FALSE())))</f>
        <v/>
      </c>
    </row>
    <row r="420" customFormat="false" ht="12.75" hidden="false" customHeight="false" outlineLevel="0" collapsed="false">
      <c r="A420" s="5" t="s">
        <v>143</v>
      </c>
      <c r="B420" s="5" t="n">
        <v>51732</v>
      </c>
      <c r="C420" s="5"/>
      <c r="D420" s="5"/>
      <c r="E420" s="29" t="n">
        <f aca="false">VLOOKUP(B420,HEADROOM!$B$2:$D$3820,3,FALSE())</f>
        <v>750000</v>
      </c>
      <c r="F420" s="5" t="s">
        <v>36</v>
      </c>
      <c r="G420" s="5" t="str">
        <f aca="false">VLOOKUP((A420&amp;MAX(H420:M420)),'NA DATA'!$J$4:$K$1809,2,FALSE())</f>
        <v>Enron North America Corp.</v>
      </c>
      <c r="H420" s="30"/>
      <c r="I420" s="30" t="n">
        <v>96018729</v>
      </c>
      <c r="J420" s="30"/>
      <c r="K420" s="30"/>
      <c r="L420" s="30"/>
      <c r="M420" s="30"/>
      <c r="N420" s="30" t="n">
        <f aca="false">IF(ISNA(VLOOKUP(B420,'US GAS Rankings'!$B$6:$H$232,7,FALSE()))=TRUE(),"",(VLOOKUP(B420,'US GAS Rankings'!$B$6:$H$232,7,FALSE())))</f>
        <v>66</v>
      </c>
      <c r="O420" s="30" t="str">
        <f aca="false">IF(ISNA(VLOOKUP(B420,'US PWR Rankings'!$B$6:$H$126,7,FALSE()))=TRUE(),"",(VLOOKUP(B420,'US PWR Rankings'!$B$6:$H$126,7,FALSE())))</f>
        <v/>
      </c>
      <c r="P420" s="5" t="n">
        <f aca="false">IF(ISNA(VLOOKUP(B420,'Can Gas Rankings'!$B$6:$H$95,7,FALSE()))=TRUE(),"",(VLOOKUP(B420,'Can Gas Rankings'!$B$6:$H$95,7,FALSE())))</f>
        <v>41</v>
      </c>
      <c r="Q420" s="5" t="str">
        <f aca="false">IF(ISNA(VLOOKUP(B420,'Can Pwr Rankings'!$B$6:$F$21,5,FALSE()))=TRUE(),"",(VLOOKUP(B420,'Can Pwr Rankings'!$B$6:$F$21,5,FALSE())))</f>
        <v/>
      </c>
      <c r="R420" s="29" t="n">
        <f aca="false">IF(ISNA(VLOOKUP($B420,'US GAS Rankings'!$B$6:$H$232,6,FALSE()))=TRUE(),"",(VLOOKUP($B420,'US GAS Rankings'!$B$6:$H$232,6,FALSE())))</f>
        <v>48357512</v>
      </c>
      <c r="S420" s="29" t="str">
        <f aca="false">IF(ISNA(VLOOKUP($B420,'US PWR Rankings'!$B$6:$H$126,6,FALSE()))=TRUE(),"",(VLOOKUP($B420,'US PWR Rankings'!$B$6:$H$126,6,FALSE())))</f>
        <v/>
      </c>
      <c r="T420" s="29" t="n">
        <f aca="false">IF(ISNA(VLOOKUP($B420,'Can Gas Rankings'!$B$6:$H$95,6,FALSE()))=TRUE(),"",(VLOOKUP($B420,'Can Gas Rankings'!$B$6:$H$95,6,FALSE())))</f>
        <v>5078746</v>
      </c>
      <c r="U420" s="29" t="str">
        <f aca="false">IF(ISNA(VLOOKUP($B420,'Can Pwr Rankings'!$B$6:$F$21,4,FALSE()))=TRUE(),"",(VLOOKUP($B420,'Can Pwr Rankings'!$B$6:$F$21,4,FALSE())))</f>
        <v/>
      </c>
    </row>
    <row r="421" customFormat="false" ht="12.75" hidden="false" customHeight="false" outlineLevel="0" collapsed="false">
      <c r="A421" s="5" t="s">
        <v>143</v>
      </c>
      <c r="B421" s="5" t="n">
        <v>51732</v>
      </c>
      <c r="C421" s="5"/>
      <c r="D421" s="5"/>
      <c r="E421" s="29" t="n">
        <f aca="false">VLOOKUP(B421,HEADROOM!$B$2:$D$3820,3,FALSE())</f>
        <v>750000</v>
      </c>
      <c r="F421" s="5" t="s">
        <v>37</v>
      </c>
      <c r="G421" s="5" t="str">
        <f aca="false">VLOOKUP((A421&amp;MAX(H421:M421)),'NA DATA'!$J$4:$K$1809,2,FALSE())</f>
        <v>Enron Canada Corp.</v>
      </c>
      <c r="H421" s="30"/>
      <c r="I421" s="30"/>
      <c r="J421" s="30"/>
      <c r="K421" s="30"/>
      <c r="L421" s="30" t="n">
        <v>96032471</v>
      </c>
      <c r="M421" s="30"/>
      <c r="N421" s="30" t="n">
        <f aca="false">IF(ISNA(VLOOKUP(B421,'US GAS Rankings'!$B$6:$H$232,7,FALSE()))=TRUE(),"",(VLOOKUP(B421,'US GAS Rankings'!$B$6:$H$232,7,FALSE())))</f>
        <v>66</v>
      </c>
      <c r="O421" s="30" t="str">
        <f aca="false">IF(ISNA(VLOOKUP(B421,'US PWR Rankings'!$B$6:$H$126,7,FALSE()))=TRUE(),"",(VLOOKUP(B421,'US PWR Rankings'!$B$6:$H$126,7,FALSE())))</f>
        <v/>
      </c>
      <c r="P421" s="5" t="n">
        <f aca="false">IF(ISNA(VLOOKUP(B421,'Can Gas Rankings'!$B$6:$H$95,7,FALSE()))=TRUE(),"",(VLOOKUP(B421,'Can Gas Rankings'!$B$6:$H$95,7,FALSE())))</f>
        <v>41</v>
      </c>
      <c r="Q421" s="5" t="str">
        <f aca="false">IF(ISNA(VLOOKUP(B421,'Can Pwr Rankings'!$B$6:$F$21,5,FALSE()))=TRUE(),"",(VLOOKUP(B421,'Can Pwr Rankings'!$B$6:$F$21,5,FALSE())))</f>
        <v/>
      </c>
      <c r="R421" s="29" t="n">
        <f aca="false">IF(ISNA(VLOOKUP($B421,'US GAS Rankings'!$B$6:$H$232,6,FALSE()))=TRUE(),"",(VLOOKUP($B421,'US GAS Rankings'!$B$6:$H$232,6,FALSE())))</f>
        <v>48357512</v>
      </c>
      <c r="S421" s="29" t="str">
        <f aca="false">IF(ISNA(VLOOKUP($B421,'US PWR Rankings'!$B$6:$H$126,6,FALSE()))=TRUE(),"",(VLOOKUP($B421,'US PWR Rankings'!$B$6:$H$126,6,FALSE())))</f>
        <v/>
      </c>
      <c r="T421" s="29" t="n">
        <f aca="false">IF(ISNA(VLOOKUP($B421,'Can Gas Rankings'!$B$6:$H$95,6,FALSE()))=TRUE(),"",(VLOOKUP($B421,'Can Gas Rankings'!$B$6:$H$95,6,FALSE())))</f>
        <v>5078746</v>
      </c>
      <c r="U421" s="29" t="str">
        <f aca="false">IF(ISNA(VLOOKUP($B421,'Can Pwr Rankings'!$B$6:$F$21,4,FALSE()))=TRUE(),"",(VLOOKUP($B421,'Can Pwr Rankings'!$B$6:$F$21,4,FALSE())))</f>
        <v/>
      </c>
    </row>
    <row r="422" customFormat="false" ht="12.75" hidden="false" customHeight="false" outlineLevel="0" collapsed="false">
      <c r="A422" s="5" t="s">
        <v>144</v>
      </c>
      <c r="B422" s="5" t="n">
        <v>11108</v>
      </c>
      <c r="C422" s="5" t="s">
        <v>144</v>
      </c>
      <c r="D422" s="5" t="n">
        <v>11108</v>
      </c>
      <c r="E422" s="29" t="n">
        <f aca="false">VLOOKUP(B422,HEADROOM!$B$2:$D$3820,3,FALSE())</f>
        <v>24998746</v>
      </c>
      <c r="F422" s="5" t="s">
        <v>27</v>
      </c>
      <c r="G422" s="5" t="str">
        <f aca="false">VLOOKUP((A422&amp;MAX(H422:M422)),'NA DATA'!$J$4:$K$1809,2,FALSE())</f>
        <v>Enron Canada Corp.</v>
      </c>
      <c r="H422" s="30" t="n">
        <v>96020121</v>
      </c>
      <c r="I422" s="30"/>
      <c r="J422" s="30"/>
      <c r="K422" s="30"/>
      <c r="L422" s="30"/>
      <c r="M422" s="30"/>
      <c r="N422" s="30" t="n">
        <f aca="false">IF(ISNA(VLOOKUP(B422,'US GAS Rankings'!$B$6:$H$232,7,FALSE()))=TRUE(),"",(VLOOKUP(B422,'US GAS Rankings'!$B$6:$H$232,7,FALSE())))</f>
        <v>67</v>
      </c>
      <c r="O422" s="30" t="str">
        <f aca="false">IF(ISNA(VLOOKUP(B422,'US PWR Rankings'!$B$6:$H$126,7,FALSE()))=TRUE(),"",(VLOOKUP(B422,'US PWR Rankings'!$B$6:$H$126,7,FALSE())))</f>
        <v/>
      </c>
      <c r="P422" s="5" t="str">
        <f aca="false">IF(ISNA(VLOOKUP(B422,'Can Gas Rankings'!$B$6:$H$95,7,FALSE()))=TRUE(),"",(VLOOKUP(B422,'Can Gas Rankings'!$B$6:$H$95,7,FALSE())))</f>
        <v/>
      </c>
      <c r="Q422" s="5" t="str">
        <f aca="false">IF(ISNA(VLOOKUP(B422,'Can Pwr Rankings'!$B$6:$F$21,5,FALSE()))=TRUE(),"",(VLOOKUP(B422,'Can Pwr Rankings'!$B$6:$F$21,5,FALSE())))</f>
        <v/>
      </c>
      <c r="R422" s="29" t="n">
        <f aca="false">IF(ISNA(VLOOKUP($B422,'US GAS Rankings'!$B$6:$H$232,6,FALSE()))=TRUE(),"",(VLOOKUP($B422,'US GAS Rankings'!$B$6:$H$232,6,FALSE())))</f>
        <v>47828180</v>
      </c>
      <c r="S422" s="29" t="str">
        <f aca="false">IF(ISNA(VLOOKUP($B422,'US PWR Rankings'!$B$6:$H$126,6,FALSE()))=TRUE(),"",(VLOOKUP($B422,'US PWR Rankings'!$B$6:$H$126,6,FALSE())))</f>
        <v/>
      </c>
      <c r="T422" s="29" t="str">
        <f aca="false">IF(ISNA(VLOOKUP($B422,'Can Gas Rankings'!$B$6:$H$95,6,FALSE()))=TRUE(),"",(VLOOKUP($B422,'Can Gas Rankings'!$B$6:$H$95,6,FALSE())))</f>
        <v/>
      </c>
      <c r="U422" s="29" t="str">
        <f aca="false">IF(ISNA(VLOOKUP($B422,'Can Pwr Rankings'!$B$6:$F$21,4,FALSE()))=TRUE(),"",(VLOOKUP($B422,'Can Pwr Rankings'!$B$6:$F$21,4,FALSE())))</f>
        <v/>
      </c>
    </row>
    <row r="423" customFormat="false" ht="12.75" hidden="false" customHeight="false" outlineLevel="0" collapsed="false">
      <c r="A423" s="5" t="s">
        <v>144</v>
      </c>
      <c r="B423" s="5" t="n">
        <v>11108</v>
      </c>
      <c r="C423" s="5"/>
      <c r="D423" s="5"/>
      <c r="E423" s="29" t="n">
        <f aca="false">VLOOKUP(B423,HEADROOM!$B$2:$D$3820,3,FALSE())</f>
        <v>24998746</v>
      </c>
      <c r="F423" s="5" t="s">
        <v>32</v>
      </c>
      <c r="G423" s="5" t="str">
        <f aca="false">VLOOKUP((A423&amp;MAX(H423:M423)),'NA DATA'!$J$4:$K$1809,2,FALSE())</f>
        <v>Enron North America Corp.</v>
      </c>
      <c r="H423" s="30"/>
      <c r="I423" s="30" t="n">
        <v>96038039</v>
      </c>
      <c r="J423" s="30"/>
      <c r="K423" s="30"/>
      <c r="L423" s="30"/>
      <c r="M423" s="30"/>
      <c r="N423" s="30" t="n">
        <f aca="false">IF(ISNA(VLOOKUP(B423,'US GAS Rankings'!$B$6:$H$232,7,FALSE()))=TRUE(),"",(VLOOKUP(B423,'US GAS Rankings'!$B$6:$H$232,7,FALSE())))</f>
        <v>67</v>
      </c>
      <c r="O423" s="30" t="str">
        <f aca="false">IF(ISNA(VLOOKUP(B423,'US PWR Rankings'!$B$6:$H$126,7,FALSE()))=TRUE(),"",(VLOOKUP(B423,'US PWR Rankings'!$B$6:$H$126,7,FALSE())))</f>
        <v/>
      </c>
      <c r="P423" s="5" t="str">
        <f aca="false">IF(ISNA(VLOOKUP(B423,'Can Gas Rankings'!$B$6:$H$95,7,FALSE()))=TRUE(),"",(VLOOKUP(B423,'Can Gas Rankings'!$B$6:$H$95,7,FALSE())))</f>
        <v/>
      </c>
      <c r="Q423" s="5" t="str">
        <f aca="false">IF(ISNA(VLOOKUP(B423,'Can Pwr Rankings'!$B$6:$F$21,5,FALSE()))=TRUE(),"",(VLOOKUP(B423,'Can Pwr Rankings'!$B$6:$F$21,5,FALSE())))</f>
        <v/>
      </c>
      <c r="R423" s="29" t="n">
        <f aca="false">IF(ISNA(VLOOKUP($B423,'US GAS Rankings'!$B$6:$H$232,6,FALSE()))=TRUE(),"",(VLOOKUP($B423,'US GAS Rankings'!$B$6:$H$232,6,FALSE())))</f>
        <v>47828180</v>
      </c>
      <c r="S423" s="29" t="str">
        <f aca="false">IF(ISNA(VLOOKUP($B423,'US PWR Rankings'!$B$6:$H$126,6,FALSE()))=TRUE(),"",(VLOOKUP($B423,'US PWR Rankings'!$B$6:$H$126,6,FALSE())))</f>
        <v/>
      </c>
      <c r="T423" s="29" t="str">
        <f aca="false">IF(ISNA(VLOOKUP($B423,'Can Gas Rankings'!$B$6:$H$95,6,FALSE()))=TRUE(),"",(VLOOKUP($B423,'Can Gas Rankings'!$B$6:$H$95,6,FALSE())))</f>
        <v/>
      </c>
      <c r="U423" s="29" t="str">
        <f aca="false">IF(ISNA(VLOOKUP($B423,'Can Pwr Rankings'!$B$6:$F$21,4,FALSE()))=TRUE(),"",(VLOOKUP($B423,'Can Pwr Rankings'!$B$6:$F$21,4,FALSE())))</f>
        <v/>
      </c>
    </row>
    <row r="424" customFormat="false" ht="12.75" hidden="false" customHeight="false" outlineLevel="0" collapsed="false">
      <c r="A424" s="5" t="s">
        <v>144</v>
      </c>
      <c r="B424" s="5" t="n">
        <v>11108</v>
      </c>
      <c r="C424" s="5"/>
      <c r="D424" s="5"/>
      <c r="E424" s="29" t="n">
        <f aca="false">VLOOKUP(B424,HEADROOM!$B$2:$D$3820,3,FALSE())</f>
        <v>24998746</v>
      </c>
      <c r="F424" s="5" t="s">
        <v>28</v>
      </c>
      <c r="G424" s="5" t="str">
        <f aca="false">VLOOKUP((A424&amp;MAX(H424:M424)),'NA DATA'!$J$4:$K$1809,2,FALSE())</f>
        <v>Enron North America Corp.</v>
      </c>
      <c r="H424" s="30"/>
      <c r="I424" s="30" t="n">
        <v>96014928</v>
      </c>
      <c r="J424" s="30"/>
      <c r="K424" s="30"/>
      <c r="L424" s="30"/>
      <c r="M424" s="30"/>
      <c r="N424" s="30" t="n">
        <f aca="false">IF(ISNA(VLOOKUP(B424,'US GAS Rankings'!$B$6:$H$232,7,FALSE()))=TRUE(),"",(VLOOKUP(B424,'US GAS Rankings'!$B$6:$H$232,7,FALSE())))</f>
        <v>67</v>
      </c>
      <c r="O424" s="30" t="str">
        <f aca="false">IF(ISNA(VLOOKUP(B424,'US PWR Rankings'!$B$6:$H$126,7,FALSE()))=TRUE(),"",(VLOOKUP(B424,'US PWR Rankings'!$B$6:$H$126,7,FALSE())))</f>
        <v/>
      </c>
      <c r="P424" s="5" t="str">
        <f aca="false">IF(ISNA(VLOOKUP(B424,'Can Gas Rankings'!$B$6:$H$95,7,FALSE()))=TRUE(),"",(VLOOKUP(B424,'Can Gas Rankings'!$B$6:$H$95,7,FALSE())))</f>
        <v/>
      </c>
      <c r="Q424" s="5" t="str">
        <f aca="false">IF(ISNA(VLOOKUP(B424,'Can Pwr Rankings'!$B$6:$F$21,5,FALSE()))=TRUE(),"",(VLOOKUP(B424,'Can Pwr Rankings'!$B$6:$F$21,5,FALSE())))</f>
        <v/>
      </c>
      <c r="R424" s="29" t="n">
        <f aca="false">IF(ISNA(VLOOKUP($B424,'US GAS Rankings'!$B$6:$H$232,6,FALSE()))=TRUE(),"",(VLOOKUP($B424,'US GAS Rankings'!$B$6:$H$232,6,FALSE())))</f>
        <v>47828180</v>
      </c>
      <c r="S424" s="29" t="str">
        <f aca="false">IF(ISNA(VLOOKUP($B424,'US PWR Rankings'!$B$6:$H$126,6,FALSE()))=TRUE(),"",(VLOOKUP($B424,'US PWR Rankings'!$B$6:$H$126,6,FALSE())))</f>
        <v/>
      </c>
      <c r="T424" s="29" t="str">
        <f aca="false">IF(ISNA(VLOOKUP($B424,'Can Gas Rankings'!$B$6:$H$95,6,FALSE()))=TRUE(),"",(VLOOKUP($B424,'Can Gas Rankings'!$B$6:$H$95,6,FALSE())))</f>
        <v/>
      </c>
      <c r="U424" s="29" t="str">
        <f aca="false">IF(ISNA(VLOOKUP($B424,'Can Pwr Rankings'!$B$6:$F$21,4,FALSE()))=TRUE(),"",(VLOOKUP($B424,'Can Pwr Rankings'!$B$6:$F$21,4,FALSE())))</f>
        <v/>
      </c>
    </row>
    <row r="425" customFormat="false" ht="12.75" hidden="false" customHeight="false" outlineLevel="0" collapsed="false">
      <c r="A425" s="5" t="s">
        <v>144</v>
      </c>
      <c r="B425" s="5" t="n">
        <v>11108</v>
      </c>
      <c r="C425" s="5"/>
      <c r="D425" s="5"/>
      <c r="E425" s="29" t="n">
        <f aca="false">VLOOKUP(B425,HEADROOM!$B$2:$D$3820,3,FALSE())</f>
        <v>24998746</v>
      </c>
      <c r="F425" s="5" t="s">
        <v>29</v>
      </c>
      <c r="G425" s="5" t="str">
        <f aca="false">VLOOKUP((A425&amp;MAX(H425:M425)),'NA DATA'!$J$4:$K$1809,2,FALSE())</f>
        <v>Enron North America Corp.</v>
      </c>
      <c r="H425" s="30"/>
      <c r="I425" s="30" t="n">
        <v>96010525</v>
      </c>
      <c r="J425" s="30"/>
      <c r="K425" s="30"/>
      <c r="L425" s="30"/>
      <c r="M425" s="30"/>
      <c r="N425" s="30" t="n">
        <f aca="false">IF(ISNA(VLOOKUP(B425,'US GAS Rankings'!$B$6:$H$232,7,FALSE()))=TRUE(),"",(VLOOKUP(B425,'US GAS Rankings'!$B$6:$H$232,7,FALSE())))</f>
        <v>67</v>
      </c>
      <c r="O425" s="30" t="str">
        <f aca="false">IF(ISNA(VLOOKUP(B425,'US PWR Rankings'!$B$6:$H$126,7,FALSE()))=TRUE(),"",(VLOOKUP(B425,'US PWR Rankings'!$B$6:$H$126,7,FALSE())))</f>
        <v/>
      </c>
      <c r="P425" s="5" t="str">
        <f aca="false">IF(ISNA(VLOOKUP(B425,'Can Gas Rankings'!$B$6:$H$95,7,FALSE()))=TRUE(),"",(VLOOKUP(B425,'Can Gas Rankings'!$B$6:$H$95,7,FALSE())))</f>
        <v/>
      </c>
      <c r="Q425" s="5" t="str">
        <f aca="false">IF(ISNA(VLOOKUP(B425,'Can Pwr Rankings'!$B$6:$F$21,5,FALSE()))=TRUE(),"",(VLOOKUP(B425,'Can Pwr Rankings'!$B$6:$F$21,5,FALSE())))</f>
        <v/>
      </c>
      <c r="R425" s="29" t="n">
        <f aca="false">IF(ISNA(VLOOKUP($B425,'US GAS Rankings'!$B$6:$H$232,6,FALSE()))=TRUE(),"",(VLOOKUP($B425,'US GAS Rankings'!$B$6:$H$232,6,FALSE())))</f>
        <v>47828180</v>
      </c>
      <c r="S425" s="29" t="str">
        <f aca="false">IF(ISNA(VLOOKUP($B425,'US PWR Rankings'!$B$6:$H$126,6,FALSE()))=TRUE(),"",(VLOOKUP($B425,'US PWR Rankings'!$B$6:$H$126,6,FALSE())))</f>
        <v/>
      </c>
      <c r="T425" s="29" t="str">
        <f aca="false">IF(ISNA(VLOOKUP($B425,'Can Gas Rankings'!$B$6:$H$95,6,FALSE()))=TRUE(),"",(VLOOKUP($B425,'Can Gas Rankings'!$B$6:$H$95,6,FALSE())))</f>
        <v/>
      </c>
      <c r="U425" s="29" t="str">
        <f aca="false">IF(ISNA(VLOOKUP($B425,'Can Pwr Rankings'!$B$6:$F$21,4,FALSE()))=TRUE(),"",(VLOOKUP($B425,'Can Pwr Rankings'!$B$6:$F$21,4,FALSE())))</f>
        <v/>
      </c>
    </row>
    <row r="426" customFormat="false" ht="12.75" hidden="false" customHeight="false" outlineLevel="0" collapsed="false">
      <c r="A426" s="5" t="s">
        <v>145</v>
      </c>
      <c r="B426" s="5" t="n">
        <v>63665</v>
      </c>
      <c r="C426" s="5" t="s">
        <v>145</v>
      </c>
      <c r="D426" s="5" t="n">
        <v>63665</v>
      </c>
      <c r="E426" s="29" t="n">
        <f aca="false">VLOOKUP(B426,HEADROOM!$B$2:$D$3820,3,FALSE())</f>
        <v>10924991</v>
      </c>
      <c r="F426" s="5" t="s">
        <v>44</v>
      </c>
      <c r="G426" s="5" t="str">
        <f aca="false">VLOOKUP((A426&amp;MAX(H426:M426)),'NA DATA'!$J$4:$K$1809,2,FALSE())</f>
        <v>Enron Energy Services, Inc.</v>
      </c>
      <c r="H426" s="30"/>
      <c r="I426" s="30" t="n">
        <v>96085273</v>
      </c>
      <c r="J426" s="30"/>
      <c r="K426" s="30"/>
      <c r="L426" s="30"/>
      <c r="M426" s="30"/>
      <c r="N426" s="30" t="n">
        <f aca="false">IF(ISNA(VLOOKUP(B426,'US GAS Rankings'!$B$6:$H$232,7,FALSE()))=TRUE(),"",(VLOOKUP(B426,'US GAS Rankings'!$B$6:$H$232,7,FALSE())))</f>
        <v>68</v>
      </c>
      <c r="O426" s="30" t="str">
        <f aca="false">IF(ISNA(VLOOKUP(B426,'US PWR Rankings'!$B$6:$H$126,7,FALSE()))=TRUE(),"",(VLOOKUP(B426,'US PWR Rankings'!$B$6:$H$126,7,FALSE())))</f>
        <v/>
      </c>
      <c r="P426" s="5" t="str">
        <f aca="false">IF(ISNA(VLOOKUP(B426,'Can Gas Rankings'!$B$6:$H$95,7,FALSE()))=TRUE(),"",(VLOOKUP(B426,'Can Gas Rankings'!$B$6:$H$95,7,FALSE())))</f>
        <v/>
      </c>
      <c r="Q426" s="5" t="str">
        <f aca="false">IF(ISNA(VLOOKUP(B426,'Can Pwr Rankings'!$B$6:$F$21,5,FALSE()))=TRUE(),"",(VLOOKUP(B426,'Can Pwr Rankings'!$B$6:$F$21,5,FALSE())))</f>
        <v/>
      </c>
      <c r="R426" s="29" t="n">
        <f aca="false">IF(ISNA(VLOOKUP($B426,'US GAS Rankings'!$B$6:$H$232,6,FALSE()))=TRUE(),"",(VLOOKUP($B426,'US GAS Rankings'!$B$6:$H$232,6,FALSE())))</f>
        <v>44253125</v>
      </c>
      <c r="S426" s="29" t="str">
        <f aca="false">IF(ISNA(VLOOKUP($B426,'US PWR Rankings'!$B$6:$H$126,6,FALSE()))=TRUE(),"",(VLOOKUP($B426,'US PWR Rankings'!$B$6:$H$126,6,FALSE())))</f>
        <v/>
      </c>
      <c r="T426" s="29" t="str">
        <f aca="false">IF(ISNA(VLOOKUP($B426,'Can Gas Rankings'!$B$6:$H$95,6,FALSE()))=TRUE(),"",(VLOOKUP($B426,'Can Gas Rankings'!$B$6:$H$95,6,FALSE())))</f>
        <v/>
      </c>
      <c r="U426" s="29" t="str">
        <f aca="false">IF(ISNA(VLOOKUP($B426,'Can Pwr Rankings'!$B$6:$F$21,4,FALSE()))=TRUE(),"",(VLOOKUP($B426,'Can Pwr Rankings'!$B$6:$F$21,4,FALSE())))</f>
        <v/>
      </c>
    </row>
    <row r="427" customFormat="false" ht="12.75" hidden="false" customHeight="false" outlineLevel="0" collapsed="false">
      <c r="A427" s="5" t="s">
        <v>145</v>
      </c>
      <c r="B427" s="5" t="n">
        <v>63665</v>
      </c>
      <c r="C427" s="5"/>
      <c r="D427" s="5"/>
      <c r="E427" s="29" t="n">
        <f aca="false">VLOOKUP(B427,HEADROOM!$B$2:$D$3820,3,FALSE())</f>
        <v>10924991</v>
      </c>
      <c r="F427" s="5" t="s">
        <v>78</v>
      </c>
      <c r="G427" s="5" t="str">
        <f aca="false">VLOOKUP((A427&amp;MAX(H427:M427)),'NA DATA'!$J$4:$K$1809,2,FALSE())</f>
        <v>Enron North America Corp.</v>
      </c>
      <c r="H427" s="30"/>
      <c r="I427" s="30" t="n">
        <v>96016891</v>
      </c>
      <c r="J427" s="30"/>
      <c r="K427" s="30"/>
      <c r="L427" s="30"/>
      <c r="M427" s="30"/>
      <c r="N427" s="30" t="n">
        <f aca="false">IF(ISNA(VLOOKUP(B427,'US GAS Rankings'!$B$6:$H$232,7,FALSE()))=TRUE(),"",(VLOOKUP(B427,'US GAS Rankings'!$B$6:$H$232,7,FALSE())))</f>
        <v>68</v>
      </c>
      <c r="O427" s="30" t="str">
        <f aca="false">IF(ISNA(VLOOKUP(B427,'US PWR Rankings'!$B$6:$H$126,7,FALSE()))=TRUE(),"",(VLOOKUP(B427,'US PWR Rankings'!$B$6:$H$126,7,FALSE())))</f>
        <v/>
      </c>
      <c r="P427" s="5" t="str">
        <f aca="false">IF(ISNA(VLOOKUP(B427,'Can Gas Rankings'!$B$6:$H$95,7,FALSE()))=TRUE(),"",(VLOOKUP(B427,'Can Gas Rankings'!$B$6:$H$95,7,FALSE())))</f>
        <v/>
      </c>
      <c r="Q427" s="5" t="str">
        <f aca="false">IF(ISNA(VLOOKUP(B427,'Can Pwr Rankings'!$B$6:$F$21,5,FALSE()))=TRUE(),"",(VLOOKUP(B427,'Can Pwr Rankings'!$B$6:$F$21,5,FALSE())))</f>
        <v/>
      </c>
      <c r="R427" s="29" t="n">
        <f aca="false">IF(ISNA(VLOOKUP($B427,'US GAS Rankings'!$B$6:$H$232,6,FALSE()))=TRUE(),"",(VLOOKUP($B427,'US GAS Rankings'!$B$6:$H$232,6,FALSE())))</f>
        <v>44253125</v>
      </c>
      <c r="S427" s="29" t="str">
        <f aca="false">IF(ISNA(VLOOKUP($B427,'US PWR Rankings'!$B$6:$H$126,6,FALSE()))=TRUE(),"",(VLOOKUP($B427,'US PWR Rankings'!$B$6:$H$126,6,FALSE())))</f>
        <v/>
      </c>
      <c r="T427" s="29" t="str">
        <f aca="false">IF(ISNA(VLOOKUP($B427,'Can Gas Rankings'!$B$6:$H$95,6,FALSE()))=TRUE(),"",(VLOOKUP($B427,'Can Gas Rankings'!$B$6:$H$95,6,FALSE())))</f>
        <v/>
      </c>
      <c r="U427" s="29" t="str">
        <f aca="false">IF(ISNA(VLOOKUP($B427,'Can Pwr Rankings'!$B$6:$F$21,4,FALSE()))=TRUE(),"",(VLOOKUP($B427,'Can Pwr Rankings'!$B$6:$F$21,4,FALSE())))</f>
        <v/>
      </c>
    </row>
    <row r="428" customFormat="false" ht="12.75" hidden="false" customHeight="false" outlineLevel="0" collapsed="false">
      <c r="A428" s="5" t="s">
        <v>145</v>
      </c>
      <c r="B428" s="5" t="n">
        <v>63665</v>
      </c>
      <c r="C428" s="5"/>
      <c r="D428" s="5"/>
      <c r="E428" s="29" t="n">
        <f aca="false">VLOOKUP(B428,HEADROOM!$B$2:$D$3820,3,FALSE())</f>
        <v>10924991</v>
      </c>
      <c r="F428" s="5" t="s">
        <v>46</v>
      </c>
      <c r="G428" s="5" t="str">
        <f aca="false">VLOOKUP((A428&amp;MAX(H428:M428)),'NA DATA'!$J$4:$K$1809,2,FALSE())</f>
        <v>Enron North America Corp.</v>
      </c>
      <c r="H428" s="30" t="n">
        <v>95000267</v>
      </c>
      <c r="I428" s="30"/>
      <c r="J428" s="30"/>
      <c r="K428" s="30"/>
      <c r="L428" s="30"/>
      <c r="M428" s="30"/>
      <c r="N428" s="30" t="n">
        <f aca="false">IF(ISNA(VLOOKUP(B428,'US GAS Rankings'!$B$6:$H$232,7,FALSE()))=TRUE(),"",(VLOOKUP(B428,'US GAS Rankings'!$B$6:$H$232,7,FALSE())))</f>
        <v>68</v>
      </c>
      <c r="O428" s="30" t="str">
        <f aca="false">IF(ISNA(VLOOKUP(B428,'US PWR Rankings'!$B$6:$H$126,7,FALSE()))=TRUE(),"",(VLOOKUP(B428,'US PWR Rankings'!$B$6:$H$126,7,FALSE())))</f>
        <v/>
      </c>
      <c r="P428" s="5" t="str">
        <f aca="false">IF(ISNA(VLOOKUP(B428,'Can Gas Rankings'!$B$6:$H$95,7,FALSE()))=TRUE(),"",(VLOOKUP(B428,'Can Gas Rankings'!$B$6:$H$95,7,FALSE())))</f>
        <v/>
      </c>
      <c r="Q428" s="5" t="str">
        <f aca="false">IF(ISNA(VLOOKUP(B428,'Can Pwr Rankings'!$B$6:$F$21,5,FALSE()))=TRUE(),"",(VLOOKUP(B428,'Can Pwr Rankings'!$B$6:$F$21,5,FALSE())))</f>
        <v/>
      </c>
      <c r="R428" s="29" t="n">
        <f aca="false">IF(ISNA(VLOOKUP($B428,'US GAS Rankings'!$B$6:$H$232,6,FALSE()))=TRUE(),"",(VLOOKUP($B428,'US GAS Rankings'!$B$6:$H$232,6,FALSE())))</f>
        <v>44253125</v>
      </c>
      <c r="S428" s="29" t="str">
        <f aca="false">IF(ISNA(VLOOKUP($B428,'US PWR Rankings'!$B$6:$H$126,6,FALSE()))=TRUE(),"",(VLOOKUP($B428,'US PWR Rankings'!$B$6:$H$126,6,FALSE())))</f>
        <v/>
      </c>
      <c r="T428" s="29" t="str">
        <f aca="false">IF(ISNA(VLOOKUP($B428,'Can Gas Rankings'!$B$6:$H$95,6,FALSE()))=TRUE(),"",(VLOOKUP($B428,'Can Gas Rankings'!$B$6:$H$95,6,FALSE())))</f>
        <v/>
      </c>
      <c r="U428" s="29" t="str">
        <f aca="false">IF(ISNA(VLOOKUP($B428,'Can Pwr Rankings'!$B$6:$F$21,4,FALSE()))=TRUE(),"",(VLOOKUP($B428,'Can Pwr Rankings'!$B$6:$F$21,4,FALSE())))</f>
        <v/>
      </c>
    </row>
    <row r="429" customFormat="false" ht="12.75" hidden="false" customHeight="false" outlineLevel="0" collapsed="false">
      <c r="A429" s="5" t="s">
        <v>145</v>
      </c>
      <c r="B429" s="5" t="n">
        <v>63665</v>
      </c>
      <c r="C429" s="5"/>
      <c r="D429" s="5"/>
      <c r="E429" s="29" t="n">
        <f aca="false">VLOOKUP(B429,HEADROOM!$B$2:$D$3820,3,FALSE())</f>
        <v>10924991</v>
      </c>
      <c r="F429" s="5" t="s">
        <v>82</v>
      </c>
      <c r="G429" s="5" t="str">
        <f aca="false">VLOOKUP((A429&amp;MAX(H429:M429)),'NA DATA'!$J$4:$K$1809,2,FALSE())</f>
        <v>Enron North America Corp.</v>
      </c>
      <c r="H429" s="30"/>
      <c r="I429" s="30" t="n">
        <v>96054102</v>
      </c>
      <c r="J429" s="30"/>
      <c r="K429" s="30"/>
      <c r="L429" s="30"/>
      <c r="M429" s="30"/>
      <c r="N429" s="30" t="n">
        <f aca="false">IF(ISNA(VLOOKUP(B429,'US GAS Rankings'!$B$6:$H$232,7,FALSE()))=TRUE(),"",(VLOOKUP(B429,'US GAS Rankings'!$B$6:$H$232,7,FALSE())))</f>
        <v>68</v>
      </c>
      <c r="O429" s="30" t="str">
        <f aca="false">IF(ISNA(VLOOKUP(B429,'US PWR Rankings'!$B$6:$H$126,7,FALSE()))=TRUE(),"",(VLOOKUP(B429,'US PWR Rankings'!$B$6:$H$126,7,FALSE())))</f>
        <v/>
      </c>
      <c r="P429" s="5" t="str">
        <f aca="false">IF(ISNA(VLOOKUP(B429,'Can Gas Rankings'!$B$6:$H$95,7,FALSE()))=TRUE(),"",(VLOOKUP(B429,'Can Gas Rankings'!$B$6:$H$95,7,FALSE())))</f>
        <v/>
      </c>
      <c r="Q429" s="5" t="str">
        <f aca="false">IF(ISNA(VLOOKUP(B429,'Can Pwr Rankings'!$B$6:$F$21,5,FALSE()))=TRUE(),"",(VLOOKUP(B429,'Can Pwr Rankings'!$B$6:$F$21,5,FALSE())))</f>
        <v/>
      </c>
      <c r="R429" s="29" t="n">
        <f aca="false">IF(ISNA(VLOOKUP($B429,'US GAS Rankings'!$B$6:$H$232,6,FALSE()))=TRUE(),"",(VLOOKUP($B429,'US GAS Rankings'!$B$6:$H$232,6,FALSE())))</f>
        <v>44253125</v>
      </c>
      <c r="S429" s="29" t="str">
        <f aca="false">IF(ISNA(VLOOKUP($B429,'US PWR Rankings'!$B$6:$H$126,6,FALSE()))=TRUE(),"",(VLOOKUP($B429,'US PWR Rankings'!$B$6:$H$126,6,FALSE())))</f>
        <v/>
      </c>
      <c r="T429" s="29" t="str">
        <f aca="false">IF(ISNA(VLOOKUP($B429,'Can Gas Rankings'!$B$6:$H$95,6,FALSE()))=TRUE(),"",(VLOOKUP($B429,'Can Gas Rankings'!$B$6:$H$95,6,FALSE())))</f>
        <v/>
      </c>
      <c r="U429" s="29" t="str">
        <f aca="false">IF(ISNA(VLOOKUP($B429,'Can Pwr Rankings'!$B$6:$F$21,4,FALSE()))=TRUE(),"",(VLOOKUP($B429,'Can Pwr Rankings'!$B$6:$F$21,4,FALSE())))</f>
        <v/>
      </c>
    </row>
    <row r="430" customFormat="false" ht="12.75" hidden="false" customHeight="false" outlineLevel="0" collapsed="false">
      <c r="A430" s="5" t="s">
        <v>146</v>
      </c>
      <c r="B430" s="5" t="n">
        <v>68254</v>
      </c>
      <c r="C430" s="5" t="s">
        <v>146</v>
      </c>
      <c r="D430" s="5" t="n">
        <v>68254</v>
      </c>
      <c r="E430" s="29" t="n">
        <f aca="false">VLOOKUP(B430,HEADROOM!$B$2:$D$3820,3,FALSE())</f>
        <v>9828823</v>
      </c>
      <c r="F430" s="5" t="s">
        <v>34</v>
      </c>
      <c r="G430" s="5" t="str">
        <f aca="false">VLOOKUP((A430&amp;MAX(H430:M430)),'NA DATA'!$J$4:$K$1809,2,FALSE())</f>
        <v>Enron North America Corp.</v>
      </c>
      <c r="H430" s="30"/>
      <c r="I430" s="30" t="n">
        <v>96036813</v>
      </c>
      <c r="J430" s="30"/>
      <c r="K430" s="30"/>
      <c r="L430" s="30"/>
      <c r="M430" s="30"/>
      <c r="N430" s="30" t="n">
        <f aca="false">IF(ISNA(VLOOKUP(B430,'US GAS Rankings'!$B$6:$H$232,7,FALSE()))=TRUE(),"",(VLOOKUP(B430,'US GAS Rankings'!$B$6:$H$232,7,FALSE())))</f>
        <v>69</v>
      </c>
      <c r="O430" s="30" t="n">
        <f aca="false">IF(ISNA(VLOOKUP(B430,'US PWR Rankings'!$B$6:$H$126,7,FALSE()))=TRUE(),"",(VLOOKUP(B430,'US PWR Rankings'!$B$6:$H$126,7,FALSE())))</f>
        <v>44</v>
      </c>
      <c r="P430" s="5" t="str">
        <f aca="false">IF(ISNA(VLOOKUP(B430,'Can Gas Rankings'!$B$6:$H$95,7,FALSE()))=TRUE(),"",(VLOOKUP(B430,'Can Gas Rankings'!$B$6:$H$95,7,FALSE())))</f>
        <v/>
      </c>
      <c r="Q430" s="5" t="str">
        <f aca="false">IF(ISNA(VLOOKUP(B430,'Can Pwr Rankings'!$B$6:$F$21,5,FALSE()))=TRUE(),"",(VLOOKUP(B430,'Can Pwr Rankings'!$B$6:$F$21,5,FALSE())))</f>
        <v/>
      </c>
      <c r="R430" s="29" t="n">
        <f aca="false">IF(ISNA(VLOOKUP($B430,'US GAS Rankings'!$B$6:$H$232,6,FALSE()))=TRUE(),"",(VLOOKUP($B430,'US GAS Rankings'!$B$6:$H$232,6,FALSE())))</f>
        <v>42165508</v>
      </c>
      <c r="S430" s="29" t="n">
        <f aca="false">IF(ISNA(VLOOKUP($B430,'US PWR Rankings'!$B$6:$H$126,6,FALSE()))=TRUE(),"",(VLOOKUP($B430,'US PWR Rankings'!$B$6:$H$126,6,FALSE())))</f>
        <v>1055472</v>
      </c>
      <c r="T430" s="29" t="str">
        <f aca="false">IF(ISNA(VLOOKUP($B430,'Can Gas Rankings'!$B$6:$H$95,6,FALSE()))=TRUE(),"",(VLOOKUP($B430,'Can Gas Rankings'!$B$6:$H$95,6,FALSE())))</f>
        <v/>
      </c>
      <c r="U430" s="29" t="str">
        <f aca="false">IF(ISNA(VLOOKUP($B430,'Can Pwr Rankings'!$B$6:$F$21,4,FALSE()))=TRUE(),"",(VLOOKUP($B430,'Can Pwr Rankings'!$B$6:$F$21,4,FALSE())))</f>
        <v/>
      </c>
    </row>
    <row r="431" customFormat="false" ht="12.75" hidden="false" customHeight="false" outlineLevel="0" collapsed="false">
      <c r="A431" s="5" t="s">
        <v>146</v>
      </c>
      <c r="B431" s="5" t="n">
        <v>68254</v>
      </c>
      <c r="C431" s="5"/>
      <c r="D431" s="5"/>
      <c r="E431" s="29" t="n">
        <f aca="false">VLOOKUP(B431,HEADROOM!$B$2:$D$3820,3,FALSE())</f>
        <v>9828823</v>
      </c>
      <c r="F431" s="5" t="s">
        <v>53</v>
      </c>
      <c r="G431" s="5" t="e">
        <f aca="false">VLOOKUP((A431&amp;MAX(H431:M431)),'NA DATA'!$J$4:$K$1809,2,FALSE())</f>
        <v>#N/A</v>
      </c>
      <c r="H431" s="30"/>
      <c r="I431" s="30"/>
      <c r="J431" s="30" t="n">
        <v>96021792</v>
      </c>
      <c r="K431" s="30"/>
      <c r="L431" s="30"/>
      <c r="M431" s="30"/>
      <c r="N431" s="30" t="n">
        <f aca="false">IF(ISNA(VLOOKUP(B431,'US GAS Rankings'!$B$6:$H$232,7,FALSE()))=TRUE(),"",(VLOOKUP(B431,'US GAS Rankings'!$B$6:$H$232,7,FALSE())))</f>
        <v>69</v>
      </c>
      <c r="O431" s="30" t="n">
        <f aca="false">IF(ISNA(VLOOKUP(B431,'US PWR Rankings'!$B$6:$H$126,7,FALSE()))=TRUE(),"",(VLOOKUP(B431,'US PWR Rankings'!$B$6:$H$126,7,FALSE())))</f>
        <v>44</v>
      </c>
      <c r="P431" s="5" t="str">
        <f aca="false">IF(ISNA(VLOOKUP(B431,'Can Gas Rankings'!$B$6:$H$95,7,FALSE()))=TRUE(),"",(VLOOKUP(B431,'Can Gas Rankings'!$B$6:$H$95,7,FALSE())))</f>
        <v/>
      </c>
      <c r="Q431" s="5" t="str">
        <f aca="false">IF(ISNA(VLOOKUP(B431,'Can Pwr Rankings'!$B$6:$F$21,5,FALSE()))=TRUE(),"",(VLOOKUP(B431,'Can Pwr Rankings'!$B$6:$F$21,5,FALSE())))</f>
        <v/>
      </c>
      <c r="R431" s="29" t="n">
        <f aca="false">IF(ISNA(VLOOKUP($B431,'US GAS Rankings'!$B$6:$H$232,6,FALSE()))=TRUE(),"",(VLOOKUP($B431,'US GAS Rankings'!$B$6:$H$232,6,FALSE())))</f>
        <v>42165508</v>
      </c>
      <c r="S431" s="29" t="n">
        <f aca="false">IF(ISNA(VLOOKUP($B431,'US PWR Rankings'!$B$6:$H$126,6,FALSE()))=TRUE(),"",(VLOOKUP($B431,'US PWR Rankings'!$B$6:$H$126,6,FALSE())))</f>
        <v>1055472</v>
      </c>
      <c r="T431" s="29" t="str">
        <f aca="false">IF(ISNA(VLOOKUP($B431,'Can Gas Rankings'!$B$6:$H$95,6,FALSE()))=TRUE(),"",(VLOOKUP($B431,'Can Gas Rankings'!$B$6:$H$95,6,FALSE())))</f>
        <v/>
      </c>
      <c r="U431" s="29" t="str">
        <f aca="false">IF(ISNA(VLOOKUP($B431,'Can Pwr Rankings'!$B$6:$F$21,4,FALSE()))=TRUE(),"",(VLOOKUP($B431,'Can Pwr Rankings'!$B$6:$F$21,4,FALSE())))</f>
        <v/>
      </c>
    </row>
    <row r="432" customFormat="false" ht="12.75" hidden="false" customHeight="false" outlineLevel="0" collapsed="false">
      <c r="A432" s="5" t="s">
        <v>146</v>
      </c>
      <c r="B432" s="5" t="n">
        <v>68254</v>
      </c>
      <c r="C432" s="5"/>
      <c r="D432" s="5"/>
      <c r="E432" s="29" t="n">
        <f aca="false">VLOOKUP(B432,HEADROOM!$B$2:$D$3820,3,FALSE())</f>
        <v>9828823</v>
      </c>
      <c r="F432" s="5" t="s">
        <v>42</v>
      </c>
      <c r="G432" s="5" t="e">
        <f aca="false">VLOOKUP((A432&amp;MAX(H432:M432)),'NA DATA'!$J$4:$K$1809,2,FALSE())</f>
        <v>#N/A</v>
      </c>
      <c r="H432" s="30"/>
      <c r="I432" s="30"/>
      <c r="J432" s="30"/>
      <c r="K432" s="30"/>
      <c r="L432" s="30"/>
      <c r="M432" s="30"/>
      <c r="N432" s="30" t="n">
        <f aca="false">IF(ISNA(VLOOKUP(B432,'US GAS Rankings'!$B$6:$H$232,7,FALSE()))=TRUE(),"",(VLOOKUP(B432,'US GAS Rankings'!$B$6:$H$232,7,FALSE())))</f>
        <v>69</v>
      </c>
      <c r="O432" s="30" t="n">
        <f aca="false">IF(ISNA(VLOOKUP(B432,'US PWR Rankings'!$B$6:$H$126,7,FALSE()))=TRUE(),"",(VLOOKUP(B432,'US PWR Rankings'!$B$6:$H$126,7,FALSE())))</f>
        <v>44</v>
      </c>
      <c r="P432" s="5" t="str">
        <f aca="false">IF(ISNA(VLOOKUP(B432,'Can Gas Rankings'!$B$6:$H$95,7,FALSE()))=TRUE(),"",(VLOOKUP(B432,'Can Gas Rankings'!$B$6:$H$95,7,FALSE())))</f>
        <v/>
      </c>
      <c r="Q432" s="5" t="str">
        <f aca="false">IF(ISNA(VLOOKUP(B432,'Can Pwr Rankings'!$B$6:$F$21,5,FALSE()))=TRUE(),"",(VLOOKUP(B432,'Can Pwr Rankings'!$B$6:$F$21,5,FALSE())))</f>
        <v/>
      </c>
      <c r="R432" s="29" t="n">
        <f aca="false">IF(ISNA(VLOOKUP($B432,'US GAS Rankings'!$B$6:$H$232,6,FALSE()))=TRUE(),"",(VLOOKUP($B432,'US GAS Rankings'!$B$6:$H$232,6,FALSE())))</f>
        <v>42165508</v>
      </c>
      <c r="S432" s="29" t="n">
        <f aca="false">IF(ISNA(VLOOKUP($B432,'US PWR Rankings'!$B$6:$H$126,6,FALSE()))=TRUE(),"",(VLOOKUP($B432,'US PWR Rankings'!$B$6:$H$126,6,FALSE())))</f>
        <v>1055472</v>
      </c>
      <c r="T432" s="29" t="str">
        <f aca="false">IF(ISNA(VLOOKUP($B432,'Can Gas Rankings'!$B$6:$H$95,6,FALSE()))=TRUE(),"",(VLOOKUP($B432,'Can Gas Rankings'!$B$6:$H$95,6,FALSE())))</f>
        <v/>
      </c>
      <c r="U432" s="29" t="str">
        <f aca="false">IF(ISNA(VLOOKUP($B432,'Can Pwr Rankings'!$B$6:$F$21,4,FALSE()))=TRUE(),"",(VLOOKUP($B432,'Can Pwr Rankings'!$B$6:$F$21,4,FALSE())))</f>
        <v/>
      </c>
    </row>
    <row r="433" customFormat="false" ht="12.75" hidden="false" customHeight="false" outlineLevel="0" collapsed="false">
      <c r="A433" s="5" t="s">
        <v>147</v>
      </c>
      <c r="B433" s="5" t="n">
        <v>45515</v>
      </c>
      <c r="C433" s="5" t="s">
        <v>147</v>
      </c>
      <c r="D433" s="5" t="n">
        <v>45515</v>
      </c>
      <c r="E433" s="29" t="n">
        <f aca="false">VLOOKUP(B433,HEADROOM!$B$2:$D$3820,3,FALSE())</f>
        <v>4386626</v>
      </c>
      <c r="F433" s="5" t="s">
        <v>33</v>
      </c>
      <c r="G433" s="5" t="str">
        <f aca="false">VLOOKUP((A433&amp;MAX(H433:M433)),'NA DATA'!$J$4:$K$1809,2,FALSE())</f>
        <v>Enron North America Corp.</v>
      </c>
      <c r="H433" s="30"/>
      <c r="I433" s="30" t="n">
        <v>96071155</v>
      </c>
      <c r="J433" s="30"/>
      <c r="K433" s="30"/>
      <c r="L433" s="30"/>
      <c r="M433" s="30"/>
      <c r="N433" s="30" t="n">
        <f aca="false">IF(ISNA(VLOOKUP(B433,'US GAS Rankings'!$B$6:$H$232,7,FALSE()))=TRUE(),"",(VLOOKUP(B433,'US GAS Rankings'!$B$6:$H$232,7,FALSE())))</f>
        <v>70</v>
      </c>
      <c r="O433" s="30" t="str">
        <f aca="false">IF(ISNA(VLOOKUP(B433,'US PWR Rankings'!$B$6:$H$126,7,FALSE()))=TRUE(),"",(VLOOKUP(B433,'US PWR Rankings'!$B$6:$H$126,7,FALSE())))</f>
        <v/>
      </c>
      <c r="P433" s="5" t="n">
        <f aca="false">IF(ISNA(VLOOKUP(B433,'Can Gas Rankings'!$B$6:$H$95,7,FALSE()))=TRUE(),"",(VLOOKUP(B433,'Can Gas Rankings'!$B$6:$H$95,7,FALSE())))</f>
        <v>87</v>
      </c>
      <c r="Q433" s="5" t="str">
        <f aca="false">IF(ISNA(VLOOKUP(B433,'Can Pwr Rankings'!$B$6:$F$21,5,FALSE()))=TRUE(),"",(VLOOKUP(B433,'Can Pwr Rankings'!$B$6:$F$21,5,FALSE())))</f>
        <v/>
      </c>
      <c r="R433" s="29" t="n">
        <f aca="false">IF(ISNA(VLOOKUP($B433,'US GAS Rankings'!$B$6:$H$232,6,FALSE()))=TRUE(),"",(VLOOKUP($B433,'US GAS Rankings'!$B$6:$H$232,6,FALSE())))</f>
        <v>40750299</v>
      </c>
      <c r="S433" s="29" t="str">
        <f aca="false">IF(ISNA(VLOOKUP($B433,'US PWR Rankings'!$B$6:$H$126,6,FALSE()))=TRUE(),"",(VLOOKUP($B433,'US PWR Rankings'!$B$6:$H$126,6,FALSE())))</f>
        <v/>
      </c>
      <c r="T433" s="29" t="n">
        <f aca="false">IF(ISNA(VLOOKUP($B433,'Can Gas Rankings'!$B$6:$H$95,6,FALSE()))=TRUE(),"",(VLOOKUP($B433,'Can Gas Rankings'!$B$6:$H$95,6,FALSE())))</f>
        <v>36000</v>
      </c>
      <c r="U433" s="29" t="str">
        <f aca="false">IF(ISNA(VLOOKUP($B433,'Can Pwr Rankings'!$B$6:$F$21,4,FALSE()))=TRUE(),"",(VLOOKUP($B433,'Can Pwr Rankings'!$B$6:$F$21,4,FALSE())))</f>
        <v/>
      </c>
    </row>
    <row r="434" customFormat="false" ht="12.75" hidden="false" customHeight="false" outlineLevel="0" collapsed="false">
      <c r="A434" s="5" t="s">
        <v>147</v>
      </c>
      <c r="B434" s="5" t="n">
        <v>45515</v>
      </c>
      <c r="C434" s="5"/>
      <c r="D434" s="5"/>
      <c r="E434" s="29" t="n">
        <f aca="false">VLOOKUP(B434,HEADROOM!$B$2:$D$3820,3,FALSE())</f>
        <v>4386626</v>
      </c>
      <c r="F434" s="5" t="s">
        <v>28</v>
      </c>
      <c r="G434" s="5" t="str">
        <f aca="false">VLOOKUP((A434&amp;MAX(H434:M434)),'NA DATA'!$J$4:$K$1809,2,FALSE())</f>
        <v>enovate, L.L.C.</v>
      </c>
      <c r="H434" s="30"/>
      <c r="I434" s="30" t="n">
        <v>96061880</v>
      </c>
      <c r="J434" s="30"/>
      <c r="K434" s="30"/>
      <c r="L434" s="30"/>
      <c r="M434" s="30"/>
      <c r="N434" s="30" t="n">
        <f aca="false">IF(ISNA(VLOOKUP(B434,'US GAS Rankings'!$B$6:$H$232,7,FALSE()))=TRUE(),"",(VLOOKUP(B434,'US GAS Rankings'!$B$6:$H$232,7,FALSE())))</f>
        <v>70</v>
      </c>
      <c r="O434" s="30" t="str">
        <f aca="false">IF(ISNA(VLOOKUP(B434,'US PWR Rankings'!$B$6:$H$126,7,FALSE()))=TRUE(),"",(VLOOKUP(B434,'US PWR Rankings'!$B$6:$H$126,7,FALSE())))</f>
        <v/>
      </c>
      <c r="P434" s="5" t="n">
        <f aca="false">IF(ISNA(VLOOKUP(B434,'Can Gas Rankings'!$B$6:$H$95,7,FALSE()))=TRUE(),"",(VLOOKUP(B434,'Can Gas Rankings'!$B$6:$H$95,7,FALSE())))</f>
        <v>87</v>
      </c>
      <c r="Q434" s="5" t="str">
        <f aca="false">IF(ISNA(VLOOKUP(B434,'Can Pwr Rankings'!$B$6:$F$21,5,FALSE()))=TRUE(),"",(VLOOKUP(B434,'Can Pwr Rankings'!$B$6:$F$21,5,FALSE())))</f>
        <v/>
      </c>
      <c r="R434" s="29" t="n">
        <f aca="false">IF(ISNA(VLOOKUP($B434,'US GAS Rankings'!$B$6:$H$232,6,FALSE()))=TRUE(),"",(VLOOKUP($B434,'US GAS Rankings'!$B$6:$H$232,6,FALSE())))</f>
        <v>40750299</v>
      </c>
      <c r="S434" s="29" t="str">
        <f aca="false">IF(ISNA(VLOOKUP($B434,'US PWR Rankings'!$B$6:$H$126,6,FALSE()))=TRUE(),"",(VLOOKUP($B434,'US PWR Rankings'!$B$6:$H$126,6,FALSE())))</f>
        <v/>
      </c>
      <c r="T434" s="29" t="n">
        <f aca="false">IF(ISNA(VLOOKUP($B434,'Can Gas Rankings'!$B$6:$H$95,6,FALSE()))=TRUE(),"",(VLOOKUP($B434,'Can Gas Rankings'!$B$6:$H$95,6,FALSE())))</f>
        <v>36000</v>
      </c>
      <c r="U434" s="29" t="str">
        <f aca="false">IF(ISNA(VLOOKUP($B434,'Can Pwr Rankings'!$B$6:$F$21,4,FALSE()))=TRUE(),"",(VLOOKUP($B434,'Can Pwr Rankings'!$B$6:$F$21,4,FALSE())))</f>
        <v/>
      </c>
    </row>
    <row r="435" customFormat="false" ht="12.75" hidden="false" customHeight="false" outlineLevel="0" collapsed="false">
      <c r="A435" s="5" t="s">
        <v>147</v>
      </c>
      <c r="B435" s="5" t="n">
        <v>45515</v>
      </c>
      <c r="C435" s="5"/>
      <c r="D435" s="5"/>
      <c r="E435" s="29" t="n">
        <f aca="false">VLOOKUP(B435,HEADROOM!$B$2:$D$3820,3,FALSE())</f>
        <v>4386626</v>
      </c>
      <c r="F435" s="5" t="s">
        <v>29</v>
      </c>
      <c r="G435" s="5" t="str">
        <f aca="false">VLOOKUP((A435&amp;MAX(H435:M435)),'NA DATA'!$J$4:$K$1809,2,FALSE())</f>
        <v>enovate, L.L.C.</v>
      </c>
      <c r="H435" s="30"/>
      <c r="I435" s="30" t="n">
        <v>96096113</v>
      </c>
      <c r="J435" s="30"/>
      <c r="K435" s="30"/>
      <c r="L435" s="30"/>
      <c r="M435" s="30"/>
      <c r="N435" s="30" t="n">
        <f aca="false">IF(ISNA(VLOOKUP(B435,'US GAS Rankings'!$B$6:$H$232,7,FALSE()))=TRUE(),"",(VLOOKUP(B435,'US GAS Rankings'!$B$6:$H$232,7,FALSE())))</f>
        <v>70</v>
      </c>
      <c r="O435" s="30" t="str">
        <f aca="false">IF(ISNA(VLOOKUP(B435,'US PWR Rankings'!$B$6:$H$126,7,FALSE()))=TRUE(),"",(VLOOKUP(B435,'US PWR Rankings'!$B$6:$H$126,7,FALSE())))</f>
        <v/>
      </c>
      <c r="P435" s="5" t="n">
        <f aca="false">IF(ISNA(VLOOKUP(B435,'Can Gas Rankings'!$B$6:$H$95,7,FALSE()))=TRUE(),"",(VLOOKUP(B435,'Can Gas Rankings'!$B$6:$H$95,7,FALSE())))</f>
        <v>87</v>
      </c>
      <c r="Q435" s="5" t="str">
        <f aca="false">IF(ISNA(VLOOKUP(B435,'Can Pwr Rankings'!$B$6:$F$21,5,FALSE()))=TRUE(),"",(VLOOKUP(B435,'Can Pwr Rankings'!$B$6:$F$21,5,FALSE())))</f>
        <v/>
      </c>
      <c r="R435" s="29" t="n">
        <f aca="false">IF(ISNA(VLOOKUP($B435,'US GAS Rankings'!$B$6:$H$232,6,FALSE()))=TRUE(),"",(VLOOKUP($B435,'US GAS Rankings'!$B$6:$H$232,6,FALSE())))</f>
        <v>40750299</v>
      </c>
      <c r="S435" s="29" t="str">
        <f aca="false">IF(ISNA(VLOOKUP($B435,'US PWR Rankings'!$B$6:$H$126,6,FALSE()))=TRUE(),"",(VLOOKUP($B435,'US PWR Rankings'!$B$6:$H$126,6,FALSE())))</f>
        <v/>
      </c>
      <c r="T435" s="29" t="n">
        <f aca="false">IF(ISNA(VLOOKUP($B435,'Can Gas Rankings'!$B$6:$H$95,6,FALSE()))=TRUE(),"",(VLOOKUP($B435,'Can Gas Rankings'!$B$6:$H$95,6,FALSE())))</f>
        <v>36000</v>
      </c>
      <c r="U435" s="29" t="str">
        <f aca="false">IF(ISNA(VLOOKUP($B435,'Can Pwr Rankings'!$B$6:$F$21,4,FALSE()))=TRUE(),"",(VLOOKUP($B435,'Can Pwr Rankings'!$B$6:$F$21,4,FALSE())))</f>
        <v/>
      </c>
    </row>
    <row r="436" customFormat="false" ht="12.75" hidden="false" customHeight="false" outlineLevel="0" collapsed="false">
      <c r="A436" s="5" t="s">
        <v>147</v>
      </c>
      <c r="B436" s="5" t="n">
        <v>45515</v>
      </c>
      <c r="C436" s="5"/>
      <c r="D436" s="5"/>
      <c r="E436" s="29" t="n">
        <f aca="false">VLOOKUP(B436,HEADROOM!$B$2:$D$3820,3,FALSE())</f>
        <v>4386626</v>
      </c>
      <c r="F436" s="5" t="s">
        <v>35</v>
      </c>
      <c r="G436" s="5" t="str">
        <f aca="false">VLOOKUP((A436&amp;MAX(H436:M436)),'NA DATA'!$J$4:$K$1809,2,FALSE())</f>
        <v>Enron North America Corp.</v>
      </c>
      <c r="H436" s="30"/>
      <c r="I436" s="30" t="n">
        <v>96005429</v>
      </c>
      <c r="J436" s="30"/>
      <c r="K436" s="30"/>
      <c r="L436" s="30"/>
      <c r="M436" s="30"/>
      <c r="N436" s="30" t="n">
        <f aca="false">IF(ISNA(VLOOKUP(B436,'US GAS Rankings'!$B$6:$H$232,7,FALSE()))=TRUE(),"",(VLOOKUP(B436,'US GAS Rankings'!$B$6:$H$232,7,FALSE())))</f>
        <v>70</v>
      </c>
      <c r="O436" s="30" t="str">
        <f aca="false">IF(ISNA(VLOOKUP(B436,'US PWR Rankings'!$B$6:$H$126,7,FALSE()))=TRUE(),"",(VLOOKUP(B436,'US PWR Rankings'!$B$6:$H$126,7,FALSE())))</f>
        <v/>
      </c>
      <c r="P436" s="5" t="n">
        <f aca="false">IF(ISNA(VLOOKUP(B436,'Can Gas Rankings'!$B$6:$H$95,7,FALSE()))=TRUE(),"",(VLOOKUP(B436,'Can Gas Rankings'!$B$6:$H$95,7,FALSE())))</f>
        <v>87</v>
      </c>
      <c r="Q436" s="5" t="str">
        <f aca="false">IF(ISNA(VLOOKUP(B436,'Can Pwr Rankings'!$B$6:$F$21,5,FALSE()))=TRUE(),"",(VLOOKUP(B436,'Can Pwr Rankings'!$B$6:$F$21,5,FALSE())))</f>
        <v/>
      </c>
      <c r="R436" s="29" t="n">
        <f aca="false">IF(ISNA(VLOOKUP($B436,'US GAS Rankings'!$B$6:$H$232,6,FALSE()))=TRUE(),"",(VLOOKUP($B436,'US GAS Rankings'!$B$6:$H$232,6,FALSE())))</f>
        <v>40750299</v>
      </c>
      <c r="S436" s="29" t="str">
        <f aca="false">IF(ISNA(VLOOKUP($B436,'US PWR Rankings'!$B$6:$H$126,6,FALSE()))=TRUE(),"",(VLOOKUP($B436,'US PWR Rankings'!$B$6:$H$126,6,FALSE())))</f>
        <v/>
      </c>
      <c r="T436" s="29" t="n">
        <f aca="false">IF(ISNA(VLOOKUP($B436,'Can Gas Rankings'!$B$6:$H$95,6,FALSE()))=TRUE(),"",(VLOOKUP($B436,'Can Gas Rankings'!$B$6:$H$95,6,FALSE())))</f>
        <v>36000</v>
      </c>
      <c r="U436" s="29" t="str">
        <f aca="false">IF(ISNA(VLOOKUP($B436,'Can Pwr Rankings'!$B$6:$F$21,4,FALSE()))=TRUE(),"",(VLOOKUP($B436,'Can Pwr Rankings'!$B$6:$F$21,4,FALSE())))</f>
        <v/>
      </c>
    </row>
    <row r="437" customFormat="false" ht="12.75" hidden="false" customHeight="false" outlineLevel="0" collapsed="false">
      <c r="A437" s="5" t="s">
        <v>147</v>
      </c>
      <c r="B437" s="5" t="n">
        <v>45515</v>
      </c>
      <c r="C437" s="5"/>
      <c r="D437" s="5"/>
      <c r="E437" s="29" t="n">
        <f aca="false">VLOOKUP(B437,HEADROOM!$B$2:$D$3820,3,FALSE())</f>
        <v>4386626</v>
      </c>
      <c r="F437" s="5" t="s">
        <v>52</v>
      </c>
      <c r="G437" s="5" t="str">
        <f aca="false">VLOOKUP((A437&amp;MAX(H437:M437)),'NA DATA'!$J$4:$K$1809,2,FALSE())</f>
        <v>Enron North America Corp.</v>
      </c>
      <c r="H437" s="30"/>
      <c r="I437" s="30" t="n">
        <v>96007593</v>
      </c>
      <c r="J437" s="30"/>
      <c r="K437" s="30"/>
      <c r="L437" s="30"/>
      <c r="M437" s="30"/>
      <c r="N437" s="30" t="n">
        <f aca="false">IF(ISNA(VLOOKUP(B437,'US GAS Rankings'!$B$6:$H$232,7,FALSE()))=TRUE(),"",(VLOOKUP(B437,'US GAS Rankings'!$B$6:$H$232,7,FALSE())))</f>
        <v>70</v>
      </c>
      <c r="O437" s="30" t="str">
        <f aca="false">IF(ISNA(VLOOKUP(B437,'US PWR Rankings'!$B$6:$H$126,7,FALSE()))=TRUE(),"",(VLOOKUP(B437,'US PWR Rankings'!$B$6:$H$126,7,FALSE())))</f>
        <v/>
      </c>
      <c r="P437" s="5" t="n">
        <f aca="false">IF(ISNA(VLOOKUP(B437,'Can Gas Rankings'!$B$6:$H$95,7,FALSE()))=TRUE(),"",(VLOOKUP(B437,'Can Gas Rankings'!$B$6:$H$95,7,FALSE())))</f>
        <v>87</v>
      </c>
      <c r="Q437" s="5" t="str">
        <f aca="false">IF(ISNA(VLOOKUP(B437,'Can Pwr Rankings'!$B$6:$F$21,5,FALSE()))=TRUE(),"",(VLOOKUP(B437,'Can Pwr Rankings'!$B$6:$F$21,5,FALSE())))</f>
        <v/>
      </c>
      <c r="R437" s="29" t="n">
        <f aca="false">IF(ISNA(VLOOKUP($B437,'US GAS Rankings'!$B$6:$H$232,6,FALSE()))=TRUE(),"",(VLOOKUP($B437,'US GAS Rankings'!$B$6:$H$232,6,FALSE())))</f>
        <v>40750299</v>
      </c>
      <c r="S437" s="29" t="str">
        <f aca="false">IF(ISNA(VLOOKUP($B437,'US PWR Rankings'!$B$6:$H$126,6,FALSE()))=TRUE(),"",(VLOOKUP($B437,'US PWR Rankings'!$B$6:$H$126,6,FALSE())))</f>
        <v/>
      </c>
      <c r="T437" s="29" t="n">
        <f aca="false">IF(ISNA(VLOOKUP($B437,'Can Gas Rankings'!$B$6:$H$95,6,FALSE()))=TRUE(),"",(VLOOKUP($B437,'Can Gas Rankings'!$B$6:$H$95,6,FALSE())))</f>
        <v>36000</v>
      </c>
      <c r="U437" s="29" t="str">
        <f aca="false">IF(ISNA(VLOOKUP($B437,'Can Pwr Rankings'!$B$6:$F$21,4,FALSE()))=TRUE(),"",(VLOOKUP($B437,'Can Pwr Rankings'!$B$6:$F$21,4,FALSE())))</f>
        <v/>
      </c>
    </row>
    <row r="438" customFormat="false" ht="12.75" hidden="false" customHeight="false" outlineLevel="0" collapsed="false">
      <c r="A438" s="5" t="s">
        <v>147</v>
      </c>
      <c r="B438" s="5" t="n">
        <v>45515</v>
      </c>
      <c r="C438" s="5"/>
      <c r="D438" s="5"/>
      <c r="E438" s="29" t="n">
        <f aca="false">VLOOKUP(B438,HEADROOM!$B$2:$D$3820,3,FALSE())</f>
        <v>4386626</v>
      </c>
      <c r="F438" s="5" t="s">
        <v>56</v>
      </c>
      <c r="G438" s="5" t="str">
        <f aca="false">VLOOKUP((A438&amp;MAX(H438:M438)),'NA DATA'!$J$4:$K$1809,2,FALSE())</f>
        <v>Enron North America Corp.</v>
      </c>
      <c r="H438" s="30"/>
      <c r="I438" s="30" t="n">
        <v>96010108</v>
      </c>
      <c r="J438" s="30"/>
      <c r="K438" s="30"/>
      <c r="L438" s="30"/>
      <c r="M438" s="30"/>
      <c r="N438" s="30" t="n">
        <f aca="false">IF(ISNA(VLOOKUP(B438,'US GAS Rankings'!$B$6:$H$232,7,FALSE()))=TRUE(),"",(VLOOKUP(B438,'US GAS Rankings'!$B$6:$H$232,7,FALSE())))</f>
        <v>70</v>
      </c>
      <c r="O438" s="30" t="str">
        <f aca="false">IF(ISNA(VLOOKUP(B438,'US PWR Rankings'!$B$6:$H$126,7,FALSE()))=TRUE(),"",(VLOOKUP(B438,'US PWR Rankings'!$B$6:$H$126,7,FALSE())))</f>
        <v/>
      </c>
      <c r="P438" s="5" t="n">
        <f aca="false">IF(ISNA(VLOOKUP(B438,'Can Gas Rankings'!$B$6:$H$95,7,FALSE()))=TRUE(),"",(VLOOKUP(B438,'Can Gas Rankings'!$B$6:$H$95,7,FALSE())))</f>
        <v>87</v>
      </c>
      <c r="Q438" s="5" t="str">
        <f aca="false">IF(ISNA(VLOOKUP(B438,'Can Pwr Rankings'!$B$6:$F$21,5,FALSE()))=TRUE(),"",(VLOOKUP(B438,'Can Pwr Rankings'!$B$6:$F$21,5,FALSE())))</f>
        <v/>
      </c>
      <c r="R438" s="29" t="n">
        <f aca="false">IF(ISNA(VLOOKUP($B438,'US GAS Rankings'!$B$6:$H$232,6,FALSE()))=TRUE(),"",(VLOOKUP($B438,'US GAS Rankings'!$B$6:$H$232,6,FALSE())))</f>
        <v>40750299</v>
      </c>
      <c r="S438" s="29" t="str">
        <f aca="false">IF(ISNA(VLOOKUP($B438,'US PWR Rankings'!$B$6:$H$126,6,FALSE()))=TRUE(),"",(VLOOKUP($B438,'US PWR Rankings'!$B$6:$H$126,6,FALSE())))</f>
        <v/>
      </c>
      <c r="T438" s="29" t="n">
        <f aca="false">IF(ISNA(VLOOKUP($B438,'Can Gas Rankings'!$B$6:$H$95,6,FALSE()))=TRUE(),"",(VLOOKUP($B438,'Can Gas Rankings'!$B$6:$H$95,6,FALSE())))</f>
        <v>36000</v>
      </c>
      <c r="U438" s="29" t="str">
        <f aca="false">IF(ISNA(VLOOKUP($B438,'Can Pwr Rankings'!$B$6:$F$21,4,FALSE()))=TRUE(),"",(VLOOKUP($B438,'Can Pwr Rankings'!$B$6:$F$21,4,FALSE())))</f>
        <v/>
      </c>
    </row>
    <row r="439" customFormat="false" ht="12.75" hidden="false" customHeight="false" outlineLevel="0" collapsed="false">
      <c r="A439" s="5" t="s">
        <v>147</v>
      </c>
      <c r="B439" s="5" t="n">
        <v>45515</v>
      </c>
      <c r="C439" s="5"/>
      <c r="D439" s="5"/>
      <c r="E439" s="29" t="n">
        <f aca="false">VLOOKUP(B439,HEADROOM!$B$2:$D$3820,3,FALSE())</f>
        <v>4386626</v>
      </c>
      <c r="F439" s="5" t="s">
        <v>42</v>
      </c>
      <c r="G439" s="5" t="e">
        <f aca="false">VLOOKUP((A439&amp;MAX(H439:M439)),'NA DATA'!$J$4:$K$1809,2,FALSE())</f>
        <v>#N/A</v>
      </c>
      <c r="H439" s="30"/>
      <c r="I439" s="30"/>
      <c r="J439" s="30"/>
      <c r="K439" s="30"/>
      <c r="L439" s="30"/>
      <c r="M439" s="30"/>
      <c r="N439" s="30" t="n">
        <f aca="false">IF(ISNA(VLOOKUP(B439,'US GAS Rankings'!$B$6:$H$232,7,FALSE()))=TRUE(),"",(VLOOKUP(B439,'US GAS Rankings'!$B$6:$H$232,7,FALSE())))</f>
        <v>70</v>
      </c>
      <c r="O439" s="30" t="str">
        <f aca="false">IF(ISNA(VLOOKUP(B439,'US PWR Rankings'!$B$6:$H$126,7,FALSE()))=TRUE(),"",(VLOOKUP(B439,'US PWR Rankings'!$B$6:$H$126,7,FALSE())))</f>
        <v/>
      </c>
      <c r="P439" s="5" t="n">
        <f aca="false">IF(ISNA(VLOOKUP(B439,'Can Gas Rankings'!$B$6:$H$95,7,FALSE()))=TRUE(),"",(VLOOKUP(B439,'Can Gas Rankings'!$B$6:$H$95,7,FALSE())))</f>
        <v>87</v>
      </c>
      <c r="Q439" s="5" t="str">
        <f aca="false">IF(ISNA(VLOOKUP(B439,'Can Pwr Rankings'!$B$6:$F$21,5,FALSE()))=TRUE(),"",(VLOOKUP(B439,'Can Pwr Rankings'!$B$6:$F$21,5,FALSE())))</f>
        <v/>
      </c>
      <c r="R439" s="29" t="n">
        <f aca="false">IF(ISNA(VLOOKUP($B439,'US GAS Rankings'!$B$6:$H$232,6,FALSE()))=TRUE(),"",(VLOOKUP($B439,'US GAS Rankings'!$B$6:$H$232,6,FALSE())))</f>
        <v>40750299</v>
      </c>
      <c r="S439" s="29" t="str">
        <f aca="false">IF(ISNA(VLOOKUP($B439,'US PWR Rankings'!$B$6:$H$126,6,FALSE()))=TRUE(),"",(VLOOKUP($B439,'US PWR Rankings'!$B$6:$H$126,6,FALSE())))</f>
        <v/>
      </c>
      <c r="T439" s="29" t="n">
        <f aca="false">IF(ISNA(VLOOKUP($B439,'Can Gas Rankings'!$B$6:$H$95,6,FALSE()))=TRUE(),"",(VLOOKUP($B439,'Can Gas Rankings'!$B$6:$H$95,6,FALSE())))</f>
        <v>36000</v>
      </c>
      <c r="U439" s="29" t="str">
        <f aca="false">IF(ISNA(VLOOKUP($B439,'Can Pwr Rankings'!$B$6:$F$21,4,FALSE()))=TRUE(),"",(VLOOKUP($B439,'Can Pwr Rankings'!$B$6:$F$21,4,FALSE())))</f>
        <v/>
      </c>
    </row>
    <row r="440" customFormat="false" ht="12.75" hidden="false" customHeight="false" outlineLevel="0" collapsed="false">
      <c r="A440" s="5" t="s">
        <v>147</v>
      </c>
      <c r="B440" s="5" t="n">
        <v>45515</v>
      </c>
      <c r="C440" s="5"/>
      <c r="D440" s="5"/>
      <c r="E440" s="29" t="n">
        <f aca="false">VLOOKUP(B440,HEADROOM!$B$2:$D$3820,3,FALSE())</f>
        <v>4386626</v>
      </c>
      <c r="F440" s="5" t="s">
        <v>37</v>
      </c>
      <c r="G440" s="5" t="str">
        <f aca="false">VLOOKUP((A440&amp;MAX(H440:M440)),'NA DATA'!$J$4:$K$1809,2,FALSE())</f>
        <v>Enron Canada Corp.</v>
      </c>
      <c r="H440" s="30"/>
      <c r="I440" s="30"/>
      <c r="J440" s="30"/>
      <c r="K440" s="30"/>
      <c r="L440" s="30" t="n">
        <v>96043637</v>
      </c>
      <c r="M440" s="30"/>
      <c r="N440" s="30" t="n">
        <f aca="false">IF(ISNA(VLOOKUP(B440,'US GAS Rankings'!$B$6:$H$232,7,FALSE()))=TRUE(),"",(VLOOKUP(B440,'US GAS Rankings'!$B$6:$H$232,7,FALSE())))</f>
        <v>70</v>
      </c>
      <c r="O440" s="30" t="str">
        <f aca="false">IF(ISNA(VLOOKUP(B440,'US PWR Rankings'!$B$6:$H$126,7,FALSE()))=TRUE(),"",(VLOOKUP(B440,'US PWR Rankings'!$B$6:$H$126,7,FALSE())))</f>
        <v/>
      </c>
      <c r="P440" s="5" t="n">
        <f aca="false">IF(ISNA(VLOOKUP(B440,'Can Gas Rankings'!$B$6:$H$95,7,FALSE()))=TRUE(),"",(VLOOKUP(B440,'Can Gas Rankings'!$B$6:$H$95,7,FALSE())))</f>
        <v>87</v>
      </c>
      <c r="Q440" s="5" t="str">
        <f aca="false">IF(ISNA(VLOOKUP(B440,'Can Pwr Rankings'!$B$6:$F$21,5,FALSE()))=TRUE(),"",(VLOOKUP(B440,'Can Pwr Rankings'!$B$6:$F$21,5,FALSE())))</f>
        <v/>
      </c>
      <c r="R440" s="29" t="n">
        <f aca="false">IF(ISNA(VLOOKUP($B440,'US GAS Rankings'!$B$6:$H$232,6,FALSE()))=TRUE(),"",(VLOOKUP($B440,'US GAS Rankings'!$B$6:$H$232,6,FALSE())))</f>
        <v>40750299</v>
      </c>
      <c r="S440" s="29" t="str">
        <f aca="false">IF(ISNA(VLOOKUP($B440,'US PWR Rankings'!$B$6:$H$126,6,FALSE()))=TRUE(),"",(VLOOKUP($B440,'US PWR Rankings'!$B$6:$H$126,6,FALSE())))</f>
        <v/>
      </c>
      <c r="T440" s="29" t="n">
        <f aca="false">IF(ISNA(VLOOKUP($B440,'Can Gas Rankings'!$B$6:$H$95,6,FALSE()))=TRUE(),"",(VLOOKUP($B440,'Can Gas Rankings'!$B$6:$H$95,6,FALSE())))</f>
        <v>36000</v>
      </c>
      <c r="U440" s="29" t="str">
        <f aca="false">IF(ISNA(VLOOKUP($B440,'Can Pwr Rankings'!$B$6:$F$21,4,FALSE()))=TRUE(),"",(VLOOKUP($B440,'Can Pwr Rankings'!$B$6:$F$21,4,FALSE())))</f>
        <v/>
      </c>
    </row>
    <row r="441" customFormat="false" ht="12.75" hidden="false" customHeight="false" outlineLevel="0" collapsed="false">
      <c r="A441" s="5" t="s">
        <v>147</v>
      </c>
      <c r="B441" s="5" t="n">
        <v>45515</v>
      </c>
      <c r="C441" s="5"/>
      <c r="D441" s="5"/>
      <c r="E441" s="29" t="n">
        <f aca="false">VLOOKUP(B441,HEADROOM!$B$2:$D$3820,3,FALSE())</f>
        <v>4386626</v>
      </c>
      <c r="F441" s="5" t="s">
        <v>38</v>
      </c>
      <c r="G441" s="5" t="str">
        <f aca="false">VLOOKUP((A441&amp;MAX(H441:M441)),'NA DATA'!$J$4:$K$1809,2,FALSE())</f>
        <v>Enron North America Corp.</v>
      </c>
      <c r="H441" s="30"/>
      <c r="I441" s="30" t="n">
        <v>96080608</v>
      </c>
      <c r="J441" s="30"/>
      <c r="K441" s="30"/>
      <c r="L441" s="30"/>
      <c r="M441" s="30"/>
      <c r="N441" s="30" t="n">
        <f aca="false">IF(ISNA(VLOOKUP(B441,'US GAS Rankings'!$B$6:$H$232,7,FALSE()))=TRUE(),"",(VLOOKUP(B441,'US GAS Rankings'!$B$6:$H$232,7,FALSE())))</f>
        <v>70</v>
      </c>
      <c r="O441" s="30" t="str">
        <f aca="false">IF(ISNA(VLOOKUP(B441,'US PWR Rankings'!$B$6:$H$126,7,FALSE()))=TRUE(),"",(VLOOKUP(B441,'US PWR Rankings'!$B$6:$H$126,7,FALSE())))</f>
        <v/>
      </c>
      <c r="P441" s="5" t="n">
        <f aca="false">IF(ISNA(VLOOKUP(B441,'Can Gas Rankings'!$B$6:$H$95,7,FALSE()))=TRUE(),"",(VLOOKUP(B441,'Can Gas Rankings'!$B$6:$H$95,7,FALSE())))</f>
        <v>87</v>
      </c>
      <c r="Q441" s="5" t="str">
        <f aca="false">IF(ISNA(VLOOKUP(B441,'Can Pwr Rankings'!$B$6:$F$21,5,FALSE()))=TRUE(),"",(VLOOKUP(B441,'Can Pwr Rankings'!$B$6:$F$21,5,FALSE())))</f>
        <v/>
      </c>
      <c r="R441" s="29" t="n">
        <f aca="false">IF(ISNA(VLOOKUP($B441,'US GAS Rankings'!$B$6:$H$232,6,FALSE()))=TRUE(),"",(VLOOKUP($B441,'US GAS Rankings'!$B$6:$H$232,6,FALSE())))</f>
        <v>40750299</v>
      </c>
      <c r="S441" s="29" t="str">
        <f aca="false">IF(ISNA(VLOOKUP($B441,'US PWR Rankings'!$B$6:$H$126,6,FALSE()))=TRUE(),"",(VLOOKUP($B441,'US PWR Rankings'!$B$6:$H$126,6,FALSE())))</f>
        <v/>
      </c>
      <c r="T441" s="29" t="n">
        <f aca="false">IF(ISNA(VLOOKUP($B441,'Can Gas Rankings'!$B$6:$H$95,6,FALSE()))=TRUE(),"",(VLOOKUP($B441,'Can Gas Rankings'!$B$6:$H$95,6,FALSE())))</f>
        <v>36000</v>
      </c>
      <c r="U441" s="29" t="str">
        <f aca="false">IF(ISNA(VLOOKUP($B441,'Can Pwr Rankings'!$B$6:$F$21,4,FALSE()))=TRUE(),"",(VLOOKUP($B441,'Can Pwr Rankings'!$B$6:$F$21,4,FALSE())))</f>
        <v/>
      </c>
    </row>
    <row r="442" customFormat="false" ht="12.75" hidden="false" customHeight="false" outlineLevel="0" collapsed="false">
      <c r="A442" s="5" t="s">
        <v>148</v>
      </c>
      <c r="B442" s="5" t="n">
        <v>12</v>
      </c>
      <c r="C442" s="5" t="s">
        <v>148</v>
      </c>
      <c r="D442" s="5" t="n">
        <v>12</v>
      </c>
      <c r="E442" s="29" t="n">
        <f aca="false">VLOOKUP(B442,HEADROOM!$B$2:$D$3820,3,FALSE())</f>
        <v>41348847</v>
      </c>
      <c r="F442" s="5" t="s">
        <v>44</v>
      </c>
      <c r="G442" s="5" t="str">
        <f aca="false">VLOOKUP((A442&amp;MAX(H442:M442)),'NA DATA'!$J$4:$K$1809,2,FALSE())</f>
        <v>Enron Energy Services, Inc.</v>
      </c>
      <c r="H442" s="30"/>
      <c r="I442" s="30" t="n">
        <v>96083593</v>
      </c>
      <c r="J442" s="30"/>
      <c r="K442" s="30"/>
      <c r="L442" s="30"/>
      <c r="M442" s="30"/>
      <c r="N442" s="30" t="n">
        <f aca="false">IF(ISNA(VLOOKUP(B442,'US GAS Rankings'!$B$6:$H$232,7,FALSE()))=TRUE(),"",(VLOOKUP(B442,'US GAS Rankings'!$B$6:$H$232,7,FALSE())))</f>
        <v>71</v>
      </c>
      <c r="O442" s="30" t="n">
        <f aca="false">IF(ISNA(VLOOKUP(B442,'US PWR Rankings'!$B$6:$H$126,7,FALSE()))=TRUE(),"",(VLOOKUP(B442,'US PWR Rankings'!$B$6:$H$126,7,FALSE())))</f>
        <v>10</v>
      </c>
      <c r="P442" s="5" t="str">
        <f aca="false">IF(ISNA(VLOOKUP(B442,'Can Gas Rankings'!$B$6:$H$95,7,FALSE()))=TRUE(),"",(VLOOKUP(B442,'Can Gas Rankings'!$B$6:$H$95,7,FALSE())))</f>
        <v/>
      </c>
      <c r="Q442" s="5" t="n">
        <f aca="false">IF(ISNA(VLOOKUP(B442,'Can Pwr Rankings'!$B$6:$F$21,5,FALSE()))=TRUE(),"",(VLOOKUP(B442,'Can Pwr Rankings'!$B$6:$F$21,5,FALSE())))</f>
        <v>13</v>
      </c>
      <c r="R442" s="29" t="n">
        <f aca="false">IF(ISNA(VLOOKUP($B442,'US GAS Rankings'!$B$6:$H$232,6,FALSE()))=TRUE(),"",(VLOOKUP($B442,'US GAS Rankings'!$B$6:$H$232,6,FALSE())))</f>
        <v>40712526</v>
      </c>
      <c r="S442" s="29" t="n">
        <f aca="false">IF(ISNA(VLOOKUP($B442,'US PWR Rankings'!$B$6:$H$126,6,FALSE()))=TRUE(),"",(VLOOKUP($B442,'US PWR Rankings'!$B$6:$H$126,6,FALSE())))</f>
        <v>24285568</v>
      </c>
      <c r="T442" s="29" t="str">
        <f aca="false">IF(ISNA(VLOOKUP($B442,'Can Gas Rankings'!$B$6:$H$95,6,FALSE()))=TRUE(),"",(VLOOKUP($B442,'Can Gas Rankings'!$B$6:$H$95,6,FALSE())))</f>
        <v/>
      </c>
      <c r="U442" s="29" t="n">
        <f aca="false">IF(ISNA(VLOOKUP($B442,'Can Pwr Rankings'!$B$6:$F$21,4,FALSE()))=TRUE(),"",(VLOOKUP($B442,'Can Pwr Rankings'!$B$6:$F$21,4,FALSE())))</f>
        <v>4380</v>
      </c>
    </row>
    <row r="443" customFormat="false" ht="12.75" hidden="false" customHeight="false" outlineLevel="0" collapsed="false">
      <c r="A443" s="5" t="s">
        <v>148</v>
      </c>
      <c r="B443" s="5" t="n">
        <v>12</v>
      </c>
      <c r="C443" s="5"/>
      <c r="D443" s="5"/>
      <c r="E443" s="29" t="n">
        <f aca="false">VLOOKUP(B443,HEADROOM!$B$2:$D$3820,3,FALSE())</f>
        <v>41348847</v>
      </c>
      <c r="F443" s="5" t="s">
        <v>32</v>
      </c>
      <c r="G443" s="5" t="str">
        <f aca="false">VLOOKUP((A443&amp;MAX(H443:M443)),'NA DATA'!$J$4:$K$1809,2,FALSE())</f>
        <v>Enron North America Corp.</v>
      </c>
      <c r="H443" s="30"/>
      <c r="I443" s="30" t="n">
        <v>96058638</v>
      </c>
      <c r="J443" s="30"/>
      <c r="K443" s="30"/>
      <c r="L443" s="30"/>
      <c r="M443" s="30"/>
      <c r="N443" s="30" t="n">
        <f aca="false">IF(ISNA(VLOOKUP(B443,'US GAS Rankings'!$B$6:$H$232,7,FALSE()))=TRUE(),"",(VLOOKUP(B443,'US GAS Rankings'!$B$6:$H$232,7,FALSE())))</f>
        <v>71</v>
      </c>
      <c r="O443" s="30" t="n">
        <f aca="false">IF(ISNA(VLOOKUP(B443,'US PWR Rankings'!$B$6:$H$126,7,FALSE()))=TRUE(),"",(VLOOKUP(B443,'US PWR Rankings'!$B$6:$H$126,7,FALSE())))</f>
        <v>10</v>
      </c>
      <c r="P443" s="5" t="str">
        <f aca="false">IF(ISNA(VLOOKUP(B443,'Can Gas Rankings'!$B$6:$H$95,7,FALSE()))=TRUE(),"",(VLOOKUP(B443,'Can Gas Rankings'!$B$6:$H$95,7,FALSE())))</f>
        <v/>
      </c>
      <c r="Q443" s="5" t="n">
        <f aca="false">IF(ISNA(VLOOKUP(B443,'Can Pwr Rankings'!$B$6:$F$21,5,FALSE()))=TRUE(),"",(VLOOKUP(B443,'Can Pwr Rankings'!$B$6:$F$21,5,FALSE())))</f>
        <v>13</v>
      </c>
      <c r="R443" s="29" t="n">
        <f aca="false">IF(ISNA(VLOOKUP($B443,'US GAS Rankings'!$B$6:$H$232,6,FALSE()))=TRUE(),"",(VLOOKUP($B443,'US GAS Rankings'!$B$6:$H$232,6,FALSE())))</f>
        <v>40712526</v>
      </c>
      <c r="S443" s="29" t="n">
        <f aca="false">IF(ISNA(VLOOKUP($B443,'US PWR Rankings'!$B$6:$H$126,6,FALSE()))=TRUE(),"",(VLOOKUP($B443,'US PWR Rankings'!$B$6:$H$126,6,FALSE())))</f>
        <v>24285568</v>
      </c>
      <c r="T443" s="29" t="str">
        <f aca="false">IF(ISNA(VLOOKUP($B443,'Can Gas Rankings'!$B$6:$H$95,6,FALSE()))=TRUE(),"",(VLOOKUP($B443,'Can Gas Rankings'!$B$6:$H$95,6,FALSE())))</f>
        <v/>
      </c>
      <c r="U443" s="29" t="n">
        <f aca="false">IF(ISNA(VLOOKUP($B443,'Can Pwr Rankings'!$B$6:$F$21,4,FALSE()))=TRUE(),"",(VLOOKUP($B443,'Can Pwr Rankings'!$B$6:$F$21,4,FALSE())))</f>
        <v>4380</v>
      </c>
    </row>
    <row r="444" customFormat="false" ht="12.75" hidden="false" customHeight="false" outlineLevel="0" collapsed="false">
      <c r="A444" s="5" t="s">
        <v>148</v>
      </c>
      <c r="B444" s="5" t="n">
        <v>12</v>
      </c>
      <c r="C444" s="5"/>
      <c r="D444" s="5"/>
      <c r="E444" s="29" t="n">
        <f aca="false">VLOOKUP(B444,HEADROOM!$B$2:$D$3820,3,FALSE())</f>
        <v>41348847</v>
      </c>
      <c r="F444" s="5" t="s">
        <v>33</v>
      </c>
      <c r="G444" s="5" t="str">
        <f aca="false">VLOOKUP((A444&amp;MAX(H444:M444)),'NA DATA'!$J$4:$K$1809,2,FALSE())</f>
        <v>Enron North America Corp.</v>
      </c>
      <c r="H444" s="30"/>
      <c r="I444" s="30" t="n">
        <v>96062730</v>
      </c>
      <c r="J444" s="30"/>
      <c r="K444" s="30"/>
      <c r="L444" s="30"/>
      <c r="M444" s="30"/>
      <c r="N444" s="30" t="n">
        <f aca="false">IF(ISNA(VLOOKUP(B444,'US GAS Rankings'!$B$6:$H$232,7,FALSE()))=TRUE(),"",(VLOOKUP(B444,'US GAS Rankings'!$B$6:$H$232,7,FALSE())))</f>
        <v>71</v>
      </c>
      <c r="O444" s="30" t="n">
        <f aca="false">IF(ISNA(VLOOKUP(B444,'US PWR Rankings'!$B$6:$H$126,7,FALSE()))=TRUE(),"",(VLOOKUP(B444,'US PWR Rankings'!$B$6:$H$126,7,FALSE())))</f>
        <v>10</v>
      </c>
      <c r="P444" s="5" t="str">
        <f aca="false">IF(ISNA(VLOOKUP(B444,'Can Gas Rankings'!$B$6:$H$95,7,FALSE()))=TRUE(),"",(VLOOKUP(B444,'Can Gas Rankings'!$B$6:$H$95,7,FALSE())))</f>
        <v/>
      </c>
      <c r="Q444" s="5" t="n">
        <f aca="false">IF(ISNA(VLOOKUP(B444,'Can Pwr Rankings'!$B$6:$F$21,5,FALSE()))=TRUE(),"",(VLOOKUP(B444,'Can Pwr Rankings'!$B$6:$F$21,5,FALSE())))</f>
        <v>13</v>
      </c>
      <c r="R444" s="29" t="n">
        <f aca="false">IF(ISNA(VLOOKUP($B444,'US GAS Rankings'!$B$6:$H$232,6,FALSE()))=TRUE(),"",(VLOOKUP($B444,'US GAS Rankings'!$B$6:$H$232,6,FALSE())))</f>
        <v>40712526</v>
      </c>
      <c r="S444" s="29" t="n">
        <f aca="false">IF(ISNA(VLOOKUP($B444,'US PWR Rankings'!$B$6:$H$126,6,FALSE()))=TRUE(),"",(VLOOKUP($B444,'US PWR Rankings'!$B$6:$H$126,6,FALSE())))</f>
        <v>24285568</v>
      </c>
      <c r="T444" s="29" t="str">
        <f aca="false">IF(ISNA(VLOOKUP($B444,'Can Gas Rankings'!$B$6:$H$95,6,FALSE()))=TRUE(),"",(VLOOKUP($B444,'Can Gas Rankings'!$B$6:$H$95,6,FALSE())))</f>
        <v/>
      </c>
      <c r="U444" s="29" t="n">
        <f aca="false">IF(ISNA(VLOOKUP($B444,'Can Pwr Rankings'!$B$6:$F$21,4,FALSE()))=TRUE(),"",(VLOOKUP($B444,'Can Pwr Rankings'!$B$6:$F$21,4,FALSE())))</f>
        <v>4380</v>
      </c>
    </row>
    <row r="445" customFormat="false" ht="12.75" hidden="false" customHeight="false" outlineLevel="0" collapsed="false">
      <c r="A445" s="5" t="s">
        <v>148</v>
      </c>
      <c r="B445" s="5" t="n">
        <v>12</v>
      </c>
      <c r="C445" s="5"/>
      <c r="D445" s="5"/>
      <c r="E445" s="29" t="n">
        <f aca="false">VLOOKUP(B445,HEADROOM!$B$2:$D$3820,3,FALSE())</f>
        <v>41348847</v>
      </c>
      <c r="F445" s="5" t="s">
        <v>34</v>
      </c>
      <c r="G445" s="5" t="str">
        <f aca="false">VLOOKUP((A445&amp;MAX(H445:M445)),'NA DATA'!$J$4:$K$1809,2,FALSE())</f>
        <v>ENA Upstream Company LLC</v>
      </c>
      <c r="H445" s="30"/>
      <c r="I445" s="30" t="n">
        <v>96068932</v>
      </c>
      <c r="J445" s="30"/>
      <c r="K445" s="30"/>
      <c r="L445" s="30"/>
      <c r="M445" s="30"/>
      <c r="N445" s="30" t="n">
        <f aca="false">IF(ISNA(VLOOKUP(B445,'US GAS Rankings'!$B$6:$H$232,7,FALSE()))=TRUE(),"",(VLOOKUP(B445,'US GAS Rankings'!$B$6:$H$232,7,FALSE())))</f>
        <v>71</v>
      </c>
      <c r="O445" s="30" t="n">
        <f aca="false">IF(ISNA(VLOOKUP(B445,'US PWR Rankings'!$B$6:$H$126,7,FALSE()))=TRUE(),"",(VLOOKUP(B445,'US PWR Rankings'!$B$6:$H$126,7,FALSE())))</f>
        <v>10</v>
      </c>
      <c r="P445" s="5" t="str">
        <f aca="false">IF(ISNA(VLOOKUP(B445,'Can Gas Rankings'!$B$6:$H$95,7,FALSE()))=TRUE(),"",(VLOOKUP(B445,'Can Gas Rankings'!$B$6:$H$95,7,FALSE())))</f>
        <v/>
      </c>
      <c r="Q445" s="5" t="n">
        <f aca="false">IF(ISNA(VLOOKUP(B445,'Can Pwr Rankings'!$B$6:$F$21,5,FALSE()))=TRUE(),"",(VLOOKUP(B445,'Can Pwr Rankings'!$B$6:$F$21,5,FALSE())))</f>
        <v>13</v>
      </c>
      <c r="R445" s="29" t="n">
        <f aca="false">IF(ISNA(VLOOKUP($B445,'US GAS Rankings'!$B$6:$H$232,6,FALSE()))=TRUE(),"",(VLOOKUP($B445,'US GAS Rankings'!$B$6:$H$232,6,FALSE())))</f>
        <v>40712526</v>
      </c>
      <c r="S445" s="29" t="n">
        <f aca="false">IF(ISNA(VLOOKUP($B445,'US PWR Rankings'!$B$6:$H$126,6,FALSE()))=TRUE(),"",(VLOOKUP($B445,'US PWR Rankings'!$B$6:$H$126,6,FALSE())))</f>
        <v>24285568</v>
      </c>
      <c r="T445" s="29" t="str">
        <f aca="false">IF(ISNA(VLOOKUP($B445,'Can Gas Rankings'!$B$6:$H$95,6,FALSE()))=TRUE(),"",(VLOOKUP($B445,'Can Gas Rankings'!$B$6:$H$95,6,FALSE())))</f>
        <v/>
      </c>
      <c r="U445" s="29" t="n">
        <f aca="false">IF(ISNA(VLOOKUP($B445,'Can Pwr Rankings'!$B$6:$F$21,4,FALSE()))=TRUE(),"",(VLOOKUP($B445,'Can Pwr Rankings'!$B$6:$F$21,4,FALSE())))</f>
        <v>4380</v>
      </c>
    </row>
    <row r="446" customFormat="false" ht="12.75" hidden="false" customHeight="false" outlineLevel="0" collapsed="false">
      <c r="A446" s="5" t="s">
        <v>148</v>
      </c>
      <c r="B446" s="5" t="n">
        <v>12</v>
      </c>
      <c r="C446" s="5"/>
      <c r="D446" s="5"/>
      <c r="E446" s="29" t="n">
        <f aca="false">VLOOKUP(B446,HEADROOM!$B$2:$D$3820,3,FALSE())</f>
        <v>41348847</v>
      </c>
      <c r="F446" s="5" t="s">
        <v>104</v>
      </c>
      <c r="G446" s="5" t="str">
        <f aca="false">VLOOKUP((A446&amp;MAX(H446:M446)),'NA DATA'!$J$4:$K$1809,2,FALSE())</f>
        <v>Enron North America Corp.</v>
      </c>
      <c r="H446" s="30" t="n">
        <v>96028720</v>
      </c>
      <c r="I446" s="30"/>
      <c r="J446" s="30"/>
      <c r="K446" s="30"/>
      <c r="L446" s="30"/>
      <c r="M446" s="30"/>
      <c r="N446" s="30" t="n">
        <f aca="false">IF(ISNA(VLOOKUP(B446,'US GAS Rankings'!$B$6:$H$232,7,FALSE()))=TRUE(),"",(VLOOKUP(B446,'US GAS Rankings'!$B$6:$H$232,7,FALSE())))</f>
        <v>71</v>
      </c>
      <c r="O446" s="30" t="n">
        <f aca="false">IF(ISNA(VLOOKUP(B446,'US PWR Rankings'!$B$6:$H$126,7,FALSE()))=TRUE(),"",(VLOOKUP(B446,'US PWR Rankings'!$B$6:$H$126,7,FALSE())))</f>
        <v>10</v>
      </c>
      <c r="P446" s="5" t="str">
        <f aca="false">IF(ISNA(VLOOKUP(B446,'Can Gas Rankings'!$B$6:$H$95,7,FALSE()))=TRUE(),"",(VLOOKUP(B446,'Can Gas Rankings'!$B$6:$H$95,7,FALSE())))</f>
        <v/>
      </c>
      <c r="Q446" s="5" t="n">
        <f aca="false">IF(ISNA(VLOOKUP(B446,'Can Pwr Rankings'!$B$6:$F$21,5,FALSE()))=TRUE(),"",(VLOOKUP(B446,'Can Pwr Rankings'!$B$6:$F$21,5,FALSE())))</f>
        <v>13</v>
      </c>
      <c r="R446" s="29" t="n">
        <f aca="false">IF(ISNA(VLOOKUP($B446,'US GAS Rankings'!$B$6:$H$232,6,FALSE()))=TRUE(),"",(VLOOKUP($B446,'US GAS Rankings'!$B$6:$H$232,6,FALSE())))</f>
        <v>40712526</v>
      </c>
      <c r="S446" s="29" t="n">
        <f aca="false">IF(ISNA(VLOOKUP($B446,'US PWR Rankings'!$B$6:$H$126,6,FALSE()))=TRUE(),"",(VLOOKUP($B446,'US PWR Rankings'!$B$6:$H$126,6,FALSE())))</f>
        <v>24285568</v>
      </c>
      <c r="T446" s="29" t="str">
        <f aca="false">IF(ISNA(VLOOKUP($B446,'Can Gas Rankings'!$B$6:$H$95,6,FALSE()))=TRUE(),"",(VLOOKUP($B446,'Can Gas Rankings'!$B$6:$H$95,6,FALSE())))</f>
        <v/>
      </c>
      <c r="U446" s="29" t="n">
        <f aca="false">IF(ISNA(VLOOKUP($B446,'Can Pwr Rankings'!$B$6:$F$21,4,FALSE()))=TRUE(),"",(VLOOKUP($B446,'Can Pwr Rankings'!$B$6:$F$21,4,FALSE())))</f>
        <v>4380</v>
      </c>
    </row>
    <row r="447" customFormat="false" ht="12.75" hidden="false" customHeight="false" outlineLevel="0" collapsed="false">
      <c r="A447" s="5" t="s">
        <v>148</v>
      </c>
      <c r="B447" s="5" t="n">
        <v>12</v>
      </c>
      <c r="C447" s="5"/>
      <c r="D447" s="5"/>
      <c r="E447" s="29" t="n">
        <f aca="false">VLOOKUP(B447,HEADROOM!$B$2:$D$3820,3,FALSE())</f>
        <v>41348847</v>
      </c>
      <c r="F447" s="5" t="s">
        <v>35</v>
      </c>
      <c r="G447" s="5" t="str">
        <f aca="false">VLOOKUP((A447&amp;MAX(H447:M447)),'NA DATA'!$J$4:$K$1809,2,FALSE())</f>
        <v>Enron North America Corp.</v>
      </c>
      <c r="H447" s="30"/>
      <c r="I447" s="30" t="n">
        <v>96005429</v>
      </c>
      <c r="J447" s="30"/>
      <c r="K447" s="30"/>
      <c r="L447" s="30"/>
      <c r="M447" s="30"/>
      <c r="N447" s="30" t="n">
        <f aca="false">IF(ISNA(VLOOKUP(B447,'US GAS Rankings'!$B$6:$H$232,7,FALSE()))=TRUE(),"",(VLOOKUP(B447,'US GAS Rankings'!$B$6:$H$232,7,FALSE())))</f>
        <v>71</v>
      </c>
      <c r="O447" s="30" t="n">
        <f aca="false">IF(ISNA(VLOOKUP(B447,'US PWR Rankings'!$B$6:$H$126,7,FALSE()))=TRUE(),"",(VLOOKUP(B447,'US PWR Rankings'!$B$6:$H$126,7,FALSE())))</f>
        <v>10</v>
      </c>
      <c r="P447" s="5" t="str">
        <f aca="false">IF(ISNA(VLOOKUP(B447,'Can Gas Rankings'!$B$6:$H$95,7,FALSE()))=TRUE(),"",(VLOOKUP(B447,'Can Gas Rankings'!$B$6:$H$95,7,FALSE())))</f>
        <v/>
      </c>
      <c r="Q447" s="5" t="n">
        <f aca="false">IF(ISNA(VLOOKUP(B447,'Can Pwr Rankings'!$B$6:$F$21,5,FALSE()))=TRUE(),"",(VLOOKUP(B447,'Can Pwr Rankings'!$B$6:$F$21,5,FALSE())))</f>
        <v>13</v>
      </c>
      <c r="R447" s="29" t="n">
        <f aca="false">IF(ISNA(VLOOKUP($B447,'US GAS Rankings'!$B$6:$H$232,6,FALSE()))=TRUE(),"",(VLOOKUP($B447,'US GAS Rankings'!$B$6:$H$232,6,FALSE())))</f>
        <v>40712526</v>
      </c>
      <c r="S447" s="29" t="n">
        <f aca="false">IF(ISNA(VLOOKUP($B447,'US PWR Rankings'!$B$6:$H$126,6,FALSE()))=TRUE(),"",(VLOOKUP($B447,'US PWR Rankings'!$B$6:$H$126,6,FALSE())))</f>
        <v>24285568</v>
      </c>
      <c r="T447" s="29" t="str">
        <f aca="false">IF(ISNA(VLOOKUP($B447,'Can Gas Rankings'!$B$6:$H$95,6,FALSE()))=TRUE(),"",(VLOOKUP($B447,'Can Gas Rankings'!$B$6:$H$95,6,FALSE())))</f>
        <v/>
      </c>
      <c r="U447" s="29" t="n">
        <f aca="false">IF(ISNA(VLOOKUP($B447,'Can Pwr Rankings'!$B$6:$F$21,4,FALSE()))=TRUE(),"",(VLOOKUP($B447,'Can Pwr Rankings'!$B$6:$F$21,4,FALSE())))</f>
        <v>4380</v>
      </c>
    </row>
    <row r="448" customFormat="false" ht="12.75" hidden="false" customHeight="false" outlineLevel="0" collapsed="false">
      <c r="A448" s="5" t="s">
        <v>148</v>
      </c>
      <c r="B448" s="5" t="n">
        <v>12</v>
      </c>
      <c r="C448" s="5"/>
      <c r="D448" s="5"/>
      <c r="E448" s="29" t="n">
        <f aca="false">VLOOKUP(B448,HEADROOM!$B$2:$D$3820,3,FALSE())</f>
        <v>41348847</v>
      </c>
      <c r="F448" s="5" t="s">
        <v>52</v>
      </c>
      <c r="G448" s="5" t="str">
        <f aca="false">VLOOKUP((A448&amp;MAX(H448:M448)),'NA DATA'!$J$4:$K$1809,2,FALSE())</f>
        <v>Enron North America Corp.</v>
      </c>
      <c r="H448" s="30"/>
      <c r="I448" s="30" t="n">
        <v>96007593</v>
      </c>
      <c r="J448" s="30"/>
      <c r="K448" s="30"/>
      <c r="L448" s="30"/>
      <c r="M448" s="30"/>
      <c r="N448" s="30" t="n">
        <f aca="false">IF(ISNA(VLOOKUP(B448,'US GAS Rankings'!$B$6:$H$232,7,FALSE()))=TRUE(),"",(VLOOKUP(B448,'US GAS Rankings'!$B$6:$H$232,7,FALSE())))</f>
        <v>71</v>
      </c>
      <c r="O448" s="30" t="n">
        <f aca="false">IF(ISNA(VLOOKUP(B448,'US PWR Rankings'!$B$6:$H$126,7,FALSE()))=TRUE(),"",(VLOOKUP(B448,'US PWR Rankings'!$B$6:$H$126,7,FALSE())))</f>
        <v>10</v>
      </c>
      <c r="P448" s="5" t="str">
        <f aca="false">IF(ISNA(VLOOKUP(B448,'Can Gas Rankings'!$B$6:$H$95,7,FALSE()))=TRUE(),"",(VLOOKUP(B448,'Can Gas Rankings'!$B$6:$H$95,7,FALSE())))</f>
        <v/>
      </c>
      <c r="Q448" s="5" t="n">
        <f aca="false">IF(ISNA(VLOOKUP(B448,'Can Pwr Rankings'!$B$6:$F$21,5,FALSE()))=TRUE(),"",(VLOOKUP(B448,'Can Pwr Rankings'!$B$6:$F$21,5,FALSE())))</f>
        <v>13</v>
      </c>
      <c r="R448" s="29" t="n">
        <f aca="false">IF(ISNA(VLOOKUP($B448,'US GAS Rankings'!$B$6:$H$232,6,FALSE()))=TRUE(),"",(VLOOKUP($B448,'US GAS Rankings'!$B$6:$H$232,6,FALSE())))</f>
        <v>40712526</v>
      </c>
      <c r="S448" s="29" t="n">
        <f aca="false">IF(ISNA(VLOOKUP($B448,'US PWR Rankings'!$B$6:$H$126,6,FALSE()))=TRUE(),"",(VLOOKUP($B448,'US PWR Rankings'!$B$6:$H$126,6,FALSE())))</f>
        <v>24285568</v>
      </c>
      <c r="T448" s="29" t="str">
        <f aca="false">IF(ISNA(VLOOKUP($B448,'Can Gas Rankings'!$B$6:$H$95,6,FALSE()))=TRUE(),"",(VLOOKUP($B448,'Can Gas Rankings'!$B$6:$H$95,6,FALSE())))</f>
        <v/>
      </c>
      <c r="U448" s="29" t="n">
        <f aca="false">IF(ISNA(VLOOKUP($B448,'Can Pwr Rankings'!$B$6:$F$21,4,FALSE()))=TRUE(),"",(VLOOKUP($B448,'Can Pwr Rankings'!$B$6:$F$21,4,FALSE())))</f>
        <v>4380</v>
      </c>
    </row>
    <row r="449" customFormat="false" ht="12.75" hidden="false" customHeight="false" outlineLevel="0" collapsed="false">
      <c r="A449" s="5" t="s">
        <v>148</v>
      </c>
      <c r="B449" s="5" t="n">
        <v>12</v>
      </c>
      <c r="C449" s="5"/>
      <c r="D449" s="5"/>
      <c r="E449" s="29" t="n">
        <f aca="false">VLOOKUP(B449,HEADROOM!$B$2:$D$3820,3,FALSE())</f>
        <v>41348847</v>
      </c>
      <c r="F449" s="5" t="s">
        <v>40</v>
      </c>
      <c r="G449" s="5" t="e">
        <f aca="false">VLOOKUP((A449&amp;MAX(H449:M449)),'NA DATA'!$J$4:$K$1809,2,FALSE())</f>
        <v>#N/A</v>
      </c>
      <c r="H449" s="30"/>
      <c r="I449" s="30"/>
      <c r="J449" s="30" t="n">
        <v>96060365</v>
      </c>
      <c r="K449" s="30"/>
      <c r="L449" s="30"/>
      <c r="M449" s="30"/>
      <c r="N449" s="30" t="n">
        <f aca="false">IF(ISNA(VLOOKUP(B449,'US GAS Rankings'!$B$6:$H$232,7,FALSE()))=TRUE(),"",(VLOOKUP(B449,'US GAS Rankings'!$B$6:$H$232,7,FALSE())))</f>
        <v>71</v>
      </c>
      <c r="O449" s="30" t="n">
        <f aca="false">IF(ISNA(VLOOKUP(B449,'US PWR Rankings'!$B$6:$H$126,7,FALSE()))=TRUE(),"",(VLOOKUP(B449,'US PWR Rankings'!$B$6:$H$126,7,FALSE())))</f>
        <v>10</v>
      </c>
      <c r="P449" s="5" t="str">
        <f aca="false">IF(ISNA(VLOOKUP(B449,'Can Gas Rankings'!$B$6:$H$95,7,FALSE()))=TRUE(),"",(VLOOKUP(B449,'Can Gas Rankings'!$B$6:$H$95,7,FALSE())))</f>
        <v/>
      </c>
      <c r="Q449" s="5" t="n">
        <f aca="false">IF(ISNA(VLOOKUP(B449,'Can Pwr Rankings'!$B$6:$F$21,5,FALSE()))=TRUE(),"",(VLOOKUP(B449,'Can Pwr Rankings'!$B$6:$F$21,5,FALSE())))</f>
        <v>13</v>
      </c>
      <c r="R449" s="29" t="n">
        <f aca="false">IF(ISNA(VLOOKUP($B449,'US GAS Rankings'!$B$6:$H$232,6,FALSE()))=TRUE(),"",(VLOOKUP($B449,'US GAS Rankings'!$B$6:$H$232,6,FALSE())))</f>
        <v>40712526</v>
      </c>
      <c r="S449" s="29" t="n">
        <f aca="false">IF(ISNA(VLOOKUP($B449,'US PWR Rankings'!$B$6:$H$126,6,FALSE()))=TRUE(),"",(VLOOKUP($B449,'US PWR Rankings'!$B$6:$H$126,6,FALSE())))</f>
        <v>24285568</v>
      </c>
      <c r="T449" s="29" t="str">
        <f aca="false">IF(ISNA(VLOOKUP($B449,'Can Gas Rankings'!$B$6:$H$95,6,FALSE()))=TRUE(),"",(VLOOKUP($B449,'Can Gas Rankings'!$B$6:$H$95,6,FALSE())))</f>
        <v/>
      </c>
      <c r="U449" s="29" t="n">
        <f aca="false">IF(ISNA(VLOOKUP($B449,'Can Pwr Rankings'!$B$6:$F$21,4,FALSE()))=TRUE(),"",(VLOOKUP($B449,'Can Pwr Rankings'!$B$6:$F$21,4,FALSE())))</f>
        <v>4380</v>
      </c>
    </row>
    <row r="450" customFormat="false" ht="12.75" hidden="false" customHeight="false" outlineLevel="0" collapsed="false">
      <c r="A450" s="5" t="s">
        <v>148</v>
      </c>
      <c r="B450" s="5" t="n">
        <v>12</v>
      </c>
      <c r="C450" s="5"/>
      <c r="D450" s="5"/>
      <c r="E450" s="29" t="n">
        <f aca="false">VLOOKUP(B450,HEADROOM!$B$2:$D$3820,3,FALSE())</f>
        <v>41348847</v>
      </c>
      <c r="F450" s="5" t="s">
        <v>56</v>
      </c>
      <c r="G450" s="5" t="str">
        <f aca="false">VLOOKUP((A450&amp;MAX(H450:M450)),'NA DATA'!$J$4:$K$1809,2,FALSE())</f>
        <v>Enron North America Corp.</v>
      </c>
      <c r="H450" s="30"/>
      <c r="I450" s="30" t="n">
        <v>96000463</v>
      </c>
      <c r="J450" s="30"/>
      <c r="K450" s="30"/>
      <c r="L450" s="30"/>
      <c r="M450" s="30"/>
      <c r="N450" s="30" t="n">
        <f aca="false">IF(ISNA(VLOOKUP(B450,'US GAS Rankings'!$B$6:$H$232,7,FALSE()))=TRUE(),"",(VLOOKUP(B450,'US GAS Rankings'!$B$6:$H$232,7,FALSE())))</f>
        <v>71</v>
      </c>
      <c r="O450" s="30" t="n">
        <f aca="false">IF(ISNA(VLOOKUP(B450,'US PWR Rankings'!$B$6:$H$126,7,FALSE()))=TRUE(),"",(VLOOKUP(B450,'US PWR Rankings'!$B$6:$H$126,7,FALSE())))</f>
        <v>10</v>
      </c>
      <c r="P450" s="5" t="str">
        <f aca="false">IF(ISNA(VLOOKUP(B450,'Can Gas Rankings'!$B$6:$H$95,7,FALSE()))=TRUE(),"",(VLOOKUP(B450,'Can Gas Rankings'!$B$6:$H$95,7,FALSE())))</f>
        <v/>
      </c>
      <c r="Q450" s="5" t="n">
        <f aca="false">IF(ISNA(VLOOKUP(B450,'Can Pwr Rankings'!$B$6:$F$21,5,FALSE()))=TRUE(),"",(VLOOKUP(B450,'Can Pwr Rankings'!$B$6:$F$21,5,FALSE())))</f>
        <v>13</v>
      </c>
      <c r="R450" s="29" t="n">
        <f aca="false">IF(ISNA(VLOOKUP($B450,'US GAS Rankings'!$B$6:$H$232,6,FALSE()))=TRUE(),"",(VLOOKUP($B450,'US GAS Rankings'!$B$6:$H$232,6,FALSE())))</f>
        <v>40712526</v>
      </c>
      <c r="S450" s="29" t="n">
        <f aca="false">IF(ISNA(VLOOKUP($B450,'US PWR Rankings'!$B$6:$H$126,6,FALSE()))=TRUE(),"",(VLOOKUP($B450,'US PWR Rankings'!$B$6:$H$126,6,FALSE())))</f>
        <v>24285568</v>
      </c>
      <c r="T450" s="29" t="str">
        <f aca="false">IF(ISNA(VLOOKUP($B450,'Can Gas Rankings'!$B$6:$H$95,6,FALSE()))=TRUE(),"",(VLOOKUP($B450,'Can Gas Rankings'!$B$6:$H$95,6,FALSE())))</f>
        <v/>
      </c>
      <c r="U450" s="29" t="n">
        <f aca="false">IF(ISNA(VLOOKUP($B450,'Can Pwr Rankings'!$B$6:$F$21,4,FALSE()))=TRUE(),"",(VLOOKUP($B450,'Can Pwr Rankings'!$B$6:$F$21,4,FALSE())))</f>
        <v>4380</v>
      </c>
    </row>
    <row r="451" customFormat="false" ht="12.75" hidden="false" customHeight="false" outlineLevel="0" collapsed="false">
      <c r="A451" s="5" t="s">
        <v>148</v>
      </c>
      <c r="B451" s="5" t="n">
        <v>12</v>
      </c>
      <c r="C451" s="5"/>
      <c r="D451" s="5"/>
      <c r="E451" s="29" t="n">
        <f aca="false">VLOOKUP(B451,HEADROOM!$B$2:$D$3820,3,FALSE())</f>
        <v>41348847</v>
      </c>
      <c r="F451" s="5" t="s">
        <v>38</v>
      </c>
      <c r="G451" s="5" t="str">
        <f aca="false">VLOOKUP((A451&amp;MAX(H451:M451)),'NA DATA'!$J$4:$K$1809,2,FALSE())</f>
        <v>Enron North America Corp.</v>
      </c>
      <c r="H451" s="30"/>
      <c r="I451" s="30" t="n">
        <v>96041011</v>
      </c>
      <c r="J451" s="30"/>
      <c r="K451" s="30"/>
      <c r="L451" s="30"/>
      <c r="M451" s="30"/>
      <c r="N451" s="30" t="n">
        <f aca="false">IF(ISNA(VLOOKUP(B451,'US GAS Rankings'!$B$6:$H$232,7,FALSE()))=TRUE(),"",(VLOOKUP(B451,'US GAS Rankings'!$B$6:$H$232,7,FALSE())))</f>
        <v>71</v>
      </c>
      <c r="O451" s="30" t="n">
        <f aca="false">IF(ISNA(VLOOKUP(B451,'US PWR Rankings'!$B$6:$H$126,7,FALSE()))=TRUE(),"",(VLOOKUP(B451,'US PWR Rankings'!$B$6:$H$126,7,FALSE())))</f>
        <v>10</v>
      </c>
      <c r="P451" s="5" t="str">
        <f aca="false">IF(ISNA(VLOOKUP(B451,'Can Gas Rankings'!$B$6:$H$95,7,FALSE()))=TRUE(),"",(VLOOKUP(B451,'Can Gas Rankings'!$B$6:$H$95,7,FALSE())))</f>
        <v/>
      </c>
      <c r="Q451" s="5" t="n">
        <f aca="false">IF(ISNA(VLOOKUP(B451,'Can Pwr Rankings'!$B$6:$F$21,5,FALSE()))=TRUE(),"",(VLOOKUP(B451,'Can Pwr Rankings'!$B$6:$F$21,5,FALSE())))</f>
        <v>13</v>
      </c>
      <c r="R451" s="29" t="n">
        <f aca="false">IF(ISNA(VLOOKUP($B451,'US GAS Rankings'!$B$6:$H$232,6,FALSE()))=TRUE(),"",(VLOOKUP($B451,'US GAS Rankings'!$B$6:$H$232,6,FALSE())))</f>
        <v>40712526</v>
      </c>
      <c r="S451" s="29" t="n">
        <f aca="false">IF(ISNA(VLOOKUP($B451,'US PWR Rankings'!$B$6:$H$126,6,FALSE()))=TRUE(),"",(VLOOKUP($B451,'US PWR Rankings'!$B$6:$H$126,6,FALSE())))</f>
        <v>24285568</v>
      </c>
      <c r="T451" s="29" t="str">
        <f aca="false">IF(ISNA(VLOOKUP($B451,'Can Gas Rankings'!$B$6:$H$95,6,FALSE()))=TRUE(),"",(VLOOKUP($B451,'Can Gas Rankings'!$B$6:$H$95,6,FALSE())))</f>
        <v/>
      </c>
      <c r="U451" s="29" t="n">
        <f aca="false">IF(ISNA(VLOOKUP($B451,'Can Pwr Rankings'!$B$6:$F$21,4,FALSE()))=TRUE(),"",(VLOOKUP($B451,'Can Pwr Rankings'!$B$6:$F$21,4,FALSE())))</f>
        <v>4380</v>
      </c>
    </row>
    <row r="452" customFormat="false" ht="12.75" hidden="false" customHeight="false" outlineLevel="0" collapsed="false">
      <c r="A452" s="5" t="s">
        <v>148</v>
      </c>
      <c r="B452" s="5" t="n">
        <v>12</v>
      </c>
      <c r="C452" s="5"/>
      <c r="D452" s="5"/>
      <c r="E452" s="29" t="n">
        <f aca="false">VLOOKUP(B452,HEADROOM!$B$2:$D$3820,3,FALSE())</f>
        <v>41348847</v>
      </c>
      <c r="F452" s="5" t="s">
        <v>95</v>
      </c>
      <c r="G452" s="5" t="str">
        <f aca="false">VLOOKUP((A452&amp;MAX(H452:M452)),'NA DATA'!$J$4:$K$1809,2,FALSE())</f>
        <v>Enron North America Corp.</v>
      </c>
      <c r="H452" s="30"/>
      <c r="I452" s="30" t="n">
        <v>96008613</v>
      </c>
      <c r="J452" s="30"/>
      <c r="K452" s="30"/>
      <c r="L452" s="30"/>
      <c r="M452" s="30"/>
      <c r="N452" s="30" t="n">
        <f aca="false">IF(ISNA(VLOOKUP(B452,'US GAS Rankings'!$B$6:$H$232,7,FALSE()))=TRUE(),"",(VLOOKUP(B452,'US GAS Rankings'!$B$6:$H$232,7,FALSE())))</f>
        <v>71</v>
      </c>
      <c r="O452" s="30" t="n">
        <f aca="false">IF(ISNA(VLOOKUP(B452,'US PWR Rankings'!$B$6:$H$126,7,FALSE()))=TRUE(),"",(VLOOKUP(B452,'US PWR Rankings'!$B$6:$H$126,7,FALSE())))</f>
        <v>10</v>
      </c>
      <c r="P452" s="5" t="str">
        <f aca="false">IF(ISNA(VLOOKUP(B452,'Can Gas Rankings'!$B$6:$H$95,7,FALSE()))=TRUE(),"",(VLOOKUP(B452,'Can Gas Rankings'!$B$6:$H$95,7,FALSE())))</f>
        <v/>
      </c>
      <c r="Q452" s="5" t="n">
        <f aca="false">IF(ISNA(VLOOKUP(B452,'Can Pwr Rankings'!$B$6:$F$21,5,FALSE()))=TRUE(),"",(VLOOKUP(B452,'Can Pwr Rankings'!$B$6:$F$21,5,FALSE())))</f>
        <v>13</v>
      </c>
      <c r="R452" s="29" t="n">
        <f aca="false">IF(ISNA(VLOOKUP($B452,'US GAS Rankings'!$B$6:$H$232,6,FALSE()))=TRUE(),"",(VLOOKUP($B452,'US GAS Rankings'!$B$6:$H$232,6,FALSE())))</f>
        <v>40712526</v>
      </c>
      <c r="S452" s="29" t="n">
        <f aca="false">IF(ISNA(VLOOKUP($B452,'US PWR Rankings'!$B$6:$H$126,6,FALSE()))=TRUE(),"",(VLOOKUP($B452,'US PWR Rankings'!$B$6:$H$126,6,FALSE())))</f>
        <v>24285568</v>
      </c>
      <c r="T452" s="29" t="str">
        <f aca="false">IF(ISNA(VLOOKUP($B452,'Can Gas Rankings'!$B$6:$H$95,6,FALSE()))=TRUE(),"",(VLOOKUP($B452,'Can Gas Rankings'!$B$6:$H$95,6,FALSE())))</f>
        <v/>
      </c>
      <c r="U452" s="29" t="n">
        <f aca="false">IF(ISNA(VLOOKUP($B452,'Can Pwr Rankings'!$B$6:$F$21,4,FALSE()))=TRUE(),"",(VLOOKUP($B452,'Can Pwr Rankings'!$B$6:$F$21,4,FALSE())))</f>
        <v>4380</v>
      </c>
    </row>
    <row r="453" customFormat="false" ht="12.75" hidden="false" customHeight="false" outlineLevel="0" collapsed="false">
      <c r="A453" s="5" t="s">
        <v>149</v>
      </c>
      <c r="B453" s="5" t="n">
        <v>155</v>
      </c>
      <c r="C453" s="5" t="s">
        <v>149</v>
      </c>
      <c r="D453" s="5" t="n">
        <v>155</v>
      </c>
      <c r="E453" s="29" t="n">
        <f aca="false">VLOOKUP(B453,HEADROOM!$B$2:$D$3820,3,FALSE())</f>
        <v>1000000</v>
      </c>
      <c r="F453" s="5" t="s">
        <v>27</v>
      </c>
      <c r="G453" s="5" t="str">
        <f aca="false">VLOOKUP((A453&amp;MAX(H453:M453)),'NA DATA'!$J$4:$K$1809,2,FALSE())</f>
        <v>Enron North America Corp.</v>
      </c>
      <c r="H453" s="30" t="n">
        <v>96016637</v>
      </c>
      <c r="I453" s="30"/>
      <c r="J453" s="30"/>
      <c r="K453" s="30"/>
      <c r="L453" s="30"/>
      <c r="M453" s="30"/>
      <c r="N453" s="30" t="n">
        <f aca="false">IF(ISNA(VLOOKUP(B453,'US GAS Rankings'!$B$6:$H$232,7,FALSE()))=TRUE(),"",(VLOOKUP(B453,'US GAS Rankings'!$B$6:$H$232,7,FALSE())))</f>
        <v>72</v>
      </c>
      <c r="O453" s="30" t="str">
        <f aca="false">IF(ISNA(VLOOKUP(B453,'US PWR Rankings'!$B$6:$H$126,7,FALSE()))=TRUE(),"",(VLOOKUP(B453,'US PWR Rankings'!$B$6:$H$126,7,FALSE())))</f>
        <v/>
      </c>
      <c r="P453" s="5" t="str">
        <f aca="false">IF(ISNA(VLOOKUP(B453,'Can Gas Rankings'!$B$6:$H$95,7,FALSE()))=TRUE(),"",(VLOOKUP(B453,'Can Gas Rankings'!$B$6:$H$95,7,FALSE())))</f>
        <v/>
      </c>
      <c r="Q453" s="5" t="str">
        <f aca="false">IF(ISNA(VLOOKUP(B453,'Can Pwr Rankings'!$B$6:$F$21,5,FALSE()))=TRUE(),"",(VLOOKUP(B453,'Can Pwr Rankings'!$B$6:$F$21,5,FALSE())))</f>
        <v/>
      </c>
      <c r="R453" s="29" t="n">
        <f aca="false">IF(ISNA(VLOOKUP($B453,'US GAS Rankings'!$B$6:$H$232,6,FALSE()))=TRUE(),"",(VLOOKUP($B453,'US GAS Rankings'!$B$6:$H$232,6,FALSE())))</f>
        <v>40268201</v>
      </c>
      <c r="S453" s="29" t="str">
        <f aca="false">IF(ISNA(VLOOKUP($B453,'US PWR Rankings'!$B$6:$H$126,6,FALSE()))=TRUE(),"",(VLOOKUP($B453,'US PWR Rankings'!$B$6:$H$126,6,FALSE())))</f>
        <v/>
      </c>
      <c r="T453" s="29" t="str">
        <f aca="false">IF(ISNA(VLOOKUP($B453,'Can Gas Rankings'!$B$6:$H$95,6,FALSE()))=TRUE(),"",(VLOOKUP($B453,'Can Gas Rankings'!$B$6:$H$95,6,FALSE())))</f>
        <v/>
      </c>
      <c r="U453" s="29" t="str">
        <f aca="false">IF(ISNA(VLOOKUP($B453,'Can Pwr Rankings'!$B$6:$F$21,4,FALSE()))=TRUE(),"",(VLOOKUP($B453,'Can Pwr Rankings'!$B$6:$F$21,4,FALSE())))</f>
        <v/>
      </c>
    </row>
    <row r="454" customFormat="false" ht="12.75" hidden="false" customHeight="false" outlineLevel="0" collapsed="false">
      <c r="A454" s="5" t="s">
        <v>149</v>
      </c>
      <c r="B454" s="5" t="n">
        <v>155</v>
      </c>
      <c r="C454" s="5"/>
      <c r="D454" s="5"/>
      <c r="E454" s="29" t="n">
        <f aca="false">VLOOKUP(B454,HEADROOM!$B$2:$D$3820,3,FALSE())</f>
        <v>1000000</v>
      </c>
      <c r="F454" s="5" t="s">
        <v>54</v>
      </c>
      <c r="G454" s="5" t="str">
        <f aca="false">VLOOKUP((A454&amp;MAX(H454:M454)),'NA DATA'!$J$4:$K$1809,2,FALSE())</f>
        <v>Enron North America Corp.</v>
      </c>
      <c r="H454" s="30"/>
      <c r="I454" s="30" t="n">
        <v>96001113</v>
      </c>
      <c r="J454" s="30"/>
      <c r="K454" s="30"/>
      <c r="L454" s="30"/>
      <c r="M454" s="30"/>
      <c r="N454" s="30" t="n">
        <f aca="false">IF(ISNA(VLOOKUP(B454,'US GAS Rankings'!$B$6:$H$232,7,FALSE()))=TRUE(),"",(VLOOKUP(B454,'US GAS Rankings'!$B$6:$H$232,7,FALSE())))</f>
        <v>72</v>
      </c>
      <c r="O454" s="30" t="str">
        <f aca="false">IF(ISNA(VLOOKUP(B454,'US PWR Rankings'!$B$6:$H$126,7,FALSE()))=TRUE(),"",(VLOOKUP(B454,'US PWR Rankings'!$B$6:$H$126,7,FALSE())))</f>
        <v/>
      </c>
      <c r="P454" s="5" t="str">
        <f aca="false">IF(ISNA(VLOOKUP(B454,'Can Gas Rankings'!$B$6:$H$95,7,FALSE()))=TRUE(),"",(VLOOKUP(B454,'Can Gas Rankings'!$B$6:$H$95,7,FALSE())))</f>
        <v/>
      </c>
      <c r="Q454" s="5" t="str">
        <f aca="false">IF(ISNA(VLOOKUP(B454,'Can Pwr Rankings'!$B$6:$F$21,5,FALSE()))=TRUE(),"",(VLOOKUP(B454,'Can Pwr Rankings'!$B$6:$F$21,5,FALSE())))</f>
        <v/>
      </c>
      <c r="R454" s="29" t="n">
        <f aca="false">IF(ISNA(VLOOKUP($B454,'US GAS Rankings'!$B$6:$H$232,6,FALSE()))=TRUE(),"",(VLOOKUP($B454,'US GAS Rankings'!$B$6:$H$232,6,FALSE())))</f>
        <v>40268201</v>
      </c>
      <c r="S454" s="29" t="str">
        <f aca="false">IF(ISNA(VLOOKUP($B454,'US PWR Rankings'!$B$6:$H$126,6,FALSE()))=TRUE(),"",(VLOOKUP($B454,'US PWR Rankings'!$B$6:$H$126,6,FALSE())))</f>
        <v/>
      </c>
      <c r="T454" s="29" t="str">
        <f aca="false">IF(ISNA(VLOOKUP($B454,'Can Gas Rankings'!$B$6:$H$95,6,FALSE()))=TRUE(),"",(VLOOKUP($B454,'Can Gas Rankings'!$B$6:$H$95,6,FALSE())))</f>
        <v/>
      </c>
      <c r="U454" s="29" t="str">
        <f aca="false">IF(ISNA(VLOOKUP($B454,'Can Pwr Rankings'!$B$6:$F$21,4,FALSE()))=TRUE(),"",(VLOOKUP($B454,'Can Pwr Rankings'!$B$6:$F$21,4,FALSE())))</f>
        <v/>
      </c>
    </row>
    <row r="455" customFormat="false" ht="12.75" hidden="false" customHeight="false" outlineLevel="0" collapsed="false">
      <c r="A455" s="5" t="s">
        <v>149</v>
      </c>
      <c r="B455" s="5" t="n">
        <v>155</v>
      </c>
      <c r="C455" s="5"/>
      <c r="D455" s="5"/>
      <c r="E455" s="29" t="n">
        <f aca="false">VLOOKUP(B455,HEADROOM!$B$2:$D$3820,3,FALSE())</f>
        <v>1000000</v>
      </c>
      <c r="F455" s="5" t="s">
        <v>82</v>
      </c>
      <c r="G455" s="5" t="str">
        <f aca="false">VLOOKUP((A455&amp;MAX(H455:M455)),'NA DATA'!$J$4:$K$1809,2,FALSE())</f>
        <v>Enron North America Corp.</v>
      </c>
      <c r="H455" s="30"/>
      <c r="I455" s="30" t="n">
        <v>96045551</v>
      </c>
      <c r="J455" s="30"/>
      <c r="K455" s="30"/>
      <c r="L455" s="30"/>
      <c r="M455" s="30"/>
      <c r="N455" s="30" t="n">
        <f aca="false">IF(ISNA(VLOOKUP(B455,'US GAS Rankings'!$B$6:$H$232,7,FALSE()))=TRUE(),"",(VLOOKUP(B455,'US GAS Rankings'!$B$6:$H$232,7,FALSE())))</f>
        <v>72</v>
      </c>
      <c r="O455" s="30" t="str">
        <f aca="false">IF(ISNA(VLOOKUP(B455,'US PWR Rankings'!$B$6:$H$126,7,FALSE()))=TRUE(),"",(VLOOKUP(B455,'US PWR Rankings'!$B$6:$H$126,7,FALSE())))</f>
        <v/>
      </c>
      <c r="P455" s="5" t="str">
        <f aca="false">IF(ISNA(VLOOKUP(B455,'Can Gas Rankings'!$B$6:$H$95,7,FALSE()))=TRUE(),"",(VLOOKUP(B455,'Can Gas Rankings'!$B$6:$H$95,7,FALSE())))</f>
        <v/>
      </c>
      <c r="Q455" s="5" t="str">
        <f aca="false">IF(ISNA(VLOOKUP(B455,'Can Pwr Rankings'!$B$6:$F$21,5,FALSE()))=TRUE(),"",(VLOOKUP(B455,'Can Pwr Rankings'!$B$6:$F$21,5,FALSE())))</f>
        <v/>
      </c>
      <c r="R455" s="29" t="n">
        <f aca="false">IF(ISNA(VLOOKUP($B455,'US GAS Rankings'!$B$6:$H$232,6,FALSE()))=TRUE(),"",(VLOOKUP($B455,'US GAS Rankings'!$B$6:$H$232,6,FALSE())))</f>
        <v>40268201</v>
      </c>
      <c r="S455" s="29" t="str">
        <f aca="false">IF(ISNA(VLOOKUP($B455,'US PWR Rankings'!$B$6:$H$126,6,FALSE()))=TRUE(),"",(VLOOKUP($B455,'US PWR Rankings'!$B$6:$H$126,6,FALSE())))</f>
        <v/>
      </c>
      <c r="T455" s="29" t="str">
        <f aca="false">IF(ISNA(VLOOKUP($B455,'Can Gas Rankings'!$B$6:$H$95,6,FALSE()))=TRUE(),"",(VLOOKUP($B455,'Can Gas Rankings'!$B$6:$H$95,6,FALSE())))</f>
        <v/>
      </c>
      <c r="U455" s="29" t="str">
        <f aca="false">IF(ISNA(VLOOKUP($B455,'Can Pwr Rankings'!$B$6:$F$21,4,FALSE()))=TRUE(),"",(VLOOKUP($B455,'Can Pwr Rankings'!$B$6:$F$21,4,FALSE())))</f>
        <v/>
      </c>
    </row>
    <row r="456" customFormat="false" ht="12.75" hidden="false" customHeight="false" outlineLevel="0" collapsed="false">
      <c r="A456" s="5" t="s">
        <v>149</v>
      </c>
      <c r="B456" s="5" t="n">
        <v>155</v>
      </c>
      <c r="C456" s="5"/>
      <c r="D456" s="5"/>
      <c r="E456" s="29" t="n">
        <f aca="false">VLOOKUP(B456,HEADROOM!$B$2:$D$3820,3,FALSE())</f>
        <v>1000000</v>
      </c>
      <c r="F456" s="5" t="s">
        <v>30</v>
      </c>
      <c r="G456" s="5" t="str">
        <f aca="false">VLOOKUP((A456&amp;MAX(H456:M456)),'NA DATA'!$J$4:$K$1809,2,FALSE())</f>
        <v>Enron North America Corp.</v>
      </c>
      <c r="H456" s="30"/>
      <c r="I456" s="30" t="n">
        <v>96041960</v>
      </c>
      <c r="J456" s="30"/>
      <c r="K456" s="30"/>
      <c r="L456" s="30"/>
      <c r="M456" s="30"/>
      <c r="N456" s="30" t="n">
        <f aca="false">IF(ISNA(VLOOKUP(B456,'US GAS Rankings'!$B$6:$H$232,7,FALSE()))=TRUE(),"",(VLOOKUP(B456,'US GAS Rankings'!$B$6:$H$232,7,FALSE())))</f>
        <v>72</v>
      </c>
      <c r="O456" s="30" t="str">
        <f aca="false">IF(ISNA(VLOOKUP(B456,'US PWR Rankings'!$B$6:$H$126,7,FALSE()))=TRUE(),"",(VLOOKUP(B456,'US PWR Rankings'!$B$6:$H$126,7,FALSE())))</f>
        <v/>
      </c>
      <c r="P456" s="5" t="str">
        <f aca="false">IF(ISNA(VLOOKUP(B456,'Can Gas Rankings'!$B$6:$H$95,7,FALSE()))=TRUE(),"",(VLOOKUP(B456,'Can Gas Rankings'!$B$6:$H$95,7,FALSE())))</f>
        <v/>
      </c>
      <c r="Q456" s="5" t="str">
        <f aca="false">IF(ISNA(VLOOKUP(B456,'Can Pwr Rankings'!$B$6:$F$21,5,FALSE()))=TRUE(),"",(VLOOKUP(B456,'Can Pwr Rankings'!$B$6:$F$21,5,FALSE())))</f>
        <v/>
      </c>
      <c r="R456" s="29" t="n">
        <f aca="false">IF(ISNA(VLOOKUP($B456,'US GAS Rankings'!$B$6:$H$232,6,FALSE()))=TRUE(),"",(VLOOKUP($B456,'US GAS Rankings'!$B$6:$H$232,6,FALSE())))</f>
        <v>40268201</v>
      </c>
      <c r="S456" s="29" t="str">
        <f aca="false">IF(ISNA(VLOOKUP($B456,'US PWR Rankings'!$B$6:$H$126,6,FALSE()))=TRUE(),"",(VLOOKUP($B456,'US PWR Rankings'!$B$6:$H$126,6,FALSE())))</f>
        <v/>
      </c>
      <c r="T456" s="29" t="str">
        <f aca="false">IF(ISNA(VLOOKUP($B456,'Can Gas Rankings'!$B$6:$H$95,6,FALSE()))=TRUE(),"",(VLOOKUP($B456,'Can Gas Rankings'!$B$6:$H$95,6,FALSE())))</f>
        <v/>
      </c>
      <c r="U456" s="29" t="str">
        <f aca="false">IF(ISNA(VLOOKUP($B456,'Can Pwr Rankings'!$B$6:$F$21,4,FALSE()))=TRUE(),"",(VLOOKUP($B456,'Can Pwr Rankings'!$B$6:$F$21,4,FALSE())))</f>
        <v/>
      </c>
    </row>
    <row r="457" customFormat="false" ht="12.75" hidden="false" customHeight="false" outlineLevel="0" collapsed="false">
      <c r="A457" s="5" t="s">
        <v>150</v>
      </c>
      <c r="B457" s="5" t="n">
        <v>51389</v>
      </c>
      <c r="C457" s="5" t="s">
        <v>150</v>
      </c>
      <c r="D457" s="5" t="n">
        <v>51389</v>
      </c>
      <c r="E457" s="29" t="n">
        <f aca="false">VLOOKUP(B457,HEADROOM!$B$2:$D$3820,3,FALSE())</f>
        <v>5000000</v>
      </c>
      <c r="F457" s="5" t="s">
        <v>27</v>
      </c>
      <c r="G457" s="5" t="str">
        <f aca="false">VLOOKUP((A457&amp;MAX(H457:M457)),'NA DATA'!$J$4:$K$1809,2,FALSE())</f>
        <v>Enron North America Corp.</v>
      </c>
      <c r="H457" s="30" t="n">
        <v>96014847</v>
      </c>
      <c r="I457" s="30"/>
      <c r="J457" s="30"/>
      <c r="K457" s="30"/>
      <c r="L457" s="30"/>
      <c r="M457" s="30"/>
      <c r="N457" s="30" t="n">
        <f aca="false">IF(ISNA(VLOOKUP(B457,'US GAS Rankings'!$B$6:$H$232,7,FALSE()))=TRUE(),"",(VLOOKUP(B457,'US GAS Rankings'!$B$6:$H$232,7,FALSE())))</f>
        <v>73</v>
      </c>
      <c r="O457" s="30" t="str">
        <f aca="false">IF(ISNA(VLOOKUP(B457,'US PWR Rankings'!$B$6:$H$126,7,FALSE()))=TRUE(),"",(VLOOKUP(B457,'US PWR Rankings'!$B$6:$H$126,7,FALSE())))</f>
        <v/>
      </c>
      <c r="P457" s="5" t="str">
        <f aca="false">IF(ISNA(VLOOKUP(B457,'Can Gas Rankings'!$B$6:$H$95,7,FALSE()))=TRUE(),"",(VLOOKUP(B457,'Can Gas Rankings'!$B$6:$H$95,7,FALSE())))</f>
        <v/>
      </c>
      <c r="Q457" s="5" t="str">
        <f aca="false">IF(ISNA(VLOOKUP(B457,'Can Pwr Rankings'!$B$6:$F$21,5,FALSE()))=TRUE(),"",(VLOOKUP(B457,'Can Pwr Rankings'!$B$6:$F$21,5,FALSE())))</f>
        <v/>
      </c>
      <c r="R457" s="29" t="n">
        <f aca="false">IF(ISNA(VLOOKUP($B457,'US GAS Rankings'!$B$6:$H$232,6,FALSE()))=TRUE(),"",(VLOOKUP($B457,'US GAS Rankings'!$B$6:$H$232,6,FALSE())))</f>
        <v>38236004</v>
      </c>
      <c r="S457" s="29" t="str">
        <f aca="false">IF(ISNA(VLOOKUP($B457,'US PWR Rankings'!$B$6:$H$126,6,FALSE()))=TRUE(),"",(VLOOKUP($B457,'US PWR Rankings'!$B$6:$H$126,6,FALSE())))</f>
        <v/>
      </c>
      <c r="T457" s="29" t="str">
        <f aca="false">IF(ISNA(VLOOKUP($B457,'Can Gas Rankings'!$B$6:$H$95,6,FALSE()))=TRUE(),"",(VLOOKUP($B457,'Can Gas Rankings'!$B$6:$H$95,6,FALSE())))</f>
        <v/>
      </c>
      <c r="U457" s="29" t="str">
        <f aca="false">IF(ISNA(VLOOKUP($B457,'Can Pwr Rankings'!$B$6:$F$21,4,FALSE()))=TRUE(),"",(VLOOKUP($B457,'Can Pwr Rankings'!$B$6:$F$21,4,FALSE())))</f>
        <v/>
      </c>
    </row>
    <row r="458" customFormat="false" ht="12.75" hidden="false" customHeight="false" outlineLevel="0" collapsed="false">
      <c r="A458" s="5" t="s">
        <v>150</v>
      </c>
      <c r="B458" s="5" t="n">
        <v>51389</v>
      </c>
      <c r="C458" s="5"/>
      <c r="D458" s="5"/>
      <c r="E458" s="29" t="n">
        <f aca="false">VLOOKUP(B458,HEADROOM!$B$2:$D$3820,3,FALSE())</f>
        <v>5000000</v>
      </c>
      <c r="F458" s="5" t="s">
        <v>91</v>
      </c>
      <c r="G458" s="5" t="e">
        <f aca="false">VLOOKUP((A458&amp;MAX(H458:M458)),'NA DATA'!$J$4:$K$1809,2,FALSE())</f>
        <v>#N/A</v>
      </c>
      <c r="H458" s="30"/>
      <c r="I458" s="30"/>
      <c r="J458" s="30"/>
      <c r="K458" s="30"/>
      <c r="L458" s="30"/>
      <c r="M458" s="30"/>
      <c r="N458" s="30" t="n">
        <f aca="false">IF(ISNA(VLOOKUP(B458,'US GAS Rankings'!$B$6:$H$232,7,FALSE()))=TRUE(),"",(VLOOKUP(B458,'US GAS Rankings'!$B$6:$H$232,7,FALSE())))</f>
        <v>73</v>
      </c>
      <c r="O458" s="30" t="str">
        <f aca="false">IF(ISNA(VLOOKUP(B458,'US PWR Rankings'!$B$6:$H$126,7,FALSE()))=TRUE(),"",(VLOOKUP(B458,'US PWR Rankings'!$B$6:$H$126,7,FALSE())))</f>
        <v/>
      </c>
      <c r="P458" s="5" t="str">
        <f aca="false">IF(ISNA(VLOOKUP(B458,'Can Gas Rankings'!$B$6:$H$95,7,FALSE()))=TRUE(),"",(VLOOKUP(B458,'Can Gas Rankings'!$B$6:$H$95,7,FALSE())))</f>
        <v/>
      </c>
      <c r="Q458" s="5" t="str">
        <f aca="false">IF(ISNA(VLOOKUP(B458,'Can Pwr Rankings'!$B$6:$F$21,5,FALSE()))=TRUE(),"",(VLOOKUP(B458,'Can Pwr Rankings'!$B$6:$F$21,5,FALSE())))</f>
        <v/>
      </c>
      <c r="R458" s="29" t="n">
        <f aca="false">IF(ISNA(VLOOKUP($B458,'US GAS Rankings'!$B$6:$H$232,6,FALSE()))=TRUE(),"",(VLOOKUP($B458,'US GAS Rankings'!$B$6:$H$232,6,FALSE())))</f>
        <v>38236004</v>
      </c>
      <c r="S458" s="29" t="str">
        <f aca="false">IF(ISNA(VLOOKUP($B458,'US PWR Rankings'!$B$6:$H$126,6,FALSE()))=TRUE(),"",(VLOOKUP($B458,'US PWR Rankings'!$B$6:$H$126,6,FALSE())))</f>
        <v/>
      </c>
      <c r="T458" s="29" t="str">
        <f aca="false">IF(ISNA(VLOOKUP($B458,'Can Gas Rankings'!$B$6:$H$95,6,FALSE()))=TRUE(),"",(VLOOKUP($B458,'Can Gas Rankings'!$B$6:$H$95,6,FALSE())))</f>
        <v/>
      </c>
      <c r="U458" s="29" t="str">
        <f aca="false">IF(ISNA(VLOOKUP($B458,'Can Pwr Rankings'!$B$6:$F$21,4,FALSE()))=TRUE(),"",(VLOOKUP($B458,'Can Pwr Rankings'!$B$6:$F$21,4,FALSE())))</f>
        <v/>
      </c>
    </row>
    <row r="459" customFormat="false" ht="12.75" hidden="false" customHeight="false" outlineLevel="0" collapsed="false">
      <c r="A459" s="5" t="s">
        <v>151</v>
      </c>
      <c r="B459" s="5" t="n">
        <v>246</v>
      </c>
      <c r="C459" s="5" t="s">
        <v>151</v>
      </c>
      <c r="D459" s="5" t="n">
        <v>246</v>
      </c>
      <c r="E459" s="29" t="n">
        <f aca="false">VLOOKUP(B459,HEADROOM!$B$2:$D$3820,3,FALSE())</f>
        <v>1500000</v>
      </c>
      <c r="F459" s="5" t="s">
        <v>27</v>
      </c>
      <c r="G459" s="5" t="str">
        <f aca="false">VLOOKUP((A459&amp;MAX(H459:M459)),'NA DATA'!$J$4:$K$1809,2,FALSE())</f>
        <v>Enron North America Corp.</v>
      </c>
      <c r="H459" s="30" t="n">
        <v>96044811</v>
      </c>
      <c r="I459" s="30"/>
      <c r="J459" s="30"/>
      <c r="K459" s="30"/>
      <c r="L459" s="30"/>
      <c r="M459" s="30"/>
      <c r="N459" s="30" t="n">
        <f aca="false">IF(ISNA(VLOOKUP(B459,'US GAS Rankings'!$B$6:$H$232,7,FALSE()))=TRUE(),"",(VLOOKUP(B459,'US GAS Rankings'!$B$6:$H$232,7,FALSE())))</f>
        <v>74</v>
      </c>
      <c r="O459" s="30" t="str">
        <f aca="false">IF(ISNA(VLOOKUP(B459,'US PWR Rankings'!$B$6:$H$126,7,FALSE()))=TRUE(),"",(VLOOKUP(B459,'US PWR Rankings'!$B$6:$H$126,7,FALSE())))</f>
        <v/>
      </c>
      <c r="P459" s="5" t="str">
        <f aca="false">IF(ISNA(VLOOKUP(B459,'Can Gas Rankings'!$B$6:$H$95,7,FALSE()))=TRUE(),"",(VLOOKUP(B459,'Can Gas Rankings'!$B$6:$H$95,7,FALSE())))</f>
        <v/>
      </c>
      <c r="Q459" s="5" t="str">
        <f aca="false">IF(ISNA(VLOOKUP(B459,'Can Pwr Rankings'!$B$6:$F$21,5,FALSE()))=TRUE(),"",(VLOOKUP(B459,'Can Pwr Rankings'!$B$6:$F$21,5,FALSE())))</f>
        <v/>
      </c>
      <c r="R459" s="29" t="n">
        <f aca="false">IF(ISNA(VLOOKUP($B459,'US GAS Rankings'!$B$6:$H$232,6,FALSE()))=TRUE(),"",(VLOOKUP($B459,'US GAS Rankings'!$B$6:$H$232,6,FALSE())))</f>
        <v>36340500</v>
      </c>
      <c r="S459" s="29" t="str">
        <f aca="false">IF(ISNA(VLOOKUP($B459,'US PWR Rankings'!$B$6:$H$126,6,FALSE()))=TRUE(),"",(VLOOKUP($B459,'US PWR Rankings'!$B$6:$H$126,6,FALSE())))</f>
        <v/>
      </c>
      <c r="T459" s="29" t="str">
        <f aca="false">IF(ISNA(VLOOKUP($B459,'Can Gas Rankings'!$B$6:$H$95,6,FALSE()))=TRUE(),"",(VLOOKUP($B459,'Can Gas Rankings'!$B$6:$H$95,6,FALSE())))</f>
        <v/>
      </c>
      <c r="U459" s="29" t="str">
        <f aca="false">IF(ISNA(VLOOKUP($B459,'Can Pwr Rankings'!$B$6:$F$21,4,FALSE()))=TRUE(),"",(VLOOKUP($B459,'Can Pwr Rankings'!$B$6:$F$21,4,FALSE())))</f>
        <v/>
      </c>
    </row>
    <row r="460" customFormat="false" ht="12.75" hidden="false" customHeight="false" outlineLevel="0" collapsed="false">
      <c r="A460" s="5" t="s">
        <v>151</v>
      </c>
      <c r="B460" s="5" t="n">
        <v>246</v>
      </c>
      <c r="C460" s="5"/>
      <c r="D460" s="5"/>
      <c r="E460" s="29" t="n">
        <f aca="false">VLOOKUP(B460,HEADROOM!$B$2:$D$3820,3,FALSE())</f>
        <v>1500000</v>
      </c>
      <c r="F460" s="5" t="s">
        <v>91</v>
      </c>
      <c r="G460" s="5" t="e">
        <f aca="false">VLOOKUP((A460&amp;MAX(H460:M460)),'NA DATA'!$J$4:$K$1809,2,FALSE())</f>
        <v>#N/A</v>
      </c>
      <c r="H460" s="30"/>
      <c r="I460" s="30"/>
      <c r="J460" s="30"/>
      <c r="K460" s="30"/>
      <c r="L460" s="30"/>
      <c r="M460" s="30"/>
      <c r="N460" s="30" t="n">
        <f aca="false">IF(ISNA(VLOOKUP(B460,'US GAS Rankings'!$B$6:$H$232,7,FALSE()))=TRUE(),"",(VLOOKUP(B460,'US GAS Rankings'!$B$6:$H$232,7,FALSE())))</f>
        <v>74</v>
      </c>
      <c r="O460" s="30" t="str">
        <f aca="false">IF(ISNA(VLOOKUP(B460,'US PWR Rankings'!$B$6:$H$126,7,FALSE()))=TRUE(),"",(VLOOKUP(B460,'US PWR Rankings'!$B$6:$H$126,7,FALSE())))</f>
        <v/>
      </c>
      <c r="P460" s="5" t="str">
        <f aca="false">IF(ISNA(VLOOKUP(B460,'Can Gas Rankings'!$B$6:$H$95,7,FALSE()))=TRUE(),"",(VLOOKUP(B460,'Can Gas Rankings'!$B$6:$H$95,7,FALSE())))</f>
        <v/>
      </c>
      <c r="Q460" s="5" t="str">
        <f aca="false">IF(ISNA(VLOOKUP(B460,'Can Pwr Rankings'!$B$6:$F$21,5,FALSE()))=TRUE(),"",(VLOOKUP(B460,'Can Pwr Rankings'!$B$6:$F$21,5,FALSE())))</f>
        <v/>
      </c>
      <c r="R460" s="29" t="n">
        <f aca="false">IF(ISNA(VLOOKUP($B460,'US GAS Rankings'!$B$6:$H$232,6,FALSE()))=TRUE(),"",(VLOOKUP($B460,'US GAS Rankings'!$B$6:$H$232,6,FALSE())))</f>
        <v>36340500</v>
      </c>
      <c r="S460" s="29" t="str">
        <f aca="false">IF(ISNA(VLOOKUP($B460,'US PWR Rankings'!$B$6:$H$126,6,FALSE()))=TRUE(),"",(VLOOKUP($B460,'US PWR Rankings'!$B$6:$H$126,6,FALSE())))</f>
        <v/>
      </c>
      <c r="T460" s="29" t="str">
        <f aca="false">IF(ISNA(VLOOKUP($B460,'Can Gas Rankings'!$B$6:$H$95,6,FALSE()))=TRUE(),"",(VLOOKUP($B460,'Can Gas Rankings'!$B$6:$H$95,6,FALSE())))</f>
        <v/>
      </c>
      <c r="U460" s="29" t="str">
        <f aca="false">IF(ISNA(VLOOKUP($B460,'Can Pwr Rankings'!$B$6:$F$21,4,FALSE()))=TRUE(),"",(VLOOKUP($B460,'Can Pwr Rankings'!$B$6:$F$21,4,FALSE())))</f>
        <v/>
      </c>
    </row>
    <row r="461" customFormat="false" ht="12.75" hidden="false" customHeight="false" outlineLevel="0" collapsed="false">
      <c r="A461" s="5" t="s">
        <v>152</v>
      </c>
      <c r="B461" s="5" t="n">
        <v>232</v>
      </c>
      <c r="C461" s="5" t="s">
        <v>152</v>
      </c>
      <c r="D461" s="5" t="n">
        <v>232</v>
      </c>
      <c r="E461" s="29" t="n">
        <f aca="false">VLOOKUP(B461,HEADROOM!$B$2:$D$3820,3,FALSE())</f>
        <v>7250685</v>
      </c>
      <c r="F461" s="5" t="s">
        <v>44</v>
      </c>
      <c r="G461" s="5" t="str">
        <f aca="false">VLOOKUP((A461&amp;MAX(H461:M461)),'NA DATA'!$J$4:$K$1809,2,FALSE())</f>
        <v>Enron Energy Services, Inc.</v>
      </c>
      <c r="H461" s="30"/>
      <c r="I461" s="30" t="n">
        <v>96085558</v>
      </c>
      <c r="J461" s="30"/>
      <c r="K461" s="30"/>
      <c r="L461" s="30"/>
      <c r="M461" s="30"/>
      <c r="N461" s="30" t="n">
        <f aca="false">IF(ISNA(VLOOKUP(B461,'US GAS Rankings'!$B$6:$H$232,7,FALSE()))=TRUE(),"",(VLOOKUP(B461,'US GAS Rankings'!$B$6:$H$232,7,FALSE())))</f>
        <v>75</v>
      </c>
      <c r="O461" s="30" t="str">
        <f aca="false">IF(ISNA(VLOOKUP(B461,'US PWR Rankings'!$B$6:$H$126,7,FALSE()))=TRUE(),"",(VLOOKUP(B461,'US PWR Rankings'!$B$6:$H$126,7,FALSE())))</f>
        <v/>
      </c>
      <c r="P461" s="5" t="n">
        <f aca="false">IF(ISNA(VLOOKUP(B461,'Can Gas Rankings'!$B$6:$H$95,7,FALSE()))=TRUE(),"",(VLOOKUP(B461,'Can Gas Rankings'!$B$6:$H$95,7,FALSE())))</f>
        <v>73</v>
      </c>
      <c r="Q461" s="5" t="str">
        <f aca="false">IF(ISNA(VLOOKUP(B461,'Can Pwr Rankings'!$B$6:$F$21,5,FALSE()))=TRUE(),"",(VLOOKUP(B461,'Can Pwr Rankings'!$B$6:$F$21,5,FALSE())))</f>
        <v/>
      </c>
      <c r="R461" s="29" t="n">
        <f aca="false">IF(ISNA(VLOOKUP($B461,'US GAS Rankings'!$B$6:$H$232,6,FALSE()))=TRUE(),"",(VLOOKUP($B461,'US GAS Rankings'!$B$6:$H$232,6,FALSE())))</f>
        <v>35973330</v>
      </c>
      <c r="S461" s="29" t="str">
        <f aca="false">IF(ISNA(VLOOKUP($B461,'US PWR Rankings'!$B$6:$H$126,6,FALSE()))=TRUE(),"",(VLOOKUP($B461,'US PWR Rankings'!$B$6:$H$126,6,FALSE())))</f>
        <v/>
      </c>
      <c r="T461" s="29" t="n">
        <f aca="false">IF(ISNA(VLOOKUP($B461,'Can Gas Rankings'!$B$6:$H$95,6,FALSE()))=TRUE(),"",(VLOOKUP($B461,'Can Gas Rankings'!$B$6:$H$95,6,FALSE())))</f>
        <v>426000</v>
      </c>
      <c r="U461" s="29" t="str">
        <f aca="false">IF(ISNA(VLOOKUP($B461,'Can Pwr Rankings'!$B$6:$F$21,4,FALSE()))=TRUE(),"",(VLOOKUP($B461,'Can Pwr Rankings'!$B$6:$F$21,4,FALSE())))</f>
        <v/>
      </c>
    </row>
    <row r="462" customFormat="false" ht="12.75" hidden="false" customHeight="false" outlineLevel="0" collapsed="false">
      <c r="A462" s="5" t="s">
        <v>152</v>
      </c>
      <c r="B462" s="5" t="n">
        <v>232</v>
      </c>
      <c r="C462" s="5"/>
      <c r="D462" s="5"/>
      <c r="E462" s="29" t="n">
        <f aca="false">VLOOKUP(B462,HEADROOM!$B$2:$D$3820,3,FALSE())</f>
        <v>7250685</v>
      </c>
      <c r="F462" s="5" t="s">
        <v>29</v>
      </c>
      <c r="G462" s="5" t="str">
        <f aca="false">VLOOKUP((A462&amp;MAX(H462:M462)),'NA DATA'!$J$4:$K$1809,2,FALSE())</f>
        <v>ENA Upstream Company LLC</v>
      </c>
      <c r="H462" s="30"/>
      <c r="I462" s="30" t="n">
        <v>96067289</v>
      </c>
      <c r="J462" s="30"/>
      <c r="K462" s="30"/>
      <c r="L462" s="30"/>
      <c r="M462" s="30"/>
      <c r="N462" s="30" t="n">
        <f aca="false">IF(ISNA(VLOOKUP(B462,'US GAS Rankings'!$B$6:$H$232,7,FALSE()))=TRUE(),"",(VLOOKUP(B462,'US GAS Rankings'!$B$6:$H$232,7,FALSE())))</f>
        <v>75</v>
      </c>
      <c r="O462" s="30" t="str">
        <f aca="false">IF(ISNA(VLOOKUP(B462,'US PWR Rankings'!$B$6:$H$126,7,FALSE()))=TRUE(),"",(VLOOKUP(B462,'US PWR Rankings'!$B$6:$H$126,7,FALSE())))</f>
        <v/>
      </c>
      <c r="P462" s="5" t="n">
        <f aca="false">IF(ISNA(VLOOKUP(B462,'Can Gas Rankings'!$B$6:$H$95,7,FALSE()))=TRUE(),"",(VLOOKUP(B462,'Can Gas Rankings'!$B$6:$H$95,7,FALSE())))</f>
        <v>73</v>
      </c>
      <c r="Q462" s="5" t="str">
        <f aca="false">IF(ISNA(VLOOKUP(B462,'Can Pwr Rankings'!$B$6:$F$21,5,FALSE()))=TRUE(),"",(VLOOKUP(B462,'Can Pwr Rankings'!$B$6:$F$21,5,FALSE())))</f>
        <v/>
      </c>
      <c r="R462" s="29" t="n">
        <f aca="false">IF(ISNA(VLOOKUP($B462,'US GAS Rankings'!$B$6:$H$232,6,FALSE()))=TRUE(),"",(VLOOKUP($B462,'US GAS Rankings'!$B$6:$H$232,6,FALSE())))</f>
        <v>35973330</v>
      </c>
      <c r="S462" s="29" t="str">
        <f aca="false">IF(ISNA(VLOOKUP($B462,'US PWR Rankings'!$B$6:$H$126,6,FALSE()))=TRUE(),"",(VLOOKUP($B462,'US PWR Rankings'!$B$6:$H$126,6,FALSE())))</f>
        <v/>
      </c>
      <c r="T462" s="29" t="n">
        <f aca="false">IF(ISNA(VLOOKUP($B462,'Can Gas Rankings'!$B$6:$H$95,6,FALSE()))=TRUE(),"",(VLOOKUP($B462,'Can Gas Rankings'!$B$6:$H$95,6,FALSE())))</f>
        <v>426000</v>
      </c>
      <c r="U462" s="29" t="str">
        <f aca="false">IF(ISNA(VLOOKUP($B462,'Can Pwr Rankings'!$B$6:$F$21,4,FALSE()))=TRUE(),"",(VLOOKUP($B462,'Can Pwr Rankings'!$B$6:$F$21,4,FALSE())))</f>
        <v/>
      </c>
    </row>
    <row r="463" customFormat="false" ht="12.75" hidden="false" customHeight="false" outlineLevel="0" collapsed="false">
      <c r="A463" s="5" t="s">
        <v>152</v>
      </c>
      <c r="B463" s="5" t="n">
        <v>232</v>
      </c>
      <c r="C463" s="5"/>
      <c r="D463" s="5"/>
      <c r="E463" s="29" t="n">
        <f aca="false">VLOOKUP(B463,HEADROOM!$B$2:$D$3820,3,FALSE())</f>
        <v>7250685</v>
      </c>
      <c r="F463" s="5" t="s">
        <v>35</v>
      </c>
      <c r="G463" s="5" t="str">
        <f aca="false">VLOOKUP((A463&amp;MAX(H463:M463)),'NA DATA'!$J$4:$K$1809,2,FALSE())</f>
        <v>Enron North America Corp.</v>
      </c>
      <c r="H463" s="30"/>
      <c r="I463" s="30" t="n">
        <v>96005429</v>
      </c>
      <c r="J463" s="30"/>
      <c r="K463" s="30"/>
      <c r="L463" s="30"/>
      <c r="M463" s="30"/>
      <c r="N463" s="30" t="n">
        <f aca="false">IF(ISNA(VLOOKUP(B463,'US GAS Rankings'!$B$6:$H$232,7,FALSE()))=TRUE(),"",(VLOOKUP(B463,'US GAS Rankings'!$B$6:$H$232,7,FALSE())))</f>
        <v>75</v>
      </c>
      <c r="O463" s="30" t="str">
        <f aca="false">IF(ISNA(VLOOKUP(B463,'US PWR Rankings'!$B$6:$H$126,7,FALSE()))=TRUE(),"",(VLOOKUP(B463,'US PWR Rankings'!$B$6:$H$126,7,FALSE())))</f>
        <v/>
      </c>
      <c r="P463" s="5" t="n">
        <f aca="false">IF(ISNA(VLOOKUP(B463,'Can Gas Rankings'!$B$6:$H$95,7,FALSE()))=TRUE(),"",(VLOOKUP(B463,'Can Gas Rankings'!$B$6:$H$95,7,FALSE())))</f>
        <v>73</v>
      </c>
      <c r="Q463" s="5" t="str">
        <f aca="false">IF(ISNA(VLOOKUP(B463,'Can Pwr Rankings'!$B$6:$F$21,5,FALSE()))=TRUE(),"",(VLOOKUP(B463,'Can Pwr Rankings'!$B$6:$F$21,5,FALSE())))</f>
        <v/>
      </c>
      <c r="R463" s="29" t="n">
        <f aca="false">IF(ISNA(VLOOKUP($B463,'US GAS Rankings'!$B$6:$H$232,6,FALSE()))=TRUE(),"",(VLOOKUP($B463,'US GAS Rankings'!$B$6:$H$232,6,FALSE())))</f>
        <v>35973330</v>
      </c>
      <c r="S463" s="29" t="str">
        <f aca="false">IF(ISNA(VLOOKUP($B463,'US PWR Rankings'!$B$6:$H$126,6,FALSE()))=TRUE(),"",(VLOOKUP($B463,'US PWR Rankings'!$B$6:$H$126,6,FALSE())))</f>
        <v/>
      </c>
      <c r="T463" s="29" t="n">
        <f aca="false">IF(ISNA(VLOOKUP($B463,'Can Gas Rankings'!$B$6:$H$95,6,FALSE()))=TRUE(),"",(VLOOKUP($B463,'Can Gas Rankings'!$B$6:$H$95,6,FALSE())))</f>
        <v>426000</v>
      </c>
      <c r="U463" s="29" t="str">
        <f aca="false">IF(ISNA(VLOOKUP($B463,'Can Pwr Rankings'!$B$6:$F$21,4,FALSE()))=TRUE(),"",(VLOOKUP($B463,'Can Pwr Rankings'!$B$6:$F$21,4,FALSE())))</f>
        <v/>
      </c>
    </row>
    <row r="464" customFormat="false" ht="12.75" hidden="false" customHeight="false" outlineLevel="0" collapsed="false">
      <c r="A464" s="5" t="s">
        <v>152</v>
      </c>
      <c r="B464" s="5" t="n">
        <v>232</v>
      </c>
      <c r="C464" s="5"/>
      <c r="D464" s="5"/>
      <c r="E464" s="29" t="n">
        <f aca="false">VLOOKUP(B464,HEADROOM!$B$2:$D$3820,3,FALSE())</f>
        <v>7250685</v>
      </c>
      <c r="F464" s="5" t="s">
        <v>52</v>
      </c>
      <c r="G464" s="5" t="str">
        <f aca="false">VLOOKUP((A464&amp;MAX(H464:M464)),'NA DATA'!$J$4:$K$1809,2,FALSE())</f>
        <v>Enron North America Corp.</v>
      </c>
      <c r="H464" s="30"/>
      <c r="I464" s="30" t="n">
        <v>96007593</v>
      </c>
      <c r="J464" s="30"/>
      <c r="K464" s="30"/>
      <c r="L464" s="30"/>
      <c r="M464" s="30"/>
      <c r="N464" s="30" t="n">
        <f aca="false">IF(ISNA(VLOOKUP(B464,'US GAS Rankings'!$B$6:$H$232,7,FALSE()))=TRUE(),"",(VLOOKUP(B464,'US GAS Rankings'!$B$6:$H$232,7,FALSE())))</f>
        <v>75</v>
      </c>
      <c r="O464" s="30" t="str">
        <f aca="false">IF(ISNA(VLOOKUP(B464,'US PWR Rankings'!$B$6:$H$126,7,FALSE()))=TRUE(),"",(VLOOKUP(B464,'US PWR Rankings'!$B$6:$H$126,7,FALSE())))</f>
        <v/>
      </c>
      <c r="P464" s="5" t="n">
        <f aca="false">IF(ISNA(VLOOKUP(B464,'Can Gas Rankings'!$B$6:$H$95,7,FALSE()))=TRUE(),"",(VLOOKUP(B464,'Can Gas Rankings'!$B$6:$H$95,7,FALSE())))</f>
        <v>73</v>
      </c>
      <c r="Q464" s="5" t="str">
        <f aca="false">IF(ISNA(VLOOKUP(B464,'Can Pwr Rankings'!$B$6:$F$21,5,FALSE()))=TRUE(),"",(VLOOKUP(B464,'Can Pwr Rankings'!$B$6:$F$21,5,FALSE())))</f>
        <v/>
      </c>
      <c r="R464" s="29" t="n">
        <f aca="false">IF(ISNA(VLOOKUP($B464,'US GAS Rankings'!$B$6:$H$232,6,FALSE()))=TRUE(),"",(VLOOKUP($B464,'US GAS Rankings'!$B$6:$H$232,6,FALSE())))</f>
        <v>35973330</v>
      </c>
      <c r="S464" s="29" t="str">
        <f aca="false">IF(ISNA(VLOOKUP($B464,'US PWR Rankings'!$B$6:$H$126,6,FALSE()))=TRUE(),"",(VLOOKUP($B464,'US PWR Rankings'!$B$6:$H$126,6,FALSE())))</f>
        <v/>
      </c>
      <c r="T464" s="29" t="n">
        <f aca="false">IF(ISNA(VLOOKUP($B464,'Can Gas Rankings'!$B$6:$H$95,6,FALSE()))=TRUE(),"",(VLOOKUP($B464,'Can Gas Rankings'!$B$6:$H$95,6,FALSE())))</f>
        <v>426000</v>
      </c>
      <c r="U464" s="29" t="str">
        <f aca="false">IF(ISNA(VLOOKUP($B464,'Can Pwr Rankings'!$B$6:$F$21,4,FALSE()))=TRUE(),"",(VLOOKUP($B464,'Can Pwr Rankings'!$B$6:$F$21,4,FALSE())))</f>
        <v/>
      </c>
    </row>
    <row r="465" customFormat="false" ht="12.75" hidden="false" customHeight="false" outlineLevel="0" collapsed="false">
      <c r="A465" s="5" t="s">
        <v>152</v>
      </c>
      <c r="B465" s="5" t="n">
        <v>232</v>
      </c>
      <c r="C465" s="5"/>
      <c r="D465" s="5"/>
      <c r="E465" s="29" t="n">
        <f aca="false">VLOOKUP(B465,HEADROOM!$B$2:$D$3820,3,FALSE())</f>
        <v>7250685</v>
      </c>
      <c r="F465" s="5" t="s">
        <v>46</v>
      </c>
      <c r="G465" s="5" t="str">
        <f aca="false">VLOOKUP((A465&amp;MAX(H465:M465)),'NA DATA'!$J$4:$K$1809,2,FALSE())</f>
        <v>Enron North America Corp.</v>
      </c>
      <c r="H465" s="30" t="n">
        <v>95000242</v>
      </c>
      <c r="I465" s="30"/>
      <c r="J465" s="30"/>
      <c r="K465" s="30" t="n">
        <v>95000242</v>
      </c>
      <c r="L465" s="30"/>
      <c r="M465" s="30"/>
      <c r="N465" s="30" t="n">
        <f aca="false">IF(ISNA(VLOOKUP(B465,'US GAS Rankings'!$B$6:$H$232,7,FALSE()))=TRUE(),"",(VLOOKUP(B465,'US GAS Rankings'!$B$6:$H$232,7,FALSE())))</f>
        <v>75</v>
      </c>
      <c r="O465" s="30" t="str">
        <f aca="false">IF(ISNA(VLOOKUP(B465,'US PWR Rankings'!$B$6:$H$126,7,FALSE()))=TRUE(),"",(VLOOKUP(B465,'US PWR Rankings'!$B$6:$H$126,7,FALSE())))</f>
        <v/>
      </c>
      <c r="P465" s="5" t="n">
        <f aca="false">IF(ISNA(VLOOKUP(B465,'Can Gas Rankings'!$B$6:$H$95,7,FALSE()))=TRUE(),"",(VLOOKUP(B465,'Can Gas Rankings'!$B$6:$H$95,7,FALSE())))</f>
        <v>73</v>
      </c>
      <c r="Q465" s="5" t="str">
        <f aca="false">IF(ISNA(VLOOKUP(B465,'Can Pwr Rankings'!$B$6:$F$21,5,FALSE()))=TRUE(),"",(VLOOKUP(B465,'Can Pwr Rankings'!$B$6:$F$21,5,FALSE())))</f>
        <v/>
      </c>
      <c r="R465" s="29" t="n">
        <f aca="false">IF(ISNA(VLOOKUP($B465,'US GAS Rankings'!$B$6:$H$232,6,FALSE()))=TRUE(),"",(VLOOKUP($B465,'US GAS Rankings'!$B$6:$H$232,6,FALSE())))</f>
        <v>35973330</v>
      </c>
      <c r="S465" s="29" t="str">
        <f aca="false">IF(ISNA(VLOOKUP($B465,'US PWR Rankings'!$B$6:$H$126,6,FALSE()))=TRUE(),"",(VLOOKUP($B465,'US PWR Rankings'!$B$6:$H$126,6,FALSE())))</f>
        <v/>
      </c>
      <c r="T465" s="29" t="n">
        <f aca="false">IF(ISNA(VLOOKUP($B465,'Can Gas Rankings'!$B$6:$H$95,6,FALSE()))=TRUE(),"",(VLOOKUP($B465,'Can Gas Rankings'!$B$6:$H$95,6,FALSE())))</f>
        <v>426000</v>
      </c>
      <c r="U465" s="29" t="str">
        <f aca="false">IF(ISNA(VLOOKUP($B465,'Can Pwr Rankings'!$B$6:$F$21,4,FALSE()))=TRUE(),"",(VLOOKUP($B465,'Can Pwr Rankings'!$B$6:$F$21,4,FALSE())))</f>
        <v/>
      </c>
    </row>
    <row r="466" customFormat="false" ht="12.75" hidden="false" customHeight="false" outlineLevel="0" collapsed="false">
      <c r="A466" s="5" t="s">
        <v>152</v>
      </c>
      <c r="B466" s="5" t="n">
        <v>232</v>
      </c>
      <c r="C466" s="5"/>
      <c r="D466" s="5"/>
      <c r="E466" s="29" t="n">
        <f aca="false">VLOOKUP(B466,HEADROOM!$B$2:$D$3820,3,FALSE())</f>
        <v>7250685</v>
      </c>
      <c r="F466" s="5" t="s">
        <v>47</v>
      </c>
      <c r="G466" s="5" t="str">
        <f aca="false">VLOOKUP((A466&amp;MAX(H466:M466)),'NA DATA'!$J$4:$K$1809,2,FALSE())</f>
        <v>Enron North America Corp.</v>
      </c>
      <c r="H466" s="30"/>
      <c r="I466" s="30" t="n">
        <v>96040456</v>
      </c>
      <c r="J466" s="30"/>
      <c r="K466" s="30"/>
      <c r="L466" s="30"/>
      <c r="M466" s="30"/>
      <c r="N466" s="30" t="n">
        <f aca="false">IF(ISNA(VLOOKUP(B466,'US GAS Rankings'!$B$6:$H$232,7,FALSE()))=TRUE(),"",(VLOOKUP(B466,'US GAS Rankings'!$B$6:$H$232,7,FALSE())))</f>
        <v>75</v>
      </c>
      <c r="O466" s="30" t="str">
        <f aca="false">IF(ISNA(VLOOKUP(B466,'US PWR Rankings'!$B$6:$H$126,7,FALSE()))=TRUE(),"",(VLOOKUP(B466,'US PWR Rankings'!$B$6:$H$126,7,FALSE())))</f>
        <v/>
      </c>
      <c r="P466" s="5" t="n">
        <f aca="false">IF(ISNA(VLOOKUP(B466,'Can Gas Rankings'!$B$6:$H$95,7,FALSE()))=TRUE(),"",(VLOOKUP(B466,'Can Gas Rankings'!$B$6:$H$95,7,FALSE())))</f>
        <v>73</v>
      </c>
      <c r="Q466" s="5" t="str">
        <f aca="false">IF(ISNA(VLOOKUP(B466,'Can Pwr Rankings'!$B$6:$F$21,5,FALSE()))=TRUE(),"",(VLOOKUP(B466,'Can Pwr Rankings'!$B$6:$F$21,5,FALSE())))</f>
        <v/>
      </c>
      <c r="R466" s="29" t="n">
        <f aca="false">IF(ISNA(VLOOKUP($B466,'US GAS Rankings'!$B$6:$H$232,6,FALSE()))=TRUE(),"",(VLOOKUP($B466,'US GAS Rankings'!$B$6:$H$232,6,FALSE())))</f>
        <v>35973330</v>
      </c>
      <c r="S466" s="29" t="str">
        <f aca="false">IF(ISNA(VLOOKUP($B466,'US PWR Rankings'!$B$6:$H$126,6,FALSE()))=TRUE(),"",(VLOOKUP($B466,'US PWR Rankings'!$B$6:$H$126,6,FALSE())))</f>
        <v/>
      </c>
      <c r="T466" s="29" t="n">
        <f aca="false">IF(ISNA(VLOOKUP($B466,'Can Gas Rankings'!$B$6:$H$95,6,FALSE()))=TRUE(),"",(VLOOKUP($B466,'Can Gas Rankings'!$B$6:$H$95,6,FALSE())))</f>
        <v>426000</v>
      </c>
      <c r="U466" s="29" t="str">
        <f aca="false">IF(ISNA(VLOOKUP($B466,'Can Pwr Rankings'!$B$6:$F$21,4,FALSE()))=TRUE(),"",(VLOOKUP($B466,'Can Pwr Rankings'!$B$6:$F$21,4,FALSE())))</f>
        <v/>
      </c>
    </row>
    <row r="467" customFormat="false" ht="12.75" hidden="false" customHeight="false" outlineLevel="0" collapsed="false">
      <c r="A467" s="5" t="s">
        <v>152</v>
      </c>
      <c r="B467" s="5" t="n">
        <v>232</v>
      </c>
      <c r="C467" s="5"/>
      <c r="D467" s="5"/>
      <c r="E467" s="29" t="n">
        <f aca="false">VLOOKUP(B467,HEADROOM!$B$2:$D$3820,3,FALSE())</f>
        <v>7250685</v>
      </c>
      <c r="F467" s="5" t="s">
        <v>56</v>
      </c>
      <c r="G467" s="5" t="str">
        <f aca="false">VLOOKUP((A467&amp;MAX(H467:M467)),'NA DATA'!$J$4:$K$1809,2,FALSE())</f>
        <v>Enron North America Corp.</v>
      </c>
      <c r="H467" s="30"/>
      <c r="I467" s="30" t="n">
        <v>96003955</v>
      </c>
      <c r="J467" s="30"/>
      <c r="K467" s="30"/>
      <c r="L467" s="30"/>
      <c r="M467" s="30"/>
      <c r="N467" s="30" t="n">
        <f aca="false">IF(ISNA(VLOOKUP(B467,'US GAS Rankings'!$B$6:$H$232,7,FALSE()))=TRUE(),"",(VLOOKUP(B467,'US GAS Rankings'!$B$6:$H$232,7,FALSE())))</f>
        <v>75</v>
      </c>
      <c r="O467" s="30" t="str">
        <f aca="false">IF(ISNA(VLOOKUP(B467,'US PWR Rankings'!$B$6:$H$126,7,FALSE()))=TRUE(),"",(VLOOKUP(B467,'US PWR Rankings'!$B$6:$H$126,7,FALSE())))</f>
        <v/>
      </c>
      <c r="P467" s="5" t="n">
        <f aca="false">IF(ISNA(VLOOKUP(B467,'Can Gas Rankings'!$B$6:$H$95,7,FALSE()))=TRUE(),"",(VLOOKUP(B467,'Can Gas Rankings'!$B$6:$H$95,7,FALSE())))</f>
        <v>73</v>
      </c>
      <c r="Q467" s="5" t="str">
        <f aca="false">IF(ISNA(VLOOKUP(B467,'Can Pwr Rankings'!$B$6:$F$21,5,FALSE()))=TRUE(),"",(VLOOKUP(B467,'Can Pwr Rankings'!$B$6:$F$21,5,FALSE())))</f>
        <v/>
      </c>
      <c r="R467" s="29" t="n">
        <f aca="false">IF(ISNA(VLOOKUP($B467,'US GAS Rankings'!$B$6:$H$232,6,FALSE()))=TRUE(),"",(VLOOKUP($B467,'US GAS Rankings'!$B$6:$H$232,6,FALSE())))</f>
        <v>35973330</v>
      </c>
      <c r="S467" s="29" t="str">
        <f aca="false">IF(ISNA(VLOOKUP($B467,'US PWR Rankings'!$B$6:$H$126,6,FALSE()))=TRUE(),"",(VLOOKUP($B467,'US PWR Rankings'!$B$6:$H$126,6,FALSE())))</f>
        <v/>
      </c>
      <c r="T467" s="29" t="n">
        <f aca="false">IF(ISNA(VLOOKUP($B467,'Can Gas Rankings'!$B$6:$H$95,6,FALSE()))=TRUE(),"",(VLOOKUP($B467,'Can Gas Rankings'!$B$6:$H$95,6,FALSE())))</f>
        <v>426000</v>
      </c>
      <c r="U467" s="29" t="str">
        <f aca="false">IF(ISNA(VLOOKUP($B467,'Can Pwr Rankings'!$B$6:$F$21,4,FALSE()))=TRUE(),"",(VLOOKUP($B467,'Can Pwr Rankings'!$B$6:$F$21,4,FALSE())))</f>
        <v/>
      </c>
    </row>
    <row r="468" customFormat="false" ht="12.75" hidden="false" customHeight="false" outlineLevel="0" collapsed="false">
      <c r="A468" s="5" t="s">
        <v>152</v>
      </c>
      <c r="B468" s="5" t="n">
        <v>232</v>
      </c>
      <c r="C468" s="5"/>
      <c r="D468" s="5"/>
      <c r="E468" s="29" t="n">
        <f aca="false">VLOOKUP(B468,HEADROOM!$B$2:$D$3820,3,FALSE())</f>
        <v>7250685</v>
      </c>
      <c r="F468" s="5" t="s">
        <v>153</v>
      </c>
      <c r="G468" s="5" t="str">
        <f aca="false">VLOOKUP((A468&amp;MAX(H468:M468)),'NA DATA'!$J$4:$K$1809,2,FALSE())</f>
        <v>Enron North America Corp.</v>
      </c>
      <c r="H468" s="30"/>
      <c r="I468" s="30" t="n">
        <v>96029552</v>
      </c>
      <c r="J468" s="30"/>
      <c r="K468" s="30"/>
      <c r="L468" s="30"/>
      <c r="M468" s="30"/>
      <c r="N468" s="30" t="n">
        <f aca="false">IF(ISNA(VLOOKUP(B468,'US GAS Rankings'!$B$6:$H$232,7,FALSE()))=TRUE(),"",(VLOOKUP(B468,'US GAS Rankings'!$B$6:$H$232,7,FALSE())))</f>
        <v>75</v>
      </c>
      <c r="O468" s="30" t="str">
        <f aca="false">IF(ISNA(VLOOKUP(B468,'US PWR Rankings'!$B$6:$H$126,7,FALSE()))=TRUE(),"",(VLOOKUP(B468,'US PWR Rankings'!$B$6:$H$126,7,FALSE())))</f>
        <v/>
      </c>
      <c r="P468" s="5" t="n">
        <f aca="false">IF(ISNA(VLOOKUP(B468,'Can Gas Rankings'!$B$6:$H$95,7,FALSE()))=TRUE(),"",(VLOOKUP(B468,'Can Gas Rankings'!$B$6:$H$95,7,FALSE())))</f>
        <v>73</v>
      </c>
      <c r="Q468" s="5" t="str">
        <f aca="false">IF(ISNA(VLOOKUP(B468,'Can Pwr Rankings'!$B$6:$F$21,5,FALSE()))=TRUE(),"",(VLOOKUP(B468,'Can Pwr Rankings'!$B$6:$F$21,5,FALSE())))</f>
        <v/>
      </c>
      <c r="R468" s="29" t="n">
        <f aca="false">IF(ISNA(VLOOKUP($B468,'US GAS Rankings'!$B$6:$H$232,6,FALSE()))=TRUE(),"",(VLOOKUP($B468,'US GAS Rankings'!$B$6:$H$232,6,FALSE())))</f>
        <v>35973330</v>
      </c>
      <c r="S468" s="29" t="str">
        <f aca="false">IF(ISNA(VLOOKUP($B468,'US PWR Rankings'!$B$6:$H$126,6,FALSE()))=TRUE(),"",(VLOOKUP($B468,'US PWR Rankings'!$B$6:$H$126,6,FALSE())))</f>
        <v/>
      </c>
      <c r="T468" s="29" t="n">
        <f aca="false">IF(ISNA(VLOOKUP($B468,'Can Gas Rankings'!$B$6:$H$95,6,FALSE()))=TRUE(),"",(VLOOKUP($B468,'Can Gas Rankings'!$B$6:$H$95,6,FALSE())))</f>
        <v>426000</v>
      </c>
      <c r="U468" s="29" t="str">
        <f aca="false">IF(ISNA(VLOOKUP($B468,'Can Pwr Rankings'!$B$6:$F$21,4,FALSE()))=TRUE(),"",(VLOOKUP($B468,'Can Pwr Rankings'!$B$6:$F$21,4,FALSE())))</f>
        <v/>
      </c>
    </row>
    <row r="469" customFormat="false" ht="12.75" hidden="false" customHeight="false" outlineLevel="0" collapsed="false">
      <c r="A469" s="5" t="s">
        <v>152</v>
      </c>
      <c r="B469" s="5" t="n">
        <v>232</v>
      </c>
      <c r="C469" s="5"/>
      <c r="D469" s="5"/>
      <c r="E469" s="29" t="n">
        <f aca="false">VLOOKUP(B469,HEADROOM!$B$2:$D$3820,3,FALSE())</f>
        <v>7250685</v>
      </c>
      <c r="F469" s="5" t="s">
        <v>36</v>
      </c>
      <c r="G469" s="5" t="str">
        <f aca="false">VLOOKUP((A469&amp;MAX(H469:M469)),'NA DATA'!$J$4:$K$1809,2,FALSE())</f>
        <v>Enron North America Corp.</v>
      </c>
      <c r="H469" s="30"/>
      <c r="I469" s="30" t="n">
        <v>96019304</v>
      </c>
      <c r="J469" s="30"/>
      <c r="K469" s="30"/>
      <c r="L469" s="30"/>
      <c r="M469" s="30"/>
      <c r="N469" s="30" t="n">
        <f aca="false">IF(ISNA(VLOOKUP(B469,'US GAS Rankings'!$B$6:$H$232,7,FALSE()))=TRUE(),"",(VLOOKUP(B469,'US GAS Rankings'!$B$6:$H$232,7,FALSE())))</f>
        <v>75</v>
      </c>
      <c r="O469" s="30" t="str">
        <f aca="false">IF(ISNA(VLOOKUP(B469,'US PWR Rankings'!$B$6:$H$126,7,FALSE()))=TRUE(),"",(VLOOKUP(B469,'US PWR Rankings'!$B$6:$H$126,7,FALSE())))</f>
        <v/>
      </c>
      <c r="P469" s="5" t="n">
        <f aca="false">IF(ISNA(VLOOKUP(B469,'Can Gas Rankings'!$B$6:$H$95,7,FALSE()))=TRUE(),"",(VLOOKUP(B469,'Can Gas Rankings'!$B$6:$H$95,7,FALSE())))</f>
        <v>73</v>
      </c>
      <c r="Q469" s="5" t="str">
        <f aca="false">IF(ISNA(VLOOKUP(B469,'Can Pwr Rankings'!$B$6:$F$21,5,FALSE()))=TRUE(),"",(VLOOKUP(B469,'Can Pwr Rankings'!$B$6:$F$21,5,FALSE())))</f>
        <v/>
      </c>
      <c r="R469" s="29" t="n">
        <f aca="false">IF(ISNA(VLOOKUP($B469,'US GAS Rankings'!$B$6:$H$232,6,FALSE()))=TRUE(),"",(VLOOKUP($B469,'US GAS Rankings'!$B$6:$H$232,6,FALSE())))</f>
        <v>35973330</v>
      </c>
      <c r="S469" s="29" t="str">
        <f aca="false">IF(ISNA(VLOOKUP($B469,'US PWR Rankings'!$B$6:$H$126,6,FALSE()))=TRUE(),"",(VLOOKUP($B469,'US PWR Rankings'!$B$6:$H$126,6,FALSE())))</f>
        <v/>
      </c>
      <c r="T469" s="29" t="n">
        <f aca="false">IF(ISNA(VLOOKUP($B469,'Can Gas Rankings'!$B$6:$H$95,6,FALSE()))=TRUE(),"",(VLOOKUP($B469,'Can Gas Rankings'!$B$6:$H$95,6,FALSE())))</f>
        <v>426000</v>
      </c>
      <c r="U469" s="29" t="str">
        <f aca="false">IF(ISNA(VLOOKUP($B469,'Can Pwr Rankings'!$B$6:$F$21,4,FALSE()))=TRUE(),"",(VLOOKUP($B469,'Can Pwr Rankings'!$B$6:$F$21,4,FALSE())))</f>
        <v/>
      </c>
    </row>
    <row r="470" customFormat="false" ht="12.75" hidden="false" customHeight="false" outlineLevel="0" collapsed="false">
      <c r="A470" s="5" t="s">
        <v>152</v>
      </c>
      <c r="B470" s="5" t="n">
        <v>232</v>
      </c>
      <c r="C470" s="5"/>
      <c r="D470" s="5"/>
      <c r="E470" s="29" t="n">
        <f aca="false">VLOOKUP(B470,HEADROOM!$B$2:$D$3820,3,FALSE())</f>
        <v>7250685</v>
      </c>
      <c r="F470" s="5" t="s">
        <v>49</v>
      </c>
      <c r="G470" s="5" t="str">
        <f aca="false">VLOOKUP((A470&amp;MAX(H470:M470)),'NA DATA'!$J$4:$K$1809,2,FALSE())</f>
        <v>Enron North America Corp.</v>
      </c>
      <c r="H470" s="30"/>
      <c r="I470" s="30" t="n">
        <v>96007585</v>
      </c>
      <c r="J470" s="30"/>
      <c r="K470" s="30"/>
      <c r="L470" s="30"/>
      <c r="M470" s="30"/>
      <c r="N470" s="30" t="n">
        <f aca="false">IF(ISNA(VLOOKUP(B470,'US GAS Rankings'!$B$6:$H$232,7,FALSE()))=TRUE(),"",(VLOOKUP(B470,'US GAS Rankings'!$B$6:$H$232,7,FALSE())))</f>
        <v>75</v>
      </c>
      <c r="O470" s="30" t="str">
        <f aca="false">IF(ISNA(VLOOKUP(B470,'US PWR Rankings'!$B$6:$H$126,7,FALSE()))=TRUE(),"",(VLOOKUP(B470,'US PWR Rankings'!$B$6:$H$126,7,FALSE())))</f>
        <v/>
      </c>
      <c r="P470" s="5" t="n">
        <f aca="false">IF(ISNA(VLOOKUP(B470,'Can Gas Rankings'!$B$6:$H$95,7,FALSE()))=TRUE(),"",(VLOOKUP(B470,'Can Gas Rankings'!$B$6:$H$95,7,FALSE())))</f>
        <v>73</v>
      </c>
      <c r="Q470" s="5" t="str">
        <f aca="false">IF(ISNA(VLOOKUP(B470,'Can Pwr Rankings'!$B$6:$F$21,5,FALSE()))=TRUE(),"",(VLOOKUP(B470,'Can Pwr Rankings'!$B$6:$F$21,5,FALSE())))</f>
        <v/>
      </c>
      <c r="R470" s="29" t="n">
        <f aca="false">IF(ISNA(VLOOKUP($B470,'US GAS Rankings'!$B$6:$H$232,6,FALSE()))=TRUE(),"",(VLOOKUP($B470,'US GAS Rankings'!$B$6:$H$232,6,FALSE())))</f>
        <v>35973330</v>
      </c>
      <c r="S470" s="29" t="str">
        <f aca="false">IF(ISNA(VLOOKUP($B470,'US PWR Rankings'!$B$6:$H$126,6,FALSE()))=TRUE(),"",(VLOOKUP($B470,'US PWR Rankings'!$B$6:$H$126,6,FALSE())))</f>
        <v/>
      </c>
      <c r="T470" s="29" t="n">
        <f aca="false">IF(ISNA(VLOOKUP($B470,'Can Gas Rankings'!$B$6:$H$95,6,FALSE()))=TRUE(),"",(VLOOKUP($B470,'Can Gas Rankings'!$B$6:$H$95,6,FALSE())))</f>
        <v>426000</v>
      </c>
      <c r="U470" s="29" t="str">
        <f aca="false">IF(ISNA(VLOOKUP($B470,'Can Pwr Rankings'!$B$6:$F$21,4,FALSE()))=TRUE(),"",(VLOOKUP($B470,'Can Pwr Rankings'!$B$6:$F$21,4,FALSE())))</f>
        <v/>
      </c>
    </row>
    <row r="471" customFormat="false" ht="12.75" hidden="false" customHeight="false" outlineLevel="0" collapsed="false">
      <c r="A471" s="5" t="s">
        <v>152</v>
      </c>
      <c r="B471" s="5" t="n">
        <v>232</v>
      </c>
      <c r="C471" s="5"/>
      <c r="D471" s="5"/>
      <c r="E471" s="29" t="n">
        <f aca="false">VLOOKUP(B471,HEADROOM!$B$2:$D$3820,3,FALSE())</f>
        <v>7250685</v>
      </c>
      <c r="F471" s="5" t="s">
        <v>140</v>
      </c>
      <c r="G471" s="5" t="str">
        <f aca="false">VLOOKUP((A471&amp;MAX(H471:M471)),'NA DATA'!$J$4:$K$1809,2,FALSE())</f>
        <v>Enron North America Corp.</v>
      </c>
      <c r="H471" s="30"/>
      <c r="I471" s="30" t="n">
        <v>96053977</v>
      </c>
      <c r="J471" s="30"/>
      <c r="K471" s="30"/>
      <c r="L471" s="30"/>
      <c r="M471" s="30"/>
      <c r="N471" s="30" t="n">
        <f aca="false">IF(ISNA(VLOOKUP(B471,'US GAS Rankings'!$B$6:$H$232,7,FALSE()))=TRUE(),"",(VLOOKUP(B471,'US GAS Rankings'!$B$6:$H$232,7,FALSE())))</f>
        <v>75</v>
      </c>
      <c r="O471" s="30" t="str">
        <f aca="false">IF(ISNA(VLOOKUP(B471,'US PWR Rankings'!$B$6:$H$126,7,FALSE()))=TRUE(),"",(VLOOKUP(B471,'US PWR Rankings'!$B$6:$H$126,7,FALSE())))</f>
        <v/>
      </c>
      <c r="P471" s="5" t="n">
        <f aca="false">IF(ISNA(VLOOKUP(B471,'Can Gas Rankings'!$B$6:$H$95,7,FALSE()))=TRUE(),"",(VLOOKUP(B471,'Can Gas Rankings'!$B$6:$H$95,7,FALSE())))</f>
        <v>73</v>
      </c>
      <c r="Q471" s="5" t="str">
        <f aca="false">IF(ISNA(VLOOKUP(B471,'Can Pwr Rankings'!$B$6:$F$21,5,FALSE()))=TRUE(),"",(VLOOKUP(B471,'Can Pwr Rankings'!$B$6:$F$21,5,FALSE())))</f>
        <v/>
      </c>
      <c r="R471" s="29" t="n">
        <f aca="false">IF(ISNA(VLOOKUP($B471,'US GAS Rankings'!$B$6:$H$232,6,FALSE()))=TRUE(),"",(VLOOKUP($B471,'US GAS Rankings'!$B$6:$H$232,6,FALSE())))</f>
        <v>35973330</v>
      </c>
      <c r="S471" s="29" t="str">
        <f aca="false">IF(ISNA(VLOOKUP($B471,'US PWR Rankings'!$B$6:$H$126,6,FALSE()))=TRUE(),"",(VLOOKUP($B471,'US PWR Rankings'!$B$6:$H$126,6,FALSE())))</f>
        <v/>
      </c>
      <c r="T471" s="29" t="n">
        <f aca="false">IF(ISNA(VLOOKUP($B471,'Can Gas Rankings'!$B$6:$H$95,6,FALSE()))=TRUE(),"",(VLOOKUP($B471,'Can Gas Rankings'!$B$6:$H$95,6,FALSE())))</f>
        <v>426000</v>
      </c>
      <c r="U471" s="29" t="str">
        <f aca="false">IF(ISNA(VLOOKUP($B471,'Can Pwr Rankings'!$B$6:$F$21,4,FALSE()))=TRUE(),"",(VLOOKUP($B471,'Can Pwr Rankings'!$B$6:$F$21,4,FALSE())))</f>
        <v/>
      </c>
    </row>
    <row r="472" customFormat="false" ht="12.75" hidden="false" customHeight="false" outlineLevel="0" collapsed="false">
      <c r="A472" s="5" t="s">
        <v>154</v>
      </c>
      <c r="B472" s="5" t="n">
        <v>53619</v>
      </c>
      <c r="C472" s="5" t="s">
        <v>154</v>
      </c>
      <c r="D472" s="5" t="n">
        <v>53619</v>
      </c>
      <c r="E472" s="29" t="n">
        <f aca="false">VLOOKUP(B472,HEADROOM!$B$2:$D$3820,3,FALSE())</f>
        <v>150000</v>
      </c>
      <c r="F472" s="5" t="s">
        <v>27</v>
      </c>
      <c r="G472" s="5" t="str">
        <f aca="false">VLOOKUP((A472&amp;MAX(H472:M472)),'NA DATA'!$J$4:$K$1809,2,FALSE())</f>
        <v>Enron North America Corp.</v>
      </c>
      <c r="H472" s="30" t="n">
        <v>96043308</v>
      </c>
      <c r="I472" s="30"/>
      <c r="J472" s="30"/>
      <c r="K472" s="30"/>
      <c r="L472" s="30"/>
      <c r="M472" s="30"/>
      <c r="N472" s="30" t="n">
        <f aca="false">IF(ISNA(VLOOKUP(B472,'US GAS Rankings'!$B$6:$H$232,7,FALSE()))=TRUE(),"",(VLOOKUP(B472,'US GAS Rankings'!$B$6:$H$232,7,FALSE())))</f>
        <v>76</v>
      </c>
      <c r="O472" s="30" t="str">
        <f aca="false">IF(ISNA(VLOOKUP(B472,'US PWR Rankings'!$B$6:$H$126,7,FALSE()))=TRUE(),"",(VLOOKUP(B472,'US PWR Rankings'!$B$6:$H$126,7,FALSE())))</f>
        <v/>
      </c>
      <c r="P472" s="5" t="str">
        <f aca="false">IF(ISNA(VLOOKUP(B472,'Can Gas Rankings'!$B$6:$H$95,7,FALSE()))=TRUE(),"",(VLOOKUP(B472,'Can Gas Rankings'!$B$6:$H$95,7,FALSE())))</f>
        <v/>
      </c>
      <c r="Q472" s="5" t="str">
        <f aca="false">IF(ISNA(VLOOKUP(B472,'Can Pwr Rankings'!$B$6:$F$21,5,FALSE()))=TRUE(),"",(VLOOKUP(B472,'Can Pwr Rankings'!$B$6:$F$21,5,FALSE())))</f>
        <v/>
      </c>
      <c r="R472" s="29" t="n">
        <f aca="false">IF(ISNA(VLOOKUP($B472,'US GAS Rankings'!$B$6:$H$232,6,FALSE()))=TRUE(),"",(VLOOKUP($B472,'US GAS Rankings'!$B$6:$H$232,6,FALSE())))</f>
        <v>34056236</v>
      </c>
      <c r="S472" s="29" t="str">
        <f aca="false">IF(ISNA(VLOOKUP($B472,'US PWR Rankings'!$B$6:$H$126,6,FALSE()))=TRUE(),"",(VLOOKUP($B472,'US PWR Rankings'!$B$6:$H$126,6,FALSE())))</f>
        <v/>
      </c>
      <c r="T472" s="29" t="str">
        <f aca="false">IF(ISNA(VLOOKUP($B472,'Can Gas Rankings'!$B$6:$H$95,6,FALSE()))=TRUE(),"",(VLOOKUP($B472,'Can Gas Rankings'!$B$6:$H$95,6,FALSE())))</f>
        <v/>
      </c>
      <c r="U472" s="29" t="str">
        <f aca="false">IF(ISNA(VLOOKUP($B472,'Can Pwr Rankings'!$B$6:$F$21,4,FALSE()))=TRUE(),"",(VLOOKUP($B472,'Can Pwr Rankings'!$B$6:$F$21,4,FALSE())))</f>
        <v/>
      </c>
    </row>
    <row r="473" customFormat="false" ht="12.75" hidden="false" customHeight="false" outlineLevel="0" collapsed="false">
      <c r="A473" s="5" t="s">
        <v>154</v>
      </c>
      <c r="B473" s="5" t="n">
        <v>53619</v>
      </c>
      <c r="C473" s="5"/>
      <c r="D473" s="5"/>
      <c r="E473" s="29" t="n">
        <f aca="false">VLOOKUP(B473,HEADROOM!$B$2:$D$3820,3,FALSE())</f>
        <v>150000</v>
      </c>
      <c r="F473" s="5" t="s">
        <v>32</v>
      </c>
      <c r="G473" s="5" t="str">
        <f aca="false">VLOOKUP((A473&amp;MAX(H473:M473)),'NA DATA'!$J$4:$K$1809,2,FALSE())</f>
        <v>Enron North America Corp.</v>
      </c>
      <c r="H473" s="30"/>
      <c r="I473" s="30" t="n">
        <v>96084332</v>
      </c>
      <c r="J473" s="30"/>
      <c r="K473" s="30"/>
      <c r="L473" s="30"/>
      <c r="M473" s="30"/>
      <c r="N473" s="30" t="n">
        <f aca="false">IF(ISNA(VLOOKUP(B473,'US GAS Rankings'!$B$6:$H$232,7,FALSE()))=TRUE(),"",(VLOOKUP(B473,'US GAS Rankings'!$B$6:$H$232,7,FALSE())))</f>
        <v>76</v>
      </c>
      <c r="O473" s="30" t="str">
        <f aca="false">IF(ISNA(VLOOKUP(B473,'US PWR Rankings'!$B$6:$H$126,7,FALSE()))=TRUE(),"",(VLOOKUP(B473,'US PWR Rankings'!$B$6:$H$126,7,FALSE())))</f>
        <v/>
      </c>
      <c r="P473" s="5" t="str">
        <f aca="false">IF(ISNA(VLOOKUP(B473,'Can Gas Rankings'!$B$6:$H$95,7,FALSE()))=TRUE(),"",(VLOOKUP(B473,'Can Gas Rankings'!$B$6:$H$95,7,FALSE())))</f>
        <v/>
      </c>
      <c r="Q473" s="5" t="str">
        <f aca="false">IF(ISNA(VLOOKUP(B473,'Can Pwr Rankings'!$B$6:$F$21,5,FALSE()))=TRUE(),"",(VLOOKUP(B473,'Can Pwr Rankings'!$B$6:$F$21,5,FALSE())))</f>
        <v/>
      </c>
      <c r="R473" s="29" t="n">
        <f aca="false">IF(ISNA(VLOOKUP($B473,'US GAS Rankings'!$B$6:$H$232,6,FALSE()))=TRUE(),"",(VLOOKUP($B473,'US GAS Rankings'!$B$6:$H$232,6,FALSE())))</f>
        <v>34056236</v>
      </c>
      <c r="S473" s="29" t="str">
        <f aca="false">IF(ISNA(VLOOKUP($B473,'US PWR Rankings'!$B$6:$H$126,6,FALSE()))=TRUE(),"",(VLOOKUP($B473,'US PWR Rankings'!$B$6:$H$126,6,FALSE())))</f>
        <v/>
      </c>
      <c r="T473" s="29" t="str">
        <f aca="false">IF(ISNA(VLOOKUP($B473,'Can Gas Rankings'!$B$6:$H$95,6,FALSE()))=TRUE(),"",(VLOOKUP($B473,'Can Gas Rankings'!$B$6:$H$95,6,FALSE())))</f>
        <v/>
      </c>
      <c r="U473" s="29" t="str">
        <f aca="false">IF(ISNA(VLOOKUP($B473,'Can Pwr Rankings'!$B$6:$F$21,4,FALSE()))=TRUE(),"",(VLOOKUP($B473,'Can Pwr Rankings'!$B$6:$F$21,4,FALSE())))</f>
        <v/>
      </c>
    </row>
    <row r="474" customFormat="false" ht="12.75" hidden="false" customHeight="false" outlineLevel="0" collapsed="false">
      <c r="A474" s="5" t="s">
        <v>154</v>
      </c>
      <c r="B474" s="5" t="n">
        <v>53619</v>
      </c>
      <c r="C474" s="5"/>
      <c r="D474" s="5"/>
      <c r="E474" s="29" t="n">
        <f aca="false">VLOOKUP(B474,HEADROOM!$B$2:$D$3820,3,FALSE())</f>
        <v>150000</v>
      </c>
      <c r="F474" s="5" t="s">
        <v>34</v>
      </c>
      <c r="G474" s="5" t="str">
        <f aca="false">VLOOKUP((A474&amp;MAX(H474:M474)),'NA DATA'!$J$4:$K$1809,2,FALSE())</f>
        <v>Enron North America Corp.</v>
      </c>
      <c r="H474" s="30"/>
      <c r="I474" s="30" t="n">
        <v>96029098</v>
      </c>
      <c r="J474" s="30"/>
      <c r="K474" s="30"/>
      <c r="L474" s="30"/>
      <c r="M474" s="30"/>
      <c r="N474" s="30" t="n">
        <f aca="false">IF(ISNA(VLOOKUP(B474,'US GAS Rankings'!$B$6:$H$232,7,FALSE()))=TRUE(),"",(VLOOKUP(B474,'US GAS Rankings'!$B$6:$H$232,7,FALSE())))</f>
        <v>76</v>
      </c>
      <c r="O474" s="30" t="str">
        <f aca="false">IF(ISNA(VLOOKUP(B474,'US PWR Rankings'!$B$6:$H$126,7,FALSE()))=TRUE(),"",(VLOOKUP(B474,'US PWR Rankings'!$B$6:$H$126,7,FALSE())))</f>
        <v/>
      </c>
      <c r="P474" s="5" t="str">
        <f aca="false">IF(ISNA(VLOOKUP(B474,'Can Gas Rankings'!$B$6:$H$95,7,FALSE()))=TRUE(),"",(VLOOKUP(B474,'Can Gas Rankings'!$B$6:$H$95,7,FALSE())))</f>
        <v/>
      </c>
      <c r="Q474" s="5" t="str">
        <f aca="false">IF(ISNA(VLOOKUP(B474,'Can Pwr Rankings'!$B$6:$F$21,5,FALSE()))=TRUE(),"",(VLOOKUP(B474,'Can Pwr Rankings'!$B$6:$F$21,5,FALSE())))</f>
        <v/>
      </c>
      <c r="R474" s="29" t="n">
        <f aca="false">IF(ISNA(VLOOKUP($B474,'US GAS Rankings'!$B$6:$H$232,6,FALSE()))=TRUE(),"",(VLOOKUP($B474,'US GAS Rankings'!$B$6:$H$232,6,FALSE())))</f>
        <v>34056236</v>
      </c>
      <c r="S474" s="29" t="str">
        <f aca="false">IF(ISNA(VLOOKUP($B474,'US PWR Rankings'!$B$6:$H$126,6,FALSE()))=TRUE(),"",(VLOOKUP($B474,'US PWR Rankings'!$B$6:$H$126,6,FALSE())))</f>
        <v/>
      </c>
      <c r="T474" s="29" t="str">
        <f aca="false">IF(ISNA(VLOOKUP($B474,'Can Gas Rankings'!$B$6:$H$95,6,FALSE()))=TRUE(),"",(VLOOKUP($B474,'Can Gas Rankings'!$B$6:$H$95,6,FALSE())))</f>
        <v/>
      </c>
      <c r="U474" s="29" t="str">
        <f aca="false">IF(ISNA(VLOOKUP($B474,'Can Pwr Rankings'!$B$6:$F$21,4,FALSE()))=TRUE(),"",(VLOOKUP($B474,'Can Pwr Rankings'!$B$6:$F$21,4,FALSE())))</f>
        <v/>
      </c>
    </row>
    <row r="475" customFormat="false" ht="12.75" hidden="false" customHeight="false" outlineLevel="0" collapsed="false">
      <c r="A475" s="5" t="s">
        <v>154</v>
      </c>
      <c r="B475" s="5" t="n">
        <v>53619</v>
      </c>
      <c r="C475" s="5"/>
      <c r="D475" s="5"/>
      <c r="E475" s="29" t="n">
        <f aca="false">VLOOKUP(B475,HEADROOM!$B$2:$D$3820,3,FALSE())</f>
        <v>150000</v>
      </c>
      <c r="F475" s="5" t="s">
        <v>56</v>
      </c>
      <c r="G475" s="5" t="str">
        <f aca="false">VLOOKUP((A475&amp;MAX(H475:M475)),'NA DATA'!$J$4:$K$1809,2,FALSE())</f>
        <v>Enron North America Corp.</v>
      </c>
      <c r="H475" s="30"/>
      <c r="I475" s="30" t="n">
        <v>96002203</v>
      </c>
      <c r="J475" s="30"/>
      <c r="K475" s="30"/>
      <c r="L475" s="30"/>
      <c r="M475" s="30"/>
      <c r="N475" s="30" t="n">
        <f aca="false">IF(ISNA(VLOOKUP(B475,'US GAS Rankings'!$B$6:$H$232,7,FALSE()))=TRUE(),"",(VLOOKUP(B475,'US GAS Rankings'!$B$6:$H$232,7,FALSE())))</f>
        <v>76</v>
      </c>
      <c r="O475" s="30" t="str">
        <f aca="false">IF(ISNA(VLOOKUP(B475,'US PWR Rankings'!$B$6:$H$126,7,FALSE()))=TRUE(),"",(VLOOKUP(B475,'US PWR Rankings'!$B$6:$H$126,7,FALSE())))</f>
        <v/>
      </c>
      <c r="P475" s="5" t="str">
        <f aca="false">IF(ISNA(VLOOKUP(B475,'Can Gas Rankings'!$B$6:$H$95,7,FALSE()))=TRUE(),"",(VLOOKUP(B475,'Can Gas Rankings'!$B$6:$H$95,7,FALSE())))</f>
        <v/>
      </c>
      <c r="Q475" s="5" t="str">
        <f aca="false">IF(ISNA(VLOOKUP(B475,'Can Pwr Rankings'!$B$6:$F$21,5,FALSE()))=TRUE(),"",(VLOOKUP(B475,'Can Pwr Rankings'!$B$6:$F$21,5,FALSE())))</f>
        <v/>
      </c>
      <c r="R475" s="29" t="n">
        <f aca="false">IF(ISNA(VLOOKUP($B475,'US GAS Rankings'!$B$6:$H$232,6,FALSE()))=TRUE(),"",(VLOOKUP($B475,'US GAS Rankings'!$B$6:$H$232,6,FALSE())))</f>
        <v>34056236</v>
      </c>
      <c r="S475" s="29" t="str">
        <f aca="false">IF(ISNA(VLOOKUP($B475,'US PWR Rankings'!$B$6:$H$126,6,FALSE()))=TRUE(),"",(VLOOKUP($B475,'US PWR Rankings'!$B$6:$H$126,6,FALSE())))</f>
        <v/>
      </c>
      <c r="T475" s="29" t="str">
        <f aca="false">IF(ISNA(VLOOKUP($B475,'Can Gas Rankings'!$B$6:$H$95,6,FALSE()))=TRUE(),"",(VLOOKUP($B475,'Can Gas Rankings'!$B$6:$H$95,6,FALSE())))</f>
        <v/>
      </c>
      <c r="U475" s="29" t="str">
        <f aca="false">IF(ISNA(VLOOKUP($B475,'Can Pwr Rankings'!$B$6:$F$21,4,FALSE()))=TRUE(),"",(VLOOKUP($B475,'Can Pwr Rankings'!$B$6:$F$21,4,FALSE())))</f>
        <v/>
      </c>
    </row>
    <row r="476" customFormat="false" ht="12.75" hidden="false" customHeight="false" outlineLevel="0" collapsed="false">
      <c r="A476" s="5" t="s">
        <v>155</v>
      </c>
      <c r="B476" s="5" t="n">
        <v>77297</v>
      </c>
      <c r="C476" s="5" t="s">
        <v>155</v>
      </c>
      <c r="D476" s="5" t="n">
        <v>77297</v>
      </c>
      <c r="E476" s="29" t="n">
        <f aca="false">VLOOKUP(B476,HEADROOM!$B$2:$D$3820,3,FALSE())</f>
        <v>1600000</v>
      </c>
      <c r="F476" s="5" t="s">
        <v>27</v>
      </c>
      <c r="G476" s="5" t="str">
        <f aca="false">VLOOKUP((A476&amp;MAX(H476:M476)),'NA DATA'!$J$4:$K$1809,2,FALSE())</f>
        <v>Enron North America Corp.</v>
      </c>
      <c r="H476" s="30" t="n">
        <v>96065385</v>
      </c>
      <c r="I476" s="30"/>
      <c r="J476" s="30"/>
      <c r="K476" s="30"/>
      <c r="L476" s="30"/>
      <c r="M476" s="30"/>
      <c r="N476" s="30" t="n">
        <f aca="false">IF(ISNA(VLOOKUP(B476,'US GAS Rankings'!$B$6:$H$232,7,FALSE()))=TRUE(),"",(VLOOKUP(B476,'US GAS Rankings'!$B$6:$H$232,7,FALSE())))</f>
        <v>77</v>
      </c>
      <c r="O476" s="30" t="str">
        <f aca="false">IF(ISNA(VLOOKUP(B476,'US PWR Rankings'!$B$6:$H$126,7,FALSE()))=TRUE(),"",(VLOOKUP(B476,'US PWR Rankings'!$B$6:$H$126,7,FALSE())))</f>
        <v/>
      </c>
      <c r="P476" s="5" t="str">
        <f aca="false">IF(ISNA(VLOOKUP(B476,'Can Gas Rankings'!$B$6:$H$95,7,FALSE()))=TRUE(),"",(VLOOKUP(B476,'Can Gas Rankings'!$B$6:$H$95,7,FALSE())))</f>
        <v/>
      </c>
      <c r="Q476" s="5" t="str">
        <f aca="false">IF(ISNA(VLOOKUP(B476,'Can Pwr Rankings'!$B$6:$F$21,5,FALSE()))=TRUE(),"",(VLOOKUP(B476,'Can Pwr Rankings'!$B$6:$F$21,5,FALSE())))</f>
        <v/>
      </c>
      <c r="R476" s="29" t="n">
        <f aca="false">IF(ISNA(VLOOKUP($B476,'US GAS Rankings'!$B$6:$H$232,6,FALSE()))=TRUE(),"",(VLOOKUP($B476,'US GAS Rankings'!$B$6:$H$232,6,FALSE())))</f>
        <v>33012500</v>
      </c>
      <c r="S476" s="29" t="str">
        <f aca="false">IF(ISNA(VLOOKUP($B476,'US PWR Rankings'!$B$6:$H$126,6,FALSE()))=TRUE(),"",(VLOOKUP($B476,'US PWR Rankings'!$B$6:$H$126,6,FALSE())))</f>
        <v/>
      </c>
      <c r="T476" s="29" t="str">
        <f aca="false">IF(ISNA(VLOOKUP($B476,'Can Gas Rankings'!$B$6:$H$95,6,FALSE()))=TRUE(),"",(VLOOKUP($B476,'Can Gas Rankings'!$B$6:$H$95,6,FALSE())))</f>
        <v/>
      </c>
      <c r="U476" s="29" t="str">
        <f aca="false">IF(ISNA(VLOOKUP($B476,'Can Pwr Rankings'!$B$6:$F$21,4,FALSE()))=TRUE(),"",(VLOOKUP($B476,'Can Pwr Rankings'!$B$6:$F$21,4,FALSE())))</f>
        <v/>
      </c>
    </row>
    <row r="477" customFormat="false" ht="12.75" hidden="false" customHeight="false" outlineLevel="0" collapsed="false">
      <c r="A477" s="5" t="s">
        <v>155</v>
      </c>
      <c r="B477" s="5" t="n">
        <v>77297</v>
      </c>
      <c r="C477" s="5"/>
      <c r="D477" s="5"/>
      <c r="E477" s="29" t="n">
        <f aca="false">VLOOKUP(B477,HEADROOM!$B$2:$D$3820,3,FALSE())</f>
        <v>1600000</v>
      </c>
      <c r="F477" s="5" t="s">
        <v>91</v>
      </c>
      <c r="G477" s="5" t="e">
        <f aca="false">VLOOKUP((A477&amp;MAX(H477:M477)),'NA DATA'!$J$4:$K$1809,2,FALSE())</f>
        <v>#N/A</v>
      </c>
      <c r="H477" s="30"/>
      <c r="I477" s="30"/>
      <c r="J477" s="30"/>
      <c r="K477" s="30"/>
      <c r="L477" s="30"/>
      <c r="M477" s="30"/>
      <c r="N477" s="30" t="n">
        <f aca="false">IF(ISNA(VLOOKUP(B477,'US GAS Rankings'!$B$6:$H$232,7,FALSE()))=TRUE(),"",(VLOOKUP(B477,'US GAS Rankings'!$B$6:$H$232,7,FALSE())))</f>
        <v>77</v>
      </c>
      <c r="O477" s="30" t="str">
        <f aca="false">IF(ISNA(VLOOKUP(B477,'US PWR Rankings'!$B$6:$H$126,7,FALSE()))=TRUE(),"",(VLOOKUP(B477,'US PWR Rankings'!$B$6:$H$126,7,FALSE())))</f>
        <v/>
      </c>
      <c r="P477" s="5" t="str">
        <f aca="false">IF(ISNA(VLOOKUP(B477,'Can Gas Rankings'!$B$6:$H$95,7,FALSE()))=TRUE(),"",(VLOOKUP(B477,'Can Gas Rankings'!$B$6:$H$95,7,FALSE())))</f>
        <v/>
      </c>
      <c r="Q477" s="5" t="str">
        <f aca="false">IF(ISNA(VLOOKUP(B477,'Can Pwr Rankings'!$B$6:$F$21,5,FALSE()))=TRUE(),"",(VLOOKUP(B477,'Can Pwr Rankings'!$B$6:$F$21,5,FALSE())))</f>
        <v/>
      </c>
      <c r="R477" s="29" t="n">
        <f aca="false">IF(ISNA(VLOOKUP($B477,'US GAS Rankings'!$B$6:$H$232,6,FALSE()))=TRUE(),"",(VLOOKUP($B477,'US GAS Rankings'!$B$6:$H$232,6,FALSE())))</f>
        <v>33012500</v>
      </c>
      <c r="S477" s="29" t="str">
        <f aca="false">IF(ISNA(VLOOKUP($B477,'US PWR Rankings'!$B$6:$H$126,6,FALSE()))=TRUE(),"",(VLOOKUP($B477,'US PWR Rankings'!$B$6:$H$126,6,FALSE())))</f>
        <v/>
      </c>
      <c r="T477" s="29" t="str">
        <f aca="false">IF(ISNA(VLOOKUP($B477,'Can Gas Rankings'!$B$6:$H$95,6,FALSE()))=TRUE(),"",(VLOOKUP($B477,'Can Gas Rankings'!$B$6:$H$95,6,FALSE())))</f>
        <v/>
      </c>
      <c r="U477" s="29" t="str">
        <f aca="false">IF(ISNA(VLOOKUP($B477,'Can Pwr Rankings'!$B$6:$F$21,4,FALSE()))=TRUE(),"",(VLOOKUP($B477,'Can Pwr Rankings'!$B$6:$F$21,4,FALSE())))</f>
        <v/>
      </c>
    </row>
    <row r="478" customFormat="false" ht="12.75" hidden="false" customHeight="false" outlineLevel="0" collapsed="false">
      <c r="A478" s="5" t="s">
        <v>156</v>
      </c>
      <c r="B478" s="5" t="n">
        <v>11386</v>
      </c>
      <c r="C478" s="5" t="s">
        <v>156</v>
      </c>
      <c r="D478" s="5" t="n">
        <v>11386</v>
      </c>
      <c r="E478" s="29" t="n">
        <f aca="false">VLOOKUP(B478,HEADROOM!$B$2:$D$3820,3,FALSE())</f>
        <v>0</v>
      </c>
      <c r="F478" s="5" t="s">
        <v>46</v>
      </c>
      <c r="G478" s="5" t="str">
        <f aca="false">VLOOKUP((A478&amp;MAX(H478:M478)),'NA DATA'!$J$4:$K$1809,2,FALSE())</f>
        <v>Enron North America Corp.</v>
      </c>
      <c r="H478" s="30" t="n">
        <v>96001013</v>
      </c>
      <c r="I478" s="30"/>
      <c r="J478" s="30"/>
      <c r="K478" s="30"/>
      <c r="L478" s="30"/>
      <c r="M478" s="30"/>
      <c r="N478" s="30" t="n">
        <f aca="false">IF(ISNA(VLOOKUP(B478,'US GAS Rankings'!$B$6:$H$232,7,FALSE()))=TRUE(),"",(VLOOKUP(B478,'US GAS Rankings'!$B$6:$H$232,7,FALSE())))</f>
        <v>78</v>
      </c>
      <c r="O478" s="30" t="str">
        <f aca="false">IF(ISNA(VLOOKUP(B478,'US PWR Rankings'!$B$6:$H$126,7,FALSE()))=TRUE(),"",(VLOOKUP(B478,'US PWR Rankings'!$B$6:$H$126,7,FALSE())))</f>
        <v/>
      </c>
      <c r="P478" s="5" t="str">
        <f aca="false">IF(ISNA(VLOOKUP(B478,'Can Gas Rankings'!$B$6:$H$95,7,FALSE()))=TRUE(),"",(VLOOKUP(B478,'Can Gas Rankings'!$B$6:$H$95,7,FALSE())))</f>
        <v/>
      </c>
      <c r="Q478" s="5" t="str">
        <f aca="false">IF(ISNA(VLOOKUP(B478,'Can Pwr Rankings'!$B$6:$F$21,5,FALSE()))=TRUE(),"",(VLOOKUP(B478,'Can Pwr Rankings'!$B$6:$F$21,5,FALSE())))</f>
        <v/>
      </c>
      <c r="R478" s="29" t="n">
        <f aca="false">IF(ISNA(VLOOKUP($B478,'US GAS Rankings'!$B$6:$H$232,6,FALSE()))=TRUE(),"",(VLOOKUP($B478,'US GAS Rankings'!$B$6:$H$232,6,FALSE())))</f>
        <v>33002500</v>
      </c>
      <c r="S478" s="29" t="str">
        <f aca="false">IF(ISNA(VLOOKUP($B478,'US PWR Rankings'!$B$6:$H$126,6,FALSE()))=TRUE(),"",(VLOOKUP($B478,'US PWR Rankings'!$B$6:$H$126,6,FALSE())))</f>
        <v/>
      </c>
      <c r="T478" s="29" t="str">
        <f aca="false">IF(ISNA(VLOOKUP($B478,'Can Gas Rankings'!$B$6:$H$95,6,FALSE()))=TRUE(),"",(VLOOKUP($B478,'Can Gas Rankings'!$B$6:$H$95,6,FALSE())))</f>
        <v/>
      </c>
      <c r="U478" s="29" t="str">
        <f aca="false">IF(ISNA(VLOOKUP($B478,'Can Pwr Rankings'!$B$6:$F$21,4,FALSE()))=TRUE(),"",(VLOOKUP($B478,'Can Pwr Rankings'!$B$6:$F$21,4,FALSE())))</f>
        <v/>
      </c>
    </row>
    <row r="479" customFormat="false" ht="12.75" hidden="false" customHeight="false" outlineLevel="0" collapsed="false">
      <c r="A479" s="5" t="s">
        <v>156</v>
      </c>
      <c r="B479" s="5" t="n">
        <v>11386</v>
      </c>
      <c r="C479" s="5"/>
      <c r="D479" s="5"/>
      <c r="E479" s="29" t="n">
        <f aca="false">VLOOKUP(B479,HEADROOM!$B$2:$D$3820,3,FALSE())</f>
        <v>0</v>
      </c>
      <c r="F479" s="5" t="s">
        <v>91</v>
      </c>
      <c r="G479" s="5" t="e">
        <f aca="false">VLOOKUP((A479&amp;MAX(H479:M479)),'NA DATA'!$J$4:$K$1809,2,FALSE())</f>
        <v>#N/A</v>
      </c>
      <c r="H479" s="30"/>
      <c r="I479" s="30"/>
      <c r="J479" s="30"/>
      <c r="K479" s="30"/>
      <c r="L479" s="30"/>
      <c r="M479" s="30"/>
      <c r="N479" s="30" t="n">
        <f aca="false">IF(ISNA(VLOOKUP(B479,'US GAS Rankings'!$B$6:$H$232,7,FALSE()))=TRUE(),"",(VLOOKUP(B479,'US GAS Rankings'!$B$6:$H$232,7,FALSE())))</f>
        <v>78</v>
      </c>
      <c r="O479" s="30" t="str">
        <f aca="false">IF(ISNA(VLOOKUP(B479,'US PWR Rankings'!$B$6:$H$126,7,FALSE()))=TRUE(),"",(VLOOKUP(B479,'US PWR Rankings'!$B$6:$H$126,7,FALSE())))</f>
        <v/>
      </c>
      <c r="P479" s="5" t="str">
        <f aca="false">IF(ISNA(VLOOKUP(B479,'Can Gas Rankings'!$B$6:$H$95,7,FALSE()))=TRUE(),"",(VLOOKUP(B479,'Can Gas Rankings'!$B$6:$H$95,7,FALSE())))</f>
        <v/>
      </c>
      <c r="Q479" s="5" t="str">
        <f aca="false">IF(ISNA(VLOOKUP(B479,'Can Pwr Rankings'!$B$6:$F$21,5,FALSE()))=TRUE(),"",(VLOOKUP(B479,'Can Pwr Rankings'!$B$6:$F$21,5,FALSE())))</f>
        <v/>
      </c>
      <c r="R479" s="29" t="n">
        <f aca="false">IF(ISNA(VLOOKUP($B479,'US GAS Rankings'!$B$6:$H$232,6,FALSE()))=TRUE(),"",(VLOOKUP($B479,'US GAS Rankings'!$B$6:$H$232,6,FALSE())))</f>
        <v>33002500</v>
      </c>
      <c r="S479" s="29" t="str">
        <f aca="false">IF(ISNA(VLOOKUP($B479,'US PWR Rankings'!$B$6:$H$126,6,FALSE()))=TRUE(),"",(VLOOKUP($B479,'US PWR Rankings'!$B$6:$H$126,6,FALSE())))</f>
        <v/>
      </c>
      <c r="T479" s="29" t="str">
        <f aca="false">IF(ISNA(VLOOKUP($B479,'Can Gas Rankings'!$B$6:$H$95,6,FALSE()))=TRUE(),"",(VLOOKUP($B479,'Can Gas Rankings'!$B$6:$H$95,6,FALSE())))</f>
        <v/>
      </c>
      <c r="U479" s="29" t="str">
        <f aca="false">IF(ISNA(VLOOKUP($B479,'Can Pwr Rankings'!$B$6:$F$21,4,FALSE()))=TRUE(),"",(VLOOKUP($B479,'Can Pwr Rankings'!$B$6:$F$21,4,FALSE())))</f>
        <v/>
      </c>
    </row>
    <row r="480" customFormat="false" ht="12.75" hidden="false" customHeight="false" outlineLevel="0" collapsed="false">
      <c r="A480" s="5" t="s">
        <v>157</v>
      </c>
      <c r="B480" s="5" t="n">
        <v>249</v>
      </c>
      <c r="C480" s="5" t="s">
        <v>157</v>
      </c>
      <c r="D480" s="5" t="n">
        <v>249</v>
      </c>
      <c r="E480" s="29" t="n">
        <f aca="false">VLOOKUP(B480,HEADROOM!$B$2:$D$3820,3,FALSE())</f>
        <v>16145067</v>
      </c>
      <c r="F480" s="5" t="s">
        <v>64</v>
      </c>
      <c r="G480" s="5" t="str">
        <f aca="false">VLOOKUP((A480&amp;MAX(H480:M480)),'NA DATA'!$J$4:$K$1809,2,FALSE())</f>
        <v>Enron North America Corp.</v>
      </c>
      <c r="H480" s="30" t="n">
        <v>96008756</v>
      </c>
      <c r="I480" s="30"/>
      <c r="J480" s="30"/>
      <c r="K480" s="30"/>
      <c r="L480" s="30"/>
      <c r="M480" s="30"/>
      <c r="N480" s="30" t="n">
        <f aca="false">IF(ISNA(VLOOKUP(B480,'US GAS Rankings'!$B$6:$H$232,7,FALSE()))=TRUE(),"",(VLOOKUP(B480,'US GAS Rankings'!$B$6:$H$232,7,FALSE())))</f>
        <v>79</v>
      </c>
      <c r="O480" s="30" t="str">
        <f aca="false">IF(ISNA(VLOOKUP(B480,'US PWR Rankings'!$B$6:$H$126,7,FALSE()))=TRUE(),"",(VLOOKUP(B480,'US PWR Rankings'!$B$6:$H$126,7,FALSE())))</f>
        <v/>
      </c>
      <c r="P480" s="5" t="str">
        <f aca="false">IF(ISNA(VLOOKUP(B480,'Can Gas Rankings'!$B$6:$H$95,7,FALSE()))=TRUE(),"",(VLOOKUP(B480,'Can Gas Rankings'!$B$6:$H$95,7,FALSE())))</f>
        <v/>
      </c>
      <c r="Q480" s="5" t="str">
        <f aca="false">IF(ISNA(VLOOKUP(B480,'Can Pwr Rankings'!$B$6:$F$21,5,FALSE()))=TRUE(),"",(VLOOKUP(B480,'Can Pwr Rankings'!$B$6:$F$21,5,FALSE())))</f>
        <v/>
      </c>
      <c r="R480" s="29" t="n">
        <f aca="false">IF(ISNA(VLOOKUP($B480,'US GAS Rankings'!$B$6:$H$232,6,FALSE()))=TRUE(),"",(VLOOKUP($B480,'US GAS Rankings'!$B$6:$H$232,6,FALSE())))</f>
        <v>32744169</v>
      </c>
      <c r="S480" s="29" t="str">
        <f aca="false">IF(ISNA(VLOOKUP($B480,'US PWR Rankings'!$B$6:$H$126,6,FALSE()))=TRUE(),"",(VLOOKUP($B480,'US PWR Rankings'!$B$6:$H$126,6,FALSE())))</f>
        <v/>
      </c>
      <c r="T480" s="29" t="str">
        <f aca="false">IF(ISNA(VLOOKUP($B480,'Can Gas Rankings'!$B$6:$H$95,6,FALSE()))=TRUE(),"",(VLOOKUP($B480,'Can Gas Rankings'!$B$6:$H$95,6,FALSE())))</f>
        <v/>
      </c>
      <c r="U480" s="29" t="str">
        <f aca="false">IF(ISNA(VLOOKUP($B480,'Can Pwr Rankings'!$B$6:$F$21,4,FALSE()))=TRUE(),"",(VLOOKUP($B480,'Can Pwr Rankings'!$B$6:$F$21,4,FALSE())))</f>
        <v/>
      </c>
    </row>
    <row r="481" customFormat="false" ht="12.75" hidden="false" customHeight="false" outlineLevel="0" collapsed="false">
      <c r="A481" s="5" t="s">
        <v>157</v>
      </c>
      <c r="B481" s="5" t="n">
        <v>249</v>
      </c>
      <c r="C481" s="5"/>
      <c r="D481" s="5"/>
      <c r="E481" s="29" t="n">
        <f aca="false">VLOOKUP(B481,HEADROOM!$B$2:$D$3820,3,FALSE())</f>
        <v>16145067</v>
      </c>
      <c r="F481" s="5" t="s">
        <v>28</v>
      </c>
      <c r="G481" s="5" t="str">
        <f aca="false">VLOOKUP((A481&amp;MAX(H481:M481)),'NA DATA'!$J$4:$K$1809,2,FALSE())</f>
        <v>Enron North America Corp.</v>
      </c>
      <c r="H481" s="30"/>
      <c r="I481" s="30" t="n">
        <v>96006092</v>
      </c>
      <c r="J481" s="30"/>
      <c r="K481" s="30"/>
      <c r="L481" s="30"/>
      <c r="M481" s="30"/>
      <c r="N481" s="30" t="n">
        <f aca="false">IF(ISNA(VLOOKUP(B481,'US GAS Rankings'!$B$6:$H$232,7,FALSE()))=TRUE(),"",(VLOOKUP(B481,'US GAS Rankings'!$B$6:$H$232,7,FALSE())))</f>
        <v>79</v>
      </c>
      <c r="O481" s="30" t="str">
        <f aca="false">IF(ISNA(VLOOKUP(B481,'US PWR Rankings'!$B$6:$H$126,7,FALSE()))=TRUE(),"",(VLOOKUP(B481,'US PWR Rankings'!$B$6:$H$126,7,FALSE())))</f>
        <v/>
      </c>
      <c r="P481" s="5" t="str">
        <f aca="false">IF(ISNA(VLOOKUP(B481,'Can Gas Rankings'!$B$6:$H$95,7,FALSE()))=TRUE(),"",(VLOOKUP(B481,'Can Gas Rankings'!$B$6:$H$95,7,FALSE())))</f>
        <v/>
      </c>
      <c r="Q481" s="5" t="str">
        <f aca="false">IF(ISNA(VLOOKUP(B481,'Can Pwr Rankings'!$B$6:$F$21,5,FALSE()))=TRUE(),"",(VLOOKUP(B481,'Can Pwr Rankings'!$B$6:$F$21,5,FALSE())))</f>
        <v/>
      </c>
      <c r="R481" s="29" t="n">
        <f aca="false">IF(ISNA(VLOOKUP($B481,'US GAS Rankings'!$B$6:$H$232,6,FALSE()))=TRUE(),"",(VLOOKUP($B481,'US GAS Rankings'!$B$6:$H$232,6,FALSE())))</f>
        <v>32744169</v>
      </c>
      <c r="S481" s="29" t="str">
        <f aca="false">IF(ISNA(VLOOKUP($B481,'US PWR Rankings'!$B$6:$H$126,6,FALSE()))=TRUE(),"",(VLOOKUP($B481,'US PWR Rankings'!$B$6:$H$126,6,FALSE())))</f>
        <v/>
      </c>
      <c r="T481" s="29" t="str">
        <f aca="false">IF(ISNA(VLOOKUP($B481,'Can Gas Rankings'!$B$6:$H$95,6,FALSE()))=TRUE(),"",(VLOOKUP($B481,'Can Gas Rankings'!$B$6:$H$95,6,FALSE())))</f>
        <v/>
      </c>
      <c r="U481" s="29" t="str">
        <f aca="false">IF(ISNA(VLOOKUP($B481,'Can Pwr Rankings'!$B$6:$F$21,4,FALSE()))=TRUE(),"",(VLOOKUP($B481,'Can Pwr Rankings'!$B$6:$F$21,4,FALSE())))</f>
        <v/>
      </c>
    </row>
    <row r="482" customFormat="false" ht="12.75" hidden="false" customHeight="false" outlineLevel="0" collapsed="false">
      <c r="A482" s="5" t="s">
        <v>157</v>
      </c>
      <c r="B482" s="5" t="n">
        <v>249</v>
      </c>
      <c r="C482" s="5"/>
      <c r="D482" s="5"/>
      <c r="E482" s="29" t="n">
        <f aca="false">VLOOKUP(B482,HEADROOM!$B$2:$D$3820,3,FALSE())</f>
        <v>16145067</v>
      </c>
      <c r="F482" s="5" t="s">
        <v>29</v>
      </c>
      <c r="G482" s="5" t="str">
        <f aca="false">VLOOKUP((A482&amp;MAX(H482:M482)),'NA DATA'!$J$4:$K$1809,2,FALSE())</f>
        <v>Enron North America Corp.</v>
      </c>
      <c r="H482" s="30"/>
      <c r="I482" s="30" t="n">
        <v>96022990</v>
      </c>
      <c r="J482" s="30"/>
      <c r="K482" s="30"/>
      <c r="L482" s="30"/>
      <c r="M482" s="30"/>
      <c r="N482" s="30" t="n">
        <f aca="false">IF(ISNA(VLOOKUP(B482,'US GAS Rankings'!$B$6:$H$232,7,FALSE()))=TRUE(),"",(VLOOKUP(B482,'US GAS Rankings'!$B$6:$H$232,7,FALSE())))</f>
        <v>79</v>
      </c>
      <c r="O482" s="30" t="str">
        <f aca="false">IF(ISNA(VLOOKUP(B482,'US PWR Rankings'!$B$6:$H$126,7,FALSE()))=TRUE(),"",(VLOOKUP(B482,'US PWR Rankings'!$B$6:$H$126,7,FALSE())))</f>
        <v/>
      </c>
      <c r="P482" s="5" t="str">
        <f aca="false">IF(ISNA(VLOOKUP(B482,'Can Gas Rankings'!$B$6:$H$95,7,FALSE()))=TRUE(),"",(VLOOKUP(B482,'Can Gas Rankings'!$B$6:$H$95,7,FALSE())))</f>
        <v/>
      </c>
      <c r="Q482" s="5" t="str">
        <f aca="false">IF(ISNA(VLOOKUP(B482,'Can Pwr Rankings'!$B$6:$F$21,5,FALSE()))=TRUE(),"",(VLOOKUP(B482,'Can Pwr Rankings'!$B$6:$F$21,5,FALSE())))</f>
        <v/>
      </c>
      <c r="R482" s="29" t="n">
        <f aca="false">IF(ISNA(VLOOKUP($B482,'US GAS Rankings'!$B$6:$H$232,6,FALSE()))=TRUE(),"",(VLOOKUP($B482,'US GAS Rankings'!$B$6:$H$232,6,FALSE())))</f>
        <v>32744169</v>
      </c>
      <c r="S482" s="29" t="str">
        <f aca="false">IF(ISNA(VLOOKUP($B482,'US PWR Rankings'!$B$6:$H$126,6,FALSE()))=TRUE(),"",(VLOOKUP($B482,'US PWR Rankings'!$B$6:$H$126,6,FALSE())))</f>
        <v/>
      </c>
      <c r="T482" s="29" t="str">
        <f aca="false">IF(ISNA(VLOOKUP($B482,'Can Gas Rankings'!$B$6:$H$95,6,FALSE()))=TRUE(),"",(VLOOKUP($B482,'Can Gas Rankings'!$B$6:$H$95,6,FALSE())))</f>
        <v/>
      </c>
      <c r="U482" s="29" t="str">
        <f aca="false">IF(ISNA(VLOOKUP($B482,'Can Pwr Rankings'!$B$6:$F$21,4,FALSE()))=TRUE(),"",(VLOOKUP($B482,'Can Pwr Rankings'!$B$6:$F$21,4,FALSE())))</f>
        <v/>
      </c>
    </row>
    <row r="483" customFormat="false" ht="12.75" hidden="false" customHeight="false" outlineLevel="0" collapsed="false">
      <c r="A483" s="5" t="s">
        <v>158</v>
      </c>
      <c r="B483" s="5" t="n">
        <v>75726</v>
      </c>
      <c r="C483" s="5" t="s">
        <v>158</v>
      </c>
      <c r="D483" s="5" t="n">
        <v>75726</v>
      </c>
      <c r="E483" s="29" t="n">
        <f aca="false">VLOOKUP(B483,HEADROOM!$B$2:$D$3820,3,FALSE())</f>
        <v>7837953</v>
      </c>
      <c r="F483" s="5" t="s">
        <v>28</v>
      </c>
      <c r="G483" s="5" t="str">
        <f aca="false">VLOOKUP((A483&amp;MAX(H483:M483)),'NA DATA'!$J$4:$K$1809,2,FALSE())</f>
        <v>Enron North America Corp.</v>
      </c>
      <c r="H483" s="30"/>
      <c r="I483" s="30" t="n">
        <v>96054067</v>
      </c>
      <c r="J483" s="30"/>
      <c r="K483" s="30"/>
      <c r="L483" s="30"/>
      <c r="M483" s="30"/>
      <c r="N483" s="30" t="n">
        <f aca="false">IF(ISNA(VLOOKUP(B483,'US GAS Rankings'!$B$6:$H$232,7,FALSE()))=TRUE(),"",(VLOOKUP(B483,'US GAS Rankings'!$B$6:$H$232,7,FALSE())))</f>
        <v>80</v>
      </c>
      <c r="O483" s="30" t="n">
        <f aca="false">IF(ISNA(VLOOKUP(B483,'US PWR Rankings'!$B$6:$H$126,7,FALSE()))=TRUE(),"",(VLOOKUP(B483,'US PWR Rankings'!$B$6:$H$126,7,FALSE())))</f>
        <v>50</v>
      </c>
      <c r="P483" s="5" t="str">
        <f aca="false">IF(ISNA(VLOOKUP(B483,'Can Gas Rankings'!$B$6:$H$95,7,FALSE()))=TRUE(),"",(VLOOKUP(B483,'Can Gas Rankings'!$B$6:$H$95,7,FALSE())))</f>
        <v/>
      </c>
      <c r="Q483" s="5" t="str">
        <f aca="false">IF(ISNA(VLOOKUP(B483,'Can Pwr Rankings'!$B$6:$F$21,5,FALSE()))=TRUE(),"",(VLOOKUP(B483,'Can Pwr Rankings'!$B$6:$F$21,5,FALSE())))</f>
        <v/>
      </c>
      <c r="R483" s="29" t="n">
        <f aca="false">IF(ISNA(VLOOKUP($B483,'US GAS Rankings'!$B$6:$H$232,6,FALSE()))=TRUE(),"",(VLOOKUP($B483,'US GAS Rankings'!$B$6:$H$232,6,FALSE())))</f>
        <v>32499998</v>
      </c>
      <c r="S483" s="29" t="n">
        <f aca="false">IF(ISNA(VLOOKUP($B483,'US PWR Rankings'!$B$6:$H$126,6,FALSE()))=TRUE(),"",(VLOOKUP($B483,'US PWR Rankings'!$B$6:$H$126,6,FALSE())))</f>
        <v>757449</v>
      </c>
      <c r="T483" s="29" t="str">
        <f aca="false">IF(ISNA(VLOOKUP($B483,'Can Gas Rankings'!$B$6:$H$95,6,FALSE()))=TRUE(),"",(VLOOKUP($B483,'Can Gas Rankings'!$B$6:$H$95,6,FALSE())))</f>
        <v/>
      </c>
      <c r="U483" s="29" t="str">
        <f aca="false">IF(ISNA(VLOOKUP($B483,'Can Pwr Rankings'!$B$6:$F$21,4,FALSE()))=TRUE(),"",(VLOOKUP($B483,'Can Pwr Rankings'!$B$6:$F$21,4,FALSE())))</f>
        <v/>
      </c>
    </row>
    <row r="484" customFormat="false" ht="12.75" hidden="false" customHeight="false" outlineLevel="0" collapsed="false">
      <c r="A484" s="5" t="s">
        <v>158</v>
      </c>
      <c r="B484" s="5" t="n">
        <v>75726</v>
      </c>
      <c r="C484" s="5"/>
      <c r="D484" s="5"/>
      <c r="E484" s="29" t="n">
        <f aca="false">VLOOKUP(B484,HEADROOM!$B$2:$D$3820,3,FALSE())</f>
        <v>7837953</v>
      </c>
      <c r="F484" s="5" t="s">
        <v>29</v>
      </c>
      <c r="G484" s="5" t="str">
        <f aca="false">VLOOKUP((A484&amp;MAX(H484:M484)),'NA DATA'!$J$4:$K$1809,2,FALSE())</f>
        <v>Enron North America Corp.</v>
      </c>
      <c r="H484" s="30"/>
      <c r="I484" s="30" t="n">
        <v>96035178</v>
      </c>
      <c r="J484" s="30"/>
      <c r="K484" s="30"/>
      <c r="L484" s="30"/>
      <c r="M484" s="30"/>
      <c r="N484" s="30" t="n">
        <f aca="false">IF(ISNA(VLOOKUP(B484,'US GAS Rankings'!$B$6:$H$232,7,FALSE()))=TRUE(),"",(VLOOKUP(B484,'US GAS Rankings'!$B$6:$H$232,7,FALSE())))</f>
        <v>80</v>
      </c>
      <c r="O484" s="30" t="n">
        <f aca="false">IF(ISNA(VLOOKUP(B484,'US PWR Rankings'!$B$6:$H$126,7,FALSE()))=TRUE(),"",(VLOOKUP(B484,'US PWR Rankings'!$B$6:$H$126,7,FALSE())))</f>
        <v>50</v>
      </c>
      <c r="P484" s="5" t="str">
        <f aca="false">IF(ISNA(VLOOKUP(B484,'Can Gas Rankings'!$B$6:$H$95,7,FALSE()))=TRUE(),"",(VLOOKUP(B484,'Can Gas Rankings'!$B$6:$H$95,7,FALSE())))</f>
        <v/>
      </c>
      <c r="Q484" s="5" t="str">
        <f aca="false">IF(ISNA(VLOOKUP(B484,'Can Pwr Rankings'!$B$6:$F$21,5,FALSE()))=TRUE(),"",(VLOOKUP(B484,'Can Pwr Rankings'!$B$6:$F$21,5,FALSE())))</f>
        <v/>
      </c>
      <c r="R484" s="29" t="n">
        <f aca="false">IF(ISNA(VLOOKUP($B484,'US GAS Rankings'!$B$6:$H$232,6,FALSE()))=TRUE(),"",(VLOOKUP($B484,'US GAS Rankings'!$B$6:$H$232,6,FALSE())))</f>
        <v>32499998</v>
      </c>
      <c r="S484" s="29" t="n">
        <f aca="false">IF(ISNA(VLOOKUP($B484,'US PWR Rankings'!$B$6:$H$126,6,FALSE()))=TRUE(),"",(VLOOKUP($B484,'US PWR Rankings'!$B$6:$H$126,6,FALSE())))</f>
        <v>757449</v>
      </c>
      <c r="T484" s="29" t="str">
        <f aca="false">IF(ISNA(VLOOKUP($B484,'Can Gas Rankings'!$B$6:$H$95,6,FALSE()))=TRUE(),"",(VLOOKUP($B484,'Can Gas Rankings'!$B$6:$H$95,6,FALSE())))</f>
        <v/>
      </c>
      <c r="U484" s="29" t="str">
        <f aca="false">IF(ISNA(VLOOKUP($B484,'Can Pwr Rankings'!$B$6:$F$21,4,FALSE()))=TRUE(),"",(VLOOKUP($B484,'Can Pwr Rankings'!$B$6:$F$21,4,FALSE())))</f>
        <v/>
      </c>
    </row>
    <row r="485" customFormat="false" ht="12.75" hidden="false" customHeight="false" outlineLevel="0" collapsed="false">
      <c r="A485" s="5" t="s">
        <v>158</v>
      </c>
      <c r="B485" s="5" t="n">
        <v>75726</v>
      </c>
      <c r="C485" s="5"/>
      <c r="D485" s="5"/>
      <c r="E485" s="29" t="n">
        <f aca="false">VLOOKUP(B485,HEADROOM!$B$2:$D$3820,3,FALSE())</f>
        <v>7837953</v>
      </c>
      <c r="F485" s="5" t="s">
        <v>42</v>
      </c>
      <c r="G485" s="5" t="e">
        <f aca="false">VLOOKUP((A485&amp;MAX(H485:M485)),'NA DATA'!$J$4:$K$1809,2,FALSE())</f>
        <v>#N/A</v>
      </c>
      <c r="H485" s="30"/>
      <c r="I485" s="30"/>
      <c r="J485" s="30"/>
      <c r="K485" s="30"/>
      <c r="L485" s="30"/>
      <c r="M485" s="30"/>
      <c r="N485" s="30" t="n">
        <f aca="false">IF(ISNA(VLOOKUP(B485,'US GAS Rankings'!$B$6:$H$232,7,FALSE()))=TRUE(),"",(VLOOKUP(B485,'US GAS Rankings'!$B$6:$H$232,7,FALSE())))</f>
        <v>80</v>
      </c>
      <c r="O485" s="30" t="n">
        <f aca="false">IF(ISNA(VLOOKUP(B485,'US PWR Rankings'!$B$6:$H$126,7,FALSE()))=TRUE(),"",(VLOOKUP(B485,'US PWR Rankings'!$B$6:$H$126,7,FALSE())))</f>
        <v>50</v>
      </c>
      <c r="P485" s="5" t="str">
        <f aca="false">IF(ISNA(VLOOKUP(B485,'Can Gas Rankings'!$B$6:$H$95,7,FALSE()))=TRUE(),"",(VLOOKUP(B485,'Can Gas Rankings'!$B$6:$H$95,7,FALSE())))</f>
        <v/>
      </c>
      <c r="Q485" s="5" t="str">
        <f aca="false">IF(ISNA(VLOOKUP(B485,'Can Pwr Rankings'!$B$6:$F$21,5,FALSE()))=TRUE(),"",(VLOOKUP(B485,'Can Pwr Rankings'!$B$6:$F$21,5,FALSE())))</f>
        <v/>
      </c>
      <c r="R485" s="29" t="n">
        <f aca="false">IF(ISNA(VLOOKUP($B485,'US GAS Rankings'!$B$6:$H$232,6,FALSE()))=TRUE(),"",(VLOOKUP($B485,'US GAS Rankings'!$B$6:$H$232,6,FALSE())))</f>
        <v>32499998</v>
      </c>
      <c r="S485" s="29" t="n">
        <f aca="false">IF(ISNA(VLOOKUP($B485,'US PWR Rankings'!$B$6:$H$126,6,FALSE()))=TRUE(),"",(VLOOKUP($B485,'US PWR Rankings'!$B$6:$H$126,6,FALSE())))</f>
        <v>757449</v>
      </c>
      <c r="T485" s="29" t="str">
        <f aca="false">IF(ISNA(VLOOKUP($B485,'Can Gas Rankings'!$B$6:$H$95,6,FALSE()))=TRUE(),"",(VLOOKUP($B485,'Can Gas Rankings'!$B$6:$H$95,6,FALSE())))</f>
        <v/>
      </c>
      <c r="U485" s="29" t="str">
        <f aca="false">IF(ISNA(VLOOKUP($B485,'Can Pwr Rankings'!$B$6:$F$21,4,FALSE()))=TRUE(),"",(VLOOKUP($B485,'Can Pwr Rankings'!$B$6:$F$21,4,FALSE())))</f>
        <v/>
      </c>
    </row>
    <row r="486" customFormat="false" ht="12.75" hidden="false" customHeight="false" outlineLevel="0" collapsed="false">
      <c r="A486" s="5" t="s">
        <v>158</v>
      </c>
      <c r="B486" s="5" t="n">
        <v>75726</v>
      </c>
      <c r="C486" s="5"/>
      <c r="D486" s="5"/>
      <c r="E486" s="29" t="n">
        <f aca="false">VLOOKUP(B486,HEADROOM!$B$2:$D$3820,3,FALSE())</f>
        <v>7837953</v>
      </c>
      <c r="F486" s="5" t="s">
        <v>70</v>
      </c>
      <c r="G486" s="5" t="str">
        <f aca="false">VLOOKUP((A486&amp;MAX(H486:M486)),'NA DATA'!$J$4:$K$1809,2,FALSE())</f>
        <v>Enron North America Corp.</v>
      </c>
      <c r="H486" s="30"/>
      <c r="I486" s="30" t="n">
        <v>96046244</v>
      </c>
      <c r="J486" s="30"/>
      <c r="K486" s="30"/>
      <c r="L486" s="30"/>
      <c r="M486" s="30"/>
      <c r="N486" s="30" t="n">
        <f aca="false">IF(ISNA(VLOOKUP(B486,'US GAS Rankings'!$B$6:$H$232,7,FALSE()))=TRUE(),"",(VLOOKUP(B486,'US GAS Rankings'!$B$6:$H$232,7,FALSE())))</f>
        <v>80</v>
      </c>
      <c r="O486" s="30" t="n">
        <f aca="false">IF(ISNA(VLOOKUP(B486,'US PWR Rankings'!$B$6:$H$126,7,FALSE()))=TRUE(),"",(VLOOKUP(B486,'US PWR Rankings'!$B$6:$H$126,7,FALSE())))</f>
        <v>50</v>
      </c>
      <c r="P486" s="5" t="str">
        <f aca="false">IF(ISNA(VLOOKUP(B486,'Can Gas Rankings'!$B$6:$H$95,7,FALSE()))=TRUE(),"",(VLOOKUP(B486,'Can Gas Rankings'!$B$6:$H$95,7,FALSE())))</f>
        <v/>
      </c>
      <c r="Q486" s="5" t="str">
        <f aca="false">IF(ISNA(VLOOKUP(B486,'Can Pwr Rankings'!$B$6:$F$21,5,FALSE()))=TRUE(),"",(VLOOKUP(B486,'Can Pwr Rankings'!$B$6:$F$21,5,FALSE())))</f>
        <v/>
      </c>
      <c r="R486" s="29" t="n">
        <f aca="false">IF(ISNA(VLOOKUP($B486,'US GAS Rankings'!$B$6:$H$232,6,FALSE()))=TRUE(),"",(VLOOKUP($B486,'US GAS Rankings'!$B$6:$H$232,6,FALSE())))</f>
        <v>32499998</v>
      </c>
      <c r="S486" s="29" t="n">
        <f aca="false">IF(ISNA(VLOOKUP($B486,'US PWR Rankings'!$B$6:$H$126,6,FALSE()))=TRUE(),"",(VLOOKUP($B486,'US PWR Rankings'!$B$6:$H$126,6,FALSE())))</f>
        <v>757449</v>
      </c>
      <c r="T486" s="29" t="str">
        <f aca="false">IF(ISNA(VLOOKUP($B486,'Can Gas Rankings'!$B$6:$H$95,6,FALSE()))=TRUE(),"",(VLOOKUP($B486,'Can Gas Rankings'!$B$6:$H$95,6,FALSE())))</f>
        <v/>
      </c>
      <c r="U486" s="29" t="str">
        <f aca="false">IF(ISNA(VLOOKUP($B486,'Can Pwr Rankings'!$B$6:$F$21,4,FALSE()))=TRUE(),"",(VLOOKUP($B486,'Can Pwr Rankings'!$B$6:$F$21,4,FALSE())))</f>
        <v/>
      </c>
    </row>
    <row r="487" customFormat="false" ht="12.75" hidden="false" customHeight="false" outlineLevel="0" collapsed="false">
      <c r="A487" s="5" t="s">
        <v>159</v>
      </c>
      <c r="B487" s="5" t="n">
        <v>61544</v>
      </c>
      <c r="C487" s="5" t="s">
        <v>159</v>
      </c>
      <c r="D487" s="5" t="n">
        <v>61544</v>
      </c>
      <c r="E487" s="29" t="n">
        <f aca="false">VLOOKUP(B487,HEADROOM!$B$2:$D$3820,3,FALSE())</f>
        <v>500000</v>
      </c>
      <c r="F487" s="5" t="s">
        <v>28</v>
      </c>
      <c r="G487" s="5" t="str">
        <f aca="false">VLOOKUP((A487&amp;MAX(H487:M487)),'NA DATA'!$J$4:$K$1809,2,FALSE())</f>
        <v>Enron North America Corp.</v>
      </c>
      <c r="H487" s="30"/>
      <c r="I487" s="30" t="n">
        <v>96039363</v>
      </c>
      <c r="J487" s="30"/>
      <c r="K487" s="30"/>
      <c r="L487" s="30"/>
      <c r="M487" s="30"/>
      <c r="N487" s="30" t="n">
        <f aca="false">IF(ISNA(VLOOKUP(B487,'US GAS Rankings'!$B$6:$H$232,7,FALSE()))=TRUE(),"",(VLOOKUP(B487,'US GAS Rankings'!$B$6:$H$232,7,FALSE())))</f>
        <v>81</v>
      </c>
      <c r="O487" s="30" t="str">
        <f aca="false">IF(ISNA(VLOOKUP(B487,'US PWR Rankings'!$B$6:$H$126,7,FALSE()))=TRUE(),"",(VLOOKUP(B487,'US PWR Rankings'!$B$6:$H$126,7,FALSE())))</f>
        <v/>
      </c>
      <c r="P487" s="5" t="str">
        <f aca="false">IF(ISNA(VLOOKUP(B487,'Can Gas Rankings'!$B$6:$H$95,7,FALSE()))=TRUE(),"",(VLOOKUP(B487,'Can Gas Rankings'!$B$6:$H$95,7,FALSE())))</f>
        <v/>
      </c>
      <c r="Q487" s="5" t="str">
        <f aca="false">IF(ISNA(VLOOKUP(B487,'Can Pwr Rankings'!$B$6:$F$21,5,FALSE()))=TRUE(),"",(VLOOKUP(B487,'Can Pwr Rankings'!$B$6:$F$21,5,FALSE())))</f>
        <v/>
      </c>
      <c r="R487" s="29" t="n">
        <f aca="false">IF(ISNA(VLOOKUP($B487,'US GAS Rankings'!$B$6:$H$232,6,FALSE()))=TRUE(),"",(VLOOKUP($B487,'US GAS Rankings'!$B$6:$H$232,6,FALSE())))</f>
        <v>31512575</v>
      </c>
      <c r="S487" s="29" t="str">
        <f aca="false">IF(ISNA(VLOOKUP($B487,'US PWR Rankings'!$B$6:$H$126,6,FALSE()))=TRUE(),"",(VLOOKUP($B487,'US PWR Rankings'!$B$6:$H$126,6,FALSE())))</f>
        <v/>
      </c>
      <c r="T487" s="29" t="str">
        <f aca="false">IF(ISNA(VLOOKUP($B487,'Can Gas Rankings'!$B$6:$H$95,6,FALSE()))=TRUE(),"",(VLOOKUP($B487,'Can Gas Rankings'!$B$6:$H$95,6,FALSE())))</f>
        <v/>
      </c>
      <c r="U487" s="29" t="str">
        <f aca="false">IF(ISNA(VLOOKUP($B487,'Can Pwr Rankings'!$B$6:$F$21,4,FALSE()))=TRUE(),"",(VLOOKUP($B487,'Can Pwr Rankings'!$B$6:$F$21,4,FALSE())))</f>
        <v/>
      </c>
    </row>
    <row r="488" customFormat="false" ht="12.75" hidden="false" customHeight="false" outlineLevel="0" collapsed="false">
      <c r="A488" s="5" t="s">
        <v>159</v>
      </c>
      <c r="B488" s="5" t="n">
        <v>61544</v>
      </c>
      <c r="C488" s="5"/>
      <c r="D488" s="5"/>
      <c r="E488" s="29" t="n">
        <f aca="false">VLOOKUP(B488,HEADROOM!$B$2:$D$3820,3,FALSE())</f>
        <v>500000</v>
      </c>
      <c r="F488" s="5" t="s">
        <v>29</v>
      </c>
      <c r="G488" s="5" t="str">
        <f aca="false">VLOOKUP((A488&amp;MAX(H488:M488)),'NA DATA'!$J$4:$K$1809,2,FALSE())</f>
        <v>Enron North America Corp.</v>
      </c>
      <c r="H488" s="30"/>
      <c r="I488" s="30" t="n">
        <v>96035612</v>
      </c>
      <c r="J488" s="30"/>
      <c r="K488" s="30"/>
      <c r="L488" s="30"/>
      <c r="M488" s="30"/>
      <c r="N488" s="30" t="n">
        <f aca="false">IF(ISNA(VLOOKUP(B488,'US GAS Rankings'!$B$6:$H$232,7,FALSE()))=TRUE(),"",(VLOOKUP(B488,'US GAS Rankings'!$B$6:$H$232,7,FALSE())))</f>
        <v>81</v>
      </c>
      <c r="O488" s="30" t="str">
        <f aca="false">IF(ISNA(VLOOKUP(B488,'US PWR Rankings'!$B$6:$H$126,7,FALSE()))=TRUE(),"",(VLOOKUP(B488,'US PWR Rankings'!$B$6:$H$126,7,FALSE())))</f>
        <v/>
      </c>
      <c r="P488" s="5" t="str">
        <f aca="false">IF(ISNA(VLOOKUP(B488,'Can Gas Rankings'!$B$6:$H$95,7,FALSE()))=TRUE(),"",(VLOOKUP(B488,'Can Gas Rankings'!$B$6:$H$95,7,FALSE())))</f>
        <v/>
      </c>
      <c r="Q488" s="5" t="str">
        <f aca="false">IF(ISNA(VLOOKUP(B488,'Can Pwr Rankings'!$B$6:$F$21,5,FALSE()))=TRUE(),"",(VLOOKUP(B488,'Can Pwr Rankings'!$B$6:$F$21,5,FALSE())))</f>
        <v/>
      </c>
      <c r="R488" s="29" t="n">
        <f aca="false">IF(ISNA(VLOOKUP($B488,'US GAS Rankings'!$B$6:$H$232,6,FALSE()))=TRUE(),"",(VLOOKUP($B488,'US GAS Rankings'!$B$6:$H$232,6,FALSE())))</f>
        <v>31512575</v>
      </c>
      <c r="S488" s="29" t="str">
        <f aca="false">IF(ISNA(VLOOKUP($B488,'US PWR Rankings'!$B$6:$H$126,6,FALSE()))=TRUE(),"",(VLOOKUP($B488,'US PWR Rankings'!$B$6:$H$126,6,FALSE())))</f>
        <v/>
      </c>
      <c r="T488" s="29" t="str">
        <f aca="false">IF(ISNA(VLOOKUP($B488,'Can Gas Rankings'!$B$6:$H$95,6,FALSE()))=TRUE(),"",(VLOOKUP($B488,'Can Gas Rankings'!$B$6:$H$95,6,FALSE())))</f>
        <v/>
      </c>
      <c r="U488" s="29" t="str">
        <f aca="false">IF(ISNA(VLOOKUP($B488,'Can Pwr Rankings'!$B$6:$F$21,4,FALSE()))=TRUE(),"",(VLOOKUP($B488,'Can Pwr Rankings'!$B$6:$F$21,4,FALSE())))</f>
        <v/>
      </c>
    </row>
    <row r="489" customFormat="false" ht="12.75" hidden="false" customHeight="false" outlineLevel="0" collapsed="false">
      <c r="A489" s="5" t="s">
        <v>159</v>
      </c>
      <c r="B489" s="5" t="n">
        <v>61544</v>
      </c>
      <c r="C489" s="5"/>
      <c r="D489" s="5"/>
      <c r="E489" s="29" t="n">
        <f aca="false">VLOOKUP(B489,HEADROOM!$B$2:$D$3820,3,FALSE())</f>
        <v>500000</v>
      </c>
      <c r="F489" s="5" t="s">
        <v>42</v>
      </c>
      <c r="G489" s="5" t="e">
        <f aca="false">VLOOKUP((A489&amp;MAX(H489:M489)),'NA DATA'!$J$4:$K$1809,2,FALSE())</f>
        <v>#N/A</v>
      </c>
      <c r="H489" s="30"/>
      <c r="I489" s="30"/>
      <c r="J489" s="30"/>
      <c r="K489" s="30"/>
      <c r="L489" s="30"/>
      <c r="M489" s="30"/>
      <c r="N489" s="30" t="n">
        <f aca="false">IF(ISNA(VLOOKUP(B489,'US GAS Rankings'!$B$6:$H$232,7,FALSE()))=TRUE(),"",(VLOOKUP(B489,'US GAS Rankings'!$B$6:$H$232,7,FALSE())))</f>
        <v>81</v>
      </c>
      <c r="O489" s="30" t="str">
        <f aca="false">IF(ISNA(VLOOKUP(B489,'US PWR Rankings'!$B$6:$H$126,7,FALSE()))=TRUE(),"",(VLOOKUP(B489,'US PWR Rankings'!$B$6:$H$126,7,FALSE())))</f>
        <v/>
      </c>
      <c r="P489" s="5" t="str">
        <f aca="false">IF(ISNA(VLOOKUP(B489,'Can Gas Rankings'!$B$6:$H$95,7,FALSE()))=TRUE(),"",(VLOOKUP(B489,'Can Gas Rankings'!$B$6:$H$95,7,FALSE())))</f>
        <v/>
      </c>
      <c r="Q489" s="5" t="str">
        <f aca="false">IF(ISNA(VLOOKUP(B489,'Can Pwr Rankings'!$B$6:$F$21,5,FALSE()))=TRUE(),"",(VLOOKUP(B489,'Can Pwr Rankings'!$B$6:$F$21,5,FALSE())))</f>
        <v/>
      </c>
      <c r="R489" s="29" t="n">
        <f aca="false">IF(ISNA(VLOOKUP($B489,'US GAS Rankings'!$B$6:$H$232,6,FALSE()))=TRUE(),"",(VLOOKUP($B489,'US GAS Rankings'!$B$6:$H$232,6,FALSE())))</f>
        <v>31512575</v>
      </c>
      <c r="S489" s="29" t="str">
        <f aca="false">IF(ISNA(VLOOKUP($B489,'US PWR Rankings'!$B$6:$H$126,6,FALSE()))=TRUE(),"",(VLOOKUP($B489,'US PWR Rankings'!$B$6:$H$126,6,FALSE())))</f>
        <v/>
      </c>
      <c r="T489" s="29" t="str">
        <f aca="false">IF(ISNA(VLOOKUP($B489,'Can Gas Rankings'!$B$6:$H$95,6,FALSE()))=TRUE(),"",(VLOOKUP($B489,'Can Gas Rankings'!$B$6:$H$95,6,FALSE())))</f>
        <v/>
      </c>
      <c r="U489" s="29" t="str">
        <f aca="false">IF(ISNA(VLOOKUP($B489,'Can Pwr Rankings'!$B$6:$F$21,4,FALSE()))=TRUE(),"",(VLOOKUP($B489,'Can Pwr Rankings'!$B$6:$F$21,4,FALSE())))</f>
        <v/>
      </c>
    </row>
    <row r="490" customFormat="false" ht="12.75" hidden="false" customHeight="false" outlineLevel="0" collapsed="false">
      <c r="A490" s="5" t="s">
        <v>159</v>
      </c>
      <c r="B490" s="5" t="n">
        <v>61544</v>
      </c>
      <c r="C490" s="5"/>
      <c r="D490" s="5"/>
      <c r="E490" s="29" t="n">
        <f aca="false">VLOOKUP(B490,HEADROOM!$B$2:$D$3820,3,FALSE())</f>
        <v>500000</v>
      </c>
      <c r="F490" s="5" t="s">
        <v>70</v>
      </c>
      <c r="G490" s="5" t="str">
        <f aca="false">VLOOKUP((A490&amp;MAX(H490:M490)),'NA DATA'!$J$4:$K$1809,2,FALSE())</f>
        <v>Enron North America Corp.</v>
      </c>
      <c r="H490" s="30"/>
      <c r="I490" s="30" t="n">
        <v>96053282</v>
      </c>
      <c r="J490" s="30"/>
      <c r="K490" s="30"/>
      <c r="L490" s="30"/>
      <c r="M490" s="30"/>
      <c r="N490" s="30" t="n">
        <f aca="false">IF(ISNA(VLOOKUP(B490,'US GAS Rankings'!$B$6:$H$232,7,FALSE()))=TRUE(),"",(VLOOKUP(B490,'US GAS Rankings'!$B$6:$H$232,7,FALSE())))</f>
        <v>81</v>
      </c>
      <c r="O490" s="30" t="str">
        <f aca="false">IF(ISNA(VLOOKUP(B490,'US PWR Rankings'!$B$6:$H$126,7,FALSE()))=TRUE(),"",(VLOOKUP(B490,'US PWR Rankings'!$B$6:$H$126,7,FALSE())))</f>
        <v/>
      </c>
      <c r="P490" s="5" t="str">
        <f aca="false">IF(ISNA(VLOOKUP(B490,'Can Gas Rankings'!$B$6:$H$95,7,FALSE()))=TRUE(),"",(VLOOKUP(B490,'Can Gas Rankings'!$B$6:$H$95,7,FALSE())))</f>
        <v/>
      </c>
      <c r="Q490" s="5" t="str">
        <f aca="false">IF(ISNA(VLOOKUP(B490,'Can Pwr Rankings'!$B$6:$F$21,5,FALSE()))=TRUE(),"",(VLOOKUP(B490,'Can Pwr Rankings'!$B$6:$F$21,5,FALSE())))</f>
        <v/>
      </c>
      <c r="R490" s="29" t="n">
        <f aca="false">IF(ISNA(VLOOKUP($B490,'US GAS Rankings'!$B$6:$H$232,6,FALSE()))=TRUE(),"",(VLOOKUP($B490,'US GAS Rankings'!$B$6:$H$232,6,FALSE())))</f>
        <v>31512575</v>
      </c>
      <c r="S490" s="29" t="str">
        <f aca="false">IF(ISNA(VLOOKUP($B490,'US PWR Rankings'!$B$6:$H$126,6,FALSE()))=TRUE(),"",(VLOOKUP($B490,'US PWR Rankings'!$B$6:$H$126,6,FALSE())))</f>
        <v/>
      </c>
      <c r="T490" s="29" t="str">
        <f aca="false">IF(ISNA(VLOOKUP($B490,'Can Gas Rankings'!$B$6:$H$95,6,FALSE()))=TRUE(),"",(VLOOKUP($B490,'Can Gas Rankings'!$B$6:$H$95,6,FALSE())))</f>
        <v/>
      </c>
      <c r="U490" s="29" t="str">
        <f aca="false">IF(ISNA(VLOOKUP($B490,'Can Pwr Rankings'!$B$6:$F$21,4,FALSE()))=TRUE(),"",(VLOOKUP($B490,'Can Pwr Rankings'!$B$6:$F$21,4,FALSE())))</f>
        <v/>
      </c>
    </row>
    <row r="491" customFormat="false" ht="12.75" hidden="false" customHeight="false" outlineLevel="0" collapsed="false">
      <c r="A491" s="5" t="s">
        <v>160</v>
      </c>
      <c r="B491" s="5" t="n">
        <v>56959</v>
      </c>
      <c r="C491" s="5" t="s">
        <v>160</v>
      </c>
      <c r="D491" s="5" t="n">
        <v>56959</v>
      </c>
      <c r="E491" s="29" t="n">
        <f aca="false">VLOOKUP(B491,HEADROOM!$B$2:$D$3820,3,FALSE())</f>
        <v>2000000</v>
      </c>
      <c r="F491" s="5" t="s">
        <v>53</v>
      </c>
      <c r="G491" s="5" t="e">
        <f aca="false">VLOOKUP((A491&amp;MAX(H491:M491)),'NA DATA'!$J$4:$K$1809,2,FALSE())</f>
        <v>#N/A</v>
      </c>
      <c r="H491" s="30"/>
      <c r="I491" s="30"/>
      <c r="J491" s="30" t="n">
        <v>96018403</v>
      </c>
      <c r="K491" s="30"/>
      <c r="L491" s="30"/>
      <c r="M491" s="30"/>
      <c r="N491" s="30" t="n">
        <f aca="false">IF(ISNA(VLOOKUP(B491,'US GAS Rankings'!$B$6:$H$232,7,FALSE()))=TRUE(),"",(VLOOKUP(B491,'US GAS Rankings'!$B$6:$H$232,7,FALSE())))</f>
        <v>82</v>
      </c>
      <c r="O491" s="30" t="n">
        <f aca="false">IF(ISNA(VLOOKUP(B491,'US PWR Rankings'!$B$6:$H$126,7,FALSE()))=TRUE(),"",(VLOOKUP(B491,'US PWR Rankings'!$B$6:$H$126,7,FALSE())))</f>
        <v>33</v>
      </c>
      <c r="P491" s="5" t="str">
        <f aca="false">IF(ISNA(VLOOKUP(B491,'Can Gas Rankings'!$B$6:$H$95,7,FALSE()))=TRUE(),"",(VLOOKUP(B491,'Can Gas Rankings'!$B$6:$H$95,7,FALSE())))</f>
        <v/>
      </c>
      <c r="Q491" s="5" t="str">
        <f aca="false">IF(ISNA(VLOOKUP(B491,'Can Pwr Rankings'!$B$6:$F$21,5,FALSE()))=TRUE(),"",(VLOOKUP(B491,'Can Pwr Rankings'!$B$6:$F$21,5,FALSE())))</f>
        <v/>
      </c>
      <c r="R491" s="29" t="n">
        <f aca="false">IF(ISNA(VLOOKUP($B491,'US GAS Rankings'!$B$6:$H$232,6,FALSE()))=TRUE(),"",(VLOOKUP($B491,'US GAS Rankings'!$B$6:$H$232,6,FALSE())))</f>
        <v>30560610</v>
      </c>
      <c r="S491" s="29" t="n">
        <f aca="false">IF(ISNA(VLOOKUP($B491,'US PWR Rankings'!$B$6:$H$126,6,FALSE()))=TRUE(),"",(VLOOKUP($B491,'US PWR Rankings'!$B$6:$H$126,6,FALSE())))</f>
        <v>3519328</v>
      </c>
      <c r="T491" s="29" t="str">
        <f aca="false">IF(ISNA(VLOOKUP($B491,'Can Gas Rankings'!$B$6:$H$95,6,FALSE()))=TRUE(),"",(VLOOKUP($B491,'Can Gas Rankings'!$B$6:$H$95,6,FALSE())))</f>
        <v/>
      </c>
      <c r="U491" s="29" t="str">
        <f aca="false">IF(ISNA(VLOOKUP($B491,'Can Pwr Rankings'!$B$6:$F$21,4,FALSE()))=TRUE(),"",(VLOOKUP($B491,'Can Pwr Rankings'!$B$6:$F$21,4,FALSE())))</f>
        <v/>
      </c>
    </row>
    <row r="492" customFormat="false" ht="12.75" hidden="false" customHeight="false" outlineLevel="0" collapsed="false">
      <c r="A492" s="5" t="s">
        <v>160</v>
      </c>
      <c r="B492" s="5" t="n">
        <v>56959</v>
      </c>
      <c r="C492" s="5"/>
      <c r="D492" s="5"/>
      <c r="E492" s="29" t="n">
        <f aca="false">VLOOKUP(B492,HEADROOM!$B$2:$D$3820,3,FALSE())</f>
        <v>2000000</v>
      </c>
      <c r="F492" s="5" t="s">
        <v>47</v>
      </c>
      <c r="G492" s="5" t="str">
        <f aca="false">VLOOKUP((A492&amp;MAX(H492:M492)),'NA DATA'!$J$4:$K$1809,2,FALSE())</f>
        <v>Enron North America Corp.</v>
      </c>
      <c r="H492" s="30"/>
      <c r="I492" s="30" t="n">
        <v>96055200</v>
      </c>
      <c r="J492" s="30"/>
      <c r="K492" s="30"/>
      <c r="L492" s="30"/>
      <c r="M492" s="30"/>
      <c r="N492" s="30" t="n">
        <f aca="false">IF(ISNA(VLOOKUP(B492,'US GAS Rankings'!$B$6:$H$232,7,FALSE()))=TRUE(),"",(VLOOKUP(B492,'US GAS Rankings'!$B$6:$H$232,7,FALSE())))</f>
        <v>82</v>
      </c>
      <c r="O492" s="30" t="n">
        <f aca="false">IF(ISNA(VLOOKUP(B492,'US PWR Rankings'!$B$6:$H$126,7,FALSE()))=TRUE(),"",(VLOOKUP(B492,'US PWR Rankings'!$B$6:$H$126,7,FALSE())))</f>
        <v>33</v>
      </c>
      <c r="P492" s="5" t="str">
        <f aca="false">IF(ISNA(VLOOKUP(B492,'Can Gas Rankings'!$B$6:$H$95,7,FALSE()))=TRUE(),"",(VLOOKUP(B492,'Can Gas Rankings'!$B$6:$H$95,7,FALSE())))</f>
        <v/>
      </c>
      <c r="Q492" s="5" t="str">
        <f aca="false">IF(ISNA(VLOOKUP(B492,'Can Pwr Rankings'!$B$6:$F$21,5,FALSE()))=TRUE(),"",(VLOOKUP(B492,'Can Pwr Rankings'!$B$6:$F$21,5,FALSE())))</f>
        <v/>
      </c>
      <c r="R492" s="29" t="n">
        <f aca="false">IF(ISNA(VLOOKUP($B492,'US GAS Rankings'!$B$6:$H$232,6,FALSE()))=TRUE(),"",(VLOOKUP($B492,'US GAS Rankings'!$B$6:$H$232,6,FALSE())))</f>
        <v>30560610</v>
      </c>
      <c r="S492" s="29" t="n">
        <f aca="false">IF(ISNA(VLOOKUP($B492,'US PWR Rankings'!$B$6:$H$126,6,FALSE()))=TRUE(),"",(VLOOKUP($B492,'US PWR Rankings'!$B$6:$H$126,6,FALSE())))</f>
        <v>3519328</v>
      </c>
      <c r="T492" s="29" t="str">
        <f aca="false">IF(ISNA(VLOOKUP($B492,'Can Gas Rankings'!$B$6:$H$95,6,FALSE()))=TRUE(),"",(VLOOKUP($B492,'Can Gas Rankings'!$B$6:$H$95,6,FALSE())))</f>
        <v/>
      </c>
      <c r="U492" s="29" t="str">
        <f aca="false">IF(ISNA(VLOOKUP($B492,'Can Pwr Rankings'!$B$6:$F$21,4,FALSE()))=TRUE(),"",(VLOOKUP($B492,'Can Pwr Rankings'!$B$6:$F$21,4,FALSE())))</f>
        <v/>
      </c>
    </row>
    <row r="493" customFormat="false" ht="12.75" hidden="false" customHeight="false" outlineLevel="0" collapsed="false">
      <c r="A493" s="5" t="s">
        <v>160</v>
      </c>
      <c r="B493" s="5" t="n">
        <v>56959</v>
      </c>
      <c r="C493" s="5"/>
      <c r="D493" s="5"/>
      <c r="E493" s="29" t="n">
        <f aca="false">VLOOKUP(B493,HEADROOM!$B$2:$D$3820,3,FALSE())</f>
        <v>2000000</v>
      </c>
      <c r="F493" s="5" t="s">
        <v>42</v>
      </c>
      <c r="G493" s="5" t="e">
        <f aca="false">VLOOKUP((A493&amp;MAX(H493:M493)),'NA DATA'!$J$4:$K$1809,2,FALSE())</f>
        <v>#N/A</v>
      </c>
      <c r="H493" s="30"/>
      <c r="I493" s="30"/>
      <c r="J493" s="30"/>
      <c r="K493" s="30"/>
      <c r="L493" s="30"/>
      <c r="M493" s="30"/>
      <c r="N493" s="30" t="n">
        <f aca="false">IF(ISNA(VLOOKUP(B493,'US GAS Rankings'!$B$6:$H$232,7,FALSE()))=TRUE(),"",(VLOOKUP(B493,'US GAS Rankings'!$B$6:$H$232,7,FALSE())))</f>
        <v>82</v>
      </c>
      <c r="O493" s="30" t="n">
        <f aca="false">IF(ISNA(VLOOKUP(B493,'US PWR Rankings'!$B$6:$H$126,7,FALSE()))=TRUE(),"",(VLOOKUP(B493,'US PWR Rankings'!$B$6:$H$126,7,FALSE())))</f>
        <v>33</v>
      </c>
      <c r="P493" s="5" t="str">
        <f aca="false">IF(ISNA(VLOOKUP(B493,'Can Gas Rankings'!$B$6:$H$95,7,FALSE()))=TRUE(),"",(VLOOKUP(B493,'Can Gas Rankings'!$B$6:$H$95,7,FALSE())))</f>
        <v/>
      </c>
      <c r="Q493" s="5" t="str">
        <f aca="false">IF(ISNA(VLOOKUP(B493,'Can Pwr Rankings'!$B$6:$F$21,5,FALSE()))=TRUE(),"",(VLOOKUP(B493,'Can Pwr Rankings'!$B$6:$F$21,5,FALSE())))</f>
        <v/>
      </c>
      <c r="R493" s="29" t="n">
        <f aca="false">IF(ISNA(VLOOKUP($B493,'US GAS Rankings'!$B$6:$H$232,6,FALSE()))=TRUE(),"",(VLOOKUP($B493,'US GAS Rankings'!$B$6:$H$232,6,FALSE())))</f>
        <v>30560610</v>
      </c>
      <c r="S493" s="29" t="n">
        <f aca="false">IF(ISNA(VLOOKUP($B493,'US PWR Rankings'!$B$6:$H$126,6,FALSE()))=TRUE(),"",(VLOOKUP($B493,'US PWR Rankings'!$B$6:$H$126,6,FALSE())))</f>
        <v>3519328</v>
      </c>
      <c r="T493" s="29" t="str">
        <f aca="false">IF(ISNA(VLOOKUP($B493,'Can Gas Rankings'!$B$6:$H$95,6,FALSE()))=TRUE(),"",(VLOOKUP($B493,'Can Gas Rankings'!$B$6:$H$95,6,FALSE())))</f>
        <v/>
      </c>
      <c r="U493" s="29" t="str">
        <f aca="false">IF(ISNA(VLOOKUP($B493,'Can Pwr Rankings'!$B$6:$F$21,4,FALSE()))=TRUE(),"",(VLOOKUP($B493,'Can Pwr Rankings'!$B$6:$F$21,4,FALSE())))</f>
        <v/>
      </c>
    </row>
    <row r="494" customFormat="false" ht="12.75" hidden="false" customHeight="false" outlineLevel="0" collapsed="false">
      <c r="A494" s="5" t="s">
        <v>161</v>
      </c>
      <c r="B494" s="5" t="n">
        <v>84846</v>
      </c>
      <c r="C494" s="5" t="s">
        <v>161</v>
      </c>
      <c r="D494" s="5" t="n">
        <v>84846</v>
      </c>
      <c r="E494" s="29" t="e">
        <f aca="false">VLOOKUP(B494,HEADROOM!$B$2:$D$3820,3,FALSE())</f>
        <v>#N/A</v>
      </c>
      <c r="F494" s="5" t="s">
        <v>162</v>
      </c>
      <c r="G494" s="5" t="str">
        <f aca="false">VLOOKUP((A494&amp;MAX(H494:M494)),'NA DATA'!$J$4:$K$1809,2,FALSE())</f>
        <v>Enron North America Corp.</v>
      </c>
      <c r="H494" s="30"/>
      <c r="I494" s="30" t="n">
        <v>96055171</v>
      </c>
      <c r="J494" s="30"/>
      <c r="K494" s="30"/>
      <c r="L494" s="30"/>
      <c r="M494" s="30"/>
      <c r="N494" s="30" t="n">
        <f aca="false">IF(ISNA(VLOOKUP(B494,'US GAS Rankings'!$B$6:$H$232,7,FALSE()))=TRUE(),"",(VLOOKUP(B494,'US GAS Rankings'!$B$6:$H$232,7,FALSE())))</f>
        <v>83</v>
      </c>
      <c r="O494" s="30" t="str">
        <f aca="false">IF(ISNA(VLOOKUP(B494,'US PWR Rankings'!$B$6:$H$126,7,FALSE()))=TRUE(),"",(VLOOKUP(B494,'US PWR Rankings'!$B$6:$H$126,7,FALSE())))</f>
        <v/>
      </c>
      <c r="P494" s="5" t="str">
        <f aca="false">IF(ISNA(VLOOKUP(B494,'Can Gas Rankings'!$B$6:$H$95,7,FALSE()))=TRUE(),"",(VLOOKUP(B494,'Can Gas Rankings'!$B$6:$H$95,7,FALSE())))</f>
        <v/>
      </c>
      <c r="Q494" s="5" t="str">
        <f aca="false">IF(ISNA(VLOOKUP(B494,'Can Pwr Rankings'!$B$6:$F$21,5,FALSE()))=TRUE(),"",(VLOOKUP(B494,'Can Pwr Rankings'!$B$6:$F$21,5,FALSE())))</f>
        <v/>
      </c>
      <c r="R494" s="29" t="n">
        <f aca="false">IF(ISNA(VLOOKUP($B494,'US GAS Rankings'!$B$6:$H$232,6,FALSE()))=TRUE(),"",(VLOOKUP($B494,'US GAS Rankings'!$B$6:$H$232,6,FALSE())))</f>
        <v>28235696</v>
      </c>
      <c r="S494" s="29" t="str">
        <f aca="false">IF(ISNA(VLOOKUP($B494,'US PWR Rankings'!$B$6:$H$126,6,FALSE()))=TRUE(),"",(VLOOKUP($B494,'US PWR Rankings'!$B$6:$H$126,6,FALSE())))</f>
        <v/>
      </c>
      <c r="T494" s="29" t="str">
        <f aca="false">IF(ISNA(VLOOKUP($B494,'Can Gas Rankings'!$B$6:$H$95,6,FALSE()))=TRUE(),"",(VLOOKUP($B494,'Can Gas Rankings'!$B$6:$H$95,6,FALSE())))</f>
        <v/>
      </c>
      <c r="U494" s="29" t="str">
        <f aca="false">IF(ISNA(VLOOKUP($B494,'Can Pwr Rankings'!$B$6:$F$21,4,FALSE()))=TRUE(),"",(VLOOKUP($B494,'Can Pwr Rankings'!$B$6:$F$21,4,FALSE())))</f>
        <v/>
      </c>
    </row>
    <row r="495" customFormat="false" ht="12.75" hidden="false" customHeight="false" outlineLevel="0" collapsed="false">
      <c r="A495" s="5" t="s">
        <v>161</v>
      </c>
      <c r="B495" s="5" t="n">
        <v>84846</v>
      </c>
      <c r="C495" s="5"/>
      <c r="D495" s="5"/>
      <c r="E495" s="29" t="e">
        <f aca="false">VLOOKUP(B495,HEADROOM!$B$2:$D$3820,3,FALSE())</f>
        <v>#N/A</v>
      </c>
      <c r="F495" s="5" t="s">
        <v>42</v>
      </c>
      <c r="G495" s="5" t="e">
        <f aca="false">VLOOKUP((A495&amp;MAX(H495:M495)),'NA DATA'!$J$4:$K$1809,2,FALSE())</f>
        <v>#N/A</v>
      </c>
      <c r="H495" s="30"/>
      <c r="I495" s="30"/>
      <c r="J495" s="30"/>
      <c r="K495" s="30"/>
      <c r="L495" s="30"/>
      <c r="M495" s="30"/>
      <c r="N495" s="30" t="n">
        <f aca="false">IF(ISNA(VLOOKUP(B495,'US GAS Rankings'!$B$6:$H$232,7,FALSE()))=TRUE(),"",(VLOOKUP(B495,'US GAS Rankings'!$B$6:$H$232,7,FALSE())))</f>
        <v>83</v>
      </c>
      <c r="O495" s="30" t="str">
        <f aca="false">IF(ISNA(VLOOKUP(B495,'US PWR Rankings'!$B$6:$H$126,7,FALSE()))=TRUE(),"",(VLOOKUP(B495,'US PWR Rankings'!$B$6:$H$126,7,FALSE())))</f>
        <v/>
      </c>
      <c r="P495" s="5" t="str">
        <f aca="false">IF(ISNA(VLOOKUP(B495,'Can Gas Rankings'!$B$6:$H$95,7,FALSE()))=TRUE(),"",(VLOOKUP(B495,'Can Gas Rankings'!$B$6:$H$95,7,FALSE())))</f>
        <v/>
      </c>
      <c r="Q495" s="5" t="str">
        <f aca="false">IF(ISNA(VLOOKUP(B495,'Can Pwr Rankings'!$B$6:$F$21,5,FALSE()))=TRUE(),"",(VLOOKUP(B495,'Can Pwr Rankings'!$B$6:$F$21,5,FALSE())))</f>
        <v/>
      </c>
      <c r="R495" s="29" t="n">
        <f aca="false">IF(ISNA(VLOOKUP($B495,'US GAS Rankings'!$B$6:$H$232,6,FALSE()))=TRUE(),"",(VLOOKUP($B495,'US GAS Rankings'!$B$6:$H$232,6,FALSE())))</f>
        <v>28235696</v>
      </c>
      <c r="S495" s="29" t="str">
        <f aca="false">IF(ISNA(VLOOKUP($B495,'US PWR Rankings'!$B$6:$H$126,6,FALSE()))=TRUE(),"",(VLOOKUP($B495,'US PWR Rankings'!$B$6:$H$126,6,FALSE())))</f>
        <v/>
      </c>
      <c r="T495" s="29" t="str">
        <f aca="false">IF(ISNA(VLOOKUP($B495,'Can Gas Rankings'!$B$6:$H$95,6,FALSE()))=TRUE(),"",(VLOOKUP($B495,'Can Gas Rankings'!$B$6:$H$95,6,FALSE())))</f>
        <v/>
      </c>
      <c r="U495" s="29" t="str">
        <f aca="false">IF(ISNA(VLOOKUP($B495,'Can Pwr Rankings'!$B$6:$F$21,4,FALSE()))=TRUE(),"",(VLOOKUP($B495,'Can Pwr Rankings'!$B$6:$F$21,4,FALSE())))</f>
        <v/>
      </c>
    </row>
    <row r="496" customFormat="false" ht="12.75" hidden="false" customHeight="false" outlineLevel="0" collapsed="false">
      <c r="A496" s="5" t="s">
        <v>161</v>
      </c>
      <c r="B496" s="5" t="n">
        <v>84846</v>
      </c>
      <c r="C496" s="5"/>
      <c r="D496" s="5"/>
      <c r="E496" s="29" t="e">
        <f aca="false">VLOOKUP(B496,HEADROOM!$B$2:$D$3820,3,FALSE())</f>
        <v>#N/A</v>
      </c>
      <c r="F496" s="5" t="s">
        <v>70</v>
      </c>
      <c r="G496" s="5" t="str">
        <f aca="false">VLOOKUP((A496&amp;MAX(H496:M496)),'NA DATA'!$J$4:$K$1809,2,FALSE())</f>
        <v>Enron North America Corp.</v>
      </c>
      <c r="H496" s="30"/>
      <c r="I496" s="30" t="n">
        <v>96063469</v>
      </c>
      <c r="J496" s="30"/>
      <c r="K496" s="30"/>
      <c r="L496" s="30"/>
      <c r="M496" s="30"/>
      <c r="N496" s="30" t="n">
        <f aca="false">IF(ISNA(VLOOKUP(B496,'US GAS Rankings'!$B$6:$H$232,7,FALSE()))=TRUE(),"",(VLOOKUP(B496,'US GAS Rankings'!$B$6:$H$232,7,FALSE())))</f>
        <v>83</v>
      </c>
      <c r="O496" s="30" t="str">
        <f aca="false">IF(ISNA(VLOOKUP(B496,'US PWR Rankings'!$B$6:$H$126,7,FALSE()))=TRUE(),"",(VLOOKUP(B496,'US PWR Rankings'!$B$6:$H$126,7,FALSE())))</f>
        <v/>
      </c>
      <c r="P496" s="5" t="str">
        <f aca="false">IF(ISNA(VLOOKUP(B496,'Can Gas Rankings'!$B$6:$H$95,7,FALSE()))=TRUE(),"",(VLOOKUP(B496,'Can Gas Rankings'!$B$6:$H$95,7,FALSE())))</f>
        <v/>
      </c>
      <c r="Q496" s="5" t="str">
        <f aca="false">IF(ISNA(VLOOKUP(B496,'Can Pwr Rankings'!$B$6:$F$21,5,FALSE()))=TRUE(),"",(VLOOKUP(B496,'Can Pwr Rankings'!$B$6:$F$21,5,FALSE())))</f>
        <v/>
      </c>
      <c r="R496" s="29" t="n">
        <f aca="false">IF(ISNA(VLOOKUP($B496,'US GAS Rankings'!$B$6:$H$232,6,FALSE()))=TRUE(),"",(VLOOKUP($B496,'US GAS Rankings'!$B$6:$H$232,6,FALSE())))</f>
        <v>28235696</v>
      </c>
      <c r="S496" s="29" t="str">
        <f aca="false">IF(ISNA(VLOOKUP($B496,'US PWR Rankings'!$B$6:$H$126,6,FALSE()))=TRUE(),"",(VLOOKUP($B496,'US PWR Rankings'!$B$6:$H$126,6,FALSE())))</f>
        <v/>
      </c>
      <c r="T496" s="29" t="str">
        <f aca="false">IF(ISNA(VLOOKUP($B496,'Can Gas Rankings'!$B$6:$H$95,6,FALSE()))=TRUE(),"",(VLOOKUP($B496,'Can Gas Rankings'!$B$6:$H$95,6,FALSE())))</f>
        <v/>
      </c>
      <c r="U496" s="29" t="str">
        <f aca="false">IF(ISNA(VLOOKUP($B496,'Can Pwr Rankings'!$B$6:$F$21,4,FALSE()))=TRUE(),"",(VLOOKUP($B496,'Can Pwr Rankings'!$B$6:$F$21,4,FALSE())))</f>
        <v/>
      </c>
    </row>
    <row r="497" customFormat="false" ht="12.75" hidden="false" customHeight="false" outlineLevel="0" collapsed="false">
      <c r="A497" s="5" t="s">
        <v>161</v>
      </c>
      <c r="B497" s="5" t="n">
        <v>84846</v>
      </c>
      <c r="C497" s="5"/>
      <c r="D497" s="5"/>
      <c r="E497" s="29" t="e">
        <f aca="false">VLOOKUP(B497,HEADROOM!$B$2:$D$3820,3,FALSE())</f>
        <v>#N/A</v>
      </c>
      <c r="F497" s="5" t="s">
        <v>163</v>
      </c>
      <c r="G497" s="5" t="str">
        <f aca="false">VLOOKUP((A497&amp;MAX(H497:M497)),'NA DATA'!$J$4:$K$1809,2,FALSE())</f>
        <v>Enron North America Corp.</v>
      </c>
      <c r="H497" s="30"/>
      <c r="I497" s="30" t="n">
        <v>96053036</v>
      </c>
      <c r="J497" s="30"/>
      <c r="K497" s="30"/>
      <c r="L497" s="30"/>
      <c r="M497" s="30"/>
      <c r="N497" s="30" t="n">
        <f aca="false">IF(ISNA(VLOOKUP(B497,'US GAS Rankings'!$B$6:$H$232,7,FALSE()))=TRUE(),"",(VLOOKUP(B497,'US GAS Rankings'!$B$6:$H$232,7,FALSE())))</f>
        <v>83</v>
      </c>
      <c r="O497" s="30" t="str">
        <f aca="false">IF(ISNA(VLOOKUP(B497,'US PWR Rankings'!$B$6:$H$126,7,FALSE()))=TRUE(),"",(VLOOKUP(B497,'US PWR Rankings'!$B$6:$H$126,7,FALSE())))</f>
        <v/>
      </c>
      <c r="P497" s="5" t="str">
        <f aca="false">IF(ISNA(VLOOKUP(B497,'Can Gas Rankings'!$B$6:$H$95,7,FALSE()))=TRUE(),"",(VLOOKUP(B497,'Can Gas Rankings'!$B$6:$H$95,7,FALSE())))</f>
        <v/>
      </c>
      <c r="Q497" s="5" t="str">
        <f aca="false">IF(ISNA(VLOOKUP(B497,'Can Pwr Rankings'!$B$6:$F$21,5,FALSE()))=TRUE(),"",(VLOOKUP(B497,'Can Pwr Rankings'!$B$6:$F$21,5,FALSE())))</f>
        <v/>
      </c>
      <c r="R497" s="29" t="n">
        <f aca="false">IF(ISNA(VLOOKUP($B497,'US GAS Rankings'!$B$6:$H$232,6,FALSE()))=TRUE(),"",(VLOOKUP($B497,'US GAS Rankings'!$B$6:$H$232,6,FALSE())))</f>
        <v>28235696</v>
      </c>
      <c r="S497" s="29" t="str">
        <f aca="false">IF(ISNA(VLOOKUP($B497,'US PWR Rankings'!$B$6:$H$126,6,FALSE()))=TRUE(),"",(VLOOKUP($B497,'US PWR Rankings'!$B$6:$H$126,6,FALSE())))</f>
        <v/>
      </c>
      <c r="T497" s="29" t="str">
        <f aca="false">IF(ISNA(VLOOKUP($B497,'Can Gas Rankings'!$B$6:$H$95,6,FALSE()))=TRUE(),"",(VLOOKUP($B497,'Can Gas Rankings'!$B$6:$H$95,6,FALSE())))</f>
        <v/>
      </c>
      <c r="U497" s="29" t="str">
        <f aca="false">IF(ISNA(VLOOKUP($B497,'Can Pwr Rankings'!$B$6:$F$21,4,FALSE()))=TRUE(),"",(VLOOKUP($B497,'Can Pwr Rankings'!$B$6:$F$21,4,FALSE())))</f>
        <v/>
      </c>
    </row>
    <row r="498" customFormat="false" ht="12.75" hidden="false" customHeight="false" outlineLevel="0" collapsed="false">
      <c r="A498" s="5" t="s">
        <v>164</v>
      </c>
      <c r="B498" s="5" t="n">
        <v>71363</v>
      </c>
      <c r="C498" s="5" t="s">
        <v>164</v>
      </c>
      <c r="D498" s="5" t="n">
        <v>71363</v>
      </c>
      <c r="E498" s="29" t="n">
        <f aca="false">VLOOKUP(B498,HEADROOM!$B$2:$D$3820,3,FALSE())</f>
        <v>4000000</v>
      </c>
      <c r="F498" s="5" t="s">
        <v>27</v>
      </c>
      <c r="G498" s="5" t="str">
        <f aca="false">VLOOKUP((A498&amp;MAX(H498:M498)),'NA DATA'!$J$4:$K$1809,2,FALSE())</f>
        <v>Enron North America Corp.</v>
      </c>
      <c r="H498" s="30" t="n">
        <v>96030228</v>
      </c>
      <c r="I498" s="30"/>
      <c r="J498" s="30"/>
      <c r="K498" s="30"/>
      <c r="L498" s="30"/>
      <c r="M498" s="30"/>
      <c r="N498" s="30" t="n">
        <f aca="false">IF(ISNA(VLOOKUP($B498,'US GAS Rankings'!$B$6:$H$232,7,FALSE()))=TRUE(),"",(VLOOKUP($B498,'US GAS Rankings'!$B$6:$H$232,7,FALSE())))</f>
        <v>84</v>
      </c>
      <c r="O498" s="30" t="str">
        <f aca="false">IF(ISNA(VLOOKUP($B498,'US PWR Rankings'!$B$6:$H$126,7,FALSE()))=TRUE(),"",(VLOOKUP($B498,'US PWR Rankings'!$B$6:$H$126,7,FALSE())))</f>
        <v/>
      </c>
      <c r="P498" s="5" t="str">
        <f aca="false">IF(ISNA(VLOOKUP($B498,'Can Gas Rankings'!$B$6:$H$95,7,FALSE()))=TRUE(),"",(VLOOKUP($B498,'Can Gas Rankings'!$B$6:$H$95,7,FALSE())))</f>
        <v/>
      </c>
      <c r="Q498" s="5" t="str">
        <f aca="false">IF(ISNA(VLOOKUP($B498,'Can Pwr Rankings'!$B$6:$F$21,5,FALSE()))=TRUE(),"",(VLOOKUP($B498,'Can Pwr Rankings'!$B$6:$F$21,5,FALSE())))</f>
        <v/>
      </c>
      <c r="R498" s="29" t="n">
        <f aca="false">IF(ISNA(VLOOKUP($B498,'US GAS Rankings'!$B$6:$H$232,6,FALSE()))=TRUE(),"",(VLOOKUP($B498,'US GAS Rankings'!$B$6:$H$232,6,FALSE())))</f>
        <v>28015852</v>
      </c>
      <c r="S498" s="29" t="str">
        <f aca="false">IF(ISNA(VLOOKUP($B498,'US PWR Rankings'!$B$6:$H$126,6,FALSE()))=TRUE(),"",(VLOOKUP($B498,'US PWR Rankings'!$B$6:$H$126,6,FALSE())))</f>
        <v/>
      </c>
      <c r="T498" s="29" t="str">
        <f aca="false">IF(ISNA(VLOOKUP($B498,'Can Gas Rankings'!$B$6:$H$95,6,FALSE()))=TRUE(),"",(VLOOKUP($B498,'Can Gas Rankings'!$B$6:$H$95,6,FALSE())))</f>
        <v/>
      </c>
      <c r="U498" s="29" t="str">
        <f aca="false">IF(ISNA(VLOOKUP($B498,'Can Pwr Rankings'!$B$6:$F$21,4,FALSE()))=TRUE(),"",(VLOOKUP($B498,'Can Pwr Rankings'!$B$6:$F$21,4,FALSE())))</f>
        <v/>
      </c>
    </row>
    <row r="499" customFormat="false" ht="12.75" hidden="false" customHeight="false" outlineLevel="0" collapsed="false">
      <c r="A499" s="5" t="s">
        <v>164</v>
      </c>
      <c r="B499" s="5" t="n">
        <v>71363</v>
      </c>
      <c r="C499" s="5"/>
      <c r="D499" s="5"/>
      <c r="E499" s="29" t="n">
        <f aca="false">VLOOKUP(B499,HEADROOM!$B$2:$D$3820,3,FALSE())</f>
        <v>4000000</v>
      </c>
      <c r="F499" s="5" t="s">
        <v>34</v>
      </c>
      <c r="G499" s="5" t="str">
        <f aca="false">VLOOKUP((A499&amp;MAX(H499:M499)),'NA DATA'!$J$4:$K$1809,2,FALSE())</f>
        <v>Enron North America Corp.</v>
      </c>
      <c r="H499" s="30"/>
      <c r="I499" s="30" t="n">
        <v>96029723</v>
      </c>
      <c r="J499" s="30"/>
      <c r="K499" s="30"/>
      <c r="L499" s="30"/>
      <c r="M499" s="30"/>
      <c r="N499" s="30" t="n">
        <f aca="false">IF(ISNA(VLOOKUP(B499,'US GAS Rankings'!$B$6:$H$232,7,FALSE()))=TRUE(),"",(VLOOKUP(B499,'US GAS Rankings'!$B$6:$H$232,7,FALSE())))</f>
        <v>84</v>
      </c>
      <c r="O499" s="30" t="str">
        <f aca="false">IF(ISNA(VLOOKUP(B499,'US PWR Rankings'!$B$6:$H$126,7,FALSE()))=TRUE(),"",(VLOOKUP(B499,'US PWR Rankings'!$B$6:$H$126,7,FALSE())))</f>
        <v/>
      </c>
      <c r="P499" s="5" t="str">
        <f aca="false">IF(ISNA(VLOOKUP(B499,'Can Gas Rankings'!$B$6:$H$95,7,FALSE()))=TRUE(),"",(VLOOKUP(B499,'Can Gas Rankings'!$B$6:$H$95,7,FALSE())))</f>
        <v/>
      </c>
      <c r="Q499" s="5" t="str">
        <f aca="false">IF(ISNA(VLOOKUP(B499,'Can Pwr Rankings'!$B$6:$F$21,5,FALSE()))=TRUE(),"",(VLOOKUP(B499,'Can Pwr Rankings'!$B$6:$F$21,5,FALSE())))</f>
        <v/>
      </c>
      <c r="R499" s="29" t="n">
        <f aca="false">IF(ISNA(VLOOKUP($B499,'US GAS Rankings'!$B$6:$H$232,6,FALSE()))=TRUE(),"",(VLOOKUP($B499,'US GAS Rankings'!$B$6:$H$232,6,FALSE())))</f>
        <v>28015852</v>
      </c>
      <c r="S499" s="29" t="str">
        <f aca="false">IF(ISNA(VLOOKUP($B499,'US PWR Rankings'!$B$6:$H$126,6,FALSE()))=TRUE(),"",(VLOOKUP($B499,'US PWR Rankings'!$B$6:$H$126,6,FALSE())))</f>
        <v/>
      </c>
      <c r="T499" s="29" t="str">
        <f aca="false">IF(ISNA(VLOOKUP($B499,'Can Gas Rankings'!$B$6:$H$95,6,FALSE()))=TRUE(),"",(VLOOKUP($B499,'Can Gas Rankings'!$B$6:$H$95,6,FALSE())))</f>
        <v/>
      </c>
      <c r="U499" s="29" t="str">
        <f aca="false">IF(ISNA(VLOOKUP($B499,'Can Pwr Rankings'!$B$6:$F$21,4,FALSE()))=TRUE(),"",(VLOOKUP($B499,'Can Pwr Rankings'!$B$6:$F$21,4,FALSE())))</f>
        <v/>
      </c>
    </row>
    <row r="500" customFormat="false" ht="12.75" hidden="false" customHeight="false" outlineLevel="0" collapsed="false">
      <c r="A500" s="5" t="s">
        <v>164</v>
      </c>
      <c r="B500" s="5" t="n">
        <v>71363</v>
      </c>
      <c r="C500" s="5"/>
      <c r="D500" s="5"/>
      <c r="E500" s="29" t="n">
        <f aca="false">VLOOKUP(B500,HEADROOM!$B$2:$D$3820,3,FALSE())</f>
        <v>4000000</v>
      </c>
      <c r="F500" s="5" t="s">
        <v>35</v>
      </c>
      <c r="G500" s="5" t="str">
        <f aca="false">VLOOKUP((A500&amp;MAX(H500:M500)),'NA DATA'!$J$4:$K$1809,2,FALSE())</f>
        <v>Enron North America Corp.</v>
      </c>
      <c r="H500" s="30"/>
      <c r="I500" s="30" t="n">
        <v>96005429</v>
      </c>
      <c r="J500" s="30"/>
      <c r="K500" s="30"/>
      <c r="L500" s="30"/>
      <c r="M500" s="30"/>
      <c r="N500" s="30" t="n">
        <f aca="false">IF(ISNA(VLOOKUP(B500,'US GAS Rankings'!$B$6:$H$232,7,FALSE()))=TRUE(),"",(VLOOKUP(B500,'US GAS Rankings'!$B$6:$H$232,7,FALSE())))</f>
        <v>84</v>
      </c>
      <c r="O500" s="30" t="str">
        <f aca="false">IF(ISNA(VLOOKUP(B500,'US PWR Rankings'!$B$6:$H$126,7,FALSE()))=TRUE(),"",(VLOOKUP(B500,'US PWR Rankings'!$B$6:$H$126,7,FALSE())))</f>
        <v/>
      </c>
      <c r="P500" s="5" t="str">
        <f aca="false">IF(ISNA(VLOOKUP(B500,'Can Gas Rankings'!$B$6:$H$95,7,FALSE()))=TRUE(),"",(VLOOKUP(B500,'Can Gas Rankings'!$B$6:$H$95,7,FALSE())))</f>
        <v/>
      </c>
      <c r="Q500" s="5" t="str">
        <f aca="false">IF(ISNA(VLOOKUP(B500,'Can Pwr Rankings'!$B$6:$F$21,5,FALSE()))=TRUE(),"",(VLOOKUP(B500,'Can Pwr Rankings'!$B$6:$F$21,5,FALSE())))</f>
        <v/>
      </c>
      <c r="R500" s="29" t="n">
        <f aca="false">IF(ISNA(VLOOKUP($B500,'US GAS Rankings'!$B$6:$H$232,6,FALSE()))=TRUE(),"",(VLOOKUP($B500,'US GAS Rankings'!$B$6:$H$232,6,FALSE())))</f>
        <v>28015852</v>
      </c>
      <c r="S500" s="29" t="str">
        <f aca="false">IF(ISNA(VLOOKUP($B500,'US PWR Rankings'!$B$6:$H$126,6,FALSE()))=TRUE(),"",(VLOOKUP($B500,'US PWR Rankings'!$B$6:$H$126,6,FALSE())))</f>
        <v/>
      </c>
      <c r="T500" s="29" t="str">
        <f aca="false">IF(ISNA(VLOOKUP($B500,'Can Gas Rankings'!$B$6:$H$95,6,FALSE()))=TRUE(),"",(VLOOKUP($B500,'Can Gas Rankings'!$B$6:$H$95,6,FALSE())))</f>
        <v/>
      </c>
      <c r="U500" s="29" t="str">
        <f aca="false">IF(ISNA(VLOOKUP($B500,'Can Pwr Rankings'!$B$6:$F$21,4,FALSE()))=TRUE(),"",(VLOOKUP($B500,'Can Pwr Rankings'!$B$6:$F$21,4,FALSE())))</f>
        <v/>
      </c>
    </row>
    <row r="501" customFormat="false" ht="12.75" hidden="false" customHeight="false" outlineLevel="0" collapsed="false">
      <c r="A501" s="5" t="s">
        <v>164</v>
      </c>
      <c r="B501" s="5" t="n">
        <v>71363</v>
      </c>
      <c r="C501" s="5"/>
      <c r="D501" s="5"/>
      <c r="E501" s="29" t="n">
        <f aca="false">VLOOKUP(B501,HEADROOM!$B$2:$D$3820,3,FALSE())</f>
        <v>4000000</v>
      </c>
      <c r="F501" s="5" t="s">
        <v>47</v>
      </c>
      <c r="G501" s="5" t="str">
        <f aca="false">VLOOKUP((A501&amp;MAX(H501:M501)),'NA DATA'!$J$4:$K$1809,2,FALSE())</f>
        <v>Enron North America Corp.</v>
      </c>
      <c r="H501" s="30"/>
      <c r="I501" s="30" t="n">
        <v>96035761</v>
      </c>
      <c r="J501" s="30"/>
      <c r="K501" s="30"/>
      <c r="L501" s="30"/>
      <c r="M501" s="30"/>
      <c r="N501" s="30" t="n">
        <f aca="false">IF(ISNA(VLOOKUP(B501,'US GAS Rankings'!$B$6:$H$232,7,FALSE()))=TRUE(),"",(VLOOKUP(B501,'US GAS Rankings'!$B$6:$H$232,7,FALSE())))</f>
        <v>84</v>
      </c>
      <c r="O501" s="30" t="str">
        <f aca="false">IF(ISNA(VLOOKUP(B501,'US PWR Rankings'!$B$6:$H$126,7,FALSE()))=TRUE(),"",(VLOOKUP(B501,'US PWR Rankings'!$B$6:$H$126,7,FALSE())))</f>
        <v/>
      </c>
      <c r="P501" s="5" t="str">
        <f aca="false">IF(ISNA(VLOOKUP(B501,'Can Gas Rankings'!$B$6:$H$95,7,FALSE()))=TRUE(),"",(VLOOKUP(B501,'Can Gas Rankings'!$B$6:$H$95,7,FALSE())))</f>
        <v/>
      </c>
      <c r="Q501" s="5" t="str">
        <f aca="false">IF(ISNA(VLOOKUP(B501,'Can Pwr Rankings'!$B$6:$F$21,5,FALSE()))=TRUE(),"",(VLOOKUP(B501,'Can Pwr Rankings'!$B$6:$F$21,5,FALSE())))</f>
        <v/>
      </c>
      <c r="R501" s="29" t="n">
        <f aca="false">IF(ISNA(VLOOKUP($B501,'US GAS Rankings'!$B$6:$H$232,6,FALSE()))=TRUE(),"",(VLOOKUP($B501,'US GAS Rankings'!$B$6:$H$232,6,FALSE())))</f>
        <v>28015852</v>
      </c>
      <c r="S501" s="29" t="str">
        <f aca="false">IF(ISNA(VLOOKUP($B501,'US PWR Rankings'!$B$6:$H$126,6,FALSE()))=TRUE(),"",(VLOOKUP($B501,'US PWR Rankings'!$B$6:$H$126,6,FALSE())))</f>
        <v/>
      </c>
      <c r="T501" s="29" t="str">
        <f aca="false">IF(ISNA(VLOOKUP($B501,'Can Gas Rankings'!$B$6:$H$95,6,FALSE()))=TRUE(),"",(VLOOKUP($B501,'Can Gas Rankings'!$B$6:$H$95,6,FALSE())))</f>
        <v/>
      </c>
      <c r="U501" s="29" t="str">
        <f aca="false">IF(ISNA(VLOOKUP($B501,'Can Pwr Rankings'!$B$6:$F$21,4,FALSE()))=TRUE(),"",(VLOOKUP($B501,'Can Pwr Rankings'!$B$6:$F$21,4,FALSE())))</f>
        <v/>
      </c>
    </row>
    <row r="502" customFormat="false" ht="12.75" hidden="false" customHeight="false" outlineLevel="0" collapsed="false">
      <c r="A502" s="5" t="s">
        <v>164</v>
      </c>
      <c r="B502" s="5" t="n">
        <v>71363</v>
      </c>
      <c r="C502" s="5"/>
      <c r="D502" s="5"/>
      <c r="E502" s="29" t="n">
        <f aca="false">VLOOKUP(B502,HEADROOM!$B$2:$D$3820,3,FALSE())</f>
        <v>4000000</v>
      </c>
      <c r="F502" s="5" t="s">
        <v>36</v>
      </c>
      <c r="G502" s="5" t="str">
        <f aca="false">VLOOKUP((A502&amp;MAX(H502:M502)),'NA DATA'!$J$4:$K$1809,2,FALSE())</f>
        <v>Enron North America Corp.</v>
      </c>
      <c r="H502" s="30"/>
      <c r="I502" s="30" t="n">
        <v>96031367</v>
      </c>
      <c r="J502" s="30"/>
      <c r="K502" s="30"/>
      <c r="L502" s="30"/>
      <c r="M502" s="30"/>
      <c r="N502" s="30" t="n">
        <f aca="false">IF(ISNA(VLOOKUP(B502,'US GAS Rankings'!$B$6:$H$232,7,FALSE()))=TRUE(),"",(VLOOKUP(B502,'US GAS Rankings'!$B$6:$H$232,7,FALSE())))</f>
        <v>84</v>
      </c>
      <c r="O502" s="30" t="str">
        <f aca="false">IF(ISNA(VLOOKUP(B502,'US PWR Rankings'!$B$6:$H$126,7,FALSE()))=TRUE(),"",(VLOOKUP(B502,'US PWR Rankings'!$B$6:$H$126,7,FALSE())))</f>
        <v/>
      </c>
      <c r="P502" s="5" t="str">
        <f aca="false">IF(ISNA(VLOOKUP(B502,'Can Gas Rankings'!$B$6:$H$95,7,FALSE()))=TRUE(),"",(VLOOKUP(B502,'Can Gas Rankings'!$B$6:$H$95,7,FALSE())))</f>
        <v/>
      </c>
      <c r="Q502" s="5" t="str">
        <f aca="false">IF(ISNA(VLOOKUP(B502,'Can Pwr Rankings'!$B$6:$F$21,5,FALSE()))=TRUE(),"",(VLOOKUP(B502,'Can Pwr Rankings'!$B$6:$F$21,5,FALSE())))</f>
        <v/>
      </c>
      <c r="R502" s="29" t="n">
        <f aca="false">IF(ISNA(VLOOKUP($B502,'US GAS Rankings'!$B$6:$H$232,6,FALSE()))=TRUE(),"",(VLOOKUP($B502,'US GAS Rankings'!$B$6:$H$232,6,FALSE())))</f>
        <v>28015852</v>
      </c>
      <c r="S502" s="29" t="str">
        <f aca="false">IF(ISNA(VLOOKUP($B502,'US PWR Rankings'!$B$6:$H$126,6,FALSE()))=TRUE(),"",(VLOOKUP($B502,'US PWR Rankings'!$B$6:$H$126,6,FALSE())))</f>
        <v/>
      </c>
      <c r="T502" s="29" t="str">
        <f aca="false">IF(ISNA(VLOOKUP($B502,'Can Gas Rankings'!$B$6:$H$95,6,FALSE()))=TRUE(),"",(VLOOKUP($B502,'Can Gas Rankings'!$B$6:$H$95,6,FALSE())))</f>
        <v/>
      </c>
      <c r="U502" s="29" t="str">
        <f aca="false">IF(ISNA(VLOOKUP($B502,'Can Pwr Rankings'!$B$6:$F$21,4,FALSE()))=TRUE(),"",(VLOOKUP($B502,'Can Pwr Rankings'!$B$6:$F$21,4,FALSE())))</f>
        <v/>
      </c>
    </row>
    <row r="503" customFormat="false" ht="12.75" hidden="false" customHeight="false" outlineLevel="0" collapsed="false">
      <c r="A503" s="5" t="s">
        <v>165</v>
      </c>
      <c r="B503" s="5" t="n">
        <v>81385</v>
      </c>
      <c r="C503" s="5" t="s">
        <v>165</v>
      </c>
      <c r="D503" s="5" t="n">
        <v>81385</v>
      </c>
      <c r="E503" s="29" t="n">
        <f aca="false">VLOOKUP(B503,HEADROOM!$B$2:$D$3820,3,FALSE())</f>
        <v>1500000</v>
      </c>
      <c r="F503" s="5" t="s">
        <v>27</v>
      </c>
      <c r="G503" s="5" t="str">
        <f aca="false">VLOOKUP((A503&amp;MAX(H503:M503)),'NA DATA'!$J$4:$K$1809,2,FALSE())</f>
        <v>Enron North America Corp.</v>
      </c>
      <c r="H503" s="30" t="n">
        <v>96047739</v>
      </c>
      <c r="I503" s="30"/>
      <c r="J503" s="30"/>
      <c r="K503" s="30"/>
      <c r="L503" s="30"/>
      <c r="M503" s="30"/>
      <c r="N503" s="30" t="n">
        <f aca="false">IF(ISNA(VLOOKUP(B503,'US GAS Rankings'!$B$6:$H$232,7,FALSE()))=TRUE(),"",(VLOOKUP(B503,'US GAS Rankings'!$B$6:$H$232,7,FALSE())))</f>
        <v>85</v>
      </c>
      <c r="O503" s="30" t="n">
        <f aca="false">IF(ISNA(VLOOKUP(B503,'US PWR Rankings'!$B$6:$H$126,7,FALSE()))=TRUE(),"",(VLOOKUP(B503,'US PWR Rankings'!$B$6:$H$126,7,FALSE())))</f>
        <v>43</v>
      </c>
      <c r="P503" s="5" t="str">
        <f aca="false">IF(ISNA(VLOOKUP(B503,'Can Gas Rankings'!$B$6:$H$95,7,FALSE()))=TRUE(),"",(VLOOKUP(B503,'Can Gas Rankings'!$B$6:$H$95,7,FALSE())))</f>
        <v/>
      </c>
      <c r="Q503" s="5" t="str">
        <f aca="false">IF(ISNA(VLOOKUP(B503,'Can Pwr Rankings'!$B$6:$F$21,5,FALSE()))=TRUE(),"",(VLOOKUP(B503,'Can Pwr Rankings'!$B$6:$F$21,5,FALSE())))</f>
        <v/>
      </c>
      <c r="R503" s="29" t="n">
        <f aca="false">IF(ISNA(VLOOKUP($B503,'US GAS Rankings'!$B$6:$H$232,6,FALSE()))=TRUE(),"",(VLOOKUP($B503,'US GAS Rankings'!$B$6:$H$232,6,FALSE())))</f>
        <v>25191615</v>
      </c>
      <c r="S503" s="29" t="n">
        <f aca="false">IF(ISNA(VLOOKUP($B503,'US PWR Rankings'!$B$6:$H$126,6,FALSE()))=TRUE(),"",(VLOOKUP($B503,'US PWR Rankings'!$B$6:$H$126,6,FALSE())))</f>
        <v>1080889</v>
      </c>
      <c r="T503" s="29" t="str">
        <f aca="false">IF(ISNA(VLOOKUP($B503,'Can Gas Rankings'!$B$6:$H$95,6,FALSE()))=TRUE(),"",(VLOOKUP($B503,'Can Gas Rankings'!$B$6:$H$95,6,FALSE())))</f>
        <v/>
      </c>
      <c r="U503" s="29" t="str">
        <f aca="false">IF(ISNA(VLOOKUP($B503,'Can Pwr Rankings'!$B$6:$F$21,4,FALSE()))=TRUE(),"",(VLOOKUP($B503,'Can Pwr Rankings'!$B$6:$F$21,4,FALSE())))</f>
        <v/>
      </c>
    </row>
    <row r="504" customFormat="false" ht="12.75" hidden="false" customHeight="false" outlineLevel="0" collapsed="false">
      <c r="A504" s="5" t="s">
        <v>165</v>
      </c>
      <c r="B504" s="5" t="n">
        <v>81385</v>
      </c>
      <c r="C504" s="5"/>
      <c r="D504" s="5"/>
      <c r="E504" s="29" t="n">
        <f aca="false">VLOOKUP(B504,HEADROOM!$B$2:$D$3820,3,FALSE())</f>
        <v>1500000</v>
      </c>
      <c r="F504" s="5" t="s">
        <v>59</v>
      </c>
      <c r="G504" s="5" t="str">
        <f aca="false">VLOOKUP((A504&amp;MAX(H504:M504)),'NA DATA'!$J$4:$K$1809,2,FALSE())</f>
        <v>Enron Energy Services, Inc.</v>
      </c>
      <c r="H504" s="30"/>
      <c r="I504" s="30" t="n">
        <v>96058009</v>
      </c>
      <c r="J504" s="30"/>
      <c r="K504" s="30"/>
      <c r="L504" s="30"/>
      <c r="M504" s="30"/>
      <c r="N504" s="30" t="n">
        <f aca="false">IF(ISNA(VLOOKUP(B504,'US GAS Rankings'!$B$6:$H$232,7,FALSE()))=TRUE(),"",(VLOOKUP(B504,'US GAS Rankings'!$B$6:$H$232,7,FALSE())))</f>
        <v>85</v>
      </c>
      <c r="O504" s="30" t="n">
        <f aca="false">IF(ISNA(VLOOKUP(B504,'US PWR Rankings'!$B$6:$H$126,7,FALSE()))=TRUE(),"",(VLOOKUP(B504,'US PWR Rankings'!$B$6:$H$126,7,FALSE())))</f>
        <v>43</v>
      </c>
      <c r="P504" s="5" t="str">
        <f aca="false">IF(ISNA(VLOOKUP(B504,'Can Gas Rankings'!$B$6:$H$95,7,FALSE()))=TRUE(),"",(VLOOKUP(B504,'Can Gas Rankings'!$B$6:$H$95,7,FALSE())))</f>
        <v/>
      </c>
      <c r="Q504" s="5" t="str">
        <f aca="false">IF(ISNA(VLOOKUP(B504,'Can Pwr Rankings'!$B$6:$F$21,5,FALSE()))=TRUE(),"",(VLOOKUP(B504,'Can Pwr Rankings'!$B$6:$F$21,5,FALSE())))</f>
        <v/>
      </c>
      <c r="R504" s="29" t="n">
        <f aca="false">IF(ISNA(VLOOKUP($B504,'US GAS Rankings'!$B$6:$H$232,6,FALSE()))=TRUE(),"",(VLOOKUP($B504,'US GAS Rankings'!$B$6:$H$232,6,FALSE())))</f>
        <v>25191615</v>
      </c>
      <c r="S504" s="29" t="n">
        <f aca="false">IF(ISNA(VLOOKUP($B504,'US PWR Rankings'!$B$6:$H$126,6,FALSE()))=TRUE(),"",(VLOOKUP($B504,'US PWR Rankings'!$B$6:$H$126,6,FALSE())))</f>
        <v>1080889</v>
      </c>
      <c r="T504" s="29" t="str">
        <f aca="false">IF(ISNA(VLOOKUP($B504,'Can Gas Rankings'!$B$6:$H$95,6,FALSE()))=TRUE(),"",(VLOOKUP($B504,'Can Gas Rankings'!$B$6:$H$95,6,FALSE())))</f>
        <v/>
      </c>
      <c r="U504" s="29" t="str">
        <f aca="false">IF(ISNA(VLOOKUP($B504,'Can Pwr Rankings'!$B$6:$F$21,4,FALSE()))=TRUE(),"",(VLOOKUP($B504,'Can Pwr Rankings'!$B$6:$F$21,4,FALSE())))</f>
        <v/>
      </c>
    </row>
    <row r="505" customFormat="false" ht="12.75" hidden="false" customHeight="false" outlineLevel="0" collapsed="false">
      <c r="A505" s="5" t="s">
        <v>165</v>
      </c>
      <c r="B505" s="5" t="n">
        <v>81385</v>
      </c>
      <c r="C505" s="5"/>
      <c r="D505" s="5"/>
      <c r="E505" s="29" t="n">
        <f aca="false">VLOOKUP(B505,HEADROOM!$B$2:$D$3820,3,FALSE())</f>
        <v>1500000</v>
      </c>
      <c r="F505" s="5" t="s">
        <v>44</v>
      </c>
      <c r="G505" s="5" t="str">
        <f aca="false">VLOOKUP((A505&amp;MAX(H505:M505)),'NA DATA'!$J$4:$K$1809,2,FALSE())</f>
        <v>Enron Energy Services, Inc.</v>
      </c>
      <c r="H505" s="30"/>
      <c r="I505" s="30" t="n">
        <v>96066349</v>
      </c>
      <c r="J505" s="30"/>
      <c r="K505" s="30"/>
      <c r="L505" s="30"/>
      <c r="M505" s="30"/>
      <c r="N505" s="30" t="n">
        <f aca="false">IF(ISNA(VLOOKUP(B505,'US GAS Rankings'!$B$6:$H$232,7,FALSE()))=TRUE(),"",(VLOOKUP(B505,'US GAS Rankings'!$B$6:$H$232,7,FALSE())))</f>
        <v>85</v>
      </c>
      <c r="O505" s="30" t="n">
        <f aca="false">IF(ISNA(VLOOKUP(B505,'US PWR Rankings'!$B$6:$H$126,7,FALSE()))=TRUE(),"",(VLOOKUP(B505,'US PWR Rankings'!$B$6:$H$126,7,FALSE())))</f>
        <v>43</v>
      </c>
      <c r="P505" s="5" t="str">
        <f aca="false">IF(ISNA(VLOOKUP(B505,'Can Gas Rankings'!$B$6:$H$95,7,FALSE()))=TRUE(),"",(VLOOKUP(B505,'Can Gas Rankings'!$B$6:$H$95,7,FALSE())))</f>
        <v/>
      </c>
      <c r="Q505" s="5" t="str">
        <f aca="false">IF(ISNA(VLOOKUP(B505,'Can Pwr Rankings'!$B$6:$F$21,5,FALSE()))=TRUE(),"",(VLOOKUP(B505,'Can Pwr Rankings'!$B$6:$F$21,5,FALSE())))</f>
        <v/>
      </c>
      <c r="R505" s="29" t="n">
        <f aca="false">IF(ISNA(VLOOKUP($B505,'US GAS Rankings'!$B$6:$H$232,6,FALSE()))=TRUE(),"",(VLOOKUP($B505,'US GAS Rankings'!$B$6:$H$232,6,FALSE())))</f>
        <v>25191615</v>
      </c>
      <c r="S505" s="29" t="n">
        <f aca="false">IF(ISNA(VLOOKUP($B505,'US PWR Rankings'!$B$6:$H$126,6,FALSE()))=TRUE(),"",(VLOOKUP($B505,'US PWR Rankings'!$B$6:$H$126,6,FALSE())))</f>
        <v>1080889</v>
      </c>
      <c r="T505" s="29" t="str">
        <f aca="false">IF(ISNA(VLOOKUP($B505,'Can Gas Rankings'!$B$6:$H$95,6,FALSE()))=TRUE(),"",(VLOOKUP($B505,'Can Gas Rankings'!$B$6:$H$95,6,FALSE())))</f>
        <v/>
      </c>
      <c r="U505" s="29" t="str">
        <f aca="false">IF(ISNA(VLOOKUP($B505,'Can Pwr Rankings'!$B$6:$F$21,4,FALSE()))=TRUE(),"",(VLOOKUP($B505,'Can Pwr Rankings'!$B$6:$F$21,4,FALSE())))</f>
        <v/>
      </c>
    </row>
    <row r="506" customFormat="false" ht="12.75" hidden="false" customHeight="false" outlineLevel="0" collapsed="false">
      <c r="A506" s="5" t="s">
        <v>165</v>
      </c>
      <c r="B506" s="5" t="n">
        <v>81385</v>
      </c>
      <c r="C506" s="5"/>
      <c r="D506" s="5"/>
      <c r="E506" s="29" t="n">
        <f aca="false">VLOOKUP(B506,HEADROOM!$B$2:$D$3820,3,FALSE())</f>
        <v>1500000</v>
      </c>
      <c r="F506" s="5" t="s">
        <v>28</v>
      </c>
      <c r="G506" s="5" t="str">
        <f aca="false">VLOOKUP((A506&amp;MAX(H506:M506)),'NA DATA'!$J$4:$K$1809,2,FALSE())</f>
        <v>Enron North America Corp.</v>
      </c>
      <c r="H506" s="30"/>
      <c r="I506" s="30" t="n">
        <v>96055106</v>
      </c>
      <c r="J506" s="30"/>
      <c r="K506" s="30"/>
      <c r="L506" s="30"/>
      <c r="M506" s="30"/>
      <c r="N506" s="30" t="n">
        <f aca="false">IF(ISNA(VLOOKUP(B506,'US GAS Rankings'!$B$6:$H$232,7,FALSE()))=TRUE(),"",(VLOOKUP(B506,'US GAS Rankings'!$B$6:$H$232,7,FALSE())))</f>
        <v>85</v>
      </c>
      <c r="O506" s="30" t="n">
        <f aca="false">IF(ISNA(VLOOKUP(B506,'US PWR Rankings'!$B$6:$H$126,7,FALSE()))=TRUE(),"",(VLOOKUP(B506,'US PWR Rankings'!$B$6:$H$126,7,FALSE())))</f>
        <v>43</v>
      </c>
      <c r="P506" s="5" t="str">
        <f aca="false">IF(ISNA(VLOOKUP(B506,'Can Gas Rankings'!$B$6:$H$95,7,FALSE()))=TRUE(),"",(VLOOKUP(B506,'Can Gas Rankings'!$B$6:$H$95,7,FALSE())))</f>
        <v/>
      </c>
      <c r="Q506" s="5" t="str">
        <f aca="false">IF(ISNA(VLOOKUP(B506,'Can Pwr Rankings'!$B$6:$F$21,5,FALSE()))=TRUE(),"",(VLOOKUP(B506,'Can Pwr Rankings'!$B$6:$F$21,5,FALSE())))</f>
        <v/>
      </c>
      <c r="R506" s="29" t="n">
        <f aca="false">IF(ISNA(VLOOKUP($B506,'US GAS Rankings'!$B$6:$H$232,6,FALSE()))=TRUE(),"",(VLOOKUP($B506,'US GAS Rankings'!$B$6:$H$232,6,FALSE())))</f>
        <v>25191615</v>
      </c>
      <c r="S506" s="29" t="n">
        <f aca="false">IF(ISNA(VLOOKUP($B506,'US PWR Rankings'!$B$6:$H$126,6,FALSE()))=TRUE(),"",(VLOOKUP($B506,'US PWR Rankings'!$B$6:$H$126,6,FALSE())))</f>
        <v>1080889</v>
      </c>
      <c r="T506" s="29" t="str">
        <f aca="false">IF(ISNA(VLOOKUP($B506,'Can Gas Rankings'!$B$6:$H$95,6,FALSE()))=TRUE(),"",(VLOOKUP($B506,'Can Gas Rankings'!$B$6:$H$95,6,FALSE())))</f>
        <v/>
      </c>
      <c r="U506" s="29" t="str">
        <f aca="false">IF(ISNA(VLOOKUP($B506,'Can Pwr Rankings'!$B$6:$F$21,4,FALSE()))=TRUE(),"",(VLOOKUP($B506,'Can Pwr Rankings'!$B$6:$F$21,4,FALSE())))</f>
        <v/>
      </c>
    </row>
    <row r="507" customFormat="false" ht="12.75" hidden="false" customHeight="false" outlineLevel="0" collapsed="false">
      <c r="A507" s="5" t="s">
        <v>165</v>
      </c>
      <c r="B507" s="5" t="n">
        <v>81385</v>
      </c>
      <c r="C507" s="5"/>
      <c r="D507" s="5"/>
      <c r="E507" s="29" t="n">
        <f aca="false">VLOOKUP(B507,HEADROOM!$B$2:$D$3820,3,FALSE())</f>
        <v>1500000</v>
      </c>
      <c r="F507" s="5" t="s">
        <v>29</v>
      </c>
      <c r="G507" s="5" t="str">
        <f aca="false">VLOOKUP((A507&amp;MAX(H507:M507)),'NA DATA'!$J$4:$K$1809,2,FALSE())</f>
        <v>Enron North America Corp.</v>
      </c>
      <c r="H507" s="30"/>
      <c r="I507" s="30" t="n">
        <v>96049823</v>
      </c>
      <c r="J507" s="30"/>
      <c r="K507" s="30"/>
      <c r="L507" s="30"/>
      <c r="M507" s="30"/>
      <c r="N507" s="30" t="n">
        <f aca="false">IF(ISNA(VLOOKUP(B507,'US GAS Rankings'!$B$6:$H$232,7,FALSE()))=TRUE(),"",(VLOOKUP(B507,'US GAS Rankings'!$B$6:$H$232,7,FALSE())))</f>
        <v>85</v>
      </c>
      <c r="O507" s="30" t="n">
        <f aca="false">IF(ISNA(VLOOKUP(B507,'US PWR Rankings'!$B$6:$H$126,7,FALSE()))=TRUE(),"",(VLOOKUP(B507,'US PWR Rankings'!$B$6:$H$126,7,FALSE())))</f>
        <v>43</v>
      </c>
      <c r="P507" s="5" t="str">
        <f aca="false">IF(ISNA(VLOOKUP(B507,'Can Gas Rankings'!$B$6:$H$95,7,FALSE()))=TRUE(),"",(VLOOKUP(B507,'Can Gas Rankings'!$B$6:$H$95,7,FALSE())))</f>
        <v/>
      </c>
      <c r="Q507" s="5" t="str">
        <f aca="false">IF(ISNA(VLOOKUP(B507,'Can Pwr Rankings'!$B$6:$F$21,5,FALSE()))=TRUE(),"",(VLOOKUP(B507,'Can Pwr Rankings'!$B$6:$F$21,5,FALSE())))</f>
        <v/>
      </c>
      <c r="R507" s="29" t="n">
        <f aca="false">IF(ISNA(VLOOKUP($B507,'US GAS Rankings'!$B$6:$H$232,6,FALSE()))=TRUE(),"",(VLOOKUP($B507,'US GAS Rankings'!$B$6:$H$232,6,FALSE())))</f>
        <v>25191615</v>
      </c>
      <c r="S507" s="29" t="n">
        <f aca="false">IF(ISNA(VLOOKUP($B507,'US PWR Rankings'!$B$6:$H$126,6,FALSE()))=TRUE(),"",(VLOOKUP($B507,'US PWR Rankings'!$B$6:$H$126,6,FALSE())))</f>
        <v>1080889</v>
      </c>
      <c r="T507" s="29" t="str">
        <f aca="false">IF(ISNA(VLOOKUP($B507,'Can Gas Rankings'!$B$6:$H$95,6,FALSE()))=TRUE(),"",(VLOOKUP($B507,'Can Gas Rankings'!$B$6:$H$95,6,FALSE())))</f>
        <v/>
      </c>
      <c r="U507" s="29" t="str">
        <f aca="false">IF(ISNA(VLOOKUP($B507,'Can Pwr Rankings'!$B$6:$F$21,4,FALSE()))=TRUE(),"",(VLOOKUP($B507,'Can Pwr Rankings'!$B$6:$F$21,4,FALSE())))</f>
        <v/>
      </c>
    </row>
    <row r="508" customFormat="false" ht="12.75" hidden="false" customHeight="false" outlineLevel="0" collapsed="false">
      <c r="A508" s="5" t="s">
        <v>165</v>
      </c>
      <c r="B508" s="5" t="n">
        <v>81385</v>
      </c>
      <c r="C508" s="5"/>
      <c r="D508" s="5"/>
      <c r="E508" s="29" t="n">
        <f aca="false">VLOOKUP(B508,HEADROOM!$B$2:$D$3820,3,FALSE())</f>
        <v>1500000</v>
      </c>
      <c r="F508" s="5" t="s">
        <v>40</v>
      </c>
      <c r="G508" s="5" t="e">
        <f aca="false">VLOOKUP((A508&amp;MAX(H508:M508)),'NA DATA'!$J$4:$K$1809,2,FALSE())</f>
        <v>#N/A</v>
      </c>
      <c r="H508" s="30"/>
      <c r="I508" s="30"/>
      <c r="J508" s="30" t="n">
        <v>96060378</v>
      </c>
      <c r="K508" s="30"/>
      <c r="L508" s="30"/>
      <c r="M508" s="30"/>
      <c r="N508" s="30" t="n">
        <f aca="false">IF(ISNA(VLOOKUP(B508,'US GAS Rankings'!$B$6:$H$232,7,FALSE()))=TRUE(),"",(VLOOKUP(B508,'US GAS Rankings'!$B$6:$H$232,7,FALSE())))</f>
        <v>85</v>
      </c>
      <c r="O508" s="30" t="n">
        <f aca="false">IF(ISNA(VLOOKUP(B508,'US PWR Rankings'!$B$6:$H$126,7,FALSE()))=TRUE(),"",(VLOOKUP(B508,'US PWR Rankings'!$B$6:$H$126,7,FALSE())))</f>
        <v>43</v>
      </c>
      <c r="P508" s="5" t="str">
        <f aca="false">IF(ISNA(VLOOKUP(B508,'Can Gas Rankings'!$B$6:$H$95,7,FALSE()))=TRUE(),"",(VLOOKUP(B508,'Can Gas Rankings'!$B$6:$H$95,7,FALSE())))</f>
        <v/>
      </c>
      <c r="Q508" s="5" t="str">
        <f aca="false">IF(ISNA(VLOOKUP(B508,'Can Pwr Rankings'!$B$6:$F$21,5,FALSE()))=TRUE(),"",(VLOOKUP(B508,'Can Pwr Rankings'!$B$6:$F$21,5,FALSE())))</f>
        <v/>
      </c>
      <c r="R508" s="29" t="n">
        <f aca="false">IF(ISNA(VLOOKUP($B508,'US GAS Rankings'!$B$6:$H$232,6,FALSE()))=TRUE(),"",(VLOOKUP($B508,'US GAS Rankings'!$B$6:$H$232,6,FALSE())))</f>
        <v>25191615</v>
      </c>
      <c r="S508" s="29" t="n">
        <f aca="false">IF(ISNA(VLOOKUP($B508,'US PWR Rankings'!$B$6:$H$126,6,FALSE()))=TRUE(),"",(VLOOKUP($B508,'US PWR Rankings'!$B$6:$H$126,6,FALSE())))</f>
        <v>1080889</v>
      </c>
      <c r="T508" s="29" t="str">
        <f aca="false">IF(ISNA(VLOOKUP($B508,'Can Gas Rankings'!$B$6:$H$95,6,FALSE()))=TRUE(),"",(VLOOKUP($B508,'Can Gas Rankings'!$B$6:$H$95,6,FALSE())))</f>
        <v/>
      </c>
      <c r="U508" s="29" t="str">
        <f aca="false">IF(ISNA(VLOOKUP($B508,'Can Pwr Rankings'!$B$6:$F$21,4,FALSE()))=TRUE(),"",(VLOOKUP($B508,'Can Pwr Rankings'!$B$6:$F$21,4,FALSE())))</f>
        <v/>
      </c>
    </row>
    <row r="509" customFormat="false" ht="12.75" hidden="false" customHeight="false" outlineLevel="0" collapsed="false">
      <c r="A509" s="5" t="s">
        <v>165</v>
      </c>
      <c r="B509" s="5" t="n">
        <v>81385</v>
      </c>
      <c r="C509" s="5"/>
      <c r="D509" s="5"/>
      <c r="E509" s="29" t="n">
        <f aca="false">VLOOKUP(B509,HEADROOM!$B$2:$D$3820,3,FALSE())</f>
        <v>1500000</v>
      </c>
      <c r="F509" s="5" t="s">
        <v>47</v>
      </c>
      <c r="G509" s="5" t="str">
        <f aca="false">VLOOKUP((A509&amp;MAX(H509:M509)),'NA DATA'!$J$4:$K$1809,2,FALSE())</f>
        <v>Enron North America Corp.</v>
      </c>
      <c r="H509" s="30"/>
      <c r="I509" s="30" t="n">
        <v>96031861</v>
      </c>
      <c r="J509" s="30"/>
      <c r="K509" s="30"/>
      <c r="L509" s="30"/>
      <c r="M509" s="30"/>
      <c r="N509" s="30" t="n">
        <f aca="false">IF(ISNA(VLOOKUP(B509,'US GAS Rankings'!$B$6:$H$232,7,FALSE()))=TRUE(),"",(VLOOKUP(B509,'US GAS Rankings'!$B$6:$H$232,7,FALSE())))</f>
        <v>85</v>
      </c>
      <c r="O509" s="30" t="n">
        <f aca="false">IF(ISNA(VLOOKUP(B509,'US PWR Rankings'!$B$6:$H$126,7,FALSE()))=TRUE(),"",(VLOOKUP(B509,'US PWR Rankings'!$B$6:$H$126,7,FALSE())))</f>
        <v>43</v>
      </c>
      <c r="P509" s="5" t="str">
        <f aca="false">IF(ISNA(VLOOKUP(B509,'Can Gas Rankings'!$B$6:$H$95,7,FALSE()))=TRUE(),"",(VLOOKUP(B509,'Can Gas Rankings'!$B$6:$H$95,7,FALSE())))</f>
        <v/>
      </c>
      <c r="Q509" s="5" t="str">
        <f aca="false">IF(ISNA(VLOOKUP(B509,'Can Pwr Rankings'!$B$6:$F$21,5,FALSE()))=TRUE(),"",(VLOOKUP(B509,'Can Pwr Rankings'!$B$6:$F$21,5,FALSE())))</f>
        <v/>
      </c>
      <c r="R509" s="29" t="n">
        <f aca="false">IF(ISNA(VLOOKUP($B509,'US GAS Rankings'!$B$6:$H$232,6,FALSE()))=TRUE(),"",(VLOOKUP($B509,'US GAS Rankings'!$B$6:$H$232,6,FALSE())))</f>
        <v>25191615</v>
      </c>
      <c r="S509" s="29" t="n">
        <f aca="false">IF(ISNA(VLOOKUP($B509,'US PWR Rankings'!$B$6:$H$126,6,FALSE()))=TRUE(),"",(VLOOKUP($B509,'US PWR Rankings'!$B$6:$H$126,6,FALSE())))</f>
        <v>1080889</v>
      </c>
      <c r="T509" s="29" t="str">
        <f aca="false">IF(ISNA(VLOOKUP($B509,'Can Gas Rankings'!$B$6:$H$95,6,FALSE()))=TRUE(),"",(VLOOKUP($B509,'Can Gas Rankings'!$B$6:$H$95,6,FALSE())))</f>
        <v/>
      </c>
      <c r="U509" s="29" t="str">
        <f aca="false">IF(ISNA(VLOOKUP($B509,'Can Pwr Rankings'!$B$6:$F$21,4,FALSE()))=TRUE(),"",(VLOOKUP($B509,'Can Pwr Rankings'!$B$6:$F$21,4,FALSE())))</f>
        <v/>
      </c>
    </row>
    <row r="510" customFormat="false" ht="12.75" hidden="false" customHeight="false" outlineLevel="0" collapsed="false">
      <c r="A510" s="5" t="s">
        <v>166</v>
      </c>
      <c r="B510" s="5" t="n">
        <v>64141</v>
      </c>
      <c r="C510" s="5" t="s">
        <v>166</v>
      </c>
      <c r="D510" s="5" t="n">
        <v>64141</v>
      </c>
      <c r="E510" s="29" t="n">
        <f aca="false">VLOOKUP(B510,HEADROOM!$B$2:$D$3820,3,FALSE())</f>
        <v>500000</v>
      </c>
      <c r="F510" s="5" t="s">
        <v>34</v>
      </c>
      <c r="G510" s="5" t="str">
        <f aca="false">VLOOKUP((A510&amp;MAX(H510:M510)),'NA DATA'!$J$4:$K$1809,2,FALSE())</f>
        <v>Enron North America Corp.</v>
      </c>
      <c r="H510" s="30"/>
      <c r="I510" s="30" t="n">
        <v>96036787</v>
      </c>
      <c r="J510" s="30"/>
      <c r="K510" s="30"/>
      <c r="L510" s="30"/>
      <c r="M510" s="30"/>
      <c r="N510" s="30" t="n">
        <f aca="false">IF(ISNA(VLOOKUP(B510,'US GAS Rankings'!$B$6:$H$232,7,FALSE()))=TRUE(),"",(VLOOKUP(B510,'US GAS Rankings'!$B$6:$H$232,7,FALSE())))</f>
        <v>86</v>
      </c>
      <c r="O510" s="30" t="str">
        <f aca="false">IF(ISNA(VLOOKUP(B510,'US PWR Rankings'!$B$6:$H$126,7,FALSE()))=TRUE(),"",(VLOOKUP(B510,'US PWR Rankings'!$B$6:$H$126,7,FALSE())))</f>
        <v/>
      </c>
      <c r="P510" s="5" t="str">
        <f aca="false">IF(ISNA(VLOOKUP(B510,'Can Gas Rankings'!$B$6:$H$95,7,FALSE()))=TRUE(),"",(VLOOKUP(B510,'Can Gas Rankings'!$B$6:$H$95,7,FALSE())))</f>
        <v/>
      </c>
      <c r="Q510" s="5" t="str">
        <f aca="false">IF(ISNA(VLOOKUP(B510,'Can Pwr Rankings'!$B$6:$F$21,5,FALSE()))=TRUE(),"",(VLOOKUP(B510,'Can Pwr Rankings'!$B$6:$F$21,5,FALSE())))</f>
        <v/>
      </c>
      <c r="R510" s="29" t="n">
        <f aca="false">IF(ISNA(VLOOKUP($B510,'US GAS Rankings'!$B$6:$H$232,6,FALSE()))=TRUE(),"",(VLOOKUP($B510,'US GAS Rankings'!$B$6:$H$232,6,FALSE())))</f>
        <v>23835095</v>
      </c>
      <c r="S510" s="29" t="str">
        <f aca="false">IF(ISNA(VLOOKUP($B510,'US PWR Rankings'!$B$6:$H$126,6,FALSE()))=TRUE(),"",(VLOOKUP($B510,'US PWR Rankings'!$B$6:$H$126,6,FALSE())))</f>
        <v/>
      </c>
      <c r="T510" s="29" t="str">
        <f aca="false">IF(ISNA(VLOOKUP($B510,'Can Gas Rankings'!$B$6:$H$95,6,FALSE()))=TRUE(),"",(VLOOKUP($B510,'Can Gas Rankings'!$B$6:$H$95,6,FALSE())))</f>
        <v/>
      </c>
      <c r="U510" s="29" t="str">
        <f aca="false">IF(ISNA(VLOOKUP($B510,'Can Pwr Rankings'!$B$6:$F$21,4,FALSE()))=TRUE(),"",(VLOOKUP($B510,'Can Pwr Rankings'!$B$6:$F$21,4,FALSE())))</f>
        <v/>
      </c>
    </row>
    <row r="511" customFormat="false" ht="12.75" hidden="false" customHeight="false" outlineLevel="0" collapsed="false">
      <c r="A511" s="5" t="s">
        <v>166</v>
      </c>
      <c r="B511" s="5" t="n">
        <v>64141</v>
      </c>
      <c r="C511" s="5"/>
      <c r="D511" s="5"/>
      <c r="E511" s="29" t="n">
        <f aca="false">VLOOKUP(B511,HEADROOM!$B$2:$D$3820,3,FALSE())</f>
        <v>500000</v>
      </c>
      <c r="F511" s="5" t="s">
        <v>42</v>
      </c>
      <c r="G511" s="5" t="e">
        <f aca="false">VLOOKUP((A511&amp;MAX(H511:M511)),'NA DATA'!$J$4:$K$1809,2,FALSE())</f>
        <v>#N/A</v>
      </c>
      <c r="H511" s="30"/>
      <c r="I511" s="30"/>
      <c r="J511" s="30"/>
      <c r="K511" s="30"/>
      <c r="L511" s="30"/>
      <c r="M511" s="30"/>
      <c r="N511" s="30" t="n">
        <f aca="false">IF(ISNA(VLOOKUP(B511,'US GAS Rankings'!$B$6:$H$232,7,FALSE()))=TRUE(),"",(VLOOKUP(B511,'US GAS Rankings'!$B$6:$H$232,7,FALSE())))</f>
        <v>86</v>
      </c>
      <c r="O511" s="30" t="str">
        <f aca="false">IF(ISNA(VLOOKUP(B511,'US PWR Rankings'!$B$6:$H$126,7,FALSE()))=TRUE(),"",(VLOOKUP(B511,'US PWR Rankings'!$B$6:$H$126,7,FALSE())))</f>
        <v/>
      </c>
      <c r="P511" s="5" t="str">
        <f aca="false">IF(ISNA(VLOOKUP(B511,'Can Gas Rankings'!$B$6:$H$95,7,FALSE()))=TRUE(),"",(VLOOKUP(B511,'Can Gas Rankings'!$B$6:$H$95,7,FALSE())))</f>
        <v/>
      </c>
      <c r="Q511" s="5" t="str">
        <f aca="false">IF(ISNA(VLOOKUP(B511,'Can Pwr Rankings'!$B$6:$F$21,5,FALSE()))=TRUE(),"",(VLOOKUP(B511,'Can Pwr Rankings'!$B$6:$F$21,5,FALSE())))</f>
        <v/>
      </c>
      <c r="R511" s="29" t="n">
        <f aca="false">IF(ISNA(VLOOKUP($B511,'US GAS Rankings'!$B$6:$H$232,6,FALSE()))=TRUE(),"",(VLOOKUP($B511,'US GAS Rankings'!$B$6:$H$232,6,FALSE())))</f>
        <v>23835095</v>
      </c>
      <c r="S511" s="29" t="str">
        <f aca="false">IF(ISNA(VLOOKUP($B511,'US PWR Rankings'!$B$6:$H$126,6,FALSE()))=TRUE(),"",(VLOOKUP($B511,'US PWR Rankings'!$B$6:$H$126,6,FALSE())))</f>
        <v/>
      </c>
      <c r="T511" s="29" t="str">
        <f aca="false">IF(ISNA(VLOOKUP($B511,'Can Gas Rankings'!$B$6:$H$95,6,FALSE()))=TRUE(),"",(VLOOKUP($B511,'Can Gas Rankings'!$B$6:$H$95,6,FALSE())))</f>
        <v/>
      </c>
      <c r="U511" s="29" t="str">
        <f aca="false">IF(ISNA(VLOOKUP($B511,'Can Pwr Rankings'!$B$6:$F$21,4,FALSE()))=TRUE(),"",(VLOOKUP($B511,'Can Pwr Rankings'!$B$6:$F$21,4,FALSE())))</f>
        <v/>
      </c>
    </row>
    <row r="512" customFormat="false" ht="12.75" hidden="false" customHeight="false" outlineLevel="0" collapsed="false">
      <c r="A512" s="5" t="s">
        <v>167</v>
      </c>
      <c r="B512" s="5" t="n">
        <v>54480</v>
      </c>
      <c r="C512" s="5" t="s">
        <v>167</v>
      </c>
      <c r="D512" s="5" t="n">
        <v>54480</v>
      </c>
      <c r="E512" s="29" t="n">
        <f aca="false">VLOOKUP(B512,HEADROOM!$B$2:$D$3820,3,FALSE())</f>
        <v>250000</v>
      </c>
      <c r="F512" s="5" t="s">
        <v>168</v>
      </c>
      <c r="G512" s="5" t="str">
        <f aca="false">VLOOKUP((A512&amp;MAX(H512:M512)),'NA DATA'!$J$4:$K$1809,2,FALSE())</f>
        <v>Enron Energy Services, Inc.</v>
      </c>
      <c r="H512" s="30"/>
      <c r="I512" s="30" t="n">
        <v>96067510</v>
      </c>
      <c r="J512" s="30"/>
      <c r="K512" s="30"/>
      <c r="L512" s="30"/>
      <c r="M512" s="30"/>
      <c r="N512" s="30" t="n">
        <f aca="false">IF(ISNA(VLOOKUP(B512,'US GAS Rankings'!$B$6:$H$232,7,FALSE()))=TRUE(),"",(VLOOKUP(B512,'US GAS Rankings'!$B$6:$H$232,7,FALSE())))</f>
        <v>87</v>
      </c>
      <c r="O512" s="30" t="str">
        <f aca="false">IF(ISNA(VLOOKUP(B512,'US PWR Rankings'!$B$6:$H$126,7,FALSE()))=TRUE(),"",(VLOOKUP(B512,'US PWR Rankings'!$B$6:$H$126,7,FALSE())))</f>
        <v/>
      </c>
      <c r="P512" s="5" t="str">
        <f aca="false">IF(ISNA(VLOOKUP(B512,'Can Gas Rankings'!$B$6:$H$95,7,FALSE()))=TRUE(),"",(VLOOKUP(B512,'Can Gas Rankings'!$B$6:$H$95,7,FALSE())))</f>
        <v/>
      </c>
      <c r="Q512" s="5" t="str">
        <f aca="false">IF(ISNA(VLOOKUP(B512,'Can Pwr Rankings'!$B$6:$F$21,5,FALSE()))=TRUE(),"",(VLOOKUP(B512,'Can Pwr Rankings'!$B$6:$F$21,5,FALSE())))</f>
        <v/>
      </c>
      <c r="R512" s="29" t="n">
        <f aca="false">IF(ISNA(VLOOKUP($B512,'US GAS Rankings'!$B$6:$H$232,6,FALSE()))=TRUE(),"",(VLOOKUP($B512,'US GAS Rankings'!$B$6:$H$232,6,FALSE())))</f>
        <v>22129333</v>
      </c>
      <c r="S512" s="29" t="str">
        <f aca="false">IF(ISNA(VLOOKUP($B512,'US PWR Rankings'!$B$6:$H$126,6,FALSE()))=TRUE(),"",(VLOOKUP($B512,'US PWR Rankings'!$B$6:$H$126,6,FALSE())))</f>
        <v/>
      </c>
      <c r="T512" s="29" t="str">
        <f aca="false">IF(ISNA(VLOOKUP($B512,'Can Gas Rankings'!$B$6:$H$95,6,FALSE()))=TRUE(),"",(VLOOKUP($B512,'Can Gas Rankings'!$B$6:$H$95,6,FALSE())))</f>
        <v/>
      </c>
      <c r="U512" s="29" t="str">
        <f aca="false">IF(ISNA(VLOOKUP($B512,'Can Pwr Rankings'!$B$6:$F$21,4,FALSE()))=TRUE(),"",(VLOOKUP($B512,'Can Pwr Rankings'!$B$6:$F$21,4,FALSE())))</f>
        <v/>
      </c>
    </row>
    <row r="513" customFormat="false" ht="12.75" hidden="false" customHeight="false" outlineLevel="0" collapsed="false">
      <c r="A513" s="5" t="s">
        <v>167</v>
      </c>
      <c r="B513" s="5" t="n">
        <v>54480</v>
      </c>
      <c r="C513" s="5"/>
      <c r="D513" s="5"/>
      <c r="E513" s="29" t="n">
        <f aca="false">VLOOKUP(B513,HEADROOM!$B$2:$D$3820,3,FALSE())</f>
        <v>250000</v>
      </c>
      <c r="F513" s="5" t="s">
        <v>169</v>
      </c>
      <c r="G513" s="5" t="str">
        <f aca="false">VLOOKUP((A513&amp;MAX(H513:M513)),'NA DATA'!$J$4:$K$1809,2,FALSE())</f>
        <v>Enron Energy Services, Inc.</v>
      </c>
      <c r="H513" s="30"/>
      <c r="I513" s="30" t="n">
        <v>96083903</v>
      </c>
      <c r="J513" s="30"/>
      <c r="K513" s="30"/>
      <c r="L513" s="30"/>
      <c r="M513" s="30"/>
      <c r="N513" s="30" t="n">
        <f aca="false">IF(ISNA(VLOOKUP(B513,'US GAS Rankings'!$B$6:$H$232,7,FALSE()))=TRUE(),"",(VLOOKUP(B513,'US GAS Rankings'!$B$6:$H$232,7,FALSE())))</f>
        <v>87</v>
      </c>
      <c r="O513" s="30" t="str">
        <f aca="false">IF(ISNA(VLOOKUP(B513,'US PWR Rankings'!$B$6:$H$126,7,FALSE()))=TRUE(),"",(VLOOKUP(B513,'US PWR Rankings'!$B$6:$H$126,7,FALSE())))</f>
        <v/>
      </c>
      <c r="P513" s="5" t="str">
        <f aca="false">IF(ISNA(VLOOKUP(B513,'Can Gas Rankings'!$B$6:$H$95,7,FALSE()))=TRUE(),"",(VLOOKUP(B513,'Can Gas Rankings'!$B$6:$H$95,7,FALSE())))</f>
        <v/>
      </c>
      <c r="Q513" s="5" t="str">
        <f aca="false">IF(ISNA(VLOOKUP(B513,'Can Pwr Rankings'!$B$6:$F$21,5,FALSE()))=TRUE(),"",(VLOOKUP(B513,'Can Pwr Rankings'!$B$6:$F$21,5,FALSE())))</f>
        <v/>
      </c>
      <c r="R513" s="29" t="n">
        <f aca="false">IF(ISNA(VLOOKUP($B513,'US GAS Rankings'!$B$6:$H$232,6,FALSE()))=TRUE(),"",(VLOOKUP($B513,'US GAS Rankings'!$B$6:$H$232,6,FALSE())))</f>
        <v>22129333</v>
      </c>
      <c r="S513" s="29" t="str">
        <f aca="false">IF(ISNA(VLOOKUP($B513,'US PWR Rankings'!$B$6:$H$126,6,FALSE()))=TRUE(),"",(VLOOKUP($B513,'US PWR Rankings'!$B$6:$H$126,6,FALSE())))</f>
        <v/>
      </c>
      <c r="T513" s="29" t="str">
        <f aca="false">IF(ISNA(VLOOKUP($B513,'Can Gas Rankings'!$B$6:$H$95,6,FALSE()))=TRUE(),"",(VLOOKUP($B513,'Can Gas Rankings'!$B$6:$H$95,6,FALSE())))</f>
        <v/>
      </c>
      <c r="U513" s="29" t="str">
        <f aca="false">IF(ISNA(VLOOKUP($B513,'Can Pwr Rankings'!$B$6:$F$21,4,FALSE()))=TRUE(),"",(VLOOKUP($B513,'Can Pwr Rankings'!$B$6:$F$21,4,FALSE())))</f>
        <v/>
      </c>
    </row>
    <row r="514" customFormat="false" ht="12.75" hidden="false" customHeight="false" outlineLevel="0" collapsed="false">
      <c r="A514" s="5" t="s">
        <v>167</v>
      </c>
      <c r="B514" s="5" t="n">
        <v>54480</v>
      </c>
      <c r="C514" s="5"/>
      <c r="D514" s="5"/>
      <c r="E514" s="29" t="n">
        <f aca="false">VLOOKUP(B514,HEADROOM!$B$2:$D$3820,3,FALSE())</f>
        <v>250000</v>
      </c>
      <c r="F514" s="5" t="s">
        <v>44</v>
      </c>
      <c r="G514" s="5" t="str">
        <f aca="false">VLOOKUP((A514&amp;MAX(H514:M514)),'NA DATA'!$J$4:$K$1809,2,FALSE())</f>
        <v>Enron Energy Services, Inc.</v>
      </c>
      <c r="H514" s="30"/>
      <c r="I514" s="30" t="n">
        <v>96086950</v>
      </c>
      <c r="J514" s="30"/>
      <c r="K514" s="30"/>
      <c r="L514" s="30"/>
      <c r="M514" s="30"/>
      <c r="N514" s="30" t="n">
        <f aca="false">IF(ISNA(VLOOKUP(B514,'US GAS Rankings'!$B$6:$H$232,7,FALSE()))=TRUE(),"",(VLOOKUP(B514,'US GAS Rankings'!$B$6:$H$232,7,FALSE())))</f>
        <v>87</v>
      </c>
      <c r="O514" s="30" t="str">
        <f aca="false">IF(ISNA(VLOOKUP(B514,'US PWR Rankings'!$B$6:$H$126,7,FALSE()))=TRUE(),"",(VLOOKUP(B514,'US PWR Rankings'!$B$6:$H$126,7,FALSE())))</f>
        <v/>
      </c>
      <c r="P514" s="5" t="str">
        <f aca="false">IF(ISNA(VLOOKUP(B514,'Can Gas Rankings'!$B$6:$H$95,7,FALSE()))=TRUE(),"",(VLOOKUP(B514,'Can Gas Rankings'!$B$6:$H$95,7,FALSE())))</f>
        <v/>
      </c>
      <c r="Q514" s="5" t="str">
        <f aca="false">IF(ISNA(VLOOKUP(B514,'Can Pwr Rankings'!$B$6:$F$21,5,FALSE()))=TRUE(),"",(VLOOKUP(B514,'Can Pwr Rankings'!$B$6:$F$21,5,FALSE())))</f>
        <v/>
      </c>
      <c r="R514" s="29" t="n">
        <f aca="false">IF(ISNA(VLOOKUP($B514,'US GAS Rankings'!$B$6:$H$232,6,FALSE()))=TRUE(),"",(VLOOKUP($B514,'US GAS Rankings'!$B$6:$H$232,6,FALSE())))</f>
        <v>22129333</v>
      </c>
      <c r="S514" s="29" t="str">
        <f aca="false">IF(ISNA(VLOOKUP($B514,'US PWR Rankings'!$B$6:$H$126,6,FALSE()))=TRUE(),"",(VLOOKUP($B514,'US PWR Rankings'!$B$6:$H$126,6,FALSE())))</f>
        <v/>
      </c>
      <c r="T514" s="29" t="str">
        <f aca="false">IF(ISNA(VLOOKUP($B514,'Can Gas Rankings'!$B$6:$H$95,6,FALSE()))=TRUE(),"",(VLOOKUP($B514,'Can Gas Rankings'!$B$6:$H$95,6,FALSE())))</f>
        <v/>
      </c>
      <c r="U514" s="29" t="str">
        <f aca="false">IF(ISNA(VLOOKUP($B514,'Can Pwr Rankings'!$B$6:$F$21,4,FALSE()))=TRUE(),"",(VLOOKUP($B514,'Can Pwr Rankings'!$B$6:$F$21,4,FALSE())))</f>
        <v/>
      </c>
    </row>
    <row r="515" customFormat="false" ht="12.75" hidden="false" customHeight="false" outlineLevel="0" collapsed="false">
      <c r="A515" s="5" t="s">
        <v>167</v>
      </c>
      <c r="B515" s="5" t="n">
        <v>54480</v>
      </c>
      <c r="C515" s="5"/>
      <c r="D515" s="5"/>
      <c r="E515" s="29" t="n">
        <f aca="false">VLOOKUP(B515,HEADROOM!$B$2:$D$3820,3,FALSE())</f>
        <v>250000</v>
      </c>
      <c r="F515" s="5" t="s">
        <v>32</v>
      </c>
      <c r="G515" s="5" t="str">
        <f aca="false">VLOOKUP((A515&amp;MAX(H515:M515)),'NA DATA'!$J$4:$K$1809,2,FALSE())</f>
        <v>Enron North America Corp.</v>
      </c>
      <c r="H515" s="30"/>
      <c r="I515" s="30" t="n">
        <v>96084748</v>
      </c>
      <c r="J515" s="30"/>
      <c r="K515" s="30"/>
      <c r="L515" s="30"/>
      <c r="M515" s="30"/>
      <c r="N515" s="30" t="n">
        <f aca="false">IF(ISNA(VLOOKUP(B515,'US GAS Rankings'!$B$6:$H$232,7,FALSE()))=TRUE(),"",(VLOOKUP(B515,'US GAS Rankings'!$B$6:$H$232,7,FALSE())))</f>
        <v>87</v>
      </c>
      <c r="O515" s="30" t="str">
        <f aca="false">IF(ISNA(VLOOKUP(B515,'US PWR Rankings'!$B$6:$H$126,7,FALSE()))=TRUE(),"",(VLOOKUP(B515,'US PWR Rankings'!$B$6:$H$126,7,FALSE())))</f>
        <v/>
      </c>
      <c r="P515" s="5" t="str">
        <f aca="false">IF(ISNA(VLOOKUP(B515,'Can Gas Rankings'!$B$6:$H$95,7,FALSE()))=TRUE(),"",(VLOOKUP(B515,'Can Gas Rankings'!$B$6:$H$95,7,FALSE())))</f>
        <v/>
      </c>
      <c r="Q515" s="5" t="str">
        <f aca="false">IF(ISNA(VLOOKUP(B515,'Can Pwr Rankings'!$B$6:$F$21,5,FALSE()))=TRUE(),"",(VLOOKUP(B515,'Can Pwr Rankings'!$B$6:$F$21,5,FALSE())))</f>
        <v/>
      </c>
      <c r="R515" s="29" t="n">
        <f aca="false">IF(ISNA(VLOOKUP($B515,'US GAS Rankings'!$B$6:$H$232,6,FALSE()))=TRUE(),"",(VLOOKUP($B515,'US GAS Rankings'!$B$6:$H$232,6,FALSE())))</f>
        <v>22129333</v>
      </c>
      <c r="S515" s="29" t="str">
        <f aca="false">IF(ISNA(VLOOKUP($B515,'US PWR Rankings'!$B$6:$H$126,6,FALSE()))=TRUE(),"",(VLOOKUP($B515,'US PWR Rankings'!$B$6:$H$126,6,FALSE())))</f>
        <v/>
      </c>
      <c r="T515" s="29" t="str">
        <f aca="false">IF(ISNA(VLOOKUP($B515,'Can Gas Rankings'!$B$6:$H$95,6,FALSE()))=TRUE(),"",(VLOOKUP($B515,'Can Gas Rankings'!$B$6:$H$95,6,FALSE())))</f>
        <v/>
      </c>
      <c r="U515" s="29" t="str">
        <f aca="false">IF(ISNA(VLOOKUP($B515,'Can Pwr Rankings'!$B$6:$F$21,4,FALSE()))=TRUE(),"",(VLOOKUP($B515,'Can Pwr Rankings'!$B$6:$F$21,4,FALSE())))</f>
        <v/>
      </c>
    </row>
    <row r="516" customFormat="false" ht="12.75" hidden="false" customHeight="false" outlineLevel="0" collapsed="false">
      <c r="A516" s="5" t="s">
        <v>167</v>
      </c>
      <c r="B516" s="5" t="n">
        <v>54480</v>
      </c>
      <c r="C516" s="5"/>
      <c r="D516" s="5"/>
      <c r="E516" s="29" t="n">
        <f aca="false">VLOOKUP(B516,HEADROOM!$B$2:$D$3820,3,FALSE())</f>
        <v>250000</v>
      </c>
      <c r="F516" s="5" t="s">
        <v>78</v>
      </c>
      <c r="G516" s="5" t="str">
        <f aca="false">VLOOKUP((A516&amp;MAX(H516:M516)),'NA DATA'!$J$4:$K$1809,2,FALSE())</f>
        <v>Enron North America Corp.</v>
      </c>
      <c r="H516" s="30"/>
      <c r="I516" s="30" t="n">
        <v>96012143</v>
      </c>
      <c r="J516" s="30"/>
      <c r="K516" s="30"/>
      <c r="L516" s="30"/>
      <c r="M516" s="30"/>
      <c r="N516" s="30" t="n">
        <f aca="false">IF(ISNA(VLOOKUP(B516,'US GAS Rankings'!$B$6:$H$232,7,FALSE()))=TRUE(),"",(VLOOKUP(B516,'US GAS Rankings'!$B$6:$H$232,7,FALSE())))</f>
        <v>87</v>
      </c>
      <c r="O516" s="30" t="str">
        <f aca="false">IF(ISNA(VLOOKUP(B516,'US PWR Rankings'!$B$6:$H$126,7,FALSE()))=TRUE(),"",(VLOOKUP(B516,'US PWR Rankings'!$B$6:$H$126,7,FALSE())))</f>
        <v/>
      </c>
      <c r="P516" s="5" t="str">
        <f aca="false">IF(ISNA(VLOOKUP(B516,'Can Gas Rankings'!$B$6:$H$95,7,FALSE()))=TRUE(),"",(VLOOKUP(B516,'Can Gas Rankings'!$B$6:$H$95,7,FALSE())))</f>
        <v/>
      </c>
      <c r="Q516" s="5" t="str">
        <f aca="false">IF(ISNA(VLOOKUP(B516,'Can Pwr Rankings'!$B$6:$F$21,5,FALSE()))=TRUE(),"",(VLOOKUP(B516,'Can Pwr Rankings'!$B$6:$F$21,5,FALSE())))</f>
        <v/>
      </c>
      <c r="R516" s="29" t="n">
        <f aca="false">IF(ISNA(VLOOKUP($B516,'US GAS Rankings'!$B$6:$H$232,6,FALSE()))=TRUE(),"",(VLOOKUP($B516,'US GAS Rankings'!$B$6:$H$232,6,FALSE())))</f>
        <v>22129333</v>
      </c>
      <c r="S516" s="29" t="str">
        <f aca="false">IF(ISNA(VLOOKUP($B516,'US PWR Rankings'!$B$6:$H$126,6,FALSE()))=TRUE(),"",(VLOOKUP($B516,'US PWR Rankings'!$B$6:$H$126,6,FALSE())))</f>
        <v/>
      </c>
      <c r="T516" s="29" t="str">
        <f aca="false">IF(ISNA(VLOOKUP($B516,'Can Gas Rankings'!$B$6:$H$95,6,FALSE()))=TRUE(),"",(VLOOKUP($B516,'Can Gas Rankings'!$B$6:$H$95,6,FALSE())))</f>
        <v/>
      </c>
      <c r="U516" s="29" t="str">
        <f aca="false">IF(ISNA(VLOOKUP($B516,'Can Pwr Rankings'!$B$6:$F$21,4,FALSE()))=TRUE(),"",(VLOOKUP($B516,'Can Pwr Rankings'!$B$6:$F$21,4,FALSE())))</f>
        <v/>
      </c>
    </row>
    <row r="517" customFormat="false" ht="12.75" hidden="false" customHeight="false" outlineLevel="0" collapsed="false">
      <c r="A517" s="5" t="s">
        <v>167</v>
      </c>
      <c r="B517" s="5" t="n">
        <v>54480</v>
      </c>
      <c r="C517" s="5"/>
      <c r="D517" s="5"/>
      <c r="E517" s="29" t="n">
        <f aca="false">VLOOKUP(B517,HEADROOM!$B$2:$D$3820,3,FALSE())</f>
        <v>250000</v>
      </c>
      <c r="F517" s="5" t="s">
        <v>35</v>
      </c>
      <c r="G517" s="5" t="str">
        <f aca="false">VLOOKUP((A517&amp;MAX(H517:M517)),'NA DATA'!$J$4:$K$1809,2,FALSE())</f>
        <v>Enron North America Corp.</v>
      </c>
      <c r="H517" s="30"/>
      <c r="I517" s="30" t="n">
        <v>96005429</v>
      </c>
      <c r="J517" s="30"/>
      <c r="K517" s="30"/>
      <c r="L517" s="30"/>
      <c r="M517" s="30"/>
      <c r="N517" s="30" t="n">
        <f aca="false">IF(ISNA(VLOOKUP(B517,'US GAS Rankings'!$B$6:$H$232,7,FALSE()))=TRUE(),"",(VLOOKUP(B517,'US GAS Rankings'!$B$6:$H$232,7,FALSE())))</f>
        <v>87</v>
      </c>
      <c r="O517" s="30" t="str">
        <f aca="false">IF(ISNA(VLOOKUP(B517,'US PWR Rankings'!$B$6:$H$126,7,FALSE()))=TRUE(),"",(VLOOKUP(B517,'US PWR Rankings'!$B$6:$H$126,7,FALSE())))</f>
        <v/>
      </c>
      <c r="P517" s="5" t="str">
        <f aca="false">IF(ISNA(VLOOKUP(B517,'Can Gas Rankings'!$B$6:$H$95,7,FALSE()))=TRUE(),"",(VLOOKUP(B517,'Can Gas Rankings'!$B$6:$H$95,7,FALSE())))</f>
        <v/>
      </c>
      <c r="Q517" s="5" t="str">
        <f aca="false">IF(ISNA(VLOOKUP(B517,'Can Pwr Rankings'!$B$6:$F$21,5,FALSE()))=TRUE(),"",(VLOOKUP(B517,'Can Pwr Rankings'!$B$6:$F$21,5,FALSE())))</f>
        <v/>
      </c>
      <c r="R517" s="29" t="n">
        <f aca="false">IF(ISNA(VLOOKUP($B517,'US GAS Rankings'!$B$6:$H$232,6,FALSE()))=TRUE(),"",(VLOOKUP($B517,'US GAS Rankings'!$B$6:$H$232,6,FALSE())))</f>
        <v>22129333</v>
      </c>
      <c r="S517" s="29" t="str">
        <f aca="false">IF(ISNA(VLOOKUP($B517,'US PWR Rankings'!$B$6:$H$126,6,FALSE()))=TRUE(),"",(VLOOKUP($B517,'US PWR Rankings'!$B$6:$H$126,6,FALSE())))</f>
        <v/>
      </c>
      <c r="T517" s="29" t="str">
        <f aca="false">IF(ISNA(VLOOKUP($B517,'Can Gas Rankings'!$B$6:$H$95,6,FALSE()))=TRUE(),"",(VLOOKUP($B517,'Can Gas Rankings'!$B$6:$H$95,6,FALSE())))</f>
        <v/>
      </c>
      <c r="U517" s="29" t="str">
        <f aca="false">IF(ISNA(VLOOKUP($B517,'Can Pwr Rankings'!$B$6:$F$21,4,FALSE()))=TRUE(),"",(VLOOKUP($B517,'Can Pwr Rankings'!$B$6:$F$21,4,FALSE())))</f>
        <v/>
      </c>
    </row>
    <row r="518" customFormat="false" ht="12.75" hidden="false" customHeight="false" outlineLevel="0" collapsed="false">
      <c r="A518" s="5" t="s">
        <v>167</v>
      </c>
      <c r="B518" s="5" t="n">
        <v>54480</v>
      </c>
      <c r="C518" s="5"/>
      <c r="D518" s="5"/>
      <c r="E518" s="29" t="n">
        <f aca="false">VLOOKUP(B518,HEADROOM!$B$2:$D$3820,3,FALSE())</f>
        <v>250000</v>
      </c>
      <c r="F518" s="5" t="s">
        <v>54</v>
      </c>
      <c r="G518" s="5" t="str">
        <f aca="false">VLOOKUP((A518&amp;MAX(H518:M518)),'NA DATA'!$J$4:$K$1809,2,FALSE())</f>
        <v>Enron North America Corp.</v>
      </c>
      <c r="H518" s="30"/>
      <c r="I518" s="30" t="n">
        <v>96030143</v>
      </c>
      <c r="J518" s="30"/>
      <c r="K518" s="30"/>
      <c r="L518" s="30"/>
      <c r="M518" s="30"/>
      <c r="N518" s="30" t="n">
        <f aca="false">IF(ISNA(VLOOKUP(B518,'US GAS Rankings'!$B$6:$H$232,7,FALSE()))=TRUE(),"",(VLOOKUP(B518,'US GAS Rankings'!$B$6:$H$232,7,FALSE())))</f>
        <v>87</v>
      </c>
      <c r="O518" s="30" t="str">
        <f aca="false">IF(ISNA(VLOOKUP(B518,'US PWR Rankings'!$B$6:$H$126,7,FALSE()))=TRUE(),"",(VLOOKUP(B518,'US PWR Rankings'!$B$6:$H$126,7,FALSE())))</f>
        <v/>
      </c>
      <c r="P518" s="5" t="str">
        <f aca="false">IF(ISNA(VLOOKUP(B518,'Can Gas Rankings'!$B$6:$H$95,7,FALSE()))=TRUE(),"",(VLOOKUP(B518,'Can Gas Rankings'!$B$6:$H$95,7,FALSE())))</f>
        <v/>
      </c>
      <c r="Q518" s="5" t="str">
        <f aca="false">IF(ISNA(VLOOKUP(B518,'Can Pwr Rankings'!$B$6:$F$21,5,FALSE()))=TRUE(),"",(VLOOKUP(B518,'Can Pwr Rankings'!$B$6:$F$21,5,FALSE())))</f>
        <v/>
      </c>
      <c r="R518" s="29" t="n">
        <f aca="false">IF(ISNA(VLOOKUP($B518,'US GAS Rankings'!$B$6:$H$232,6,FALSE()))=TRUE(),"",(VLOOKUP($B518,'US GAS Rankings'!$B$6:$H$232,6,FALSE())))</f>
        <v>22129333</v>
      </c>
      <c r="S518" s="29" t="str">
        <f aca="false">IF(ISNA(VLOOKUP($B518,'US PWR Rankings'!$B$6:$H$126,6,FALSE()))=TRUE(),"",(VLOOKUP($B518,'US PWR Rankings'!$B$6:$H$126,6,FALSE())))</f>
        <v/>
      </c>
      <c r="T518" s="29" t="str">
        <f aca="false">IF(ISNA(VLOOKUP($B518,'Can Gas Rankings'!$B$6:$H$95,6,FALSE()))=TRUE(),"",(VLOOKUP($B518,'Can Gas Rankings'!$B$6:$H$95,6,FALSE())))</f>
        <v/>
      </c>
      <c r="U518" s="29" t="str">
        <f aca="false">IF(ISNA(VLOOKUP($B518,'Can Pwr Rankings'!$B$6:$F$21,4,FALSE()))=TRUE(),"",(VLOOKUP($B518,'Can Pwr Rankings'!$B$6:$F$21,4,FALSE())))</f>
        <v/>
      </c>
    </row>
    <row r="519" customFormat="false" ht="12.75" hidden="false" customHeight="false" outlineLevel="0" collapsed="false">
      <c r="A519" s="5" t="s">
        <v>167</v>
      </c>
      <c r="B519" s="5" t="n">
        <v>54480</v>
      </c>
      <c r="C519" s="5"/>
      <c r="D519" s="5"/>
      <c r="E519" s="29" t="n">
        <f aca="false">VLOOKUP(B519,HEADROOM!$B$2:$D$3820,3,FALSE())</f>
        <v>250000</v>
      </c>
      <c r="F519" s="5" t="s">
        <v>42</v>
      </c>
      <c r="G519" s="5" t="e">
        <f aca="false">VLOOKUP((A519&amp;MAX(H519:M519)),'NA DATA'!$J$4:$K$1809,2,FALSE())</f>
        <v>#N/A</v>
      </c>
      <c r="H519" s="30"/>
      <c r="I519" s="30"/>
      <c r="J519" s="30"/>
      <c r="K519" s="30"/>
      <c r="L519" s="30"/>
      <c r="M519" s="30"/>
      <c r="N519" s="30" t="n">
        <f aca="false">IF(ISNA(VLOOKUP(B519,'US GAS Rankings'!$B$6:$H$232,7,FALSE()))=TRUE(),"",(VLOOKUP(B519,'US GAS Rankings'!$B$6:$H$232,7,FALSE())))</f>
        <v>87</v>
      </c>
      <c r="O519" s="30" t="str">
        <f aca="false">IF(ISNA(VLOOKUP(B519,'US PWR Rankings'!$B$6:$H$126,7,FALSE()))=TRUE(),"",(VLOOKUP(B519,'US PWR Rankings'!$B$6:$H$126,7,FALSE())))</f>
        <v/>
      </c>
      <c r="P519" s="5" t="str">
        <f aca="false">IF(ISNA(VLOOKUP(B519,'Can Gas Rankings'!$B$6:$H$95,7,FALSE()))=TRUE(),"",(VLOOKUP(B519,'Can Gas Rankings'!$B$6:$H$95,7,FALSE())))</f>
        <v/>
      </c>
      <c r="Q519" s="5" t="str">
        <f aca="false">IF(ISNA(VLOOKUP(B519,'Can Pwr Rankings'!$B$6:$F$21,5,FALSE()))=TRUE(),"",(VLOOKUP(B519,'Can Pwr Rankings'!$B$6:$F$21,5,FALSE())))</f>
        <v/>
      </c>
      <c r="R519" s="29" t="n">
        <f aca="false">IF(ISNA(VLOOKUP($B519,'US GAS Rankings'!$B$6:$H$232,6,FALSE()))=TRUE(),"",(VLOOKUP($B519,'US GAS Rankings'!$B$6:$H$232,6,FALSE())))</f>
        <v>22129333</v>
      </c>
      <c r="S519" s="29" t="str">
        <f aca="false">IF(ISNA(VLOOKUP($B519,'US PWR Rankings'!$B$6:$H$126,6,FALSE()))=TRUE(),"",(VLOOKUP($B519,'US PWR Rankings'!$B$6:$H$126,6,FALSE())))</f>
        <v/>
      </c>
      <c r="T519" s="29" t="str">
        <f aca="false">IF(ISNA(VLOOKUP($B519,'Can Gas Rankings'!$B$6:$H$95,6,FALSE()))=TRUE(),"",(VLOOKUP($B519,'Can Gas Rankings'!$B$6:$H$95,6,FALSE())))</f>
        <v/>
      </c>
      <c r="U519" s="29" t="str">
        <f aca="false">IF(ISNA(VLOOKUP($B519,'Can Pwr Rankings'!$B$6:$F$21,4,FALSE()))=TRUE(),"",(VLOOKUP($B519,'Can Pwr Rankings'!$B$6:$F$21,4,FALSE())))</f>
        <v/>
      </c>
    </row>
    <row r="520" customFormat="false" ht="12.75" hidden="false" customHeight="false" outlineLevel="0" collapsed="false">
      <c r="A520" s="5" t="s">
        <v>167</v>
      </c>
      <c r="B520" s="5" t="n">
        <v>54480</v>
      </c>
      <c r="C520" s="5"/>
      <c r="D520" s="5"/>
      <c r="E520" s="29" t="n">
        <f aca="false">VLOOKUP(B520,HEADROOM!$B$2:$D$3820,3,FALSE())</f>
        <v>250000</v>
      </c>
      <c r="F520" s="5" t="s">
        <v>38</v>
      </c>
      <c r="G520" s="5" t="str">
        <f aca="false">VLOOKUP((A520&amp;MAX(H520:M520)),'NA DATA'!$J$4:$K$1809,2,FALSE())</f>
        <v>Enron North America Corp.</v>
      </c>
      <c r="H520" s="30"/>
      <c r="I520" s="30" t="n">
        <v>96044563</v>
      </c>
      <c r="J520" s="30"/>
      <c r="K520" s="30"/>
      <c r="L520" s="30"/>
      <c r="M520" s="30"/>
      <c r="N520" s="30" t="n">
        <f aca="false">IF(ISNA(VLOOKUP(B520,'US GAS Rankings'!$B$6:$H$232,7,FALSE()))=TRUE(),"",(VLOOKUP(B520,'US GAS Rankings'!$B$6:$H$232,7,FALSE())))</f>
        <v>87</v>
      </c>
      <c r="O520" s="30" t="str">
        <f aca="false">IF(ISNA(VLOOKUP(B520,'US PWR Rankings'!$B$6:$H$126,7,FALSE()))=TRUE(),"",(VLOOKUP(B520,'US PWR Rankings'!$B$6:$H$126,7,FALSE())))</f>
        <v/>
      </c>
      <c r="P520" s="5" t="str">
        <f aca="false">IF(ISNA(VLOOKUP(B520,'Can Gas Rankings'!$B$6:$H$95,7,FALSE()))=TRUE(),"",(VLOOKUP(B520,'Can Gas Rankings'!$B$6:$H$95,7,FALSE())))</f>
        <v/>
      </c>
      <c r="Q520" s="5" t="str">
        <f aca="false">IF(ISNA(VLOOKUP(B520,'Can Pwr Rankings'!$B$6:$F$21,5,FALSE()))=TRUE(),"",(VLOOKUP(B520,'Can Pwr Rankings'!$B$6:$F$21,5,FALSE())))</f>
        <v/>
      </c>
      <c r="R520" s="29" t="n">
        <f aca="false">IF(ISNA(VLOOKUP($B520,'US GAS Rankings'!$B$6:$H$232,6,FALSE()))=TRUE(),"",(VLOOKUP($B520,'US GAS Rankings'!$B$6:$H$232,6,FALSE())))</f>
        <v>22129333</v>
      </c>
      <c r="S520" s="29" t="str">
        <f aca="false">IF(ISNA(VLOOKUP($B520,'US PWR Rankings'!$B$6:$H$126,6,FALSE()))=TRUE(),"",(VLOOKUP($B520,'US PWR Rankings'!$B$6:$H$126,6,FALSE())))</f>
        <v/>
      </c>
      <c r="T520" s="29" t="str">
        <f aca="false">IF(ISNA(VLOOKUP($B520,'Can Gas Rankings'!$B$6:$H$95,6,FALSE()))=TRUE(),"",(VLOOKUP($B520,'Can Gas Rankings'!$B$6:$H$95,6,FALSE())))</f>
        <v/>
      </c>
      <c r="U520" s="29" t="str">
        <f aca="false">IF(ISNA(VLOOKUP($B520,'Can Pwr Rankings'!$B$6:$F$21,4,FALSE()))=TRUE(),"",(VLOOKUP($B520,'Can Pwr Rankings'!$B$6:$F$21,4,FALSE())))</f>
        <v/>
      </c>
    </row>
    <row r="521" customFormat="false" ht="12.75" hidden="false" customHeight="false" outlineLevel="0" collapsed="false">
      <c r="A521" s="5" t="s">
        <v>170</v>
      </c>
      <c r="B521" s="5" t="n">
        <v>34566</v>
      </c>
      <c r="C521" s="5" t="s">
        <v>170</v>
      </c>
      <c r="D521" s="5" t="n">
        <v>34566</v>
      </c>
      <c r="E521" s="29" t="n">
        <f aca="false">VLOOKUP(B521,HEADROOM!$B$2:$D$3820,3,FALSE())</f>
        <v>250000</v>
      </c>
      <c r="F521" s="5" t="s">
        <v>27</v>
      </c>
      <c r="G521" s="5" t="str">
        <f aca="false">VLOOKUP((A521&amp;MAX(H521:M521)),'NA DATA'!$J$4:$K$1809,2,FALSE())</f>
        <v>Enron North America Corp.</v>
      </c>
      <c r="H521" s="30" t="n">
        <v>96074520</v>
      </c>
      <c r="I521" s="30"/>
      <c r="J521" s="30"/>
      <c r="K521" s="30"/>
      <c r="L521" s="30"/>
      <c r="M521" s="30"/>
      <c r="N521" s="30" t="n">
        <f aca="false">IF(ISNA(VLOOKUP(B521,'US GAS Rankings'!$B$6:$H$232,7,FALSE()))=TRUE(),"",(VLOOKUP(B521,'US GAS Rankings'!$B$6:$H$232,7,FALSE())))</f>
        <v>88</v>
      </c>
      <c r="O521" s="30" t="str">
        <f aca="false">IF(ISNA(VLOOKUP(B521,'US PWR Rankings'!$B$6:$H$126,7,FALSE()))=TRUE(),"",(VLOOKUP(B521,'US PWR Rankings'!$B$6:$H$126,7,FALSE())))</f>
        <v/>
      </c>
      <c r="P521" s="5" t="str">
        <f aca="false">IF(ISNA(VLOOKUP(B521,'Can Gas Rankings'!$B$6:$H$95,7,FALSE()))=TRUE(),"",(VLOOKUP(B521,'Can Gas Rankings'!$B$6:$H$95,7,FALSE())))</f>
        <v/>
      </c>
      <c r="Q521" s="5" t="str">
        <f aca="false">IF(ISNA(VLOOKUP(B521,'Can Pwr Rankings'!$B$6:$F$21,5,FALSE()))=TRUE(),"",(VLOOKUP(B521,'Can Pwr Rankings'!$B$6:$F$21,5,FALSE())))</f>
        <v/>
      </c>
      <c r="R521" s="29" t="n">
        <f aca="false">IF(ISNA(VLOOKUP($B521,'US GAS Rankings'!$B$6:$H$232,6,FALSE()))=TRUE(),"",(VLOOKUP($B521,'US GAS Rankings'!$B$6:$H$232,6,FALSE())))</f>
        <v>22087715</v>
      </c>
      <c r="S521" s="29" t="str">
        <f aca="false">IF(ISNA(VLOOKUP($B521,'US PWR Rankings'!$B$6:$H$126,6,FALSE()))=TRUE(),"",(VLOOKUP($B521,'US PWR Rankings'!$B$6:$H$126,6,FALSE())))</f>
        <v/>
      </c>
      <c r="T521" s="29" t="str">
        <f aca="false">IF(ISNA(VLOOKUP($B521,'Can Gas Rankings'!$B$6:$H$95,6,FALSE()))=TRUE(),"",(VLOOKUP($B521,'Can Gas Rankings'!$B$6:$H$95,6,FALSE())))</f>
        <v/>
      </c>
      <c r="U521" s="29" t="str">
        <f aca="false">IF(ISNA(VLOOKUP($B521,'Can Pwr Rankings'!$B$6:$F$21,4,FALSE()))=TRUE(),"",(VLOOKUP($B521,'Can Pwr Rankings'!$B$6:$F$21,4,FALSE())))</f>
        <v/>
      </c>
    </row>
    <row r="522" customFormat="false" ht="12.75" hidden="false" customHeight="false" outlineLevel="0" collapsed="false">
      <c r="A522" s="5" t="s">
        <v>170</v>
      </c>
      <c r="B522" s="5" t="n">
        <v>34566</v>
      </c>
      <c r="C522" s="5"/>
      <c r="D522" s="5"/>
      <c r="E522" s="29" t="n">
        <f aca="false">VLOOKUP(B522,HEADROOM!$B$2:$D$3820,3,FALSE())</f>
        <v>250000</v>
      </c>
      <c r="F522" s="5" t="s">
        <v>35</v>
      </c>
      <c r="G522" s="5" t="str">
        <f aca="false">VLOOKUP((A522&amp;MAX(H522:M522)),'NA DATA'!$J$4:$K$1809,2,FALSE())</f>
        <v>Enron North America Corp.</v>
      </c>
      <c r="H522" s="30"/>
      <c r="I522" s="30" t="n">
        <v>96005429</v>
      </c>
      <c r="J522" s="30"/>
      <c r="K522" s="30"/>
      <c r="L522" s="30"/>
      <c r="M522" s="30"/>
      <c r="N522" s="30" t="n">
        <f aca="false">IF(ISNA(VLOOKUP(B522,'US GAS Rankings'!$B$6:$H$232,7,FALSE()))=TRUE(),"",(VLOOKUP(B522,'US GAS Rankings'!$B$6:$H$232,7,FALSE())))</f>
        <v>88</v>
      </c>
      <c r="O522" s="30" t="str">
        <f aca="false">IF(ISNA(VLOOKUP(B522,'US PWR Rankings'!$B$6:$H$126,7,FALSE()))=TRUE(),"",(VLOOKUP(B522,'US PWR Rankings'!$B$6:$H$126,7,FALSE())))</f>
        <v/>
      </c>
      <c r="P522" s="5" t="str">
        <f aca="false">IF(ISNA(VLOOKUP(B522,'Can Gas Rankings'!$B$6:$H$95,7,FALSE()))=TRUE(),"",(VLOOKUP(B522,'Can Gas Rankings'!$B$6:$H$95,7,FALSE())))</f>
        <v/>
      </c>
      <c r="Q522" s="5" t="str">
        <f aca="false">IF(ISNA(VLOOKUP(B522,'Can Pwr Rankings'!$B$6:$F$21,5,FALSE()))=TRUE(),"",(VLOOKUP(B522,'Can Pwr Rankings'!$B$6:$F$21,5,FALSE())))</f>
        <v/>
      </c>
      <c r="R522" s="29" t="n">
        <f aca="false">IF(ISNA(VLOOKUP($B522,'US GAS Rankings'!$B$6:$H$232,6,FALSE()))=TRUE(),"",(VLOOKUP($B522,'US GAS Rankings'!$B$6:$H$232,6,FALSE())))</f>
        <v>22087715</v>
      </c>
      <c r="S522" s="29" t="str">
        <f aca="false">IF(ISNA(VLOOKUP($B522,'US PWR Rankings'!$B$6:$H$126,6,FALSE()))=TRUE(),"",(VLOOKUP($B522,'US PWR Rankings'!$B$6:$H$126,6,FALSE())))</f>
        <v/>
      </c>
      <c r="T522" s="29" t="str">
        <f aca="false">IF(ISNA(VLOOKUP($B522,'Can Gas Rankings'!$B$6:$H$95,6,FALSE()))=TRUE(),"",(VLOOKUP($B522,'Can Gas Rankings'!$B$6:$H$95,6,FALSE())))</f>
        <v/>
      </c>
      <c r="U522" s="29" t="str">
        <f aca="false">IF(ISNA(VLOOKUP($B522,'Can Pwr Rankings'!$B$6:$F$21,4,FALSE()))=TRUE(),"",(VLOOKUP($B522,'Can Pwr Rankings'!$B$6:$F$21,4,FALSE())))</f>
        <v/>
      </c>
    </row>
    <row r="523" customFormat="false" ht="12.75" hidden="false" customHeight="false" outlineLevel="0" collapsed="false">
      <c r="A523" s="5" t="s">
        <v>170</v>
      </c>
      <c r="B523" s="5" t="n">
        <v>34566</v>
      </c>
      <c r="C523" s="5"/>
      <c r="D523" s="5"/>
      <c r="E523" s="29" t="n">
        <f aca="false">VLOOKUP(B523,HEADROOM!$B$2:$D$3820,3,FALSE())</f>
        <v>250000</v>
      </c>
      <c r="F523" s="5" t="s">
        <v>47</v>
      </c>
      <c r="G523" s="5" t="str">
        <f aca="false">VLOOKUP((A523&amp;MAX(H523:M523)),'NA DATA'!$J$4:$K$1809,2,FALSE())</f>
        <v>Enron North America Corp.</v>
      </c>
      <c r="H523" s="30"/>
      <c r="I523" s="30" t="n">
        <v>96046739</v>
      </c>
      <c r="J523" s="30"/>
      <c r="K523" s="30"/>
      <c r="L523" s="30"/>
      <c r="M523" s="30"/>
      <c r="N523" s="30" t="n">
        <f aca="false">IF(ISNA(VLOOKUP(B523,'US GAS Rankings'!$B$6:$H$232,7,FALSE()))=TRUE(),"",(VLOOKUP(B523,'US GAS Rankings'!$B$6:$H$232,7,FALSE())))</f>
        <v>88</v>
      </c>
      <c r="O523" s="30" t="str">
        <f aca="false">IF(ISNA(VLOOKUP(B523,'US PWR Rankings'!$B$6:$H$126,7,FALSE()))=TRUE(),"",(VLOOKUP(B523,'US PWR Rankings'!$B$6:$H$126,7,FALSE())))</f>
        <v/>
      </c>
      <c r="P523" s="5" t="str">
        <f aca="false">IF(ISNA(VLOOKUP(B523,'Can Gas Rankings'!$B$6:$H$95,7,FALSE()))=TRUE(),"",(VLOOKUP(B523,'Can Gas Rankings'!$B$6:$H$95,7,FALSE())))</f>
        <v/>
      </c>
      <c r="Q523" s="5" t="str">
        <f aca="false">IF(ISNA(VLOOKUP(B523,'Can Pwr Rankings'!$B$6:$F$21,5,FALSE()))=TRUE(),"",(VLOOKUP(B523,'Can Pwr Rankings'!$B$6:$F$21,5,FALSE())))</f>
        <v/>
      </c>
      <c r="R523" s="29" t="n">
        <f aca="false">IF(ISNA(VLOOKUP($B523,'US GAS Rankings'!$B$6:$H$232,6,FALSE()))=TRUE(),"",(VLOOKUP($B523,'US GAS Rankings'!$B$6:$H$232,6,FALSE())))</f>
        <v>22087715</v>
      </c>
      <c r="S523" s="29" t="str">
        <f aca="false">IF(ISNA(VLOOKUP($B523,'US PWR Rankings'!$B$6:$H$126,6,FALSE()))=TRUE(),"",(VLOOKUP($B523,'US PWR Rankings'!$B$6:$H$126,6,FALSE())))</f>
        <v/>
      </c>
      <c r="T523" s="29" t="str">
        <f aca="false">IF(ISNA(VLOOKUP($B523,'Can Gas Rankings'!$B$6:$H$95,6,FALSE()))=TRUE(),"",(VLOOKUP($B523,'Can Gas Rankings'!$B$6:$H$95,6,FALSE())))</f>
        <v/>
      </c>
      <c r="U523" s="29" t="str">
        <f aca="false">IF(ISNA(VLOOKUP($B523,'Can Pwr Rankings'!$B$6:$F$21,4,FALSE()))=TRUE(),"",(VLOOKUP($B523,'Can Pwr Rankings'!$B$6:$F$21,4,FALSE())))</f>
        <v/>
      </c>
    </row>
    <row r="524" customFormat="false" ht="12.75" hidden="false" customHeight="false" outlineLevel="0" collapsed="false">
      <c r="A524" s="5" t="s">
        <v>170</v>
      </c>
      <c r="B524" s="5" t="n">
        <v>34566</v>
      </c>
      <c r="C524" s="5"/>
      <c r="D524" s="5"/>
      <c r="E524" s="29" t="n">
        <f aca="false">VLOOKUP(B524,HEADROOM!$B$2:$D$3820,3,FALSE())</f>
        <v>250000</v>
      </c>
      <c r="F524" s="5" t="s">
        <v>54</v>
      </c>
      <c r="G524" s="5" t="str">
        <f aca="false">VLOOKUP((A524&amp;MAX(H524:M524)),'NA DATA'!$J$4:$K$1809,2,FALSE())</f>
        <v>Enron North America Corp.</v>
      </c>
      <c r="H524" s="30"/>
      <c r="I524" s="30" t="n">
        <v>96029288</v>
      </c>
      <c r="J524" s="30"/>
      <c r="K524" s="30"/>
      <c r="L524" s="30"/>
      <c r="M524" s="30"/>
      <c r="N524" s="30" t="n">
        <f aca="false">IF(ISNA(VLOOKUP(B524,'US GAS Rankings'!$B$6:$H$232,7,FALSE()))=TRUE(),"",(VLOOKUP(B524,'US GAS Rankings'!$B$6:$H$232,7,FALSE())))</f>
        <v>88</v>
      </c>
      <c r="O524" s="30" t="str">
        <f aca="false">IF(ISNA(VLOOKUP(B524,'US PWR Rankings'!$B$6:$H$126,7,FALSE()))=TRUE(),"",(VLOOKUP(B524,'US PWR Rankings'!$B$6:$H$126,7,FALSE())))</f>
        <v/>
      </c>
      <c r="P524" s="5" t="str">
        <f aca="false">IF(ISNA(VLOOKUP(B524,'Can Gas Rankings'!$B$6:$H$95,7,FALSE()))=TRUE(),"",(VLOOKUP(B524,'Can Gas Rankings'!$B$6:$H$95,7,FALSE())))</f>
        <v/>
      </c>
      <c r="Q524" s="5" t="str">
        <f aca="false">IF(ISNA(VLOOKUP(B524,'Can Pwr Rankings'!$B$6:$F$21,5,FALSE()))=TRUE(),"",(VLOOKUP(B524,'Can Pwr Rankings'!$B$6:$F$21,5,FALSE())))</f>
        <v/>
      </c>
      <c r="R524" s="29" t="n">
        <f aca="false">IF(ISNA(VLOOKUP($B524,'US GAS Rankings'!$B$6:$H$232,6,FALSE()))=TRUE(),"",(VLOOKUP($B524,'US GAS Rankings'!$B$6:$H$232,6,FALSE())))</f>
        <v>22087715</v>
      </c>
      <c r="S524" s="29" t="str">
        <f aca="false">IF(ISNA(VLOOKUP($B524,'US PWR Rankings'!$B$6:$H$126,6,FALSE()))=TRUE(),"",(VLOOKUP($B524,'US PWR Rankings'!$B$6:$H$126,6,FALSE())))</f>
        <v/>
      </c>
      <c r="T524" s="29" t="str">
        <f aca="false">IF(ISNA(VLOOKUP($B524,'Can Gas Rankings'!$B$6:$H$95,6,FALSE()))=TRUE(),"",(VLOOKUP($B524,'Can Gas Rankings'!$B$6:$H$95,6,FALSE())))</f>
        <v/>
      </c>
      <c r="U524" s="29" t="str">
        <f aca="false">IF(ISNA(VLOOKUP($B524,'Can Pwr Rankings'!$B$6:$F$21,4,FALSE()))=TRUE(),"",(VLOOKUP($B524,'Can Pwr Rankings'!$B$6:$F$21,4,FALSE())))</f>
        <v/>
      </c>
    </row>
    <row r="525" customFormat="false" ht="12.75" hidden="false" customHeight="false" outlineLevel="0" collapsed="false">
      <c r="A525" s="5" t="s">
        <v>170</v>
      </c>
      <c r="B525" s="5" t="n">
        <v>34566</v>
      </c>
      <c r="C525" s="5"/>
      <c r="D525" s="5"/>
      <c r="E525" s="29" t="n">
        <f aca="false">VLOOKUP(B525,HEADROOM!$B$2:$D$3820,3,FALSE())</f>
        <v>250000</v>
      </c>
      <c r="F525" s="5" t="s">
        <v>36</v>
      </c>
      <c r="G525" s="5" t="str">
        <f aca="false">VLOOKUP((A525&amp;MAX(H525:M525)),'NA DATA'!$J$4:$K$1809,2,FALSE())</f>
        <v>Enron North America Corp.</v>
      </c>
      <c r="H525" s="30"/>
      <c r="I525" s="30" t="n">
        <v>96018764</v>
      </c>
      <c r="J525" s="30"/>
      <c r="K525" s="30"/>
      <c r="L525" s="30"/>
      <c r="M525" s="30"/>
      <c r="N525" s="30" t="n">
        <f aca="false">IF(ISNA(VLOOKUP(B525,'US GAS Rankings'!$B$6:$H$232,7,FALSE()))=TRUE(),"",(VLOOKUP(B525,'US GAS Rankings'!$B$6:$H$232,7,FALSE())))</f>
        <v>88</v>
      </c>
      <c r="O525" s="30" t="str">
        <f aca="false">IF(ISNA(VLOOKUP(B525,'US PWR Rankings'!$B$6:$H$126,7,FALSE()))=TRUE(),"",(VLOOKUP(B525,'US PWR Rankings'!$B$6:$H$126,7,FALSE())))</f>
        <v/>
      </c>
      <c r="P525" s="5" t="str">
        <f aca="false">IF(ISNA(VLOOKUP(B525,'Can Gas Rankings'!$B$6:$H$95,7,FALSE()))=TRUE(),"",(VLOOKUP(B525,'Can Gas Rankings'!$B$6:$H$95,7,FALSE())))</f>
        <v/>
      </c>
      <c r="Q525" s="5" t="str">
        <f aca="false">IF(ISNA(VLOOKUP(B525,'Can Pwr Rankings'!$B$6:$F$21,5,FALSE()))=TRUE(),"",(VLOOKUP(B525,'Can Pwr Rankings'!$B$6:$F$21,5,FALSE())))</f>
        <v/>
      </c>
      <c r="R525" s="29" t="n">
        <f aca="false">IF(ISNA(VLOOKUP($B525,'US GAS Rankings'!$B$6:$H$232,6,FALSE()))=TRUE(),"",(VLOOKUP($B525,'US GAS Rankings'!$B$6:$H$232,6,FALSE())))</f>
        <v>22087715</v>
      </c>
      <c r="S525" s="29" t="str">
        <f aca="false">IF(ISNA(VLOOKUP($B525,'US PWR Rankings'!$B$6:$H$126,6,FALSE()))=TRUE(),"",(VLOOKUP($B525,'US PWR Rankings'!$B$6:$H$126,6,FALSE())))</f>
        <v/>
      </c>
      <c r="T525" s="29" t="str">
        <f aca="false">IF(ISNA(VLOOKUP($B525,'Can Gas Rankings'!$B$6:$H$95,6,FALSE()))=TRUE(),"",(VLOOKUP($B525,'Can Gas Rankings'!$B$6:$H$95,6,FALSE())))</f>
        <v/>
      </c>
      <c r="U525" s="29" t="str">
        <f aca="false">IF(ISNA(VLOOKUP($B525,'Can Pwr Rankings'!$B$6:$F$21,4,FALSE()))=TRUE(),"",(VLOOKUP($B525,'Can Pwr Rankings'!$B$6:$F$21,4,FALSE())))</f>
        <v/>
      </c>
    </row>
    <row r="526" customFormat="false" ht="12.75" hidden="false" customHeight="false" outlineLevel="0" collapsed="false">
      <c r="A526" s="5" t="s">
        <v>171</v>
      </c>
      <c r="B526" s="5" t="n">
        <v>2872</v>
      </c>
      <c r="C526" s="5" t="s">
        <v>171</v>
      </c>
      <c r="D526" s="5" t="n">
        <v>2872</v>
      </c>
      <c r="E526" s="29" t="n">
        <f aca="false">VLOOKUP(B526,HEADROOM!$B$2:$D$3820,3,FALSE())</f>
        <v>8747466</v>
      </c>
      <c r="F526" s="5" t="s">
        <v>44</v>
      </c>
      <c r="G526" s="5" t="str">
        <f aca="false">VLOOKUP((A526&amp;MAX(H526:M526)),'NA DATA'!$J$4:$K$1809,2,FALSE())</f>
        <v>Enron Energy Services, Inc.</v>
      </c>
      <c r="H526" s="30"/>
      <c r="I526" s="30" t="n">
        <v>96085394</v>
      </c>
      <c r="J526" s="30"/>
      <c r="K526" s="30"/>
      <c r="L526" s="30"/>
      <c r="M526" s="30"/>
      <c r="N526" s="30" t="n">
        <f aca="false">IF(ISNA(VLOOKUP(B526,'US GAS Rankings'!$B$6:$H$232,7,FALSE()))=TRUE(),"",(VLOOKUP(B526,'US GAS Rankings'!$B$6:$H$232,7,FALSE())))</f>
        <v>89</v>
      </c>
      <c r="O526" s="30" t="str">
        <f aca="false">IF(ISNA(VLOOKUP(B526,'US PWR Rankings'!$B$6:$H$126,7,FALSE()))=TRUE(),"",(VLOOKUP(B526,'US PWR Rankings'!$B$6:$H$126,7,FALSE())))</f>
        <v/>
      </c>
      <c r="P526" s="5" t="str">
        <f aca="false">IF(ISNA(VLOOKUP(B526,'Can Gas Rankings'!$B$6:$H$95,7,FALSE()))=TRUE(),"",(VLOOKUP(B526,'Can Gas Rankings'!$B$6:$H$95,7,FALSE())))</f>
        <v/>
      </c>
      <c r="Q526" s="5" t="str">
        <f aca="false">IF(ISNA(VLOOKUP(B526,'Can Pwr Rankings'!$B$6:$F$21,5,FALSE()))=TRUE(),"",(VLOOKUP(B526,'Can Pwr Rankings'!$B$6:$F$21,5,FALSE())))</f>
        <v/>
      </c>
      <c r="R526" s="29" t="n">
        <f aca="false">IF(ISNA(VLOOKUP($B526,'US GAS Rankings'!$B$6:$H$232,6,FALSE()))=TRUE(),"",(VLOOKUP($B526,'US GAS Rankings'!$B$6:$H$232,6,FALSE())))</f>
        <v>21715500</v>
      </c>
      <c r="S526" s="29" t="str">
        <f aca="false">IF(ISNA(VLOOKUP($B526,'US PWR Rankings'!$B$6:$H$126,6,FALSE()))=TRUE(),"",(VLOOKUP($B526,'US PWR Rankings'!$B$6:$H$126,6,FALSE())))</f>
        <v/>
      </c>
      <c r="T526" s="29" t="str">
        <f aca="false">IF(ISNA(VLOOKUP($B526,'Can Gas Rankings'!$B$6:$H$95,6,FALSE()))=TRUE(),"",(VLOOKUP($B526,'Can Gas Rankings'!$B$6:$H$95,6,FALSE())))</f>
        <v/>
      </c>
      <c r="U526" s="29" t="str">
        <f aca="false">IF(ISNA(VLOOKUP($B526,'Can Pwr Rankings'!$B$6:$F$21,4,FALSE()))=TRUE(),"",(VLOOKUP($B526,'Can Pwr Rankings'!$B$6:$F$21,4,FALSE())))</f>
        <v/>
      </c>
    </row>
    <row r="527" customFormat="false" ht="12.75" hidden="false" customHeight="false" outlineLevel="0" collapsed="false">
      <c r="A527" s="5" t="s">
        <v>171</v>
      </c>
      <c r="B527" s="5" t="n">
        <v>2872</v>
      </c>
      <c r="C527" s="5"/>
      <c r="D527" s="5"/>
      <c r="E527" s="29" t="n">
        <f aca="false">VLOOKUP(B527,HEADROOM!$B$2:$D$3820,3,FALSE())</f>
        <v>8747466</v>
      </c>
      <c r="F527" s="5" t="s">
        <v>33</v>
      </c>
      <c r="G527" s="5" t="str">
        <f aca="false">VLOOKUP((A527&amp;MAX(H527:M527)),'NA DATA'!$J$4:$K$1809,2,FALSE())</f>
        <v>Enron North America Corp.</v>
      </c>
      <c r="H527" s="30"/>
      <c r="I527" s="30" t="n">
        <v>96063861</v>
      </c>
      <c r="J527" s="30"/>
      <c r="K527" s="30"/>
      <c r="L527" s="30"/>
      <c r="M527" s="30"/>
      <c r="N527" s="30" t="n">
        <f aca="false">IF(ISNA(VLOOKUP(B527,'US GAS Rankings'!$B$6:$H$232,7,FALSE()))=TRUE(),"",(VLOOKUP(B527,'US GAS Rankings'!$B$6:$H$232,7,FALSE())))</f>
        <v>89</v>
      </c>
      <c r="O527" s="30" t="str">
        <f aca="false">IF(ISNA(VLOOKUP(B527,'US PWR Rankings'!$B$6:$H$126,7,FALSE()))=TRUE(),"",(VLOOKUP(B527,'US PWR Rankings'!$B$6:$H$126,7,FALSE())))</f>
        <v/>
      </c>
      <c r="P527" s="5" t="str">
        <f aca="false">IF(ISNA(VLOOKUP(B527,'Can Gas Rankings'!$B$6:$H$95,7,FALSE()))=TRUE(),"",(VLOOKUP(B527,'Can Gas Rankings'!$B$6:$H$95,7,FALSE())))</f>
        <v/>
      </c>
      <c r="Q527" s="5" t="str">
        <f aca="false">IF(ISNA(VLOOKUP(B527,'Can Pwr Rankings'!$B$6:$F$21,5,FALSE()))=TRUE(),"",(VLOOKUP(B527,'Can Pwr Rankings'!$B$6:$F$21,5,FALSE())))</f>
        <v/>
      </c>
      <c r="R527" s="29" t="n">
        <f aca="false">IF(ISNA(VLOOKUP($B527,'US GAS Rankings'!$B$6:$H$232,6,FALSE()))=TRUE(),"",(VLOOKUP($B527,'US GAS Rankings'!$B$6:$H$232,6,FALSE())))</f>
        <v>21715500</v>
      </c>
      <c r="S527" s="29" t="str">
        <f aca="false">IF(ISNA(VLOOKUP($B527,'US PWR Rankings'!$B$6:$H$126,6,FALSE()))=TRUE(),"",(VLOOKUP($B527,'US PWR Rankings'!$B$6:$H$126,6,FALSE())))</f>
        <v/>
      </c>
      <c r="T527" s="29" t="str">
        <f aca="false">IF(ISNA(VLOOKUP($B527,'Can Gas Rankings'!$B$6:$H$95,6,FALSE()))=TRUE(),"",(VLOOKUP($B527,'Can Gas Rankings'!$B$6:$H$95,6,FALSE())))</f>
        <v/>
      </c>
      <c r="U527" s="29" t="str">
        <f aca="false">IF(ISNA(VLOOKUP($B527,'Can Pwr Rankings'!$B$6:$F$21,4,FALSE()))=TRUE(),"",(VLOOKUP($B527,'Can Pwr Rankings'!$B$6:$F$21,4,FALSE())))</f>
        <v/>
      </c>
    </row>
    <row r="528" customFormat="false" ht="12.75" hidden="false" customHeight="false" outlineLevel="0" collapsed="false">
      <c r="A528" s="5" t="s">
        <v>171</v>
      </c>
      <c r="B528" s="5" t="n">
        <v>2872</v>
      </c>
      <c r="C528" s="5"/>
      <c r="D528" s="5"/>
      <c r="E528" s="29" t="n">
        <f aca="false">VLOOKUP(B528,HEADROOM!$B$2:$D$3820,3,FALSE())</f>
        <v>8747466</v>
      </c>
      <c r="F528" s="5" t="s">
        <v>78</v>
      </c>
      <c r="G528" s="5" t="str">
        <f aca="false">VLOOKUP((A528&amp;MAX(H528:M528)),'NA DATA'!$J$4:$K$1809,2,FALSE())</f>
        <v>Enron North America Corp.</v>
      </c>
      <c r="H528" s="30"/>
      <c r="I528" s="30" t="n">
        <v>96013277</v>
      </c>
      <c r="J528" s="30"/>
      <c r="K528" s="30"/>
      <c r="L528" s="30"/>
      <c r="M528" s="30"/>
      <c r="N528" s="30" t="n">
        <f aca="false">IF(ISNA(VLOOKUP(B528,'US GAS Rankings'!$B$6:$H$232,7,FALSE()))=TRUE(),"",(VLOOKUP(B528,'US GAS Rankings'!$B$6:$H$232,7,FALSE())))</f>
        <v>89</v>
      </c>
      <c r="O528" s="30" t="str">
        <f aca="false">IF(ISNA(VLOOKUP(B528,'US PWR Rankings'!$B$6:$H$126,7,FALSE()))=TRUE(),"",(VLOOKUP(B528,'US PWR Rankings'!$B$6:$H$126,7,FALSE())))</f>
        <v/>
      </c>
      <c r="P528" s="5" t="str">
        <f aca="false">IF(ISNA(VLOOKUP(B528,'Can Gas Rankings'!$B$6:$H$95,7,FALSE()))=TRUE(),"",(VLOOKUP(B528,'Can Gas Rankings'!$B$6:$H$95,7,FALSE())))</f>
        <v/>
      </c>
      <c r="Q528" s="5" t="str">
        <f aca="false">IF(ISNA(VLOOKUP(B528,'Can Pwr Rankings'!$B$6:$F$21,5,FALSE()))=TRUE(),"",(VLOOKUP(B528,'Can Pwr Rankings'!$B$6:$F$21,5,FALSE())))</f>
        <v/>
      </c>
      <c r="R528" s="29" t="n">
        <f aca="false">IF(ISNA(VLOOKUP($B528,'US GAS Rankings'!$B$6:$H$232,6,FALSE()))=TRUE(),"",(VLOOKUP($B528,'US GAS Rankings'!$B$6:$H$232,6,FALSE())))</f>
        <v>21715500</v>
      </c>
      <c r="S528" s="29" t="str">
        <f aca="false">IF(ISNA(VLOOKUP($B528,'US PWR Rankings'!$B$6:$H$126,6,FALSE()))=TRUE(),"",(VLOOKUP($B528,'US PWR Rankings'!$B$6:$H$126,6,FALSE())))</f>
        <v/>
      </c>
      <c r="T528" s="29" t="str">
        <f aca="false">IF(ISNA(VLOOKUP($B528,'Can Gas Rankings'!$B$6:$H$95,6,FALSE()))=TRUE(),"",(VLOOKUP($B528,'Can Gas Rankings'!$B$6:$H$95,6,FALSE())))</f>
        <v/>
      </c>
      <c r="U528" s="29" t="str">
        <f aca="false">IF(ISNA(VLOOKUP($B528,'Can Pwr Rankings'!$B$6:$F$21,4,FALSE()))=TRUE(),"",(VLOOKUP($B528,'Can Pwr Rankings'!$B$6:$F$21,4,FALSE())))</f>
        <v/>
      </c>
    </row>
    <row r="529" customFormat="false" ht="12.75" hidden="false" customHeight="false" outlineLevel="0" collapsed="false">
      <c r="A529" s="5" t="s">
        <v>171</v>
      </c>
      <c r="B529" s="5" t="n">
        <v>2872</v>
      </c>
      <c r="C529" s="5"/>
      <c r="D529" s="5"/>
      <c r="E529" s="29" t="n">
        <f aca="false">VLOOKUP(B529,HEADROOM!$B$2:$D$3820,3,FALSE())</f>
        <v>8747466</v>
      </c>
      <c r="F529" s="5" t="s">
        <v>36</v>
      </c>
      <c r="G529" s="5" t="str">
        <f aca="false">VLOOKUP((A529&amp;MAX(H529:M529)),'NA DATA'!$J$4:$K$1809,2,FALSE())</f>
        <v>Enron North America Corp.</v>
      </c>
      <c r="H529" s="30"/>
      <c r="I529" s="30" t="n">
        <v>96052351</v>
      </c>
      <c r="J529" s="30"/>
      <c r="K529" s="30"/>
      <c r="L529" s="30"/>
      <c r="M529" s="30"/>
      <c r="N529" s="30" t="n">
        <f aca="false">IF(ISNA(VLOOKUP(B529,'US GAS Rankings'!$B$6:$H$232,7,FALSE()))=TRUE(),"",(VLOOKUP(B529,'US GAS Rankings'!$B$6:$H$232,7,FALSE())))</f>
        <v>89</v>
      </c>
      <c r="O529" s="30" t="str">
        <f aca="false">IF(ISNA(VLOOKUP(B529,'US PWR Rankings'!$B$6:$H$126,7,FALSE()))=TRUE(),"",(VLOOKUP(B529,'US PWR Rankings'!$B$6:$H$126,7,FALSE())))</f>
        <v/>
      </c>
      <c r="P529" s="5" t="str">
        <f aca="false">IF(ISNA(VLOOKUP(B529,'Can Gas Rankings'!$B$6:$H$95,7,FALSE()))=TRUE(),"",(VLOOKUP(B529,'Can Gas Rankings'!$B$6:$H$95,7,FALSE())))</f>
        <v/>
      </c>
      <c r="Q529" s="5" t="str">
        <f aca="false">IF(ISNA(VLOOKUP(B529,'Can Pwr Rankings'!$B$6:$F$21,5,FALSE()))=TRUE(),"",(VLOOKUP(B529,'Can Pwr Rankings'!$B$6:$F$21,5,FALSE())))</f>
        <v/>
      </c>
      <c r="R529" s="29" t="n">
        <f aca="false">IF(ISNA(VLOOKUP($B529,'US GAS Rankings'!$B$6:$H$232,6,FALSE()))=TRUE(),"",(VLOOKUP($B529,'US GAS Rankings'!$B$6:$H$232,6,FALSE())))</f>
        <v>21715500</v>
      </c>
      <c r="S529" s="29" t="str">
        <f aca="false">IF(ISNA(VLOOKUP($B529,'US PWR Rankings'!$B$6:$H$126,6,FALSE()))=TRUE(),"",(VLOOKUP($B529,'US PWR Rankings'!$B$6:$H$126,6,FALSE())))</f>
        <v/>
      </c>
      <c r="T529" s="29" t="str">
        <f aca="false">IF(ISNA(VLOOKUP($B529,'Can Gas Rankings'!$B$6:$H$95,6,FALSE()))=TRUE(),"",(VLOOKUP($B529,'Can Gas Rankings'!$B$6:$H$95,6,FALSE())))</f>
        <v/>
      </c>
      <c r="U529" s="29" t="str">
        <f aca="false">IF(ISNA(VLOOKUP($B529,'Can Pwr Rankings'!$B$6:$F$21,4,FALSE()))=TRUE(),"",(VLOOKUP($B529,'Can Pwr Rankings'!$B$6:$F$21,4,FALSE())))</f>
        <v/>
      </c>
    </row>
    <row r="530" customFormat="false" ht="12.75" hidden="false" customHeight="false" outlineLevel="0" collapsed="false">
      <c r="A530" s="5" t="s">
        <v>171</v>
      </c>
      <c r="B530" s="5" t="n">
        <v>2872</v>
      </c>
      <c r="C530" s="5"/>
      <c r="D530" s="5"/>
      <c r="E530" s="29" t="n">
        <f aca="false">VLOOKUP(B530,HEADROOM!$B$2:$D$3820,3,FALSE())</f>
        <v>8747466</v>
      </c>
      <c r="F530" s="5" t="s">
        <v>42</v>
      </c>
      <c r="G530" s="5" t="e">
        <f aca="false">VLOOKUP((A530&amp;MAX(H530:M530)),'NA DATA'!$J$4:$K$1809,2,FALSE())</f>
        <v>#N/A</v>
      </c>
      <c r="H530" s="30"/>
      <c r="I530" s="30"/>
      <c r="J530" s="30"/>
      <c r="K530" s="30"/>
      <c r="L530" s="30"/>
      <c r="M530" s="30"/>
      <c r="N530" s="30" t="n">
        <f aca="false">IF(ISNA(VLOOKUP(B530,'US GAS Rankings'!$B$6:$H$232,7,FALSE()))=TRUE(),"",(VLOOKUP(B530,'US GAS Rankings'!$B$6:$H$232,7,FALSE())))</f>
        <v>89</v>
      </c>
      <c r="O530" s="30" t="str">
        <f aca="false">IF(ISNA(VLOOKUP(B530,'US PWR Rankings'!$B$6:$H$126,7,FALSE()))=TRUE(),"",(VLOOKUP(B530,'US PWR Rankings'!$B$6:$H$126,7,FALSE())))</f>
        <v/>
      </c>
      <c r="P530" s="5" t="str">
        <f aca="false">IF(ISNA(VLOOKUP(B530,'Can Gas Rankings'!$B$6:$H$95,7,FALSE()))=TRUE(),"",(VLOOKUP(B530,'Can Gas Rankings'!$B$6:$H$95,7,FALSE())))</f>
        <v/>
      </c>
      <c r="Q530" s="5" t="str">
        <f aca="false">IF(ISNA(VLOOKUP(B530,'Can Pwr Rankings'!$B$6:$F$21,5,FALSE()))=TRUE(),"",(VLOOKUP(B530,'Can Pwr Rankings'!$B$6:$F$21,5,FALSE())))</f>
        <v/>
      </c>
      <c r="R530" s="29" t="n">
        <f aca="false">IF(ISNA(VLOOKUP($B530,'US GAS Rankings'!$B$6:$H$232,6,FALSE()))=TRUE(),"",(VLOOKUP($B530,'US GAS Rankings'!$B$6:$H$232,6,FALSE())))</f>
        <v>21715500</v>
      </c>
      <c r="S530" s="29" t="str">
        <f aca="false">IF(ISNA(VLOOKUP($B530,'US PWR Rankings'!$B$6:$H$126,6,FALSE()))=TRUE(),"",(VLOOKUP($B530,'US PWR Rankings'!$B$6:$H$126,6,FALSE())))</f>
        <v/>
      </c>
      <c r="T530" s="29" t="str">
        <f aca="false">IF(ISNA(VLOOKUP($B530,'Can Gas Rankings'!$B$6:$H$95,6,FALSE()))=TRUE(),"",(VLOOKUP($B530,'Can Gas Rankings'!$B$6:$H$95,6,FALSE())))</f>
        <v/>
      </c>
      <c r="U530" s="29" t="str">
        <f aca="false">IF(ISNA(VLOOKUP($B530,'Can Pwr Rankings'!$B$6:$F$21,4,FALSE()))=TRUE(),"",(VLOOKUP($B530,'Can Pwr Rankings'!$B$6:$F$21,4,FALSE())))</f>
        <v/>
      </c>
    </row>
    <row r="531" customFormat="false" ht="12.75" hidden="false" customHeight="false" outlineLevel="0" collapsed="false">
      <c r="A531" s="5" t="s">
        <v>171</v>
      </c>
      <c r="B531" s="5" t="n">
        <v>2872</v>
      </c>
      <c r="C531" s="5"/>
      <c r="D531" s="5"/>
      <c r="E531" s="29" t="n">
        <f aca="false">VLOOKUP(B531,HEADROOM!$B$2:$D$3820,3,FALSE())</f>
        <v>8747466</v>
      </c>
      <c r="F531" s="5" t="s">
        <v>172</v>
      </c>
      <c r="G531" s="5" t="str">
        <f aca="false">VLOOKUP((A531&amp;MAX(H531:M531)),'NA DATA'!$J$4:$K$1809,2,FALSE())</f>
        <v>Enron North America Corp.</v>
      </c>
      <c r="H531" s="30"/>
      <c r="I531" s="30" t="n">
        <v>96011424</v>
      </c>
      <c r="J531" s="30"/>
      <c r="K531" s="30"/>
      <c r="L531" s="30"/>
      <c r="M531" s="30"/>
      <c r="N531" s="30" t="n">
        <f aca="false">IF(ISNA(VLOOKUP(B531,'US GAS Rankings'!$B$6:$H$232,7,FALSE()))=TRUE(),"",(VLOOKUP(B531,'US GAS Rankings'!$B$6:$H$232,7,FALSE())))</f>
        <v>89</v>
      </c>
      <c r="O531" s="30" t="str">
        <f aca="false">IF(ISNA(VLOOKUP(B531,'US PWR Rankings'!$B$6:$H$126,7,FALSE()))=TRUE(),"",(VLOOKUP(B531,'US PWR Rankings'!$B$6:$H$126,7,FALSE())))</f>
        <v/>
      </c>
      <c r="P531" s="5" t="str">
        <f aca="false">IF(ISNA(VLOOKUP(B531,'Can Gas Rankings'!$B$6:$H$95,7,FALSE()))=TRUE(),"",(VLOOKUP(B531,'Can Gas Rankings'!$B$6:$H$95,7,FALSE())))</f>
        <v/>
      </c>
      <c r="Q531" s="5" t="str">
        <f aca="false">IF(ISNA(VLOOKUP(B531,'Can Pwr Rankings'!$B$6:$F$21,5,FALSE()))=TRUE(),"",(VLOOKUP(B531,'Can Pwr Rankings'!$B$6:$F$21,5,FALSE())))</f>
        <v/>
      </c>
      <c r="R531" s="29" t="n">
        <f aca="false">IF(ISNA(VLOOKUP($B531,'US GAS Rankings'!$B$6:$H$232,6,FALSE()))=TRUE(),"",(VLOOKUP($B531,'US GAS Rankings'!$B$6:$H$232,6,FALSE())))</f>
        <v>21715500</v>
      </c>
      <c r="S531" s="29" t="str">
        <f aca="false">IF(ISNA(VLOOKUP($B531,'US PWR Rankings'!$B$6:$H$126,6,FALSE()))=TRUE(),"",(VLOOKUP($B531,'US PWR Rankings'!$B$6:$H$126,6,FALSE())))</f>
        <v/>
      </c>
      <c r="T531" s="29" t="str">
        <f aca="false">IF(ISNA(VLOOKUP($B531,'Can Gas Rankings'!$B$6:$H$95,6,FALSE()))=TRUE(),"",(VLOOKUP($B531,'Can Gas Rankings'!$B$6:$H$95,6,FALSE())))</f>
        <v/>
      </c>
      <c r="U531" s="29" t="str">
        <f aca="false">IF(ISNA(VLOOKUP($B531,'Can Pwr Rankings'!$B$6:$F$21,4,FALSE()))=TRUE(),"",(VLOOKUP($B531,'Can Pwr Rankings'!$B$6:$F$21,4,FALSE())))</f>
        <v/>
      </c>
    </row>
    <row r="532" customFormat="false" ht="12.75" hidden="false" customHeight="false" outlineLevel="0" collapsed="false">
      <c r="A532" s="5" t="s">
        <v>171</v>
      </c>
      <c r="B532" s="5" t="n">
        <v>2872</v>
      </c>
      <c r="C532" s="5"/>
      <c r="D532" s="5"/>
      <c r="E532" s="29" t="n">
        <f aca="false">VLOOKUP(B532,HEADROOM!$B$2:$D$3820,3,FALSE())</f>
        <v>8747466</v>
      </c>
      <c r="F532" s="5" t="s">
        <v>173</v>
      </c>
      <c r="G532" s="5" t="str">
        <f aca="false">VLOOKUP((A532&amp;MAX(H532:M532)),'NA DATA'!$J$4:$K$1809,2,FALSE())</f>
        <v>Enron North America Corp.</v>
      </c>
      <c r="H532" s="30"/>
      <c r="I532" s="30" t="n">
        <v>96021152</v>
      </c>
      <c r="J532" s="30"/>
      <c r="K532" s="30"/>
      <c r="L532" s="30"/>
      <c r="M532" s="30"/>
      <c r="N532" s="30" t="n">
        <f aca="false">IF(ISNA(VLOOKUP(B532,'US GAS Rankings'!$B$6:$H$232,7,FALSE()))=TRUE(),"",(VLOOKUP(B532,'US GAS Rankings'!$B$6:$H$232,7,FALSE())))</f>
        <v>89</v>
      </c>
      <c r="O532" s="30" t="str">
        <f aca="false">IF(ISNA(VLOOKUP(B532,'US PWR Rankings'!$B$6:$H$126,7,FALSE()))=TRUE(),"",(VLOOKUP(B532,'US PWR Rankings'!$B$6:$H$126,7,FALSE())))</f>
        <v/>
      </c>
      <c r="P532" s="5" t="str">
        <f aca="false">IF(ISNA(VLOOKUP(B532,'Can Gas Rankings'!$B$6:$H$95,7,FALSE()))=TRUE(),"",(VLOOKUP(B532,'Can Gas Rankings'!$B$6:$H$95,7,FALSE())))</f>
        <v/>
      </c>
      <c r="Q532" s="5" t="str">
        <f aca="false">IF(ISNA(VLOOKUP(B532,'Can Pwr Rankings'!$B$6:$F$21,5,FALSE()))=TRUE(),"",(VLOOKUP(B532,'Can Pwr Rankings'!$B$6:$F$21,5,FALSE())))</f>
        <v/>
      </c>
      <c r="R532" s="29" t="n">
        <f aca="false">IF(ISNA(VLOOKUP($B532,'US GAS Rankings'!$B$6:$H$232,6,FALSE()))=TRUE(),"",(VLOOKUP($B532,'US GAS Rankings'!$B$6:$H$232,6,FALSE())))</f>
        <v>21715500</v>
      </c>
      <c r="S532" s="29" t="str">
        <f aca="false">IF(ISNA(VLOOKUP($B532,'US PWR Rankings'!$B$6:$H$126,6,FALSE()))=TRUE(),"",(VLOOKUP($B532,'US PWR Rankings'!$B$6:$H$126,6,FALSE())))</f>
        <v/>
      </c>
      <c r="T532" s="29" t="str">
        <f aca="false">IF(ISNA(VLOOKUP($B532,'Can Gas Rankings'!$B$6:$H$95,6,FALSE()))=TRUE(),"",(VLOOKUP($B532,'Can Gas Rankings'!$B$6:$H$95,6,FALSE())))</f>
        <v/>
      </c>
      <c r="U532" s="29" t="str">
        <f aca="false">IF(ISNA(VLOOKUP($B532,'Can Pwr Rankings'!$B$6:$F$21,4,FALSE()))=TRUE(),"",(VLOOKUP($B532,'Can Pwr Rankings'!$B$6:$F$21,4,FALSE())))</f>
        <v/>
      </c>
    </row>
    <row r="533" customFormat="false" ht="12.75" hidden="false" customHeight="false" outlineLevel="0" collapsed="false">
      <c r="A533" s="5" t="s">
        <v>171</v>
      </c>
      <c r="B533" s="5" t="n">
        <v>2872</v>
      </c>
      <c r="C533" s="5"/>
      <c r="D533" s="5"/>
      <c r="E533" s="29" t="n">
        <f aca="false">VLOOKUP(B533,HEADROOM!$B$2:$D$3820,3,FALSE())</f>
        <v>8747466</v>
      </c>
      <c r="F533" s="5" t="s">
        <v>140</v>
      </c>
      <c r="G533" s="5" t="str">
        <f aca="false">VLOOKUP((A533&amp;MAX(H533:M533)),'NA DATA'!$J$4:$K$1809,2,FALSE())</f>
        <v>Enron North America Corp.</v>
      </c>
      <c r="H533" s="30"/>
      <c r="I533" s="30" t="n">
        <v>96058056</v>
      </c>
      <c r="J533" s="30"/>
      <c r="K533" s="30"/>
      <c r="L533" s="30"/>
      <c r="M533" s="30"/>
      <c r="N533" s="30" t="n">
        <f aca="false">IF(ISNA(VLOOKUP(B533,'US GAS Rankings'!$B$6:$H$232,7,FALSE()))=TRUE(),"",(VLOOKUP(B533,'US GAS Rankings'!$B$6:$H$232,7,FALSE())))</f>
        <v>89</v>
      </c>
      <c r="O533" s="30" t="str">
        <f aca="false">IF(ISNA(VLOOKUP(B533,'US PWR Rankings'!$B$6:$H$126,7,FALSE()))=TRUE(),"",(VLOOKUP(B533,'US PWR Rankings'!$B$6:$H$126,7,FALSE())))</f>
        <v/>
      </c>
      <c r="P533" s="5" t="str">
        <f aca="false">IF(ISNA(VLOOKUP(B533,'Can Gas Rankings'!$B$6:$H$95,7,FALSE()))=TRUE(),"",(VLOOKUP(B533,'Can Gas Rankings'!$B$6:$H$95,7,FALSE())))</f>
        <v/>
      </c>
      <c r="Q533" s="5" t="str">
        <f aca="false">IF(ISNA(VLOOKUP(B533,'Can Pwr Rankings'!$B$6:$F$21,5,FALSE()))=TRUE(),"",(VLOOKUP(B533,'Can Pwr Rankings'!$B$6:$F$21,5,FALSE())))</f>
        <v/>
      </c>
      <c r="R533" s="29" t="n">
        <f aca="false">IF(ISNA(VLOOKUP($B533,'US GAS Rankings'!$B$6:$H$232,6,FALSE()))=TRUE(),"",(VLOOKUP($B533,'US GAS Rankings'!$B$6:$H$232,6,FALSE())))</f>
        <v>21715500</v>
      </c>
      <c r="S533" s="29" t="str">
        <f aca="false">IF(ISNA(VLOOKUP($B533,'US PWR Rankings'!$B$6:$H$126,6,FALSE()))=TRUE(),"",(VLOOKUP($B533,'US PWR Rankings'!$B$6:$H$126,6,FALSE())))</f>
        <v/>
      </c>
      <c r="T533" s="29" t="str">
        <f aca="false">IF(ISNA(VLOOKUP($B533,'Can Gas Rankings'!$B$6:$H$95,6,FALSE()))=TRUE(),"",(VLOOKUP($B533,'Can Gas Rankings'!$B$6:$H$95,6,FALSE())))</f>
        <v/>
      </c>
      <c r="U533" s="29" t="str">
        <f aca="false">IF(ISNA(VLOOKUP($B533,'Can Pwr Rankings'!$B$6:$F$21,4,FALSE()))=TRUE(),"",(VLOOKUP($B533,'Can Pwr Rankings'!$B$6:$F$21,4,FALSE())))</f>
        <v/>
      </c>
    </row>
    <row r="534" customFormat="false" ht="12.75" hidden="false" customHeight="false" outlineLevel="0" collapsed="false">
      <c r="A534" s="5" t="s">
        <v>174</v>
      </c>
      <c r="B534" s="5" t="n">
        <v>75370</v>
      </c>
      <c r="C534" s="5" t="s">
        <v>174</v>
      </c>
      <c r="D534" s="5" t="n">
        <v>75370</v>
      </c>
      <c r="E534" s="29" t="n">
        <f aca="false">VLOOKUP(B534,HEADROOM!$B$2:$D$3820,3,FALSE())</f>
        <v>5000000</v>
      </c>
      <c r="F534" s="5" t="s">
        <v>175</v>
      </c>
      <c r="G534" s="5" t="e">
        <f aca="false">VLOOKUP((A534&amp;MAX(H534:M534)),'NA DATA'!$J$4:$K$1809,2,FALSE())</f>
        <v>#N/A</v>
      </c>
      <c r="H534" s="30"/>
      <c r="I534" s="30"/>
      <c r="J534" s="30"/>
      <c r="K534" s="30"/>
      <c r="L534" s="30"/>
      <c r="M534" s="30"/>
      <c r="N534" s="30" t="n">
        <f aca="false">IF(ISNA(VLOOKUP(B534,'US GAS Rankings'!$B$6:$H$232,7,FALSE()))=TRUE(),"",(VLOOKUP(B534,'US GAS Rankings'!$B$6:$H$232,7,FALSE())))</f>
        <v>90</v>
      </c>
      <c r="O534" s="30" t="str">
        <f aca="false">IF(ISNA(VLOOKUP(B534,'US PWR Rankings'!$B$6:$H$126,7,FALSE()))=TRUE(),"",(VLOOKUP(B534,'US PWR Rankings'!$B$6:$H$126,7,FALSE())))</f>
        <v/>
      </c>
      <c r="P534" s="5" t="str">
        <f aca="false">IF(ISNA(VLOOKUP(B534,'Can Gas Rankings'!$B$6:$H$95,7,FALSE()))=TRUE(),"",(VLOOKUP(B534,'Can Gas Rankings'!$B$6:$H$95,7,FALSE())))</f>
        <v/>
      </c>
      <c r="Q534" s="5" t="str">
        <f aca="false">IF(ISNA(VLOOKUP(B534,'Can Pwr Rankings'!$B$6:$F$21,5,FALSE()))=TRUE(),"",(VLOOKUP(B534,'Can Pwr Rankings'!$B$6:$F$21,5,FALSE())))</f>
        <v/>
      </c>
      <c r="R534" s="29" t="n">
        <f aca="false">IF(ISNA(VLOOKUP($B534,'US GAS Rankings'!$B$6:$H$232,6,FALSE()))=TRUE(),"",(VLOOKUP($B534,'US GAS Rankings'!$B$6:$H$232,6,FALSE())))</f>
        <v>21168015</v>
      </c>
      <c r="S534" s="29" t="str">
        <f aca="false">IF(ISNA(VLOOKUP($B534,'US PWR Rankings'!$B$6:$H$126,6,FALSE()))=TRUE(),"",(VLOOKUP($B534,'US PWR Rankings'!$B$6:$H$126,6,FALSE())))</f>
        <v/>
      </c>
      <c r="T534" s="29" t="str">
        <f aca="false">IF(ISNA(VLOOKUP($B534,'Can Gas Rankings'!$B$6:$H$95,6,FALSE()))=TRUE(),"",(VLOOKUP($B534,'Can Gas Rankings'!$B$6:$H$95,6,FALSE())))</f>
        <v/>
      </c>
      <c r="U534" s="29" t="str">
        <f aca="false">IF(ISNA(VLOOKUP($B534,'Can Pwr Rankings'!$B$6:$F$21,4,FALSE()))=TRUE(),"",(VLOOKUP($B534,'Can Pwr Rankings'!$B$6:$F$21,4,FALSE())))</f>
        <v/>
      </c>
    </row>
    <row r="535" customFormat="false" ht="12.75" hidden="false" customHeight="false" outlineLevel="0" collapsed="false">
      <c r="A535" s="5" t="s">
        <v>174</v>
      </c>
      <c r="B535" s="5" t="n">
        <v>75370</v>
      </c>
      <c r="C535" s="5"/>
      <c r="D535" s="5"/>
      <c r="E535" s="29" t="n">
        <f aca="false">VLOOKUP(B535,HEADROOM!$B$2:$D$3820,3,FALSE())</f>
        <v>5000000</v>
      </c>
      <c r="F535" s="5" t="s">
        <v>42</v>
      </c>
      <c r="G535" s="5" t="e">
        <f aca="false">VLOOKUP((A535&amp;MAX(H535:M535)),'NA DATA'!$J$4:$K$1809,2,FALSE())</f>
        <v>#N/A</v>
      </c>
      <c r="H535" s="30"/>
      <c r="I535" s="30"/>
      <c r="J535" s="30"/>
      <c r="K535" s="30"/>
      <c r="L535" s="30"/>
      <c r="M535" s="30"/>
      <c r="N535" s="30" t="n">
        <f aca="false">IF(ISNA(VLOOKUP(B535,'US GAS Rankings'!$B$6:$H$232,7,FALSE()))=TRUE(),"",(VLOOKUP(B535,'US GAS Rankings'!$B$6:$H$232,7,FALSE())))</f>
        <v>90</v>
      </c>
      <c r="O535" s="30" t="str">
        <f aca="false">IF(ISNA(VLOOKUP(B535,'US PWR Rankings'!$B$6:$H$126,7,FALSE()))=TRUE(),"",(VLOOKUP(B535,'US PWR Rankings'!$B$6:$H$126,7,FALSE())))</f>
        <v/>
      </c>
      <c r="P535" s="5" t="str">
        <f aca="false">IF(ISNA(VLOOKUP(B535,'Can Gas Rankings'!$B$6:$H$95,7,FALSE()))=TRUE(),"",(VLOOKUP(B535,'Can Gas Rankings'!$B$6:$H$95,7,FALSE())))</f>
        <v/>
      </c>
      <c r="Q535" s="5" t="str">
        <f aca="false">IF(ISNA(VLOOKUP(B535,'Can Pwr Rankings'!$B$6:$F$21,5,FALSE()))=TRUE(),"",(VLOOKUP(B535,'Can Pwr Rankings'!$B$6:$F$21,5,FALSE())))</f>
        <v/>
      </c>
      <c r="R535" s="29" t="n">
        <f aca="false">IF(ISNA(VLOOKUP($B535,'US GAS Rankings'!$B$6:$H$232,6,FALSE()))=TRUE(),"",(VLOOKUP($B535,'US GAS Rankings'!$B$6:$H$232,6,FALSE())))</f>
        <v>21168015</v>
      </c>
      <c r="S535" s="29" t="str">
        <f aca="false">IF(ISNA(VLOOKUP($B535,'US PWR Rankings'!$B$6:$H$126,6,FALSE()))=TRUE(),"",(VLOOKUP($B535,'US PWR Rankings'!$B$6:$H$126,6,FALSE())))</f>
        <v/>
      </c>
      <c r="T535" s="29" t="str">
        <f aca="false">IF(ISNA(VLOOKUP($B535,'Can Gas Rankings'!$B$6:$H$95,6,FALSE()))=TRUE(),"",(VLOOKUP($B535,'Can Gas Rankings'!$B$6:$H$95,6,FALSE())))</f>
        <v/>
      </c>
      <c r="U535" s="29" t="str">
        <f aca="false">IF(ISNA(VLOOKUP($B535,'Can Pwr Rankings'!$B$6:$F$21,4,FALSE()))=TRUE(),"",(VLOOKUP($B535,'Can Pwr Rankings'!$B$6:$F$21,4,FALSE())))</f>
        <v/>
      </c>
    </row>
    <row r="536" customFormat="false" ht="12.75" hidden="false" customHeight="false" outlineLevel="0" collapsed="false">
      <c r="A536" s="5" t="s">
        <v>176</v>
      </c>
      <c r="B536" s="5" t="n">
        <v>94</v>
      </c>
      <c r="C536" s="5" t="s">
        <v>176</v>
      </c>
      <c r="D536" s="5" t="n">
        <v>94</v>
      </c>
      <c r="E536" s="29" t="n">
        <f aca="false">VLOOKUP(B536,HEADROOM!$B$2:$D$3820,3,FALSE())</f>
        <v>49904714</v>
      </c>
      <c r="F536" s="5" t="s">
        <v>32</v>
      </c>
      <c r="G536" s="5" t="str">
        <f aca="false">VLOOKUP((A536&amp;MAX(H536:M536)),'NA DATA'!$J$4:$K$1809,2,FALSE())</f>
        <v>ENA Upstream Company LLC</v>
      </c>
      <c r="H536" s="30"/>
      <c r="I536" s="30" t="n">
        <v>96058782</v>
      </c>
      <c r="J536" s="30"/>
      <c r="K536" s="30"/>
      <c r="L536" s="30"/>
      <c r="M536" s="30"/>
      <c r="N536" s="30" t="n">
        <f aca="false">IF(ISNA(VLOOKUP(B536,'US GAS Rankings'!$B$6:$H$232,7,FALSE()))=TRUE(),"",(VLOOKUP(B536,'US GAS Rankings'!$B$6:$H$232,7,FALSE())))</f>
        <v>91</v>
      </c>
      <c r="O536" s="30" t="str">
        <f aca="false">IF(ISNA(VLOOKUP(B536,'US PWR Rankings'!$B$6:$H$126,7,FALSE()))=TRUE(),"",(VLOOKUP(B536,'US PWR Rankings'!$B$6:$H$126,7,FALSE())))</f>
        <v/>
      </c>
      <c r="P536" s="5" t="str">
        <f aca="false">IF(ISNA(VLOOKUP(B536,'Can Gas Rankings'!$B$6:$H$95,7,FALSE()))=TRUE(),"",(VLOOKUP(B536,'Can Gas Rankings'!$B$6:$H$95,7,FALSE())))</f>
        <v/>
      </c>
      <c r="Q536" s="5" t="str">
        <f aca="false">IF(ISNA(VLOOKUP(B536,'Can Pwr Rankings'!$B$6:$F$21,5,FALSE()))=TRUE(),"",(VLOOKUP(B536,'Can Pwr Rankings'!$B$6:$F$21,5,FALSE())))</f>
        <v/>
      </c>
      <c r="R536" s="29" t="n">
        <f aca="false">IF(ISNA(VLOOKUP($B536,'US GAS Rankings'!$B$6:$H$232,6,FALSE()))=TRUE(),"",(VLOOKUP($B536,'US GAS Rankings'!$B$6:$H$232,6,FALSE())))</f>
        <v>19631321</v>
      </c>
      <c r="S536" s="29" t="str">
        <f aca="false">IF(ISNA(VLOOKUP($B536,'US PWR Rankings'!$B$6:$H$126,6,FALSE()))=TRUE(),"",(VLOOKUP($B536,'US PWR Rankings'!$B$6:$H$126,6,FALSE())))</f>
        <v/>
      </c>
      <c r="T536" s="29" t="str">
        <f aca="false">IF(ISNA(VLOOKUP($B536,'Can Gas Rankings'!$B$6:$H$95,6,FALSE()))=TRUE(),"",(VLOOKUP($B536,'Can Gas Rankings'!$B$6:$H$95,6,FALSE())))</f>
        <v/>
      </c>
      <c r="U536" s="29" t="str">
        <f aca="false">IF(ISNA(VLOOKUP($B536,'Can Pwr Rankings'!$B$6:$F$21,4,FALSE()))=TRUE(),"",(VLOOKUP($B536,'Can Pwr Rankings'!$B$6:$F$21,4,FALSE())))</f>
        <v/>
      </c>
    </row>
    <row r="537" customFormat="false" ht="12.75" hidden="false" customHeight="false" outlineLevel="0" collapsed="false">
      <c r="A537" s="5" t="s">
        <v>176</v>
      </c>
      <c r="B537" s="5" t="n">
        <v>94</v>
      </c>
      <c r="C537" s="5"/>
      <c r="D537" s="5"/>
      <c r="E537" s="29" t="n">
        <f aca="false">VLOOKUP(B537,HEADROOM!$B$2:$D$3820,3,FALSE())</f>
        <v>49904714</v>
      </c>
      <c r="F537" s="5" t="s">
        <v>34</v>
      </c>
      <c r="G537" s="5" t="str">
        <f aca="false">VLOOKUP((A537&amp;MAX(H537:M537)),'NA DATA'!$J$4:$K$1809,2,FALSE())</f>
        <v>Enron North America Corp.</v>
      </c>
      <c r="H537" s="30"/>
      <c r="I537" s="30" t="n">
        <v>96029083</v>
      </c>
      <c r="J537" s="30"/>
      <c r="K537" s="30"/>
      <c r="L537" s="30"/>
      <c r="M537" s="30"/>
      <c r="N537" s="30" t="n">
        <f aca="false">IF(ISNA(VLOOKUP(B537,'US GAS Rankings'!$B$6:$H$232,7,FALSE()))=TRUE(),"",(VLOOKUP(B537,'US GAS Rankings'!$B$6:$H$232,7,FALSE())))</f>
        <v>91</v>
      </c>
      <c r="O537" s="30" t="str">
        <f aca="false">IF(ISNA(VLOOKUP(B537,'US PWR Rankings'!$B$6:$H$126,7,FALSE()))=TRUE(),"",(VLOOKUP(B537,'US PWR Rankings'!$B$6:$H$126,7,FALSE())))</f>
        <v/>
      </c>
      <c r="P537" s="5" t="str">
        <f aca="false">IF(ISNA(VLOOKUP(B537,'Can Gas Rankings'!$B$6:$H$95,7,FALSE()))=TRUE(),"",(VLOOKUP(B537,'Can Gas Rankings'!$B$6:$H$95,7,FALSE())))</f>
        <v/>
      </c>
      <c r="Q537" s="5" t="str">
        <f aca="false">IF(ISNA(VLOOKUP(B537,'Can Pwr Rankings'!$B$6:$F$21,5,FALSE()))=TRUE(),"",(VLOOKUP(B537,'Can Pwr Rankings'!$B$6:$F$21,5,FALSE())))</f>
        <v/>
      </c>
      <c r="R537" s="29" t="n">
        <f aca="false">IF(ISNA(VLOOKUP($B537,'US GAS Rankings'!$B$6:$H$232,6,FALSE()))=TRUE(),"",(VLOOKUP($B537,'US GAS Rankings'!$B$6:$H$232,6,FALSE())))</f>
        <v>19631321</v>
      </c>
      <c r="S537" s="29" t="str">
        <f aca="false">IF(ISNA(VLOOKUP($B537,'US PWR Rankings'!$B$6:$H$126,6,FALSE()))=TRUE(),"",(VLOOKUP($B537,'US PWR Rankings'!$B$6:$H$126,6,FALSE())))</f>
        <v/>
      </c>
      <c r="T537" s="29" t="str">
        <f aca="false">IF(ISNA(VLOOKUP($B537,'Can Gas Rankings'!$B$6:$H$95,6,FALSE()))=TRUE(),"",(VLOOKUP($B537,'Can Gas Rankings'!$B$6:$H$95,6,FALSE())))</f>
        <v/>
      </c>
      <c r="U537" s="29" t="str">
        <f aca="false">IF(ISNA(VLOOKUP($B537,'Can Pwr Rankings'!$B$6:$F$21,4,FALSE()))=TRUE(),"",(VLOOKUP($B537,'Can Pwr Rankings'!$B$6:$F$21,4,FALSE())))</f>
        <v/>
      </c>
    </row>
    <row r="538" customFormat="false" ht="12.75" hidden="false" customHeight="false" outlineLevel="0" collapsed="false">
      <c r="A538" s="5" t="s">
        <v>176</v>
      </c>
      <c r="B538" s="5" t="n">
        <v>94</v>
      </c>
      <c r="C538" s="5"/>
      <c r="D538" s="5"/>
      <c r="E538" s="29" t="n">
        <f aca="false">VLOOKUP(B538,HEADROOM!$B$2:$D$3820,3,FALSE())</f>
        <v>49904714</v>
      </c>
      <c r="F538" s="5" t="s">
        <v>47</v>
      </c>
      <c r="G538" s="5" t="str">
        <f aca="false">VLOOKUP((A538&amp;MAX(H538:M538)),'NA DATA'!$J$4:$K$1809,2,FALSE())</f>
        <v>Enron North America Corp.</v>
      </c>
      <c r="H538" s="30"/>
      <c r="I538" s="30" t="n">
        <v>96000448</v>
      </c>
      <c r="J538" s="30"/>
      <c r="K538" s="30"/>
      <c r="L538" s="30"/>
      <c r="M538" s="30"/>
      <c r="N538" s="30" t="n">
        <f aca="false">IF(ISNA(VLOOKUP(B538,'US GAS Rankings'!$B$6:$H$232,7,FALSE()))=TRUE(),"",(VLOOKUP(B538,'US GAS Rankings'!$B$6:$H$232,7,FALSE())))</f>
        <v>91</v>
      </c>
      <c r="O538" s="30" t="str">
        <f aca="false">IF(ISNA(VLOOKUP(B538,'US PWR Rankings'!$B$6:$H$126,7,FALSE()))=TRUE(),"",(VLOOKUP(B538,'US PWR Rankings'!$B$6:$H$126,7,FALSE())))</f>
        <v/>
      </c>
      <c r="P538" s="5" t="str">
        <f aca="false">IF(ISNA(VLOOKUP(B538,'Can Gas Rankings'!$B$6:$H$95,7,FALSE()))=TRUE(),"",(VLOOKUP(B538,'Can Gas Rankings'!$B$6:$H$95,7,FALSE())))</f>
        <v/>
      </c>
      <c r="Q538" s="5" t="str">
        <f aca="false">IF(ISNA(VLOOKUP(B538,'Can Pwr Rankings'!$B$6:$F$21,5,FALSE()))=TRUE(),"",(VLOOKUP(B538,'Can Pwr Rankings'!$B$6:$F$21,5,FALSE())))</f>
        <v/>
      </c>
      <c r="R538" s="29" t="n">
        <f aca="false">IF(ISNA(VLOOKUP($B538,'US GAS Rankings'!$B$6:$H$232,6,FALSE()))=TRUE(),"",(VLOOKUP($B538,'US GAS Rankings'!$B$6:$H$232,6,FALSE())))</f>
        <v>19631321</v>
      </c>
      <c r="S538" s="29" t="str">
        <f aca="false">IF(ISNA(VLOOKUP($B538,'US PWR Rankings'!$B$6:$H$126,6,FALSE()))=TRUE(),"",(VLOOKUP($B538,'US PWR Rankings'!$B$6:$H$126,6,FALSE())))</f>
        <v/>
      </c>
      <c r="T538" s="29" t="str">
        <f aca="false">IF(ISNA(VLOOKUP($B538,'Can Gas Rankings'!$B$6:$H$95,6,FALSE()))=TRUE(),"",(VLOOKUP($B538,'Can Gas Rankings'!$B$6:$H$95,6,FALSE())))</f>
        <v/>
      </c>
      <c r="U538" s="29" t="str">
        <f aca="false">IF(ISNA(VLOOKUP($B538,'Can Pwr Rankings'!$B$6:$F$21,4,FALSE()))=TRUE(),"",(VLOOKUP($B538,'Can Pwr Rankings'!$B$6:$F$21,4,FALSE())))</f>
        <v/>
      </c>
    </row>
    <row r="539" customFormat="false" ht="12.75" hidden="false" customHeight="false" outlineLevel="0" collapsed="false">
      <c r="A539" s="5" t="s">
        <v>176</v>
      </c>
      <c r="B539" s="5" t="n">
        <v>94</v>
      </c>
      <c r="C539" s="5"/>
      <c r="D539" s="5"/>
      <c r="E539" s="29" t="n">
        <f aca="false">VLOOKUP(B539,HEADROOM!$B$2:$D$3820,3,FALSE())</f>
        <v>49904714</v>
      </c>
      <c r="F539" s="5" t="s">
        <v>36</v>
      </c>
      <c r="G539" s="5" t="str">
        <f aca="false">VLOOKUP((A539&amp;MAX(H539:M539)),'NA DATA'!$J$4:$K$1809,2,FALSE())</f>
        <v>Enron North America Corp.</v>
      </c>
      <c r="H539" s="30"/>
      <c r="I539" s="30" t="n">
        <v>96018731</v>
      </c>
      <c r="J539" s="30"/>
      <c r="K539" s="30"/>
      <c r="L539" s="30"/>
      <c r="M539" s="30"/>
      <c r="N539" s="30" t="n">
        <f aca="false">IF(ISNA(VLOOKUP(B539,'US GAS Rankings'!$B$6:$H$232,7,FALSE()))=TRUE(),"",(VLOOKUP(B539,'US GAS Rankings'!$B$6:$H$232,7,FALSE())))</f>
        <v>91</v>
      </c>
      <c r="O539" s="30" t="str">
        <f aca="false">IF(ISNA(VLOOKUP(B539,'US PWR Rankings'!$B$6:$H$126,7,FALSE()))=TRUE(),"",(VLOOKUP(B539,'US PWR Rankings'!$B$6:$H$126,7,FALSE())))</f>
        <v/>
      </c>
      <c r="P539" s="5" t="str">
        <f aca="false">IF(ISNA(VLOOKUP(B539,'Can Gas Rankings'!$B$6:$H$95,7,FALSE()))=TRUE(),"",(VLOOKUP(B539,'Can Gas Rankings'!$B$6:$H$95,7,FALSE())))</f>
        <v/>
      </c>
      <c r="Q539" s="5" t="str">
        <f aca="false">IF(ISNA(VLOOKUP(B539,'Can Pwr Rankings'!$B$6:$F$21,5,FALSE()))=TRUE(),"",(VLOOKUP(B539,'Can Pwr Rankings'!$B$6:$F$21,5,FALSE())))</f>
        <v/>
      </c>
      <c r="R539" s="29" t="n">
        <f aca="false">IF(ISNA(VLOOKUP($B539,'US GAS Rankings'!$B$6:$H$232,6,FALSE()))=TRUE(),"",(VLOOKUP($B539,'US GAS Rankings'!$B$6:$H$232,6,FALSE())))</f>
        <v>19631321</v>
      </c>
      <c r="S539" s="29" t="str">
        <f aca="false">IF(ISNA(VLOOKUP($B539,'US PWR Rankings'!$B$6:$H$126,6,FALSE()))=TRUE(),"",(VLOOKUP($B539,'US PWR Rankings'!$B$6:$H$126,6,FALSE())))</f>
        <v/>
      </c>
      <c r="T539" s="29" t="str">
        <f aca="false">IF(ISNA(VLOOKUP($B539,'Can Gas Rankings'!$B$6:$H$95,6,FALSE()))=TRUE(),"",(VLOOKUP($B539,'Can Gas Rankings'!$B$6:$H$95,6,FALSE())))</f>
        <v/>
      </c>
      <c r="U539" s="29" t="str">
        <f aca="false">IF(ISNA(VLOOKUP($B539,'Can Pwr Rankings'!$B$6:$F$21,4,FALSE()))=TRUE(),"",(VLOOKUP($B539,'Can Pwr Rankings'!$B$6:$F$21,4,FALSE())))</f>
        <v/>
      </c>
    </row>
    <row r="540" customFormat="false" ht="12.75" hidden="false" customHeight="false" outlineLevel="0" collapsed="false">
      <c r="A540" s="5" t="s">
        <v>176</v>
      </c>
      <c r="B540" s="5" t="n">
        <v>94</v>
      </c>
      <c r="C540" s="5"/>
      <c r="D540" s="5"/>
      <c r="E540" s="29" t="n">
        <f aca="false">VLOOKUP(B540,HEADROOM!$B$2:$D$3820,3,FALSE())</f>
        <v>49904714</v>
      </c>
      <c r="F540" s="5" t="s">
        <v>42</v>
      </c>
      <c r="G540" s="5" t="e">
        <f aca="false">VLOOKUP((A540&amp;MAX(H540:M540)),'NA DATA'!$J$4:$K$1809,2,FALSE())</f>
        <v>#N/A</v>
      </c>
      <c r="H540" s="30"/>
      <c r="I540" s="30"/>
      <c r="J540" s="30"/>
      <c r="K540" s="30"/>
      <c r="L540" s="30"/>
      <c r="M540" s="30"/>
      <c r="N540" s="30" t="n">
        <f aca="false">IF(ISNA(VLOOKUP(B540,'US GAS Rankings'!$B$6:$H$232,7,FALSE()))=TRUE(),"",(VLOOKUP(B540,'US GAS Rankings'!$B$6:$H$232,7,FALSE())))</f>
        <v>91</v>
      </c>
      <c r="O540" s="30" t="str">
        <f aca="false">IF(ISNA(VLOOKUP(B540,'US PWR Rankings'!$B$6:$H$126,7,FALSE()))=TRUE(),"",(VLOOKUP(B540,'US PWR Rankings'!$B$6:$H$126,7,FALSE())))</f>
        <v/>
      </c>
      <c r="P540" s="5" t="str">
        <f aca="false">IF(ISNA(VLOOKUP(B540,'Can Gas Rankings'!$B$6:$H$95,7,FALSE()))=TRUE(),"",(VLOOKUP(B540,'Can Gas Rankings'!$B$6:$H$95,7,FALSE())))</f>
        <v/>
      </c>
      <c r="Q540" s="5" t="str">
        <f aca="false">IF(ISNA(VLOOKUP(B540,'Can Pwr Rankings'!$B$6:$F$21,5,FALSE()))=TRUE(),"",(VLOOKUP(B540,'Can Pwr Rankings'!$B$6:$F$21,5,FALSE())))</f>
        <v/>
      </c>
      <c r="R540" s="29" t="n">
        <f aca="false">IF(ISNA(VLOOKUP($B540,'US GAS Rankings'!$B$6:$H$232,6,FALSE()))=TRUE(),"",(VLOOKUP($B540,'US GAS Rankings'!$B$6:$H$232,6,FALSE())))</f>
        <v>19631321</v>
      </c>
      <c r="S540" s="29" t="str">
        <f aca="false">IF(ISNA(VLOOKUP($B540,'US PWR Rankings'!$B$6:$H$126,6,FALSE()))=TRUE(),"",(VLOOKUP($B540,'US PWR Rankings'!$B$6:$H$126,6,FALSE())))</f>
        <v/>
      </c>
      <c r="T540" s="29" t="str">
        <f aca="false">IF(ISNA(VLOOKUP($B540,'Can Gas Rankings'!$B$6:$H$95,6,FALSE()))=TRUE(),"",(VLOOKUP($B540,'Can Gas Rankings'!$B$6:$H$95,6,FALSE())))</f>
        <v/>
      </c>
      <c r="U540" s="29" t="str">
        <f aca="false">IF(ISNA(VLOOKUP($B540,'Can Pwr Rankings'!$B$6:$F$21,4,FALSE()))=TRUE(),"",(VLOOKUP($B540,'Can Pwr Rankings'!$B$6:$F$21,4,FALSE())))</f>
        <v/>
      </c>
    </row>
    <row r="541" customFormat="false" ht="12.75" hidden="false" customHeight="false" outlineLevel="0" collapsed="false">
      <c r="A541" s="5" t="s">
        <v>177</v>
      </c>
      <c r="B541" s="5" t="n">
        <v>8</v>
      </c>
      <c r="C541" s="5" t="s">
        <v>177</v>
      </c>
      <c r="D541" s="5" t="n">
        <v>8</v>
      </c>
      <c r="E541" s="29" t="n">
        <f aca="false">VLOOKUP(B541,HEADROOM!$B$2:$D$3820,3,FALSE())</f>
        <v>72007854</v>
      </c>
      <c r="F541" s="5" t="s">
        <v>27</v>
      </c>
      <c r="G541" s="5" t="str">
        <f aca="false">VLOOKUP((A541&amp;MAX(H541:M541)),'NA DATA'!$J$4:$K$1809,2,FALSE())</f>
        <v>Enron North America Corp.</v>
      </c>
      <c r="H541" s="30" t="n">
        <v>96094100</v>
      </c>
      <c r="I541" s="30"/>
      <c r="J541" s="30"/>
      <c r="K541" s="30"/>
      <c r="L541" s="30"/>
      <c r="M541" s="30"/>
      <c r="N541" s="30" t="n">
        <f aca="false">IF(ISNA(VLOOKUP(B541,'US GAS Rankings'!$B$6:$H$232,7,FALSE()))=TRUE(),"",(VLOOKUP(B541,'US GAS Rankings'!$B$6:$H$232,7,FALSE())))</f>
        <v>92</v>
      </c>
      <c r="O541" s="30" t="n">
        <f aca="false">IF(ISNA(VLOOKUP(B541,'US PWR Rankings'!$B$6:$H$126,7,FALSE()))=TRUE(),"",(VLOOKUP(B541,'US PWR Rankings'!$B$6:$H$126,7,FALSE())))</f>
        <v>70</v>
      </c>
      <c r="P541" s="5" t="str">
        <f aca="false">IF(ISNA(VLOOKUP(B541,'Can Gas Rankings'!$B$6:$H$95,7,FALSE()))=TRUE(),"",(VLOOKUP(B541,'Can Gas Rankings'!$B$6:$H$95,7,FALSE())))</f>
        <v/>
      </c>
      <c r="Q541" s="5" t="str">
        <f aca="false">IF(ISNA(VLOOKUP(B541,'Can Pwr Rankings'!$B$6:$F$21,5,FALSE()))=TRUE(),"",(VLOOKUP(B541,'Can Pwr Rankings'!$B$6:$F$21,5,FALSE())))</f>
        <v/>
      </c>
      <c r="R541" s="29" t="n">
        <f aca="false">IF(ISNA(VLOOKUP($B541,'US GAS Rankings'!$B$6:$H$232,6,FALSE()))=TRUE(),"",(VLOOKUP($B541,'US GAS Rankings'!$B$6:$H$232,6,FALSE())))</f>
        <v>16601196</v>
      </c>
      <c r="S541" s="29" t="n">
        <f aca="false">IF(ISNA(VLOOKUP($B541,'US PWR Rankings'!$B$6:$H$126,6,FALSE()))=TRUE(),"",(VLOOKUP($B541,'US PWR Rankings'!$B$6:$H$126,6,FALSE())))</f>
        <v>130580</v>
      </c>
      <c r="T541" s="29" t="str">
        <f aca="false">IF(ISNA(VLOOKUP($B541,'Can Gas Rankings'!$B$6:$H$95,6,FALSE()))=TRUE(),"",(VLOOKUP($B541,'Can Gas Rankings'!$B$6:$H$95,6,FALSE())))</f>
        <v/>
      </c>
      <c r="U541" s="29" t="str">
        <f aca="false">IF(ISNA(VLOOKUP($B541,'Can Pwr Rankings'!$B$6:$F$21,4,FALSE()))=TRUE(),"",(VLOOKUP($B541,'Can Pwr Rankings'!$B$6:$F$21,4,FALSE())))</f>
        <v/>
      </c>
    </row>
    <row r="542" customFormat="false" ht="12.75" hidden="false" customHeight="false" outlineLevel="0" collapsed="false">
      <c r="A542" s="5" t="s">
        <v>177</v>
      </c>
      <c r="B542" s="5" t="n">
        <v>8</v>
      </c>
      <c r="C542" s="5"/>
      <c r="D542" s="5"/>
      <c r="E542" s="29" t="n">
        <f aca="false">VLOOKUP(B542,HEADROOM!$B$2:$D$3820,3,FALSE())</f>
        <v>72007854</v>
      </c>
      <c r="F542" s="5" t="s">
        <v>87</v>
      </c>
      <c r="G542" s="5" t="str">
        <f aca="false">VLOOKUP((A542&amp;MAX(H542:M542)),'NA DATA'!$J$4:$K$1809,2,FALSE())</f>
        <v>Enron Energy Services, Inc.</v>
      </c>
      <c r="H542" s="30"/>
      <c r="I542" s="30" t="n">
        <v>96072323</v>
      </c>
      <c r="J542" s="30"/>
      <c r="K542" s="30"/>
      <c r="L542" s="30"/>
      <c r="M542" s="30"/>
      <c r="N542" s="30" t="n">
        <f aca="false">IF(ISNA(VLOOKUP(B542,'US GAS Rankings'!$B$6:$H$232,7,FALSE()))=TRUE(),"",(VLOOKUP(B542,'US GAS Rankings'!$B$6:$H$232,7,FALSE())))</f>
        <v>92</v>
      </c>
      <c r="O542" s="30" t="n">
        <f aca="false">IF(ISNA(VLOOKUP(B542,'US PWR Rankings'!$B$6:$H$126,7,FALSE()))=TRUE(),"",(VLOOKUP(B542,'US PWR Rankings'!$B$6:$H$126,7,FALSE())))</f>
        <v>70</v>
      </c>
      <c r="P542" s="5" t="str">
        <f aca="false">IF(ISNA(VLOOKUP(B542,'Can Gas Rankings'!$B$6:$H$95,7,FALSE()))=TRUE(),"",(VLOOKUP(B542,'Can Gas Rankings'!$B$6:$H$95,7,FALSE())))</f>
        <v/>
      </c>
      <c r="Q542" s="5" t="str">
        <f aca="false">IF(ISNA(VLOOKUP(B542,'Can Pwr Rankings'!$B$6:$F$21,5,FALSE()))=TRUE(),"",(VLOOKUP(B542,'Can Pwr Rankings'!$B$6:$F$21,5,FALSE())))</f>
        <v/>
      </c>
      <c r="R542" s="29" t="n">
        <f aca="false">IF(ISNA(VLOOKUP($B542,'US GAS Rankings'!$B$6:$H$232,6,FALSE()))=TRUE(),"",(VLOOKUP($B542,'US GAS Rankings'!$B$6:$H$232,6,FALSE())))</f>
        <v>16601196</v>
      </c>
      <c r="S542" s="29" t="n">
        <f aca="false">IF(ISNA(VLOOKUP($B542,'US PWR Rankings'!$B$6:$H$126,6,FALSE()))=TRUE(),"",(VLOOKUP($B542,'US PWR Rankings'!$B$6:$H$126,6,FALSE())))</f>
        <v>130580</v>
      </c>
      <c r="T542" s="29" t="str">
        <f aca="false">IF(ISNA(VLOOKUP($B542,'Can Gas Rankings'!$B$6:$H$95,6,FALSE()))=TRUE(),"",(VLOOKUP($B542,'Can Gas Rankings'!$B$6:$H$95,6,FALSE())))</f>
        <v/>
      </c>
      <c r="U542" s="29" t="str">
        <f aca="false">IF(ISNA(VLOOKUP($B542,'Can Pwr Rankings'!$B$6:$F$21,4,FALSE()))=TRUE(),"",(VLOOKUP($B542,'Can Pwr Rankings'!$B$6:$F$21,4,FALSE())))</f>
        <v/>
      </c>
    </row>
    <row r="543" customFormat="false" ht="12.75" hidden="false" customHeight="false" outlineLevel="0" collapsed="false">
      <c r="A543" s="5" t="s">
        <v>177</v>
      </c>
      <c r="B543" s="5" t="n">
        <v>8</v>
      </c>
      <c r="C543" s="5"/>
      <c r="D543" s="5"/>
      <c r="E543" s="29" t="n">
        <f aca="false">VLOOKUP(B543,HEADROOM!$B$2:$D$3820,3,FALSE())</f>
        <v>72007854</v>
      </c>
      <c r="F543" s="5" t="s">
        <v>110</v>
      </c>
      <c r="G543" s="5" t="str">
        <f aca="false">VLOOKUP((A543&amp;MAX(H543:M543)),'NA DATA'!$J$4:$K$1809,2,FALSE())</f>
        <v>Enron Energy Services, Inc.</v>
      </c>
      <c r="H543" s="30"/>
      <c r="I543" s="30" t="n">
        <v>96066424</v>
      </c>
      <c r="J543" s="30"/>
      <c r="K543" s="30"/>
      <c r="L543" s="30"/>
      <c r="M543" s="30"/>
      <c r="N543" s="30" t="n">
        <f aca="false">IF(ISNA(VLOOKUP(B543,'US GAS Rankings'!$B$6:$H$232,7,FALSE()))=TRUE(),"",(VLOOKUP(B543,'US GAS Rankings'!$B$6:$H$232,7,FALSE())))</f>
        <v>92</v>
      </c>
      <c r="O543" s="30" t="n">
        <f aca="false">IF(ISNA(VLOOKUP(B543,'US PWR Rankings'!$B$6:$H$126,7,FALSE()))=TRUE(),"",(VLOOKUP(B543,'US PWR Rankings'!$B$6:$H$126,7,FALSE())))</f>
        <v>70</v>
      </c>
      <c r="P543" s="5" t="str">
        <f aca="false">IF(ISNA(VLOOKUP(B543,'Can Gas Rankings'!$B$6:$H$95,7,FALSE()))=TRUE(),"",(VLOOKUP(B543,'Can Gas Rankings'!$B$6:$H$95,7,FALSE())))</f>
        <v/>
      </c>
      <c r="Q543" s="5" t="str">
        <f aca="false">IF(ISNA(VLOOKUP(B543,'Can Pwr Rankings'!$B$6:$F$21,5,FALSE()))=TRUE(),"",(VLOOKUP(B543,'Can Pwr Rankings'!$B$6:$F$21,5,FALSE())))</f>
        <v/>
      </c>
      <c r="R543" s="29" t="n">
        <f aca="false">IF(ISNA(VLOOKUP($B543,'US GAS Rankings'!$B$6:$H$232,6,FALSE()))=TRUE(),"",(VLOOKUP($B543,'US GAS Rankings'!$B$6:$H$232,6,FALSE())))</f>
        <v>16601196</v>
      </c>
      <c r="S543" s="29" t="n">
        <f aca="false">IF(ISNA(VLOOKUP($B543,'US PWR Rankings'!$B$6:$H$126,6,FALSE()))=TRUE(),"",(VLOOKUP($B543,'US PWR Rankings'!$B$6:$H$126,6,FALSE())))</f>
        <v>130580</v>
      </c>
      <c r="T543" s="29" t="str">
        <f aca="false">IF(ISNA(VLOOKUP($B543,'Can Gas Rankings'!$B$6:$H$95,6,FALSE()))=TRUE(),"",(VLOOKUP($B543,'Can Gas Rankings'!$B$6:$H$95,6,FALSE())))</f>
        <v/>
      </c>
      <c r="U543" s="29" t="str">
        <f aca="false">IF(ISNA(VLOOKUP($B543,'Can Pwr Rankings'!$B$6:$F$21,4,FALSE()))=TRUE(),"",(VLOOKUP($B543,'Can Pwr Rankings'!$B$6:$F$21,4,FALSE())))</f>
        <v/>
      </c>
    </row>
    <row r="544" customFormat="false" ht="12.75" hidden="false" customHeight="false" outlineLevel="0" collapsed="false">
      <c r="A544" s="5" t="s">
        <v>177</v>
      </c>
      <c r="B544" s="5" t="n">
        <v>8</v>
      </c>
      <c r="C544" s="5"/>
      <c r="D544" s="5"/>
      <c r="E544" s="29" t="n">
        <f aca="false">VLOOKUP(B544,HEADROOM!$B$2:$D$3820,3,FALSE())</f>
        <v>72007854</v>
      </c>
      <c r="F544" s="5" t="s">
        <v>33</v>
      </c>
      <c r="G544" s="5" t="str">
        <f aca="false">VLOOKUP((A544&amp;MAX(H544:M544)),'NA DATA'!$J$4:$K$1809,2,FALSE())</f>
        <v>Enron North America Corp.</v>
      </c>
      <c r="H544" s="30"/>
      <c r="I544" s="30" t="n">
        <v>96061795</v>
      </c>
      <c r="J544" s="30"/>
      <c r="K544" s="30"/>
      <c r="L544" s="30"/>
      <c r="M544" s="30"/>
      <c r="N544" s="30" t="n">
        <f aca="false">IF(ISNA(VLOOKUP(B544,'US GAS Rankings'!$B$6:$H$232,7,FALSE()))=TRUE(),"",(VLOOKUP(B544,'US GAS Rankings'!$B$6:$H$232,7,FALSE())))</f>
        <v>92</v>
      </c>
      <c r="O544" s="30" t="n">
        <f aca="false">IF(ISNA(VLOOKUP(B544,'US PWR Rankings'!$B$6:$H$126,7,FALSE()))=TRUE(),"",(VLOOKUP(B544,'US PWR Rankings'!$B$6:$H$126,7,FALSE())))</f>
        <v>70</v>
      </c>
      <c r="P544" s="5" t="str">
        <f aca="false">IF(ISNA(VLOOKUP(B544,'Can Gas Rankings'!$B$6:$H$95,7,FALSE()))=TRUE(),"",(VLOOKUP(B544,'Can Gas Rankings'!$B$6:$H$95,7,FALSE())))</f>
        <v/>
      </c>
      <c r="Q544" s="5" t="str">
        <f aca="false">IF(ISNA(VLOOKUP(B544,'Can Pwr Rankings'!$B$6:$F$21,5,FALSE()))=TRUE(),"",(VLOOKUP(B544,'Can Pwr Rankings'!$B$6:$F$21,5,FALSE())))</f>
        <v/>
      </c>
      <c r="R544" s="29" t="n">
        <f aca="false">IF(ISNA(VLOOKUP($B544,'US GAS Rankings'!$B$6:$H$232,6,FALSE()))=TRUE(),"",(VLOOKUP($B544,'US GAS Rankings'!$B$6:$H$232,6,FALSE())))</f>
        <v>16601196</v>
      </c>
      <c r="S544" s="29" t="n">
        <f aca="false">IF(ISNA(VLOOKUP($B544,'US PWR Rankings'!$B$6:$H$126,6,FALSE()))=TRUE(),"",(VLOOKUP($B544,'US PWR Rankings'!$B$6:$H$126,6,FALSE())))</f>
        <v>130580</v>
      </c>
      <c r="T544" s="29" t="str">
        <f aca="false">IF(ISNA(VLOOKUP($B544,'Can Gas Rankings'!$B$6:$H$95,6,FALSE()))=TRUE(),"",(VLOOKUP($B544,'Can Gas Rankings'!$B$6:$H$95,6,FALSE())))</f>
        <v/>
      </c>
      <c r="U544" s="29" t="str">
        <f aca="false">IF(ISNA(VLOOKUP($B544,'Can Pwr Rankings'!$B$6:$F$21,4,FALSE()))=TRUE(),"",(VLOOKUP($B544,'Can Pwr Rankings'!$B$6:$F$21,4,FALSE())))</f>
        <v/>
      </c>
    </row>
    <row r="545" customFormat="false" ht="12.75" hidden="false" customHeight="false" outlineLevel="0" collapsed="false">
      <c r="A545" s="5" t="s">
        <v>177</v>
      </c>
      <c r="B545" s="5" t="n">
        <v>8</v>
      </c>
      <c r="C545" s="5"/>
      <c r="D545" s="5"/>
      <c r="E545" s="29" t="n">
        <f aca="false">VLOOKUP(B545,HEADROOM!$B$2:$D$3820,3,FALSE())</f>
        <v>72007854</v>
      </c>
      <c r="F545" s="5" t="s">
        <v>28</v>
      </c>
      <c r="G545" s="5" t="str">
        <f aca="false">VLOOKUP((A545&amp;MAX(H545:M545)),'NA DATA'!$J$4:$K$1809,2,FALSE())</f>
        <v>Enron North America Corp.</v>
      </c>
      <c r="H545" s="30"/>
      <c r="I545" s="30" t="n">
        <v>96067562</v>
      </c>
      <c r="J545" s="30"/>
      <c r="K545" s="30"/>
      <c r="L545" s="30"/>
      <c r="M545" s="30"/>
      <c r="N545" s="30" t="n">
        <f aca="false">IF(ISNA(VLOOKUP(B545,'US GAS Rankings'!$B$6:$H$232,7,FALSE()))=TRUE(),"",(VLOOKUP(B545,'US GAS Rankings'!$B$6:$H$232,7,FALSE())))</f>
        <v>92</v>
      </c>
      <c r="O545" s="30" t="n">
        <f aca="false">IF(ISNA(VLOOKUP(B545,'US PWR Rankings'!$B$6:$H$126,7,FALSE()))=TRUE(),"",(VLOOKUP(B545,'US PWR Rankings'!$B$6:$H$126,7,FALSE())))</f>
        <v>70</v>
      </c>
      <c r="P545" s="5" t="str">
        <f aca="false">IF(ISNA(VLOOKUP(B545,'Can Gas Rankings'!$B$6:$H$95,7,FALSE()))=TRUE(),"",(VLOOKUP(B545,'Can Gas Rankings'!$B$6:$H$95,7,FALSE())))</f>
        <v/>
      </c>
      <c r="Q545" s="5" t="str">
        <f aca="false">IF(ISNA(VLOOKUP(B545,'Can Pwr Rankings'!$B$6:$F$21,5,FALSE()))=TRUE(),"",(VLOOKUP(B545,'Can Pwr Rankings'!$B$6:$F$21,5,FALSE())))</f>
        <v/>
      </c>
      <c r="R545" s="29" t="n">
        <f aca="false">IF(ISNA(VLOOKUP($B545,'US GAS Rankings'!$B$6:$H$232,6,FALSE()))=TRUE(),"",(VLOOKUP($B545,'US GAS Rankings'!$B$6:$H$232,6,FALSE())))</f>
        <v>16601196</v>
      </c>
      <c r="S545" s="29" t="n">
        <f aca="false">IF(ISNA(VLOOKUP($B545,'US PWR Rankings'!$B$6:$H$126,6,FALSE()))=TRUE(),"",(VLOOKUP($B545,'US PWR Rankings'!$B$6:$H$126,6,FALSE())))</f>
        <v>130580</v>
      </c>
      <c r="T545" s="29" t="str">
        <f aca="false">IF(ISNA(VLOOKUP($B545,'Can Gas Rankings'!$B$6:$H$95,6,FALSE()))=TRUE(),"",(VLOOKUP($B545,'Can Gas Rankings'!$B$6:$H$95,6,FALSE())))</f>
        <v/>
      </c>
      <c r="U545" s="29" t="str">
        <f aca="false">IF(ISNA(VLOOKUP($B545,'Can Pwr Rankings'!$B$6:$F$21,4,FALSE()))=TRUE(),"",(VLOOKUP($B545,'Can Pwr Rankings'!$B$6:$F$21,4,FALSE())))</f>
        <v/>
      </c>
    </row>
    <row r="546" customFormat="false" ht="12.75" hidden="false" customHeight="false" outlineLevel="0" collapsed="false">
      <c r="A546" s="5" t="s">
        <v>177</v>
      </c>
      <c r="B546" s="5" t="n">
        <v>8</v>
      </c>
      <c r="C546" s="5"/>
      <c r="D546" s="5"/>
      <c r="E546" s="29" t="n">
        <f aca="false">VLOOKUP(B546,HEADROOM!$B$2:$D$3820,3,FALSE())</f>
        <v>72007854</v>
      </c>
      <c r="F546" s="5" t="s">
        <v>29</v>
      </c>
      <c r="G546" s="5" t="str">
        <f aca="false">VLOOKUP((A546&amp;MAX(H546:M546)),'NA DATA'!$J$4:$K$1809,2,FALSE())</f>
        <v>Enron North America Corp.</v>
      </c>
      <c r="H546" s="30"/>
      <c r="I546" s="30" t="n">
        <v>96038647</v>
      </c>
      <c r="J546" s="30"/>
      <c r="K546" s="30"/>
      <c r="L546" s="30"/>
      <c r="M546" s="30"/>
      <c r="N546" s="30" t="n">
        <f aca="false">IF(ISNA(VLOOKUP(B546,'US GAS Rankings'!$B$6:$H$232,7,FALSE()))=TRUE(),"",(VLOOKUP(B546,'US GAS Rankings'!$B$6:$H$232,7,FALSE())))</f>
        <v>92</v>
      </c>
      <c r="O546" s="30" t="n">
        <f aca="false">IF(ISNA(VLOOKUP(B546,'US PWR Rankings'!$B$6:$H$126,7,FALSE()))=TRUE(),"",(VLOOKUP(B546,'US PWR Rankings'!$B$6:$H$126,7,FALSE())))</f>
        <v>70</v>
      </c>
      <c r="P546" s="5" t="str">
        <f aca="false">IF(ISNA(VLOOKUP(B546,'Can Gas Rankings'!$B$6:$H$95,7,FALSE()))=TRUE(),"",(VLOOKUP(B546,'Can Gas Rankings'!$B$6:$H$95,7,FALSE())))</f>
        <v/>
      </c>
      <c r="Q546" s="5" t="str">
        <f aca="false">IF(ISNA(VLOOKUP(B546,'Can Pwr Rankings'!$B$6:$F$21,5,FALSE()))=TRUE(),"",(VLOOKUP(B546,'Can Pwr Rankings'!$B$6:$F$21,5,FALSE())))</f>
        <v/>
      </c>
      <c r="R546" s="29" t="n">
        <f aca="false">IF(ISNA(VLOOKUP($B546,'US GAS Rankings'!$B$6:$H$232,6,FALSE()))=TRUE(),"",(VLOOKUP($B546,'US GAS Rankings'!$B$6:$H$232,6,FALSE())))</f>
        <v>16601196</v>
      </c>
      <c r="S546" s="29" t="n">
        <f aca="false">IF(ISNA(VLOOKUP($B546,'US PWR Rankings'!$B$6:$H$126,6,FALSE()))=TRUE(),"",(VLOOKUP($B546,'US PWR Rankings'!$B$6:$H$126,6,FALSE())))</f>
        <v>130580</v>
      </c>
      <c r="T546" s="29" t="str">
        <f aca="false">IF(ISNA(VLOOKUP($B546,'Can Gas Rankings'!$B$6:$H$95,6,FALSE()))=TRUE(),"",(VLOOKUP($B546,'Can Gas Rankings'!$B$6:$H$95,6,FALSE())))</f>
        <v/>
      </c>
      <c r="U546" s="29" t="str">
        <f aca="false">IF(ISNA(VLOOKUP($B546,'Can Pwr Rankings'!$B$6:$F$21,4,FALSE()))=TRUE(),"",(VLOOKUP($B546,'Can Pwr Rankings'!$B$6:$F$21,4,FALSE())))</f>
        <v/>
      </c>
    </row>
    <row r="547" customFormat="false" ht="12.75" hidden="false" customHeight="false" outlineLevel="0" collapsed="false">
      <c r="A547" s="5" t="s">
        <v>177</v>
      </c>
      <c r="B547" s="5" t="n">
        <v>8</v>
      </c>
      <c r="C547" s="5"/>
      <c r="D547" s="5"/>
      <c r="E547" s="29" t="n">
        <f aca="false">VLOOKUP(B547,HEADROOM!$B$2:$D$3820,3,FALSE())</f>
        <v>72007854</v>
      </c>
      <c r="F547" s="5" t="s">
        <v>35</v>
      </c>
      <c r="G547" s="5" t="str">
        <f aca="false">VLOOKUP((A547&amp;MAX(H547:M547)),'NA DATA'!$J$4:$K$1809,2,FALSE())</f>
        <v>Enron North America Corp.</v>
      </c>
      <c r="H547" s="30"/>
      <c r="I547" s="30" t="n">
        <v>96005429</v>
      </c>
      <c r="J547" s="30"/>
      <c r="K547" s="30"/>
      <c r="L547" s="30"/>
      <c r="M547" s="30"/>
      <c r="N547" s="30" t="n">
        <f aca="false">IF(ISNA(VLOOKUP(B547,'US GAS Rankings'!$B$6:$H$232,7,FALSE()))=TRUE(),"",(VLOOKUP(B547,'US GAS Rankings'!$B$6:$H$232,7,FALSE())))</f>
        <v>92</v>
      </c>
      <c r="O547" s="30" t="n">
        <f aca="false">IF(ISNA(VLOOKUP(B547,'US PWR Rankings'!$B$6:$H$126,7,FALSE()))=TRUE(),"",(VLOOKUP(B547,'US PWR Rankings'!$B$6:$H$126,7,FALSE())))</f>
        <v>70</v>
      </c>
      <c r="P547" s="5" t="str">
        <f aca="false">IF(ISNA(VLOOKUP(B547,'Can Gas Rankings'!$B$6:$H$95,7,FALSE()))=TRUE(),"",(VLOOKUP(B547,'Can Gas Rankings'!$B$6:$H$95,7,FALSE())))</f>
        <v/>
      </c>
      <c r="Q547" s="5" t="str">
        <f aca="false">IF(ISNA(VLOOKUP(B547,'Can Pwr Rankings'!$B$6:$F$21,5,FALSE()))=TRUE(),"",(VLOOKUP(B547,'Can Pwr Rankings'!$B$6:$F$21,5,FALSE())))</f>
        <v/>
      </c>
      <c r="R547" s="29" t="n">
        <f aca="false">IF(ISNA(VLOOKUP($B547,'US GAS Rankings'!$B$6:$H$232,6,FALSE()))=TRUE(),"",(VLOOKUP($B547,'US GAS Rankings'!$B$6:$H$232,6,FALSE())))</f>
        <v>16601196</v>
      </c>
      <c r="S547" s="29" t="n">
        <f aca="false">IF(ISNA(VLOOKUP($B547,'US PWR Rankings'!$B$6:$H$126,6,FALSE()))=TRUE(),"",(VLOOKUP($B547,'US PWR Rankings'!$B$6:$H$126,6,FALSE())))</f>
        <v>130580</v>
      </c>
      <c r="T547" s="29" t="str">
        <f aca="false">IF(ISNA(VLOOKUP($B547,'Can Gas Rankings'!$B$6:$H$95,6,FALSE()))=TRUE(),"",(VLOOKUP($B547,'Can Gas Rankings'!$B$6:$H$95,6,FALSE())))</f>
        <v/>
      </c>
      <c r="U547" s="29" t="str">
        <f aca="false">IF(ISNA(VLOOKUP($B547,'Can Pwr Rankings'!$B$6:$F$21,4,FALSE()))=TRUE(),"",(VLOOKUP($B547,'Can Pwr Rankings'!$B$6:$F$21,4,FALSE())))</f>
        <v/>
      </c>
    </row>
    <row r="548" customFormat="false" ht="12.75" hidden="false" customHeight="false" outlineLevel="0" collapsed="false">
      <c r="A548" s="5" t="s">
        <v>177</v>
      </c>
      <c r="B548" s="5" t="n">
        <v>8</v>
      </c>
      <c r="C548" s="5"/>
      <c r="D548" s="5"/>
      <c r="E548" s="29" t="n">
        <f aca="false">VLOOKUP(B548,HEADROOM!$B$2:$D$3820,3,FALSE())</f>
        <v>72007854</v>
      </c>
      <c r="F548" s="5" t="s">
        <v>178</v>
      </c>
      <c r="G548" s="5" t="str">
        <f aca="false">VLOOKUP((A548&amp;MAX(H548:M548)),'NA DATA'!$J$4:$K$1809,2,FALSE())</f>
        <v>Enron North America Corp.</v>
      </c>
      <c r="H548" s="30"/>
      <c r="I548" s="30" t="n">
        <v>96000379</v>
      </c>
      <c r="J548" s="30"/>
      <c r="K548" s="30"/>
      <c r="L548" s="30"/>
      <c r="M548" s="30"/>
      <c r="N548" s="30" t="n">
        <f aca="false">IF(ISNA(VLOOKUP(B548,'US GAS Rankings'!$B$6:$H$232,7,FALSE()))=TRUE(),"",(VLOOKUP(B548,'US GAS Rankings'!$B$6:$H$232,7,FALSE())))</f>
        <v>92</v>
      </c>
      <c r="O548" s="30" t="n">
        <f aca="false">IF(ISNA(VLOOKUP(B548,'US PWR Rankings'!$B$6:$H$126,7,FALSE()))=TRUE(),"",(VLOOKUP(B548,'US PWR Rankings'!$B$6:$H$126,7,FALSE())))</f>
        <v>70</v>
      </c>
      <c r="P548" s="5" t="str">
        <f aca="false">IF(ISNA(VLOOKUP(B548,'Can Gas Rankings'!$B$6:$H$95,7,FALSE()))=TRUE(),"",(VLOOKUP(B548,'Can Gas Rankings'!$B$6:$H$95,7,FALSE())))</f>
        <v/>
      </c>
      <c r="Q548" s="5" t="str">
        <f aca="false">IF(ISNA(VLOOKUP(B548,'Can Pwr Rankings'!$B$6:$F$21,5,FALSE()))=TRUE(),"",(VLOOKUP(B548,'Can Pwr Rankings'!$B$6:$F$21,5,FALSE())))</f>
        <v/>
      </c>
      <c r="R548" s="29" t="n">
        <f aca="false">IF(ISNA(VLOOKUP($B548,'US GAS Rankings'!$B$6:$H$232,6,FALSE()))=TRUE(),"",(VLOOKUP($B548,'US GAS Rankings'!$B$6:$H$232,6,FALSE())))</f>
        <v>16601196</v>
      </c>
      <c r="S548" s="29" t="n">
        <f aca="false">IF(ISNA(VLOOKUP($B548,'US PWR Rankings'!$B$6:$H$126,6,FALSE()))=TRUE(),"",(VLOOKUP($B548,'US PWR Rankings'!$B$6:$H$126,6,FALSE())))</f>
        <v>130580</v>
      </c>
      <c r="T548" s="29" t="str">
        <f aca="false">IF(ISNA(VLOOKUP($B548,'Can Gas Rankings'!$B$6:$H$95,6,FALSE()))=TRUE(),"",(VLOOKUP($B548,'Can Gas Rankings'!$B$6:$H$95,6,FALSE())))</f>
        <v/>
      </c>
      <c r="U548" s="29" t="str">
        <f aca="false">IF(ISNA(VLOOKUP($B548,'Can Pwr Rankings'!$B$6:$F$21,4,FALSE()))=TRUE(),"",(VLOOKUP($B548,'Can Pwr Rankings'!$B$6:$F$21,4,FALSE())))</f>
        <v/>
      </c>
    </row>
    <row r="549" customFormat="false" ht="12.75" hidden="false" customHeight="false" outlineLevel="0" collapsed="false">
      <c r="A549" s="5" t="s">
        <v>177</v>
      </c>
      <c r="B549" s="5" t="n">
        <v>8</v>
      </c>
      <c r="C549" s="5"/>
      <c r="D549" s="5"/>
      <c r="E549" s="29" t="n">
        <f aca="false">VLOOKUP(B549,HEADROOM!$B$2:$D$3820,3,FALSE())</f>
        <v>72007854</v>
      </c>
      <c r="F549" s="5" t="s">
        <v>38</v>
      </c>
      <c r="G549" s="5" t="str">
        <f aca="false">VLOOKUP((A549&amp;MAX(H549:M549)),'NA DATA'!$J$4:$K$1809,2,FALSE())</f>
        <v>Enron North America Corp.</v>
      </c>
      <c r="H549" s="30"/>
      <c r="I549" s="30" t="n">
        <v>96042873</v>
      </c>
      <c r="J549" s="30"/>
      <c r="K549" s="30"/>
      <c r="L549" s="30"/>
      <c r="M549" s="30"/>
      <c r="N549" s="30" t="n">
        <f aca="false">IF(ISNA(VLOOKUP(B549,'US GAS Rankings'!$B$6:$H$232,7,FALSE()))=TRUE(),"",(VLOOKUP(B549,'US GAS Rankings'!$B$6:$H$232,7,FALSE())))</f>
        <v>92</v>
      </c>
      <c r="O549" s="30" t="n">
        <f aca="false">IF(ISNA(VLOOKUP(B549,'US PWR Rankings'!$B$6:$H$126,7,FALSE()))=TRUE(),"",(VLOOKUP(B549,'US PWR Rankings'!$B$6:$H$126,7,FALSE())))</f>
        <v>70</v>
      </c>
      <c r="P549" s="5" t="str">
        <f aca="false">IF(ISNA(VLOOKUP(B549,'Can Gas Rankings'!$B$6:$H$95,7,FALSE()))=TRUE(),"",(VLOOKUP(B549,'Can Gas Rankings'!$B$6:$H$95,7,FALSE())))</f>
        <v/>
      </c>
      <c r="Q549" s="5" t="str">
        <f aca="false">IF(ISNA(VLOOKUP(B549,'Can Pwr Rankings'!$B$6:$F$21,5,FALSE()))=TRUE(),"",(VLOOKUP(B549,'Can Pwr Rankings'!$B$6:$F$21,5,FALSE())))</f>
        <v/>
      </c>
      <c r="R549" s="29" t="n">
        <f aca="false">IF(ISNA(VLOOKUP($B549,'US GAS Rankings'!$B$6:$H$232,6,FALSE()))=TRUE(),"",(VLOOKUP($B549,'US GAS Rankings'!$B$6:$H$232,6,FALSE())))</f>
        <v>16601196</v>
      </c>
      <c r="S549" s="29" t="n">
        <f aca="false">IF(ISNA(VLOOKUP($B549,'US PWR Rankings'!$B$6:$H$126,6,FALSE()))=TRUE(),"",(VLOOKUP($B549,'US PWR Rankings'!$B$6:$H$126,6,FALSE())))</f>
        <v>130580</v>
      </c>
      <c r="T549" s="29" t="str">
        <f aca="false">IF(ISNA(VLOOKUP($B549,'Can Gas Rankings'!$B$6:$H$95,6,FALSE()))=TRUE(),"",(VLOOKUP($B549,'Can Gas Rankings'!$B$6:$H$95,6,FALSE())))</f>
        <v/>
      </c>
      <c r="U549" s="29" t="str">
        <f aca="false">IF(ISNA(VLOOKUP($B549,'Can Pwr Rankings'!$B$6:$F$21,4,FALSE()))=TRUE(),"",(VLOOKUP($B549,'Can Pwr Rankings'!$B$6:$F$21,4,FALSE())))</f>
        <v/>
      </c>
    </row>
    <row r="550" customFormat="false" ht="12.75" hidden="false" customHeight="false" outlineLevel="0" collapsed="false">
      <c r="A550" s="5" t="s">
        <v>177</v>
      </c>
      <c r="B550" s="5" t="n">
        <v>8</v>
      </c>
      <c r="C550" s="5"/>
      <c r="D550" s="5"/>
      <c r="E550" s="29" t="n">
        <f aca="false">VLOOKUP(B550,HEADROOM!$B$2:$D$3820,3,FALSE())</f>
        <v>72007854</v>
      </c>
      <c r="F550" s="5" t="s">
        <v>70</v>
      </c>
      <c r="G550" s="5" t="str">
        <f aca="false">VLOOKUP((A550&amp;MAX(H550:M550)),'NA DATA'!$J$4:$K$1809,2,FALSE())</f>
        <v>Enron North America Corp.</v>
      </c>
      <c r="H550" s="30"/>
      <c r="I550" s="30" t="n">
        <v>96042108</v>
      </c>
      <c r="J550" s="30"/>
      <c r="K550" s="30"/>
      <c r="L550" s="30"/>
      <c r="M550" s="30"/>
      <c r="N550" s="30" t="n">
        <f aca="false">IF(ISNA(VLOOKUP(B550,'US GAS Rankings'!$B$6:$H$232,7,FALSE()))=TRUE(),"",(VLOOKUP(B550,'US GAS Rankings'!$B$6:$H$232,7,FALSE())))</f>
        <v>92</v>
      </c>
      <c r="O550" s="30" t="n">
        <f aca="false">IF(ISNA(VLOOKUP(B550,'US PWR Rankings'!$B$6:$H$126,7,FALSE()))=TRUE(),"",(VLOOKUP(B550,'US PWR Rankings'!$B$6:$H$126,7,FALSE())))</f>
        <v>70</v>
      </c>
      <c r="P550" s="5" t="str">
        <f aca="false">IF(ISNA(VLOOKUP(B550,'Can Gas Rankings'!$B$6:$H$95,7,FALSE()))=TRUE(),"",(VLOOKUP(B550,'Can Gas Rankings'!$B$6:$H$95,7,FALSE())))</f>
        <v/>
      </c>
      <c r="Q550" s="5" t="str">
        <f aca="false">IF(ISNA(VLOOKUP(B550,'Can Pwr Rankings'!$B$6:$F$21,5,FALSE()))=TRUE(),"",(VLOOKUP(B550,'Can Pwr Rankings'!$B$6:$F$21,5,FALSE())))</f>
        <v/>
      </c>
      <c r="R550" s="29" t="n">
        <f aca="false">IF(ISNA(VLOOKUP($B550,'US GAS Rankings'!$B$6:$H$232,6,FALSE()))=TRUE(),"",(VLOOKUP($B550,'US GAS Rankings'!$B$6:$H$232,6,FALSE())))</f>
        <v>16601196</v>
      </c>
      <c r="S550" s="29" t="n">
        <f aca="false">IF(ISNA(VLOOKUP($B550,'US PWR Rankings'!$B$6:$H$126,6,FALSE()))=TRUE(),"",(VLOOKUP($B550,'US PWR Rankings'!$B$6:$H$126,6,FALSE())))</f>
        <v>130580</v>
      </c>
      <c r="T550" s="29" t="str">
        <f aca="false">IF(ISNA(VLOOKUP($B550,'Can Gas Rankings'!$B$6:$H$95,6,FALSE()))=TRUE(),"",(VLOOKUP($B550,'Can Gas Rankings'!$B$6:$H$95,6,FALSE())))</f>
        <v/>
      </c>
      <c r="U550" s="29" t="str">
        <f aca="false">IF(ISNA(VLOOKUP($B550,'Can Pwr Rankings'!$B$6:$F$21,4,FALSE()))=TRUE(),"",(VLOOKUP($B550,'Can Pwr Rankings'!$B$6:$F$21,4,FALSE())))</f>
        <v/>
      </c>
    </row>
    <row r="551" customFormat="false" ht="12.75" hidden="false" customHeight="false" outlineLevel="0" collapsed="false">
      <c r="A551" s="5" t="s">
        <v>179</v>
      </c>
      <c r="B551" s="5" t="n">
        <v>61057</v>
      </c>
      <c r="C551" s="5" t="s">
        <v>179</v>
      </c>
      <c r="D551" s="5" t="n">
        <v>61057</v>
      </c>
      <c r="E551" s="29" t="n">
        <f aca="false">VLOOKUP(B551,HEADROOM!$B$2:$D$3820,3,FALSE())</f>
        <v>200000</v>
      </c>
      <c r="F551" s="5" t="s">
        <v>27</v>
      </c>
      <c r="G551" s="5" t="str">
        <f aca="false">VLOOKUP((A551&amp;MAX(H551:M551)),'NA DATA'!$J$4:$K$1809,2,FALSE())</f>
        <v>Enron North America Corp.</v>
      </c>
      <c r="H551" s="30" t="n">
        <v>96045659</v>
      </c>
      <c r="I551" s="30"/>
      <c r="J551" s="30"/>
      <c r="K551" s="30"/>
      <c r="L551" s="30"/>
      <c r="M551" s="30"/>
      <c r="N551" s="30" t="n">
        <f aca="false">IF(ISNA(VLOOKUP(B551,'US GAS Rankings'!$B$6:$H$232,7,FALSE()))=TRUE(),"",(VLOOKUP(B551,'US GAS Rankings'!$B$6:$H$232,7,FALSE())))</f>
        <v>93</v>
      </c>
      <c r="O551" s="30" t="str">
        <f aca="false">IF(ISNA(VLOOKUP(B551,'US PWR Rankings'!$B$6:$H$126,7,FALSE()))=TRUE(),"",(VLOOKUP(B551,'US PWR Rankings'!$B$6:$H$126,7,FALSE())))</f>
        <v/>
      </c>
      <c r="P551" s="5" t="str">
        <f aca="false">IF(ISNA(VLOOKUP(B551,'Can Gas Rankings'!$B$6:$H$95,7,FALSE()))=TRUE(),"",(VLOOKUP(B551,'Can Gas Rankings'!$B$6:$H$95,7,FALSE())))</f>
        <v/>
      </c>
      <c r="Q551" s="5" t="str">
        <f aca="false">IF(ISNA(VLOOKUP(B551,'Can Pwr Rankings'!$B$6:$F$21,5,FALSE()))=TRUE(),"",(VLOOKUP(B551,'Can Pwr Rankings'!$B$6:$F$21,5,FALSE())))</f>
        <v/>
      </c>
      <c r="R551" s="29" t="n">
        <f aca="false">IF(ISNA(VLOOKUP($B551,'US GAS Rankings'!$B$6:$H$232,6,FALSE()))=TRUE(),"",(VLOOKUP($B551,'US GAS Rankings'!$B$6:$H$232,6,FALSE())))</f>
        <v>15975924</v>
      </c>
      <c r="S551" s="29" t="str">
        <f aca="false">IF(ISNA(VLOOKUP($B551,'US PWR Rankings'!$B$6:$H$126,6,FALSE()))=TRUE(),"",(VLOOKUP($B551,'US PWR Rankings'!$B$6:$H$126,6,FALSE())))</f>
        <v/>
      </c>
      <c r="T551" s="29" t="str">
        <f aca="false">IF(ISNA(VLOOKUP($B551,'Can Gas Rankings'!$B$6:$H$95,6,FALSE()))=TRUE(),"",(VLOOKUP($B551,'Can Gas Rankings'!$B$6:$H$95,6,FALSE())))</f>
        <v/>
      </c>
      <c r="U551" s="29" t="str">
        <f aca="false">IF(ISNA(VLOOKUP($B551,'Can Pwr Rankings'!$B$6:$F$21,4,FALSE()))=TRUE(),"",(VLOOKUP($B551,'Can Pwr Rankings'!$B$6:$F$21,4,FALSE())))</f>
        <v/>
      </c>
    </row>
    <row r="552" customFormat="false" ht="12.75" hidden="false" customHeight="false" outlineLevel="0" collapsed="false">
      <c r="A552" s="5" t="s">
        <v>179</v>
      </c>
      <c r="B552" s="5" t="n">
        <v>61057</v>
      </c>
      <c r="C552" s="5"/>
      <c r="D552" s="5"/>
      <c r="E552" s="29" t="n">
        <f aca="false">VLOOKUP(B552,HEADROOM!$B$2:$D$3820,3,FALSE())</f>
        <v>200000</v>
      </c>
      <c r="F552" s="5" t="s">
        <v>28</v>
      </c>
      <c r="G552" s="5" t="str">
        <f aca="false">VLOOKUP((A552&amp;MAX(H552:M552)),'NA DATA'!$J$4:$K$1809,2,FALSE())</f>
        <v>enovate, L.L.C.</v>
      </c>
      <c r="H552" s="30"/>
      <c r="I552" s="30" t="n">
        <v>96060419</v>
      </c>
      <c r="J552" s="30"/>
      <c r="K552" s="30"/>
      <c r="L552" s="30"/>
      <c r="M552" s="30"/>
      <c r="N552" s="30" t="n">
        <f aca="false">IF(ISNA(VLOOKUP(B552,'US GAS Rankings'!$B$6:$H$232,7,FALSE()))=TRUE(),"",(VLOOKUP(B552,'US GAS Rankings'!$B$6:$H$232,7,FALSE())))</f>
        <v>93</v>
      </c>
      <c r="O552" s="30" t="str">
        <f aca="false">IF(ISNA(VLOOKUP(B552,'US PWR Rankings'!$B$6:$H$126,7,FALSE()))=TRUE(),"",(VLOOKUP(B552,'US PWR Rankings'!$B$6:$H$126,7,FALSE())))</f>
        <v/>
      </c>
      <c r="P552" s="5" t="str">
        <f aca="false">IF(ISNA(VLOOKUP(B552,'Can Gas Rankings'!$B$6:$H$95,7,FALSE()))=TRUE(),"",(VLOOKUP(B552,'Can Gas Rankings'!$B$6:$H$95,7,FALSE())))</f>
        <v/>
      </c>
      <c r="Q552" s="5" t="str">
        <f aca="false">IF(ISNA(VLOOKUP(B552,'Can Pwr Rankings'!$B$6:$F$21,5,FALSE()))=TRUE(),"",(VLOOKUP(B552,'Can Pwr Rankings'!$B$6:$F$21,5,FALSE())))</f>
        <v/>
      </c>
      <c r="R552" s="29" t="n">
        <f aca="false">IF(ISNA(VLOOKUP($B552,'US GAS Rankings'!$B$6:$H$232,6,FALSE()))=TRUE(),"",(VLOOKUP($B552,'US GAS Rankings'!$B$6:$H$232,6,FALSE())))</f>
        <v>15975924</v>
      </c>
      <c r="S552" s="29" t="str">
        <f aca="false">IF(ISNA(VLOOKUP($B552,'US PWR Rankings'!$B$6:$H$126,6,FALSE()))=TRUE(),"",(VLOOKUP($B552,'US PWR Rankings'!$B$6:$H$126,6,FALSE())))</f>
        <v/>
      </c>
      <c r="T552" s="29" t="str">
        <f aca="false">IF(ISNA(VLOOKUP($B552,'Can Gas Rankings'!$B$6:$H$95,6,FALSE()))=TRUE(),"",(VLOOKUP($B552,'Can Gas Rankings'!$B$6:$H$95,6,FALSE())))</f>
        <v/>
      </c>
      <c r="U552" s="29" t="str">
        <f aca="false">IF(ISNA(VLOOKUP($B552,'Can Pwr Rankings'!$B$6:$F$21,4,FALSE()))=TRUE(),"",(VLOOKUP($B552,'Can Pwr Rankings'!$B$6:$F$21,4,FALSE())))</f>
        <v/>
      </c>
    </row>
    <row r="553" customFormat="false" ht="12.75" hidden="false" customHeight="false" outlineLevel="0" collapsed="false">
      <c r="A553" s="5" t="s">
        <v>179</v>
      </c>
      <c r="B553" s="5" t="n">
        <v>61057</v>
      </c>
      <c r="C553" s="5"/>
      <c r="D553" s="5"/>
      <c r="E553" s="29" t="n">
        <f aca="false">VLOOKUP(B553,HEADROOM!$B$2:$D$3820,3,FALSE())</f>
        <v>200000</v>
      </c>
      <c r="F553" s="5" t="s">
        <v>29</v>
      </c>
      <c r="G553" s="5" t="str">
        <f aca="false">VLOOKUP((A553&amp;MAX(H553:M553)),'NA DATA'!$J$4:$K$1809,2,FALSE())</f>
        <v>Enron MW, L.L.C.</v>
      </c>
      <c r="H553" s="30"/>
      <c r="I553" s="30" t="n">
        <v>96055532</v>
      </c>
      <c r="J553" s="30"/>
      <c r="K553" s="30"/>
      <c r="L553" s="30"/>
      <c r="M553" s="30"/>
      <c r="N553" s="30" t="n">
        <f aca="false">IF(ISNA(VLOOKUP(B553,'US GAS Rankings'!$B$6:$H$232,7,FALSE()))=TRUE(),"",(VLOOKUP(B553,'US GAS Rankings'!$B$6:$H$232,7,FALSE())))</f>
        <v>93</v>
      </c>
      <c r="O553" s="30" t="str">
        <f aca="false">IF(ISNA(VLOOKUP(B553,'US PWR Rankings'!$B$6:$H$126,7,FALSE()))=TRUE(),"",(VLOOKUP(B553,'US PWR Rankings'!$B$6:$H$126,7,FALSE())))</f>
        <v/>
      </c>
      <c r="P553" s="5" t="str">
        <f aca="false">IF(ISNA(VLOOKUP(B553,'Can Gas Rankings'!$B$6:$H$95,7,FALSE()))=TRUE(),"",(VLOOKUP(B553,'Can Gas Rankings'!$B$6:$H$95,7,FALSE())))</f>
        <v/>
      </c>
      <c r="Q553" s="5" t="str">
        <f aca="false">IF(ISNA(VLOOKUP(B553,'Can Pwr Rankings'!$B$6:$F$21,5,FALSE()))=TRUE(),"",(VLOOKUP(B553,'Can Pwr Rankings'!$B$6:$F$21,5,FALSE())))</f>
        <v/>
      </c>
      <c r="R553" s="29" t="n">
        <f aca="false">IF(ISNA(VLOOKUP($B553,'US GAS Rankings'!$B$6:$H$232,6,FALSE()))=TRUE(),"",(VLOOKUP($B553,'US GAS Rankings'!$B$6:$H$232,6,FALSE())))</f>
        <v>15975924</v>
      </c>
      <c r="S553" s="29" t="str">
        <f aca="false">IF(ISNA(VLOOKUP($B553,'US PWR Rankings'!$B$6:$H$126,6,FALSE()))=TRUE(),"",(VLOOKUP($B553,'US PWR Rankings'!$B$6:$H$126,6,FALSE())))</f>
        <v/>
      </c>
      <c r="T553" s="29" t="str">
        <f aca="false">IF(ISNA(VLOOKUP($B553,'Can Gas Rankings'!$B$6:$H$95,6,FALSE()))=TRUE(),"",(VLOOKUP($B553,'Can Gas Rankings'!$B$6:$H$95,6,FALSE())))</f>
        <v/>
      </c>
      <c r="U553" s="29" t="str">
        <f aca="false">IF(ISNA(VLOOKUP($B553,'Can Pwr Rankings'!$B$6:$F$21,4,FALSE()))=TRUE(),"",(VLOOKUP($B553,'Can Pwr Rankings'!$B$6:$F$21,4,FALSE())))</f>
        <v/>
      </c>
    </row>
    <row r="554" customFormat="false" ht="12.75" hidden="false" customHeight="false" outlineLevel="0" collapsed="false">
      <c r="A554" s="5" t="s">
        <v>179</v>
      </c>
      <c r="B554" s="5" t="n">
        <v>61057</v>
      </c>
      <c r="C554" s="5"/>
      <c r="D554" s="5"/>
      <c r="E554" s="29" t="n">
        <f aca="false">VLOOKUP(B554,HEADROOM!$B$2:$D$3820,3,FALSE())</f>
        <v>200000</v>
      </c>
      <c r="F554" s="5" t="s">
        <v>118</v>
      </c>
      <c r="G554" s="5" t="str">
        <f aca="false">VLOOKUP((A554&amp;MAX(H554:M554)),'NA DATA'!$J$4:$K$1809,2,FALSE())</f>
        <v>Enron North America Corp.</v>
      </c>
      <c r="H554" s="30"/>
      <c r="I554" s="30" t="n">
        <v>96001213</v>
      </c>
      <c r="J554" s="30"/>
      <c r="K554" s="30"/>
      <c r="L554" s="30"/>
      <c r="M554" s="30"/>
      <c r="N554" s="30" t="n">
        <f aca="false">IF(ISNA(VLOOKUP(B554,'US GAS Rankings'!$B$6:$H$232,7,FALSE()))=TRUE(),"",(VLOOKUP(B554,'US GAS Rankings'!$B$6:$H$232,7,FALSE())))</f>
        <v>93</v>
      </c>
      <c r="O554" s="30" t="str">
        <f aca="false">IF(ISNA(VLOOKUP(B554,'US PWR Rankings'!$B$6:$H$126,7,FALSE()))=TRUE(),"",(VLOOKUP(B554,'US PWR Rankings'!$B$6:$H$126,7,FALSE())))</f>
        <v/>
      </c>
      <c r="P554" s="5" t="str">
        <f aca="false">IF(ISNA(VLOOKUP(B554,'Can Gas Rankings'!$B$6:$H$95,7,FALSE()))=TRUE(),"",(VLOOKUP(B554,'Can Gas Rankings'!$B$6:$H$95,7,FALSE())))</f>
        <v/>
      </c>
      <c r="Q554" s="5" t="str">
        <f aca="false">IF(ISNA(VLOOKUP(B554,'Can Pwr Rankings'!$B$6:$F$21,5,FALSE()))=TRUE(),"",(VLOOKUP(B554,'Can Pwr Rankings'!$B$6:$F$21,5,FALSE())))</f>
        <v/>
      </c>
      <c r="R554" s="29" t="n">
        <f aca="false">IF(ISNA(VLOOKUP($B554,'US GAS Rankings'!$B$6:$H$232,6,FALSE()))=TRUE(),"",(VLOOKUP($B554,'US GAS Rankings'!$B$6:$H$232,6,FALSE())))</f>
        <v>15975924</v>
      </c>
      <c r="S554" s="29" t="str">
        <f aca="false">IF(ISNA(VLOOKUP($B554,'US PWR Rankings'!$B$6:$H$126,6,FALSE()))=TRUE(),"",(VLOOKUP($B554,'US PWR Rankings'!$B$6:$H$126,6,FALSE())))</f>
        <v/>
      </c>
      <c r="T554" s="29" t="str">
        <f aca="false">IF(ISNA(VLOOKUP($B554,'Can Gas Rankings'!$B$6:$H$95,6,FALSE()))=TRUE(),"",(VLOOKUP($B554,'Can Gas Rankings'!$B$6:$H$95,6,FALSE())))</f>
        <v/>
      </c>
      <c r="U554" s="29" t="str">
        <f aca="false">IF(ISNA(VLOOKUP($B554,'Can Pwr Rankings'!$B$6:$F$21,4,FALSE()))=TRUE(),"",(VLOOKUP($B554,'Can Pwr Rankings'!$B$6:$F$21,4,FALSE())))</f>
        <v/>
      </c>
    </row>
    <row r="555" customFormat="false" ht="12.75" hidden="false" customHeight="false" outlineLevel="0" collapsed="false">
      <c r="A555" s="5" t="s">
        <v>179</v>
      </c>
      <c r="B555" s="5" t="n">
        <v>61057</v>
      </c>
      <c r="C555" s="5"/>
      <c r="D555" s="5"/>
      <c r="E555" s="29" t="n">
        <f aca="false">VLOOKUP(B555,HEADROOM!$B$2:$D$3820,3,FALSE())</f>
        <v>200000</v>
      </c>
      <c r="F555" s="5" t="s">
        <v>138</v>
      </c>
      <c r="G555" s="5" t="str">
        <f aca="false">VLOOKUP((A555&amp;MAX(H555:M555)),'NA DATA'!$J$4:$K$1809,2,FALSE())</f>
        <v>Enron North America Corp.</v>
      </c>
      <c r="H555" s="30"/>
      <c r="I555" s="30" t="n">
        <v>96012124</v>
      </c>
      <c r="J555" s="30"/>
      <c r="K555" s="30"/>
      <c r="L555" s="30"/>
      <c r="M555" s="30"/>
      <c r="N555" s="30" t="n">
        <f aca="false">IF(ISNA(VLOOKUP(B555,'US GAS Rankings'!$B$6:$H$232,7,FALSE()))=TRUE(),"",(VLOOKUP(B555,'US GAS Rankings'!$B$6:$H$232,7,FALSE())))</f>
        <v>93</v>
      </c>
      <c r="O555" s="30" t="str">
        <f aca="false">IF(ISNA(VLOOKUP(B555,'US PWR Rankings'!$B$6:$H$126,7,FALSE()))=TRUE(),"",(VLOOKUP(B555,'US PWR Rankings'!$B$6:$H$126,7,FALSE())))</f>
        <v/>
      </c>
      <c r="P555" s="5" t="str">
        <f aca="false">IF(ISNA(VLOOKUP(B555,'Can Gas Rankings'!$B$6:$H$95,7,FALSE()))=TRUE(),"",(VLOOKUP(B555,'Can Gas Rankings'!$B$6:$H$95,7,FALSE())))</f>
        <v/>
      </c>
      <c r="Q555" s="5" t="str">
        <f aca="false">IF(ISNA(VLOOKUP(B555,'Can Pwr Rankings'!$B$6:$F$21,5,FALSE()))=TRUE(),"",(VLOOKUP(B555,'Can Pwr Rankings'!$B$6:$F$21,5,FALSE())))</f>
        <v/>
      </c>
      <c r="R555" s="29" t="n">
        <f aca="false">IF(ISNA(VLOOKUP($B555,'US GAS Rankings'!$B$6:$H$232,6,FALSE()))=TRUE(),"",(VLOOKUP($B555,'US GAS Rankings'!$B$6:$H$232,6,FALSE())))</f>
        <v>15975924</v>
      </c>
      <c r="S555" s="29" t="str">
        <f aca="false">IF(ISNA(VLOOKUP($B555,'US PWR Rankings'!$B$6:$H$126,6,FALSE()))=TRUE(),"",(VLOOKUP($B555,'US PWR Rankings'!$B$6:$H$126,6,FALSE())))</f>
        <v/>
      </c>
      <c r="T555" s="29" t="str">
        <f aca="false">IF(ISNA(VLOOKUP($B555,'Can Gas Rankings'!$B$6:$H$95,6,FALSE()))=TRUE(),"",(VLOOKUP($B555,'Can Gas Rankings'!$B$6:$H$95,6,FALSE())))</f>
        <v/>
      </c>
      <c r="U555" s="29" t="str">
        <f aca="false">IF(ISNA(VLOOKUP($B555,'Can Pwr Rankings'!$B$6:$F$21,4,FALSE()))=TRUE(),"",(VLOOKUP($B555,'Can Pwr Rankings'!$B$6:$F$21,4,FALSE())))</f>
        <v/>
      </c>
    </row>
    <row r="556" customFormat="false" ht="12.75" hidden="false" customHeight="false" outlineLevel="0" collapsed="false">
      <c r="A556" s="5" t="s">
        <v>179</v>
      </c>
      <c r="B556" s="5" t="n">
        <v>61057</v>
      </c>
      <c r="C556" s="5"/>
      <c r="D556" s="5"/>
      <c r="E556" s="29" t="n">
        <f aca="false">VLOOKUP(B556,HEADROOM!$B$2:$D$3820,3,FALSE())</f>
        <v>200000</v>
      </c>
      <c r="F556" s="5" t="s">
        <v>180</v>
      </c>
      <c r="G556" s="5" t="str">
        <f aca="false">VLOOKUP((A556&amp;MAX(H556:M556)),'NA DATA'!$J$4:$K$1809,2,FALSE())</f>
        <v>Enron North America Corp.</v>
      </c>
      <c r="H556" s="30"/>
      <c r="I556" s="30" t="n">
        <v>96003730</v>
      </c>
      <c r="J556" s="30"/>
      <c r="K556" s="30"/>
      <c r="L556" s="30"/>
      <c r="M556" s="30"/>
      <c r="N556" s="30" t="n">
        <f aca="false">IF(ISNA(VLOOKUP(B556,'US GAS Rankings'!$B$6:$H$232,7,FALSE()))=TRUE(),"",(VLOOKUP(B556,'US GAS Rankings'!$B$6:$H$232,7,FALSE())))</f>
        <v>93</v>
      </c>
      <c r="O556" s="30" t="str">
        <f aca="false">IF(ISNA(VLOOKUP(B556,'US PWR Rankings'!$B$6:$H$126,7,FALSE()))=TRUE(),"",(VLOOKUP(B556,'US PWR Rankings'!$B$6:$H$126,7,FALSE())))</f>
        <v/>
      </c>
      <c r="P556" s="5" t="str">
        <f aca="false">IF(ISNA(VLOOKUP(B556,'Can Gas Rankings'!$B$6:$H$95,7,FALSE()))=TRUE(),"",(VLOOKUP(B556,'Can Gas Rankings'!$B$6:$H$95,7,FALSE())))</f>
        <v/>
      </c>
      <c r="Q556" s="5" t="str">
        <f aca="false">IF(ISNA(VLOOKUP(B556,'Can Pwr Rankings'!$B$6:$F$21,5,FALSE()))=TRUE(),"",(VLOOKUP(B556,'Can Pwr Rankings'!$B$6:$F$21,5,FALSE())))</f>
        <v/>
      </c>
      <c r="R556" s="29" t="n">
        <f aca="false">IF(ISNA(VLOOKUP($B556,'US GAS Rankings'!$B$6:$H$232,6,FALSE()))=TRUE(),"",(VLOOKUP($B556,'US GAS Rankings'!$B$6:$H$232,6,FALSE())))</f>
        <v>15975924</v>
      </c>
      <c r="S556" s="29" t="str">
        <f aca="false">IF(ISNA(VLOOKUP($B556,'US PWR Rankings'!$B$6:$H$126,6,FALSE()))=TRUE(),"",(VLOOKUP($B556,'US PWR Rankings'!$B$6:$H$126,6,FALSE())))</f>
        <v/>
      </c>
      <c r="T556" s="29" t="str">
        <f aca="false">IF(ISNA(VLOOKUP($B556,'Can Gas Rankings'!$B$6:$H$95,6,FALSE()))=TRUE(),"",(VLOOKUP($B556,'Can Gas Rankings'!$B$6:$H$95,6,FALSE())))</f>
        <v/>
      </c>
      <c r="U556" s="29" t="str">
        <f aca="false">IF(ISNA(VLOOKUP($B556,'Can Pwr Rankings'!$B$6:$F$21,4,FALSE()))=TRUE(),"",(VLOOKUP($B556,'Can Pwr Rankings'!$B$6:$F$21,4,FALSE())))</f>
        <v/>
      </c>
    </row>
    <row r="557" customFormat="false" ht="12.75" hidden="false" customHeight="false" outlineLevel="0" collapsed="false">
      <c r="A557" s="5" t="s">
        <v>179</v>
      </c>
      <c r="B557" s="5" t="n">
        <v>61057</v>
      </c>
      <c r="C557" s="5"/>
      <c r="D557" s="5"/>
      <c r="E557" s="29" t="n">
        <f aca="false">VLOOKUP(B557,HEADROOM!$B$2:$D$3820,3,FALSE())</f>
        <v>200000</v>
      </c>
      <c r="F557" s="5" t="s">
        <v>70</v>
      </c>
      <c r="G557" s="5" t="str">
        <f aca="false">VLOOKUP((A557&amp;MAX(H557:M557)),'NA DATA'!$J$4:$K$1809,2,FALSE())</f>
        <v>Enron North America Corp.</v>
      </c>
      <c r="H557" s="30"/>
      <c r="I557" s="30" t="n">
        <v>96035177</v>
      </c>
      <c r="J557" s="30"/>
      <c r="K557" s="30"/>
      <c r="L557" s="30"/>
      <c r="M557" s="30"/>
      <c r="N557" s="30" t="n">
        <f aca="false">IF(ISNA(VLOOKUP(B557,'US GAS Rankings'!$B$6:$H$232,7,FALSE()))=TRUE(),"",(VLOOKUP(B557,'US GAS Rankings'!$B$6:$H$232,7,FALSE())))</f>
        <v>93</v>
      </c>
      <c r="O557" s="30" t="str">
        <f aca="false">IF(ISNA(VLOOKUP(B557,'US PWR Rankings'!$B$6:$H$126,7,FALSE()))=TRUE(),"",(VLOOKUP(B557,'US PWR Rankings'!$B$6:$H$126,7,FALSE())))</f>
        <v/>
      </c>
      <c r="P557" s="5" t="str">
        <f aca="false">IF(ISNA(VLOOKUP(B557,'Can Gas Rankings'!$B$6:$H$95,7,FALSE()))=TRUE(),"",(VLOOKUP(B557,'Can Gas Rankings'!$B$6:$H$95,7,FALSE())))</f>
        <v/>
      </c>
      <c r="Q557" s="5" t="str">
        <f aca="false">IF(ISNA(VLOOKUP(B557,'Can Pwr Rankings'!$B$6:$F$21,5,FALSE()))=TRUE(),"",(VLOOKUP(B557,'Can Pwr Rankings'!$B$6:$F$21,5,FALSE())))</f>
        <v/>
      </c>
      <c r="R557" s="29" t="n">
        <f aca="false">IF(ISNA(VLOOKUP($B557,'US GAS Rankings'!$B$6:$H$232,6,FALSE()))=TRUE(),"",(VLOOKUP($B557,'US GAS Rankings'!$B$6:$H$232,6,FALSE())))</f>
        <v>15975924</v>
      </c>
      <c r="S557" s="29" t="str">
        <f aca="false">IF(ISNA(VLOOKUP($B557,'US PWR Rankings'!$B$6:$H$126,6,FALSE()))=TRUE(),"",(VLOOKUP($B557,'US PWR Rankings'!$B$6:$H$126,6,FALSE())))</f>
        <v/>
      </c>
      <c r="T557" s="29" t="str">
        <f aca="false">IF(ISNA(VLOOKUP($B557,'Can Gas Rankings'!$B$6:$H$95,6,FALSE()))=TRUE(),"",(VLOOKUP($B557,'Can Gas Rankings'!$B$6:$H$95,6,FALSE())))</f>
        <v/>
      </c>
      <c r="U557" s="29" t="str">
        <f aca="false">IF(ISNA(VLOOKUP($B557,'Can Pwr Rankings'!$B$6:$F$21,4,FALSE()))=TRUE(),"",(VLOOKUP($B557,'Can Pwr Rankings'!$B$6:$F$21,4,FALSE())))</f>
        <v/>
      </c>
    </row>
    <row r="558" customFormat="false" ht="12.75" hidden="false" customHeight="false" outlineLevel="0" collapsed="false">
      <c r="A558" s="5" t="s">
        <v>179</v>
      </c>
      <c r="B558" s="5" t="n">
        <v>61057</v>
      </c>
      <c r="C558" s="5"/>
      <c r="D558" s="5"/>
      <c r="E558" s="29" t="n">
        <f aca="false">VLOOKUP(B558,HEADROOM!$B$2:$D$3820,3,FALSE())</f>
        <v>200000</v>
      </c>
      <c r="F558" s="5" t="s">
        <v>140</v>
      </c>
      <c r="G558" s="5" t="str">
        <f aca="false">VLOOKUP((A558&amp;MAX(H558:M558)),'NA DATA'!$J$4:$K$1809,2,FALSE())</f>
        <v>enovate, L.L.C.</v>
      </c>
      <c r="H558" s="30"/>
      <c r="I558" s="30" t="n">
        <v>96061648</v>
      </c>
      <c r="J558" s="30"/>
      <c r="K558" s="30"/>
      <c r="L558" s="30"/>
      <c r="M558" s="30"/>
      <c r="N558" s="30" t="n">
        <f aca="false">IF(ISNA(VLOOKUP(B558,'US GAS Rankings'!$B$6:$H$232,7,FALSE()))=TRUE(),"",(VLOOKUP(B558,'US GAS Rankings'!$B$6:$H$232,7,FALSE())))</f>
        <v>93</v>
      </c>
      <c r="O558" s="30" t="str">
        <f aca="false">IF(ISNA(VLOOKUP(B558,'US PWR Rankings'!$B$6:$H$126,7,FALSE()))=TRUE(),"",(VLOOKUP(B558,'US PWR Rankings'!$B$6:$H$126,7,FALSE())))</f>
        <v/>
      </c>
      <c r="P558" s="5" t="str">
        <f aca="false">IF(ISNA(VLOOKUP(B558,'Can Gas Rankings'!$B$6:$H$95,7,FALSE()))=TRUE(),"",(VLOOKUP(B558,'Can Gas Rankings'!$B$6:$H$95,7,FALSE())))</f>
        <v/>
      </c>
      <c r="Q558" s="5" t="str">
        <f aca="false">IF(ISNA(VLOOKUP(B558,'Can Pwr Rankings'!$B$6:$F$21,5,FALSE()))=TRUE(),"",(VLOOKUP(B558,'Can Pwr Rankings'!$B$6:$F$21,5,FALSE())))</f>
        <v/>
      </c>
      <c r="R558" s="29" t="n">
        <f aca="false">IF(ISNA(VLOOKUP($B558,'US GAS Rankings'!$B$6:$H$232,6,FALSE()))=TRUE(),"",(VLOOKUP($B558,'US GAS Rankings'!$B$6:$H$232,6,FALSE())))</f>
        <v>15975924</v>
      </c>
      <c r="S558" s="29" t="str">
        <f aca="false">IF(ISNA(VLOOKUP($B558,'US PWR Rankings'!$B$6:$H$126,6,FALSE()))=TRUE(),"",(VLOOKUP($B558,'US PWR Rankings'!$B$6:$H$126,6,FALSE())))</f>
        <v/>
      </c>
      <c r="T558" s="29" t="str">
        <f aca="false">IF(ISNA(VLOOKUP($B558,'Can Gas Rankings'!$B$6:$H$95,6,FALSE()))=TRUE(),"",(VLOOKUP($B558,'Can Gas Rankings'!$B$6:$H$95,6,FALSE())))</f>
        <v/>
      </c>
      <c r="U558" s="29" t="str">
        <f aca="false">IF(ISNA(VLOOKUP($B558,'Can Pwr Rankings'!$B$6:$F$21,4,FALSE()))=TRUE(),"",(VLOOKUP($B558,'Can Pwr Rankings'!$B$6:$F$21,4,FALSE())))</f>
        <v/>
      </c>
    </row>
    <row r="559" customFormat="false" ht="12.75" hidden="false" customHeight="false" outlineLevel="0" collapsed="false">
      <c r="A559" s="5" t="s">
        <v>181</v>
      </c>
      <c r="B559" s="5" t="n">
        <v>66093</v>
      </c>
      <c r="C559" s="5" t="s">
        <v>181</v>
      </c>
      <c r="D559" s="5" t="n">
        <v>66093</v>
      </c>
      <c r="E559" s="29" t="n">
        <f aca="false">VLOOKUP(B559,HEADROOM!$B$2:$D$3820,3,FALSE())</f>
        <v>10000</v>
      </c>
      <c r="F559" s="5" t="s">
        <v>27</v>
      </c>
      <c r="G559" s="5" t="str">
        <f aca="false">VLOOKUP((A559&amp;MAX(H559:M559)),'NA DATA'!$J$4:$K$1809,2,FALSE())</f>
        <v>Enron North America Corp.</v>
      </c>
      <c r="H559" s="30" t="n">
        <v>96065388</v>
      </c>
      <c r="I559" s="30"/>
      <c r="J559" s="30"/>
      <c r="K559" s="30"/>
      <c r="L559" s="30"/>
      <c r="M559" s="30"/>
      <c r="N559" s="30" t="n">
        <f aca="false">IF(ISNA(VLOOKUP(B559,'US GAS Rankings'!$B$6:$H$232,7,FALSE()))=TRUE(),"",(VLOOKUP(B559,'US GAS Rankings'!$B$6:$H$232,7,FALSE())))</f>
        <v>94</v>
      </c>
      <c r="O559" s="30" t="str">
        <f aca="false">IF(ISNA(VLOOKUP(B559,'US PWR Rankings'!$B$6:$H$126,7,FALSE()))=TRUE(),"",(VLOOKUP(B559,'US PWR Rankings'!$B$6:$H$126,7,FALSE())))</f>
        <v/>
      </c>
      <c r="P559" s="5" t="str">
        <f aca="false">IF(ISNA(VLOOKUP(B559,'Can Gas Rankings'!$B$6:$H$95,7,FALSE()))=TRUE(),"",(VLOOKUP(B559,'Can Gas Rankings'!$B$6:$H$95,7,FALSE())))</f>
        <v/>
      </c>
      <c r="Q559" s="5" t="str">
        <f aca="false">IF(ISNA(VLOOKUP(B559,'Can Pwr Rankings'!$B$6:$F$21,5,FALSE()))=TRUE(),"",(VLOOKUP(B559,'Can Pwr Rankings'!$B$6:$F$21,5,FALSE())))</f>
        <v/>
      </c>
      <c r="R559" s="29" t="n">
        <f aca="false">IF(ISNA(VLOOKUP($B559,'US GAS Rankings'!$B$6:$H$232,6,FALSE()))=TRUE(),"",(VLOOKUP($B559,'US GAS Rankings'!$B$6:$H$232,6,FALSE())))</f>
        <v>15201553</v>
      </c>
      <c r="S559" s="29" t="str">
        <f aca="false">IF(ISNA(VLOOKUP($B559,'US PWR Rankings'!$B$6:$H$126,6,FALSE()))=TRUE(),"",(VLOOKUP($B559,'US PWR Rankings'!$B$6:$H$126,6,FALSE())))</f>
        <v/>
      </c>
      <c r="T559" s="29" t="str">
        <f aca="false">IF(ISNA(VLOOKUP($B559,'Can Gas Rankings'!$B$6:$H$95,6,FALSE()))=TRUE(),"",(VLOOKUP($B559,'Can Gas Rankings'!$B$6:$H$95,6,FALSE())))</f>
        <v/>
      </c>
      <c r="U559" s="29" t="str">
        <f aca="false">IF(ISNA(VLOOKUP($B559,'Can Pwr Rankings'!$B$6:$F$21,4,FALSE()))=TRUE(),"",(VLOOKUP($B559,'Can Pwr Rankings'!$B$6:$F$21,4,FALSE())))</f>
        <v/>
      </c>
    </row>
    <row r="560" customFormat="false" ht="12.75" hidden="false" customHeight="false" outlineLevel="0" collapsed="false">
      <c r="A560" s="5" t="s">
        <v>181</v>
      </c>
      <c r="B560" s="5" t="n">
        <v>66093</v>
      </c>
      <c r="C560" s="5"/>
      <c r="D560" s="5"/>
      <c r="E560" s="29" t="n">
        <f aca="false">VLOOKUP(B560,HEADROOM!$B$2:$D$3820,3,FALSE())</f>
        <v>10000</v>
      </c>
      <c r="F560" s="5" t="s">
        <v>34</v>
      </c>
      <c r="G560" s="5" t="str">
        <f aca="false">VLOOKUP((A560&amp;MAX(H560:M560)),'NA DATA'!$J$4:$K$1809,2,FALSE())</f>
        <v>Enron North America Corp.</v>
      </c>
      <c r="H560" s="30"/>
      <c r="I560" s="30" t="n">
        <v>96022574</v>
      </c>
      <c r="J560" s="30"/>
      <c r="K560" s="30"/>
      <c r="L560" s="30"/>
      <c r="M560" s="30"/>
      <c r="N560" s="30" t="n">
        <f aca="false">IF(ISNA(VLOOKUP(B560,'US GAS Rankings'!$B$6:$H$232,7,FALSE()))=TRUE(),"",(VLOOKUP(B560,'US GAS Rankings'!$B$6:$H$232,7,FALSE())))</f>
        <v>94</v>
      </c>
      <c r="O560" s="30" t="str">
        <f aca="false">IF(ISNA(VLOOKUP(B560,'US PWR Rankings'!$B$6:$H$126,7,FALSE()))=TRUE(),"",(VLOOKUP(B560,'US PWR Rankings'!$B$6:$H$126,7,FALSE())))</f>
        <v/>
      </c>
      <c r="P560" s="5" t="str">
        <f aca="false">IF(ISNA(VLOOKUP(B560,'Can Gas Rankings'!$B$6:$H$95,7,FALSE()))=TRUE(),"",(VLOOKUP(B560,'Can Gas Rankings'!$B$6:$H$95,7,FALSE())))</f>
        <v/>
      </c>
      <c r="Q560" s="5" t="str">
        <f aca="false">IF(ISNA(VLOOKUP(B560,'Can Pwr Rankings'!$B$6:$F$21,5,FALSE()))=TRUE(),"",(VLOOKUP(B560,'Can Pwr Rankings'!$B$6:$F$21,5,FALSE())))</f>
        <v/>
      </c>
      <c r="R560" s="29" t="n">
        <f aca="false">IF(ISNA(VLOOKUP($B560,'US GAS Rankings'!$B$6:$H$232,6,FALSE()))=TRUE(),"",(VLOOKUP($B560,'US GAS Rankings'!$B$6:$H$232,6,FALSE())))</f>
        <v>15201553</v>
      </c>
      <c r="S560" s="29" t="str">
        <f aca="false">IF(ISNA(VLOOKUP($B560,'US PWR Rankings'!$B$6:$H$126,6,FALSE()))=TRUE(),"",(VLOOKUP($B560,'US PWR Rankings'!$B$6:$H$126,6,FALSE())))</f>
        <v/>
      </c>
      <c r="T560" s="29" t="str">
        <f aca="false">IF(ISNA(VLOOKUP($B560,'Can Gas Rankings'!$B$6:$H$95,6,FALSE()))=TRUE(),"",(VLOOKUP($B560,'Can Gas Rankings'!$B$6:$H$95,6,FALSE())))</f>
        <v/>
      </c>
      <c r="U560" s="29" t="str">
        <f aca="false">IF(ISNA(VLOOKUP($B560,'Can Pwr Rankings'!$B$6:$F$21,4,FALSE()))=TRUE(),"",(VLOOKUP($B560,'Can Pwr Rankings'!$B$6:$F$21,4,FALSE())))</f>
        <v/>
      </c>
    </row>
    <row r="561" customFormat="false" ht="12.75" hidden="false" customHeight="false" outlineLevel="0" collapsed="false">
      <c r="A561" s="5" t="s">
        <v>181</v>
      </c>
      <c r="B561" s="5" t="n">
        <v>66093</v>
      </c>
      <c r="C561" s="5"/>
      <c r="D561" s="5"/>
      <c r="E561" s="29" t="n">
        <f aca="false">VLOOKUP(B561,HEADROOM!$B$2:$D$3820,3,FALSE())</f>
        <v>10000</v>
      </c>
      <c r="F561" s="5" t="s">
        <v>35</v>
      </c>
      <c r="G561" s="5" t="str">
        <f aca="false">VLOOKUP((A561&amp;MAX(H561:M561)),'NA DATA'!$J$4:$K$1809,2,FALSE())</f>
        <v>Enron North America Corp.</v>
      </c>
      <c r="H561" s="30"/>
      <c r="I561" s="30" t="n">
        <v>96005429</v>
      </c>
      <c r="J561" s="30"/>
      <c r="K561" s="30"/>
      <c r="L561" s="30"/>
      <c r="M561" s="30"/>
      <c r="N561" s="30" t="n">
        <f aca="false">IF(ISNA(VLOOKUP(B561,'US GAS Rankings'!$B$6:$H$232,7,FALSE()))=TRUE(),"",(VLOOKUP(B561,'US GAS Rankings'!$B$6:$H$232,7,FALSE())))</f>
        <v>94</v>
      </c>
      <c r="O561" s="30" t="str">
        <f aca="false">IF(ISNA(VLOOKUP(B561,'US PWR Rankings'!$B$6:$H$126,7,FALSE()))=TRUE(),"",(VLOOKUP(B561,'US PWR Rankings'!$B$6:$H$126,7,FALSE())))</f>
        <v/>
      </c>
      <c r="P561" s="5" t="str">
        <f aca="false">IF(ISNA(VLOOKUP(B561,'Can Gas Rankings'!$B$6:$H$95,7,FALSE()))=TRUE(),"",(VLOOKUP(B561,'Can Gas Rankings'!$B$6:$H$95,7,FALSE())))</f>
        <v/>
      </c>
      <c r="Q561" s="5" t="str">
        <f aca="false">IF(ISNA(VLOOKUP(B561,'Can Pwr Rankings'!$B$6:$F$21,5,FALSE()))=TRUE(),"",(VLOOKUP(B561,'Can Pwr Rankings'!$B$6:$F$21,5,FALSE())))</f>
        <v/>
      </c>
      <c r="R561" s="29" t="n">
        <f aca="false">IF(ISNA(VLOOKUP($B561,'US GAS Rankings'!$B$6:$H$232,6,FALSE()))=TRUE(),"",(VLOOKUP($B561,'US GAS Rankings'!$B$6:$H$232,6,FALSE())))</f>
        <v>15201553</v>
      </c>
      <c r="S561" s="29" t="str">
        <f aca="false">IF(ISNA(VLOOKUP($B561,'US PWR Rankings'!$B$6:$H$126,6,FALSE()))=TRUE(),"",(VLOOKUP($B561,'US PWR Rankings'!$B$6:$H$126,6,FALSE())))</f>
        <v/>
      </c>
      <c r="T561" s="29" t="str">
        <f aca="false">IF(ISNA(VLOOKUP($B561,'Can Gas Rankings'!$B$6:$H$95,6,FALSE()))=TRUE(),"",(VLOOKUP($B561,'Can Gas Rankings'!$B$6:$H$95,6,FALSE())))</f>
        <v/>
      </c>
      <c r="U561" s="29" t="str">
        <f aca="false">IF(ISNA(VLOOKUP($B561,'Can Pwr Rankings'!$B$6:$F$21,4,FALSE()))=TRUE(),"",(VLOOKUP($B561,'Can Pwr Rankings'!$B$6:$F$21,4,FALSE())))</f>
        <v/>
      </c>
    </row>
    <row r="562" customFormat="false" ht="12.75" hidden="false" customHeight="false" outlineLevel="0" collapsed="false">
      <c r="A562" s="5" t="s">
        <v>181</v>
      </c>
      <c r="B562" s="5" t="n">
        <v>66093</v>
      </c>
      <c r="C562" s="5"/>
      <c r="D562" s="5"/>
      <c r="E562" s="29" t="n">
        <f aca="false">VLOOKUP(B562,HEADROOM!$B$2:$D$3820,3,FALSE())</f>
        <v>10000</v>
      </c>
      <c r="F562" s="5" t="s">
        <v>47</v>
      </c>
      <c r="G562" s="5" t="str">
        <f aca="false">VLOOKUP((A562&amp;MAX(H562:M562)),'NA DATA'!$J$4:$K$1809,2,FALSE())</f>
        <v>Enron North America Corp.</v>
      </c>
      <c r="H562" s="30"/>
      <c r="I562" s="30" t="n">
        <v>96038585</v>
      </c>
      <c r="J562" s="30"/>
      <c r="K562" s="30"/>
      <c r="L562" s="30"/>
      <c r="M562" s="30"/>
      <c r="N562" s="30" t="n">
        <f aca="false">IF(ISNA(VLOOKUP(B562,'US GAS Rankings'!$B$6:$H$232,7,FALSE()))=TRUE(),"",(VLOOKUP(B562,'US GAS Rankings'!$B$6:$H$232,7,FALSE())))</f>
        <v>94</v>
      </c>
      <c r="O562" s="30" t="str">
        <f aca="false">IF(ISNA(VLOOKUP(B562,'US PWR Rankings'!$B$6:$H$126,7,FALSE()))=TRUE(),"",(VLOOKUP(B562,'US PWR Rankings'!$B$6:$H$126,7,FALSE())))</f>
        <v/>
      </c>
      <c r="P562" s="5" t="str">
        <f aca="false">IF(ISNA(VLOOKUP(B562,'Can Gas Rankings'!$B$6:$H$95,7,FALSE()))=TRUE(),"",(VLOOKUP(B562,'Can Gas Rankings'!$B$6:$H$95,7,FALSE())))</f>
        <v/>
      </c>
      <c r="Q562" s="5" t="str">
        <f aca="false">IF(ISNA(VLOOKUP(B562,'Can Pwr Rankings'!$B$6:$F$21,5,FALSE()))=TRUE(),"",(VLOOKUP(B562,'Can Pwr Rankings'!$B$6:$F$21,5,FALSE())))</f>
        <v/>
      </c>
      <c r="R562" s="29" t="n">
        <f aca="false">IF(ISNA(VLOOKUP($B562,'US GAS Rankings'!$B$6:$H$232,6,FALSE()))=TRUE(),"",(VLOOKUP($B562,'US GAS Rankings'!$B$6:$H$232,6,FALSE())))</f>
        <v>15201553</v>
      </c>
      <c r="S562" s="29" t="str">
        <f aca="false">IF(ISNA(VLOOKUP($B562,'US PWR Rankings'!$B$6:$H$126,6,FALSE()))=TRUE(),"",(VLOOKUP($B562,'US PWR Rankings'!$B$6:$H$126,6,FALSE())))</f>
        <v/>
      </c>
      <c r="T562" s="29" t="str">
        <f aca="false">IF(ISNA(VLOOKUP($B562,'Can Gas Rankings'!$B$6:$H$95,6,FALSE()))=TRUE(),"",(VLOOKUP($B562,'Can Gas Rankings'!$B$6:$H$95,6,FALSE())))</f>
        <v/>
      </c>
      <c r="U562" s="29" t="str">
        <f aca="false">IF(ISNA(VLOOKUP($B562,'Can Pwr Rankings'!$B$6:$F$21,4,FALSE()))=TRUE(),"",(VLOOKUP($B562,'Can Pwr Rankings'!$B$6:$F$21,4,FALSE())))</f>
        <v/>
      </c>
    </row>
    <row r="563" customFormat="false" ht="12.75" hidden="false" customHeight="false" outlineLevel="0" collapsed="false">
      <c r="A563" s="5" t="s">
        <v>182</v>
      </c>
      <c r="B563" s="5" t="n">
        <v>54279</v>
      </c>
      <c r="C563" s="5" t="s">
        <v>182</v>
      </c>
      <c r="D563" s="5" t="n">
        <v>54279</v>
      </c>
      <c r="E563" s="29" t="n">
        <f aca="false">VLOOKUP(B563,HEADROOM!$B$2:$D$3820,3,FALSE())</f>
        <v>350000</v>
      </c>
      <c r="F563" s="5" t="s">
        <v>104</v>
      </c>
      <c r="G563" s="5" t="str">
        <f aca="false">VLOOKUP((A563&amp;MAX(H563:M563)),'NA DATA'!$J$4:$K$1809,2,FALSE())</f>
        <v>Enron North America Corp.</v>
      </c>
      <c r="H563" s="30" t="n">
        <v>96034634</v>
      </c>
      <c r="I563" s="30"/>
      <c r="J563" s="30"/>
      <c r="K563" s="30" t="n">
        <v>96034634</v>
      </c>
      <c r="L563" s="30"/>
      <c r="M563" s="30"/>
      <c r="N563" s="30" t="n">
        <f aca="false">IF(ISNA(VLOOKUP(B563,'US GAS Rankings'!$B$6:$H$232,7,FALSE()))=TRUE(),"",(VLOOKUP(B563,'US GAS Rankings'!$B$6:$H$232,7,FALSE())))</f>
        <v>95</v>
      </c>
      <c r="O563" s="30" t="n">
        <f aca="false">IF(ISNA(VLOOKUP(B563,'US PWR Rankings'!$B$6:$H$126,7,FALSE()))=TRUE(),"",(VLOOKUP(B563,'US PWR Rankings'!$B$6:$H$126,7,FALSE())))</f>
        <v>73</v>
      </c>
      <c r="P563" s="5" t="n">
        <f aca="false">IF(ISNA(VLOOKUP(B563,'Can Gas Rankings'!$B$6:$H$95,7,FALSE()))=TRUE(),"",(VLOOKUP(B563,'Can Gas Rankings'!$B$6:$H$95,7,FALSE())))</f>
        <v>45</v>
      </c>
      <c r="Q563" s="5" t="str">
        <f aca="false">IF(ISNA(VLOOKUP(B563,'Can Pwr Rankings'!$B$6:$F$21,5,FALSE()))=TRUE(),"",(VLOOKUP(B563,'Can Pwr Rankings'!$B$6:$F$21,5,FALSE())))</f>
        <v/>
      </c>
      <c r="R563" s="29" t="n">
        <f aca="false">IF(ISNA(VLOOKUP($B563,'US GAS Rankings'!$B$6:$H$232,6,FALSE()))=TRUE(),"",(VLOOKUP($B563,'US GAS Rankings'!$B$6:$H$232,6,FALSE())))</f>
        <v>14949911</v>
      </c>
      <c r="S563" s="29" t="n">
        <f aca="false">IF(ISNA(VLOOKUP($B563,'US PWR Rankings'!$B$6:$H$126,6,FALSE()))=TRUE(),"",(VLOOKUP($B563,'US PWR Rankings'!$B$6:$H$126,6,FALSE())))</f>
        <v>120936</v>
      </c>
      <c r="T563" s="29" t="n">
        <f aca="false">IF(ISNA(VLOOKUP($B563,'Can Gas Rankings'!$B$6:$H$95,6,FALSE()))=TRUE(),"",(VLOOKUP($B563,'Can Gas Rankings'!$B$6:$H$95,6,FALSE())))</f>
        <v>3307292</v>
      </c>
      <c r="U563" s="29" t="str">
        <f aca="false">IF(ISNA(VLOOKUP($B563,'Can Pwr Rankings'!$B$6:$F$21,4,FALSE()))=TRUE(),"",(VLOOKUP($B563,'Can Pwr Rankings'!$B$6:$F$21,4,FALSE())))</f>
        <v/>
      </c>
    </row>
    <row r="564" customFormat="false" ht="12.75" hidden="false" customHeight="false" outlineLevel="0" collapsed="false">
      <c r="A564" s="5" t="s">
        <v>182</v>
      </c>
      <c r="B564" s="5" t="n">
        <v>54279</v>
      </c>
      <c r="C564" s="5"/>
      <c r="D564" s="5"/>
      <c r="E564" s="29" t="n">
        <f aca="false">VLOOKUP(B564,HEADROOM!$B$2:$D$3820,3,FALSE())</f>
        <v>350000</v>
      </c>
      <c r="F564" s="5" t="s">
        <v>28</v>
      </c>
      <c r="G564" s="5" t="str">
        <f aca="false">VLOOKUP((A564&amp;MAX(H564:M564)),'NA DATA'!$J$4:$K$1809,2,FALSE())</f>
        <v>Enron North America Corp.</v>
      </c>
      <c r="H564" s="30"/>
      <c r="I564" s="30" t="n">
        <v>96009066</v>
      </c>
      <c r="J564" s="30"/>
      <c r="K564" s="30"/>
      <c r="L564" s="30"/>
      <c r="M564" s="30"/>
      <c r="N564" s="30" t="n">
        <f aca="false">IF(ISNA(VLOOKUP(B564,'US GAS Rankings'!$B$6:$H$232,7,FALSE()))=TRUE(),"",(VLOOKUP(B564,'US GAS Rankings'!$B$6:$H$232,7,FALSE())))</f>
        <v>95</v>
      </c>
      <c r="O564" s="30" t="n">
        <f aca="false">IF(ISNA(VLOOKUP(B564,'US PWR Rankings'!$B$6:$H$126,7,FALSE()))=TRUE(),"",(VLOOKUP(B564,'US PWR Rankings'!$B$6:$H$126,7,FALSE())))</f>
        <v>73</v>
      </c>
      <c r="P564" s="5" t="n">
        <f aca="false">IF(ISNA(VLOOKUP(B564,'Can Gas Rankings'!$B$6:$H$95,7,FALSE()))=TRUE(),"",(VLOOKUP(B564,'Can Gas Rankings'!$B$6:$H$95,7,FALSE())))</f>
        <v>45</v>
      </c>
      <c r="Q564" s="5" t="str">
        <f aca="false">IF(ISNA(VLOOKUP(B564,'Can Pwr Rankings'!$B$6:$F$21,5,FALSE()))=TRUE(),"",(VLOOKUP(B564,'Can Pwr Rankings'!$B$6:$F$21,5,FALSE())))</f>
        <v/>
      </c>
      <c r="R564" s="29" t="n">
        <f aca="false">IF(ISNA(VLOOKUP($B564,'US GAS Rankings'!$B$6:$H$232,6,FALSE()))=TRUE(),"",(VLOOKUP($B564,'US GAS Rankings'!$B$6:$H$232,6,FALSE())))</f>
        <v>14949911</v>
      </c>
      <c r="S564" s="29" t="n">
        <f aca="false">IF(ISNA(VLOOKUP($B564,'US PWR Rankings'!$B$6:$H$126,6,FALSE()))=TRUE(),"",(VLOOKUP($B564,'US PWR Rankings'!$B$6:$H$126,6,FALSE())))</f>
        <v>120936</v>
      </c>
      <c r="T564" s="29" t="n">
        <f aca="false">IF(ISNA(VLOOKUP($B564,'Can Gas Rankings'!$B$6:$H$95,6,FALSE()))=TRUE(),"",(VLOOKUP($B564,'Can Gas Rankings'!$B$6:$H$95,6,FALSE())))</f>
        <v>3307292</v>
      </c>
      <c r="U564" s="29" t="str">
        <f aca="false">IF(ISNA(VLOOKUP($B564,'Can Pwr Rankings'!$B$6:$F$21,4,FALSE()))=TRUE(),"",(VLOOKUP($B564,'Can Pwr Rankings'!$B$6:$F$21,4,FALSE())))</f>
        <v/>
      </c>
    </row>
    <row r="565" customFormat="false" ht="12.75" hidden="false" customHeight="false" outlineLevel="0" collapsed="false">
      <c r="A565" s="5" t="s">
        <v>182</v>
      </c>
      <c r="B565" s="5" t="n">
        <v>54279</v>
      </c>
      <c r="C565" s="5"/>
      <c r="D565" s="5"/>
      <c r="E565" s="29" t="n">
        <f aca="false">VLOOKUP(B565,HEADROOM!$B$2:$D$3820,3,FALSE())</f>
        <v>350000</v>
      </c>
      <c r="F565" s="5" t="s">
        <v>29</v>
      </c>
      <c r="G565" s="5" t="str">
        <f aca="false">VLOOKUP((A565&amp;MAX(H565:M565)),'NA DATA'!$J$4:$K$1809,2,FALSE())</f>
        <v>Enron North America Corp.</v>
      </c>
      <c r="H565" s="30"/>
      <c r="I565" s="30" t="n">
        <v>96007666</v>
      </c>
      <c r="J565" s="30"/>
      <c r="K565" s="30"/>
      <c r="L565" s="30"/>
      <c r="M565" s="30"/>
      <c r="N565" s="30" t="n">
        <f aca="false">IF(ISNA(VLOOKUP(B565,'US GAS Rankings'!$B$6:$H$232,7,FALSE()))=TRUE(),"",(VLOOKUP(B565,'US GAS Rankings'!$B$6:$H$232,7,FALSE())))</f>
        <v>95</v>
      </c>
      <c r="O565" s="30" t="n">
        <f aca="false">IF(ISNA(VLOOKUP(B565,'US PWR Rankings'!$B$6:$H$126,7,FALSE()))=TRUE(),"",(VLOOKUP(B565,'US PWR Rankings'!$B$6:$H$126,7,FALSE())))</f>
        <v>73</v>
      </c>
      <c r="P565" s="5" t="n">
        <f aca="false">IF(ISNA(VLOOKUP(B565,'Can Gas Rankings'!$B$6:$H$95,7,FALSE()))=TRUE(),"",(VLOOKUP(B565,'Can Gas Rankings'!$B$6:$H$95,7,FALSE())))</f>
        <v>45</v>
      </c>
      <c r="Q565" s="5" t="str">
        <f aca="false">IF(ISNA(VLOOKUP(B565,'Can Pwr Rankings'!$B$6:$F$21,5,FALSE()))=TRUE(),"",(VLOOKUP(B565,'Can Pwr Rankings'!$B$6:$F$21,5,FALSE())))</f>
        <v/>
      </c>
      <c r="R565" s="29" t="n">
        <f aca="false">IF(ISNA(VLOOKUP($B565,'US GAS Rankings'!$B$6:$H$232,6,FALSE()))=TRUE(),"",(VLOOKUP($B565,'US GAS Rankings'!$B$6:$H$232,6,FALSE())))</f>
        <v>14949911</v>
      </c>
      <c r="S565" s="29" t="n">
        <f aca="false">IF(ISNA(VLOOKUP($B565,'US PWR Rankings'!$B$6:$H$126,6,FALSE()))=TRUE(),"",(VLOOKUP($B565,'US PWR Rankings'!$B$6:$H$126,6,FALSE())))</f>
        <v>120936</v>
      </c>
      <c r="T565" s="29" t="n">
        <f aca="false">IF(ISNA(VLOOKUP($B565,'Can Gas Rankings'!$B$6:$H$95,6,FALSE()))=TRUE(),"",(VLOOKUP($B565,'Can Gas Rankings'!$B$6:$H$95,6,FALSE())))</f>
        <v>3307292</v>
      </c>
      <c r="U565" s="29" t="str">
        <f aca="false">IF(ISNA(VLOOKUP($B565,'Can Pwr Rankings'!$B$6:$F$21,4,FALSE()))=TRUE(),"",(VLOOKUP($B565,'Can Pwr Rankings'!$B$6:$F$21,4,FALSE())))</f>
        <v/>
      </c>
    </row>
    <row r="566" customFormat="false" ht="12.75" hidden="false" customHeight="false" outlineLevel="0" collapsed="false">
      <c r="A566" s="5" t="s">
        <v>182</v>
      </c>
      <c r="B566" s="5" t="n">
        <v>54279</v>
      </c>
      <c r="C566" s="5"/>
      <c r="D566" s="5"/>
      <c r="E566" s="29" t="n">
        <f aca="false">VLOOKUP(B566,HEADROOM!$B$2:$D$3820,3,FALSE())</f>
        <v>350000</v>
      </c>
      <c r="F566" s="5" t="s">
        <v>47</v>
      </c>
      <c r="G566" s="5" t="str">
        <f aca="false">VLOOKUP((A566&amp;MAX(H566:M566)),'NA DATA'!$J$4:$K$1809,2,FALSE())</f>
        <v>Enron North America Corp.</v>
      </c>
      <c r="H566" s="30"/>
      <c r="I566" s="30" t="n">
        <v>96001399</v>
      </c>
      <c r="J566" s="30"/>
      <c r="K566" s="30"/>
      <c r="L566" s="30"/>
      <c r="M566" s="30"/>
      <c r="N566" s="30" t="n">
        <f aca="false">IF(ISNA(VLOOKUP(B566,'US GAS Rankings'!$B$6:$H$232,7,FALSE()))=TRUE(),"",(VLOOKUP(B566,'US GAS Rankings'!$B$6:$H$232,7,FALSE())))</f>
        <v>95</v>
      </c>
      <c r="O566" s="30" t="n">
        <f aca="false">IF(ISNA(VLOOKUP(B566,'US PWR Rankings'!$B$6:$H$126,7,FALSE()))=TRUE(),"",(VLOOKUP(B566,'US PWR Rankings'!$B$6:$H$126,7,FALSE())))</f>
        <v>73</v>
      </c>
      <c r="P566" s="5" t="n">
        <f aca="false">IF(ISNA(VLOOKUP(B566,'Can Gas Rankings'!$B$6:$H$95,7,FALSE()))=TRUE(),"",(VLOOKUP(B566,'Can Gas Rankings'!$B$6:$H$95,7,FALSE())))</f>
        <v>45</v>
      </c>
      <c r="Q566" s="5" t="str">
        <f aca="false">IF(ISNA(VLOOKUP(B566,'Can Pwr Rankings'!$B$6:$F$21,5,FALSE()))=TRUE(),"",(VLOOKUP(B566,'Can Pwr Rankings'!$B$6:$F$21,5,FALSE())))</f>
        <v/>
      </c>
      <c r="R566" s="29" t="n">
        <f aca="false">IF(ISNA(VLOOKUP($B566,'US GAS Rankings'!$B$6:$H$232,6,FALSE()))=TRUE(),"",(VLOOKUP($B566,'US GAS Rankings'!$B$6:$H$232,6,FALSE())))</f>
        <v>14949911</v>
      </c>
      <c r="S566" s="29" t="n">
        <f aca="false">IF(ISNA(VLOOKUP($B566,'US PWR Rankings'!$B$6:$H$126,6,FALSE()))=TRUE(),"",(VLOOKUP($B566,'US PWR Rankings'!$B$6:$H$126,6,FALSE())))</f>
        <v>120936</v>
      </c>
      <c r="T566" s="29" t="n">
        <f aca="false">IF(ISNA(VLOOKUP($B566,'Can Gas Rankings'!$B$6:$H$95,6,FALSE()))=TRUE(),"",(VLOOKUP($B566,'Can Gas Rankings'!$B$6:$H$95,6,FALSE())))</f>
        <v>3307292</v>
      </c>
      <c r="U566" s="29" t="str">
        <f aca="false">IF(ISNA(VLOOKUP($B566,'Can Pwr Rankings'!$B$6:$F$21,4,FALSE()))=TRUE(),"",(VLOOKUP($B566,'Can Pwr Rankings'!$B$6:$F$21,4,FALSE())))</f>
        <v/>
      </c>
    </row>
    <row r="567" customFormat="false" ht="12.75" hidden="false" customHeight="false" outlineLevel="0" collapsed="false">
      <c r="A567" s="5" t="s">
        <v>182</v>
      </c>
      <c r="B567" s="5" t="n">
        <v>54279</v>
      </c>
      <c r="C567" s="5"/>
      <c r="D567" s="5"/>
      <c r="E567" s="29" t="n">
        <f aca="false">VLOOKUP(B567,HEADROOM!$B$2:$D$3820,3,FALSE())</f>
        <v>350000</v>
      </c>
      <c r="F567" s="5" t="s">
        <v>37</v>
      </c>
      <c r="G567" s="5" t="str">
        <f aca="false">VLOOKUP((A567&amp;MAX(H567:M567)),'NA DATA'!$J$4:$K$1809,2,FALSE())</f>
        <v>Enron Canada Corp.</v>
      </c>
      <c r="H567" s="30"/>
      <c r="I567" s="30"/>
      <c r="J567" s="30"/>
      <c r="K567" s="30"/>
      <c r="L567" s="30" t="n">
        <v>96034629</v>
      </c>
      <c r="M567" s="30"/>
      <c r="N567" s="30" t="n">
        <f aca="false">IF(ISNA(VLOOKUP(B567,'US GAS Rankings'!$B$6:$H$232,7,FALSE()))=TRUE(),"",(VLOOKUP(B567,'US GAS Rankings'!$B$6:$H$232,7,FALSE())))</f>
        <v>95</v>
      </c>
      <c r="O567" s="30" t="n">
        <f aca="false">IF(ISNA(VLOOKUP(B567,'US PWR Rankings'!$B$6:$H$126,7,FALSE()))=TRUE(),"",(VLOOKUP(B567,'US PWR Rankings'!$B$6:$H$126,7,FALSE())))</f>
        <v>73</v>
      </c>
      <c r="P567" s="5" t="n">
        <f aca="false">IF(ISNA(VLOOKUP(B567,'Can Gas Rankings'!$B$6:$H$95,7,FALSE()))=TRUE(),"",(VLOOKUP(B567,'Can Gas Rankings'!$B$6:$H$95,7,FALSE())))</f>
        <v>45</v>
      </c>
      <c r="Q567" s="5" t="str">
        <f aca="false">IF(ISNA(VLOOKUP(B567,'Can Pwr Rankings'!$B$6:$F$21,5,FALSE()))=TRUE(),"",(VLOOKUP(B567,'Can Pwr Rankings'!$B$6:$F$21,5,FALSE())))</f>
        <v/>
      </c>
      <c r="R567" s="29" t="n">
        <f aca="false">IF(ISNA(VLOOKUP($B567,'US GAS Rankings'!$B$6:$H$232,6,FALSE()))=TRUE(),"",(VLOOKUP($B567,'US GAS Rankings'!$B$6:$H$232,6,FALSE())))</f>
        <v>14949911</v>
      </c>
      <c r="S567" s="29" t="n">
        <f aca="false">IF(ISNA(VLOOKUP($B567,'US PWR Rankings'!$B$6:$H$126,6,FALSE()))=TRUE(),"",(VLOOKUP($B567,'US PWR Rankings'!$B$6:$H$126,6,FALSE())))</f>
        <v>120936</v>
      </c>
      <c r="T567" s="29" t="n">
        <f aca="false">IF(ISNA(VLOOKUP($B567,'Can Gas Rankings'!$B$6:$H$95,6,FALSE()))=TRUE(),"",(VLOOKUP($B567,'Can Gas Rankings'!$B$6:$H$95,6,FALSE())))</f>
        <v>3307292</v>
      </c>
      <c r="U567" s="29" t="str">
        <f aca="false">IF(ISNA(VLOOKUP($B567,'Can Pwr Rankings'!$B$6:$F$21,4,FALSE()))=TRUE(),"",(VLOOKUP($B567,'Can Pwr Rankings'!$B$6:$F$21,4,FALSE())))</f>
        <v/>
      </c>
    </row>
    <row r="568" customFormat="false" ht="12.75" hidden="false" customHeight="false" outlineLevel="0" collapsed="false">
      <c r="A568" s="5" t="s">
        <v>183</v>
      </c>
      <c r="B568" s="5" t="n">
        <v>52595</v>
      </c>
      <c r="C568" s="5" t="s">
        <v>183</v>
      </c>
      <c r="D568" s="5" t="n">
        <v>52595</v>
      </c>
      <c r="E568" s="29" t="n">
        <f aca="false">VLOOKUP(B568,HEADROOM!$B$2:$D$3820,3,FALSE())</f>
        <v>3994207</v>
      </c>
      <c r="F568" s="5" t="s">
        <v>27</v>
      </c>
      <c r="G568" s="5" t="str">
        <f aca="false">VLOOKUP((A568&amp;MAX(H568:M568)),'NA DATA'!$J$4:$K$1809,2,FALSE())</f>
        <v>Enron North America Corp.</v>
      </c>
      <c r="H568" s="30" t="n">
        <v>96027986</v>
      </c>
      <c r="I568" s="30"/>
      <c r="J568" s="30"/>
      <c r="K568" s="30"/>
      <c r="L568" s="30"/>
      <c r="M568" s="30"/>
      <c r="N568" s="30" t="n">
        <f aca="false">IF(ISNA(VLOOKUP(B568,'US GAS Rankings'!$B$6:$H$232,7,FALSE()))=TRUE(),"",(VLOOKUP(B568,'US GAS Rankings'!$B$6:$H$232,7,FALSE())))</f>
        <v>96</v>
      </c>
      <c r="O568" s="30" t="str">
        <f aca="false">IF(ISNA(VLOOKUP(B568,'US PWR Rankings'!$B$6:$H$126,7,FALSE()))=TRUE(),"",(VLOOKUP(B568,'US PWR Rankings'!$B$6:$H$126,7,FALSE())))</f>
        <v/>
      </c>
      <c r="P568" s="5" t="str">
        <f aca="false">IF(ISNA(VLOOKUP(B568,'Can Gas Rankings'!$B$6:$H$95,7,FALSE()))=TRUE(),"",(VLOOKUP(B568,'Can Gas Rankings'!$B$6:$H$95,7,FALSE())))</f>
        <v/>
      </c>
      <c r="Q568" s="5" t="str">
        <f aca="false">IF(ISNA(VLOOKUP(B568,'Can Pwr Rankings'!$B$6:$F$21,5,FALSE()))=TRUE(),"",(VLOOKUP(B568,'Can Pwr Rankings'!$B$6:$F$21,5,FALSE())))</f>
        <v/>
      </c>
      <c r="R568" s="29" t="n">
        <f aca="false">IF(ISNA(VLOOKUP($B568,'US GAS Rankings'!$B$6:$H$232,6,FALSE()))=TRUE(),"",(VLOOKUP($B568,'US GAS Rankings'!$B$6:$H$232,6,FALSE())))</f>
        <v>14889795</v>
      </c>
      <c r="S568" s="29" t="str">
        <f aca="false">IF(ISNA(VLOOKUP($B568,'US PWR Rankings'!$B$6:$H$126,6,FALSE()))=TRUE(),"",(VLOOKUP($B568,'US PWR Rankings'!$B$6:$H$126,6,FALSE())))</f>
        <v/>
      </c>
      <c r="T568" s="29" t="str">
        <f aca="false">IF(ISNA(VLOOKUP($B568,'Can Gas Rankings'!$B$6:$H$95,6,FALSE()))=TRUE(),"",(VLOOKUP($B568,'Can Gas Rankings'!$B$6:$H$95,6,FALSE())))</f>
        <v/>
      </c>
      <c r="U568" s="29" t="str">
        <f aca="false">IF(ISNA(VLOOKUP($B568,'Can Pwr Rankings'!$B$6:$F$21,4,FALSE()))=TRUE(),"",(VLOOKUP($B568,'Can Pwr Rankings'!$B$6:$F$21,4,FALSE())))</f>
        <v/>
      </c>
    </row>
    <row r="569" customFormat="false" ht="12.75" hidden="false" customHeight="false" outlineLevel="0" collapsed="false">
      <c r="A569" s="5" t="s">
        <v>183</v>
      </c>
      <c r="B569" s="5" t="n">
        <v>52595</v>
      </c>
      <c r="C569" s="5"/>
      <c r="D569" s="5"/>
      <c r="E569" s="29" t="n">
        <f aca="false">VLOOKUP(B569,HEADROOM!$B$2:$D$3820,3,FALSE())</f>
        <v>3994207</v>
      </c>
      <c r="F569" s="5" t="s">
        <v>32</v>
      </c>
      <c r="G569" s="5" t="str">
        <f aca="false">VLOOKUP((A569&amp;MAX(H569:M569)),'NA DATA'!$J$4:$K$1809,2,FALSE())</f>
        <v>Enron North America Corp.</v>
      </c>
      <c r="H569" s="30"/>
      <c r="I569" s="30" t="n">
        <v>96057794</v>
      </c>
      <c r="J569" s="30"/>
      <c r="K569" s="30"/>
      <c r="L569" s="30"/>
      <c r="M569" s="30"/>
      <c r="N569" s="30" t="n">
        <f aca="false">IF(ISNA(VLOOKUP(B569,'US GAS Rankings'!$B$6:$H$232,7,FALSE()))=TRUE(),"",(VLOOKUP(B569,'US GAS Rankings'!$B$6:$H$232,7,FALSE())))</f>
        <v>96</v>
      </c>
      <c r="O569" s="30" t="str">
        <f aca="false">IF(ISNA(VLOOKUP(B569,'US PWR Rankings'!$B$6:$H$126,7,FALSE()))=TRUE(),"",(VLOOKUP(B569,'US PWR Rankings'!$B$6:$H$126,7,FALSE())))</f>
        <v/>
      </c>
      <c r="P569" s="5" t="str">
        <f aca="false">IF(ISNA(VLOOKUP(B569,'Can Gas Rankings'!$B$6:$H$95,7,FALSE()))=TRUE(),"",(VLOOKUP(B569,'Can Gas Rankings'!$B$6:$H$95,7,FALSE())))</f>
        <v/>
      </c>
      <c r="Q569" s="5" t="str">
        <f aca="false">IF(ISNA(VLOOKUP(B569,'Can Pwr Rankings'!$B$6:$F$21,5,FALSE()))=TRUE(),"",(VLOOKUP(B569,'Can Pwr Rankings'!$B$6:$F$21,5,FALSE())))</f>
        <v/>
      </c>
      <c r="R569" s="29" t="n">
        <f aca="false">IF(ISNA(VLOOKUP($B569,'US GAS Rankings'!$B$6:$H$232,6,FALSE()))=TRUE(),"",(VLOOKUP($B569,'US GAS Rankings'!$B$6:$H$232,6,FALSE())))</f>
        <v>14889795</v>
      </c>
      <c r="S569" s="29" t="str">
        <f aca="false">IF(ISNA(VLOOKUP($B569,'US PWR Rankings'!$B$6:$H$126,6,FALSE()))=TRUE(),"",(VLOOKUP($B569,'US PWR Rankings'!$B$6:$H$126,6,FALSE())))</f>
        <v/>
      </c>
      <c r="T569" s="29" t="str">
        <f aca="false">IF(ISNA(VLOOKUP($B569,'Can Gas Rankings'!$B$6:$H$95,6,FALSE()))=TRUE(),"",(VLOOKUP($B569,'Can Gas Rankings'!$B$6:$H$95,6,FALSE())))</f>
        <v/>
      </c>
      <c r="U569" s="29" t="str">
        <f aca="false">IF(ISNA(VLOOKUP($B569,'Can Pwr Rankings'!$B$6:$F$21,4,FALSE()))=TRUE(),"",(VLOOKUP($B569,'Can Pwr Rankings'!$B$6:$F$21,4,FALSE())))</f>
        <v/>
      </c>
    </row>
    <row r="570" customFormat="false" ht="12.75" hidden="false" customHeight="false" outlineLevel="0" collapsed="false">
      <c r="A570" s="5" t="s">
        <v>183</v>
      </c>
      <c r="B570" s="5" t="n">
        <v>52595</v>
      </c>
      <c r="C570" s="5"/>
      <c r="D570" s="5"/>
      <c r="E570" s="29" t="n">
        <f aca="false">VLOOKUP(B570,HEADROOM!$B$2:$D$3820,3,FALSE())</f>
        <v>3994207</v>
      </c>
      <c r="F570" s="5" t="s">
        <v>56</v>
      </c>
      <c r="G570" s="5" t="str">
        <f aca="false">VLOOKUP((A570&amp;MAX(H570:M570)),'NA DATA'!$J$4:$K$1809,2,FALSE())</f>
        <v>Enron North America Corp.</v>
      </c>
      <c r="H570" s="30"/>
      <c r="I570" s="30" t="n">
        <v>96004521</v>
      </c>
      <c r="J570" s="30"/>
      <c r="K570" s="30"/>
      <c r="L570" s="30"/>
      <c r="M570" s="30"/>
      <c r="N570" s="30" t="n">
        <f aca="false">IF(ISNA(VLOOKUP(B570,'US GAS Rankings'!$B$6:$H$232,7,FALSE()))=TRUE(),"",(VLOOKUP(B570,'US GAS Rankings'!$B$6:$H$232,7,FALSE())))</f>
        <v>96</v>
      </c>
      <c r="O570" s="30" t="str">
        <f aca="false">IF(ISNA(VLOOKUP(B570,'US PWR Rankings'!$B$6:$H$126,7,FALSE()))=TRUE(),"",(VLOOKUP(B570,'US PWR Rankings'!$B$6:$H$126,7,FALSE())))</f>
        <v/>
      </c>
      <c r="P570" s="5" t="str">
        <f aca="false">IF(ISNA(VLOOKUP(B570,'Can Gas Rankings'!$B$6:$H$95,7,FALSE()))=TRUE(),"",(VLOOKUP(B570,'Can Gas Rankings'!$B$6:$H$95,7,FALSE())))</f>
        <v/>
      </c>
      <c r="Q570" s="5" t="str">
        <f aca="false">IF(ISNA(VLOOKUP(B570,'Can Pwr Rankings'!$B$6:$F$21,5,FALSE()))=TRUE(),"",(VLOOKUP(B570,'Can Pwr Rankings'!$B$6:$F$21,5,FALSE())))</f>
        <v/>
      </c>
      <c r="R570" s="29" t="n">
        <f aca="false">IF(ISNA(VLOOKUP($B570,'US GAS Rankings'!$B$6:$H$232,6,FALSE()))=TRUE(),"",(VLOOKUP($B570,'US GAS Rankings'!$B$6:$H$232,6,FALSE())))</f>
        <v>14889795</v>
      </c>
      <c r="S570" s="29" t="str">
        <f aca="false">IF(ISNA(VLOOKUP($B570,'US PWR Rankings'!$B$6:$H$126,6,FALSE()))=TRUE(),"",(VLOOKUP($B570,'US PWR Rankings'!$B$6:$H$126,6,FALSE())))</f>
        <v/>
      </c>
      <c r="T570" s="29" t="str">
        <f aca="false">IF(ISNA(VLOOKUP($B570,'Can Gas Rankings'!$B$6:$H$95,6,FALSE()))=TRUE(),"",(VLOOKUP($B570,'Can Gas Rankings'!$B$6:$H$95,6,FALSE())))</f>
        <v/>
      </c>
      <c r="U570" s="29" t="str">
        <f aca="false">IF(ISNA(VLOOKUP($B570,'Can Pwr Rankings'!$B$6:$F$21,4,FALSE()))=TRUE(),"",(VLOOKUP($B570,'Can Pwr Rankings'!$B$6:$F$21,4,FALSE())))</f>
        <v/>
      </c>
    </row>
    <row r="571" customFormat="false" ht="12.75" hidden="false" customHeight="false" outlineLevel="0" collapsed="false">
      <c r="A571" s="5" t="s">
        <v>183</v>
      </c>
      <c r="B571" s="5" t="n">
        <v>52595</v>
      </c>
      <c r="C571" s="5"/>
      <c r="D571" s="5"/>
      <c r="E571" s="29" t="n">
        <f aca="false">VLOOKUP(B571,HEADROOM!$B$2:$D$3820,3,FALSE())</f>
        <v>3994207</v>
      </c>
      <c r="F571" s="5" t="s">
        <v>36</v>
      </c>
      <c r="G571" s="5" t="str">
        <f aca="false">VLOOKUP((A571&amp;MAX(H571:M571)),'NA DATA'!$J$4:$K$1809,2,FALSE())</f>
        <v>Enron North America Corp.</v>
      </c>
      <c r="H571" s="30"/>
      <c r="I571" s="30" t="n">
        <v>96022398</v>
      </c>
      <c r="J571" s="30"/>
      <c r="K571" s="30"/>
      <c r="L571" s="30"/>
      <c r="M571" s="30"/>
      <c r="N571" s="30" t="n">
        <f aca="false">IF(ISNA(VLOOKUP(B571,'US GAS Rankings'!$B$6:$H$232,7,FALSE()))=TRUE(),"",(VLOOKUP(B571,'US GAS Rankings'!$B$6:$H$232,7,FALSE())))</f>
        <v>96</v>
      </c>
      <c r="O571" s="30" t="str">
        <f aca="false">IF(ISNA(VLOOKUP(B571,'US PWR Rankings'!$B$6:$H$126,7,FALSE()))=TRUE(),"",(VLOOKUP(B571,'US PWR Rankings'!$B$6:$H$126,7,FALSE())))</f>
        <v/>
      </c>
      <c r="P571" s="5" t="str">
        <f aca="false">IF(ISNA(VLOOKUP(B571,'Can Gas Rankings'!$B$6:$H$95,7,FALSE()))=TRUE(),"",(VLOOKUP(B571,'Can Gas Rankings'!$B$6:$H$95,7,FALSE())))</f>
        <v/>
      </c>
      <c r="Q571" s="5" t="str">
        <f aca="false">IF(ISNA(VLOOKUP(B571,'Can Pwr Rankings'!$B$6:$F$21,5,FALSE()))=TRUE(),"",(VLOOKUP(B571,'Can Pwr Rankings'!$B$6:$F$21,5,FALSE())))</f>
        <v/>
      </c>
      <c r="R571" s="29" t="n">
        <f aca="false">IF(ISNA(VLOOKUP($B571,'US GAS Rankings'!$B$6:$H$232,6,FALSE()))=TRUE(),"",(VLOOKUP($B571,'US GAS Rankings'!$B$6:$H$232,6,FALSE())))</f>
        <v>14889795</v>
      </c>
      <c r="S571" s="29" t="str">
        <f aca="false">IF(ISNA(VLOOKUP($B571,'US PWR Rankings'!$B$6:$H$126,6,FALSE()))=TRUE(),"",(VLOOKUP($B571,'US PWR Rankings'!$B$6:$H$126,6,FALSE())))</f>
        <v/>
      </c>
      <c r="T571" s="29" t="str">
        <f aca="false">IF(ISNA(VLOOKUP($B571,'Can Gas Rankings'!$B$6:$H$95,6,FALSE()))=TRUE(),"",(VLOOKUP($B571,'Can Gas Rankings'!$B$6:$H$95,6,FALSE())))</f>
        <v/>
      </c>
      <c r="U571" s="29" t="str">
        <f aca="false">IF(ISNA(VLOOKUP($B571,'Can Pwr Rankings'!$B$6:$F$21,4,FALSE()))=TRUE(),"",(VLOOKUP($B571,'Can Pwr Rankings'!$B$6:$F$21,4,FALSE())))</f>
        <v/>
      </c>
    </row>
    <row r="572" customFormat="false" ht="12.75" hidden="false" customHeight="false" outlineLevel="0" collapsed="false">
      <c r="A572" s="5" t="s">
        <v>183</v>
      </c>
      <c r="B572" s="5" t="n">
        <v>52595</v>
      </c>
      <c r="C572" s="5"/>
      <c r="D572" s="5"/>
      <c r="E572" s="29" t="n">
        <f aca="false">VLOOKUP(B572,HEADROOM!$B$2:$D$3820,3,FALSE())</f>
        <v>3994207</v>
      </c>
      <c r="F572" s="5" t="s">
        <v>82</v>
      </c>
      <c r="G572" s="5" t="str">
        <f aca="false">VLOOKUP((A572&amp;MAX(H572:M572)),'NA DATA'!$J$4:$K$1809,2,FALSE())</f>
        <v>Enron North America Corp.</v>
      </c>
      <c r="H572" s="30"/>
      <c r="I572" s="30" t="n">
        <v>96053965</v>
      </c>
      <c r="J572" s="30"/>
      <c r="K572" s="30"/>
      <c r="L572" s="30"/>
      <c r="M572" s="30"/>
      <c r="N572" s="30" t="n">
        <f aca="false">IF(ISNA(VLOOKUP(B572,'US GAS Rankings'!$B$6:$H$232,7,FALSE()))=TRUE(),"",(VLOOKUP(B572,'US GAS Rankings'!$B$6:$H$232,7,FALSE())))</f>
        <v>96</v>
      </c>
      <c r="O572" s="30" t="str">
        <f aca="false">IF(ISNA(VLOOKUP(B572,'US PWR Rankings'!$B$6:$H$126,7,FALSE()))=TRUE(),"",(VLOOKUP(B572,'US PWR Rankings'!$B$6:$H$126,7,FALSE())))</f>
        <v/>
      </c>
      <c r="P572" s="5" t="str">
        <f aca="false">IF(ISNA(VLOOKUP(B572,'Can Gas Rankings'!$B$6:$H$95,7,FALSE()))=TRUE(),"",(VLOOKUP(B572,'Can Gas Rankings'!$B$6:$H$95,7,FALSE())))</f>
        <v/>
      </c>
      <c r="Q572" s="5" t="str">
        <f aca="false">IF(ISNA(VLOOKUP(B572,'Can Pwr Rankings'!$B$6:$F$21,5,FALSE()))=TRUE(),"",(VLOOKUP(B572,'Can Pwr Rankings'!$B$6:$F$21,5,FALSE())))</f>
        <v/>
      </c>
      <c r="R572" s="29" t="n">
        <f aca="false">IF(ISNA(VLOOKUP($B572,'US GAS Rankings'!$B$6:$H$232,6,FALSE()))=TRUE(),"",(VLOOKUP($B572,'US GAS Rankings'!$B$6:$H$232,6,FALSE())))</f>
        <v>14889795</v>
      </c>
      <c r="S572" s="29" t="str">
        <f aca="false">IF(ISNA(VLOOKUP($B572,'US PWR Rankings'!$B$6:$H$126,6,FALSE()))=TRUE(),"",(VLOOKUP($B572,'US PWR Rankings'!$B$6:$H$126,6,FALSE())))</f>
        <v/>
      </c>
      <c r="T572" s="29" t="str">
        <f aca="false">IF(ISNA(VLOOKUP($B572,'Can Gas Rankings'!$B$6:$H$95,6,FALSE()))=TRUE(),"",(VLOOKUP($B572,'Can Gas Rankings'!$B$6:$H$95,6,FALSE())))</f>
        <v/>
      </c>
      <c r="U572" s="29" t="str">
        <f aca="false">IF(ISNA(VLOOKUP($B572,'Can Pwr Rankings'!$B$6:$F$21,4,FALSE()))=TRUE(),"",(VLOOKUP($B572,'Can Pwr Rankings'!$B$6:$F$21,4,FALSE())))</f>
        <v/>
      </c>
    </row>
    <row r="573" customFormat="false" ht="12.75" hidden="false" customHeight="false" outlineLevel="0" collapsed="false">
      <c r="A573" s="5" t="s">
        <v>184</v>
      </c>
      <c r="B573" s="5" t="n">
        <v>2094</v>
      </c>
      <c r="C573" s="5" t="s">
        <v>184</v>
      </c>
      <c r="D573" s="5" t="n">
        <v>2094</v>
      </c>
      <c r="E573" s="29" t="n">
        <f aca="false">VLOOKUP(B573,HEADROOM!$B$2:$D$3820,3,FALSE())</f>
        <v>73621299</v>
      </c>
      <c r="F573" s="5" t="s">
        <v>32</v>
      </c>
      <c r="G573" s="5" t="str">
        <f aca="false">VLOOKUP((A573&amp;MAX(H573:M573)),'NA DATA'!$J$4:$K$1809,2,FALSE())</f>
        <v>Enron North America Corp.</v>
      </c>
      <c r="H573" s="30"/>
      <c r="I573" s="30" t="n">
        <v>96020734</v>
      </c>
      <c r="J573" s="30"/>
      <c r="K573" s="30"/>
      <c r="L573" s="30"/>
      <c r="M573" s="30"/>
      <c r="N573" s="30" t="n">
        <f aca="false">IF(ISNA(VLOOKUP(B573,'US GAS Rankings'!$B$6:$H$232,7,FALSE()))=TRUE(),"",(VLOOKUP(B573,'US GAS Rankings'!$B$6:$H$232,7,FALSE())))</f>
        <v>97</v>
      </c>
      <c r="O573" s="30" t="str">
        <f aca="false">IF(ISNA(VLOOKUP(B573,'US PWR Rankings'!$B$6:$H$126,7,FALSE()))=TRUE(),"",(VLOOKUP(B573,'US PWR Rankings'!$B$6:$H$126,7,FALSE())))</f>
        <v/>
      </c>
      <c r="P573" s="5" t="str">
        <f aca="false">IF(ISNA(VLOOKUP(B573,'Can Gas Rankings'!$B$6:$H$95,7,FALSE()))=TRUE(),"",(VLOOKUP(B573,'Can Gas Rankings'!$B$6:$H$95,7,FALSE())))</f>
        <v/>
      </c>
      <c r="Q573" s="5" t="str">
        <f aca="false">IF(ISNA(VLOOKUP(B573,'Can Pwr Rankings'!$B$6:$F$21,5,FALSE()))=TRUE(),"",(VLOOKUP(B573,'Can Pwr Rankings'!$B$6:$F$21,5,FALSE())))</f>
        <v/>
      </c>
      <c r="R573" s="29" t="n">
        <f aca="false">IF(ISNA(VLOOKUP($B573,'US GAS Rankings'!$B$6:$H$232,6,FALSE()))=TRUE(),"",(VLOOKUP($B573,'US GAS Rankings'!$B$6:$H$232,6,FALSE())))</f>
        <v>14555902</v>
      </c>
      <c r="S573" s="29" t="str">
        <f aca="false">IF(ISNA(VLOOKUP($B573,'US PWR Rankings'!$B$6:$H$126,6,FALSE()))=TRUE(),"",(VLOOKUP($B573,'US PWR Rankings'!$B$6:$H$126,6,FALSE())))</f>
        <v/>
      </c>
      <c r="T573" s="29" t="str">
        <f aca="false">IF(ISNA(VLOOKUP($B573,'Can Gas Rankings'!$B$6:$H$95,6,FALSE()))=TRUE(),"",(VLOOKUP($B573,'Can Gas Rankings'!$B$6:$H$95,6,FALSE())))</f>
        <v/>
      </c>
      <c r="U573" s="29" t="str">
        <f aca="false">IF(ISNA(VLOOKUP($B573,'Can Pwr Rankings'!$B$6:$F$21,4,FALSE()))=TRUE(),"",(VLOOKUP($B573,'Can Pwr Rankings'!$B$6:$F$21,4,FALSE())))</f>
        <v/>
      </c>
    </row>
    <row r="574" customFormat="false" ht="12.75" hidden="false" customHeight="false" outlineLevel="0" collapsed="false">
      <c r="A574" s="5" t="s">
        <v>184</v>
      </c>
      <c r="B574" s="5" t="n">
        <v>2094</v>
      </c>
      <c r="C574" s="5"/>
      <c r="D574" s="5"/>
      <c r="E574" s="29" t="n">
        <f aca="false">VLOOKUP(B574,HEADROOM!$B$2:$D$3820,3,FALSE())</f>
        <v>73621299</v>
      </c>
      <c r="F574" s="5" t="s">
        <v>34</v>
      </c>
      <c r="G574" s="5" t="str">
        <f aca="false">VLOOKUP((A574&amp;MAX(H574:M574)),'NA DATA'!$J$4:$K$1809,2,FALSE())</f>
        <v>Enron North America Corp.</v>
      </c>
      <c r="H574" s="30"/>
      <c r="I574" s="30" t="n">
        <v>96028944</v>
      </c>
      <c r="J574" s="30"/>
      <c r="K574" s="30"/>
      <c r="L574" s="30"/>
      <c r="M574" s="30"/>
      <c r="N574" s="30" t="n">
        <f aca="false">IF(ISNA(VLOOKUP(B574,'US GAS Rankings'!$B$6:$H$232,7,FALSE()))=TRUE(),"",(VLOOKUP(B574,'US GAS Rankings'!$B$6:$H$232,7,FALSE())))</f>
        <v>97</v>
      </c>
      <c r="O574" s="30" t="str">
        <f aca="false">IF(ISNA(VLOOKUP(B574,'US PWR Rankings'!$B$6:$H$126,7,FALSE()))=TRUE(),"",(VLOOKUP(B574,'US PWR Rankings'!$B$6:$H$126,7,FALSE())))</f>
        <v/>
      </c>
      <c r="P574" s="5" t="str">
        <f aca="false">IF(ISNA(VLOOKUP(B574,'Can Gas Rankings'!$B$6:$H$95,7,FALSE()))=TRUE(),"",(VLOOKUP(B574,'Can Gas Rankings'!$B$6:$H$95,7,FALSE())))</f>
        <v/>
      </c>
      <c r="Q574" s="5" t="str">
        <f aca="false">IF(ISNA(VLOOKUP(B574,'Can Pwr Rankings'!$B$6:$F$21,5,FALSE()))=TRUE(),"",(VLOOKUP(B574,'Can Pwr Rankings'!$B$6:$F$21,5,FALSE())))</f>
        <v/>
      </c>
      <c r="R574" s="29" t="n">
        <f aca="false">IF(ISNA(VLOOKUP($B574,'US GAS Rankings'!$B$6:$H$232,6,FALSE()))=TRUE(),"",(VLOOKUP($B574,'US GAS Rankings'!$B$6:$H$232,6,FALSE())))</f>
        <v>14555902</v>
      </c>
      <c r="S574" s="29" t="str">
        <f aca="false">IF(ISNA(VLOOKUP($B574,'US PWR Rankings'!$B$6:$H$126,6,FALSE()))=TRUE(),"",(VLOOKUP($B574,'US PWR Rankings'!$B$6:$H$126,6,FALSE())))</f>
        <v/>
      </c>
      <c r="T574" s="29" t="str">
        <f aca="false">IF(ISNA(VLOOKUP($B574,'Can Gas Rankings'!$B$6:$H$95,6,FALSE()))=TRUE(),"",(VLOOKUP($B574,'Can Gas Rankings'!$B$6:$H$95,6,FALSE())))</f>
        <v/>
      </c>
      <c r="U574" s="29" t="str">
        <f aca="false">IF(ISNA(VLOOKUP($B574,'Can Pwr Rankings'!$B$6:$F$21,4,FALSE()))=TRUE(),"",(VLOOKUP($B574,'Can Pwr Rankings'!$B$6:$F$21,4,FALSE())))</f>
        <v/>
      </c>
    </row>
    <row r="575" customFormat="false" ht="12.75" hidden="false" customHeight="false" outlineLevel="0" collapsed="false">
      <c r="A575" s="5" t="s">
        <v>184</v>
      </c>
      <c r="B575" s="5" t="n">
        <v>2094</v>
      </c>
      <c r="C575" s="5"/>
      <c r="D575" s="5"/>
      <c r="E575" s="29" t="n">
        <f aca="false">VLOOKUP(B575,HEADROOM!$B$2:$D$3820,3,FALSE())</f>
        <v>73621299</v>
      </c>
      <c r="F575" s="5" t="s">
        <v>185</v>
      </c>
      <c r="G575" s="5" t="str">
        <f aca="false">VLOOKUP((A575&amp;MAX(H575:M575)),'NA DATA'!$J$4:$K$1809,2,FALSE())</f>
        <v>Enron North America Corp.</v>
      </c>
      <c r="H575" s="30"/>
      <c r="I575" s="30" t="n">
        <v>96004069</v>
      </c>
      <c r="J575" s="30"/>
      <c r="K575" s="30"/>
      <c r="L575" s="30"/>
      <c r="M575" s="30"/>
      <c r="N575" s="30" t="n">
        <f aca="false">IF(ISNA(VLOOKUP(B575,'US GAS Rankings'!$B$6:$H$232,7,FALSE()))=TRUE(),"",(VLOOKUP(B575,'US GAS Rankings'!$B$6:$H$232,7,FALSE())))</f>
        <v>97</v>
      </c>
      <c r="O575" s="30" t="str">
        <f aca="false">IF(ISNA(VLOOKUP(B575,'US PWR Rankings'!$B$6:$H$126,7,FALSE()))=TRUE(),"",(VLOOKUP(B575,'US PWR Rankings'!$B$6:$H$126,7,FALSE())))</f>
        <v/>
      </c>
      <c r="P575" s="5" t="str">
        <f aca="false">IF(ISNA(VLOOKUP(B575,'Can Gas Rankings'!$B$6:$H$95,7,FALSE()))=TRUE(),"",(VLOOKUP(B575,'Can Gas Rankings'!$B$6:$H$95,7,FALSE())))</f>
        <v/>
      </c>
      <c r="Q575" s="5" t="str">
        <f aca="false">IF(ISNA(VLOOKUP(B575,'Can Pwr Rankings'!$B$6:$F$21,5,FALSE()))=TRUE(),"",(VLOOKUP(B575,'Can Pwr Rankings'!$B$6:$F$21,5,FALSE())))</f>
        <v/>
      </c>
      <c r="R575" s="29" t="n">
        <f aca="false">IF(ISNA(VLOOKUP($B575,'US GAS Rankings'!$B$6:$H$232,6,FALSE()))=TRUE(),"",(VLOOKUP($B575,'US GAS Rankings'!$B$6:$H$232,6,FALSE())))</f>
        <v>14555902</v>
      </c>
      <c r="S575" s="29" t="str">
        <f aca="false">IF(ISNA(VLOOKUP($B575,'US PWR Rankings'!$B$6:$H$126,6,FALSE()))=TRUE(),"",(VLOOKUP($B575,'US PWR Rankings'!$B$6:$H$126,6,FALSE())))</f>
        <v/>
      </c>
      <c r="T575" s="29" t="str">
        <f aca="false">IF(ISNA(VLOOKUP($B575,'Can Gas Rankings'!$B$6:$H$95,6,FALSE()))=TRUE(),"",(VLOOKUP($B575,'Can Gas Rankings'!$B$6:$H$95,6,FALSE())))</f>
        <v/>
      </c>
      <c r="U575" s="29" t="str">
        <f aca="false">IF(ISNA(VLOOKUP($B575,'Can Pwr Rankings'!$B$6:$F$21,4,FALSE()))=TRUE(),"",(VLOOKUP($B575,'Can Pwr Rankings'!$B$6:$F$21,4,FALSE())))</f>
        <v/>
      </c>
    </row>
    <row r="576" customFormat="false" ht="12.75" hidden="false" customHeight="false" outlineLevel="0" collapsed="false">
      <c r="A576" s="5" t="s">
        <v>184</v>
      </c>
      <c r="B576" s="5" t="n">
        <v>2094</v>
      </c>
      <c r="C576" s="5"/>
      <c r="D576" s="5"/>
      <c r="E576" s="29" t="n">
        <f aca="false">VLOOKUP(B576,HEADROOM!$B$2:$D$3820,3,FALSE())</f>
        <v>73621299</v>
      </c>
      <c r="F576" s="5" t="s">
        <v>28</v>
      </c>
      <c r="G576" s="5" t="str">
        <f aca="false">VLOOKUP((A576&amp;MAX(H576:M576)),'NA DATA'!$J$4:$K$1809,2,FALSE())</f>
        <v>enovate, L.L.C.</v>
      </c>
      <c r="H576" s="30"/>
      <c r="I576" s="30" t="n">
        <v>96054437</v>
      </c>
      <c r="J576" s="30"/>
      <c r="K576" s="30"/>
      <c r="L576" s="30"/>
      <c r="M576" s="30"/>
      <c r="N576" s="30" t="n">
        <f aca="false">IF(ISNA(VLOOKUP(B576,'US GAS Rankings'!$B$6:$H$232,7,FALSE()))=TRUE(),"",(VLOOKUP(B576,'US GAS Rankings'!$B$6:$H$232,7,FALSE())))</f>
        <v>97</v>
      </c>
      <c r="O576" s="30" t="str">
        <f aca="false">IF(ISNA(VLOOKUP(B576,'US PWR Rankings'!$B$6:$H$126,7,FALSE()))=TRUE(),"",(VLOOKUP(B576,'US PWR Rankings'!$B$6:$H$126,7,FALSE())))</f>
        <v/>
      </c>
      <c r="P576" s="5" t="str">
        <f aca="false">IF(ISNA(VLOOKUP(B576,'Can Gas Rankings'!$B$6:$H$95,7,FALSE()))=TRUE(),"",(VLOOKUP(B576,'Can Gas Rankings'!$B$6:$H$95,7,FALSE())))</f>
        <v/>
      </c>
      <c r="Q576" s="5" t="str">
        <f aca="false">IF(ISNA(VLOOKUP(B576,'Can Pwr Rankings'!$B$6:$F$21,5,FALSE()))=TRUE(),"",(VLOOKUP(B576,'Can Pwr Rankings'!$B$6:$F$21,5,FALSE())))</f>
        <v/>
      </c>
      <c r="R576" s="29" t="n">
        <f aca="false">IF(ISNA(VLOOKUP($B576,'US GAS Rankings'!$B$6:$H$232,6,FALSE()))=TRUE(),"",(VLOOKUP($B576,'US GAS Rankings'!$B$6:$H$232,6,FALSE())))</f>
        <v>14555902</v>
      </c>
      <c r="S576" s="29" t="str">
        <f aca="false">IF(ISNA(VLOOKUP($B576,'US PWR Rankings'!$B$6:$H$126,6,FALSE()))=TRUE(),"",(VLOOKUP($B576,'US PWR Rankings'!$B$6:$H$126,6,FALSE())))</f>
        <v/>
      </c>
      <c r="T576" s="29" t="str">
        <f aca="false">IF(ISNA(VLOOKUP($B576,'Can Gas Rankings'!$B$6:$H$95,6,FALSE()))=TRUE(),"",(VLOOKUP($B576,'Can Gas Rankings'!$B$6:$H$95,6,FALSE())))</f>
        <v/>
      </c>
      <c r="U576" s="29" t="str">
        <f aca="false">IF(ISNA(VLOOKUP($B576,'Can Pwr Rankings'!$B$6:$F$21,4,FALSE()))=TRUE(),"",(VLOOKUP($B576,'Can Pwr Rankings'!$B$6:$F$21,4,FALSE())))</f>
        <v/>
      </c>
    </row>
    <row r="577" customFormat="false" ht="12.75" hidden="false" customHeight="false" outlineLevel="0" collapsed="false">
      <c r="A577" s="5" t="s">
        <v>184</v>
      </c>
      <c r="B577" s="5" t="n">
        <v>2094</v>
      </c>
      <c r="C577" s="5"/>
      <c r="D577" s="5"/>
      <c r="E577" s="29" t="n">
        <f aca="false">VLOOKUP(B577,HEADROOM!$B$2:$D$3820,3,FALSE())</f>
        <v>73621299</v>
      </c>
      <c r="F577" s="5" t="s">
        <v>29</v>
      </c>
      <c r="G577" s="5" t="str">
        <f aca="false">VLOOKUP((A577&amp;MAX(H577:M577)),'NA DATA'!$J$4:$K$1809,2,FALSE())</f>
        <v>enovate, L.L.C.</v>
      </c>
      <c r="H577" s="30"/>
      <c r="I577" s="30" t="n">
        <v>96056620</v>
      </c>
      <c r="J577" s="30"/>
      <c r="K577" s="30"/>
      <c r="L577" s="30"/>
      <c r="M577" s="30"/>
      <c r="N577" s="30" t="n">
        <f aca="false">IF(ISNA(VLOOKUP(B577,'US GAS Rankings'!$B$6:$H$232,7,FALSE()))=TRUE(),"",(VLOOKUP(B577,'US GAS Rankings'!$B$6:$H$232,7,FALSE())))</f>
        <v>97</v>
      </c>
      <c r="O577" s="30" t="str">
        <f aca="false">IF(ISNA(VLOOKUP(B577,'US PWR Rankings'!$B$6:$H$126,7,FALSE()))=TRUE(),"",(VLOOKUP(B577,'US PWR Rankings'!$B$6:$H$126,7,FALSE())))</f>
        <v/>
      </c>
      <c r="P577" s="5" t="str">
        <f aca="false">IF(ISNA(VLOOKUP(B577,'Can Gas Rankings'!$B$6:$H$95,7,FALSE()))=TRUE(),"",(VLOOKUP(B577,'Can Gas Rankings'!$B$6:$H$95,7,FALSE())))</f>
        <v/>
      </c>
      <c r="Q577" s="5" t="str">
        <f aca="false">IF(ISNA(VLOOKUP(B577,'Can Pwr Rankings'!$B$6:$F$21,5,FALSE()))=TRUE(),"",(VLOOKUP(B577,'Can Pwr Rankings'!$B$6:$F$21,5,FALSE())))</f>
        <v/>
      </c>
      <c r="R577" s="29" t="n">
        <f aca="false">IF(ISNA(VLOOKUP($B577,'US GAS Rankings'!$B$6:$H$232,6,FALSE()))=TRUE(),"",(VLOOKUP($B577,'US GAS Rankings'!$B$6:$H$232,6,FALSE())))</f>
        <v>14555902</v>
      </c>
      <c r="S577" s="29" t="str">
        <f aca="false">IF(ISNA(VLOOKUP($B577,'US PWR Rankings'!$B$6:$H$126,6,FALSE()))=TRUE(),"",(VLOOKUP($B577,'US PWR Rankings'!$B$6:$H$126,6,FALSE())))</f>
        <v/>
      </c>
      <c r="T577" s="29" t="str">
        <f aca="false">IF(ISNA(VLOOKUP($B577,'Can Gas Rankings'!$B$6:$H$95,6,FALSE()))=TRUE(),"",(VLOOKUP($B577,'Can Gas Rankings'!$B$6:$H$95,6,FALSE())))</f>
        <v/>
      </c>
      <c r="U577" s="29" t="str">
        <f aca="false">IF(ISNA(VLOOKUP($B577,'Can Pwr Rankings'!$B$6:$F$21,4,FALSE()))=TRUE(),"",(VLOOKUP($B577,'Can Pwr Rankings'!$B$6:$F$21,4,FALSE())))</f>
        <v/>
      </c>
    </row>
    <row r="578" customFormat="false" ht="12.75" hidden="false" customHeight="false" outlineLevel="0" collapsed="false">
      <c r="A578" s="5" t="s">
        <v>184</v>
      </c>
      <c r="B578" s="5" t="n">
        <v>2094</v>
      </c>
      <c r="C578" s="5"/>
      <c r="D578" s="5"/>
      <c r="E578" s="29" t="n">
        <f aca="false">VLOOKUP(B578,HEADROOM!$B$2:$D$3820,3,FALSE())</f>
        <v>73621299</v>
      </c>
      <c r="F578" s="5" t="s">
        <v>56</v>
      </c>
      <c r="G578" s="5" t="str">
        <f aca="false">VLOOKUP((A578&amp;MAX(H578:M578)),'NA DATA'!$J$4:$K$1809,2,FALSE())</f>
        <v>Enron North America Corp.</v>
      </c>
      <c r="H578" s="30"/>
      <c r="I578" s="30" t="n">
        <v>96003030</v>
      </c>
      <c r="J578" s="30"/>
      <c r="K578" s="30"/>
      <c r="L578" s="30"/>
      <c r="M578" s="30"/>
      <c r="N578" s="30" t="n">
        <f aca="false">IF(ISNA(VLOOKUP(B578,'US GAS Rankings'!$B$6:$H$232,7,FALSE()))=TRUE(),"",(VLOOKUP(B578,'US GAS Rankings'!$B$6:$H$232,7,FALSE())))</f>
        <v>97</v>
      </c>
      <c r="O578" s="30" t="str">
        <f aca="false">IF(ISNA(VLOOKUP(B578,'US PWR Rankings'!$B$6:$H$126,7,FALSE()))=TRUE(),"",(VLOOKUP(B578,'US PWR Rankings'!$B$6:$H$126,7,FALSE())))</f>
        <v/>
      </c>
      <c r="P578" s="5" t="str">
        <f aca="false">IF(ISNA(VLOOKUP(B578,'Can Gas Rankings'!$B$6:$H$95,7,FALSE()))=TRUE(),"",(VLOOKUP(B578,'Can Gas Rankings'!$B$6:$H$95,7,FALSE())))</f>
        <v/>
      </c>
      <c r="Q578" s="5" t="str">
        <f aca="false">IF(ISNA(VLOOKUP(B578,'Can Pwr Rankings'!$B$6:$F$21,5,FALSE()))=TRUE(),"",(VLOOKUP(B578,'Can Pwr Rankings'!$B$6:$F$21,5,FALSE())))</f>
        <v/>
      </c>
      <c r="R578" s="29" t="n">
        <f aca="false">IF(ISNA(VLOOKUP($B578,'US GAS Rankings'!$B$6:$H$232,6,FALSE()))=TRUE(),"",(VLOOKUP($B578,'US GAS Rankings'!$B$6:$H$232,6,FALSE())))</f>
        <v>14555902</v>
      </c>
      <c r="S578" s="29" t="str">
        <f aca="false">IF(ISNA(VLOOKUP($B578,'US PWR Rankings'!$B$6:$H$126,6,FALSE()))=TRUE(),"",(VLOOKUP($B578,'US PWR Rankings'!$B$6:$H$126,6,FALSE())))</f>
        <v/>
      </c>
      <c r="T578" s="29" t="str">
        <f aca="false">IF(ISNA(VLOOKUP($B578,'Can Gas Rankings'!$B$6:$H$95,6,FALSE()))=TRUE(),"",(VLOOKUP($B578,'Can Gas Rankings'!$B$6:$H$95,6,FALSE())))</f>
        <v/>
      </c>
      <c r="U578" s="29" t="str">
        <f aca="false">IF(ISNA(VLOOKUP($B578,'Can Pwr Rankings'!$B$6:$F$21,4,FALSE()))=TRUE(),"",(VLOOKUP($B578,'Can Pwr Rankings'!$B$6:$F$21,4,FALSE())))</f>
        <v/>
      </c>
    </row>
    <row r="579" customFormat="false" ht="12.75" hidden="false" customHeight="false" outlineLevel="0" collapsed="false">
      <c r="A579" s="5" t="s">
        <v>184</v>
      </c>
      <c r="B579" s="5" t="n">
        <v>2094</v>
      </c>
      <c r="C579" s="5"/>
      <c r="D579" s="5"/>
      <c r="E579" s="29" t="n">
        <f aca="false">VLOOKUP(B579,HEADROOM!$B$2:$D$3820,3,FALSE())</f>
        <v>73621299</v>
      </c>
      <c r="F579" s="5" t="s">
        <v>36</v>
      </c>
      <c r="G579" s="5" t="str">
        <f aca="false">VLOOKUP((A579&amp;MAX(H579:M579)),'NA DATA'!$J$4:$K$1809,2,FALSE())</f>
        <v>Enron North America Corp.</v>
      </c>
      <c r="H579" s="30"/>
      <c r="I579" s="30" t="n">
        <v>96019031</v>
      </c>
      <c r="J579" s="30"/>
      <c r="K579" s="30"/>
      <c r="L579" s="30"/>
      <c r="M579" s="30"/>
      <c r="N579" s="30" t="n">
        <f aca="false">IF(ISNA(VLOOKUP(B579,'US GAS Rankings'!$B$6:$H$232,7,FALSE()))=TRUE(),"",(VLOOKUP(B579,'US GAS Rankings'!$B$6:$H$232,7,FALSE())))</f>
        <v>97</v>
      </c>
      <c r="O579" s="30" t="str">
        <f aca="false">IF(ISNA(VLOOKUP(B579,'US PWR Rankings'!$B$6:$H$126,7,FALSE()))=TRUE(),"",(VLOOKUP(B579,'US PWR Rankings'!$B$6:$H$126,7,FALSE())))</f>
        <v/>
      </c>
      <c r="P579" s="5" t="str">
        <f aca="false">IF(ISNA(VLOOKUP(B579,'Can Gas Rankings'!$B$6:$H$95,7,FALSE()))=TRUE(),"",(VLOOKUP(B579,'Can Gas Rankings'!$B$6:$H$95,7,FALSE())))</f>
        <v/>
      </c>
      <c r="Q579" s="5" t="str">
        <f aca="false">IF(ISNA(VLOOKUP(B579,'Can Pwr Rankings'!$B$6:$F$21,5,FALSE()))=TRUE(),"",(VLOOKUP(B579,'Can Pwr Rankings'!$B$6:$F$21,5,FALSE())))</f>
        <v/>
      </c>
      <c r="R579" s="29" t="n">
        <f aca="false">IF(ISNA(VLOOKUP($B579,'US GAS Rankings'!$B$6:$H$232,6,FALSE()))=TRUE(),"",(VLOOKUP($B579,'US GAS Rankings'!$B$6:$H$232,6,FALSE())))</f>
        <v>14555902</v>
      </c>
      <c r="S579" s="29" t="str">
        <f aca="false">IF(ISNA(VLOOKUP($B579,'US PWR Rankings'!$B$6:$H$126,6,FALSE()))=TRUE(),"",(VLOOKUP($B579,'US PWR Rankings'!$B$6:$H$126,6,FALSE())))</f>
        <v/>
      </c>
      <c r="T579" s="29" t="str">
        <f aca="false">IF(ISNA(VLOOKUP($B579,'Can Gas Rankings'!$B$6:$H$95,6,FALSE()))=TRUE(),"",(VLOOKUP($B579,'Can Gas Rankings'!$B$6:$H$95,6,FALSE())))</f>
        <v/>
      </c>
      <c r="U579" s="29" t="str">
        <f aca="false">IF(ISNA(VLOOKUP($B579,'Can Pwr Rankings'!$B$6:$F$21,4,FALSE()))=TRUE(),"",(VLOOKUP($B579,'Can Pwr Rankings'!$B$6:$F$21,4,FALSE())))</f>
        <v/>
      </c>
    </row>
    <row r="580" customFormat="false" ht="12.75" hidden="false" customHeight="false" outlineLevel="0" collapsed="false">
      <c r="A580" s="5" t="s">
        <v>184</v>
      </c>
      <c r="B580" s="5" t="n">
        <v>2094</v>
      </c>
      <c r="C580" s="5"/>
      <c r="D580" s="5"/>
      <c r="E580" s="29" t="n">
        <f aca="false">VLOOKUP(B580,HEADROOM!$B$2:$D$3820,3,FALSE())</f>
        <v>73621299</v>
      </c>
      <c r="F580" s="5" t="s">
        <v>42</v>
      </c>
      <c r="G580" s="5" t="e">
        <f aca="false">VLOOKUP((A580&amp;MAX(H580:M580)),'NA DATA'!$J$4:$K$1809,2,FALSE())</f>
        <v>#N/A</v>
      </c>
      <c r="H580" s="30"/>
      <c r="I580" s="30"/>
      <c r="J580" s="30"/>
      <c r="K580" s="30"/>
      <c r="L580" s="30"/>
      <c r="M580" s="30"/>
      <c r="N580" s="30" t="n">
        <f aca="false">IF(ISNA(VLOOKUP(B580,'US GAS Rankings'!$B$6:$H$232,7,FALSE()))=TRUE(),"",(VLOOKUP(B580,'US GAS Rankings'!$B$6:$H$232,7,FALSE())))</f>
        <v>97</v>
      </c>
      <c r="O580" s="30" t="str">
        <f aca="false">IF(ISNA(VLOOKUP(B580,'US PWR Rankings'!$B$6:$H$126,7,FALSE()))=TRUE(),"",(VLOOKUP(B580,'US PWR Rankings'!$B$6:$H$126,7,FALSE())))</f>
        <v/>
      </c>
      <c r="P580" s="5" t="str">
        <f aca="false">IF(ISNA(VLOOKUP(B580,'Can Gas Rankings'!$B$6:$H$95,7,FALSE()))=TRUE(),"",(VLOOKUP(B580,'Can Gas Rankings'!$B$6:$H$95,7,FALSE())))</f>
        <v/>
      </c>
      <c r="Q580" s="5" t="str">
        <f aca="false">IF(ISNA(VLOOKUP(B580,'Can Pwr Rankings'!$B$6:$F$21,5,FALSE()))=TRUE(),"",(VLOOKUP(B580,'Can Pwr Rankings'!$B$6:$F$21,5,FALSE())))</f>
        <v/>
      </c>
      <c r="R580" s="29" t="n">
        <f aca="false">IF(ISNA(VLOOKUP($B580,'US GAS Rankings'!$B$6:$H$232,6,FALSE()))=TRUE(),"",(VLOOKUP($B580,'US GAS Rankings'!$B$6:$H$232,6,FALSE())))</f>
        <v>14555902</v>
      </c>
      <c r="S580" s="29" t="str">
        <f aca="false">IF(ISNA(VLOOKUP($B580,'US PWR Rankings'!$B$6:$H$126,6,FALSE()))=TRUE(),"",(VLOOKUP($B580,'US PWR Rankings'!$B$6:$H$126,6,FALSE())))</f>
        <v/>
      </c>
      <c r="T580" s="29" t="str">
        <f aca="false">IF(ISNA(VLOOKUP($B580,'Can Gas Rankings'!$B$6:$H$95,6,FALSE()))=TRUE(),"",(VLOOKUP($B580,'Can Gas Rankings'!$B$6:$H$95,6,FALSE())))</f>
        <v/>
      </c>
      <c r="U580" s="29" t="str">
        <f aca="false">IF(ISNA(VLOOKUP($B580,'Can Pwr Rankings'!$B$6:$F$21,4,FALSE()))=TRUE(),"",(VLOOKUP($B580,'Can Pwr Rankings'!$B$6:$F$21,4,FALSE())))</f>
        <v/>
      </c>
    </row>
    <row r="581" customFormat="false" ht="12.75" hidden="false" customHeight="false" outlineLevel="0" collapsed="false">
      <c r="A581" s="5" t="s">
        <v>184</v>
      </c>
      <c r="B581" s="5" t="n">
        <v>2094</v>
      </c>
      <c r="C581" s="5"/>
      <c r="D581" s="5"/>
      <c r="E581" s="29" t="n">
        <f aca="false">VLOOKUP(B581,HEADROOM!$B$2:$D$3820,3,FALSE())</f>
        <v>73621299</v>
      </c>
      <c r="F581" s="5" t="s">
        <v>38</v>
      </c>
      <c r="G581" s="5" t="str">
        <f aca="false">VLOOKUP((A581&amp;MAX(H581:M581)),'NA DATA'!$J$4:$K$1809,2,FALSE())</f>
        <v>Enron North America Corp.</v>
      </c>
      <c r="H581" s="30"/>
      <c r="I581" s="30" t="n">
        <v>96081542</v>
      </c>
      <c r="J581" s="30"/>
      <c r="K581" s="30"/>
      <c r="L581" s="30"/>
      <c r="M581" s="30"/>
      <c r="N581" s="30" t="n">
        <f aca="false">IF(ISNA(VLOOKUP(B581,'US GAS Rankings'!$B$6:$H$232,7,FALSE()))=TRUE(),"",(VLOOKUP(B581,'US GAS Rankings'!$B$6:$H$232,7,FALSE())))</f>
        <v>97</v>
      </c>
      <c r="O581" s="30" t="str">
        <f aca="false">IF(ISNA(VLOOKUP(B581,'US PWR Rankings'!$B$6:$H$126,7,FALSE()))=TRUE(),"",(VLOOKUP(B581,'US PWR Rankings'!$B$6:$H$126,7,FALSE())))</f>
        <v/>
      </c>
      <c r="P581" s="5" t="str">
        <f aca="false">IF(ISNA(VLOOKUP(B581,'Can Gas Rankings'!$B$6:$H$95,7,FALSE()))=TRUE(),"",(VLOOKUP(B581,'Can Gas Rankings'!$B$6:$H$95,7,FALSE())))</f>
        <v/>
      </c>
      <c r="Q581" s="5" t="str">
        <f aca="false">IF(ISNA(VLOOKUP(B581,'Can Pwr Rankings'!$B$6:$F$21,5,FALSE()))=TRUE(),"",(VLOOKUP(B581,'Can Pwr Rankings'!$B$6:$F$21,5,FALSE())))</f>
        <v/>
      </c>
      <c r="R581" s="29" t="n">
        <f aca="false">IF(ISNA(VLOOKUP($B581,'US GAS Rankings'!$B$6:$H$232,6,FALSE()))=TRUE(),"",(VLOOKUP($B581,'US GAS Rankings'!$B$6:$H$232,6,FALSE())))</f>
        <v>14555902</v>
      </c>
      <c r="S581" s="29" t="str">
        <f aca="false">IF(ISNA(VLOOKUP($B581,'US PWR Rankings'!$B$6:$H$126,6,FALSE()))=TRUE(),"",(VLOOKUP($B581,'US PWR Rankings'!$B$6:$H$126,6,FALSE())))</f>
        <v/>
      </c>
      <c r="T581" s="29" t="str">
        <f aca="false">IF(ISNA(VLOOKUP($B581,'Can Gas Rankings'!$B$6:$H$95,6,FALSE()))=TRUE(),"",(VLOOKUP($B581,'Can Gas Rankings'!$B$6:$H$95,6,FALSE())))</f>
        <v/>
      </c>
      <c r="U581" s="29" t="str">
        <f aca="false">IF(ISNA(VLOOKUP($B581,'Can Pwr Rankings'!$B$6:$F$21,4,FALSE()))=TRUE(),"",(VLOOKUP($B581,'Can Pwr Rankings'!$B$6:$F$21,4,FALSE())))</f>
        <v/>
      </c>
    </row>
    <row r="582" customFormat="false" ht="12.75" hidden="false" customHeight="false" outlineLevel="0" collapsed="false">
      <c r="A582" s="5" t="s">
        <v>186</v>
      </c>
      <c r="B582" s="5" t="n">
        <v>49410</v>
      </c>
      <c r="C582" s="5" t="s">
        <v>186</v>
      </c>
      <c r="D582" s="5" t="n">
        <v>49410</v>
      </c>
      <c r="E582" s="29" t="n">
        <f aca="false">VLOOKUP(B582,HEADROOM!$B$2:$D$3820,3,FALSE())</f>
        <v>1125598</v>
      </c>
      <c r="F582" s="5" t="s">
        <v>28</v>
      </c>
      <c r="G582" s="5" t="str">
        <f aca="false">VLOOKUP((A582&amp;MAX(H582:M582)),'NA DATA'!$J$4:$K$1809,2,FALSE())</f>
        <v>Enron North America Corp.</v>
      </c>
      <c r="H582" s="30"/>
      <c r="I582" s="30" t="n">
        <v>96002630</v>
      </c>
      <c r="J582" s="30"/>
      <c r="K582" s="30"/>
      <c r="L582" s="30"/>
      <c r="M582" s="30"/>
      <c r="N582" s="30" t="n">
        <f aca="false">IF(ISNA(VLOOKUP(B582,'US GAS Rankings'!$B$6:$H$232,7,FALSE()))=TRUE(),"",(VLOOKUP(B582,'US GAS Rankings'!$B$6:$H$232,7,FALSE())))</f>
        <v>98</v>
      </c>
      <c r="O582" s="30" t="str">
        <f aca="false">IF(ISNA(VLOOKUP(B582,'US PWR Rankings'!$B$6:$H$126,7,FALSE()))=TRUE(),"",(VLOOKUP(B582,'US PWR Rankings'!$B$6:$H$126,7,FALSE())))</f>
        <v/>
      </c>
      <c r="P582" s="5" t="str">
        <f aca="false">IF(ISNA(VLOOKUP(B582,'Can Gas Rankings'!$B$6:$H$95,7,FALSE()))=TRUE(),"",(VLOOKUP(B582,'Can Gas Rankings'!$B$6:$H$95,7,FALSE())))</f>
        <v/>
      </c>
      <c r="Q582" s="5" t="str">
        <f aca="false">IF(ISNA(VLOOKUP(B582,'Can Pwr Rankings'!$B$6:$F$21,5,FALSE()))=TRUE(),"",(VLOOKUP(B582,'Can Pwr Rankings'!$B$6:$F$21,5,FALSE())))</f>
        <v/>
      </c>
      <c r="R582" s="29" t="n">
        <f aca="false">IF(ISNA(VLOOKUP($B582,'US GAS Rankings'!$B$6:$H$232,6,FALSE()))=TRUE(),"",(VLOOKUP($B582,'US GAS Rankings'!$B$6:$H$232,6,FALSE())))</f>
        <v>14431500</v>
      </c>
      <c r="S582" s="29" t="str">
        <f aca="false">IF(ISNA(VLOOKUP($B582,'US PWR Rankings'!$B$6:$H$126,6,FALSE()))=TRUE(),"",(VLOOKUP($B582,'US PWR Rankings'!$B$6:$H$126,6,FALSE())))</f>
        <v/>
      </c>
      <c r="T582" s="29" t="str">
        <f aca="false">IF(ISNA(VLOOKUP($B582,'Can Gas Rankings'!$B$6:$H$95,6,FALSE()))=TRUE(),"",(VLOOKUP($B582,'Can Gas Rankings'!$B$6:$H$95,6,FALSE())))</f>
        <v/>
      </c>
      <c r="U582" s="29" t="str">
        <f aca="false">IF(ISNA(VLOOKUP($B582,'Can Pwr Rankings'!$B$6:$F$21,4,FALSE()))=TRUE(),"",(VLOOKUP($B582,'Can Pwr Rankings'!$B$6:$F$21,4,FALSE())))</f>
        <v/>
      </c>
    </row>
    <row r="583" customFormat="false" ht="12.75" hidden="false" customHeight="false" outlineLevel="0" collapsed="false">
      <c r="A583" s="5" t="s">
        <v>186</v>
      </c>
      <c r="B583" s="5" t="n">
        <v>49410</v>
      </c>
      <c r="C583" s="5"/>
      <c r="D583" s="5"/>
      <c r="E583" s="29" t="n">
        <f aca="false">VLOOKUP(B583,HEADROOM!$B$2:$D$3820,3,FALSE())</f>
        <v>1125598</v>
      </c>
      <c r="F583" s="5" t="s">
        <v>29</v>
      </c>
      <c r="G583" s="5" t="str">
        <f aca="false">VLOOKUP((A583&amp;MAX(H583:M583)),'NA DATA'!$J$4:$K$1809,2,FALSE())</f>
        <v>Enron North America Corp.</v>
      </c>
      <c r="H583" s="30"/>
      <c r="I583" s="30" t="n">
        <v>96002850</v>
      </c>
      <c r="J583" s="30"/>
      <c r="K583" s="30"/>
      <c r="L583" s="30"/>
      <c r="M583" s="30"/>
      <c r="N583" s="30" t="n">
        <f aca="false">IF(ISNA(VLOOKUP(B583,'US GAS Rankings'!$B$6:$H$232,7,FALSE()))=TRUE(),"",(VLOOKUP(B583,'US GAS Rankings'!$B$6:$H$232,7,FALSE())))</f>
        <v>98</v>
      </c>
      <c r="O583" s="30" t="str">
        <f aca="false">IF(ISNA(VLOOKUP(B583,'US PWR Rankings'!$B$6:$H$126,7,FALSE()))=TRUE(),"",(VLOOKUP(B583,'US PWR Rankings'!$B$6:$H$126,7,FALSE())))</f>
        <v/>
      </c>
      <c r="P583" s="5" t="str">
        <f aca="false">IF(ISNA(VLOOKUP(B583,'Can Gas Rankings'!$B$6:$H$95,7,FALSE()))=TRUE(),"",(VLOOKUP(B583,'Can Gas Rankings'!$B$6:$H$95,7,FALSE())))</f>
        <v/>
      </c>
      <c r="Q583" s="5" t="str">
        <f aca="false">IF(ISNA(VLOOKUP(B583,'Can Pwr Rankings'!$B$6:$F$21,5,FALSE()))=TRUE(),"",(VLOOKUP(B583,'Can Pwr Rankings'!$B$6:$F$21,5,FALSE())))</f>
        <v/>
      </c>
      <c r="R583" s="29" t="n">
        <f aca="false">IF(ISNA(VLOOKUP($B583,'US GAS Rankings'!$B$6:$H$232,6,FALSE()))=TRUE(),"",(VLOOKUP($B583,'US GAS Rankings'!$B$6:$H$232,6,FALSE())))</f>
        <v>14431500</v>
      </c>
      <c r="S583" s="29" t="str">
        <f aca="false">IF(ISNA(VLOOKUP($B583,'US PWR Rankings'!$B$6:$H$126,6,FALSE()))=TRUE(),"",(VLOOKUP($B583,'US PWR Rankings'!$B$6:$H$126,6,FALSE())))</f>
        <v/>
      </c>
      <c r="T583" s="29" t="str">
        <f aca="false">IF(ISNA(VLOOKUP($B583,'Can Gas Rankings'!$B$6:$H$95,6,FALSE()))=TRUE(),"",(VLOOKUP($B583,'Can Gas Rankings'!$B$6:$H$95,6,FALSE())))</f>
        <v/>
      </c>
      <c r="U583" s="29" t="str">
        <f aca="false">IF(ISNA(VLOOKUP($B583,'Can Pwr Rankings'!$B$6:$F$21,4,FALSE()))=TRUE(),"",(VLOOKUP($B583,'Can Pwr Rankings'!$B$6:$F$21,4,FALSE())))</f>
        <v/>
      </c>
    </row>
    <row r="584" customFormat="false" ht="12.75" hidden="false" customHeight="false" outlineLevel="0" collapsed="false">
      <c r="A584" s="5" t="s">
        <v>186</v>
      </c>
      <c r="B584" s="5" t="n">
        <v>49410</v>
      </c>
      <c r="C584" s="5"/>
      <c r="D584" s="5"/>
      <c r="E584" s="29" t="n">
        <f aca="false">VLOOKUP(B584,HEADROOM!$B$2:$D$3820,3,FALSE())</f>
        <v>1125598</v>
      </c>
      <c r="F584" s="5" t="s">
        <v>35</v>
      </c>
      <c r="G584" s="5" t="str">
        <f aca="false">VLOOKUP((A584&amp;MAX(H584:M584)),'NA DATA'!$J$4:$K$1809,2,FALSE())</f>
        <v>Enron North America Corp.</v>
      </c>
      <c r="H584" s="30"/>
      <c r="I584" s="30" t="n">
        <v>96005429</v>
      </c>
      <c r="J584" s="30"/>
      <c r="K584" s="30"/>
      <c r="L584" s="30"/>
      <c r="M584" s="30"/>
      <c r="N584" s="30" t="n">
        <f aca="false">IF(ISNA(VLOOKUP(B584,'US GAS Rankings'!$B$6:$H$232,7,FALSE()))=TRUE(),"",(VLOOKUP(B584,'US GAS Rankings'!$B$6:$H$232,7,FALSE())))</f>
        <v>98</v>
      </c>
      <c r="O584" s="30" t="str">
        <f aca="false">IF(ISNA(VLOOKUP(B584,'US PWR Rankings'!$B$6:$H$126,7,FALSE()))=TRUE(),"",(VLOOKUP(B584,'US PWR Rankings'!$B$6:$H$126,7,FALSE())))</f>
        <v/>
      </c>
      <c r="P584" s="5" t="str">
        <f aca="false">IF(ISNA(VLOOKUP(B584,'Can Gas Rankings'!$B$6:$H$95,7,FALSE()))=TRUE(),"",(VLOOKUP(B584,'Can Gas Rankings'!$B$6:$H$95,7,FALSE())))</f>
        <v/>
      </c>
      <c r="Q584" s="5" t="str">
        <f aca="false">IF(ISNA(VLOOKUP(B584,'Can Pwr Rankings'!$B$6:$F$21,5,FALSE()))=TRUE(),"",(VLOOKUP(B584,'Can Pwr Rankings'!$B$6:$F$21,5,FALSE())))</f>
        <v/>
      </c>
      <c r="R584" s="29" t="n">
        <f aca="false">IF(ISNA(VLOOKUP($B584,'US GAS Rankings'!$B$6:$H$232,6,FALSE()))=TRUE(),"",(VLOOKUP($B584,'US GAS Rankings'!$B$6:$H$232,6,FALSE())))</f>
        <v>14431500</v>
      </c>
      <c r="S584" s="29" t="str">
        <f aca="false">IF(ISNA(VLOOKUP($B584,'US PWR Rankings'!$B$6:$H$126,6,FALSE()))=TRUE(),"",(VLOOKUP($B584,'US PWR Rankings'!$B$6:$H$126,6,FALSE())))</f>
        <v/>
      </c>
      <c r="T584" s="29" t="str">
        <f aca="false">IF(ISNA(VLOOKUP($B584,'Can Gas Rankings'!$B$6:$H$95,6,FALSE()))=TRUE(),"",(VLOOKUP($B584,'Can Gas Rankings'!$B$6:$H$95,6,FALSE())))</f>
        <v/>
      </c>
      <c r="U584" s="29" t="str">
        <f aca="false">IF(ISNA(VLOOKUP($B584,'Can Pwr Rankings'!$B$6:$F$21,4,FALSE()))=TRUE(),"",(VLOOKUP($B584,'Can Pwr Rankings'!$B$6:$F$21,4,FALSE())))</f>
        <v/>
      </c>
    </row>
    <row r="585" customFormat="false" ht="12.75" hidden="false" customHeight="false" outlineLevel="0" collapsed="false">
      <c r="A585" s="5" t="s">
        <v>186</v>
      </c>
      <c r="B585" s="5" t="n">
        <v>49410</v>
      </c>
      <c r="C585" s="5"/>
      <c r="D585" s="5"/>
      <c r="E585" s="29" t="n">
        <f aca="false">VLOOKUP(B585,HEADROOM!$B$2:$D$3820,3,FALSE())</f>
        <v>1125598</v>
      </c>
      <c r="F585" s="5" t="s">
        <v>42</v>
      </c>
      <c r="G585" s="5" t="e">
        <f aca="false">VLOOKUP((A585&amp;MAX(H585:M585)),'NA DATA'!$J$4:$K$1809,2,FALSE())</f>
        <v>#N/A</v>
      </c>
      <c r="H585" s="30"/>
      <c r="I585" s="30"/>
      <c r="J585" s="30"/>
      <c r="K585" s="30"/>
      <c r="L585" s="30"/>
      <c r="M585" s="30"/>
      <c r="N585" s="30" t="n">
        <f aca="false">IF(ISNA(VLOOKUP(B585,'US GAS Rankings'!$B$6:$H$232,7,FALSE()))=TRUE(),"",(VLOOKUP(B585,'US GAS Rankings'!$B$6:$H$232,7,FALSE())))</f>
        <v>98</v>
      </c>
      <c r="O585" s="30" t="str">
        <f aca="false">IF(ISNA(VLOOKUP(B585,'US PWR Rankings'!$B$6:$H$126,7,FALSE()))=TRUE(),"",(VLOOKUP(B585,'US PWR Rankings'!$B$6:$H$126,7,FALSE())))</f>
        <v/>
      </c>
      <c r="P585" s="5" t="str">
        <f aca="false">IF(ISNA(VLOOKUP(B585,'Can Gas Rankings'!$B$6:$H$95,7,FALSE()))=TRUE(),"",(VLOOKUP(B585,'Can Gas Rankings'!$B$6:$H$95,7,FALSE())))</f>
        <v/>
      </c>
      <c r="Q585" s="5" t="str">
        <f aca="false">IF(ISNA(VLOOKUP(B585,'Can Pwr Rankings'!$B$6:$F$21,5,FALSE()))=TRUE(),"",(VLOOKUP(B585,'Can Pwr Rankings'!$B$6:$F$21,5,FALSE())))</f>
        <v/>
      </c>
      <c r="R585" s="29" t="n">
        <f aca="false">IF(ISNA(VLOOKUP($B585,'US GAS Rankings'!$B$6:$H$232,6,FALSE()))=TRUE(),"",(VLOOKUP($B585,'US GAS Rankings'!$B$6:$H$232,6,FALSE())))</f>
        <v>14431500</v>
      </c>
      <c r="S585" s="29" t="str">
        <f aca="false">IF(ISNA(VLOOKUP($B585,'US PWR Rankings'!$B$6:$H$126,6,FALSE()))=TRUE(),"",(VLOOKUP($B585,'US PWR Rankings'!$B$6:$H$126,6,FALSE())))</f>
        <v/>
      </c>
      <c r="T585" s="29" t="str">
        <f aca="false">IF(ISNA(VLOOKUP($B585,'Can Gas Rankings'!$B$6:$H$95,6,FALSE()))=TRUE(),"",(VLOOKUP($B585,'Can Gas Rankings'!$B$6:$H$95,6,FALSE())))</f>
        <v/>
      </c>
      <c r="U585" s="29" t="str">
        <f aca="false">IF(ISNA(VLOOKUP($B585,'Can Pwr Rankings'!$B$6:$F$21,4,FALSE()))=TRUE(),"",(VLOOKUP($B585,'Can Pwr Rankings'!$B$6:$F$21,4,FALSE())))</f>
        <v/>
      </c>
    </row>
    <row r="586" customFormat="false" ht="12.75" hidden="false" customHeight="false" outlineLevel="0" collapsed="false">
      <c r="A586" s="5" t="s">
        <v>186</v>
      </c>
      <c r="B586" s="5" t="n">
        <v>49410</v>
      </c>
      <c r="C586" s="5"/>
      <c r="D586" s="5"/>
      <c r="E586" s="29" t="n">
        <f aca="false">VLOOKUP(B586,HEADROOM!$B$2:$D$3820,3,FALSE())</f>
        <v>1125598</v>
      </c>
      <c r="F586" s="5" t="s">
        <v>38</v>
      </c>
      <c r="G586" s="5" t="str">
        <f aca="false">VLOOKUP((A586&amp;MAX(H586:M586)),'NA DATA'!$J$4:$K$1809,2,FALSE())</f>
        <v>Enron North America Corp.</v>
      </c>
      <c r="H586" s="30"/>
      <c r="I586" s="30" t="n">
        <v>96037194</v>
      </c>
      <c r="J586" s="30"/>
      <c r="K586" s="30"/>
      <c r="L586" s="30"/>
      <c r="M586" s="30"/>
      <c r="N586" s="30" t="n">
        <f aca="false">IF(ISNA(VLOOKUP(B586,'US GAS Rankings'!$B$6:$H$232,7,FALSE()))=TRUE(),"",(VLOOKUP(B586,'US GAS Rankings'!$B$6:$H$232,7,FALSE())))</f>
        <v>98</v>
      </c>
      <c r="O586" s="30" t="str">
        <f aca="false">IF(ISNA(VLOOKUP(B586,'US PWR Rankings'!$B$6:$H$126,7,FALSE()))=TRUE(),"",(VLOOKUP(B586,'US PWR Rankings'!$B$6:$H$126,7,FALSE())))</f>
        <v/>
      </c>
      <c r="P586" s="5" t="str">
        <f aca="false">IF(ISNA(VLOOKUP(B586,'Can Gas Rankings'!$B$6:$H$95,7,FALSE()))=TRUE(),"",(VLOOKUP(B586,'Can Gas Rankings'!$B$6:$H$95,7,FALSE())))</f>
        <v/>
      </c>
      <c r="Q586" s="5" t="str">
        <f aca="false">IF(ISNA(VLOOKUP(B586,'Can Pwr Rankings'!$B$6:$F$21,5,FALSE()))=TRUE(),"",(VLOOKUP(B586,'Can Pwr Rankings'!$B$6:$F$21,5,FALSE())))</f>
        <v/>
      </c>
      <c r="R586" s="29" t="n">
        <f aca="false">IF(ISNA(VLOOKUP($B586,'US GAS Rankings'!$B$6:$H$232,6,FALSE()))=TRUE(),"",(VLOOKUP($B586,'US GAS Rankings'!$B$6:$H$232,6,FALSE())))</f>
        <v>14431500</v>
      </c>
      <c r="S586" s="29" t="str">
        <f aca="false">IF(ISNA(VLOOKUP($B586,'US PWR Rankings'!$B$6:$H$126,6,FALSE()))=TRUE(),"",(VLOOKUP($B586,'US PWR Rankings'!$B$6:$H$126,6,FALSE())))</f>
        <v/>
      </c>
      <c r="T586" s="29" t="str">
        <f aca="false">IF(ISNA(VLOOKUP($B586,'Can Gas Rankings'!$B$6:$H$95,6,FALSE()))=TRUE(),"",(VLOOKUP($B586,'Can Gas Rankings'!$B$6:$H$95,6,FALSE())))</f>
        <v/>
      </c>
      <c r="U586" s="29" t="str">
        <f aca="false">IF(ISNA(VLOOKUP($B586,'Can Pwr Rankings'!$B$6:$F$21,4,FALSE()))=TRUE(),"",(VLOOKUP($B586,'Can Pwr Rankings'!$B$6:$F$21,4,FALSE())))</f>
        <v/>
      </c>
    </row>
    <row r="587" customFormat="false" ht="12.75" hidden="false" customHeight="false" outlineLevel="0" collapsed="false">
      <c r="A587" s="5" t="s">
        <v>186</v>
      </c>
      <c r="B587" s="5" t="n">
        <v>49410</v>
      </c>
      <c r="C587" s="5"/>
      <c r="D587" s="5"/>
      <c r="E587" s="29" t="n">
        <f aca="false">VLOOKUP(B587,HEADROOM!$B$2:$D$3820,3,FALSE())</f>
        <v>1125598</v>
      </c>
      <c r="F587" s="5" t="s">
        <v>70</v>
      </c>
      <c r="G587" s="5" t="str">
        <f aca="false">VLOOKUP((A587&amp;MAX(H587:M587)),'NA DATA'!$J$4:$K$1809,2,FALSE())</f>
        <v>Enron North America Corp.</v>
      </c>
      <c r="H587" s="30"/>
      <c r="I587" s="30" t="n">
        <v>96035982</v>
      </c>
      <c r="J587" s="30"/>
      <c r="K587" s="30"/>
      <c r="L587" s="30"/>
      <c r="M587" s="30"/>
      <c r="N587" s="30" t="n">
        <f aca="false">IF(ISNA(VLOOKUP(B587,'US GAS Rankings'!$B$6:$H$232,7,FALSE()))=TRUE(),"",(VLOOKUP(B587,'US GAS Rankings'!$B$6:$H$232,7,FALSE())))</f>
        <v>98</v>
      </c>
      <c r="O587" s="30" t="str">
        <f aca="false">IF(ISNA(VLOOKUP(B587,'US PWR Rankings'!$B$6:$H$126,7,FALSE()))=TRUE(),"",(VLOOKUP(B587,'US PWR Rankings'!$B$6:$H$126,7,FALSE())))</f>
        <v/>
      </c>
      <c r="P587" s="5" t="str">
        <f aca="false">IF(ISNA(VLOOKUP(B587,'Can Gas Rankings'!$B$6:$H$95,7,FALSE()))=TRUE(),"",(VLOOKUP(B587,'Can Gas Rankings'!$B$6:$H$95,7,FALSE())))</f>
        <v/>
      </c>
      <c r="Q587" s="5" t="str">
        <f aca="false">IF(ISNA(VLOOKUP(B587,'Can Pwr Rankings'!$B$6:$F$21,5,FALSE()))=TRUE(),"",(VLOOKUP(B587,'Can Pwr Rankings'!$B$6:$F$21,5,FALSE())))</f>
        <v/>
      </c>
      <c r="R587" s="29" t="n">
        <f aca="false">IF(ISNA(VLOOKUP($B587,'US GAS Rankings'!$B$6:$H$232,6,FALSE()))=TRUE(),"",(VLOOKUP($B587,'US GAS Rankings'!$B$6:$H$232,6,FALSE())))</f>
        <v>14431500</v>
      </c>
      <c r="S587" s="29" t="str">
        <f aca="false">IF(ISNA(VLOOKUP($B587,'US PWR Rankings'!$B$6:$H$126,6,FALSE()))=TRUE(),"",(VLOOKUP($B587,'US PWR Rankings'!$B$6:$H$126,6,FALSE())))</f>
        <v/>
      </c>
      <c r="T587" s="29" t="str">
        <f aca="false">IF(ISNA(VLOOKUP($B587,'Can Gas Rankings'!$B$6:$H$95,6,FALSE()))=TRUE(),"",(VLOOKUP($B587,'Can Gas Rankings'!$B$6:$H$95,6,FALSE())))</f>
        <v/>
      </c>
      <c r="U587" s="29" t="str">
        <f aca="false">IF(ISNA(VLOOKUP($B587,'Can Pwr Rankings'!$B$6:$F$21,4,FALSE()))=TRUE(),"",(VLOOKUP($B587,'Can Pwr Rankings'!$B$6:$F$21,4,FALSE())))</f>
        <v/>
      </c>
    </row>
    <row r="588" customFormat="false" ht="12.75" hidden="false" customHeight="false" outlineLevel="0" collapsed="false">
      <c r="A588" s="5" t="s">
        <v>187</v>
      </c>
      <c r="B588" s="5" t="n">
        <v>1421</v>
      </c>
      <c r="C588" s="5" t="s">
        <v>187</v>
      </c>
      <c r="D588" s="5" t="n">
        <v>1421</v>
      </c>
      <c r="E588" s="29" t="n">
        <f aca="false">VLOOKUP(B588,HEADROOM!$B$2:$D$3820,3,FALSE())</f>
        <v>10000000</v>
      </c>
      <c r="F588" s="5" t="s">
        <v>27</v>
      </c>
      <c r="G588" s="5" t="str">
        <f aca="false">VLOOKUP((A588&amp;MAX(H588:M588)),'NA DATA'!$J$4:$K$1809,2,FALSE())</f>
        <v>Enron North America Corp.</v>
      </c>
      <c r="H588" s="30" t="n">
        <v>96055188</v>
      </c>
      <c r="I588" s="30"/>
      <c r="J588" s="30"/>
      <c r="K588" s="30"/>
      <c r="L588" s="30"/>
      <c r="M588" s="30"/>
      <c r="N588" s="30" t="n">
        <f aca="false">IF(ISNA(VLOOKUP(B588,'US GAS Rankings'!$B$6:$H$232,7,FALSE()))=TRUE(),"",(VLOOKUP(B588,'US GAS Rankings'!$B$6:$H$232,7,FALSE())))</f>
        <v>99</v>
      </c>
      <c r="O588" s="30" t="str">
        <f aca="false">IF(ISNA(VLOOKUP(B588,'US PWR Rankings'!$B$6:$H$126,7,FALSE()))=TRUE(),"",(VLOOKUP(B588,'US PWR Rankings'!$B$6:$H$126,7,FALSE())))</f>
        <v/>
      </c>
      <c r="P588" s="5" t="str">
        <f aca="false">IF(ISNA(VLOOKUP(B588,'Can Gas Rankings'!$B$6:$H$95,7,FALSE()))=TRUE(),"",(VLOOKUP(B588,'Can Gas Rankings'!$B$6:$H$95,7,FALSE())))</f>
        <v/>
      </c>
      <c r="Q588" s="5" t="str">
        <f aca="false">IF(ISNA(VLOOKUP(B588,'Can Pwr Rankings'!$B$6:$F$21,5,FALSE()))=TRUE(),"",(VLOOKUP(B588,'Can Pwr Rankings'!$B$6:$F$21,5,FALSE())))</f>
        <v/>
      </c>
      <c r="R588" s="29" t="n">
        <f aca="false">IF(ISNA(VLOOKUP($B588,'US GAS Rankings'!$B$6:$H$232,6,FALSE()))=TRUE(),"",(VLOOKUP($B588,'US GAS Rankings'!$B$6:$H$232,6,FALSE())))</f>
        <v>14156890</v>
      </c>
      <c r="S588" s="29" t="str">
        <f aca="false">IF(ISNA(VLOOKUP($B588,'US PWR Rankings'!$B$6:$H$126,6,FALSE()))=TRUE(),"",(VLOOKUP($B588,'US PWR Rankings'!$B$6:$H$126,6,FALSE())))</f>
        <v/>
      </c>
      <c r="T588" s="29" t="str">
        <f aca="false">IF(ISNA(VLOOKUP($B588,'Can Gas Rankings'!$B$6:$H$95,6,FALSE()))=TRUE(),"",(VLOOKUP($B588,'Can Gas Rankings'!$B$6:$H$95,6,FALSE())))</f>
        <v/>
      </c>
      <c r="U588" s="29" t="str">
        <f aca="false">IF(ISNA(VLOOKUP($B588,'Can Pwr Rankings'!$B$6:$F$21,4,FALSE()))=TRUE(),"",(VLOOKUP($B588,'Can Pwr Rankings'!$B$6:$F$21,4,FALSE())))</f>
        <v/>
      </c>
    </row>
    <row r="589" customFormat="false" ht="12.75" hidden="false" customHeight="false" outlineLevel="0" collapsed="false">
      <c r="A589" s="5" t="s">
        <v>187</v>
      </c>
      <c r="B589" s="5" t="n">
        <v>1421</v>
      </c>
      <c r="C589" s="5"/>
      <c r="D589" s="5"/>
      <c r="E589" s="29" t="n">
        <f aca="false">VLOOKUP(B589,HEADROOM!$B$2:$D$3820,3,FALSE())</f>
        <v>10000000</v>
      </c>
      <c r="F589" s="5" t="s">
        <v>60</v>
      </c>
      <c r="G589" s="5" t="str">
        <f aca="false">VLOOKUP((A589&amp;MAX(H589:M589)),'NA DATA'!$J$4:$K$1809,2,FALSE())</f>
        <v>Enron North America Corp.</v>
      </c>
      <c r="H589" s="30"/>
      <c r="I589" s="30" t="n">
        <v>96022141</v>
      </c>
      <c r="J589" s="30"/>
      <c r="K589" s="30"/>
      <c r="L589" s="30"/>
      <c r="M589" s="30"/>
      <c r="N589" s="30" t="n">
        <f aca="false">IF(ISNA(VLOOKUP(B589,'US GAS Rankings'!$B$6:$H$232,7,FALSE()))=TRUE(),"",(VLOOKUP(B589,'US GAS Rankings'!$B$6:$H$232,7,FALSE())))</f>
        <v>99</v>
      </c>
      <c r="O589" s="30" t="str">
        <f aca="false">IF(ISNA(VLOOKUP(B589,'US PWR Rankings'!$B$6:$H$126,7,FALSE()))=TRUE(),"",(VLOOKUP(B589,'US PWR Rankings'!$B$6:$H$126,7,FALSE())))</f>
        <v/>
      </c>
      <c r="P589" s="5" t="str">
        <f aca="false">IF(ISNA(VLOOKUP(B589,'Can Gas Rankings'!$B$6:$H$95,7,FALSE()))=TRUE(),"",(VLOOKUP(B589,'Can Gas Rankings'!$B$6:$H$95,7,FALSE())))</f>
        <v/>
      </c>
      <c r="Q589" s="5" t="str">
        <f aca="false">IF(ISNA(VLOOKUP(B589,'Can Pwr Rankings'!$B$6:$F$21,5,FALSE()))=TRUE(),"",(VLOOKUP(B589,'Can Pwr Rankings'!$B$6:$F$21,5,FALSE())))</f>
        <v/>
      </c>
      <c r="R589" s="29" t="n">
        <f aca="false">IF(ISNA(VLOOKUP($B589,'US GAS Rankings'!$B$6:$H$232,6,FALSE()))=TRUE(),"",(VLOOKUP($B589,'US GAS Rankings'!$B$6:$H$232,6,FALSE())))</f>
        <v>14156890</v>
      </c>
      <c r="S589" s="29" t="str">
        <f aca="false">IF(ISNA(VLOOKUP($B589,'US PWR Rankings'!$B$6:$H$126,6,FALSE()))=TRUE(),"",(VLOOKUP($B589,'US PWR Rankings'!$B$6:$H$126,6,FALSE())))</f>
        <v/>
      </c>
      <c r="T589" s="29" t="str">
        <f aca="false">IF(ISNA(VLOOKUP($B589,'Can Gas Rankings'!$B$6:$H$95,6,FALSE()))=TRUE(),"",(VLOOKUP($B589,'Can Gas Rankings'!$B$6:$H$95,6,FALSE())))</f>
        <v/>
      </c>
      <c r="U589" s="29" t="str">
        <f aca="false">IF(ISNA(VLOOKUP($B589,'Can Pwr Rankings'!$B$6:$F$21,4,FALSE()))=TRUE(),"",(VLOOKUP($B589,'Can Pwr Rankings'!$B$6:$F$21,4,FALSE())))</f>
        <v/>
      </c>
    </row>
    <row r="590" customFormat="false" ht="12.75" hidden="false" customHeight="false" outlineLevel="0" collapsed="false">
      <c r="A590" s="5" t="s">
        <v>187</v>
      </c>
      <c r="B590" s="5" t="n">
        <v>1421</v>
      </c>
      <c r="C590" s="5"/>
      <c r="D590" s="5"/>
      <c r="E590" s="29" t="n">
        <f aca="false">VLOOKUP(B590,HEADROOM!$B$2:$D$3820,3,FALSE())</f>
        <v>10000000</v>
      </c>
      <c r="F590" s="5" t="s">
        <v>32</v>
      </c>
      <c r="G590" s="5" t="str">
        <f aca="false">VLOOKUP((A590&amp;MAX(H590:M590)),'NA DATA'!$J$4:$K$1809,2,FALSE())</f>
        <v>Enron North America Corp.</v>
      </c>
      <c r="H590" s="30"/>
      <c r="I590" s="30" t="n">
        <v>96022368</v>
      </c>
      <c r="J590" s="30"/>
      <c r="K590" s="30"/>
      <c r="L590" s="30"/>
      <c r="M590" s="30"/>
      <c r="N590" s="30" t="n">
        <f aca="false">IF(ISNA(VLOOKUP(B590,'US GAS Rankings'!$B$6:$H$232,7,FALSE()))=TRUE(),"",(VLOOKUP(B590,'US GAS Rankings'!$B$6:$H$232,7,FALSE())))</f>
        <v>99</v>
      </c>
      <c r="O590" s="30" t="str">
        <f aca="false">IF(ISNA(VLOOKUP(B590,'US PWR Rankings'!$B$6:$H$126,7,FALSE()))=TRUE(),"",(VLOOKUP(B590,'US PWR Rankings'!$B$6:$H$126,7,FALSE())))</f>
        <v/>
      </c>
      <c r="P590" s="5" t="str">
        <f aca="false">IF(ISNA(VLOOKUP(B590,'Can Gas Rankings'!$B$6:$H$95,7,FALSE()))=TRUE(),"",(VLOOKUP(B590,'Can Gas Rankings'!$B$6:$H$95,7,FALSE())))</f>
        <v/>
      </c>
      <c r="Q590" s="5" t="str">
        <f aca="false">IF(ISNA(VLOOKUP(B590,'Can Pwr Rankings'!$B$6:$F$21,5,FALSE()))=TRUE(),"",(VLOOKUP(B590,'Can Pwr Rankings'!$B$6:$F$21,5,FALSE())))</f>
        <v/>
      </c>
      <c r="R590" s="29" t="n">
        <f aca="false">IF(ISNA(VLOOKUP($B590,'US GAS Rankings'!$B$6:$H$232,6,FALSE()))=TRUE(),"",(VLOOKUP($B590,'US GAS Rankings'!$B$6:$H$232,6,FALSE())))</f>
        <v>14156890</v>
      </c>
      <c r="S590" s="29" t="str">
        <f aca="false">IF(ISNA(VLOOKUP($B590,'US PWR Rankings'!$B$6:$H$126,6,FALSE()))=TRUE(),"",(VLOOKUP($B590,'US PWR Rankings'!$B$6:$H$126,6,FALSE())))</f>
        <v/>
      </c>
      <c r="T590" s="29" t="str">
        <f aca="false">IF(ISNA(VLOOKUP($B590,'Can Gas Rankings'!$B$6:$H$95,6,FALSE()))=TRUE(),"",(VLOOKUP($B590,'Can Gas Rankings'!$B$6:$H$95,6,FALSE())))</f>
        <v/>
      </c>
      <c r="U590" s="29" t="str">
        <f aca="false">IF(ISNA(VLOOKUP($B590,'Can Pwr Rankings'!$B$6:$F$21,4,FALSE()))=TRUE(),"",(VLOOKUP($B590,'Can Pwr Rankings'!$B$6:$F$21,4,FALSE())))</f>
        <v/>
      </c>
    </row>
    <row r="591" customFormat="false" ht="12.75" hidden="false" customHeight="false" outlineLevel="0" collapsed="false">
      <c r="A591" s="5" t="s">
        <v>187</v>
      </c>
      <c r="B591" s="5" t="n">
        <v>1421</v>
      </c>
      <c r="C591" s="5"/>
      <c r="D591" s="5"/>
      <c r="E591" s="29" t="n">
        <f aca="false">VLOOKUP(B591,HEADROOM!$B$2:$D$3820,3,FALSE())</f>
        <v>10000000</v>
      </c>
      <c r="F591" s="5" t="s">
        <v>78</v>
      </c>
      <c r="G591" s="5" t="str">
        <f aca="false">VLOOKUP((A591&amp;MAX(H591:M591)),'NA DATA'!$J$4:$K$1809,2,FALSE())</f>
        <v>Enron North America Corp.</v>
      </c>
      <c r="H591" s="30"/>
      <c r="I591" s="30" t="n">
        <v>96028907</v>
      </c>
      <c r="J591" s="30"/>
      <c r="K591" s="30"/>
      <c r="L591" s="30"/>
      <c r="M591" s="30"/>
      <c r="N591" s="30" t="n">
        <f aca="false">IF(ISNA(VLOOKUP(B591,'US GAS Rankings'!$B$6:$H$232,7,FALSE()))=TRUE(),"",(VLOOKUP(B591,'US GAS Rankings'!$B$6:$H$232,7,FALSE())))</f>
        <v>99</v>
      </c>
      <c r="O591" s="30" t="str">
        <f aca="false">IF(ISNA(VLOOKUP(B591,'US PWR Rankings'!$B$6:$H$126,7,FALSE()))=TRUE(),"",(VLOOKUP(B591,'US PWR Rankings'!$B$6:$H$126,7,FALSE())))</f>
        <v/>
      </c>
      <c r="P591" s="5" t="str">
        <f aca="false">IF(ISNA(VLOOKUP(B591,'Can Gas Rankings'!$B$6:$H$95,7,FALSE()))=TRUE(),"",(VLOOKUP(B591,'Can Gas Rankings'!$B$6:$H$95,7,FALSE())))</f>
        <v/>
      </c>
      <c r="Q591" s="5" t="str">
        <f aca="false">IF(ISNA(VLOOKUP(B591,'Can Pwr Rankings'!$B$6:$F$21,5,FALSE()))=TRUE(),"",(VLOOKUP(B591,'Can Pwr Rankings'!$B$6:$F$21,5,FALSE())))</f>
        <v/>
      </c>
      <c r="R591" s="29" t="n">
        <f aca="false">IF(ISNA(VLOOKUP($B591,'US GAS Rankings'!$B$6:$H$232,6,FALSE()))=TRUE(),"",(VLOOKUP($B591,'US GAS Rankings'!$B$6:$H$232,6,FALSE())))</f>
        <v>14156890</v>
      </c>
      <c r="S591" s="29" t="str">
        <f aca="false">IF(ISNA(VLOOKUP($B591,'US PWR Rankings'!$B$6:$H$126,6,FALSE()))=TRUE(),"",(VLOOKUP($B591,'US PWR Rankings'!$B$6:$H$126,6,FALSE())))</f>
        <v/>
      </c>
      <c r="T591" s="29" t="str">
        <f aca="false">IF(ISNA(VLOOKUP($B591,'Can Gas Rankings'!$B$6:$H$95,6,FALSE()))=TRUE(),"",(VLOOKUP($B591,'Can Gas Rankings'!$B$6:$H$95,6,FALSE())))</f>
        <v/>
      </c>
      <c r="U591" s="29" t="str">
        <f aca="false">IF(ISNA(VLOOKUP($B591,'Can Pwr Rankings'!$B$6:$F$21,4,FALSE()))=TRUE(),"",(VLOOKUP($B591,'Can Pwr Rankings'!$B$6:$F$21,4,FALSE())))</f>
        <v/>
      </c>
    </row>
    <row r="592" customFormat="false" ht="12.75" hidden="false" customHeight="false" outlineLevel="0" collapsed="false">
      <c r="A592" s="5" t="s">
        <v>187</v>
      </c>
      <c r="B592" s="5" t="n">
        <v>1421</v>
      </c>
      <c r="C592" s="5"/>
      <c r="D592" s="5"/>
      <c r="E592" s="29" t="n">
        <f aca="false">VLOOKUP(B592,HEADROOM!$B$2:$D$3820,3,FALSE())</f>
        <v>10000000</v>
      </c>
      <c r="F592" s="5" t="s">
        <v>138</v>
      </c>
      <c r="G592" s="5" t="str">
        <f aca="false">VLOOKUP((A592&amp;MAX(H592:M592)),'NA DATA'!$J$4:$K$1809,2,FALSE())</f>
        <v>Enron North America Corp.</v>
      </c>
      <c r="H592" s="30"/>
      <c r="I592" s="30" t="n">
        <v>96023134</v>
      </c>
      <c r="J592" s="30"/>
      <c r="K592" s="30"/>
      <c r="L592" s="30"/>
      <c r="M592" s="30"/>
      <c r="N592" s="30" t="n">
        <f aca="false">IF(ISNA(VLOOKUP(B592,'US GAS Rankings'!$B$6:$H$232,7,FALSE()))=TRUE(),"",(VLOOKUP(B592,'US GAS Rankings'!$B$6:$H$232,7,FALSE())))</f>
        <v>99</v>
      </c>
      <c r="O592" s="30" t="str">
        <f aca="false">IF(ISNA(VLOOKUP(B592,'US PWR Rankings'!$B$6:$H$126,7,FALSE()))=TRUE(),"",(VLOOKUP(B592,'US PWR Rankings'!$B$6:$H$126,7,FALSE())))</f>
        <v/>
      </c>
      <c r="P592" s="5" t="str">
        <f aca="false">IF(ISNA(VLOOKUP(B592,'Can Gas Rankings'!$B$6:$H$95,7,FALSE()))=TRUE(),"",(VLOOKUP(B592,'Can Gas Rankings'!$B$6:$H$95,7,FALSE())))</f>
        <v/>
      </c>
      <c r="Q592" s="5" t="str">
        <f aca="false">IF(ISNA(VLOOKUP(B592,'Can Pwr Rankings'!$B$6:$F$21,5,FALSE()))=TRUE(),"",(VLOOKUP(B592,'Can Pwr Rankings'!$B$6:$F$21,5,FALSE())))</f>
        <v/>
      </c>
      <c r="R592" s="29" t="n">
        <f aca="false">IF(ISNA(VLOOKUP($B592,'US GAS Rankings'!$B$6:$H$232,6,FALSE()))=TRUE(),"",(VLOOKUP($B592,'US GAS Rankings'!$B$6:$H$232,6,FALSE())))</f>
        <v>14156890</v>
      </c>
      <c r="S592" s="29" t="str">
        <f aca="false">IF(ISNA(VLOOKUP($B592,'US PWR Rankings'!$B$6:$H$126,6,FALSE()))=TRUE(),"",(VLOOKUP($B592,'US PWR Rankings'!$B$6:$H$126,6,FALSE())))</f>
        <v/>
      </c>
      <c r="T592" s="29" t="str">
        <f aca="false">IF(ISNA(VLOOKUP($B592,'Can Gas Rankings'!$B$6:$H$95,6,FALSE()))=TRUE(),"",(VLOOKUP($B592,'Can Gas Rankings'!$B$6:$H$95,6,FALSE())))</f>
        <v/>
      </c>
      <c r="U592" s="29" t="str">
        <f aca="false">IF(ISNA(VLOOKUP($B592,'Can Pwr Rankings'!$B$6:$F$21,4,FALSE()))=TRUE(),"",(VLOOKUP($B592,'Can Pwr Rankings'!$B$6:$F$21,4,FALSE())))</f>
        <v/>
      </c>
    </row>
    <row r="593" customFormat="false" ht="12.75" hidden="false" customHeight="false" outlineLevel="0" collapsed="false">
      <c r="A593" s="5" t="s">
        <v>187</v>
      </c>
      <c r="B593" s="5" t="n">
        <v>1421</v>
      </c>
      <c r="C593" s="5"/>
      <c r="D593" s="5"/>
      <c r="E593" s="29" t="n">
        <f aca="false">VLOOKUP(B593,HEADROOM!$B$2:$D$3820,3,FALSE())</f>
        <v>10000000</v>
      </c>
      <c r="F593" s="5" t="s">
        <v>36</v>
      </c>
      <c r="G593" s="5" t="str">
        <f aca="false">VLOOKUP((A593&amp;MAX(H593:M593)),'NA DATA'!$J$4:$K$1809,2,FALSE())</f>
        <v>Enron North America Corp.</v>
      </c>
      <c r="H593" s="30"/>
      <c r="I593" s="30" t="n">
        <v>96096117</v>
      </c>
      <c r="J593" s="30"/>
      <c r="K593" s="30"/>
      <c r="L593" s="30"/>
      <c r="M593" s="30"/>
      <c r="N593" s="30" t="n">
        <f aca="false">IF(ISNA(VLOOKUP(B593,'US GAS Rankings'!$B$6:$H$232,7,FALSE()))=TRUE(),"",(VLOOKUP(B593,'US GAS Rankings'!$B$6:$H$232,7,FALSE())))</f>
        <v>99</v>
      </c>
      <c r="O593" s="30" t="str">
        <f aca="false">IF(ISNA(VLOOKUP(B593,'US PWR Rankings'!$B$6:$H$126,7,FALSE()))=TRUE(),"",(VLOOKUP(B593,'US PWR Rankings'!$B$6:$H$126,7,FALSE())))</f>
        <v/>
      </c>
      <c r="P593" s="5" t="str">
        <f aca="false">IF(ISNA(VLOOKUP(B593,'Can Gas Rankings'!$B$6:$H$95,7,FALSE()))=TRUE(),"",(VLOOKUP(B593,'Can Gas Rankings'!$B$6:$H$95,7,FALSE())))</f>
        <v/>
      </c>
      <c r="Q593" s="5" t="str">
        <f aca="false">IF(ISNA(VLOOKUP(B593,'Can Pwr Rankings'!$B$6:$F$21,5,FALSE()))=TRUE(),"",(VLOOKUP(B593,'Can Pwr Rankings'!$B$6:$F$21,5,FALSE())))</f>
        <v/>
      </c>
      <c r="R593" s="29" t="n">
        <f aca="false">IF(ISNA(VLOOKUP($B593,'US GAS Rankings'!$B$6:$H$232,6,FALSE()))=TRUE(),"",(VLOOKUP($B593,'US GAS Rankings'!$B$6:$H$232,6,FALSE())))</f>
        <v>14156890</v>
      </c>
      <c r="S593" s="29" t="str">
        <f aca="false">IF(ISNA(VLOOKUP($B593,'US PWR Rankings'!$B$6:$H$126,6,FALSE()))=TRUE(),"",(VLOOKUP($B593,'US PWR Rankings'!$B$6:$H$126,6,FALSE())))</f>
        <v/>
      </c>
      <c r="T593" s="29" t="str">
        <f aca="false">IF(ISNA(VLOOKUP($B593,'Can Gas Rankings'!$B$6:$H$95,6,FALSE()))=TRUE(),"",(VLOOKUP($B593,'Can Gas Rankings'!$B$6:$H$95,6,FALSE())))</f>
        <v/>
      </c>
      <c r="U593" s="29" t="str">
        <f aca="false">IF(ISNA(VLOOKUP($B593,'Can Pwr Rankings'!$B$6:$F$21,4,FALSE()))=TRUE(),"",(VLOOKUP($B593,'Can Pwr Rankings'!$B$6:$F$21,4,FALSE())))</f>
        <v/>
      </c>
    </row>
    <row r="594" customFormat="false" ht="12.75" hidden="false" customHeight="false" outlineLevel="0" collapsed="false">
      <c r="A594" s="5" t="s">
        <v>187</v>
      </c>
      <c r="B594" s="5" t="n">
        <v>1421</v>
      </c>
      <c r="C594" s="5"/>
      <c r="D594" s="5"/>
      <c r="E594" s="29" t="n">
        <f aca="false">VLOOKUP(B594,HEADROOM!$B$2:$D$3820,3,FALSE())</f>
        <v>10000000</v>
      </c>
      <c r="F594" s="5" t="s">
        <v>188</v>
      </c>
      <c r="G594" s="5" t="str">
        <f aca="false">VLOOKUP((A594&amp;MAX(H594:M594)),'NA DATA'!$J$4:$K$1809,2,FALSE())</f>
        <v>Citrus Trading Corp.</v>
      </c>
      <c r="H594" s="30"/>
      <c r="I594" s="30" t="n">
        <v>96008553</v>
      </c>
      <c r="J594" s="30"/>
      <c r="K594" s="30"/>
      <c r="L594" s="30"/>
      <c r="M594" s="30"/>
      <c r="N594" s="30" t="n">
        <f aca="false">IF(ISNA(VLOOKUP(B594,'US GAS Rankings'!$B$6:$H$232,7,FALSE()))=TRUE(),"",(VLOOKUP(B594,'US GAS Rankings'!$B$6:$H$232,7,FALSE())))</f>
        <v>99</v>
      </c>
      <c r="O594" s="30" t="str">
        <f aca="false">IF(ISNA(VLOOKUP(B594,'US PWR Rankings'!$B$6:$H$126,7,FALSE()))=TRUE(),"",(VLOOKUP(B594,'US PWR Rankings'!$B$6:$H$126,7,FALSE())))</f>
        <v/>
      </c>
      <c r="P594" s="5" t="str">
        <f aca="false">IF(ISNA(VLOOKUP(B594,'Can Gas Rankings'!$B$6:$H$95,7,FALSE()))=TRUE(),"",(VLOOKUP(B594,'Can Gas Rankings'!$B$6:$H$95,7,FALSE())))</f>
        <v/>
      </c>
      <c r="Q594" s="5" t="str">
        <f aca="false">IF(ISNA(VLOOKUP(B594,'Can Pwr Rankings'!$B$6:$F$21,5,FALSE()))=TRUE(),"",(VLOOKUP(B594,'Can Pwr Rankings'!$B$6:$F$21,5,FALSE())))</f>
        <v/>
      </c>
      <c r="R594" s="29" t="n">
        <f aca="false">IF(ISNA(VLOOKUP($B594,'US GAS Rankings'!$B$6:$H$232,6,FALSE()))=TRUE(),"",(VLOOKUP($B594,'US GAS Rankings'!$B$6:$H$232,6,FALSE())))</f>
        <v>14156890</v>
      </c>
      <c r="S594" s="29" t="str">
        <f aca="false">IF(ISNA(VLOOKUP($B594,'US PWR Rankings'!$B$6:$H$126,6,FALSE()))=TRUE(),"",(VLOOKUP($B594,'US PWR Rankings'!$B$6:$H$126,6,FALSE())))</f>
        <v/>
      </c>
      <c r="T594" s="29" t="str">
        <f aca="false">IF(ISNA(VLOOKUP($B594,'Can Gas Rankings'!$B$6:$H$95,6,FALSE()))=TRUE(),"",(VLOOKUP($B594,'Can Gas Rankings'!$B$6:$H$95,6,FALSE())))</f>
        <v/>
      </c>
      <c r="U594" s="29" t="str">
        <f aca="false">IF(ISNA(VLOOKUP($B594,'Can Pwr Rankings'!$B$6:$F$21,4,FALSE()))=TRUE(),"",(VLOOKUP($B594,'Can Pwr Rankings'!$B$6:$F$21,4,FALSE())))</f>
        <v/>
      </c>
    </row>
    <row r="595" customFormat="false" ht="12.75" hidden="false" customHeight="false" outlineLevel="0" collapsed="false">
      <c r="A595" s="5" t="s">
        <v>187</v>
      </c>
      <c r="B595" s="5" t="n">
        <v>1421</v>
      </c>
      <c r="C595" s="5"/>
      <c r="D595" s="5"/>
      <c r="E595" s="29" t="n">
        <f aca="false">VLOOKUP(B595,HEADROOM!$B$2:$D$3820,3,FALSE())</f>
        <v>10000000</v>
      </c>
      <c r="F595" s="5" t="s">
        <v>140</v>
      </c>
      <c r="G595" s="5" t="str">
        <f aca="false">VLOOKUP((A595&amp;MAX(H595:M595)),'NA DATA'!$J$4:$K$1809,2,FALSE())</f>
        <v>Enron North America Corp.</v>
      </c>
      <c r="H595" s="30"/>
      <c r="I595" s="30" t="n">
        <v>96007362</v>
      </c>
      <c r="J595" s="30"/>
      <c r="K595" s="30"/>
      <c r="L595" s="30"/>
      <c r="M595" s="30"/>
      <c r="N595" s="30" t="n">
        <f aca="false">IF(ISNA(VLOOKUP(B595,'US GAS Rankings'!$B$6:$H$232,7,FALSE()))=TRUE(),"",(VLOOKUP(B595,'US GAS Rankings'!$B$6:$H$232,7,FALSE())))</f>
        <v>99</v>
      </c>
      <c r="O595" s="30" t="str">
        <f aca="false">IF(ISNA(VLOOKUP(B595,'US PWR Rankings'!$B$6:$H$126,7,FALSE()))=TRUE(),"",(VLOOKUP(B595,'US PWR Rankings'!$B$6:$H$126,7,FALSE())))</f>
        <v/>
      </c>
      <c r="P595" s="5" t="str">
        <f aca="false">IF(ISNA(VLOOKUP(B595,'Can Gas Rankings'!$B$6:$H$95,7,FALSE()))=TRUE(),"",(VLOOKUP(B595,'Can Gas Rankings'!$B$6:$H$95,7,FALSE())))</f>
        <v/>
      </c>
      <c r="Q595" s="5" t="str">
        <f aca="false">IF(ISNA(VLOOKUP(B595,'Can Pwr Rankings'!$B$6:$F$21,5,FALSE()))=TRUE(),"",(VLOOKUP(B595,'Can Pwr Rankings'!$B$6:$F$21,5,FALSE())))</f>
        <v/>
      </c>
      <c r="R595" s="29" t="n">
        <f aca="false">IF(ISNA(VLOOKUP($B595,'US GAS Rankings'!$B$6:$H$232,6,FALSE()))=TRUE(),"",(VLOOKUP($B595,'US GAS Rankings'!$B$6:$H$232,6,FALSE())))</f>
        <v>14156890</v>
      </c>
      <c r="S595" s="29" t="str">
        <f aca="false">IF(ISNA(VLOOKUP($B595,'US PWR Rankings'!$B$6:$H$126,6,FALSE()))=TRUE(),"",(VLOOKUP($B595,'US PWR Rankings'!$B$6:$H$126,6,FALSE())))</f>
        <v/>
      </c>
      <c r="T595" s="29" t="str">
        <f aca="false">IF(ISNA(VLOOKUP($B595,'Can Gas Rankings'!$B$6:$H$95,6,FALSE()))=TRUE(),"",(VLOOKUP($B595,'Can Gas Rankings'!$B$6:$H$95,6,FALSE())))</f>
        <v/>
      </c>
      <c r="U595" s="29" t="str">
        <f aca="false">IF(ISNA(VLOOKUP($B595,'Can Pwr Rankings'!$B$6:$F$21,4,FALSE()))=TRUE(),"",(VLOOKUP($B595,'Can Pwr Rankings'!$B$6:$F$21,4,FALSE())))</f>
        <v/>
      </c>
    </row>
    <row r="596" customFormat="false" ht="12.75" hidden="false" customHeight="false" outlineLevel="0" collapsed="false">
      <c r="A596" s="5" t="s">
        <v>189</v>
      </c>
      <c r="B596" s="5" t="n">
        <v>57700</v>
      </c>
      <c r="C596" s="5" t="s">
        <v>189</v>
      </c>
      <c r="D596" s="5" t="n">
        <v>57700</v>
      </c>
      <c r="E596" s="29" t="n">
        <f aca="false">VLOOKUP(B596,HEADROOM!$B$2:$D$3820,3,FALSE())</f>
        <v>100000</v>
      </c>
      <c r="F596" s="5" t="s">
        <v>129</v>
      </c>
      <c r="G596" s="5" t="str">
        <f aca="false">VLOOKUP((A596&amp;MAX(H596:M596)),'NA DATA'!$J$4:$K$1809,2,FALSE())</f>
        <v>Enron North America Corp.</v>
      </c>
      <c r="H596" s="30" t="n">
        <v>96017418</v>
      </c>
      <c r="I596" s="30"/>
      <c r="J596" s="30"/>
      <c r="K596" s="30"/>
      <c r="L596" s="30"/>
      <c r="M596" s="30"/>
      <c r="N596" s="30" t="n">
        <f aca="false">IF(ISNA(VLOOKUP(B596,'US GAS Rankings'!$B$6:$H$232,7,FALSE()))=TRUE(),"",(VLOOKUP(B596,'US GAS Rankings'!$B$6:$H$232,7,FALSE())))</f>
        <v>100</v>
      </c>
      <c r="O596" s="30" t="str">
        <f aca="false">IF(ISNA(VLOOKUP(B596,'US PWR Rankings'!$B$6:$H$126,7,FALSE()))=TRUE(),"",(VLOOKUP(B596,'US PWR Rankings'!$B$6:$H$126,7,FALSE())))</f>
        <v/>
      </c>
      <c r="P596" s="5" t="str">
        <f aca="false">IF(ISNA(VLOOKUP(B596,'Can Gas Rankings'!$B$6:$H$95,7,FALSE()))=TRUE(),"",(VLOOKUP(B596,'Can Gas Rankings'!$B$6:$H$95,7,FALSE())))</f>
        <v/>
      </c>
      <c r="Q596" s="5" t="str">
        <f aca="false">IF(ISNA(VLOOKUP(B596,'Can Pwr Rankings'!$B$6:$F$21,5,FALSE()))=TRUE(),"",(VLOOKUP(B596,'Can Pwr Rankings'!$B$6:$F$21,5,FALSE())))</f>
        <v/>
      </c>
      <c r="R596" s="29" t="n">
        <f aca="false">IF(ISNA(VLOOKUP($B596,'US GAS Rankings'!$B$6:$H$232,6,FALSE()))=TRUE(),"",(VLOOKUP($B596,'US GAS Rankings'!$B$6:$H$232,6,FALSE())))</f>
        <v>13452379</v>
      </c>
      <c r="S596" s="29" t="str">
        <f aca="false">IF(ISNA(VLOOKUP($B596,'US PWR Rankings'!$B$6:$H$126,6,FALSE()))=TRUE(),"",(VLOOKUP($B596,'US PWR Rankings'!$B$6:$H$126,6,FALSE())))</f>
        <v/>
      </c>
      <c r="T596" s="29" t="str">
        <f aca="false">IF(ISNA(VLOOKUP($B596,'Can Gas Rankings'!$B$6:$H$95,6,FALSE()))=TRUE(),"",(VLOOKUP($B596,'Can Gas Rankings'!$B$6:$H$95,6,FALSE())))</f>
        <v/>
      </c>
      <c r="U596" s="29" t="str">
        <f aca="false">IF(ISNA(VLOOKUP($B596,'Can Pwr Rankings'!$B$6:$F$21,4,FALSE()))=TRUE(),"",(VLOOKUP($B596,'Can Pwr Rankings'!$B$6:$F$21,4,FALSE())))</f>
        <v/>
      </c>
    </row>
    <row r="597" customFormat="false" ht="12.75" hidden="false" customHeight="false" outlineLevel="0" collapsed="false">
      <c r="A597" s="5" t="s">
        <v>189</v>
      </c>
      <c r="B597" s="5" t="n">
        <v>57700</v>
      </c>
      <c r="C597" s="5"/>
      <c r="D597" s="5"/>
      <c r="E597" s="29" t="n">
        <f aca="false">VLOOKUP(B597,HEADROOM!$B$2:$D$3820,3,FALSE())</f>
        <v>100000</v>
      </c>
      <c r="F597" s="5" t="s">
        <v>56</v>
      </c>
      <c r="G597" s="5" t="str">
        <f aca="false">VLOOKUP((A597&amp;MAX(H597:M597)),'NA DATA'!$J$4:$K$1809,2,FALSE())</f>
        <v>Enron North America Corp.</v>
      </c>
      <c r="H597" s="30"/>
      <c r="I597" s="30" t="n">
        <v>96000982</v>
      </c>
      <c r="J597" s="30"/>
      <c r="K597" s="30"/>
      <c r="L597" s="30"/>
      <c r="M597" s="30"/>
      <c r="N597" s="30" t="n">
        <f aca="false">IF(ISNA(VLOOKUP(B597,'US GAS Rankings'!$B$6:$H$232,7,FALSE()))=TRUE(),"",(VLOOKUP(B597,'US GAS Rankings'!$B$6:$H$232,7,FALSE())))</f>
        <v>100</v>
      </c>
      <c r="O597" s="30" t="str">
        <f aca="false">IF(ISNA(VLOOKUP(B597,'US PWR Rankings'!$B$6:$H$126,7,FALSE()))=TRUE(),"",(VLOOKUP(B597,'US PWR Rankings'!$B$6:$H$126,7,FALSE())))</f>
        <v/>
      </c>
      <c r="P597" s="5" t="str">
        <f aca="false">IF(ISNA(VLOOKUP(B597,'Can Gas Rankings'!$B$6:$H$95,7,FALSE()))=TRUE(),"",(VLOOKUP(B597,'Can Gas Rankings'!$B$6:$H$95,7,FALSE())))</f>
        <v/>
      </c>
      <c r="Q597" s="5" t="str">
        <f aca="false">IF(ISNA(VLOOKUP(B597,'Can Pwr Rankings'!$B$6:$F$21,5,FALSE()))=TRUE(),"",(VLOOKUP(B597,'Can Pwr Rankings'!$B$6:$F$21,5,FALSE())))</f>
        <v/>
      </c>
      <c r="R597" s="29" t="n">
        <f aca="false">IF(ISNA(VLOOKUP($B597,'US GAS Rankings'!$B$6:$H$232,6,FALSE()))=TRUE(),"",(VLOOKUP($B597,'US GAS Rankings'!$B$6:$H$232,6,FALSE())))</f>
        <v>13452379</v>
      </c>
      <c r="S597" s="29" t="str">
        <f aca="false">IF(ISNA(VLOOKUP($B597,'US PWR Rankings'!$B$6:$H$126,6,FALSE()))=TRUE(),"",(VLOOKUP($B597,'US PWR Rankings'!$B$6:$H$126,6,FALSE())))</f>
        <v/>
      </c>
      <c r="T597" s="29" t="str">
        <f aca="false">IF(ISNA(VLOOKUP($B597,'Can Gas Rankings'!$B$6:$H$95,6,FALSE()))=TRUE(),"",(VLOOKUP($B597,'Can Gas Rankings'!$B$6:$H$95,6,FALSE())))</f>
        <v/>
      </c>
      <c r="U597" s="29" t="str">
        <f aca="false">IF(ISNA(VLOOKUP($B597,'Can Pwr Rankings'!$B$6:$F$21,4,FALSE()))=TRUE(),"",(VLOOKUP($B597,'Can Pwr Rankings'!$B$6:$F$21,4,FALSE())))</f>
        <v/>
      </c>
    </row>
    <row r="598" customFormat="false" ht="12.75" hidden="false" customHeight="false" outlineLevel="0" collapsed="false">
      <c r="A598" s="5" t="s">
        <v>189</v>
      </c>
      <c r="B598" s="5" t="n">
        <v>57700</v>
      </c>
      <c r="C598" s="5"/>
      <c r="D598" s="5"/>
      <c r="E598" s="29" t="n">
        <f aca="false">VLOOKUP(B598,HEADROOM!$B$2:$D$3820,3,FALSE())</f>
        <v>100000</v>
      </c>
      <c r="F598" s="5" t="s">
        <v>36</v>
      </c>
      <c r="G598" s="5" t="str">
        <f aca="false">VLOOKUP((A598&amp;MAX(H598:M598)),'NA DATA'!$J$4:$K$1809,2,FALSE())</f>
        <v>Enron North America Corp.</v>
      </c>
      <c r="H598" s="30"/>
      <c r="I598" s="30" t="n">
        <v>96018769</v>
      </c>
      <c r="J598" s="30"/>
      <c r="K598" s="30"/>
      <c r="L598" s="30"/>
      <c r="M598" s="30"/>
      <c r="N598" s="30" t="n">
        <f aca="false">IF(ISNA(VLOOKUP(B598,'US GAS Rankings'!$B$6:$H$232,7,FALSE()))=TRUE(),"",(VLOOKUP(B598,'US GAS Rankings'!$B$6:$H$232,7,FALSE())))</f>
        <v>100</v>
      </c>
      <c r="O598" s="30" t="str">
        <f aca="false">IF(ISNA(VLOOKUP(B598,'US PWR Rankings'!$B$6:$H$126,7,FALSE()))=TRUE(),"",(VLOOKUP(B598,'US PWR Rankings'!$B$6:$H$126,7,FALSE())))</f>
        <v/>
      </c>
      <c r="P598" s="5" t="str">
        <f aca="false">IF(ISNA(VLOOKUP(B598,'Can Gas Rankings'!$B$6:$H$95,7,FALSE()))=TRUE(),"",(VLOOKUP(B598,'Can Gas Rankings'!$B$6:$H$95,7,FALSE())))</f>
        <v/>
      </c>
      <c r="Q598" s="5" t="str">
        <f aca="false">IF(ISNA(VLOOKUP(B598,'Can Pwr Rankings'!$B$6:$F$21,5,FALSE()))=TRUE(),"",(VLOOKUP(B598,'Can Pwr Rankings'!$B$6:$F$21,5,FALSE())))</f>
        <v/>
      </c>
      <c r="R598" s="29" t="n">
        <f aca="false">IF(ISNA(VLOOKUP($B598,'US GAS Rankings'!$B$6:$H$232,6,FALSE()))=TRUE(),"",(VLOOKUP($B598,'US GAS Rankings'!$B$6:$H$232,6,FALSE())))</f>
        <v>13452379</v>
      </c>
      <c r="S598" s="29" t="str">
        <f aca="false">IF(ISNA(VLOOKUP($B598,'US PWR Rankings'!$B$6:$H$126,6,FALSE()))=TRUE(),"",(VLOOKUP($B598,'US PWR Rankings'!$B$6:$H$126,6,FALSE())))</f>
        <v/>
      </c>
      <c r="T598" s="29" t="str">
        <f aca="false">IF(ISNA(VLOOKUP($B598,'Can Gas Rankings'!$B$6:$H$95,6,FALSE()))=TRUE(),"",(VLOOKUP($B598,'Can Gas Rankings'!$B$6:$H$95,6,FALSE())))</f>
        <v/>
      </c>
      <c r="U598" s="29" t="str">
        <f aca="false">IF(ISNA(VLOOKUP($B598,'Can Pwr Rankings'!$B$6:$F$21,4,FALSE()))=TRUE(),"",(VLOOKUP($B598,'Can Pwr Rankings'!$B$6:$F$21,4,FALSE())))</f>
        <v/>
      </c>
    </row>
    <row r="599" customFormat="false" ht="12.75" hidden="false" customHeight="false" outlineLevel="0" collapsed="false">
      <c r="A599" s="5" t="s">
        <v>189</v>
      </c>
      <c r="B599" s="5" t="n">
        <v>57700</v>
      </c>
      <c r="C599" s="5"/>
      <c r="D599" s="5"/>
      <c r="E599" s="29" t="n">
        <f aca="false">VLOOKUP(B599,HEADROOM!$B$2:$D$3820,3,FALSE())</f>
        <v>100000</v>
      </c>
      <c r="F599" s="5" t="s">
        <v>30</v>
      </c>
      <c r="G599" s="5" t="str">
        <f aca="false">VLOOKUP((A599&amp;MAX(H599:M599)),'NA DATA'!$J$4:$K$1809,2,FALSE())</f>
        <v>Enron North America Corp.</v>
      </c>
      <c r="H599" s="30"/>
      <c r="I599" s="30" t="n">
        <v>96033737</v>
      </c>
      <c r="J599" s="30"/>
      <c r="K599" s="30"/>
      <c r="L599" s="30"/>
      <c r="M599" s="30"/>
      <c r="N599" s="30" t="n">
        <f aca="false">IF(ISNA(VLOOKUP(B599,'US GAS Rankings'!$B$6:$H$232,7,FALSE()))=TRUE(),"",(VLOOKUP(B599,'US GAS Rankings'!$B$6:$H$232,7,FALSE())))</f>
        <v>100</v>
      </c>
      <c r="O599" s="30" t="str">
        <f aca="false">IF(ISNA(VLOOKUP(B599,'US PWR Rankings'!$B$6:$H$126,7,FALSE()))=TRUE(),"",(VLOOKUP(B599,'US PWR Rankings'!$B$6:$H$126,7,FALSE())))</f>
        <v/>
      </c>
      <c r="P599" s="5" t="str">
        <f aca="false">IF(ISNA(VLOOKUP(B599,'Can Gas Rankings'!$B$6:$H$95,7,FALSE()))=TRUE(),"",(VLOOKUP(B599,'Can Gas Rankings'!$B$6:$H$95,7,FALSE())))</f>
        <v/>
      </c>
      <c r="Q599" s="5" t="str">
        <f aca="false">IF(ISNA(VLOOKUP(B599,'Can Pwr Rankings'!$B$6:$F$21,5,FALSE()))=TRUE(),"",(VLOOKUP(B599,'Can Pwr Rankings'!$B$6:$F$21,5,FALSE())))</f>
        <v/>
      </c>
      <c r="R599" s="29" t="n">
        <f aca="false">IF(ISNA(VLOOKUP($B599,'US GAS Rankings'!$B$6:$H$232,6,FALSE()))=TRUE(),"",(VLOOKUP($B599,'US GAS Rankings'!$B$6:$H$232,6,FALSE())))</f>
        <v>13452379</v>
      </c>
      <c r="S599" s="29" t="str">
        <f aca="false">IF(ISNA(VLOOKUP($B599,'US PWR Rankings'!$B$6:$H$126,6,FALSE()))=TRUE(),"",(VLOOKUP($B599,'US PWR Rankings'!$B$6:$H$126,6,FALSE())))</f>
        <v/>
      </c>
      <c r="T599" s="29" t="str">
        <f aca="false">IF(ISNA(VLOOKUP($B599,'Can Gas Rankings'!$B$6:$H$95,6,FALSE()))=TRUE(),"",(VLOOKUP($B599,'Can Gas Rankings'!$B$6:$H$95,6,FALSE())))</f>
        <v/>
      </c>
      <c r="U599" s="29" t="str">
        <f aca="false">IF(ISNA(VLOOKUP($B599,'Can Pwr Rankings'!$B$6:$F$21,4,FALSE()))=TRUE(),"",(VLOOKUP($B599,'Can Pwr Rankings'!$B$6:$F$21,4,FALSE())))</f>
        <v/>
      </c>
    </row>
    <row r="600" customFormat="false" ht="12.75" hidden="false" customHeight="false" outlineLevel="0" collapsed="false">
      <c r="A600" s="5" t="s">
        <v>190</v>
      </c>
      <c r="B600" s="5" t="n">
        <v>52577</v>
      </c>
      <c r="C600" s="5" t="s">
        <v>190</v>
      </c>
      <c r="D600" s="5" t="n">
        <v>52577</v>
      </c>
      <c r="E600" s="29" t="n">
        <f aca="false">VLOOKUP(B600,HEADROOM!$B$2:$D$3820,3,FALSE())</f>
        <v>7393607</v>
      </c>
      <c r="F600" s="5" t="s">
        <v>27</v>
      </c>
      <c r="G600" s="5" t="str">
        <f aca="false">VLOOKUP((A600&amp;MAX(H600:M600)),'NA DATA'!$J$4:$K$1809,2,FALSE())</f>
        <v>Enron North America Corp.</v>
      </c>
      <c r="H600" s="30" t="n">
        <v>96021763</v>
      </c>
      <c r="I600" s="30"/>
      <c r="J600" s="30"/>
      <c r="K600" s="30"/>
      <c r="L600" s="30"/>
      <c r="M600" s="30"/>
      <c r="N600" s="30" t="n">
        <f aca="false">IF(ISNA(VLOOKUP(B600,'US GAS Rankings'!$B$6:$H$232,7,FALSE()))=TRUE(),"",(VLOOKUP(B600,'US GAS Rankings'!$B$6:$H$232,7,FALSE())))</f>
        <v>101</v>
      </c>
      <c r="O600" s="30" t="str">
        <f aca="false">IF(ISNA(VLOOKUP(B600,'US PWR Rankings'!$B$6:$H$126,7,FALSE()))=TRUE(),"",(VLOOKUP(B600,'US PWR Rankings'!$B$6:$H$126,7,FALSE())))</f>
        <v/>
      </c>
      <c r="P600" s="5" t="str">
        <f aca="false">IF(ISNA(VLOOKUP(B600,'Can Gas Rankings'!$B$6:$H$95,7,FALSE()))=TRUE(),"",(VLOOKUP(B600,'Can Gas Rankings'!$B$6:$H$95,7,FALSE())))</f>
        <v/>
      </c>
      <c r="Q600" s="5" t="str">
        <f aca="false">IF(ISNA(VLOOKUP(B600,'Can Pwr Rankings'!$B$6:$F$21,5,FALSE()))=TRUE(),"",(VLOOKUP(B600,'Can Pwr Rankings'!$B$6:$F$21,5,FALSE())))</f>
        <v/>
      </c>
      <c r="R600" s="29" t="n">
        <f aca="false">IF(ISNA(VLOOKUP($B600,'US GAS Rankings'!$B$6:$H$232,6,FALSE()))=TRUE(),"",(VLOOKUP($B600,'US GAS Rankings'!$B$6:$H$232,6,FALSE())))</f>
        <v>12915149</v>
      </c>
      <c r="S600" s="29" t="str">
        <f aca="false">IF(ISNA(VLOOKUP($B600,'US PWR Rankings'!$B$6:$H$126,6,FALSE()))=TRUE(),"",(VLOOKUP($B600,'US PWR Rankings'!$B$6:$H$126,6,FALSE())))</f>
        <v/>
      </c>
      <c r="T600" s="29" t="str">
        <f aca="false">IF(ISNA(VLOOKUP($B600,'Can Gas Rankings'!$B$6:$H$95,6,FALSE()))=TRUE(),"",(VLOOKUP($B600,'Can Gas Rankings'!$B$6:$H$95,6,FALSE())))</f>
        <v/>
      </c>
      <c r="U600" s="29" t="str">
        <f aca="false">IF(ISNA(VLOOKUP($B600,'Can Pwr Rankings'!$B$6:$F$21,4,FALSE()))=TRUE(),"",(VLOOKUP($B600,'Can Pwr Rankings'!$B$6:$F$21,4,FALSE())))</f>
        <v/>
      </c>
    </row>
    <row r="601" customFormat="false" ht="12.75" hidden="false" customHeight="false" outlineLevel="0" collapsed="false">
      <c r="A601" s="5" t="s">
        <v>190</v>
      </c>
      <c r="B601" s="5" t="n">
        <v>52577</v>
      </c>
      <c r="C601" s="5"/>
      <c r="D601" s="5"/>
      <c r="E601" s="29" t="n">
        <f aca="false">VLOOKUP(B601,HEADROOM!$B$2:$D$3820,3,FALSE())</f>
        <v>7393607</v>
      </c>
      <c r="F601" s="5" t="s">
        <v>56</v>
      </c>
      <c r="G601" s="5" t="str">
        <f aca="false">VLOOKUP((A601&amp;MAX(H601:M601)),'NA DATA'!$J$4:$K$1809,2,FALSE())</f>
        <v>Enron North America Corp.</v>
      </c>
      <c r="H601" s="30"/>
      <c r="I601" s="30" t="n">
        <v>96000741</v>
      </c>
      <c r="J601" s="30"/>
      <c r="K601" s="30"/>
      <c r="L601" s="30"/>
      <c r="M601" s="30"/>
      <c r="N601" s="30" t="n">
        <f aca="false">IF(ISNA(VLOOKUP(B601,'US GAS Rankings'!$B$6:$H$232,7,FALSE()))=TRUE(),"",(VLOOKUP(B601,'US GAS Rankings'!$B$6:$H$232,7,FALSE())))</f>
        <v>101</v>
      </c>
      <c r="O601" s="30" t="str">
        <f aca="false">IF(ISNA(VLOOKUP(B601,'US PWR Rankings'!$B$6:$H$126,7,FALSE()))=TRUE(),"",(VLOOKUP(B601,'US PWR Rankings'!$B$6:$H$126,7,FALSE())))</f>
        <v/>
      </c>
      <c r="P601" s="5" t="str">
        <f aca="false">IF(ISNA(VLOOKUP(B601,'Can Gas Rankings'!$B$6:$H$95,7,FALSE()))=TRUE(),"",(VLOOKUP(B601,'Can Gas Rankings'!$B$6:$H$95,7,FALSE())))</f>
        <v/>
      </c>
      <c r="Q601" s="5" t="str">
        <f aca="false">IF(ISNA(VLOOKUP(B601,'Can Pwr Rankings'!$B$6:$F$21,5,FALSE()))=TRUE(),"",(VLOOKUP(B601,'Can Pwr Rankings'!$B$6:$F$21,5,FALSE())))</f>
        <v/>
      </c>
      <c r="R601" s="29" t="n">
        <f aca="false">IF(ISNA(VLOOKUP($B601,'US GAS Rankings'!$B$6:$H$232,6,FALSE()))=TRUE(),"",(VLOOKUP($B601,'US GAS Rankings'!$B$6:$H$232,6,FALSE())))</f>
        <v>12915149</v>
      </c>
      <c r="S601" s="29" t="str">
        <f aca="false">IF(ISNA(VLOOKUP($B601,'US PWR Rankings'!$B$6:$H$126,6,FALSE()))=TRUE(),"",(VLOOKUP($B601,'US PWR Rankings'!$B$6:$H$126,6,FALSE())))</f>
        <v/>
      </c>
      <c r="T601" s="29" t="str">
        <f aca="false">IF(ISNA(VLOOKUP($B601,'Can Gas Rankings'!$B$6:$H$95,6,FALSE()))=TRUE(),"",(VLOOKUP($B601,'Can Gas Rankings'!$B$6:$H$95,6,FALSE())))</f>
        <v/>
      </c>
      <c r="U601" s="29" t="str">
        <f aca="false">IF(ISNA(VLOOKUP($B601,'Can Pwr Rankings'!$B$6:$F$21,4,FALSE()))=TRUE(),"",(VLOOKUP($B601,'Can Pwr Rankings'!$B$6:$F$21,4,FALSE())))</f>
        <v/>
      </c>
    </row>
    <row r="602" customFormat="false" ht="12.75" hidden="false" customHeight="false" outlineLevel="0" collapsed="false">
      <c r="A602" s="5" t="s">
        <v>190</v>
      </c>
      <c r="B602" s="5" t="n">
        <v>52577</v>
      </c>
      <c r="C602" s="5"/>
      <c r="D602" s="5"/>
      <c r="E602" s="29" t="n">
        <f aca="false">VLOOKUP(B602,HEADROOM!$B$2:$D$3820,3,FALSE())</f>
        <v>7393607</v>
      </c>
      <c r="F602" s="5" t="s">
        <v>36</v>
      </c>
      <c r="G602" s="5" t="str">
        <f aca="false">VLOOKUP((A602&amp;MAX(H602:M602)),'NA DATA'!$J$4:$K$1809,2,FALSE())</f>
        <v>Enron North America Corp.</v>
      </c>
      <c r="H602" s="30"/>
      <c r="I602" s="30" t="n">
        <v>96018727</v>
      </c>
      <c r="J602" s="30"/>
      <c r="K602" s="30"/>
      <c r="L602" s="30"/>
      <c r="M602" s="30"/>
      <c r="N602" s="30" t="n">
        <f aca="false">IF(ISNA(VLOOKUP(B602,'US GAS Rankings'!$B$6:$H$232,7,FALSE()))=TRUE(),"",(VLOOKUP(B602,'US GAS Rankings'!$B$6:$H$232,7,FALSE())))</f>
        <v>101</v>
      </c>
      <c r="O602" s="30" t="str">
        <f aca="false">IF(ISNA(VLOOKUP(B602,'US PWR Rankings'!$B$6:$H$126,7,FALSE()))=TRUE(),"",(VLOOKUP(B602,'US PWR Rankings'!$B$6:$H$126,7,FALSE())))</f>
        <v/>
      </c>
      <c r="P602" s="5" t="str">
        <f aca="false">IF(ISNA(VLOOKUP(B602,'Can Gas Rankings'!$B$6:$H$95,7,FALSE()))=TRUE(),"",(VLOOKUP(B602,'Can Gas Rankings'!$B$6:$H$95,7,FALSE())))</f>
        <v/>
      </c>
      <c r="Q602" s="5" t="str">
        <f aca="false">IF(ISNA(VLOOKUP(B602,'Can Pwr Rankings'!$B$6:$F$21,5,FALSE()))=TRUE(),"",(VLOOKUP(B602,'Can Pwr Rankings'!$B$6:$F$21,5,FALSE())))</f>
        <v/>
      </c>
      <c r="R602" s="29" t="n">
        <f aca="false">IF(ISNA(VLOOKUP($B602,'US GAS Rankings'!$B$6:$H$232,6,FALSE()))=TRUE(),"",(VLOOKUP($B602,'US GAS Rankings'!$B$6:$H$232,6,FALSE())))</f>
        <v>12915149</v>
      </c>
      <c r="S602" s="29" t="str">
        <f aca="false">IF(ISNA(VLOOKUP($B602,'US PWR Rankings'!$B$6:$H$126,6,FALSE()))=TRUE(),"",(VLOOKUP($B602,'US PWR Rankings'!$B$6:$H$126,6,FALSE())))</f>
        <v/>
      </c>
      <c r="T602" s="29" t="str">
        <f aca="false">IF(ISNA(VLOOKUP($B602,'Can Gas Rankings'!$B$6:$H$95,6,FALSE()))=TRUE(),"",(VLOOKUP($B602,'Can Gas Rankings'!$B$6:$H$95,6,FALSE())))</f>
        <v/>
      </c>
      <c r="U602" s="29" t="str">
        <f aca="false">IF(ISNA(VLOOKUP($B602,'Can Pwr Rankings'!$B$6:$F$21,4,FALSE()))=TRUE(),"",(VLOOKUP($B602,'Can Pwr Rankings'!$B$6:$F$21,4,FALSE())))</f>
        <v/>
      </c>
    </row>
    <row r="603" customFormat="false" ht="12.75" hidden="false" customHeight="false" outlineLevel="0" collapsed="false">
      <c r="A603" s="5" t="s">
        <v>191</v>
      </c>
      <c r="B603" s="5" t="n">
        <v>65744</v>
      </c>
      <c r="C603" s="5" t="s">
        <v>191</v>
      </c>
      <c r="D603" s="5" t="n">
        <v>65744</v>
      </c>
      <c r="E603" s="29" t="n">
        <f aca="false">VLOOKUP(B603,HEADROOM!$B$2:$D$3820,3,FALSE())</f>
        <v>3858854</v>
      </c>
      <c r="F603" s="5" t="s">
        <v>27</v>
      </c>
      <c r="G603" s="5" t="str">
        <f aca="false">VLOOKUP((A603&amp;MAX(H603:M603)),'NA DATA'!$J$4:$K$1809,2,FALSE())</f>
        <v>Enron North America Corp.</v>
      </c>
      <c r="H603" s="30" t="n">
        <v>96051533</v>
      </c>
      <c r="I603" s="30"/>
      <c r="J603" s="30"/>
      <c r="K603" s="30"/>
      <c r="L603" s="30"/>
      <c r="M603" s="30"/>
      <c r="N603" s="30" t="n">
        <f aca="false">IF(ISNA(VLOOKUP(B603,'US GAS Rankings'!$B$6:$H$232,7,FALSE()))=TRUE(),"",(VLOOKUP(B603,'US GAS Rankings'!$B$6:$H$232,7,FALSE())))</f>
        <v>102</v>
      </c>
      <c r="O603" s="30" t="str">
        <f aca="false">IF(ISNA(VLOOKUP(B603,'US PWR Rankings'!$B$6:$H$126,7,FALSE()))=TRUE(),"",(VLOOKUP(B603,'US PWR Rankings'!$B$6:$H$126,7,FALSE())))</f>
        <v/>
      </c>
      <c r="P603" s="5" t="str">
        <f aca="false">IF(ISNA(VLOOKUP(B603,'Can Gas Rankings'!$B$6:$H$95,7,FALSE()))=TRUE(),"",(VLOOKUP(B603,'Can Gas Rankings'!$B$6:$H$95,7,FALSE())))</f>
        <v/>
      </c>
      <c r="Q603" s="5" t="str">
        <f aca="false">IF(ISNA(VLOOKUP(B603,'Can Pwr Rankings'!$B$6:$F$21,5,FALSE()))=TRUE(),"",(VLOOKUP(B603,'Can Pwr Rankings'!$B$6:$F$21,5,FALSE())))</f>
        <v/>
      </c>
      <c r="R603" s="29" t="n">
        <f aca="false">IF(ISNA(VLOOKUP($B603,'US GAS Rankings'!$B$6:$H$232,6,FALSE()))=TRUE(),"",(VLOOKUP($B603,'US GAS Rankings'!$B$6:$H$232,6,FALSE())))</f>
        <v>12623851</v>
      </c>
      <c r="S603" s="29" t="str">
        <f aca="false">IF(ISNA(VLOOKUP($B603,'US PWR Rankings'!$B$6:$H$126,6,FALSE()))=TRUE(),"",(VLOOKUP($B603,'US PWR Rankings'!$B$6:$H$126,6,FALSE())))</f>
        <v/>
      </c>
      <c r="T603" s="29" t="str">
        <f aca="false">IF(ISNA(VLOOKUP($B603,'Can Gas Rankings'!$B$6:$H$95,6,FALSE()))=TRUE(),"",(VLOOKUP($B603,'Can Gas Rankings'!$B$6:$H$95,6,FALSE())))</f>
        <v/>
      </c>
      <c r="U603" s="29" t="str">
        <f aca="false">IF(ISNA(VLOOKUP($B603,'Can Pwr Rankings'!$B$6:$F$21,4,FALSE()))=TRUE(),"",(VLOOKUP($B603,'Can Pwr Rankings'!$B$6:$F$21,4,FALSE())))</f>
        <v/>
      </c>
    </row>
    <row r="604" customFormat="false" ht="12.75" hidden="false" customHeight="false" outlineLevel="0" collapsed="false">
      <c r="A604" s="5" t="s">
        <v>191</v>
      </c>
      <c r="B604" s="5" t="n">
        <v>65744</v>
      </c>
      <c r="C604" s="5"/>
      <c r="D604" s="5"/>
      <c r="E604" s="29" t="n">
        <f aca="false">VLOOKUP(B604,HEADROOM!$B$2:$D$3820,3,FALSE())</f>
        <v>3858854</v>
      </c>
      <c r="F604" s="5" t="s">
        <v>34</v>
      </c>
      <c r="G604" s="5" t="str">
        <f aca="false">VLOOKUP((A604&amp;MAX(H604:M604)),'NA DATA'!$J$4:$K$1809,2,FALSE())</f>
        <v>ENA Upstream Company LLC</v>
      </c>
      <c r="H604" s="30"/>
      <c r="I604" s="30" t="n">
        <v>96064781</v>
      </c>
      <c r="J604" s="30"/>
      <c r="K604" s="30"/>
      <c r="L604" s="30"/>
      <c r="M604" s="30"/>
      <c r="N604" s="30" t="n">
        <f aca="false">IF(ISNA(VLOOKUP(B604,'US GAS Rankings'!$B$6:$H$232,7,FALSE()))=TRUE(),"",(VLOOKUP(B604,'US GAS Rankings'!$B$6:$H$232,7,FALSE())))</f>
        <v>102</v>
      </c>
      <c r="O604" s="30" t="str">
        <f aca="false">IF(ISNA(VLOOKUP(B604,'US PWR Rankings'!$B$6:$H$126,7,FALSE()))=TRUE(),"",(VLOOKUP(B604,'US PWR Rankings'!$B$6:$H$126,7,FALSE())))</f>
        <v/>
      </c>
      <c r="P604" s="5" t="str">
        <f aca="false">IF(ISNA(VLOOKUP(B604,'Can Gas Rankings'!$B$6:$H$95,7,FALSE()))=TRUE(),"",(VLOOKUP(B604,'Can Gas Rankings'!$B$6:$H$95,7,FALSE())))</f>
        <v/>
      </c>
      <c r="Q604" s="5" t="str">
        <f aca="false">IF(ISNA(VLOOKUP(B604,'Can Pwr Rankings'!$B$6:$F$21,5,FALSE()))=TRUE(),"",(VLOOKUP(B604,'Can Pwr Rankings'!$B$6:$F$21,5,FALSE())))</f>
        <v/>
      </c>
      <c r="R604" s="29" t="n">
        <f aca="false">IF(ISNA(VLOOKUP($B604,'US GAS Rankings'!$B$6:$H$232,6,FALSE()))=TRUE(),"",(VLOOKUP($B604,'US GAS Rankings'!$B$6:$H$232,6,FALSE())))</f>
        <v>12623851</v>
      </c>
      <c r="S604" s="29" t="str">
        <f aca="false">IF(ISNA(VLOOKUP($B604,'US PWR Rankings'!$B$6:$H$126,6,FALSE()))=TRUE(),"",(VLOOKUP($B604,'US PWR Rankings'!$B$6:$H$126,6,FALSE())))</f>
        <v/>
      </c>
      <c r="T604" s="29" t="str">
        <f aca="false">IF(ISNA(VLOOKUP($B604,'Can Gas Rankings'!$B$6:$H$95,6,FALSE()))=TRUE(),"",(VLOOKUP($B604,'Can Gas Rankings'!$B$6:$H$95,6,FALSE())))</f>
        <v/>
      </c>
      <c r="U604" s="29" t="str">
        <f aca="false">IF(ISNA(VLOOKUP($B604,'Can Pwr Rankings'!$B$6:$F$21,4,FALSE()))=TRUE(),"",(VLOOKUP($B604,'Can Pwr Rankings'!$B$6:$F$21,4,FALSE())))</f>
        <v/>
      </c>
    </row>
    <row r="605" customFormat="false" ht="12.75" hidden="false" customHeight="false" outlineLevel="0" collapsed="false">
      <c r="A605" s="5" t="s">
        <v>191</v>
      </c>
      <c r="B605" s="5" t="n">
        <v>65744</v>
      </c>
      <c r="C605" s="5"/>
      <c r="D605" s="5"/>
      <c r="E605" s="29" t="n">
        <f aca="false">VLOOKUP(B605,HEADROOM!$B$2:$D$3820,3,FALSE())</f>
        <v>3858854</v>
      </c>
      <c r="F605" s="5" t="s">
        <v>56</v>
      </c>
      <c r="G605" s="5" t="str">
        <f aca="false">VLOOKUP((A605&amp;MAX(H605:M605)),'NA DATA'!$J$4:$K$1809,2,FALSE())</f>
        <v>Enron North America Corp.</v>
      </c>
      <c r="H605" s="30"/>
      <c r="I605" s="30" t="n">
        <v>96003637</v>
      </c>
      <c r="J605" s="30"/>
      <c r="K605" s="30"/>
      <c r="L605" s="30"/>
      <c r="M605" s="30"/>
      <c r="N605" s="30" t="n">
        <f aca="false">IF(ISNA(VLOOKUP(B605,'US GAS Rankings'!$B$6:$H$232,7,FALSE()))=TRUE(),"",(VLOOKUP(B605,'US GAS Rankings'!$B$6:$H$232,7,FALSE())))</f>
        <v>102</v>
      </c>
      <c r="O605" s="30" t="str">
        <f aca="false">IF(ISNA(VLOOKUP(B605,'US PWR Rankings'!$B$6:$H$126,7,FALSE()))=TRUE(),"",(VLOOKUP(B605,'US PWR Rankings'!$B$6:$H$126,7,FALSE())))</f>
        <v/>
      </c>
      <c r="P605" s="5" t="str">
        <f aca="false">IF(ISNA(VLOOKUP(B605,'Can Gas Rankings'!$B$6:$H$95,7,FALSE()))=TRUE(),"",(VLOOKUP(B605,'Can Gas Rankings'!$B$6:$H$95,7,FALSE())))</f>
        <v/>
      </c>
      <c r="Q605" s="5" t="str">
        <f aca="false">IF(ISNA(VLOOKUP(B605,'Can Pwr Rankings'!$B$6:$F$21,5,FALSE()))=TRUE(),"",(VLOOKUP(B605,'Can Pwr Rankings'!$B$6:$F$21,5,FALSE())))</f>
        <v/>
      </c>
      <c r="R605" s="29" t="n">
        <f aca="false">IF(ISNA(VLOOKUP($B605,'US GAS Rankings'!$B$6:$H$232,6,FALSE()))=TRUE(),"",(VLOOKUP($B605,'US GAS Rankings'!$B$6:$H$232,6,FALSE())))</f>
        <v>12623851</v>
      </c>
      <c r="S605" s="29" t="str">
        <f aca="false">IF(ISNA(VLOOKUP($B605,'US PWR Rankings'!$B$6:$H$126,6,FALSE()))=TRUE(),"",(VLOOKUP($B605,'US PWR Rankings'!$B$6:$H$126,6,FALSE())))</f>
        <v/>
      </c>
      <c r="T605" s="29" t="str">
        <f aca="false">IF(ISNA(VLOOKUP($B605,'Can Gas Rankings'!$B$6:$H$95,6,FALSE()))=TRUE(),"",(VLOOKUP($B605,'Can Gas Rankings'!$B$6:$H$95,6,FALSE())))</f>
        <v/>
      </c>
      <c r="U605" s="29" t="str">
        <f aca="false">IF(ISNA(VLOOKUP($B605,'Can Pwr Rankings'!$B$6:$F$21,4,FALSE()))=TRUE(),"",(VLOOKUP($B605,'Can Pwr Rankings'!$B$6:$F$21,4,FALSE())))</f>
        <v/>
      </c>
    </row>
    <row r="606" customFormat="false" ht="12.75" hidden="false" customHeight="false" outlineLevel="0" collapsed="false">
      <c r="A606" s="5" t="s">
        <v>191</v>
      </c>
      <c r="B606" s="5" t="n">
        <v>65744</v>
      </c>
      <c r="C606" s="5"/>
      <c r="D606" s="5"/>
      <c r="E606" s="29" t="n">
        <f aca="false">VLOOKUP(B606,HEADROOM!$B$2:$D$3820,3,FALSE())</f>
        <v>3858854</v>
      </c>
      <c r="F606" s="5" t="s">
        <v>36</v>
      </c>
      <c r="G606" s="5" t="str">
        <f aca="false">VLOOKUP((A606&amp;MAX(H606:M606)),'NA DATA'!$J$4:$K$1809,2,FALSE())</f>
        <v>Enron North America Corp.</v>
      </c>
      <c r="H606" s="30"/>
      <c r="I606" s="30" t="n">
        <v>96018773</v>
      </c>
      <c r="J606" s="30"/>
      <c r="K606" s="30"/>
      <c r="L606" s="30"/>
      <c r="M606" s="30"/>
      <c r="N606" s="30" t="n">
        <f aca="false">IF(ISNA(VLOOKUP(B606,'US GAS Rankings'!$B$6:$H$232,7,FALSE()))=TRUE(),"",(VLOOKUP(B606,'US GAS Rankings'!$B$6:$H$232,7,FALSE())))</f>
        <v>102</v>
      </c>
      <c r="O606" s="30" t="str">
        <f aca="false">IF(ISNA(VLOOKUP(B606,'US PWR Rankings'!$B$6:$H$126,7,FALSE()))=TRUE(),"",(VLOOKUP(B606,'US PWR Rankings'!$B$6:$H$126,7,FALSE())))</f>
        <v/>
      </c>
      <c r="P606" s="5" t="str">
        <f aca="false">IF(ISNA(VLOOKUP(B606,'Can Gas Rankings'!$B$6:$H$95,7,FALSE()))=TRUE(),"",(VLOOKUP(B606,'Can Gas Rankings'!$B$6:$H$95,7,FALSE())))</f>
        <v/>
      </c>
      <c r="Q606" s="5" t="str">
        <f aca="false">IF(ISNA(VLOOKUP(B606,'Can Pwr Rankings'!$B$6:$F$21,5,FALSE()))=TRUE(),"",(VLOOKUP(B606,'Can Pwr Rankings'!$B$6:$F$21,5,FALSE())))</f>
        <v/>
      </c>
      <c r="R606" s="29" t="n">
        <f aca="false">IF(ISNA(VLOOKUP($B606,'US GAS Rankings'!$B$6:$H$232,6,FALSE()))=TRUE(),"",(VLOOKUP($B606,'US GAS Rankings'!$B$6:$H$232,6,FALSE())))</f>
        <v>12623851</v>
      </c>
      <c r="S606" s="29" t="str">
        <f aca="false">IF(ISNA(VLOOKUP($B606,'US PWR Rankings'!$B$6:$H$126,6,FALSE()))=TRUE(),"",(VLOOKUP($B606,'US PWR Rankings'!$B$6:$H$126,6,FALSE())))</f>
        <v/>
      </c>
      <c r="T606" s="29" t="str">
        <f aca="false">IF(ISNA(VLOOKUP($B606,'Can Gas Rankings'!$B$6:$H$95,6,FALSE()))=TRUE(),"",(VLOOKUP($B606,'Can Gas Rankings'!$B$6:$H$95,6,FALSE())))</f>
        <v/>
      </c>
      <c r="U606" s="29" t="str">
        <f aca="false">IF(ISNA(VLOOKUP($B606,'Can Pwr Rankings'!$B$6:$F$21,4,FALSE()))=TRUE(),"",(VLOOKUP($B606,'Can Pwr Rankings'!$B$6:$F$21,4,FALSE())))</f>
        <v/>
      </c>
    </row>
    <row r="607" customFormat="false" ht="12.75" hidden="false" customHeight="false" outlineLevel="0" collapsed="false">
      <c r="A607" s="5" t="s">
        <v>191</v>
      </c>
      <c r="B607" s="5" t="n">
        <v>65744</v>
      </c>
      <c r="C607" s="5"/>
      <c r="D607" s="5"/>
      <c r="E607" s="29" t="n">
        <f aca="false">VLOOKUP(B607,HEADROOM!$B$2:$D$3820,3,FALSE())</f>
        <v>3858854</v>
      </c>
      <c r="F607" s="5" t="s">
        <v>82</v>
      </c>
      <c r="G607" s="5" t="str">
        <f aca="false">VLOOKUP((A607&amp;MAX(H607:M607)),'NA DATA'!$J$4:$K$1809,2,FALSE())</f>
        <v>Enron North America Corp.</v>
      </c>
      <c r="H607" s="30"/>
      <c r="I607" s="30" t="n">
        <v>96041819</v>
      </c>
      <c r="J607" s="30"/>
      <c r="K607" s="30"/>
      <c r="L607" s="30"/>
      <c r="M607" s="30"/>
      <c r="N607" s="30" t="n">
        <f aca="false">IF(ISNA(VLOOKUP(B607,'US GAS Rankings'!$B$6:$H$232,7,FALSE()))=TRUE(),"",(VLOOKUP(B607,'US GAS Rankings'!$B$6:$H$232,7,FALSE())))</f>
        <v>102</v>
      </c>
      <c r="O607" s="30" t="str">
        <f aca="false">IF(ISNA(VLOOKUP(B607,'US PWR Rankings'!$B$6:$H$126,7,FALSE()))=TRUE(),"",(VLOOKUP(B607,'US PWR Rankings'!$B$6:$H$126,7,FALSE())))</f>
        <v/>
      </c>
      <c r="P607" s="5" t="str">
        <f aca="false">IF(ISNA(VLOOKUP(B607,'Can Gas Rankings'!$B$6:$H$95,7,FALSE()))=TRUE(),"",(VLOOKUP(B607,'Can Gas Rankings'!$B$6:$H$95,7,FALSE())))</f>
        <v/>
      </c>
      <c r="Q607" s="5" t="str">
        <f aca="false">IF(ISNA(VLOOKUP(B607,'Can Pwr Rankings'!$B$6:$F$21,5,FALSE()))=TRUE(),"",(VLOOKUP(B607,'Can Pwr Rankings'!$B$6:$F$21,5,FALSE())))</f>
        <v/>
      </c>
      <c r="R607" s="29" t="n">
        <f aca="false">IF(ISNA(VLOOKUP($B607,'US GAS Rankings'!$B$6:$H$232,6,FALSE()))=TRUE(),"",(VLOOKUP($B607,'US GAS Rankings'!$B$6:$H$232,6,FALSE())))</f>
        <v>12623851</v>
      </c>
      <c r="S607" s="29" t="str">
        <f aca="false">IF(ISNA(VLOOKUP($B607,'US PWR Rankings'!$B$6:$H$126,6,FALSE()))=TRUE(),"",(VLOOKUP($B607,'US PWR Rankings'!$B$6:$H$126,6,FALSE())))</f>
        <v/>
      </c>
      <c r="T607" s="29" t="str">
        <f aca="false">IF(ISNA(VLOOKUP($B607,'Can Gas Rankings'!$B$6:$H$95,6,FALSE()))=TRUE(),"",(VLOOKUP($B607,'Can Gas Rankings'!$B$6:$H$95,6,FALSE())))</f>
        <v/>
      </c>
      <c r="U607" s="29" t="str">
        <f aca="false">IF(ISNA(VLOOKUP($B607,'Can Pwr Rankings'!$B$6:$F$21,4,FALSE()))=TRUE(),"",(VLOOKUP($B607,'Can Pwr Rankings'!$B$6:$F$21,4,FALSE())))</f>
        <v/>
      </c>
    </row>
    <row r="608" customFormat="false" ht="12.75" hidden="false" customHeight="false" outlineLevel="0" collapsed="false">
      <c r="A608" s="5" t="s">
        <v>191</v>
      </c>
      <c r="B608" s="5" t="n">
        <v>65744</v>
      </c>
      <c r="C608" s="5"/>
      <c r="D608" s="5"/>
      <c r="E608" s="29" t="n">
        <f aca="false">VLOOKUP(B608,HEADROOM!$B$2:$D$3820,3,FALSE())</f>
        <v>3858854</v>
      </c>
      <c r="F608" s="5" t="s">
        <v>30</v>
      </c>
      <c r="G608" s="5" t="str">
        <f aca="false">VLOOKUP((A608&amp;MAX(H608:M608)),'NA DATA'!$J$4:$K$1809,2,FALSE())</f>
        <v>Enron North America Corp.</v>
      </c>
      <c r="H608" s="30"/>
      <c r="I608" s="30" t="n">
        <v>96031750</v>
      </c>
      <c r="J608" s="30"/>
      <c r="K608" s="30"/>
      <c r="L608" s="30"/>
      <c r="M608" s="30"/>
      <c r="N608" s="30" t="n">
        <f aca="false">IF(ISNA(VLOOKUP(B608,'US GAS Rankings'!$B$6:$H$232,7,FALSE()))=TRUE(),"",(VLOOKUP(B608,'US GAS Rankings'!$B$6:$H$232,7,FALSE())))</f>
        <v>102</v>
      </c>
      <c r="O608" s="30" t="str">
        <f aca="false">IF(ISNA(VLOOKUP(B608,'US PWR Rankings'!$B$6:$H$126,7,FALSE()))=TRUE(),"",(VLOOKUP(B608,'US PWR Rankings'!$B$6:$H$126,7,FALSE())))</f>
        <v/>
      </c>
      <c r="P608" s="5" t="str">
        <f aca="false">IF(ISNA(VLOOKUP(B608,'Can Gas Rankings'!$B$6:$H$95,7,FALSE()))=TRUE(),"",(VLOOKUP(B608,'Can Gas Rankings'!$B$6:$H$95,7,FALSE())))</f>
        <v/>
      </c>
      <c r="Q608" s="5" t="str">
        <f aca="false">IF(ISNA(VLOOKUP(B608,'Can Pwr Rankings'!$B$6:$F$21,5,FALSE()))=TRUE(),"",(VLOOKUP(B608,'Can Pwr Rankings'!$B$6:$F$21,5,FALSE())))</f>
        <v/>
      </c>
      <c r="R608" s="29" t="n">
        <f aca="false">IF(ISNA(VLOOKUP($B608,'US GAS Rankings'!$B$6:$H$232,6,FALSE()))=TRUE(),"",(VLOOKUP($B608,'US GAS Rankings'!$B$6:$H$232,6,FALSE())))</f>
        <v>12623851</v>
      </c>
      <c r="S608" s="29" t="str">
        <f aca="false">IF(ISNA(VLOOKUP($B608,'US PWR Rankings'!$B$6:$H$126,6,FALSE()))=TRUE(),"",(VLOOKUP($B608,'US PWR Rankings'!$B$6:$H$126,6,FALSE())))</f>
        <v/>
      </c>
      <c r="T608" s="29" t="str">
        <f aca="false">IF(ISNA(VLOOKUP($B608,'Can Gas Rankings'!$B$6:$H$95,6,FALSE()))=TRUE(),"",(VLOOKUP($B608,'Can Gas Rankings'!$B$6:$H$95,6,FALSE())))</f>
        <v/>
      </c>
      <c r="U608" s="29" t="str">
        <f aca="false">IF(ISNA(VLOOKUP($B608,'Can Pwr Rankings'!$B$6:$F$21,4,FALSE()))=TRUE(),"",(VLOOKUP($B608,'Can Pwr Rankings'!$B$6:$F$21,4,FALSE())))</f>
        <v/>
      </c>
    </row>
    <row r="609" customFormat="false" ht="12.75" hidden="false" customHeight="false" outlineLevel="0" collapsed="false">
      <c r="A609" s="5" t="s">
        <v>192</v>
      </c>
      <c r="B609" s="5" t="n">
        <v>96651</v>
      </c>
      <c r="C609" s="5" t="s">
        <v>192</v>
      </c>
      <c r="D609" s="5" t="n">
        <v>96651</v>
      </c>
      <c r="E609" s="29" t="n">
        <f aca="false">VLOOKUP(B609,HEADROOM!$B$2:$D$3820,3,FALSE())</f>
        <v>250000</v>
      </c>
      <c r="F609" s="5" t="s">
        <v>42</v>
      </c>
      <c r="G609" s="5" t="e">
        <f aca="false">VLOOKUP((A609&amp;MAX(H609:M609)),'NA DATA'!$J$4:$K$1809,2,FALSE())</f>
        <v>#N/A</v>
      </c>
      <c r="H609" s="30"/>
      <c r="I609" s="30"/>
      <c r="J609" s="30"/>
      <c r="K609" s="30"/>
      <c r="L609" s="30"/>
      <c r="M609" s="30"/>
      <c r="N609" s="30" t="n">
        <f aca="false">IF(ISNA(VLOOKUP(B609,'US GAS Rankings'!$B$6:$H$232,7,FALSE()))=TRUE(),"",(VLOOKUP(B609,'US GAS Rankings'!$B$6:$H$232,7,FALSE())))</f>
        <v>103</v>
      </c>
      <c r="O609" s="30" t="str">
        <f aca="false">IF(ISNA(VLOOKUP(B609,'US PWR Rankings'!$B$6:$H$126,7,FALSE()))=TRUE(),"",(VLOOKUP(B609,'US PWR Rankings'!$B$6:$H$126,7,FALSE())))</f>
        <v/>
      </c>
      <c r="P609" s="5" t="str">
        <f aca="false">IF(ISNA(VLOOKUP(B609,'Can Gas Rankings'!$B$6:$H$95,7,FALSE()))=TRUE(),"",(VLOOKUP(B609,'Can Gas Rankings'!$B$6:$H$95,7,FALSE())))</f>
        <v/>
      </c>
      <c r="Q609" s="5" t="str">
        <f aca="false">IF(ISNA(VLOOKUP(B609,'Can Pwr Rankings'!$B$6:$F$21,5,FALSE()))=TRUE(),"",(VLOOKUP(B609,'Can Pwr Rankings'!$B$6:$F$21,5,FALSE())))</f>
        <v/>
      </c>
      <c r="R609" s="29" t="n">
        <f aca="false">IF(ISNA(VLOOKUP($B609,'US GAS Rankings'!$B$6:$H$232,6,FALSE()))=TRUE(),"",(VLOOKUP($B609,'US GAS Rankings'!$B$6:$H$232,6,FALSE())))</f>
        <v>12262500</v>
      </c>
      <c r="S609" s="29" t="str">
        <f aca="false">IF(ISNA(VLOOKUP($B609,'US PWR Rankings'!$B$6:$H$126,6,FALSE()))=TRUE(),"",(VLOOKUP($B609,'US PWR Rankings'!$B$6:$H$126,6,FALSE())))</f>
        <v/>
      </c>
      <c r="T609" s="29" t="str">
        <f aca="false">IF(ISNA(VLOOKUP($B609,'Can Gas Rankings'!$B$6:$H$95,6,FALSE()))=TRUE(),"",(VLOOKUP($B609,'Can Gas Rankings'!$B$6:$H$95,6,FALSE())))</f>
        <v/>
      </c>
      <c r="U609" s="29" t="str">
        <f aca="false">IF(ISNA(VLOOKUP($B609,'Can Pwr Rankings'!$B$6:$F$21,4,FALSE()))=TRUE(),"",(VLOOKUP($B609,'Can Pwr Rankings'!$B$6:$F$21,4,FALSE())))</f>
        <v/>
      </c>
    </row>
    <row r="610" customFormat="false" ht="12.75" hidden="false" customHeight="false" outlineLevel="0" collapsed="false">
      <c r="A610" s="5" t="s">
        <v>192</v>
      </c>
      <c r="B610" s="5" t="n">
        <v>96651</v>
      </c>
      <c r="C610" s="5"/>
      <c r="D610" s="5"/>
      <c r="E610" s="29" t="n">
        <f aca="false">VLOOKUP(B610,HEADROOM!$B$2:$D$3820,3,FALSE())</f>
        <v>250000</v>
      </c>
      <c r="F610" s="5" t="s">
        <v>91</v>
      </c>
      <c r="G610" s="5" t="e">
        <f aca="false">VLOOKUP((A610&amp;MAX(H610:M610)),'NA DATA'!$J$4:$K$1809,2,FALSE())</f>
        <v>#N/A</v>
      </c>
      <c r="H610" s="30"/>
      <c r="I610" s="30"/>
      <c r="J610" s="30"/>
      <c r="K610" s="30"/>
      <c r="L610" s="30"/>
      <c r="M610" s="30"/>
      <c r="N610" s="30" t="n">
        <f aca="false">IF(ISNA(VLOOKUP(B610,'US GAS Rankings'!$B$6:$H$232,7,FALSE()))=TRUE(),"",(VLOOKUP(B610,'US GAS Rankings'!$B$6:$H$232,7,FALSE())))</f>
        <v>103</v>
      </c>
      <c r="O610" s="30" t="str">
        <f aca="false">IF(ISNA(VLOOKUP(B610,'US PWR Rankings'!$B$6:$H$126,7,FALSE()))=TRUE(),"",(VLOOKUP(B610,'US PWR Rankings'!$B$6:$H$126,7,FALSE())))</f>
        <v/>
      </c>
      <c r="P610" s="5" t="str">
        <f aca="false">IF(ISNA(VLOOKUP(B610,'Can Gas Rankings'!$B$6:$H$95,7,FALSE()))=TRUE(),"",(VLOOKUP(B610,'Can Gas Rankings'!$B$6:$H$95,7,FALSE())))</f>
        <v/>
      </c>
      <c r="Q610" s="5" t="str">
        <f aca="false">IF(ISNA(VLOOKUP(B610,'Can Pwr Rankings'!$B$6:$F$21,5,FALSE()))=TRUE(),"",(VLOOKUP(B610,'Can Pwr Rankings'!$B$6:$F$21,5,FALSE())))</f>
        <v/>
      </c>
      <c r="R610" s="29" t="n">
        <f aca="false">IF(ISNA(VLOOKUP($B610,'US GAS Rankings'!$B$6:$H$232,6,FALSE()))=TRUE(),"",(VLOOKUP($B610,'US GAS Rankings'!$B$6:$H$232,6,FALSE())))</f>
        <v>12262500</v>
      </c>
      <c r="S610" s="29" t="str">
        <f aca="false">IF(ISNA(VLOOKUP($B610,'US PWR Rankings'!$B$6:$H$126,6,FALSE()))=TRUE(),"",(VLOOKUP($B610,'US PWR Rankings'!$B$6:$H$126,6,FALSE())))</f>
        <v/>
      </c>
      <c r="T610" s="29" t="str">
        <f aca="false">IF(ISNA(VLOOKUP($B610,'Can Gas Rankings'!$B$6:$H$95,6,FALSE()))=TRUE(),"",(VLOOKUP($B610,'Can Gas Rankings'!$B$6:$H$95,6,FALSE())))</f>
        <v/>
      </c>
      <c r="U610" s="29" t="str">
        <f aca="false">IF(ISNA(VLOOKUP($B610,'Can Pwr Rankings'!$B$6:$F$21,4,FALSE()))=TRUE(),"",(VLOOKUP($B610,'Can Pwr Rankings'!$B$6:$F$21,4,FALSE())))</f>
        <v/>
      </c>
    </row>
    <row r="611" customFormat="false" ht="12.75" hidden="false" customHeight="false" outlineLevel="0" collapsed="false">
      <c r="A611" s="5" t="s">
        <v>193</v>
      </c>
      <c r="B611" s="5" t="n">
        <v>65599</v>
      </c>
      <c r="C611" s="5" t="s">
        <v>193</v>
      </c>
      <c r="D611" s="5" t="n">
        <v>65599</v>
      </c>
      <c r="E611" s="29" t="n">
        <f aca="false">VLOOKUP(B611,HEADROOM!$B$2:$D$3820,3,FALSE())</f>
        <v>150000</v>
      </c>
      <c r="F611" s="5" t="s">
        <v>33</v>
      </c>
      <c r="G611" s="5" t="str">
        <f aca="false">VLOOKUP((A611&amp;MAX(H611:M611)),'NA DATA'!$J$4:$K$1809,2,FALSE())</f>
        <v>Enron North America Corp.</v>
      </c>
      <c r="H611" s="30"/>
      <c r="I611" s="30" t="n">
        <v>96094055</v>
      </c>
      <c r="J611" s="30"/>
      <c r="K611" s="30"/>
      <c r="L611" s="30"/>
      <c r="M611" s="30"/>
      <c r="N611" s="30" t="n">
        <f aca="false">IF(ISNA(VLOOKUP(B611,'US GAS Rankings'!$B$6:$H$232,7,FALSE()))=TRUE(),"",(VLOOKUP(B611,'US GAS Rankings'!$B$6:$H$232,7,FALSE())))</f>
        <v>104</v>
      </c>
      <c r="O611" s="30" t="str">
        <f aca="false">IF(ISNA(VLOOKUP(B611,'US PWR Rankings'!$B$6:$H$126,7,FALSE()))=TRUE(),"",(VLOOKUP(B611,'US PWR Rankings'!$B$6:$H$126,7,FALSE())))</f>
        <v/>
      </c>
      <c r="P611" s="5" t="str">
        <f aca="false">IF(ISNA(VLOOKUP(B611,'Can Gas Rankings'!$B$6:$H$95,7,FALSE()))=TRUE(),"",(VLOOKUP(B611,'Can Gas Rankings'!$B$6:$H$95,7,FALSE())))</f>
        <v/>
      </c>
      <c r="Q611" s="5" t="str">
        <f aca="false">IF(ISNA(VLOOKUP(B611,'Can Pwr Rankings'!$B$6:$F$21,5,FALSE()))=TRUE(),"",(VLOOKUP(B611,'Can Pwr Rankings'!$B$6:$F$21,5,FALSE())))</f>
        <v/>
      </c>
      <c r="R611" s="29" t="n">
        <f aca="false">IF(ISNA(VLOOKUP($B611,'US GAS Rankings'!$B$6:$H$232,6,FALSE()))=TRUE(),"",(VLOOKUP($B611,'US GAS Rankings'!$B$6:$H$232,6,FALSE())))</f>
        <v>9977606</v>
      </c>
      <c r="S611" s="29" t="str">
        <f aca="false">IF(ISNA(VLOOKUP($B611,'US PWR Rankings'!$B$6:$H$126,6,FALSE()))=TRUE(),"",(VLOOKUP($B611,'US PWR Rankings'!$B$6:$H$126,6,FALSE())))</f>
        <v/>
      </c>
      <c r="T611" s="29" t="str">
        <f aca="false">IF(ISNA(VLOOKUP($B611,'Can Gas Rankings'!$B$6:$H$95,6,FALSE()))=TRUE(),"",(VLOOKUP($B611,'Can Gas Rankings'!$B$6:$H$95,6,FALSE())))</f>
        <v/>
      </c>
      <c r="U611" s="29" t="str">
        <f aca="false">IF(ISNA(VLOOKUP($B611,'Can Pwr Rankings'!$B$6:$F$21,4,FALSE()))=TRUE(),"",(VLOOKUP($B611,'Can Pwr Rankings'!$B$6:$F$21,4,FALSE())))</f>
        <v/>
      </c>
    </row>
    <row r="612" customFormat="false" ht="12.75" hidden="false" customHeight="false" outlineLevel="0" collapsed="false">
      <c r="A612" s="5" t="s">
        <v>193</v>
      </c>
      <c r="B612" s="5" t="n">
        <v>65599</v>
      </c>
      <c r="C612" s="5"/>
      <c r="D612" s="5"/>
      <c r="E612" s="29" t="n">
        <f aca="false">VLOOKUP(B612,HEADROOM!$B$2:$D$3820,3,FALSE())</f>
        <v>150000</v>
      </c>
      <c r="F612" s="5" t="s">
        <v>28</v>
      </c>
      <c r="G612" s="5" t="str">
        <f aca="false">VLOOKUP((A612&amp;MAX(H612:M612)),'NA DATA'!$J$4:$K$1809,2,FALSE())</f>
        <v>Enron North America Corp.</v>
      </c>
      <c r="H612" s="30"/>
      <c r="I612" s="30" t="n">
        <v>96064747</v>
      </c>
      <c r="J612" s="30"/>
      <c r="K612" s="30"/>
      <c r="L612" s="30"/>
      <c r="M612" s="30"/>
      <c r="N612" s="30" t="n">
        <f aca="false">IF(ISNA(VLOOKUP(B612,'US GAS Rankings'!$B$6:$H$232,7,FALSE()))=TRUE(),"",(VLOOKUP(B612,'US GAS Rankings'!$B$6:$H$232,7,FALSE())))</f>
        <v>104</v>
      </c>
      <c r="O612" s="30" t="str">
        <f aca="false">IF(ISNA(VLOOKUP(B612,'US PWR Rankings'!$B$6:$H$126,7,FALSE()))=TRUE(),"",(VLOOKUP(B612,'US PWR Rankings'!$B$6:$H$126,7,FALSE())))</f>
        <v/>
      </c>
      <c r="P612" s="5" t="str">
        <f aca="false">IF(ISNA(VLOOKUP(B612,'Can Gas Rankings'!$B$6:$H$95,7,FALSE()))=TRUE(),"",(VLOOKUP(B612,'Can Gas Rankings'!$B$6:$H$95,7,FALSE())))</f>
        <v/>
      </c>
      <c r="Q612" s="5" t="str">
        <f aca="false">IF(ISNA(VLOOKUP(B612,'Can Pwr Rankings'!$B$6:$F$21,5,FALSE()))=TRUE(),"",(VLOOKUP(B612,'Can Pwr Rankings'!$B$6:$F$21,5,FALSE())))</f>
        <v/>
      </c>
      <c r="R612" s="29" t="n">
        <f aca="false">IF(ISNA(VLOOKUP($B612,'US GAS Rankings'!$B$6:$H$232,6,FALSE()))=TRUE(),"",(VLOOKUP($B612,'US GAS Rankings'!$B$6:$H$232,6,FALSE())))</f>
        <v>9977606</v>
      </c>
      <c r="S612" s="29" t="str">
        <f aca="false">IF(ISNA(VLOOKUP($B612,'US PWR Rankings'!$B$6:$H$126,6,FALSE()))=TRUE(),"",(VLOOKUP($B612,'US PWR Rankings'!$B$6:$H$126,6,FALSE())))</f>
        <v/>
      </c>
      <c r="T612" s="29" t="str">
        <f aca="false">IF(ISNA(VLOOKUP($B612,'Can Gas Rankings'!$B$6:$H$95,6,FALSE()))=TRUE(),"",(VLOOKUP($B612,'Can Gas Rankings'!$B$6:$H$95,6,FALSE())))</f>
        <v/>
      </c>
      <c r="U612" s="29" t="str">
        <f aca="false">IF(ISNA(VLOOKUP($B612,'Can Pwr Rankings'!$B$6:$F$21,4,FALSE()))=TRUE(),"",(VLOOKUP($B612,'Can Pwr Rankings'!$B$6:$F$21,4,FALSE())))</f>
        <v/>
      </c>
    </row>
    <row r="613" customFormat="false" ht="12.75" hidden="false" customHeight="false" outlineLevel="0" collapsed="false">
      <c r="A613" s="5" t="s">
        <v>193</v>
      </c>
      <c r="B613" s="5" t="n">
        <v>65599</v>
      </c>
      <c r="C613" s="5"/>
      <c r="D613" s="5"/>
      <c r="E613" s="29" t="n">
        <f aca="false">VLOOKUP(B613,HEADROOM!$B$2:$D$3820,3,FALSE())</f>
        <v>150000</v>
      </c>
      <c r="F613" s="5" t="s">
        <v>194</v>
      </c>
      <c r="G613" s="5" t="str">
        <f aca="false">VLOOKUP((A613&amp;MAX(H613:M613)),'NA DATA'!$J$4:$K$1809,2,FALSE())</f>
        <v>Enron North America Corp.</v>
      </c>
      <c r="H613" s="30"/>
      <c r="I613" s="30" t="n">
        <v>96081005</v>
      </c>
      <c r="J613" s="30"/>
      <c r="K613" s="30"/>
      <c r="L613" s="30"/>
      <c r="M613" s="30"/>
      <c r="N613" s="30" t="n">
        <f aca="false">IF(ISNA(VLOOKUP(B613,'US GAS Rankings'!$B$6:$H$232,7,FALSE()))=TRUE(),"",(VLOOKUP(B613,'US GAS Rankings'!$B$6:$H$232,7,FALSE())))</f>
        <v>104</v>
      </c>
      <c r="O613" s="30" t="str">
        <f aca="false">IF(ISNA(VLOOKUP(B613,'US PWR Rankings'!$B$6:$H$126,7,FALSE()))=TRUE(),"",(VLOOKUP(B613,'US PWR Rankings'!$B$6:$H$126,7,FALSE())))</f>
        <v/>
      </c>
      <c r="P613" s="5" t="str">
        <f aca="false">IF(ISNA(VLOOKUP(B613,'Can Gas Rankings'!$B$6:$H$95,7,FALSE()))=TRUE(),"",(VLOOKUP(B613,'Can Gas Rankings'!$B$6:$H$95,7,FALSE())))</f>
        <v/>
      </c>
      <c r="Q613" s="5" t="str">
        <f aca="false">IF(ISNA(VLOOKUP(B613,'Can Pwr Rankings'!$B$6:$F$21,5,FALSE()))=TRUE(),"",(VLOOKUP(B613,'Can Pwr Rankings'!$B$6:$F$21,5,FALSE())))</f>
        <v/>
      </c>
      <c r="R613" s="29" t="n">
        <f aca="false">IF(ISNA(VLOOKUP($B613,'US GAS Rankings'!$B$6:$H$232,6,FALSE()))=TRUE(),"",(VLOOKUP($B613,'US GAS Rankings'!$B$6:$H$232,6,FALSE())))</f>
        <v>9977606</v>
      </c>
      <c r="S613" s="29" t="str">
        <f aca="false">IF(ISNA(VLOOKUP($B613,'US PWR Rankings'!$B$6:$H$126,6,FALSE()))=TRUE(),"",(VLOOKUP($B613,'US PWR Rankings'!$B$6:$H$126,6,FALSE())))</f>
        <v/>
      </c>
      <c r="T613" s="29" t="str">
        <f aca="false">IF(ISNA(VLOOKUP($B613,'Can Gas Rankings'!$B$6:$H$95,6,FALSE()))=TRUE(),"",(VLOOKUP($B613,'Can Gas Rankings'!$B$6:$H$95,6,FALSE())))</f>
        <v/>
      </c>
      <c r="U613" s="29" t="str">
        <f aca="false">IF(ISNA(VLOOKUP($B613,'Can Pwr Rankings'!$B$6:$F$21,4,FALSE()))=TRUE(),"",(VLOOKUP($B613,'Can Pwr Rankings'!$B$6:$F$21,4,FALSE())))</f>
        <v/>
      </c>
    </row>
    <row r="614" customFormat="false" ht="12.75" hidden="false" customHeight="false" outlineLevel="0" collapsed="false">
      <c r="A614" s="5" t="s">
        <v>193</v>
      </c>
      <c r="B614" s="5" t="n">
        <v>65599</v>
      </c>
      <c r="C614" s="5"/>
      <c r="D614" s="5"/>
      <c r="E614" s="29" t="n">
        <f aca="false">VLOOKUP(B614,HEADROOM!$B$2:$D$3820,3,FALSE())</f>
        <v>150000</v>
      </c>
      <c r="F614" s="5" t="s">
        <v>180</v>
      </c>
      <c r="G614" s="5" t="str">
        <f aca="false">VLOOKUP((A614&amp;MAX(H614:M614)),'NA DATA'!$J$4:$K$1809,2,FALSE())</f>
        <v>Enron North America Corp.</v>
      </c>
      <c r="H614" s="30"/>
      <c r="I614" s="30" t="n">
        <v>96000996</v>
      </c>
      <c r="J614" s="30"/>
      <c r="K614" s="30"/>
      <c r="L614" s="30"/>
      <c r="M614" s="30"/>
      <c r="N614" s="30" t="n">
        <f aca="false">IF(ISNA(VLOOKUP(B614,'US GAS Rankings'!$B$6:$H$232,7,FALSE()))=TRUE(),"",(VLOOKUP(B614,'US GAS Rankings'!$B$6:$H$232,7,FALSE())))</f>
        <v>104</v>
      </c>
      <c r="O614" s="30" t="str">
        <f aca="false">IF(ISNA(VLOOKUP(B614,'US PWR Rankings'!$B$6:$H$126,7,FALSE()))=TRUE(),"",(VLOOKUP(B614,'US PWR Rankings'!$B$6:$H$126,7,FALSE())))</f>
        <v/>
      </c>
      <c r="P614" s="5" t="str">
        <f aca="false">IF(ISNA(VLOOKUP(B614,'Can Gas Rankings'!$B$6:$H$95,7,FALSE()))=TRUE(),"",(VLOOKUP(B614,'Can Gas Rankings'!$B$6:$H$95,7,FALSE())))</f>
        <v/>
      </c>
      <c r="Q614" s="5" t="str">
        <f aca="false">IF(ISNA(VLOOKUP(B614,'Can Pwr Rankings'!$B$6:$F$21,5,FALSE()))=TRUE(),"",(VLOOKUP(B614,'Can Pwr Rankings'!$B$6:$F$21,5,FALSE())))</f>
        <v/>
      </c>
      <c r="R614" s="29" t="n">
        <f aca="false">IF(ISNA(VLOOKUP($B614,'US GAS Rankings'!$B$6:$H$232,6,FALSE()))=TRUE(),"",(VLOOKUP($B614,'US GAS Rankings'!$B$6:$H$232,6,FALSE())))</f>
        <v>9977606</v>
      </c>
      <c r="S614" s="29" t="str">
        <f aca="false">IF(ISNA(VLOOKUP($B614,'US PWR Rankings'!$B$6:$H$126,6,FALSE()))=TRUE(),"",(VLOOKUP($B614,'US PWR Rankings'!$B$6:$H$126,6,FALSE())))</f>
        <v/>
      </c>
      <c r="T614" s="29" t="str">
        <f aca="false">IF(ISNA(VLOOKUP($B614,'Can Gas Rankings'!$B$6:$H$95,6,FALSE()))=TRUE(),"",(VLOOKUP($B614,'Can Gas Rankings'!$B$6:$H$95,6,FALSE())))</f>
        <v/>
      </c>
      <c r="U614" s="29" t="str">
        <f aca="false">IF(ISNA(VLOOKUP($B614,'Can Pwr Rankings'!$B$6:$F$21,4,FALSE()))=TRUE(),"",(VLOOKUP($B614,'Can Pwr Rankings'!$B$6:$F$21,4,FALSE())))</f>
        <v/>
      </c>
    </row>
    <row r="615" customFormat="false" ht="12.75" hidden="false" customHeight="false" outlineLevel="0" collapsed="false">
      <c r="A615" s="5" t="s">
        <v>193</v>
      </c>
      <c r="B615" s="5" t="n">
        <v>65599</v>
      </c>
      <c r="C615" s="5"/>
      <c r="D615" s="5"/>
      <c r="E615" s="29" t="n">
        <f aca="false">VLOOKUP(B615,HEADROOM!$B$2:$D$3820,3,FALSE())</f>
        <v>150000</v>
      </c>
      <c r="F615" s="5" t="s">
        <v>36</v>
      </c>
      <c r="G615" s="5" t="str">
        <f aca="false">VLOOKUP((A615&amp;MAX(H615:M615)),'NA DATA'!$J$4:$K$1809,2,FALSE())</f>
        <v>Enron North America Corp.</v>
      </c>
      <c r="H615" s="30"/>
      <c r="I615" s="30" t="n">
        <v>96007376</v>
      </c>
      <c r="J615" s="30"/>
      <c r="K615" s="30"/>
      <c r="L615" s="30"/>
      <c r="M615" s="30"/>
      <c r="N615" s="30" t="n">
        <f aca="false">IF(ISNA(VLOOKUP(B615,'US GAS Rankings'!$B$6:$H$232,7,FALSE()))=TRUE(),"",(VLOOKUP(B615,'US GAS Rankings'!$B$6:$H$232,7,FALSE())))</f>
        <v>104</v>
      </c>
      <c r="O615" s="30" t="str">
        <f aca="false">IF(ISNA(VLOOKUP(B615,'US PWR Rankings'!$B$6:$H$126,7,FALSE()))=TRUE(),"",(VLOOKUP(B615,'US PWR Rankings'!$B$6:$H$126,7,FALSE())))</f>
        <v/>
      </c>
      <c r="P615" s="5" t="str">
        <f aca="false">IF(ISNA(VLOOKUP(B615,'Can Gas Rankings'!$B$6:$H$95,7,FALSE()))=TRUE(),"",(VLOOKUP(B615,'Can Gas Rankings'!$B$6:$H$95,7,FALSE())))</f>
        <v/>
      </c>
      <c r="Q615" s="5" t="str">
        <f aca="false">IF(ISNA(VLOOKUP(B615,'Can Pwr Rankings'!$B$6:$F$21,5,FALSE()))=TRUE(),"",(VLOOKUP(B615,'Can Pwr Rankings'!$B$6:$F$21,5,FALSE())))</f>
        <v/>
      </c>
      <c r="R615" s="29" t="n">
        <f aca="false">IF(ISNA(VLOOKUP($B615,'US GAS Rankings'!$B$6:$H$232,6,FALSE()))=TRUE(),"",(VLOOKUP($B615,'US GAS Rankings'!$B$6:$H$232,6,FALSE())))</f>
        <v>9977606</v>
      </c>
      <c r="S615" s="29" t="str">
        <f aca="false">IF(ISNA(VLOOKUP($B615,'US PWR Rankings'!$B$6:$H$126,6,FALSE()))=TRUE(),"",(VLOOKUP($B615,'US PWR Rankings'!$B$6:$H$126,6,FALSE())))</f>
        <v/>
      </c>
      <c r="T615" s="29" t="str">
        <f aca="false">IF(ISNA(VLOOKUP($B615,'Can Gas Rankings'!$B$6:$H$95,6,FALSE()))=TRUE(),"",(VLOOKUP($B615,'Can Gas Rankings'!$B$6:$H$95,6,FALSE())))</f>
        <v/>
      </c>
      <c r="U615" s="29" t="str">
        <f aca="false">IF(ISNA(VLOOKUP($B615,'Can Pwr Rankings'!$B$6:$F$21,4,FALSE()))=TRUE(),"",(VLOOKUP($B615,'Can Pwr Rankings'!$B$6:$F$21,4,FALSE())))</f>
        <v/>
      </c>
    </row>
    <row r="616" customFormat="false" ht="12.75" hidden="false" customHeight="false" outlineLevel="0" collapsed="false">
      <c r="A616" s="5" t="s">
        <v>193</v>
      </c>
      <c r="B616" s="5" t="n">
        <v>65599</v>
      </c>
      <c r="C616" s="5"/>
      <c r="D616" s="5"/>
      <c r="E616" s="29" t="n">
        <f aca="false">VLOOKUP(B616,HEADROOM!$B$2:$D$3820,3,FALSE())</f>
        <v>150000</v>
      </c>
      <c r="F616" s="5" t="s">
        <v>42</v>
      </c>
      <c r="G616" s="5" t="e">
        <f aca="false">VLOOKUP((A616&amp;MAX(H616:M616)),'NA DATA'!$J$4:$K$1809,2,FALSE())</f>
        <v>#N/A</v>
      </c>
      <c r="H616" s="30"/>
      <c r="I616" s="30"/>
      <c r="J616" s="30"/>
      <c r="K616" s="30"/>
      <c r="L616" s="30"/>
      <c r="M616" s="30"/>
      <c r="N616" s="30" t="n">
        <f aca="false">IF(ISNA(VLOOKUP(B616,'US GAS Rankings'!$B$6:$H$232,7,FALSE()))=TRUE(),"",(VLOOKUP(B616,'US GAS Rankings'!$B$6:$H$232,7,FALSE())))</f>
        <v>104</v>
      </c>
      <c r="O616" s="30" t="str">
        <f aca="false">IF(ISNA(VLOOKUP(B616,'US PWR Rankings'!$B$6:$H$126,7,FALSE()))=TRUE(),"",(VLOOKUP(B616,'US PWR Rankings'!$B$6:$H$126,7,FALSE())))</f>
        <v/>
      </c>
      <c r="P616" s="5" t="str">
        <f aca="false">IF(ISNA(VLOOKUP(B616,'Can Gas Rankings'!$B$6:$H$95,7,FALSE()))=TRUE(),"",(VLOOKUP(B616,'Can Gas Rankings'!$B$6:$H$95,7,FALSE())))</f>
        <v/>
      </c>
      <c r="Q616" s="5" t="str">
        <f aca="false">IF(ISNA(VLOOKUP(B616,'Can Pwr Rankings'!$B$6:$F$21,5,FALSE()))=TRUE(),"",(VLOOKUP(B616,'Can Pwr Rankings'!$B$6:$F$21,5,FALSE())))</f>
        <v/>
      </c>
      <c r="R616" s="29" t="n">
        <f aca="false">IF(ISNA(VLOOKUP($B616,'US GAS Rankings'!$B$6:$H$232,6,FALSE()))=TRUE(),"",(VLOOKUP($B616,'US GAS Rankings'!$B$6:$H$232,6,FALSE())))</f>
        <v>9977606</v>
      </c>
      <c r="S616" s="29" t="str">
        <f aca="false">IF(ISNA(VLOOKUP($B616,'US PWR Rankings'!$B$6:$H$126,6,FALSE()))=TRUE(),"",(VLOOKUP($B616,'US PWR Rankings'!$B$6:$H$126,6,FALSE())))</f>
        <v/>
      </c>
      <c r="T616" s="29" t="str">
        <f aca="false">IF(ISNA(VLOOKUP($B616,'Can Gas Rankings'!$B$6:$H$95,6,FALSE()))=TRUE(),"",(VLOOKUP($B616,'Can Gas Rankings'!$B$6:$H$95,6,FALSE())))</f>
        <v/>
      </c>
      <c r="U616" s="29" t="str">
        <f aca="false">IF(ISNA(VLOOKUP($B616,'Can Pwr Rankings'!$B$6:$F$21,4,FALSE()))=TRUE(),"",(VLOOKUP($B616,'Can Pwr Rankings'!$B$6:$F$21,4,FALSE())))</f>
        <v/>
      </c>
    </row>
    <row r="617" customFormat="false" ht="12.75" hidden="false" customHeight="false" outlineLevel="0" collapsed="false">
      <c r="A617" s="5" t="s">
        <v>193</v>
      </c>
      <c r="B617" s="5" t="n">
        <v>65599</v>
      </c>
      <c r="C617" s="5"/>
      <c r="D617" s="5"/>
      <c r="E617" s="29" t="n">
        <f aca="false">VLOOKUP(B617,HEADROOM!$B$2:$D$3820,3,FALSE())</f>
        <v>150000</v>
      </c>
      <c r="F617" s="5" t="s">
        <v>70</v>
      </c>
      <c r="G617" s="5" t="str">
        <f aca="false">VLOOKUP((A617&amp;MAX(H617:M617)),'NA DATA'!$J$4:$K$1809,2,FALSE())</f>
        <v>Enron North America Corp.</v>
      </c>
      <c r="H617" s="30"/>
      <c r="I617" s="30" t="n">
        <v>96033280</v>
      </c>
      <c r="J617" s="30"/>
      <c r="K617" s="30"/>
      <c r="L617" s="30"/>
      <c r="M617" s="30"/>
      <c r="N617" s="30" t="n">
        <f aca="false">IF(ISNA(VLOOKUP(B617,'US GAS Rankings'!$B$6:$H$232,7,FALSE()))=TRUE(),"",(VLOOKUP(B617,'US GAS Rankings'!$B$6:$H$232,7,FALSE())))</f>
        <v>104</v>
      </c>
      <c r="O617" s="30" t="str">
        <f aca="false">IF(ISNA(VLOOKUP(B617,'US PWR Rankings'!$B$6:$H$126,7,FALSE()))=TRUE(),"",(VLOOKUP(B617,'US PWR Rankings'!$B$6:$H$126,7,FALSE())))</f>
        <v/>
      </c>
      <c r="P617" s="5" t="str">
        <f aca="false">IF(ISNA(VLOOKUP(B617,'Can Gas Rankings'!$B$6:$H$95,7,FALSE()))=TRUE(),"",(VLOOKUP(B617,'Can Gas Rankings'!$B$6:$H$95,7,FALSE())))</f>
        <v/>
      </c>
      <c r="Q617" s="5" t="str">
        <f aca="false">IF(ISNA(VLOOKUP(B617,'Can Pwr Rankings'!$B$6:$F$21,5,FALSE()))=TRUE(),"",(VLOOKUP(B617,'Can Pwr Rankings'!$B$6:$F$21,5,FALSE())))</f>
        <v/>
      </c>
      <c r="R617" s="29" t="n">
        <f aca="false">IF(ISNA(VLOOKUP($B617,'US GAS Rankings'!$B$6:$H$232,6,FALSE()))=TRUE(),"",(VLOOKUP($B617,'US GAS Rankings'!$B$6:$H$232,6,FALSE())))</f>
        <v>9977606</v>
      </c>
      <c r="S617" s="29" t="str">
        <f aca="false">IF(ISNA(VLOOKUP($B617,'US PWR Rankings'!$B$6:$H$126,6,FALSE()))=TRUE(),"",(VLOOKUP($B617,'US PWR Rankings'!$B$6:$H$126,6,FALSE())))</f>
        <v/>
      </c>
      <c r="T617" s="29" t="str">
        <f aca="false">IF(ISNA(VLOOKUP($B617,'Can Gas Rankings'!$B$6:$H$95,6,FALSE()))=TRUE(),"",(VLOOKUP($B617,'Can Gas Rankings'!$B$6:$H$95,6,FALSE())))</f>
        <v/>
      </c>
      <c r="U617" s="29" t="str">
        <f aca="false">IF(ISNA(VLOOKUP($B617,'Can Pwr Rankings'!$B$6:$F$21,4,FALSE()))=TRUE(),"",(VLOOKUP($B617,'Can Pwr Rankings'!$B$6:$F$21,4,FALSE())))</f>
        <v/>
      </c>
    </row>
    <row r="618" customFormat="false" ht="12.75" hidden="false" customHeight="false" outlineLevel="0" collapsed="false">
      <c r="A618" s="5" t="s">
        <v>195</v>
      </c>
      <c r="B618" s="5" t="n">
        <v>4156</v>
      </c>
      <c r="C618" s="5" t="s">
        <v>195</v>
      </c>
      <c r="D618" s="5" t="n">
        <v>4156</v>
      </c>
      <c r="E618" s="29" t="n">
        <f aca="false">VLOOKUP(B618,HEADROOM!$B$2:$D$3820,3,FALSE())</f>
        <v>1500000</v>
      </c>
      <c r="F618" s="5" t="s">
        <v>28</v>
      </c>
      <c r="G618" s="5" t="str">
        <f aca="false">VLOOKUP((A618&amp;MAX(H618:M618)),'NA DATA'!$J$4:$K$1809,2,FALSE())</f>
        <v>Enron North America Corp.</v>
      </c>
      <c r="H618" s="30"/>
      <c r="I618" s="30" t="n">
        <v>96013380</v>
      </c>
      <c r="J618" s="30"/>
      <c r="K618" s="30"/>
      <c r="L618" s="30"/>
      <c r="M618" s="30"/>
      <c r="N618" s="30" t="n">
        <f aca="false">IF(ISNA(VLOOKUP(B618,'US GAS Rankings'!$B$6:$H$232,7,FALSE()))=TRUE(),"",(VLOOKUP(B618,'US GAS Rankings'!$B$6:$H$232,7,FALSE())))</f>
        <v>105</v>
      </c>
      <c r="O618" s="30" t="str">
        <f aca="false">IF(ISNA(VLOOKUP(B618,'US PWR Rankings'!$B$6:$H$126,7,FALSE()))=TRUE(),"",(VLOOKUP(B618,'US PWR Rankings'!$B$6:$H$126,7,FALSE())))</f>
        <v/>
      </c>
      <c r="P618" s="5" t="str">
        <f aca="false">IF(ISNA(VLOOKUP(B618,'Can Gas Rankings'!$B$6:$H$95,7,FALSE()))=TRUE(),"",(VLOOKUP(B618,'Can Gas Rankings'!$B$6:$H$95,7,FALSE())))</f>
        <v/>
      </c>
      <c r="Q618" s="5" t="str">
        <f aca="false">IF(ISNA(VLOOKUP(B618,'Can Pwr Rankings'!$B$6:$F$21,5,FALSE()))=TRUE(),"",(VLOOKUP(B618,'Can Pwr Rankings'!$B$6:$F$21,5,FALSE())))</f>
        <v/>
      </c>
      <c r="R618" s="29" t="n">
        <f aca="false">IF(ISNA(VLOOKUP($B618,'US GAS Rankings'!$B$6:$H$232,6,FALSE()))=TRUE(),"",(VLOOKUP($B618,'US GAS Rankings'!$B$6:$H$232,6,FALSE())))</f>
        <v>9617000</v>
      </c>
      <c r="S618" s="29" t="str">
        <f aca="false">IF(ISNA(VLOOKUP($B618,'US PWR Rankings'!$B$6:$H$126,6,FALSE()))=TRUE(),"",(VLOOKUP($B618,'US PWR Rankings'!$B$6:$H$126,6,FALSE())))</f>
        <v/>
      </c>
      <c r="T618" s="29" t="str">
        <f aca="false">IF(ISNA(VLOOKUP($B618,'Can Gas Rankings'!$B$6:$H$95,6,FALSE()))=TRUE(),"",(VLOOKUP($B618,'Can Gas Rankings'!$B$6:$H$95,6,FALSE())))</f>
        <v/>
      </c>
      <c r="U618" s="29" t="str">
        <f aca="false">IF(ISNA(VLOOKUP($B618,'Can Pwr Rankings'!$B$6:$F$21,4,FALSE()))=TRUE(),"",(VLOOKUP($B618,'Can Pwr Rankings'!$B$6:$F$21,4,FALSE())))</f>
        <v/>
      </c>
    </row>
    <row r="619" customFormat="false" ht="12.75" hidden="false" customHeight="false" outlineLevel="0" collapsed="false">
      <c r="A619" s="5" t="s">
        <v>195</v>
      </c>
      <c r="B619" s="5" t="n">
        <v>4156</v>
      </c>
      <c r="C619" s="5"/>
      <c r="D619" s="5"/>
      <c r="E619" s="29" t="n">
        <f aca="false">VLOOKUP(B619,HEADROOM!$B$2:$D$3820,3,FALSE())</f>
        <v>1500000</v>
      </c>
      <c r="F619" s="5" t="s">
        <v>29</v>
      </c>
      <c r="G619" s="5" t="str">
        <f aca="false">VLOOKUP((A619&amp;MAX(H619:M619)),'NA DATA'!$J$4:$K$1809,2,FALSE())</f>
        <v>Enron North America Corp.</v>
      </c>
      <c r="H619" s="30"/>
      <c r="I619" s="30" t="n">
        <v>96013721</v>
      </c>
      <c r="J619" s="30"/>
      <c r="K619" s="30"/>
      <c r="L619" s="30"/>
      <c r="M619" s="30"/>
      <c r="N619" s="30" t="n">
        <f aca="false">IF(ISNA(VLOOKUP(B619,'US GAS Rankings'!$B$6:$H$232,7,FALSE()))=TRUE(),"",(VLOOKUP(B619,'US GAS Rankings'!$B$6:$H$232,7,FALSE())))</f>
        <v>105</v>
      </c>
      <c r="O619" s="30" t="str">
        <f aca="false">IF(ISNA(VLOOKUP(B619,'US PWR Rankings'!$B$6:$H$126,7,FALSE()))=TRUE(),"",(VLOOKUP(B619,'US PWR Rankings'!$B$6:$H$126,7,FALSE())))</f>
        <v/>
      </c>
      <c r="P619" s="5" t="str">
        <f aca="false">IF(ISNA(VLOOKUP(B619,'Can Gas Rankings'!$B$6:$H$95,7,FALSE()))=TRUE(),"",(VLOOKUP(B619,'Can Gas Rankings'!$B$6:$H$95,7,FALSE())))</f>
        <v/>
      </c>
      <c r="Q619" s="5" t="str">
        <f aca="false">IF(ISNA(VLOOKUP(B619,'Can Pwr Rankings'!$B$6:$F$21,5,FALSE()))=TRUE(),"",(VLOOKUP(B619,'Can Pwr Rankings'!$B$6:$F$21,5,FALSE())))</f>
        <v/>
      </c>
      <c r="R619" s="29" t="n">
        <f aca="false">IF(ISNA(VLOOKUP($B619,'US GAS Rankings'!$B$6:$H$232,6,FALSE()))=TRUE(),"",(VLOOKUP($B619,'US GAS Rankings'!$B$6:$H$232,6,FALSE())))</f>
        <v>9617000</v>
      </c>
      <c r="S619" s="29" t="str">
        <f aca="false">IF(ISNA(VLOOKUP($B619,'US PWR Rankings'!$B$6:$H$126,6,FALSE()))=TRUE(),"",(VLOOKUP($B619,'US PWR Rankings'!$B$6:$H$126,6,FALSE())))</f>
        <v/>
      </c>
      <c r="T619" s="29" t="str">
        <f aca="false">IF(ISNA(VLOOKUP($B619,'Can Gas Rankings'!$B$6:$H$95,6,FALSE()))=TRUE(),"",(VLOOKUP($B619,'Can Gas Rankings'!$B$6:$H$95,6,FALSE())))</f>
        <v/>
      </c>
      <c r="U619" s="29" t="str">
        <f aca="false">IF(ISNA(VLOOKUP($B619,'Can Pwr Rankings'!$B$6:$F$21,4,FALSE()))=TRUE(),"",(VLOOKUP($B619,'Can Pwr Rankings'!$B$6:$F$21,4,FALSE())))</f>
        <v/>
      </c>
    </row>
    <row r="620" customFormat="false" ht="12.75" hidden="false" customHeight="false" outlineLevel="0" collapsed="false">
      <c r="A620" s="5" t="s">
        <v>195</v>
      </c>
      <c r="B620" s="5" t="n">
        <v>4156</v>
      </c>
      <c r="C620" s="5"/>
      <c r="D620" s="5"/>
      <c r="E620" s="29" t="n">
        <f aca="false">VLOOKUP(B620,HEADROOM!$B$2:$D$3820,3,FALSE())</f>
        <v>1500000</v>
      </c>
      <c r="F620" s="5" t="s">
        <v>46</v>
      </c>
      <c r="G620" s="5" t="str">
        <f aca="false">VLOOKUP((A620&amp;MAX(H620:M620)),'NA DATA'!$J$4:$K$1809,2,FALSE())</f>
        <v>Enron North America Corp.</v>
      </c>
      <c r="H620" s="30" t="n">
        <v>95000390</v>
      </c>
      <c r="I620" s="30"/>
      <c r="J620" s="30"/>
      <c r="K620" s="30"/>
      <c r="L620" s="30"/>
      <c r="M620" s="30"/>
      <c r="N620" s="30" t="n">
        <f aca="false">IF(ISNA(VLOOKUP(B620,'US GAS Rankings'!$B$6:$H$232,7,FALSE()))=TRUE(),"",(VLOOKUP(B620,'US GAS Rankings'!$B$6:$H$232,7,FALSE())))</f>
        <v>105</v>
      </c>
      <c r="O620" s="30" t="str">
        <f aca="false">IF(ISNA(VLOOKUP(B620,'US PWR Rankings'!$B$6:$H$126,7,FALSE()))=TRUE(),"",(VLOOKUP(B620,'US PWR Rankings'!$B$6:$H$126,7,FALSE())))</f>
        <v/>
      </c>
      <c r="P620" s="5" t="str">
        <f aca="false">IF(ISNA(VLOOKUP(B620,'Can Gas Rankings'!$B$6:$H$95,7,FALSE()))=TRUE(),"",(VLOOKUP(B620,'Can Gas Rankings'!$B$6:$H$95,7,FALSE())))</f>
        <v/>
      </c>
      <c r="Q620" s="5" t="str">
        <f aca="false">IF(ISNA(VLOOKUP(B620,'Can Pwr Rankings'!$B$6:$F$21,5,FALSE()))=TRUE(),"",(VLOOKUP(B620,'Can Pwr Rankings'!$B$6:$F$21,5,FALSE())))</f>
        <v/>
      </c>
      <c r="R620" s="29" t="n">
        <f aca="false">IF(ISNA(VLOOKUP($B620,'US GAS Rankings'!$B$6:$H$232,6,FALSE()))=TRUE(),"",(VLOOKUP($B620,'US GAS Rankings'!$B$6:$H$232,6,FALSE())))</f>
        <v>9617000</v>
      </c>
      <c r="S620" s="29" t="str">
        <f aca="false">IF(ISNA(VLOOKUP($B620,'US PWR Rankings'!$B$6:$H$126,6,FALSE()))=TRUE(),"",(VLOOKUP($B620,'US PWR Rankings'!$B$6:$H$126,6,FALSE())))</f>
        <v/>
      </c>
      <c r="T620" s="29" t="str">
        <f aca="false">IF(ISNA(VLOOKUP($B620,'Can Gas Rankings'!$B$6:$H$95,6,FALSE()))=TRUE(),"",(VLOOKUP($B620,'Can Gas Rankings'!$B$6:$H$95,6,FALSE())))</f>
        <v/>
      </c>
      <c r="U620" s="29" t="str">
        <f aca="false">IF(ISNA(VLOOKUP($B620,'Can Pwr Rankings'!$B$6:$F$21,4,FALSE()))=TRUE(),"",(VLOOKUP($B620,'Can Pwr Rankings'!$B$6:$F$21,4,FALSE())))</f>
        <v/>
      </c>
    </row>
    <row r="621" customFormat="false" ht="12.75" hidden="false" customHeight="false" outlineLevel="0" collapsed="false">
      <c r="A621" s="5" t="s">
        <v>195</v>
      </c>
      <c r="B621" s="5" t="n">
        <v>4156</v>
      </c>
      <c r="C621" s="5"/>
      <c r="D621" s="5"/>
      <c r="E621" s="29" t="n">
        <f aca="false">VLOOKUP(B621,HEADROOM!$B$2:$D$3820,3,FALSE())</f>
        <v>1500000</v>
      </c>
      <c r="F621" s="5" t="s">
        <v>47</v>
      </c>
      <c r="G621" s="5" t="str">
        <f aca="false">VLOOKUP((A621&amp;MAX(H621:M621)),'NA DATA'!$J$4:$K$1809,2,FALSE())</f>
        <v>Enron North America Corp.</v>
      </c>
      <c r="H621" s="30"/>
      <c r="I621" s="30" t="n">
        <v>96001940</v>
      </c>
      <c r="J621" s="30"/>
      <c r="K621" s="30"/>
      <c r="L621" s="30"/>
      <c r="M621" s="30"/>
      <c r="N621" s="30" t="n">
        <f aca="false">IF(ISNA(VLOOKUP(B621,'US GAS Rankings'!$B$6:$H$232,7,FALSE()))=TRUE(),"",(VLOOKUP(B621,'US GAS Rankings'!$B$6:$H$232,7,FALSE())))</f>
        <v>105</v>
      </c>
      <c r="O621" s="30" t="str">
        <f aca="false">IF(ISNA(VLOOKUP(B621,'US PWR Rankings'!$B$6:$H$126,7,FALSE()))=TRUE(),"",(VLOOKUP(B621,'US PWR Rankings'!$B$6:$H$126,7,FALSE())))</f>
        <v/>
      </c>
      <c r="P621" s="5" t="str">
        <f aca="false">IF(ISNA(VLOOKUP(B621,'Can Gas Rankings'!$B$6:$H$95,7,FALSE()))=TRUE(),"",(VLOOKUP(B621,'Can Gas Rankings'!$B$6:$H$95,7,FALSE())))</f>
        <v/>
      </c>
      <c r="Q621" s="5" t="str">
        <f aca="false">IF(ISNA(VLOOKUP(B621,'Can Pwr Rankings'!$B$6:$F$21,5,FALSE()))=TRUE(),"",(VLOOKUP(B621,'Can Pwr Rankings'!$B$6:$F$21,5,FALSE())))</f>
        <v/>
      </c>
      <c r="R621" s="29" t="n">
        <f aca="false">IF(ISNA(VLOOKUP($B621,'US GAS Rankings'!$B$6:$H$232,6,FALSE()))=TRUE(),"",(VLOOKUP($B621,'US GAS Rankings'!$B$6:$H$232,6,FALSE())))</f>
        <v>9617000</v>
      </c>
      <c r="S621" s="29" t="str">
        <f aca="false">IF(ISNA(VLOOKUP($B621,'US PWR Rankings'!$B$6:$H$126,6,FALSE()))=TRUE(),"",(VLOOKUP($B621,'US PWR Rankings'!$B$6:$H$126,6,FALSE())))</f>
        <v/>
      </c>
      <c r="T621" s="29" t="str">
        <f aca="false">IF(ISNA(VLOOKUP($B621,'Can Gas Rankings'!$B$6:$H$95,6,FALSE()))=TRUE(),"",(VLOOKUP($B621,'Can Gas Rankings'!$B$6:$H$95,6,FALSE())))</f>
        <v/>
      </c>
      <c r="U621" s="29" t="str">
        <f aca="false">IF(ISNA(VLOOKUP($B621,'Can Pwr Rankings'!$B$6:$F$21,4,FALSE()))=TRUE(),"",(VLOOKUP($B621,'Can Pwr Rankings'!$B$6:$F$21,4,FALSE())))</f>
        <v/>
      </c>
    </row>
    <row r="622" customFormat="false" ht="12.75" hidden="false" customHeight="false" outlineLevel="0" collapsed="false">
      <c r="A622" s="5" t="s">
        <v>196</v>
      </c>
      <c r="B622" s="5" t="n">
        <v>63597</v>
      </c>
      <c r="C622" s="5" t="s">
        <v>196</v>
      </c>
      <c r="D622" s="5" t="n">
        <v>63597</v>
      </c>
      <c r="E622" s="29" t="n">
        <f aca="false">VLOOKUP(B622,HEADROOM!$B$2:$D$3820,3,FALSE())</f>
        <v>5000000</v>
      </c>
      <c r="F622" s="5" t="s">
        <v>28</v>
      </c>
      <c r="G622" s="5" t="str">
        <f aca="false">VLOOKUP((A622&amp;MAX(H622:M622)),'NA DATA'!$J$4:$K$1809,2,FALSE())</f>
        <v>ENA Upstream Company LLC</v>
      </c>
      <c r="H622" s="30"/>
      <c r="I622" s="30" t="n">
        <v>96064571</v>
      </c>
      <c r="J622" s="30"/>
      <c r="K622" s="30"/>
      <c r="L622" s="30"/>
      <c r="M622" s="30"/>
      <c r="N622" s="30" t="n">
        <f aca="false">IF(ISNA(VLOOKUP(B622,'US GAS Rankings'!$B$6:$H$232,7,FALSE()))=TRUE(),"",(VLOOKUP(B622,'US GAS Rankings'!$B$6:$H$232,7,FALSE())))</f>
        <v>106</v>
      </c>
      <c r="O622" s="30" t="str">
        <f aca="false">IF(ISNA(VLOOKUP(B622,'US PWR Rankings'!$B$6:$H$126,7,FALSE()))=TRUE(),"",(VLOOKUP(B622,'US PWR Rankings'!$B$6:$H$126,7,FALSE())))</f>
        <v/>
      </c>
      <c r="P622" s="5" t="str">
        <f aca="false">IF(ISNA(VLOOKUP(B622,'Can Gas Rankings'!$B$6:$H$95,7,FALSE()))=TRUE(),"",(VLOOKUP(B622,'Can Gas Rankings'!$B$6:$H$95,7,FALSE())))</f>
        <v/>
      </c>
      <c r="Q622" s="5" t="str">
        <f aca="false">IF(ISNA(VLOOKUP(B622,'Can Pwr Rankings'!$B$6:$F$21,5,FALSE()))=TRUE(),"",(VLOOKUP(B622,'Can Pwr Rankings'!$B$6:$F$21,5,FALSE())))</f>
        <v/>
      </c>
      <c r="R622" s="29" t="n">
        <f aca="false">IF(ISNA(VLOOKUP($B622,'US GAS Rankings'!$B$6:$H$232,6,FALSE()))=TRUE(),"",(VLOOKUP($B622,'US GAS Rankings'!$B$6:$H$232,6,FALSE())))</f>
        <v>9204159</v>
      </c>
      <c r="S622" s="29" t="str">
        <f aca="false">IF(ISNA(VLOOKUP($B622,'US PWR Rankings'!$B$6:$H$126,6,FALSE()))=TRUE(),"",(VLOOKUP($B622,'US PWR Rankings'!$B$6:$H$126,6,FALSE())))</f>
        <v/>
      </c>
      <c r="T622" s="29" t="str">
        <f aca="false">IF(ISNA(VLOOKUP($B622,'Can Gas Rankings'!$B$6:$H$95,6,FALSE()))=TRUE(),"",(VLOOKUP($B622,'Can Gas Rankings'!$B$6:$H$95,6,FALSE())))</f>
        <v/>
      </c>
      <c r="U622" s="29" t="str">
        <f aca="false">IF(ISNA(VLOOKUP($B622,'Can Pwr Rankings'!$B$6:$F$21,4,FALSE()))=TRUE(),"",(VLOOKUP($B622,'Can Pwr Rankings'!$B$6:$F$21,4,FALSE())))</f>
        <v/>
      </c>
    </row>
    <row r="623" customFormat="false" ht="12.75" hidden="false" customHeight="false" outlineLevel="0" collapsed="false">
      <c r="A623" s="5" t="s">
        <v>196</v>
      </c>
      <c r="B623" s="5" t="n">
        <v>63597</v>
      </c>
      <c r="C623" s="5"/>
      <c r="D623" s="5"/>
      <c r="E623" s="29" t="n">
        <f aca="false">VLOOKUP(B623,HEADROOM!$B$2:$D$3820,3,FALSE())</f>
        <v>5000000</v>
      </c>
      <c r="F623" s="5" t="s">
        <v>29</v>
      </c>
      <c r="G623" s="5" t="str">
        <f aca="false">VLOOKUP((A623&amp;MAX(H623:M623)),'NA DATA'!$J$4:$K$1809,2,FALSE())</f>
        <v>ENA Upstream Company LLC</v>
      </c>
      <c r="H623" s="30"/>
      <c r="I623" s="30" t="n">
        <v>96062581</v>
      </c>
      <c r="J623" s="30"/>
      <c r="K623" s="30"/>
      <c r="L623" s="30"/>
      <c r="M623" s="30"/>
      <c r="N623" s="30" t="n">
        <f aca="false">IF(ISNA(VLOOKUP(B623,'US GAS Rankings'!$B$6:$H$232,7,FALSE()))=TRUE(),"",(VLOOKUP(B623,'US GAS Rankings'!$B$6:$H$232,7,FALSE())))</f>
        <v>106</v>
      </c>
      <c r="O623" s="30" t="str">
        <f aca="false">IF(ISNA(VLOOKUP(B623,'US PWR Rankings'!$B$6:$H$126,7,FALSE()))=TRUE(),"",(VLOOKUP(B623,'US PWR Rankings'!$B$6:$H$126,7,FALSE())))</f>
        <v/>
      </c>
      <c r="P623" s="5" t="str">
        <f aca="false">IF(ISNA(VLOOKUP(B623,'Can Gas Rankings'!$B$6:$H$95,7,FALSE()))=TRUE(),"",(VLOOKUP(B623,'Can Gas Rankings'!$B$6:$H$95,7,FALSE())))</f>
        <v/>
      </c>
      <c r="Q623" s="5" t="str">
        <f aca="false">IF(ISNA(VLOOKUP(B623,'Can Pwr Rankings'!$B$6:$F$21,5,FALSE()))=TRUE(),"",(VLOOKUP(B623,'Can Pwr Rankings'!$B$6:$F$21,5,FALSE())))</f>
        <v/>
      </c>
      <c r="R623" s="29" t="n">
        <f aca="false">IF(ISNA(VLOOKUP($B623,'US GAS Rankings'!$B$6:$H$232,6,FALSE()))=TRUE(),"",(VLOOKUP($B623,'US GAS Rankings'!$B$6:$H$232,6,FALSE())))</f>
        <v>9204159</v>
      </c>
      <c r="S623" s="29" t="str">
        <f aca="false">IF(ISNA(VLOOKUP($B623,'US PWR Rankings'!$B$6:$H$126,6,FALSE()))=TRUE(),"",(VLOOKUP($B623,'US PWR Rankings'!$B$6:$H$126,6,FALSE())))</f>
        <v/>
      </c>
      <c r="T623" s="29" t="str">
        <f aca="false">IF(ISNA(VLOOKUP($B623,'Can Gas Rankings'!$B$6:$H$95,6,FALSE()))=TRUE(),"",(VLOOKUP($B623,'Can Gas Rankings'!$B$6:$H$95,6,FALSE())))</f>
        <v/>
      </c>
      <c r="U623" s="29" t="str">
        <f aca="false">IF(ISNA(VLOOKUP($B623,'Can Pwr Rankings'!$B$6:$F$21,4,FALSE()))=TRUE(),"",(VLOOKUP($B623,'Can Pwr Rankings'!$B$6:$F$21,4,FALSE())))</f>
        <v/>
      </c>
    </row>
    <row r="624" customFormat="false" ht="12.75" hidden="false" customHeight="false" outlineLevel="0" collapsed="false">
      <c r="A624" s="5" t="s">
        <v>196</v>
      </c>
      <c r="B624" s="5" t="n">
        <v>63597</v>
      </c>
      <c r="C624" s="5"/>
      <c r="D624" s="5"/>
      <c r="E624" s="29" t="n">
        <f aca="false">VLOOKUP(B624,HEADROOM!$B$2:$D$3820,3,FALSE())</f>
        <v>5000000</v>
      </c>
      <c r="F624" s="5" t="s">
        <v>47</v>
      </c>
      <c r="G624" s="5" t="str">
        <f aca="false">VLOOKUP((A624&amp;MAX(H624:M624)),'NA DATA'!$J$4:$K$1809,2,FALSE())</f>
        <v>enovate, L.L.C.</v>
      </c>
      <c r="H624" s="30"/>
      <c r="I624" s="30" t="n">
        <v>96058494</v>
      </c>
      <c r="J624" s="30"/>
      <c r="K624" s="30"/>
      <c r="L624" s="30"/>
      <c r="M624" s="30"/>
      <c r="N624" s="30" t="n">
        <f aca="false">IF(ISNA(VLOOKUP(B624,'US GAS Rankings'!$B$6:$H$232,7,FALSE()))=TRUE(),"",(VLOOKUP(B624,'US GAS Rankings'!$B$6:$H$232,7,FALSE())))</f>
        <v>106</v>
      </c>
      <c r="O624" s="30" t="str">
        <f aca="false">IF(ISNA(VLOOKUP(B624,'US PWR Rankings'!$B$6:$H$126,7,FALSE()))=TRUE(),"",(VLOOKUP(B624,'US PWR Rankings'!$B$6:$H$126,7,FALSE())))</f>
        <v/>
      </c>
      <c r="P624" s="5" t="str">
        <f aca="false">IF(ISNA(VLOOKUP(B624,'Can Gas Rankings'!$B$6:$H$95,7,FALSE()))=TRUE(),"",(VLOOKUP(B624,'Can Gas Rankings'!$B$6:$H$95,7,FALSE())))</f>
        <v/>
      </c>
      <c r="Q624" s="5" t="str">
        <f aca="false">IF(ISNA(VLOOKUP(B624,'Can Pwr Rankings'!$B$6:$F$21,5,FALSE()))=TRUE(),"",(VLOOKUP(B624,'Can Pwr Rankings'!$B$6:$F$21,5,FALSE())))</f>
        <v/>
      </c>
      <c r="R624" s="29" t="n">
        <f aca="false">IF(ISNA(VLOOKUP($B624,'US GAS Rankings'!$B$6:$H$232,6,FALSE()))=TRUE(),"",(VLOOKUP($B624,'US GAS Rankings'!$B$6:$H$232,6,FALSE())))</f>
        <v>9204159</v>
      </c>
      <c r="S624" s="29" t="str">
        <f aca="false">IF(ISNA(VLOOKUP($B624,'US PWR Rankings'!$B$6:$H$126,6,FALSE()))=TRUE(),"",(VLOOKUP($B624,'US PWR Rankings'!$B$6:$H$126,6,FALSE())))</f>
        <v/>
      </c>
      <c r="T624" s="29" t="str">
        <f aca="false">IF(ISNA(VLOOKUP($B624,'Can Gas Rankings'!$B$6:$H$95,6,FALSE()))=TRUE(),"",(VLOOKUP($B624,'Can Gas Rankings'!$B$6:$H$95,6,FALSE())))</f>
        <v/>
      </c>
      <c r="U624" s="29" t="str">
        <f aca="false">IF(ISNA(VLOOKUP($B624,'Can Pwr Rankings'!$B$6:$F$21,4,FALSE()))=TRUE(),"",(VLOOKUP($B624,'Can Pwr Rankings'!$B$6:$F$21,4,FALSE())))</f>
        <v/>
      </c>
    </row>
    <row r="625" customFormat="false" ht="12.75" hidden="false" customHeight="false" outlineLevel="0" collapsed="false">
      <c r="A625" s="5" t="s">
        <v>196</v>
      </c>
      <c r="B625" s="5" t="n">
        <v>63597</v>
      </c>
      <c r="C625" s="5"/>
      <c r="D625" s="5"/>
      <c r="E625" s="29" t="n">
        <f aca="false">VLOOKUP(B625,HEADROOM!$B$2:$D$3820,3,FALSE())</f>
        <v>5000000</v>
      </c>
      <c r="F625" s="5" t="s">
        <v>42</v>
      </c>
      <c r="G625" s="5" t="e">
        <f aca="false">VLOOKUP((A625&amp;MAX(H625:M625)),'NA DATA'!$J$4:$K$1809,2,FALSE())</f>
        <v>#N/A</v>
      </c>
      <c r="H625" s="30"/>
      <c r="I625" s="30"/>
      <c r="J625" s="30"/>
      <c r="K625" s="30"/>
      <c r="L625" s="30"/>
      <c r="M625" s="30"/>
      <c r="N625" s="30" t="n">
        <f aca="false">IF(ISNA(VLOOKUP(B625,'US GAS Rankings'!$B$6:$H$232,7,FALSE()))=TRUE(),"",(VLOOKUP(B625,'US GAS Rankings'!$B$6:$H$232,7,FALSE())))</f>
        <v>106</v>
      </c>
      <c r="O625" s="30" t="str">
        <f aca="false">IF(ISNA(VLOOKUP(B625,'US PWR Rankings'!$B$6:$H$126,7,FALSE()))=TRUE(),"",(VLOOKUP(B625,'US PWR Rankings'!$B$6:$H$126,7,FALSE())))</f>
        <v/>
      </c>
      <c r="P625" s="5" t="str">
        <f aca="false">IF(ISNA(VLOOKUP(B625,'Can Gas Rankings'!$B$6:$H$95,7,FALSE()))=TRUE(),"",(VLOOKUP(B625,'Can Gas Rankings'!$B$6:$H$95,7,FALSE())))</f>
        <v/>
      </c>
      <c r="Q625" s="5" t="str">
        <f aca="false">IF(ISNA(VLOOKUP(B625,'Can Pwr Rankings'!$B$6:$F$21,5,FALSE()))=TRUE(),"",(VLOOKUP(B625,'Can Pwr Rankings'!$B$6:$F$21,5,FALSE())))</f>
        <v/>
      </c>
      <c r="R625" s="29" t="n">
        <f aca="false">IF(ISNA(VLOOKUP($B625,'US GAS Rankings'!$B$6:$H$232,6,FALSE()))=TRUE(),"",(VLOOKUP($B625,'US GAS Rankings'!$B$6:$H$232,6,FALSE())))</f>
        <v>9204159</v>
      </c>
      <c r="S625" s="29" t="str">
        <f aca="false">IF(ISNA(VLOOKUP($B625,'US PWR Rankings'!$B$6:$H$126,6,FALSE()))=TRUE(),"",(VLOOKUP($B625,'US PWR Rankings'!$B$6:$H$126,6,FALSE())))</f>
        <v/>
      </c>
      <c r="T625" s="29" t="str">
        <f aca="false">IF(ISNA(VLOOKUP($B625,'Can Gas Rankings'!$B$6:$H$95,6,FALSE()))=TRUE(),"",(VLOOKUP($B625,'Can Gas Rankings'!$B$6:$H$95,6,FALSE())))</f>
        <v/>
      </c>
      <c r="U625" s="29" t="str">
        <f aca="false">IF(ISNA(VLOOKUP($B625,'Can Pwr Rankings'!$B$6:$F$21,4,FALSE()))=TRUE(),"",(VLOOKUP($B625,'Can Pwr Rankings'!$B$6:$F$21,4,FALSE())))</f>
        <v/>
      </c>
    </row>
    <row r="626" customFormat="false" ht="12.75" hidden="false" customHeight="false" outlineLevel="0" collapsed="false">
      <c r="A626" s="5" t="s">
        <v>196</v>
      </c>
      <c r="B626" s="5" t="n">
        <v>63597</v>
      </c>
      <c r="C626" s="5"/>
      <c r="D626" s="5"/>
      <c r="E626" s="29" t="n">
        <f aca="false">VLOOKUP(B626,HEADROOM!$B$2:$D$3820,3,FALSE())</f>
        <v>5000000</v>
      </c>
      <c r="F626" s="5" t="s">
        <v>70</v>
      </c>
      <c r="G626" s="5" t="str">
        <f aca="false">VLOOKUP((A626&amp;MAX(H626:M626)),'NA DATA'!$J$4:$K$1809,2,FALSE())</f>
        <v>Enron North America Corp.</v>
      </c>
      <c r="H626" s="30"/>
      <c r="I626" s="30" t="n">
        <v>96038391</v>
      </c>
      <c r="J626" s="30"/>
      <c r="K626" s="30"/>
      <c r="L626" s="30"/>
      <c r="M626" s="30"/>
      <c r="N626" s="30" t="n">
        <f aca="false">IF(ISNA(VLOOKUP(B626,'US GAS Rankings'!$B$6:$H$232,7,FALSE()))=TRUE(),"",(VLOOKUP(B626,'US GAS Rankings'!$B$6:$H$232,7,FALSE())))</f>
        <v>106</v>
      </c>
      <c r="O626" s="30" t="str">
        <f aca="false">IF(ISNA(VLOOKUP(B626,'US PWR Rankings'!$B$6:$H$126,7,FALSE()))=TRUE(),"",(VLOOKUP(B626,'US PWR Rankings'!$B$6:$H$126,7,FALSE())))</f>
        <v/>
      </c>
      <c r="P626" s="5" t="str">
        <f aca="false">IF(ISNA(VLOOKUP(B626,'Can Gas Rankings'!$B$6:$H$95,7,FALSE()))=TRUE(),"",(VLOOKUP(B626,'Can Gas Rankings'!$B$6:$H$95,7,FALSE())))</f>
        <v/>
      </c>
      <c r="Q626" s="5" t="str">
        <f aca="false">IF(ISNA(VLOOKUP(B626,'Can Pwr Rankings'!$B$6:$F$21,5,FALSE()))=TRUE(),"",(VLOOKUP(B626,'Can Pwr Rankings'!$B$6:$F$21,5,FALSE())))</f>
        <v/>
      </c>
      <c r="R626" s="29" t="n">
        <f aca="false">IF(ISNA(VLOOKUP($B626,'US GAS Rankings'!$B$6:$H$232,6,FALSE()))=TRUE(),"",(VLOOKUP($B626,'US GAS Rankings'!$B$6:$H$232,6,FALSE())))</f>
        <v>9204159</v>
      </c>
      <c r="S626" s="29" t="str">
        <f aca="false">IF(ISNA(VLOOKUP($B626,'US PWR Rankings'!$B$6:$H$126,6,FALSE()))=TRUE(),"",(VLOOKUP($B626,'US PWR Rankings'!$B$6:$H$126,6,FALSE())))</f>
        <v/>
      </c>
      <c r="T626" s="29" t="str">
        <f aca="false">IF(ISNA(VLOOKUP($B626,'Can Gas Rankings'!$B$6:$H$95,6,FALSE()))=TRUE(),"",(VLOOKUP($B626,'Can Gas Rankings'!$B$6:$H$95,6,FALSE())))</f>
        <v/>
      </c>
      <c r="U626" s="29" t="str">
        <f aca="false">IF(ISNA(VLOOKUP($B626,'Can Pwr Rankings'!$B$6:$F$21,4,FALSE()))=TRUE(),"",(VLOOKUP($B626,'Can Pwr Rankings'!$B$6:$F$21,4,FALSE())))</f>
        <v/>
      </c>
    </row>
    <row r="627" customFormat="false" ht="12.75" hidden="false" customHeight="false" outlineLevel="0" collapsed="false">
      <c r="A627" s="5" t="s">
        <v>197</v>
      </c>
      <c r="B627" s="5" t="n">
        <v>11338</v>
      </c>
      <c r="C627" s="5" t="s">
        <v>197</v>
      </c>
      <c r="D627" s="5" t="n">
        <v>11338</v>
      </c>
      <c r="E627" s="29" t="n">
        <f aca="false">VLOOKUP(B627,HEADROOM!$B$2:$D$3820,3,FALSE())</f>
        <v>94260658</v>
      </c>
      <c r="F627" s="5" t="s">
        <v>27</v>
      </c>
      <c r="G627" s="5" t="str">
        <f aca="false">VLOOKUP((A627&amp;MAX(H627:M627)),'NA DATA'!$J$4:$K$1809,2,FALSE())</f>
        <v>Enron North America Corp.</v>
      </c>
      <c r="H627" s="30" t="n">
        <v>95000455</v>
      </c>
      <c r="I627" s="30"/>
      <c r="J627" s="30"/>
      <c r="K627" s="30"/>
      <c r="L627" s="30"/>
      <c r="M627" s="30"/>
      <c r="N627" s="30" t="n">
        <f aca="false">IF(ISNA(VLOOKUP(B627,'US GAS Rankings'!$B$6:$H$232,7,FALSE()))=TRUE(),"",(VLOOKUP(B627,'US GAS Rankings'!$B$6:$H$232,7,FALSE())))</f>
        <v>107</v>
      </c>
      <c r="O627" s="30" t="str">
        <f aca="false">IF(ISNA(VLOOKUP(B627,'US PWR Rankings'!$B$6:$H$126,7,FALSE()))=TRUE(),"",(VLOOKUP(B627,'US PWR Rankings'!$B$6:$H$126,7,FALSE())))</f>
        <v/>
      </c>
      <c r="P627" s="5" t="str">
        <f aca="false">IF(ISNA(VLOOKUP(B627,'Can Gas Rankings'!$B$6:$H$95,7,FALSE()))=TRUE(),"",(VLOOKUP(B627,'Can Gas Rankings'!$B$6:$H$95,7,FALSE())))</f>
        <v/>
      </c>
      <c r="Q627" s="5" t="str">
        <f aca="false">IF(ISNA(VLOOKUP(B627,'Can Pwr Rankings'!$B$6:$F$21,5,FALSE()))=TRUE(),"",(VLOOKUP(B627,'Can Pwr Rankings'!$B$6:$F$21,5,FALSE())))</f>
        <v/>
      </c>
      <c r="R627" s="29" t="n">
        <f aca="false">IF(ISNA(VLOOKUP($B627,'US GAS Rankings'!$B$6:$H$232,6,FALSE()))=TRUE(),"",(VLOOKUP($B627,'US GAS Rankings'!$B$6:$H$232,6,FALSE())))</f>
        <v>8772500</v>
      </c>
      <c r="S627" s="29" t="str">
        <f aca="false">IF(ISNA(VLOOKUP($B627,'US PWR Rankings'!$B$6:$H$126,6,FALSE()))=TRUE(),"",(VLOOKUP($B627,'US PWR Rankings'!$B$6:$H$126,6,FALSE())))</f>
        <v/>
      </c>
      <c r="T627" s="29" t="str">
        <f aca="false">IF(ISNA(VLOOKUP($B627,'Can Gas Rankings'!$B$6:$H$95,6,FALSE()))=TRUE(),"",(VLOOKUP($B627,'Can Gas Rankings'!$B$6:$H$95,6,FALSE())))</f>
        <v/>
      </c>
      <c r="U627" s="29" t="str">
        <f aca="false">IF(ISNA(VLOOKUP($B627,'Can Pwr Rankings'!$B$6:$F$21,4,FALSE()))=TRUE(),"",(VLOOKUP($B627,'Can Pwr Rankings'!$B$6:$F$21,4,FALSE())))</f>
        <v/>
      </c>
    </row>
    <row r="628" customFormat="false" ht="12.75" hidden="false" customHeight="false" outlineLevel="0" collapsed="false">
      <c r="A628" s="5" t="s">
        <v>197</v>
      </c>
      <c r="B628" s="5" t="n">
        <v>11338</v>
      </c>
      <c r="C628" s="5"/>
      <c r="D628" s="5"/>
      <c r="E628" s="29" t="n">
        <f aca="false">VLOOKUP(B628,HEADROOM!$B$2:$D$3820,3,FALSE())</f>
        <v>94260658</v>
      </c>
      <c r="F628" s="5" t="s">
        <v>91</v>
      </c>
      <c r="G628" s="5" t="e">
        <f aca="false">VLOOKUP((A628&amp;MAX(H628:M628)),'NA DATA'!$J$4:$K$1809,2,FALSE())</f>
        <v>#N/A</v>
      </c>
      <c r="H628" s="30"/>
      <c r="I628" s="30"/>
      <c r="J628" s="30"/>
      <c r="K628" s="30"/>
      <c r="L628" s="30"/>
      <c r="M628" s="30"/>
      <c r="N628" s="30" t="n">
        <f aca="false">IF(ISNA(VLOOKUP(B628,'US GAS Rankings'!$B$6:$H$232,7,FALSE()))=TRUE(),"",(VLOOKUP(B628,'US GAS Rankings'!$B$6:$H$232,7,FALSE())))</f>
        <v>107</v>
      </c>
      <c r="O628" s="30" t="str">
        <f aca="false">IF(ISNA(VLOOKUP(B628,'US PWR Rankings'!$B$6:$H$126,7,FALSE()))=TRUE(),"",(VLOOKUP(B628,'US PWR Rankings'!$B$6:$H$126,7,FALSE())))</f>
        <v/>
      </c>
      <c r="P628" s="5" t="str">
        <f aca="false">IF(ISNA(VLOOKUP(B628,'Can Gas Rankings'!$B$6:$H$95,7,FALSE()))=TRUE(),"",(VLOOKUP(B628,'Can Gas Rankings'!$B$6:$H$95,7,FALSE())))</f>
        <v/>
      </c>
      <c r="Q628" s="5" t="str">
        <f aca="false">IF(ISNA(VLOOKUP(B628,'Can Pwr Rankings'!$B$6:$F$21,5,FALSE()))=TRUE(),"",(VLOOKUP(B628,'Can Pwr Rankings'!$B$6:$F$21,5,FALSE())))</f>
        <v/>
      </c>
      <c r="R628" s="29" t="n">
        <f aca="false">IF(ISNA(VLOOKUP($B628,'US GAS Rankings'!$B$6:$H$232,6,FALSE()))=TRUE(),"",(VLOOKUP($B628,'US GAS Rankings'!$B$6:$H$232,6,FALSE())))</f>
        <v>8772500</v>
      </c>
      <c r="S628" s="29" t="str">
        <f aca="false">IF(ISNA(VLOOKUP($B628,'US PWR Rankings'!$B$6:$H$126,6,FALSE()))=TRUE(),"",(VLOOKUP($B628,'US PWR Rankings'!$B$6:$H$126,6,FALSE())))</f>
        <v/>
      </c>
      <c r="T628" s="29" t="str">
        <f aca="false">IF(ISNA(VLOOKUP($B628,'Can Gas Rankings'!$B$6:$H$95,6,FALSE()))=TRUE(),"",(VLOOKUP($B628,'Can Gas Rankings'!$B$6:$H$95,6,FALSE())))</f>
        <v/>
      </c>
      <c r="U628" s="29" t="str">
        <f aca="false">IF(ISNA(VLOOKUP($B628,'Can Pwr Rankings'!$B$6:$F$21,4,FALSE()))=TRUE(),"",(VLOOKUP($B628,'Can Pwr Rankings'!$B$6:$F$21,4,FALSE())))</f>
        <v/>
      </c>
    </row>
    <row r="629" customFormat="false" ht="12.75" hidden="false" customHeight="false" outlineLevel="0" collapsed="false">
      <c r="A629" s="5" t="s">
        <v>198</v>
      </c>
      <c r="B629" s="5" t="n">
        <v>55265</v>
      </c>
      <c r="C629" s="5" t="s">
        <v>198</v>
      </c>
      <c r="D629" s="5" t="n">
        <v>55265</v>
      </c>
      <c r="E629" s="29" t="n">
        <f aca="false">VLOOKUP(B629,HEADROOM!$B$2:$D$3820,3,FALSE())</f>
        <v>22659865</v>
      </c>
      <c r="F629" s="5" t="s">
        <v>27</v>
      </c>
      <c r="G629" s="5" t="str">
        <f aca="false">VLOOKUP((A629&amp;MAX(H629:M629)),'NA DATA'!$J$4:$K$1809,2,FALSE())</f>
        <v>Enron North America Corp.</v>
      </c>
      <c r="H629" s="30" t="n">
        <v>96016709</v>
      </c>
      <c r="I629" s="30"/>
      <c r="J629" s="30"/>
      <c r="K629" s="30" t="n">
        <v>96016709</v>
      </c>
      <c r="L629" s="30"/>
      <c r="M629" s="30"/>
      <c r="N629" s="30" t="n">
        <f aca="false">IF(ISNA(VLOOKUP(B629,'US GAS Rankings'!$B$6:$H$232,7,FALSE()))=TRUE(),"",(VLOOKUP(B629,'US GAS Rankings'!$B$6:$H$232,7,FALSE())))</f>
        <v>108</v>
      </c>
      <c r="O629" s="30" t="n">
        <f aca="false">IF(ISNA(VLOOKUP(B629,'US PWR Rankings'!$B$6:$H$126,7,FALSE()))=TRUE(),"",(VLOOKUP(B629,'US PWR Rankings'!$B$6:$H$126,7,FALSE())))</f>
        <v>46</v>
      </c>
      <c r="P629" s="5" t="n">
        <f aca="false">IF(ISNA(VLOOKUP(B629,'Can Gas Rankings'!$B$6:$H$95,7,FALSE()))=TRUE(),"",(VLOOKUP(B629,'Can Gas Rankings'!$B$6:$H$95,7,FALSE())))</f>
        <v>30</v>
      </c>
      <c r="Q629" s="5" t="str">
        <f aca="false">IF(ISNA(VLOOKUP(B629,'Can Pwr Rankings'!$B$6:$F$21,5,FALSE()))=TRUE(),"",(VLOOKUP(B629,'Can Pwr Rankings'!$B$6:$F$21,5,FALSE())))</f>
        <v/>
      </c>
      <c r="R629" s="29" t="n">
        <f aca="false">IF(ISNA(VLOOKUP($B629,'US GAS Rankings'!$B$6:$H$232,6,FALSE()))=TRUE(),"",(VLOOKUP($B629,'US GAS Rankings'!$B$6:$H$232,6,FALSE())))</f>
        <v>8688797</v>
      </c>
      <c r="S629" s="29" t="n">
        <f aca="false">IF(ISNA(VLOOKUP($B629,'US PWR Rankings'!$B$6:$H$126,6,FALSE()))=TRUE(),"",(VLOOKUP($B629,'US PWR Rankings'!$B$6:$H$126,6,FALSE())))</f>
        <v>942006</v>
      </c>
      <c r="T629" s="29" t="n">
        <f aca="false">IF(ISNA(VLOOKUP($B629,'Can Gas Rankings'!$B$6:$H$95,6,FALSE()))=TRUE(),"",(VLOOKUP($B629,'Can Gas Rankings'!$B$6:$H$95,6,FALSE())))</f>
        <v>7559997</v>
      </c>
      <c r="U629" s="29" t="str">
        <f aca="false">IF(ISNA(VLOOKUP($B629,'Can Pwr Rankings'!$B$6:$F$21,4,FALSE()))=TRUE(),"",(VLOOKUP($B629,'Can Pwr Rankings'!$B$6:$F$21,4,FALSE())))</f>
        <v/>
      </c>
    </row>
    <row r="630" customFormat="false" ht="12.75" hidden="false" customHeight="false" outlineLevel="0" collapsed="false">
      <c r="A630" s="5" t="s">
        <v>198</v>
      </c>
      <c r="B630" s="5" t="n">
        <v>55265</v>
      </c>
      <c r="C630" s="5"/>
      <c r="D630" s="5"/>
      <c r="E630" s="29" t="n">
        <f aca="false">VLOOKUP(B630,HEADROOM!$B$2:$D$3820,3,FALSE())</f>
        <v>22659865</v>
      </c>
      <c r="F630" s="5" t="s">
        <v>32</v>
      </c>
      <c r="G630" s="5" t="str">
        <f aca="false">VLOOKUP((A630&amp;MAX(H630:M630)),'NA DATA'!$J$4:$K$1809,2,FALSE())</f>
        <v>Enron North America Corp.</v>
      </c>
      <c r="H630" s="30"/>
      <c r="I630" s="30" t="n">
        <v>96017850</v>
      </c>
      <c r="J630" s="30"/>
      <c r="K630" s="30"/>
      <c r="L630" s="30"/>
      <c r="M630" s="30"/>
      <c r="N630" s="30" t="n">
        <f aca="false">IF(ISNA(VLOOKUP(B630,'US GAS Rankings'!$B$6:$H$232,7,FALSE()))=TRUE(),"",(VLOOKUP(B630,'US GAS Rankings'!$B$6:$H$232,7,FALSE())))</f>
        <v>108</v>
      </c>
      <c r="O630" s="30" t="n">
        <f aca="false">IF(ISNA(VLOOKUP(B630,'US PWR Rankings'!$B$6:$H$126,7,FALSE()))=TRUE(),"",(VLOOKUP(B630,'US PWR Rankings'!$B$6:$H$126,7,FALSE())))</f>
        <v>46</v>
      </c>
      <c r="P630" s="5" t="n">
        <f aca="false">IF(ISNA(VLOOKUP(B630,'Can Gas Rankings'!$B$6:$H$95,7,FALSE()))=TRUE(),"",(VLOOKUP(B630,'Can Gas Rankings'!$B$6:$H$95,7,FALSE())))</f>
        <v>30</v>
      </c>
      <c r="Q630" s="5" t="str">
        <f aca="false">IF(ISNA(VLOOKUP(B630,'Can Pwr Rankings'!$B$6:$F$21,5,FALSE()))=TRUE(),"",(VLOOKUP(B630,'Can Pwr Rankings'!$B$6:$F$21,5,FALSE())))</f>
        <v/>
      </c>
      <c r="R630" s="29" t="n">
        <f aca="false">IF(ISNA(VLOOKUP($B630,'US GAS Rankings'!$B$6:$H$232,6,FALSE()))=TRUE(),"",(VLOOKUP($B630,'US GAS Rankings'!$B$6:$H$232,6,FALSE())))</f>
        <v>8688797</v>
      </c>
      <c r="S630" s="29" t="n">
        <f aca="false">IF(ISNA(VLOOKUP($B630,'US PWR Rankings'!$B$6:$H$126,6,FALSE()))=TRUE(),"",(VLOOKUP($B630,'US PWR Rankings'!$B$6:$H$126,6,FALSE())))</f>
        <v>942006</v>
      </c>
      <c r="T630" s="29" t="n">
        <f aca="false">IF(ISNA(VLOOKUP($B630,'Can Gas Rankings'!$B$6:$H$95,6,FALSE()))=TRUE(),"",(VLOOKUP($B630,'Can Gas Rankings'!$B$6:$H$95,6,FALSE())))</f>
        <v>7559997</v>
      </c>
      <c r="U630" s="29" t="str">
        <f aca="false">IF(ISNA(VLOOKUP($B630,'Can Pwr Rankings'!$B$6:$F$21,4,FALSE()))=TRUE(),"",(VLOOKUP($B630,'Can Pwr Rankings'!$B$6:$F$21,4,FALSE())))</f>
        <v/>
      </c>
    </row>
    <row r="631" customFormat="false" ht="12.75" hidden="false" customHeight="false" outlineLevel="0" collapsed="false">
      <c r="A631" s="5" t="s">
        <v>198</v>
      </c>
      <c r="B631" s="5" t="n">
        <v>55265</v>
      </c>
      <c r="C631" s="5"/>
      <c r="D631" s="5"/>
      <c r="E631" s="29" t="n">
        <f aca="false">VLOOKUP(B631,HEADROOM!$B$2:$D$3820,3,FALSE())</f>
        <v>22659865</v>
      </c>
      <c r="F631" s="5" t="s">
        <v>33</v>
      </c>
      <c r="G631" s="5" t="str">
        <f aca="false">VLOOKUP((A631&amp;MAX(H631:M631)),'NA DATA'!$J$4:$K$1809,2,FALSE())</f>
        <v>Enron North America Corp.</v>
      </c>
      <c r="H631" s="30"/>
      <c r="I631" s="30" t="n">
        <v>96018082</v>
      </c>
      <c r="J631" s="30"/>
      <c r="K631" s="30"/>
      <c r="L631" s="30"/>
      <c r="M631" s="30"/>
      <c r="N631" s="30" t="n">
        <f aca="false">IF(ISNA(VLOOKUP(B631,'US GAS Rankings'!$B$6:$H$232,7,FALSE()))=TRUE(),"",(VLOOKUP(B631,'US GAS Rankings'!$B$6:$H$232,7,FALSE())))</f>
        <v>108</v>
      </c>
      <c r="O631" s="30" t="n">
        <f aca="false">IF(ISNA(VLOOKUP(B631,'US PWR Rankings'!$B$6:$H$126,7,FALSE()))=TRUE(),"",(VLOOKUP(B631,'US PWR Rankings'!$B$6:$H$126,7,FALSE())))</f>
        <v>46</v>
      </c>
      <c r="P631" s="5" t="n">
        <f aca="false">IF(ISNA(VLOOKUP(B631,'Can Gas Rankings'!$B$6:$H$95,7,FALSE()))=TRUE(),"",(VLOOKUP(B631,'Can Gas Rankings'!$B$6:$H$95,7,FALSE())))</f>
        <v>30</v>
      </c>
      <c r="Q631" s="5" t="str">
        <f aca="false">IF(ISNA(VLOOKUP(B631,'Can Pwr Rankings'!$B$6:$F$21,5,FALSE()))=TRUE(),"",(VLOOKUP(B631,'Can Pwr Rankings'!$B$6:$F$21,5,FALSE())))</f>
        <v/>
      </c>
      <c r="R631" s="29" t="n">
        <f aca="false">IF(ISNA(VLOOKUP($B631,'US GAS Rankings'!$B$6:$H$232,6,FALSE()))=TRUE(),"",(VLOOKUP($B631,'US GAS Rankings'!$B$6:$H$232,6,FALSE())))</f>
        <v>8688797</v>
      </c>
      <c r="S631" s="29" t="n">
        <f aca="false">IF(ISNA(VLOOKUP($B631,'US PWR Rankings'!$B$6:$H$126,6,FALSE()))=TRUE(),"",(VLOOKUP($B631,'US PWR Rankings'!$B$6:$H$126,6,FALSE())))</f>
        <v>942006</v>
      </c>
      <c r="T631" s="29" t="n">
        <f aca="false">IF(ISNA(VLOOKUP($B631,'Can Gas Rankings'!$B$6:$H$95,6,FALSE()))=TRUE(),"",(VLOOKUP($B631,'Can Gas Rankings'!$B$6:$H$95,6,FALSE())))</f>
        <v>7559997</v>
      </c>
      <c r="U631" s="29" t="str">
        <f aca="false">IF(ISNA(VLOOKUP($B631,'Can Pwr Rankings'!$B$6:$F$21,4,FALSE()))=TRUE(),"",(VLOOKUP($B631,'Can Pwr Rankings'!$B$6:$F$21,4,FALSE())))</f>
        <v/>
      </c>
    </row>
    <row r="632" customFormat="false" ht="12.75" hidden="false" customHeight="false" outlineLevel="0" collapsed="false">
      <c r="A632" s="5" t="s">
        <v>198</v>
      </c>
      <c r="B632" s="5" t="n">
        <v>55265</v>
      </c>
      <c r="C632" s="5"/>
      <c r="D632" s="5"/>
      <c r="E632" s="29" t="n">
        <f aca="false">VLOOKUP(B632,HEADROOM!$B$2:$D$3820,3,FALSE())</f>
        <v>22659865</v>
      </c>
      <c r="F632" s="5" t="s">
        <v>34</v>
      </c>
      <c r="G632" s="5" t="str">
        <f aca="false">VLOOKUP((A632&amp;MAX(H632:M632)),'NA DATA'!$J$4:$K$1809,2,FALSE())</f>
        <v>Enron North America Corp.</v>
      </c>
      <c r="H632" s="30"/>
      <c r="I632" s="30" t="n">
        <v>96028839</v>
      </c>
      <c r="J632" s="30"/>
      <c r="K632" s="30"/>
      <c r="L632" s="30"/>
      <c r="M632" s="30"/>
      <c r="N632" s="30" t="n">
        <f aca="false">IF(ISNA(VLOOKUP(B632,'US GAS Rankings'!$B$6:$H$232,7,FALSE()))=TRUE(),"",(VLOOKUP(B632,'US GAS Rankings'!$B$6:$H$232,7,FALSE())))</f>
        <v>108</v>
      </c>
      <c r="O632" s="30" t="n">
        <f aca="false">IF(ISNA(VLOOKUP(B632,'US PWR Rankings'!$B$6:$H$126,7,FALSE()))=TRUE(),"",(VLOOKUP(B632,'US PWR Rankings'!$B$6:$H$126,7,FALSE())))</f>
        <v>46</v>
      </c>
      <c r="P632" s="5" t="n">
        <f aca="false">IF(ISNA(VLOOKUP(B632,'Can Gas Rankings'!$B$6:$H$95,7,FALSE()))=TRUE(),"",(VLOOKUP(B632,'Can Gas Rankings'!$B$6:$H$95,7,FALSE())))</f>
        <v>30</v>
      </c>
      <c r="Q632" s="5" t="str">
        <f aca="false">IF(ISNA(VLOOKUP(B632,'Can Pwr Rankings'!$B$6:$F$21,5,FALSE()))=TRUE(),"",(VLOOKUP(B632,'Can Pwr Rankings'!$B$6:$F$21,5,FALSE())))</f>
        <v/>
      </c>
      <c r="R632" s="29" t="n">
        <f aca="false">IF(ISNA(VLOOKUP($B632,'US GAS Rankings'!$B$6:$H$232,6,FALSE()))=TRUE(),"",(VLOOKUP($B632,'US GAS Rankings'!$B$6:$H$232,6,FALSE())))</f>
        <v>8688797</v>
      </c>
      <c r="S632" s="29" t="n">
        <f aca="false">IF(ISNA(VLOOKUP($B632,'US PWR Rankings'!$B$6:$H$126,6,FALSE()))=TRUE(),"",(VLOOKUP($B632,'US PWR Rankings'!$B$6:$H$126,6,FALSE())))</f>
        <v>942006</v>
      </c>
      <c r="T632" s="29" t="n">
        <f aca="false">IF(ISNA(VLOOKUP($B632,'Can Gas Rankings'!$B$6:$H$95,6,FALSE()))=TRUE(),"",(VLOOKUP($B632,'Can Gas Rankings'!$B$6:$H$95,6,FALSE())))</f>
        <v>7559997</v>
      </c>
      <c r="U632" s="29" t="str">
        <f aca="false">IF(ISNA(VLOOKUP($B632,'Can Pwr Rankings'!$B$6:$F$21,4,FALSE()))=TRUE(),"",(VLOOKUP($B632,'Can Pwr Rankings'!$B$6:$F$21,4,FALSE())))</f>
        <v/>
      </c>
    </row>
    <row r="633" customFormat="false" ht="12.75" hidden="false" customHeight="false" outlineLevel="0" collapsed="false">
      <c r="A633" s="5" t="s">
        <v>198</v>
      </c>
      <c r="B633" s="5" t="n">
        <v>55265</v>
      </c>
      <c r="C633" s="5"/>
      <c r="D633" s="5"/>
      <c r="E633" s="29" t="n">
        <f aca="false">VLOOKUP(B633,HEADROOM!$B$2:$D$3820,3,FALSE())</f>
        <v>22659865</v>
      </c>
      <c r="F633" s="5" t="s">
        <v>35</v>
      </c>
      <c r="G633" s="5" t="str">
        <f aca="false">VLOOKUP((A633&amp;MAX(H633:M633)),'NA DATA'!$J$4:$K$1809,2,FALSE())</f>
        <v>Enron North America Corp.</v>
      </c>
      <c r="H633" s="30"/>
      <c r="I633" s="30" t="n">
        <v>96005429</v>
      </c>
      <c r="J633" s="30"/>
      <c r="K633" s="30"/>
      <c r="L633" s="30"/>
      <c r="M633" s="30"/>
      <c r="N633" s="30" t="n">
        <f aca="false">IF(ISNA(VLOOKUP(B633,'US GAS Rankings'!$B$6:$H$232,7,FALSE()))=TRUE(),"",(VLOOKUP(B633,'US GAS Rankings'!$B$6:$H$232,7,FALSE())))</f>
        <v>108</v>
      </c>
      <c r="O633" s="30" t="n">
        <f aca="false">IF(ISNA(VLOOKUP(B633,'US PWR Rankings'!$B$6:$H$126,7,FALSE()))=TRUE(),"",(VLOOKUP(B633,'US PWR Rankings'!$B$6:$H$126,7,FALSE())))</f>
        <v>46</v>
      </c>
      <c r="P633" s="5" t="n">
        <f aca="false">IF(ISNA(VLOOKUP(B633,'Can Gas Rankings'!$B$6:$H$95,7,FALSE()))=TRUE(),"",(VLOOKUP(B633,'Can Gas Rankings'!$B$6:$H$95,7,FALSE())))</f>
        <v>30</v>
      </c>
      <c r="Q633" s="5" t="str">
        <f aca="false">IF(ISNA(VLOOKUP(B633,'Can Pwr Rankings'!$B$6:$F$21,5,FALSE()))=TRUE(),"",(VLOOKUP(B633,'Can Pwr Rankings'!$B$6:$F$21,5,FALSE())))</f>
        <v/>
      </c>
      <c r="R633" s="29" t="n">
        <f aca="false">IF(ISNA(VLOOKUP($B633,'US GAS Rankings'!$B$6:$H$232,6,FALSE()))=TRUE(),"",(VLOOKUP($B633,'US GAS Rankings'!$B$6:$H$232,6,FALSE())))</f>
        <v>8688797</v>
      </c>
      <c r="S633" s="29" t="n">
        <f aca="false">IF(ISNA(VLOOKUP($B633,'US PWR Rankings'!$B$6:$H$126,6,FALSE()))=TRUE(),"",(VLOOKUP($B633,'US PWR Rankings'!$B$6:$H$126,6,FALSE())))</f>
        <v>942006</v>
      </c>
      <c r="T633" s="29" t="n">
        <f aca="false">IF(ISNA(VLOOKUP($B633,'Can Gas Rankings'!$B$6:$H$95,6,FALSE()))=TRUE(),"",(VLOOKUP($B633,'Can Gas Rankings'!$B$6:$H$95,6,FALSE())))</f>
        <v>7559997</v>
      </c>
      <c r="U633" s="29" t="str">
        <f aca="false">IF(ISNA(VLOOKUP($B633,'Can Pwr Rankings'!$B$6:$F$21,4,FALSE()))=TRUE(),"",(VLOOKUP($B633,'Can Pwr Rankings'!$B$6:$F$21,4,FALSE())))</f>
        <v/>
      </c>
    </row>
    <row r="634" customFormat="false" ht="12.75" hidden="false" customHeight="false" outlineLevel="0" collapsed="false">
      <c r="A634" s="5" t="s">
        <v>198</v>
      </c>
      <c r="B634" s="5" t="n">
        <v>55265</v>
      </c>
      <c r="C634" s="5"/>
      <c r="D634" s="5"/>
      <c r="E634" s="29" t="n">
        <f aca="false">VLOOKUP(B634,HEADROOM!$B$2:$D$3820,3,FALSE())</f>
        <v>22659865</v>
      </c>
      <c r="F634" s="5" t="s">
        <v>53</v>
      </c>
      <c r="G634" s="5" t="e">
        <f aca="false">VLOOKUP((A634&amp;MAX(H634:M634)),'NA DATA'!$J$4:$K$1809,2,FALSE())</f>
        <v>#N/A</v>
      </c>
      <c r="H634" s="30"/>
      <c r="I634" s="30"/>
      <c r="J634" s="30" t="n">
        <v>96013065</v>
      </c>
      <c r="K634" s="30"/>
      <c r="L634" s="30"/>
      <c r="M634" s="30"/>
      <c r="N634" s="30" t="n">
        <f aca="false">IF(ISNA(VLOOKUP(B634,'US GAS Rankings'!$B$6:$H$232,7,FALSE()))=TRUE(),"",(VLOOKUP(B634,'US GAS Rankings'!$B$6:$H$232,7,FALSE())))</f>
        <v>108</v>
      </c>
      <c r="O634" s="30" t="n">
        <f aca="false">IF(ISNA(VLOOKUP(B634,'US PWR Rankings'!$B$6:$H$126,7,FALSE()))=TRUE(),"",(VLOOKUP(B634,'US PWR Rankings'!$B$6:$H$126,7,FALSE())))</f>
        <v>46</v>
      </c>
      <c r="P634" s="5" t="n">
        <f aca="false">IF(ISNA(VLOOKUP(B634,'Can Gas Rankings'!$B$6:$H$95,7,FALSE()))=TRUE(),"",(VLOOKUP(B634,'Can Gas Rankings'!$B$6:$H$95,7,FALSE())))</f>
        <v>30</v>
      </c>
      <c r="Q634" s="5" t="str">
        <f aca="false">IF(ISNA(VLOOKUP(B634,'Can Pwr Rankings'!$B$6:$F$21,5,FALSE()))=TRUE(),"",(VLOOKUP(B634,'Can Pwr Rankings'!$B$6:$F$21,5,FALSE())))</f>
        <v/>
      </c>
      <c r="R634" s="29" t="n">
        <f aca="false">IF(ISNA(VLOOKUP($B634,'US GAS Rankings'!$B$6:$H$232,6,FALSE()))=TRUE(),"",(VLOOKUP($B634,'US GAS Rankings'!$B$6:$H$232,6,FALSE())))</f>
        <v>8688797</v>
      </c>
      <c r="S634" s="29" t="n">
        <f aca="false">IF(ISNA(VLOOKUP($B634,'US PWR Rankings'!$B$6:$H$126,6,FALSE()))=TRUE(),"",(VLOOKUP($B634,'US PWR Rankings'!$B$6:$H$126,6,FALSE())))</f>
        <v>942006</v>
      </c>
      <c r="T634" s="29" t="n">
        <f aca="false">IF(ISNA(VLOOKUP($B634,'Can Gas Rankings'!$B$6:$H$95,6,FALSE()))=TRUE(),"",(VLOOKUP($B634,'Can Gas Rankings'!$B$6:$H$95,6,FALSE())))</f>
        <v>7559997</v>
      </c>
      <c r="U634" s="29" t="str">
        <f aca="false">IF(ISNA(VLOOKUP($B634,'Can Pwr Rankings'!$B$6:$F$21,4,FALSE()))=TRUE(),"",(VLOOKUP($B634,'Can Pwr Rankings'!$B$6:$F$21,4,FALSE())))</f>
        <v/>
      </c>
    </row>
    <row r="635" customFormat="false" ht="12.75" hidden="false" customHeight="false" outlineLevel="0" collapsed="false">
      <c r="A635" s="5" t="s">
        <v>198</v>
      </c>
      <c r="B635" s="5" t="n">
        <v>55265</v>
      </c>
      <c r="C635" s="5"/>
      <c r="D635" s="5"/>
      <c r="E635" s="29" t="n">
        <f aca="false">VLOOKUP(B635,HEADROOM!$B$2:$D$3820,3,FALSE())</f>
        <v>22659865</v>
      </c>
      <c r="F635" s="5" t="s">
        <v>47</v>
      </c>
      <c r="G635" s="5" t="str">
        <f aca="false">VLOOKUP((A635&amp;MAX(H635:M635)),'NA DATA'!$J$4:$K$1809,2,FALSE())</f>
        <v>Enron North America Corp.</v>
      </c>
      <c r="H635" s="30"/>
      <c r="I635" s="30" t="n">
        <v>96002353</v>
      </c>
      <c r="J635" s="30"/>
      <c r="K635" s="30"/>
      <c r="L635" s="30"/>
      <c r="M635" s="30"/>
      <c r="N635" s="30" t="n">
        <f aca="false">IF(ISNA(VLOOKUP(B635,'US GAS Rankings'!$B$6:$H$232,7,FALSE()))=TRUE(),"",(VLOOKUP(B635,'US GAS Rankings'!$B$6:$H$232,7,FALSE())))</f>
        <v>108</v>
      </c>
      <c r="O635" s="30" t="n">
        <f aca="false">IF(ISNA(VLOOKUP(B635,'US PWR Rankings'!$B$6:$H$126,7,FALSE()))=TRUE(),"",(VLOOKUP(B635,'US PWR Rankings'!$B$6:$H$126,7,FALSE())))</f>
        <v>46</v>
      </c>
      <c r="P635" s="5" t="n">
        <f aca="false">IF(ISNA(VLOOKUP(B635,'Can Gas Rankings'!$B$6:$H$95,7,FALSE()))=TRUE(),"",(VLOOKUP(B635,'Can Gas Rankings'!$B$6:$H$95,7,FALSE())))</f>
        <v>30</v>
      </c>
      <c r="Q635" s="5" t="str">
        <f aca="false">IF(ISNA(VLOOKUP(B635,'Can Pwr Rankings'!$B$6:$F$21,5,FALSE()))=TRUE(),"",(VLOOKUP(B635,'Can Pwr Rankings'!$B$6:$F$21,5,FALSE())))</f>
        <v/>
      </c>
      <c r="R635" s="29" t="n">
        <f aca="false">IF(ISNA(VLOOKUP($B635,'US GAS Rankings'!$B$6:$H$232,6,FALSE()))=TRUE(),"",(VLOOKUP($B635,'US GAS Rankings'!$B$6:$H$232,6,FALSE())))</f>
        <v>8688797</v>
      </c>
      <c r="S635" s="29" t="n">
        <f aca="false">IF(ISNA(VLOOKUP($B635,'US PWR Rankings'!$B$6:$H$126,6,FALSE()))=TRUE(),"",(VLOOKUP($B635,'US PWR Rankings'!$B$6:$H$126,6,FALSE())))</f>
        <v>942006</v>
      </c>
      <c r="T635" s="29" t="n">
        <f aca="false">IF(ISNA(VLOOKUP($B635,'Can Gas Rankings'!$B$6:$H$95,6,FALSE()))=TRUE(),"",(VLOOKUP($B635,'Can Gas Rankings'!$B$6:$H$95,6,FALSE())))</f>
        <v>7559997</v>
      </c>
      <c r="U635" s="29" t="str">
        <f aca="false">IF(ISNA(VLOOKUP($B635,'Can Pwr Rankings'!$B$6:$F$21,4,FALSE()))=TRUE(),"",(VLOOKUP($B635,'Can Pwr Rankings'!$B$6:$F$21,4,FALSE())))</f>
        <v/>
      </c>
    </row>
    <row r="636" customFormat="false" ht="12.75" hidden="false" customHeight="false" outlineLevel="0" collapsed="false">
      <c r="A636" s="5" t="s">
        <v>198</v>
      </c>
      <c r="B636" s="5" t="n">
        <v>55265</v>
      </c>
      <c r="C636" s="5"/>
      <c r="D636" s="5"/>
      <c r="E636" s="29" t="n">
        <f aca="false">VLOOKUP(B636,HEADROOM!$B$2:$D$3820,3,FALSE())</f>
        <v>22659865</v>
      </c>
      <c r="F636" s="5" t="s">
        <v>41</v>
      </c>
      <c r="G636" s="5" t="str">
        <f aca="false">VLOOKUP((A636&amp;MAX(H636:M636)),'NA DATA'!$J$4:$K$1809,2,FALSE())</f>
        <v>Enron Canada Corp.</v>
      </c>
      <c r="H636" s="30"/>
      <c r="I636" s="30"/>
      <c r="J636" s="30"/>
      <c r="K636" s="30"/>
      <c r="L636" s="30" t="n">
        <v>96017243</v>
      </c>
      <c r="M636" s="30"/>
      <c r="N636" s="30" t="n">
        <f aca="false">IF(ISNA(VLOOKUP(B636,'US GAS Rankings'!$B$6:$H$232,7,FALSE()))=TRUE(),"",(VLOOKUP(B636,'US GAS Rankings'!$B$6:$H$232,7,FALSE())))</f>
        <v>108</v>
      </c>
      <c r="O636" s="30" t="n">
        <f aca="false">IF(ISNA(VLOOKUP(B636,'US PWR Rankings'!$B$6:$H$126,7,FALSE()))=TRUE(),"",(VLOOKUP(B636,'US PWR Rankings'!$B$6:$H$126,7,FALSE())))</f>
        <v>46</v>
      </c>
      <c r="P636" s="5" t="n">
        <f aca="false">IF(ISNA(VLOOKUP(B636,'Can Gas Rankings'!$B$6:$H$95,7,FALSE()))=TRUE(),"",(VLOOKUP(B636,'Can Gas Rankings'!$B$6:$H$95,7,FALSE())))</f>
        <v>30</v>
      </c>
      <c r="Q636" s="5" t="str">
        <f aca="false">IF(ISNA(VLOOKUP(B636,'Can Pwr Rankings'!$B$6:$F$21,5,FALSE()))=TRUE(),"",(VLOOKUP(B636,'Can Pwr Rankings'!$B$6:$F$21,5,FALSE())))</f>
        <v/>
      </c>
      <c r="R636" s="29" t="n">
        <f aca="false">IF(ISNA(VLOOKUP($B636,'US GAS Rankings'!$B$6:$H$232,6,FALSE()))=TRUE(),"",(VLOOKUP($B636,'US GAS Rankings'!$B$6:$H$232,6,FALSE())))</f>
        <v>8688797</v>
      </c>
      <c r="S636" s="29" t="n">
        <f aca="false">IF(ISNA(VLOOKUP($B636,'US PWR Rankings'!$B$6:$H$126,6,FALSE()))=TRUE(),"",(VLOOKUP($B636,'US PWR Rankings'!$B$6:$H$126,6,FALSE())))</f>
        <v>942006</v>
      </c>
      <c r="T636" s="29" t="n">
        <f aca="false">IF(ISNA(VLOOKUP($B636,'Can Gas Rankings'!$B$6:$H$95,6,FALSE()))=TRUE(),"",(VLOOKUP($B636,'Can Gas Rankings'!$B$6:$H$95,6,FALSE())))</f>
        <v>7559997</v>
      </c>
      <c r="U636" s="29" t="str">
        <f aca="false">IF(ISNA(VLOOKUP($B636,'Can Pwr Rankings'!$B$6:$F$21,4,FALSE()))=TRUE(),"",(VLOOKUP($B636,'Can Pwr Rankings'!$B$6:$F$21,4,FALSE())))</f>
        <v/>
      </c>
    </row>
    <row r="637" customFormat="false" ht="12.75" hidden="false" customHeight="false" outlineLevel="0" collapsed="false">
      <c r="A637" s="5" t="s">
        <v>198</v>
      </c>
      <c r="B637" s="5" t="n">
        <v>55265</v>
      </c>
      <c r="C637" s="5"/>
      <c r="D637" s="5"/>
      <c r="E637" s="29" t="n">
        <f aca="false">VLOOKUP(B637,HEADROOM!$B$2:$D$3820,3,FALSE())</f>
        <v>22659865</v>
      </c>
      <c r="F637" s="5" t="s">
        <v>36</v>
      </c>
      <c r="G637" s="5" t="str">
        <f aca="false">VLOOKUP((A637&amp;MAX(H637:M637)),'NA DATA'!$J$4:$K$1809,2,FALSE())</f>
        <v>Enron North America Corp.</v>
      </c>
      <c r="H637" s="30"/>
      <c r="I637" s="30" t="n">
        <v>96007428</v>
      </c>
      <c r="J637" s="30"/>
      <c r="K637" s="30"/>
      <c r="L637" s="30"/>
      <c r="M637" s="30"/>
      <c r="N637" s="30" t="n">
        <f aca="false">IF(ISNA(VLOOKUP(B637,'US GAS Rankings'!$B$6:$H$232,7,FALSE()))=TRUE(),"",(VLOOKUP(B637,'US GAS Rankings'!$B$6:$H$232,7,FALSE())))</f>
        <v>108</v>
      </c>
      <c r="O637" s="30" t="n">
        <f aca="false">IF(ISNA(VLOOKUP(B637,'US PWR Rankings'!$B$6:$H$126,7,FALSE()))=TRUE(),"",(VLOOKUP(B637,'US PWR Rankings'!$B$6:$H$126,7,FALSE())))</f>
        <v>46</v>
      </c>
      <c r="P637" s="5" t="n">
        <f aca="false">IF(ISNA(VLOOKUP(B637,'Can Gas Rankings'!$B$6:$H$95,7,FALSE()))=TRUE(),"",(VLOOKUP(B637,'Can Gas Rankings'!$B$6:$H$95,7,FALSE())))</f>
        <v>30</v>
      </c>
      <c r="Q637" s="5" t="str">
        <f aca="false">IF(ISNA(VLOOKUP(B637,'Can Pwr Rankings'!$B$6:$F$21,5,FALSE()))=TRUE(),"",(VLOOKUP(B637,'Can Pwr Rankings'!$B$6:$F$21,5,FALSE())))</f>
        <v/>
      </c>
      <c r="R637" s="29" t="n">
        <f aca="false">IF(ISNA(VLOOKUP($B637,'US GAS Rankings'!$B$6:$H$232,6,FALSE()))=TRUE(),"",(VLOOKUP($B637,'US GAS Rankings'!$B$6:$H$232,6,FALSE())))</f>
        <v>8688797</v>
      </c>
      <c r="S637" s="29" t="n">
        <f aca="false">IF(ISNA(VLOOKUP($B637,'US PWR Rankings'!$B$6:$H$126,6,FALSE()))=TRUE(),"",(VLOOKUP($B637,'US PWR Rankings'!$B$6:$H$126,6,FALSE())))</f>
        <v>942006</v>
      </c>
      <c r="T637" s="29" t="n">
        <f aca="false">IF(ISNA(VLOOKUP($B637,'Can Gas Rankings'!$B$6:$H$95,6,FALSE()))=TRUE(),"",(VLOOKUP($B637,'Can Gas Rankings'!$B$6:$H$95,6,FALSE())))</f>
        <v>7559997</v>
      </c>
      <c r="U637" s="29" t="str">
        <f aca="false">IF(ISNA(VLOOKUP($B637,'Can Pwr Rankings'!$B$6:$F$21,4,FALSE()))=TRUE(),"",(VLOOKUP($B637,'Can Pwr Rankings'!$B$6:$F$21,4,FALSE())))</f>
        <v/>
      </c>
    </row>
    <row r="638" customFormat="false" ht="12.75" hidden="false" customHeight="false" outlineLevel="0" collapsed="false">
      <c r="A638" s="5" t="s">
        <v>199</v>
      </c>
      <c r="B638" s="5" t="n">
        <v>85289</v>
      </c>
      <c r="C638" s="5" t="s">
        <v>199</v>
      </c>
      <c r="D638" s="5" t="n">
        <v>85289</v>
      </c>
      <c r="E638" s="29" t="n">
        <f aca="false">VLOOKUP(B638,HEADROOM!$B$2:$D$3820,3,FALSE())</f>
        <v>5000000</v>
      </c>
      <c r="F638" s="5" t="s">
        <v>108</v>
      </c>
      <c r="G638" s="5" t="e">
        <f aca="false">VLOOKUP((A638&amp;MAX(H638:M638)),'NA DATA'!$J$4:$K$1809,2,FALSE())</f>
        <v>#N/A</v>
      </c>
      <c r="H638" s="30"/>
      <c r="I638" s="30"/>
      <c r="J638" s="30"/>
      <c r="K638" s="30"/>
      <c r="L638" s="30"/>
      <c r="M638" s="30"/>
      <c r="N638" s="30" t="n">
        <f aca="false">IF(ISNA(VLOOKUP(B638,'US GAS Rankings'!$B$6:$H$232,7,FALSE()))=TRUE(),"",(VLOOKUP(B638,'US GAS Rankings'!$B$6:$H$232,7,FALSE())))</f>
        <v>109</v>
      </c>
      <c r="O638" s="30" t="str">
        <f aca="false">IF(ISNA(VLOOKUP(B638,'US PWR Rankings'!$B$6:$H$126,7,FALSE()))=TRUE(),"",(VLOOKUP(B638,'US PWR Rankings'!$B$6:$H$126,7,FALSE())))</f>
        <v/>
      </c>
      <c r="P638" s="5" t="str">
        <f aca="false">IF(ISNA(VLOOKUP(B638,'Can Gas Rankings'!$B$6:$H$95,7,FALSE()))=TRUE(),"",(VLOOKUP(B638,'Can Gas Rankings'!$B$6:$H$95,7,FALSE())))</f>
        <v/>
      </c>
      <c r="Q638" s="5" t="str">
        <f aca="false">IF(ISNA(VLOOKUP(B638,'Can Pwr Rankings'!$B$6:$F$21,5,FALSE()))=TRUE(),"",(VLOOKUP(B638,'Can Pwr Rankings'!$B$6:$F$21,5,FALSE())))</f>
        <v/>
      </c>
      <c r="R638" s="29" t="n">
        <f aca="false">IF(ISNA(VLOOKUP($B638,'US GAS Rankings'!$B$6:$H$232,6,FALSE()))=TRUE(),"",(VLOOKUP($B638,'US GAS Rankings'!$B$6:$H$232,6,FALSE())))</f>
        <v>8580000</v>
      </c>
      <c r="S638" s="29" t="str">
        <f aca="false">IF(ISNA(VLOOKUP($B638,'US PWR Rankings'!$B$6:$H$126,6,FALSE()))=TRUE(),"",(VLOOKUP($B638,'US PWR Rankings'!$B$6:$H$126,6,FALSE())))</f>
        <v/>
      </c>
      <c r="T638" s="29" t="str">
        <f aca="false">IF(ISNA(VLOOKUP($B638,'Can Gas Rankings'!$B$6:$H$95,6,FALSE()))=TRUE(),"",(VLOOKUP($B638,'Can Gas Rankings'!$B$6:$H$95,6,FALSE())))</f>
        <v/>
      </c>
      <c r="U638" s="29" t="str">
        <f aca="false">IF(ISNA(VLOOKUP($B638,'Can Pwr Rankings'!$B$6:$F$21,4,FALSE()))=TRUE(),"",(VLOOKUP($B638,'Can Pwr Rankings'!$B$6:$F$21,4,FALSE())))</f>
        <v/>
      </c>
    </row>
    <row r="639" customFormat="false" ht="12.75" hidden="false" customHeight="false" outlineLevel="0" collapsed="false">
      <c r="A639" s="5" t="s">
        <v>199</v>
      </c>
      <c r="B639" s="5" t="n">
        <v>85289</v>
      </c>
      <c r="C639" s="5"/>
      <c r="D639" s="5"/>
      <c r="E639" s="29" t="n">
        <f aca="false">VLOOKUP(B639,HEADROOM!$B$2:$D$3820,3,FALSE())</f>
        <v>5000000</v>
      </c>
      <c r="F639" s="5" t="s">
        <v>42</v>
      </c>
      <c r="G639" s="5" t="e">
        <f aca="false">VLOOKUP((A639&amp;MAX(H639:M639)),'NA DATA'!$J$4:$K$1809,2,FALSE())</f>
        <v>#N/A</v>
      </c>
      <c r="H639" s="30"/>
      <c r="I639" s="30"/>
      <c r="J639" s="30"/>
      <c r="K639" s="30"/>
      <c r="L639" s="30"/>
      <c r="M639" s="30"/>
      <c r="N639" s="30" t="n">
        <f aca="false">IF(ISNA(VLOOKUP(B639,'US GAS Rankings'!$B$6:$H$232,7,FALSE()))=TRUE(),"",(VLOOKUP(B639,'US GAS Rankings'!$B$6:$H$232,7,FALSE())))</f>
        <v>109</v>
      </c>
      <c r="O639" s="30" t="str">
        <f aca="false">IF(ISNA(VLOOKUP(B639,'US PWR Rankings'!$B$6:$H$126,7,FALSE()))=TRUE(),"",(VLOOKUP(B639,'US PWR Rankings'!$B$6:$H$126,7,FALSE())))</f>
        <v/>
      </c>
      <c r="P639" s="5" t="str">
        <f aca="false">IF(ISNA(VLOOKUP(B639,'Can Gas Rankings'!$B$6:$H$95,7,FALSE()))=TRUE(),"",(VLOOKUP(B639,'Can Gas Rankings'!$B$6:$H$95,7,FALSE())))</f>
        <v/>
      </c>
      <c r="Q639" s="5" t="str">
        <f aca="false">IF(ISNA(VLOOKUP(B639,'Can Pwr Rankings'!$B$6:$F$21,5,FALSE()))=TRUE(),"",(VLOOKUP(B639,'Can Pwr Rankings'!$B$6:$F$21,5,FALSE())))</f>
        <v/>
      </c>
      <c r="R639" s="29" t="n">
        <f aca="false">IF(ISNA(VLOOKUP($B639,'US GAS Rankings'!$B$6:$H$232,6,FALSE()))=TRUE(),"",(VLOOKUP($B639,'US GAS Rankings'!$B$6:$H$232,6,FALSE())))</f>
        <v>8580000</v>
      </c>
      <c r="S639" s="29" t="str">
        <f aca="false">IF(ISNA(VLOOKUP($B639,'US PWR Rankings'!$B$6:$H$126,6,FALSE()))=TRUE(),"",(VLOOKUP($B639,'US PWR Rankings'!$B$6:$H$126,6,FALSE())))</f>
        <v/>
      </c>
      <c r="T639" s="29" t="str">
        <f aca="false">IF(ISNA(VLOOKUP($B639,'Can Gas Rankings'!$B$6:$H$95,6,FALSE()))=TRUE(),"",(VLOOKUP($B639,'Can Gas Rankings'!$B$6:$H$95,6,FALSE())))</f>
        <v/>
      </c>
      <c r="U639" s="29" t="str">
        <f aca="false">IF(ISNA(VLOOKUP($B639,'Can Pwr Rankings'!$B$6:$F$21,4,FALSE()))=TRUE(),"",(VLOOKUP($B639,'Can Pwr Rankings'!$B$6:$F$21,4,FALSE())))</f>
        <v/>
      </c>
    </row>
    <row r="640" customFormat="false" ht="12.75" hidden="false" customHeight="false" outlineLevel="0" collapsed="false">
      <c r="A640" s="5" t="s">
        <v>200</v>
      </c>
      <c r="B640" s="5" t="n">
        <v>942</v>
      </c>
      <c r="C640" s="5" t="s">
        <v>200</v>
      </c>
      <c r="D640" s="5" t="n">
        <v>942</v>
      </c>
      <c r="E640" s="29" t="n">
        <f aca="false">VLOOKUP(B640,HEADROOM!$B$2:$D$3820,3,FALSE())</f>
        <v>100000000</v>
      </c>
      <c r="F640" s="5" t="s">
        <v>27</v>
      </c>
      <c r="G640" s="5" t="str">
        <f aca="false">VLOOKUP((A640&amp;MAX(H640:M640)),'NA DATA'!$J$4:$K$1809,2,FALSE())</f>
        <v>Enron North America Corp.</v>
      </c>
      <c r="H640" s="30" t="n">
        <v>95001164</v>
      </c>
      <c r="I640" s="30"/>
      <c r="J640" s="30"/>
      <c r="K640" s="30" t="n">
        <v>95001164</v>
      </c>
      <c r="L640" s="30"/>
      <c r="M640" s="30"/>
      <c r="N640" s="30" t="n">
        <f aca="false">IF(ISNA(VLOOKUP(B640,'US GAS Rankings'!$B$6:$H$232,7,FALSE()))=TRUE(),"",(VLOOKUP(B640,'US GAS Rankings'!$B$6:$H$232,7,FALSE())))</f>
        <v>110</v>
      </c>
      <c r="O640" s="30" t="str">
        <f aca="false">IF(ISNA(VLOOKUP(B640,'US PWR Rankings'!$B$6:$H$126,7,FALSE()))=TRUE(),"",(VLOOKUP(B640,'US PWR Rankings'!$B$6:$H$126,7,FALSE())))</f>
        <v/>
      </c>
      <c r="P640" s="5" t="n">
        <f aca="false">IF(ISNA(VLOOKUP(B640,'Can Gas Rankings'!$B$6:$H$95,7,FALSE()))=TRUE(),"",(VLOOKUP(B640,'Can Gas Rankings'!$B$6:$H$95,7,FALSE())))</f>
        <v>75</v>
      </c>
      <c r="Q640" s="5" t="str">
        <f aca="false">IF(ISNA(VLOOKUP(B640,'Can Pwr Rankings'!$B$6:$F$21,5,FALSE()))=TRUE(),"",(VLOOKUP(B640,'Can Pwr Rankings'!$B$6:$F$21,5,FALSE())))</f>
        <v/>
      </c>
      <c r="R640" s="29" t="n">
        <f aca="false">IF(ISNA(VLOOKUP($B640,'US GAS Rankings'!$B$6:$H$232,6,FALSE()))=TRUE(),"",(VLOOKUP($B640,'US GAS Rankings'!$B$6:$H$232,6,FALSE())))</f>
        <v>8527500</v>
      </c>
      <c r="S640" s="29" t="str">
        <f aca="false">IF(ISNA(VLOOKUP($B640,'US PWR Rankings'!$B$6:$H$126,6,FALSE()))=TRUE(),"",(VLOOKUP($B640,'US PWR Rankings'!$B$6:$H$126,6,FALSE())))</f>
        <v/>
      </c>
      <c r="T640" s="29" t="n">
        <f aca="false">IF(ISNA(VLOOKUP($B640,'Can Gas Rankings'!$B$6:$H$95,6,FALSE()))=TRUE(),"",(VLOOKUP($B640,'Can Gas Rankings'!$B$6:$H$95,6,FALSE())))</f>
        <v>300000</v>
      </c>
      <c r="U640" s="29" t="str">
        <f aca="false">IF(ISNA(VLOOKUP($B640,'Can Pwr Rankings'!$B$6:$F$21,4,FALSE()))=TRUE(),"",(VLOOKUP($B640,'Can Pwr Rankings'!$B$6:$F$21,4,FALSE())))</f>
        <v/>
      </c>
    </row>
    <row r="641" customFormat="false" ht="12.75" hidden="false" customHeight="false" outlineLevel="0" collapsed="false">
      <c r="A641" s="5" t="s">
        <v>200</v>
      </c>
      <c r="B641" s="5" t="n">
        <v>942</v>
      </c>
      <c r="C641" s="5"/>
      <c r="D641" s="5"/>
      <c r="E641" s="29" t="n">
        <f aca="false">VLOOKUP(B641,HEADROOM!$B$2:$D$3820,3,FALSE())</f>
        <v>100000000</v>
      </c>
      <c r="F641" s="5" t="s">
        <v>91</v>
      </c>
      <c r="G641" s="5" t="e">
        <f aca="false">VLOOKUP((A641&amp;MAX(H641:M641)),'NA DATA'!$J$4:$K$1809,2,FALSE())</f>
        <v>#N/A</v>
      </c>
      <c r="H641" s="30"/>
      <c r="I641" s="30"/>
      <c r="J641" s="30"/>
      <c r="K641" s="30"/>
      <c r="L641" s="30"/>
      <c r="M641" s="30"/>
      <c r="N641" s="30" t="n">
        <f aca="false">IF(ISNA(VLOOKUP(B641,'US GAS Rankings'!$B$6:$H$232,7,FALSE()))=TRUE(),"",(VLOOKUP(B641,'US GAS Rankings'!$B$6:$H$232,7,FALSE())))</f>
        <v>110</v>
      </c>
      <c r="O641" s="30" t="str">
        <f aca="false">IF(ISNA(VLOOKUP(B641,'US PWR Rankings'!$B$6:$H$126,7,FALSE()))=TRUE(),"",(VLOOKUP(B641,'US PWR Rankings'!$B$6:$H$126,7,FALSE())))</f>
        <v/>
      </c>
      <c r="P641" s="5" t="n">
        <f aca="false">IF(ISNA(VLOOKUP(B641,'Can Gas Rankings'!$B$6:$H$95,7,FALSE()))=TRUE(),"",(VLOOKUP(B641,'Can Gas Rankings'!$B$6:$H$95,7,FALSE())))</f>
        <v>75</v>
      </c>
      <c r="Q641" s="5" t="str">
        <f aca="false">IF(ISNA(VLOOKUP(B641,'Can Pwr Rankings'!$B$6:$F$21,5,FALSE()))=TRUE(),"",(VLOOKUP(B641,'Can Pwr Rankings'!$B$6:$F$21,5,FALSE())))</f>
        <v/>
      </c>
      <c r="R641" s="29" t="n">
        <f aca="false">IF(ISNA(VLOOKUP($B641,'US GAS Rankings'!$B$6:$H$232,6,FALSE()))=TRUE(),"",(VLOOKUP($B641,'US GAS Rankings'!$B$6:$H$232,6,FALSE())))</f>
        <v>8527500</v>
      </c>
      <c r="S641" s="29" t="str">
        <f aca="false">IF(ISNA(VLOOKUP($B641,'US PWR Rankings'!$B$6:$H$126,6,FALSE()))=TRUE(),"",(VLOOKUP($B641,'US PWR Rankings'!$B$6:$H$126,6,FALSE())))</f>
        <v/>
      </c>
      <c r="T641" s="29" t="n">
        <f aca="false">IF(ISNA(VLOOKUP($B641,'Can Gas Rankings'!$B$6:$H$95,6,FALSE()))=TRUE(),"",(VLOOKUP($B641,'Can Gas Rankings'!$B$6:$H$95,6,FALSE())))</f>
        <v>300000</v>
      </c>
      <c r="U641" s="29" t="str">
        <f aca="false">IF(ISNA(VLOOKUP($B641,'Can Pwr Rankings'!$B$6:$F$21,4,FALSE()))=TRUE(),"",(VLOOKUP($B641,'Can Pwr Rankings'!$B$6:$F$21,4,FALSE())))</f>
        <v/>
      </c>
    </row>
    <row r="642" customFormat="false" ht="12.75" hidden="false" customHeight="false" outlineLevel="0" collapsed="false">
      <c r="A642" s="5" t="s">
        <v>201</v>
      </c>
      <c r="B642" s="5" t="n">
        <v>69121</v>
      </c>
      <c r="C642" s="5" t="s">
        <v>201</v>
      </c>
      <c r="D642" s="5" t="n">
        <v>69121</v>
      </c>
      <c r="E642" s="29" t="n">
        <f aca="false">VLOOKUP(B642,HEADROOM!$B$2:$D$3820,3,FALSE())</f>
        <v>4000000</v>
      </c>
      <c r="F642" s="5" t="s">
        <v>78</v>
      </c>
      <c r="G642" s="5" t="str">
        <f aca="false">VLOOKUP((A642&amp;MAX(H642:M642)),'NA DATA'!$J$4:$K$1809,2,FALSE())</f>
        <v>Enron North America Corp.</v>
      </c>
      <c r="H642" s="30"/>
      <c r="I642" s="30" t="n">
        <v>96032467</v>
      </c>
      <c r="J642" s="30"/>
      <c r="K642" s="30"/>
      <c r="L642" s="30"/>
      <c r="M642" s="30"/>
      <c r="N642" s="30" t="n">
        <f aca="false">IF(ISNA(VLOOKUP(B642,'US GAS Rankings'!$B$6:$H$232,7,FALSE()))=TRUE(),"",(VLOOKUP(B642,'US GAS Rankings'!$B$6:$H$232,7,FALSE())))</f>
        <v>111</v>
      </c>
      <c r="O642" s="30" t="n">
        <f aca="false">IF(ISNA(VLOOKUP(B642,'US PWR Rankings'!$B$6:$H$126,7,FALSE()))=TRUE(),"",(VLOOKUP(B642,'US PWR Rankings'!$B$6:$H$126,7,FALSE())))</f>
        <v>30</v>
      </c>
      <c r="P642" s="5" t="str">
        <f aca="false">IF(ISNA(VLOOKUP(B642,'Can Gas Rankings'!$B$6:$H$95,7,FALSE()))=TRUE(),"",(VLOOKUP(B642,'Can Gas Rankings'!$B$6:$H$95,7,FALSE())))</f>
        <v/>
      </c>
      <c r="Q642" s="5" t="str">
        <f aca="false">IF(ISNA(VLOOKUP(B642,'Can Pwr Rankings'!$B$6:$F$21,5,FALSE()))=TRUE(),"",(VLOOKUP(B642,'Can Pwr Rankings'!$B$6:$F$21,5,FALSE())))</f>
        <v/>
      </c>
      <c r="R642" s="29" t="n">
        <f aca="false">IF(ISNA(VLOOKUP($B642,'US GAS Rankings'!$B$6:$H$232,6,FALSE()))=TRUE(),"",(VLOOKUP($B642,'US GAS Rankings'!$B$6:$H$232,6,FALSE())))</f>
        <v>8467231</v>
      </c>
      <c r="S642" s="29" t="n">
        <f aca="false">IF(ISNA(VLOOKUP($B642,'US PWR Rankings'!$B$6:$H$126,6,FALSE()))=TRUE(),"",(VLOOKUP($B642,'US PWR Rankings'!$B$6:$H$126,6,FALSE())))</f>
        <v>4329757</v>
      </c>
      <c r="T642" s="29" t="str">
        <f aca="false">IF(ISNA(VLOOKUP($B642,'Can Gas Rankings'!$B$6:$H$95,6,FALSE()))=TRUE(),"",(VLOOKUP($B642,'Can Gas Rankings'!$B$6:$H$95,6,FALSE())))</f>
        <v/>
      </c>
      <c r="U642" s="29" t="str">
        <f aca="false">IF(ISNA(VLOOKUP($B642,'Can Pwr Rankings'!$B$6:$F$21,4,FALSE()))=TRUE(),"",(VLOOKUP($B642,'Can Pwr Rankings'!$B$6:$F$21,4,FALSE())))</f>
        <v/>
      </c>
    </row>
    <row r="643" customFormat="false" ht="12.75" hidden="false" customHeight="false" outlineLevel="0" collapsed="false">
      <c r="A643" s="5" t="s">
        <v>201</v>
      </c>
      <c r="B643" s="5" t="n">
        <v>69121</v>
      </c>
      <c r="C643" s="5"/>
      <c r="D643" s="5"/>
      <c r="E643" s="29" t="n">
        <f aca="false">VLOOKUP(B643,HEADROOM!$B$2:$D$3820,3,FALSE())</f>
        <v>4000000</v>
      </c>
      <c r="F643" s="5" t="s">
        <v>40</v>
      </c>
      <c r="G643" s="5" t="e">
        <f aca="false">VLOOKUP((A643&amp;MAX(H643:M643)),'NA DATA'!$J$4:$K$1809,2,FALSE())</f>
        <v>#N/A</v>
      </c>
      <c r="H643" s="30"/>
      <c r="I643" s="30"/>
      <c r="J643" s="30" t="n">
        <v>96063316</v>
      </c>
      <c r="K643" s="30"/>
      <c r="L643" s="30"/>
      <c r="M643" s="30"/>
      <c r="N643" s="30" t="n">
        <f aca="false">IF(ISNA(VLOOKUP(B643,'US GAS Rankings'!$B$6:$H$232,7,FALSE()))=TRUE(),"",(VLOOKUP(B643,'US GAS Rankings'!$B$6:$H$232,7,FALSE())))</f>
        <v>111</v>
      </c>
      <c r="O643" s="30" t="n">
        <f aca="false">IF(ISNA(VLOOKUP(B643,'US PWR Rankings'!$B$6:$H$126,7,FALSE()))=TRUE(),"",(VLOOKUP(B643,'US PWR Rankings'!$B$6:$H$126,7,FALSE())))</f>
        <v>30</v>
      </c>
      <c r="P643" s="5" t="str">
        <f aca="false">IF(ISNA(VLOOKUP(B643,'Can Gas Rankings'!$B$6:$H$95,7,FALSE()))=TRUE(),"",(VLOOKUP(B643,'Can Gas Rankings'!$B$6:$H$95,7,FALSE())))</f>
        <v/>
      </c>
      <c r="Q643" s="5" t="str">
        <f aca="false">IF(ISNA(VLOOKUP(B643,'Can Pwr Rankings'!$B$6:$F$21,5,FALSE()))=TRUE(),"",(VLOOKUP(B643,'Can Pwr Rankings'!$B$6:$F$21,5,FALSE())))</f>
        <v/>
      </c>
      <c r="R643" s="29" t="n">
        <f aca="false">IF(ISNA(VLOOKUP($B643,'US GAS Rankings'!$B$6:$H$232,6,FALSE()))=TRUE(),"",(VLOOKUP($B643,'US GAS Rankings'!$B$6:$H$232,6,FALSE())))</f>
        <v>8467231</v>
      </c>
      <c r="S643" s="29" t="n">
        <f aca="false">IF(ISNA(VLOOKUP($B643,'US PWR Rankings'!$B$6:$H$126,6,FALSE()))=TRUE(),"",(VLOOKUP($B643,'US PWR Rankings'!$B$6:$H$126,6,FALSE())))</f>
        <v>4329757</v>
      </c>
      <c r="T643" s="29" t="str">
        <f aca="false">IF(ISNA(VLOOKUP($B643,'Can Gas Rankings'!$B$6:$H$95,6,FALSE()))=TRUE(),"",(VLOOKUP($B643,'Can Gas Rankings'!$B$6:$H$95,6,FALSE())))</f>
        <v/>
      </c>
      <c r="U643" s="29" t="str">
        <f aca="false">IF(ISNA(VLOOKUP($B643,'Can Pwr Rankings'!$B$6:$F$21,4,FALSE()))=TRUE(),"",(VLOOKUP($B643,'Can Pwr Rankings'!$B$6:$F$21,4,FALSE())))</f>
        <v/>
      </c>
    </row>
    <row r="644" customFormat="false" ht="12.75" hidden="false" customHeight="false" outlineLevel="0" collapsed="false">
      <c r="A644" s="5" t="s">
        <v>201</v>
      </c>
      <c r="B644" s="5" t="n">
        <v>69121</v>
      </c>
      <c r="C644" s="5"/>
      <c r="D644" s="5"/>
      <c r="E644" s="29" t="n">
        <f aca="false">VLOOKUP(B644,HEADROOM!$B$2:$D$3820,3,FALSE())</f>
        <v>4000000</v>
      </c>
      <c r="F644" s="5" t="s">
        <v>42</v>
      </c>
      <c r="G644" s="5" t="e">
        <f aca="false">VLOOKUP((A644&amp;MAX(H644:M644)),'NA DATA'!$J$4:$K$1809,2,FALSE())</f>
        <v>#N/A</v>
      </c>
      <c r="H644" s="30"/>
      <c r="I644" s="30"/>
      <c r="J644" s="30"/>
      <c r="K644" s="30"/>
      <c r="L644" s="30"/>
      <c r="M644" s="30"/>
      <c r="N644" s="30" t="n">
        <f aca="false">IF(ISNA(VLOOKUP(B644,'US GAS Rankings'!$B$6:$H$232,7,FALSE()))=TRUE(),"",(VLOOKUP(B644,'US GAS Rankings'!$B$6:$H$232,7,FALSE())))</f>
        <v>111</v>
      </c>
      <c r="O644" s="30" t="n">
        <f aca="false">IF(ISNA(VLOOKUP(B644,'US PWR Rankings'!$B$6:$H$126,7,FALSE()))=TRUE(),"",(VLOOKUP(B644,'US PWR Rankings'!$B$6:$H$126,7,FALSE())))</f>
        <v>30</v>
      </c>
      <c r="P644" s="5" t="str">
        <f aca="false">IF(ISNA(VLOOKUP(B644,'Can Gas Rankings'!$B$6:$H$95,7,FALSE()))=TRUE(),"",(VLOOKUP(B644,'Can Gas Rankings'!$B$6:$H$95,7,FALSE())))</f>
        <v/>
      </c>
      <c r="Q644" s="5" t="str">
        <f aca="false">IF(ISNA(VLOOKUP(B644,'Can Pwr Rankings'!$B$6:$F$21,5,FALSE()))=TRUE(),"",(VLOOKUP(B644,'Can Pwr Rankings'!$B$6:$F$21,5,FALSE())))</f>
        <v/>
      </c>
      <c r="R644" s="29" t="n">
        <f aca="false">IF(ISNA(VLOOKUP($B644,'US GAS Rankings'!$B$6:$H$232,6,FALSE()))=TRUE(),"",(VLOOKUP($B644,'US GAS Rankings'!$B$6:$H$232,6,FALSE())))</f>
        <v>8467231</v>
      </c>
      <c r="S644" s="29" t="n">
        <f aca="false">IF(ISNA(VLOOKUP($B644,'US PWR Rankings'!$B$6:$H$126,6,FALSE()))=TRUE(),"",(VLOOKUP($B644,'US PWR Rankings'!$B$6:$H$126,6,FALSE())))</f>
        <v>4329757</v>
      </c>
      <c r="T644" s="29" t="str">
        <f aca="false">IF(ISNA(VLOOKUP($B644,'Can Gas Rankings'!$B$6:$H$95,6,FALSE()))=TRUE(),"",(VLOOKUP($B644,'Can Gas Rankings'!$B$6:$H$95,6,FALSE())))</f>
        <v/>
      </c>
      <c r="U644" s="29" t="str">
        <f aca="false">IF(ISNA(VLOOKUP($B644,'Can Pwr Rankings'!$B$6:$F$21,4,FALSE()))=TRUE(),"",(VLOOKUP($B644,'Can Pwr Rankings'!$B$6:$F$21,4,FALSE())))</f>
        <v/>
      </c>
    </row>
    <row r="645" customFormat="false" ht="12.75" hidden="false" customHeight="false" outlineLevel="0" collapsed="false">
      <c r="A645" s="5" t="s">
        <v>202</v>
      </c>
      <c r="B645" s="5" t="n">
        <v>5665</v>
      </c>
      <c r="C645" s="5" t="s">
        <v>202</v>
      </c>
      <c r="D645" s="5" t="n">
        <v>5665</v>
      </c>
      <c r="E645" s="29" t="n">
        <f aca="false">VLOOKUP(B645,HEADROOM!$B$2:$D$3820,3,FALSE())</f>
        <v>8481158</v>
      </c>
      <c r="F645" s="5" t="s">
        <v>44</v>
      </c>
      <c r="G645" s="5" t="str">
        <f aca="false">VLOOKUP((A645&amp;MAX(H645:M645)),'NA DATA'!$J$4:$K$1809,2,FALSE())</f>
        <v>Enron Energy Services, Inc.</v>
      </c>
      <c r="H645" s="30"/>
      <c r="I645" s="30" t="n">
        <v>96085397</v>
      </c>
      <c r="J645" s="30"/>
      <c r="K645" s="30"/>
      <c r="L645" s="30"/>
      <c r="M645" s="30"/>
      <c r="N645" s="30" t="n">
        <f aca="false">IF(ISNA(VLOOKUP(B645,'US GAS Rankings'!$B$6:$H$232,7,FALSE()))=TRUE(),"",(VLOOKUP(B645,'US GAS Rankings'!$B$6:$H$232,7,FALSE())))</f>
        <v>112</v>
      </c>
      <c r="O645" s="30" t="str">
        <f aca="false">IF(ISNA(VLOOKUP(B645,'US PWR Rankings'!$B$6:$H$126,7,FALSE()))=TRUE(),"",(VLOOKUP(B645,'US PWR Rankings'!$B$6:$H$126,7,FALSE())))</f>
        <v/>
      </c>
      <c r="P645" s="5" t="n">
        <f aca="false">IF(ISNA(VLOOKUP(B645,'Can Gas Rankings'!$B$6:$H$95,7,FALSE()))=TRUE(),"",(VLOOKUP(B645,'Can Gas Rankings'!$B$6:$H$95,7,FALSE())))</f>
        <v>44</v>
      </c>
      <c r="Q645" s="5" t="str">
        <f aca="false">IF(ISNA(VLOOKUP(B645,'Can Pwr Rankings'!$B$6:$F$21,5,FALSE()))=TRUE(),"",(VLOOKUP(B645,'Can Pwr Rankings'!$B$6:$F$21,5,FALSE())))</f>
        <v/>
      </c>
      <c r="R645" s="29" t="n">
        <f aca="false">IF(ISNA(VLOOKUP($B645,'US GAS Rankings'!$B$6:$H$232,6,FALSE()))=TRUE(),"",(VLOOKUP($B645,'US GAS Rankings'!$B$6:$H$232,6,FALSE())))</f>
        <v>7816805</v>
      </c>
      <c r="S645" s="29" t="str">
        <f aca="false">IF(ISNA(VLOOKUP($B645,'US PWR Rankings'!$B$6:$H$126,6,FALSE()))=TRUE(),"",(VLOOKUP($B645,'US PWR Rankings'!$B$6:$H$126,6,FALSE())))</f>
        <v/>
      </c>
      <c r="T645" s="29" t="n">
        <f aca="false">IF(ISNA(VLOOKUP($B645,'Can Gas Rankings'!$B$6:$H$95,6,FALSE()))=TRUE(),"",(VLOOKUP($B645,'Can Gas Rankings'!$B$6:$H$95,6,FALSE())))</f>
        <v>3755631</v>
      </c>
      <c r="U645" s="29" t="str">
        <f aca="false">IF(ISNA(VLOOKUP($B645,'Can Pwr Rankings'!$B$6:$F$21,4,FALSE()))=TRUE(),"",(VLOOKUP($B645,'Can Pwr Rankings'!$B$6:$F$21,4,FALSE())))</f>
        <v/>
      </c>
    </row>
    <row r="646" customFormat="false" ht="12.75" hidden="false" customHeight="false" outlineLevel="0" collapsed="false">
      <c r="A646" s="5" t="s">
        <v>202</v>
      </c>
      <c r="B646" s="5" t="n">
        <v>5665</v>
      </c>
      <c r="C646" s="5"/>
      <c r="D646" s="5"/>
      <c r="E646" s="29" t="n">
        <f aca="false">VLOOKUP(B646,HEADROOM!$B$2:$D$3820,3,FALSE())</f>
        <v>8481158</v>
      </c>
      <c r="F646" s="5" t="s">
        <v>33</v>
      </c>
      <c r="G646" s="5" t="str">
        <f aca="false">VLOOKUP((A646&amp;MAX(H646:M646)),'NA DATA'!$J$4:$K$1809,2,FALSE())</f>
        <v>Enron North America Corp.</v>
      </c>
      <c r="H646" s="30"/>
      <c r="I646" s="30" t="n">
        <v>96085719</v>
      </c>
      <c r="J646" s="30"/>
      <c r="K646" s="30"/>
      <c r="L646" s="30"/>
      <c r="M646" s="30"/>
      <c r="N646" s="30" t="n">
        <f aca="false">IF(ISNA(VLOOKUP(B646,'US GAS Rankings'!$B$6:$H$232,7,FALSE()))=TRUE(),"",(VLOOKUP(B646,'US GAS Rankings'!$B$6:$H$232,7,FALSE())))</f>
        <v>112</v>
      </c>
      <c r="O646" s="30" t="str">
        <f aca="false">IF(ISNA(VLOOKUP(B646,'US PWR Rankings'!$B$6:$H$126,7,FALSE()))=TRUE(),"",(VLOOKUP(B646,'US PWR Rankings'!$B$6:$H$126,7,FALSE())))</f>
        <v/>
      </c>
      <c r="P646" s="5" t="n">
        <f aca="false">IF(ISNA(VLOOKUP(B646,'Can Gas Rankings'!$B$6:$H$95,7,FALSE()))=TRUE(),"",(VLOOKUP(B646,'Can Gas Rankings'!$B$6:$H$95,7,FALSE())))</f>
        <v>44</v>
      </c>
      <c r="Q646" s="5" t="str">
        <f aca="false">IF(ISNA(VLOOKUP(B646,'Can Pwr Rankings'!$B$6:$F$21,5,FALSE()))=TRUE(),"",(VLOOKUP(B646,'Can Pwr Rankings'!$B$6:$F$21,5,FALSE())))</f>
        <v/>
      </c>
      <c r="R646" s="29" t="n">
        <f aca="false">IF(ISNA(VLOOKUP($B646,'US GAS Rankings'!$B$6:$H$232,6,FALSE()))=TRUE(),"",(VLOOKUP($B646,'US GAS Rankings'!$B$6:$H$232,6,FALSE())))</f>
        <v>7816805</v>
      </c>
      <c r="S646" s="29" t="str">
        <f aca="false">IF(ISNA(VLOOKUP($B646,'US PWR Rankings'!$B$6:$H$126,6,FALSE()))=TRUE(),"",(VLOOKUP($B646,'US PWR Rankings'!$B$6:$H$126,6,FALSE())))</f>
        <v/>
      </c>
      <c r="T646" s="29" t="n">
        <f aca="false">IF(ISNA(VLOOKUP($B646,'Can Gas Rankings'!$B$6:$H$95,6,FALSE()))=TRUE(),"",(VLOOKUP($B646,'Can Gas Rankings'!$B$6:$H$95,6,FALSE())))</f>
        <v>3755631</v>
      </c>
      <c r="U646" s="29" t="str">
        <f aca="false">IF(ISNA(VLOOKUP($B646,'Can Pwr Rankings'!$B$6:$F$21,4,FALSE()))=TRUE(),"",(VLOOKUP($B646,'Can Pwr Rankings'!$B$6:$F$21,4,FALSE())))</f>
        <v/>
      </c>
    </row>
    <row r="647" customFormat="false" ht="12.75" hidden="false" customHeight="false" outlineLevel="0" collapsed="false">
      <c r="A647" s="5" t="s">
        <v>202</v>
      </c>
      <c r="B647" s="5" t="n">
        <v>5665</v>
      </c>
      <c r="C647" s="5"/>
      <c r="D647" s="5"/>
      <c r="E647" s="29" t="n">
        <f aca="false">VLOOKUP(B647,HEADROOM!$B$2:$D$3820,3,FALSE())</f>
        <v>8481158</v>
      </c>
      <c r="F647" s="5" t="s">
        <v>34</v>
      </c>
      <c r="G647" s="5" t="str">
        <f aca="false">VLOOKUP((A647&amp;MAX(H647:M647)),'NA DATA'!$J$4:$K$1809,2,FALSE())</f>
        <v>Enron North America Corp.</v>
      </c>
      <c r="H647" s="30"/>
      <c r="I647" s="30" t="n">
        <v>96029031</v>
      </c>
      <c r="J647" s="30"/>
      <c r="K647" s="30"/>
      <c r="L647" s="30"/>
      <c r="M647" s="30"/>
      <c r="N647" s="30" t="n">
        <f aca="false">IF(ISNA(VLOOKUP(B647,'US GAS Rankings'!$B$6:$H$232,7,FALSE()))=TRUE(),"",(VLOOKUP(B647,'US GAS Rankings'!$B$6:$H$232,7,FALSE())))</f>
        <v>112</v>
      </c>
      <c r="O647" s="30" t="str">
        <f aca="false">IF(ISNA(VLOOKUP(B647,'US PWR Rankings'!$B$6:$H$126,7,FALSE()))=TRUE(),"",(VLOOKUP(B647,'US PWR Rankings'!$B$6:$H$126,7,FALSE())))</f>
        <v/>
      </c>
      <c r="P647" s="5" t="n">
        <f aca="false">IF(ISNA(VLOOKUP(B647,'Can Gas Rankings'!$B$6:$H$95,7,FALSE()))=TRUE(),"",(VLOOKUP(B647,'Can Gas Rankings'!$B$6:$H$95,7,FALSE())))</f>
        <v>44</v>
      </c>
      <c r="Q647" s="5" t="str">
        <f aca="false">IF(ISNA(VLOOKUP(B647,'Can Pwr Rankings'!$B$6:$F$21,5,FALSE()))=TRUE(),"",(VLOOKUP(B647,'Can Pwr Rankings'!$B$6:$F$21,5,FALSE())))</f>
        <v/>
      </c>
      <c r="R647" s="29" t="n">
        <f aca="false">IF(ISNA(VLOOKUP($B647,'US GAS Rankings'!$B$6:$H$232,6,FALSE()))=TRUE(),"",(VLOOKUP($B647,'US GAS Rankings'!$B$6:$H$232,6,FALSE())))</f>
        <v>7816805</v>
      </c>
      <c r="S647" s="29" t="str">
        <f aca="false">IF(ISNA(VLOOKUP($B647,'US PWR Rankings'!$B$6:$H$126,6,FALSE()))=TRUE(),"",(VLOOKUP($B647,'US PWR Rankings'!$B$6:$H$126,6,FALSE())))</f>
        <v/>
      </c>
      <c r="T647" s="29" t="n">
        <f aca="false">IF(ISNA(VLOOKUP($B647,'Can Gas Rankings'!$B$6:$H$95,6,FALSE()))=TRUE(),"",(VLOOKUP($B647,'Can Gas Rankings'!$B$6:$H$95,6,FALSE())))</f>
        <v>3755631</v>
      </c>
      <c r="U647" s="29" t="str">
        <f aca="false">IF(ISNA(VLOOKUP($B647,'Can Pwr Rankings'!$B$6:$F$21,4,FALSE()))=TRUE(),"",(VLOOKUP($B647,'Can Pwr Rankings'!$B$6:$F$21,4,FALSE())))</f>
        <v/>
      </c>
    </row>
    <row r="648" customFormat="false" ht="12.75" hidden="false" customHeight="false" outlineLevel="0" collapsed="false">
      <c r="A648" s="5" t="s">
        <v>202</v>
      </c>
      <c r="B648" s="5" t="n">
        <v>5665</v>
      </c>
      <c r="C648" s="5"/>
      <c r="D648" s="5"/>
      <c r="E648" s="29" t="n">
        <f aca="false">VLOOKUP(B648,HEADROOM!$B$2:$D$3820,3,FALSE())</f>
        <v>8481158</v>
      </c>
      <c r="F648" s="5" t="s">
        <v>28</v>
      </c>
      <c r="G648" s="5" t="str">
        <f aca="false">VLOOKUP((A648&amp;MAX(H648:M648)),'NA DATA'!$J$4:$K$1809,2,FALSE())</f>
        <v>Enron North America Corp.</v>
      </c>
      <c r="H648" s="30"/>
      <c r="I648" s="30" t="n">
        <v>96002582</v>
      </c>
      <c r="J648" s="30"/>
      <c r="K648" s="30"/>
      <c r="L648" s="30"/>
      <c r="M648" s="30"/>
      <c r="N648" s="30" t="n">
        <f aca="false">IF(ISNA(VLOOKUP(B648,'US GAS Rankings'!$B$6:$H$232,7,FALSE()))=TRUE(),"",(VLOOKUP(B648,'US GAS Rankings'!$B$6:$H$232,7,FALSE())))</f>
        <v>112</v>
      </c>
      <c r="O648" s="30" t="str">
        <f aca="false">IF(ISNA(VLOOKUP(B648,'US PWR Rankings'!$B$6:$H$126,7,FALSE()))=TRUE(),"",(VLOOKUP(B648,'US PWR Rankings'!$B$6:$H$126,7,FALSE())))</f>
        <v/>
      </c>
      <c r="P648" s="5" t="n">
        <f aca="false">IF(ISNA(VLOOKUP(B648,'Can Gas Rankings'!$B$6:$H$95,7,FALSE()))=TRUE(),"",(VLOOKUP(B648,'Can Gas Rankings'!$B$6:$H$95,7,FALSE())))</f>
        <v>44</v>
      </c>
      <c r="Q648" s="5" t="str">
        <f aca="false">IF(ISNA(VLOOKUP(B648,'Can Pwr Rankings'!$B$6:$F$21,5,FALSE()))=TRUE(),"",(VLOOKUP(B648,'Can Pwr Rankings'!$B$6:$F$21,5,FALSE())))</f>
        <v/>
      </c>
      <c r="R648" s="29" t="n">
        <f aca="false">IF(ISNA(VLOOKUP($B648,'US GAS Rankings'!$B$6:$H$232,6,FALSE()))=TRUE(),"",(VLOOKUP($B648,'US GAS Rankings'!$B$6:$H$232,6,FALSE())))</f>
        <v>7816805</v>
      </c>
      <c r="S648" s="29" t="str">
        <f aca="false">IF(ISNA(VLOOKUP($B648,'US PWR Rankings'!$B$6:$H$126,6,FALSE()))=TRUE(),"",(VLOOKUP($B648,'US PWR Rankings'!$B$6:$H$126,6,FALSE())))</f>
        <v/>
      </c>
      <c r="T648" s="29" t="n">
        <f aca="false">IF(ISNA(VLOOKUP($B648,'Can Gas Rankings'!$B$6:$H$95,6,FALSE()))=TRUE(),"",(VLOOKUP($B648,'Can Gas Rankings'!$B$6:$H$95,6,FALSE())))</f>
        <v>3755631</v>
      </c>
      <c r="U648" s="29" t="str">
        <f aca="false">IF(ISNA(VLOOKUP($B648,'Can Pwr Rankings'!$B$6:$F$21,4,FALSE()))=TRUE(),"",(VLOOKUP($B648,'Can Pwr Rankings'!$B$6:$F$21,4,FALSE())))</f>
        <v/>
      </c>
    </row>
    <row r="649" customFormat="false" ht="12.75" hidden="false" customHeight="false" outlineLevel="0" collapsed="false">
      <c r="A649" s="5" t="s">
        <v>202</v>
      </c>
      <c r="B649" s="5" t="n">
        <v>5665</v>
      </c>
      <c r="C649" s="5"/>
      <c r="D649" s="5"/>
      <c r="E649" s="29" t="n">
        <f aca="false">VLOOKUP(B649,HEADROOM!$B$2:$D$3820,3,FALSE())</f>
        <v>8481158</v>
      </c>
      <c r="F649" s="5" t="s">
        <v>29</v>
      </c>
      <c r="G649" s="5" t="str">
        <f aca="false">VLOOKUP((A649&amp;MAX(H649:M649)),'NA DATA'!$J$4:$K$1809,2,FALSE())</f>
        <v>Enron North America Corp.</v>
      </c>
      <c r="H649" s="30"/>
      <c r="I649" s="30" t="n">
        <v>96002961</v>
      </c>
      <c r="J649" s="30"/>
      <c r="K649" s="30"/>
      <c r="L649" s="30"/>
      <c r="M649" s="30"/>
      <c r="N649" s="30" t="n">
        <f aca="false">IF(ISNA(VLOOKUP(B649,'US GAS Rankings'!$B$6:$H$232,7,FALSE()))=TRUE(),"",(VLOOKUP(B649,'US GAS Rankings'!$B$6:$H$232,7,FALSE())))</f>
        <v>112</v>
      </c>
      <c r="O649" s="30" t="str">
        <f aca="false">IF(ISNA(VLOOKUP(B649,'US PWR Rankings'!$B$6:$H$126,7,FALSE()))=TRUE(),"",(VLOOKUP(B649,'US PWR Rankings'!$B$6:$H$126,7,FALSE())))</f>
        <v/>
      </c>
      <c r="P649" s="5" t="n">
        <f aca="false">IF(ISNA(VLOOKUP(B649,'Can Gas Rankings'!$B$6:$H$95,7,FALSE()))=TRUE(),"",(VLOOKUP(B649,'Can Gas Rankings'!$B$6:$H$95,7,FALSE())))</f>
        <v>44</v>
      </c>
      <c r="Q649" s="5" t="str">
        <f aca="false">IF(ISNA(VLOOKUP(B649,'Can Pwr Rankings'!$B$6:$F$21,5,FALSE()))=TRUE(),"",(VLOOKUP(B649,'Can Pwr Rankings'!$B$6:$F$21,5,FALSE())))</f>
        <v/>
      </c>
      <c r="R649" s="29" t="n">
        <f aca="false">IF(ISNA(VLOOKUP($B649,'US GAS Rankings'!$B$6:$H$232,6,FALSE()))=TRUE(),"",(VLOOKUP($B649,'US GAS Rankings'!$B$6:$H$232,6,FALSE())))</f>
        <v>7816805</v>
      </c>
      <c r="S649" s="29" t="str">
        <f aca="false">IF(ISNA(VLOOKUP($B649,'US PWR Rankings'!$B$6:$H$126,6,FALSE()))=TRUE(),"",(VLOOKUP($B649,'US PWR Rankings'!$B$6:$H$126,6,FALSE())))</f>
        <v/>
      </c>
      <c r="T649" s="29" t="n">
        <f aca="false">IF(ISNA(VLOOKUP($B649,'Can Gas Rankings'!$B$6:$H$95,6,FALSE()))=TRUE(),"",(VLOOKUP($B649,'Can Gas Rankings'!$B$6:$H$95,6,FALSE())))</f>
        <v>3755631</v>
      </c>
      <c r="U649" s="29" t="str">
        <f aca="false">IF(ISNA(VLOOKUP($B649,'Can Pwr Rankings'!$B$6:$F$21,4,FALSE()))=TRUE(),"",(VLOOKUP($B649,'Can Pwr Rankings'!$B$6:$F$21,4,FALSE())))</f>
        <v/>
      </c>
    </row>
    <row r="650" customFormat="false" ht="12.75" hidden="false" customHeight="false" outlineLevel="0" collapsed="false">
      <c r="A650" s="5" t="s">
        <v>202</v>
      </c>
      <c r="B650" s="5" t="n">
        <v>5665</v>
      </c>
      <c r="C650" s="5"/>
      <c r="D650" s="5"/>
      <c r="E650" s="29" t="n">
        <f aca="false">VLOOKUP(B650,HEADROOM!$B$2:$D$3820,3,FALSE())</f>
        <v>8481158</v>
      </c>
      <c r="F650" s="5" t="s">
        <v>35</v>
      </c>
      <c r="G650" s="5" t="str">
        <f aca="false">VLOOKUP((A650&amp;MAX(H650:M650)),'NA DATA'!$J$4:$K$1809,2,FALSE())</f>
        <v>Enron North America Corp.</v>
      </c>
      <c r="H650" s="30"/>
      <c r="I650" s="30" t="n">
        <v>96005429</v>
      </c>
      <c r="J650" s="30"/>
      <c r="K650" s="30"/>
      <c r="L650" s="30"/>
      <c r="M650" s="30"/>
      <c r="N650" s="30" t="n">
        <f aca="false">IF(ISNA(VLOOKUP(B650,'US GAS Rankings'!$B$6:$H$232,7,FALSE()))=TRUE(),"",(VLOOKUP(B650,'US GAS Rankings'!$B$6:$H$232,7,FALSE())))</f>
        <v>112</v>
      </c>
      <c r="O650" s="30" t="str">
        <f aca="false">IF(ISNA(VLOOKUP(B650,'US PWR Rankings'!$B$6:$H$126,7,FALSE()))=TRUE(),"",(VLOOKUP(B650,'US PWR Rankings'!$B$6:$H$126,7,FALSE())))</f>
        <v/>
      </c>
      <c r="P650" s="5" t="n">
        <f aca="false">IF(ISNA(VLOOKUP(B650,'Can Gas Rankings'!$B$6:$H$95,7,FALSE()))=TRUE(),"",(VLOOKUP(B650,'Can Gas Rankings'!$B$6:$H$95,7,FALSE())))</f>
        <v>44</v>
      </c>
      <c r="Q650" s="5" t="str">
        <f aca="false">IF(ISNA(VLOOKUP(B650,'Can Pwr Rankings'!$B$6:$F$21,5,FALSE()))=TRUE(),"",(VLOOKUP(B650,'Can Pwr Rankings'!$B$6:$F$21,5,FALSE())))</f>
        <v/>
      </c>
      <c r="R650" s="29" t="n">
        <f aca="false">IF(ISNA(VLOOKUP($B650,'US GAS Rankings'!$B$6:$H$232,6,FALSE()))=TRUE(),"",(VLOOKUP($B650,'US GAS Rankings'!$B$6:$H$232,6,FALSE())))</f>
        <v>7816805</v>
      </c>
      <c r="S650" s="29" t="str">
        <f aca="false">IF(ISNA(VLOOKUP($B650,'US PWR Rankings'!$B$6:$H$126,6,FALSE()))=TRUE(),"",(VLOOKUP($B650,'US PWR Rankings'!$B$6:$H$126,6,FALSE())))</f>
        <v/>
      </c>
      <c r="T650" s="29" t="n">
        <f aca="false">IF(ISNA(VLOOKUP($B650,'Can Gas Rankings'!$B$6:$H$95,6,FALSE()))=TRUE(),"",(VLOOKUP($B650,'Can Gas Rankings'!$B$6:$H$95,6,FALSE())))</f>
        <v>3755631</v>
      </c>
      <c r="U650" s="29" t="str">
        <f aca="false">IF(ISNA(VLOOKUP($B650,'Can Pwr Rankings'!$B$6:$F$21,4,FALSE()))=TRUE(),"",(VLOOKUP($B650,'Can Pwr Rankings'!$B$6:$F$21,4,FALSE())))</f>
        <v/>
      </c>
    </row>
    <row r="651" customFormat="false" ht="12.75" hidden="false" customHeight="false" outlineLevel="0" collapsed="false">
      <c r="A651" s="5" t="s">
        <v>202</v>
      </c>
      <c r="B651" s="5" t="n">
        <v>5665</v>
      </c>
      <c r="C651" s="5"/>
      <c r="D651" s="5"/>
      <c r="E651" s="29" t="n">
        <f aca="false">VLOOKUP(B651,HEADROOM!$B$2:$D$3820,3,FALSE())</f>
        <v>8481158</v>
      </c>
      <c r="F651" s="5" t="s">
        <v>42</v>
      </c>
      <c r="G651" s="5" t="e">
        <f aca="false">VLOOKUP((A651&amp;MAX(H651:M651)),'NA DATA'!$J$4:$K$1809,2,FALSE())</f>
        <v>#N/A</v>
      </c>
      <c r="H651" s="30"/>
      <c r="I651" s="30"/>
      <c r="J651" s="30"/>
      <c r="K651" s="30"/>
      <c r="L651" s="30"/>
      <c r="M651" s="30"/>
      <c r="N651" s="30" t="n">
        <f aca="false">IF(ISNA(VLOOKUP(B651,'US GAS Rankings'!$B$6:$H$232,7,FALSE()))=TRUE(),"",(VLOOKUP(B651,'US GAS Rankings'!$B$6:$H$232,7,FALSE())))</f>
        <v>112</v>
      </c>
      <c r="O651" s="30" t="str">
        <f aca="false">IF(ISNA(VLOOKUP(B651,'US PWR Rankings'!$B$6:$H$126,7,FALSE()))=TRUE(),"",(VLOOKUP(B651,'US PWR Rankings'!$B$6:$H$126,7,FALSE())))</f>
        <v/>
      </c>
      <c r="P651" s="5" t="n">
        <f aca="false">IF(ISNA(VLOOKUP(B651,'Can Gas Rankings'!$B$6:$H$95,7,FALSE()))=TRUE(),"",(VLOOKUP(B651,'Can Gas Rankings'!$B$6:$H$95,7,FALSE())))</f>
        <v>44</v>
      </c>
      <c r="Q651" s="5" t="str">
        <f aca="false">IF(ISNA(VLOOKUP(B651,'Can Pwr Rankings'!$B$6:$F$21,5,FALSE()))=TRUE(),"",(VLOOKUP(B651,'Can Pwr Rankings'!$B$6:$F$21,5,FALSE())))</f>
        <v/>
      </c>
      <c r="R651" s="29" t="n">
        <f aca="false">IF(ISNA(VLOOKUP($B651,'US GAS Rankings'!$B$6:$H$232,6,FALSE()))=TRUE(),"",(VLOOKUP($B651,'US GAS Rankings'!$B$6:$H$232,6,FALSE())))</f>
        <v>7816805</v>
      </c>
      <c r="S651" s="29" t="str">
        <f aca="false">IF(ISNA(VLOOKUP($B651,'US PWR Rankings'!$B$6:$H$126,6,FALSE()))=TRUE(),"",(VLOOKUP($B651,'US PWR Rankings'!$B$6:$H$126,6,FALSE())))</f>
        <v/>
      </c>
      <c r="T651" s="29" t="n">
        <f aca="false">IF(ISNA(VLOOKUP($B651,'Can Gas Rankings'!$B$6:$H$95,6,FALSE()))=TRUE(),"",(VLOOKUP($B651,'Can Gas Rankings'!$B$6:$H$95,6,FALSE())))</f>
        <v>3755631</v>
      </c>
      <c r="U651" s="29" t="str">
        <f aca="false">IF(ISNA(VLOOKUP($B651,'Can Pwr Rankings'!$B$6:$F$21,4,FALSE()))=TRUE(),"",(VLOOKUP($B651,'Can Pwr Rankings'!$B$6:$F$21,4,FALSE())))</f>
        <v/>
      </c>
    </row>
    <row r="652" customFormat="false" ht="12.75" hidden="false" customHeight="false" outlineLevel="0" collapsed="false">
      <c r="A652" s="5" t="s">
        <v>202</v>
      </c>
      <c r="B652" s="5" t="n">
        <v>5665</v>
      </c>
      <c r="C652" s="5"/>
      <c r="D652" s="5"/>
      <c r="E652" s="29" t="n">
        <f aca="false">VLOOKUP(B652,HEADROOM!$B$2:$D$3820,3,FALSE())</f>
        <v>8481158</v>
      </c>
      <c r="F652" s="5" t="s">
        <v>82</v>
      </c>
      <c r="G652" s="5" t="str">
        <f aca="false">VLOOKUP((A652&amp;MAX(H652:M652)),'NA DATA'!$J$4:$K$1809,2,FALSE())</f>
        <v>Enron North America Corp.</v>
      </c>
      <c r="H652" s="30"/>
      <c r="I652" s="30" t="n">
        <v>96061987</v>
      </c>
      <c r="J652" s="30"/>
      <c r="K652" s="30"/>
      <c r="L652" s="30"/>
      <c r="M652" s="30"/>
      <c r="N652" s="30" t="n">
        <f aca="false">IF(ISNA(VLOOKUP(B652,'US GAS Rankings'!$B$6:$H$232,7,FALSE()))=TRUE(),"",(VLOOKUP(B652,'US GAS Rankings'!$B$6:$H$232,7,FALSE())))</f>
        <v>112</v>
      </c>
      <c r="O652" s="30" t="str">
        <f aca="false">IF(ISNA(VLOOKUP(B652,'US PWR Rankings'!$B$6:$H$126,7,FALSE()))=TRUE(),"",(VLOOKUP(B652,'US PWR Rankings'!$B$6:$H$126,7,FALSE())))</f>
        <v/>
      </c>
      <c r="P652" s="5" t="n">
        <f aca="false">IF(ISNA(VLOOKUP(B652,'Can Gas Rankings'!$B$6:$H$95,7,FALSE()))=TRUE(),"",(VLOOKUP(B652,'Can Gas Rankings'!$B$6:$H$95,7,FALSE())))</f>
        <v>44</v>
      </c>
      <c r="Q652" s="5" t="str">
        <f aca="false">IF(ISNA(VLOOKUP(B652,'Can Pwr Rankings'!$B$6:$F$21,5,FALSE()))=TRUE(),"",(VLOOKUP(B652,'Can Pwr Rankings'!$B$6:$F$21,5,FALSE())))</f>
        <v/>
      </c>
      <c r="R652" s="29" t="n">
        <f aca="false">IF(ISNA(VLOOKUP($B652,'US GAS Rankings'!$B$6:$H$232,6,FALSE()))=TRUE(),"",(VLOOKUP($B652,'US GAS Rankings'!$B$6:$H$232,6,FALSE())))</f>
        <v>7816805</v>
      </c>
      <c r="S652" s="29" t="str">
        <f aca="false">IF(ISNA(VLOOKUP($B652,'US PWR Rankings'!$B$6:$H$126,6,FALSE()))=TRUE(),"",(VLOOKUP($B652,'US PWR Rankings'!$B$6:$H$126,6,FALSE())))</f>
        <v/>
      </c>
      <c r="T652" s="29" t="n">
        <f aca="false">IF(ISNA(VLOOKUP($B652,'Can Gas Rankings'!$B$6:$H$95,6,FALSE()))=TRUE(),"",(VLOOKUP($B652,'Can Gas Rankings'!$B$6:$H$95,6,FALSE())))</f>
        <v>3755631</v>
      </c>
      <c r="U652" s="29" t="str">
        <f aca="false">IF(ISNA(VLOOKUP($B652,'Can Pwr Rankings'!$B$6:$F$21,4,FALSE()))=TRUE(),"",(VLOOKUP($B652,'Can Pwr Rankings'!$B$6:$F$21,4,FALSE())))</f>
        <v/>
      </c>
    </row>
    <row r="653" customFormat="false" ht="12.75" hidden="false" customHeight="false" outlineLevel="0" collapsed="false">
      <c r="A653" s="5" t="s">
        <v>203</v>
      </c>
      <c r="B653" s="5" t="n">
        <v>56759</v>
      </c>
      <c r="C653" s="5" t="s">
        <v>203</v>
      </c>
      <c r="D653" s="5" t="n">
        <v>56759</v>
      </c>
      <c r="E653" s="29" t="n">
        <f aca="false">VLOOKUP(B653,HEADROOM!$B$2:$D$3820,3,FALSE())</f>
        <v>10000000</v>
      </c>
      <c r="F653" s="5" t="s">
        <v>28</v>
      </c>
      <c r="G653" s="5" t="str">
        <f aca="false">VLOOKUP((A653&amp;MAX(H653:M653)),'NA DATA'!$J$4:$K$1809,2,FALSE())</f>
        <v>Enron North America Corp.</v>
      </c>
      <c r="H653" s="30"/>
      <c r="I653" s="30" t="n">
        <v>96030168</v>
      </c>
      <c r="J653" s="30"/>
      <c r="K653" s="30"/>
      <c r="L653" s="30"/>
      <c r="M653" s="30"/>
      <c r="N653" s="30" t="n">
        <f aca="false">IF(ISNA(VLOOKUP(B653,'US GAS Rankings'!$B$6:$H$232,7,FALSE()))=TRUE(),"",(VLOOKUP(B653,'US GAS Rankings'!$B$6:$H$232,7,FALSE())))</f>
        <v>113</v>
      </c>
      <c r="O653" s="30" t="str">
        <f aca="false">IF(ISNA(VLOOKUP(B653,'US PWR Rankings'!$B$6:$H$126,7,FALSE()))=TRUE(),"",(VLOOKUP(B653,'US PWR Rankings'!$B$6:$H$126,7,FALSE())))</f>
        <v/>
      </c>
      <c r="P653" s="5" t="str">
        <f aca="false">IF(ISNA(VLOOKUP(B653,'Can Gas Rankings'!$B$6:$H$95,7,FALSE()))=TRUE(),"",(VLOOKUP(B653,'Can Gas Rankings'!$B$6:$H$95,7,FALSE())))</f>
        <v/>
      </c>
      <c r="Q653" s="5" t="str">
        <f aca="false">IF(ISNA(VLOOKUP(B653,'Can Pwr Rankings'!$B$6:$F$21,5,FALSE()))=TRUE(),"",(VLOOKUP(B653,'Can Pwr Rankings'!$B$6:$F$21,5,FALSE())))</f>
        <v/>
      </c>
      <c r="R653" s="29" t="n">
        <f aca="false">IF(ISNA(VLOOKUP($B653,'US GAS Rankings'!$B$6:$H$232,6,FALSE()))=TRUE(),"",(VLOOKUP($B653,'US GAS Rankings'!$B$6:$H$232,6,FALSE())))</f>
        <v>7750000</v>
      </c>
      <c r="S653" s="29" t="str">
        <f aca="false">IF(ISNA(VLOOKUP($B653,'US PWR Rankings'!$B$6:$H$126,6,FALSE()))=TRUE(),"",(VLOOKUP($B653,'US PWR Rankings'!$B$6:$H$126,6,FALSE())))</f>
        <v/>
      </c>
      <c r="T653" s="29" t="str">
        <f aca="false">IF(ISNA(VLOOKUP($B653,'Can Gas Rankings'!$B$6:$H$95,6,FALSE()))=TRUE(),"",(VLOOKUP($B653,'Can Gas Rankings'!$B$6:$H$95,6,FALSE())))</f>
        <v/>
      </c>
      <c r="U653" s="29" t="str">
        <f aca="false">IF(ISNA(VLOOKUP($B653,'Can Pwr Rankings'!$B$6:$F$21,4,FALSE()))=TRUE(),"",(VLOOKUP($B653,'Can Pwr Rankings'!$B$6:$F$21,4,FALSE())))</f>
        <v/>
      </c>
    </row>
    <row r="654" customFormat="false" ht="12.75" hidden="false" customHeight="false" outlineLevel="0" collapsed="false">
      <c r="A654" s="5" t="s">
        <v>203</v>
      </c>
      <c r="B654" s="5" t="n">
        <v>56759</v>
      </c>
      <c r="C654" s="5"/>
      <c r="D654" s="5"/>
      <c r="E654" s="29" t="n">
        <f aca="false">VLOOKUP(B654,HEADROOM!$B$2:$D$3820,3,FALSE())</f>
        <v>10000000</v>
      </c>
      <c r="F654" s="5" t="s">
        <v>29</v>
      </c>
      <c r="G654" s="5" t="str">
        <f aca="false">VLOOKUP((A654&amp;MAX(H654:M654)),'NA DATA'!$J$4:$K$1809,2,FALSE())</f>
        <v>Enron North America Corp.</v>
      </c>
      <c r="H654" s="30"/>
      <c r="I654" s="30" t="n">
        <v>96016377</v>
      </c>
      <c r="J654" s="30"/>
      <c r="K654" s="30"/>
      <c r="L654" s="30"/>
      <c r="M654" s="30"/>
      <c r="N654" s="30" t="n">
        <f aca="false">IF(ISNA(VLOOKUP(B654,'US GAS Rankings'!$B$6:$H$232,7,FALSE()))=TRUE(),"",(VLOOKUP(B654,'US GAS Rankings'!$B$6:$H$232,7,FALSE())))</f>
        <v>113</v>
      </c>
      <c r="O654" s="30" t="str">
        <f aca="false">IF(ISNA(VLOOKUP(B654,'US PWR Rankings'!$B$6:$H$126,7,FALSE()))=TRUE(),"",(VLOOKUP(B654,'US PWR Rankings'!$B$6:$H$126,7,FALSE())))</f>
        <v/>
      </c>
      <c r="P654" s="5" t="str">
        <f aca="false">IF(ISNA(VLOOKUP(B654,'Can Gas Rankings'!$B$6:$H$95,7,FALSE()))=TRUE(),"",(VLOOKUP(B654,'Can Gas Rankings'!$B$6:$H$95,7,FALSE())))</f>
        <v/>
      </c>
      <c r="Q654" s="5" t="str">
        <f aca="false">IF(ISNA(VLOOKUP(B654,'Can Pwr Rankings'!$B$6:$F$21,5,FALSE()))=TRUE(),"",(VLOOKUP(B654,'Can Pwr Rankings'!$B$6:$F$21,5,FALSE())))</f>
        <v/>
      </c>
      <c r="R654" s="29" t="n">
        <f aca="false">IF(ISNA(VLOOKUP($B654,'US GAS Rankings'!$B$6:$H$232,6,FALSE()))=TRUE(),"",(VLOOKUP($B654,'US GAS Rankings'!$B$6:$H$232,6,FALSE())))</f>
        <v>7750000</v>
      </c>
      <c r="S654" s="29" t="str">
        <f aca="false">IF(ISNA(VLOOKUP($B654,'US PWR Rankings'!$B$6:$H$126,6,FALSE()))=TRUE(),"",(VLOOKUP($B654,'US PWR Rankings'!$B$6:$H$126,6,FALSE())))</f>
        <v/>
      </c>
      <c r="T654" s="29" t="str">
        <f aca="false">IF(ISNA(VLOOKUP($B654,'Can Gas Rankings'!$B$6:$H$95,6,FALSE()))=TRUE(),"",(VLOOKUP($B654,'Can Gas Rankings'!$B$6:$H$95,6,FALSE())))</f>
        <v/>
      </c>
      <c r="U654" s="29" t="str">
        <f aca="false">IF(ISNA(VLOOKUP($B654,'Can Pwr Rankings'!$B$6:$F$21,4,FALSE()))=TRUE(),"",(VLOOKUP($B654,'Can Pwr Rankings'!$B$6:$F$21,4,FALSE())))</f>
        <v/>
      </c>
    </row>
    <row r="655" customFormat="false" ht="12.75" hidden="false" customHeight="false" outlineLevel="0" collapsed="false">
      <c r="A655" s="5" t="s">
        <v>203</v>
      </c>
      <c r="B655" s="5" t="n">
        <v>56759</v>
      </c>
      <c r="C655" s="5"/>
      <c r="D655" s="5"/>
      <c r="E655" s="29" t="n">
        <f aca="false">VLOOKUP(B655,HEADROOM!$B$2:$D$3820,3,FALSE())</f>
        <v>10000000</v>
      </c>
      <c r="F655" s="5" t="s">
        <v>36</v>
      </c>
      <c r="G655" s="5" t="str">
        <f aca="false">VLOOKUP((A655&amp;MAX(H655:M655)),'NA DATA'!$J$4:$K$1809,2,FALSE())</f>
        <v>Enron North America Corp.</v>
      </c>
      <c r="H655" s="30"/>
      <c r="I655" s="30" t="n">
        <v>96018726</v>
      </c>
      <c r="J655" s="30"/>
      <c r="K655" s="30"/>
      <c r="L655" s="30"/>
      <c r="M655" s="30"/>
      <c r="N655" s="30" t="n">
        <f aca="false">IF(ISNA(VLOOKUP(B655,'US GAS Rankings'!$B$6:$H$232,7,FALSE()))=TRUE(),"",(VLOOKUP(B655,'US GAS Rankings'!$B$6:$H$232,7,FALSE())))</f>
        <v>113</v>
      </c>
      <c r="O655" s="30" t="str">
        <f aca="false">IF(ISNA(VLOOKUP(B655,'US PWR Rankings'!$B$6:$H$126,7,FALSE()))=TRUE(),"",(VLOOKUP(B655,'US PWR Rankings'!$B$6:$H$126,7,FALSE())))</f>
        <v/>
      </c>
      <c r="P655" s="5" t="str">
        <f aca="false">IF(ISNA(VLOOKUP(B655,'Can Gas Rankings'!$B$6:$H$95,7,FALSE()))=TRUE(),"",(VLOOKUP(B655,'Can Gas Rankings'!$B$6:$H$95,7,FALSE())))</f>
        <v/>
      </c>
      <c r="Q655" s="5" t="str">
        <f aca="false">IF(ISNA(VLOOKUP(B655,'Can Pwr Rankings'!$B$6:$F$21,5,FALSE()))=TRUE(),"",(VLOOKUP(B655,'Can Pwr Rankings'!$B$6:$F$21,5,FALSE())))</f>
        <v/>
      </c>
      <c r="R655" s="29" t="n">
        <f aca="false">IF(ISNA(VLOOKUP($B655,'US GAS Rankings'!$B$6:$H$232,6,FALSE()))=TRUE(),"",(VLOOKUP($B655,'US GAS Rankings'!$B$6:$H$232,6,FALSE())))</f>
        <v>7750000</v>
      </c>
      <c r="S655" s="29" t="str">
        <f aca="false">IF(ISNA(VLOOKUP($B655,'US PWR Rankings'!$B$6:$H$126,6,FALSE()))=TRUE(),"",(VLOOKUP($B655,'US PWR Rankings'!$B$6:$H$126,6,FALSE())))</f>
        <v/>
      </c>
      <c r="T655" s="29" t="str">
        <f aca="false">IF(ISNA(VLOOKUP($B655,'Can Gas Rankings'!$B$6:$H$95,6,FALSE()))=TRUE(),"",(VLOOKUP($B655,'Can Gas Rankings'!$B$6:$H$95,6,FALSE())))</f>
        <v/>
      </c>
      <c r="U655" s="29" t="str">
        <f aca="false">IF(ISNA(VLOOKUP($B655,'Can Pwr Rankings'!$B$6:$F$21,4,FALSE()))=TRUE(),"",(VLOOKUP($B655,'Can Pwr Rankings'!$B$6:$F$21,4,FALSE())))</f>
        <v/>
      </c>
    </row>
    <row r="656" customFormat="false" ht="12.75" hidden="false" customHeight="false" outlineLevel="0" collapsed="false">
      <c r="A656" s="5" t="s">
        <v>203</v>
      </c>
      <c r="B656" s="5" t="n">
        <v>56759</v>
      </c>
      <c r="C656" s="5"/>
      <c r="D656" s="5"/>
      <c r="E656" s="29" t="n">
        <f aca="false">VLOOKUP(B656,HEADROOM!$B$2:$D$3820,3,FALSE())</f>
        <v>10000000</v>
      </c>
      <c r="F656" s="5" t="s">
        <v>42</v>
      </c>
      <c r="G656" s="5" t="e">
        <f aca="false">VLOOKUP((A656&amp;MAX(H656:M656)),'NA DATA'!$J$4:$K$1809,2,FALSE())</f>
        <v>#N/A</v>
      </c>
      <c r="H656" s="30"/>
      <c r="I656" s="30"/>
      <c r="J656" s="30"/>
      <c r="K656" s="30"/>
      <c r="L656" s="30"/>
      <c r="M656" s="30"/>
      <c r="N656" s="30" t="n">
        <f aca="false">IF(ISNA(VLOOKUP(B656,'US GAS Rankings'!$B$6:$H$232,7,FALSE()))=TRUE(),"",(VLOOKUP(B656,'US GAS Rankings'!$B$6:$H$232,7,FALSE())))</f>
        <v>113</v>
      </c>
      <c r="O656" s="30" t="str">
        <f aca="false">IF(ISNA(VLOOKUP(B656,'US PWR Rankings'!$B$6:$H$126,7,FALSE()))=TRUE(),"",(VLOOKUP(B656,'US PWR Rankings'!$B$6:$H$126,7,FALSE())))</f>
        <v/>
      </c>
      <c r="P656" s="5" t="str">
        <f aca="false">IF(ISNA(VLOOKUP(B656,'Can Gas Rankings'!$B$6:$H$95,7,FALSE()))=TRUE(),"",(VLOOKUP(B656,'Can Gas Rankings'!$B$6:$H$95,7,FALSE())))</f>
        <v/>
      </c>
      <c r="Q656" s="5" t="str">
        <f aca="false">IF(ISNA(VLOOKUP(B656,'Can Pwr Rankings'!$B$6:$F$21,5,FALSE()))=TRUE(),"",(VLOOKUP(B656,'Can Pwr Rankings'!$B$6:$F$21,5,FALSE())))</f>
        <v/>
      </c>
      <c r="R656" s="29" t="n">
        <f aca="false">IF(ISNA(VLOOKUP($B656,'US GAS Rankings'!$B$6:$H$232,6,FALSE()))=TRUE(),"",(VLOOKUP($B656,'US GAS Rankings'!$B$6:$H$232,6,FALSE())))</f>
        <v>7750000</v>
      </c>
      <c r="S656" s="29" t="str">
        <f aca="false">IF(ISNA(VLOOKUP($B656,'US PWR Rankings'!$B$6:$H$126,6,FALSE()))=TRUE(),"",(VLOOKUP($B656,'US PWR Rankings'!$B$6:$H$126,6,FALSE())))</f>
        <v/>
      </c>
      <c r="T656" s="29" t="str">
        <f aca="false">IF(ISNA(VLOOKUP($B656,'Can Gas Rankings'!$B$6:$H$95,6,FALSE()))=TRUE(),"",(VLOOKUP($B656,'Can Gas Rankings'!$B$6:$H$95,6,FALSE())))</f>
        <v/>
      </c>
      <c r="U656" s="29" t="str">
        <f aca="false">IF(ISNA(VLOOKUP($B656,'Can Pwr Rankings'!$B$6:$F$21,4,FALSE()))=TRUE(),"",(VLOOKUP($B656,'Can Pwr Rankings'!$B$6:$F$21,4,FALSE())))</f>
        <v/>
      </c>
    </row>
    <row r="657" customFormat="false" ht="12.75" hidden="false" customHeight="false" outlineLevel="0" collapsed="false">
      <c r="A657" s="5" t="s">
        <v>204</v>
      </c>
      <c r="B657" s="5" t="n">
        <v>90097</v>
      </c>
      <c r="C657" s="5" t="s">
        <v>204</v>
      </c>
      <c r="D657" s="5" t="n">
        <v>90097</v>
      </c>
      <c r="E657" s="29" t="n">
        <f aca="false">VLOOKUP(B657,HEADROOM!$B$2:$D$3820,3,FALSE())</f>
        <v>7027630</v>
      </c>
      <c r="F657" s="5" t="s">
        <v>27</v>
      </c>
      <c r="G657" s="5" t="str">
        <f aca="false">VLOOKUP((A657&amp;MAX(H657:M657)),'NA DATA'!$J$4:$K$1809,2,FALSE())</f>
        <v>Enron North America Corp.</v>
      </c>
      <c r="H657" s="30" t="n">
        <v>96061965</v>
      </c>
      <c r="I657" s="30"/>
      <c r="J657" s="30"/>
      <c r="K657" s="30"/>
      <c r="L657" s="30"/>
      <c r="M657" s="30"/>
      <c r="N657" s="30" t="n">
        <f aca="false">IF(ISNA(VLOOKUP(B657,'US GAS Rankings'!$B$6:$H$232,7,FALSE()))=TRUE(),"",(VLOOKUP(B657,'US GAS Rankings'!$B$6:$H$232,7,FALSE())))</f>
        <v>114</v>
      </c>
      <c r="O657" s="30" t="n">
        <f aca="false">IF(ISNA(VLOOKUP(B657,'US PWR Rankings'!$B$6:$H$126,7,FALSE()))=TRUE(),"",(VLOOKUP(B657,'US PWR Rankings'!$B$6:$H$126,7,FALSE())))</f>
        <v>52</v>
      </c>
      <c r="P657" s="5" t="str">
        <f aca="false">IF(ISNA(VLOOKUP(B657,'Can Gas Rankings'!$B$6:$H$95,7,FALSE()))=TRUE(),"",(VLOOKUP(B657,'Can Gas Rankings'!$B$6:$H$95,7,FALSE())))</f>
        <v/>
      </c>
      <c r="Q657" s="5" t="str">
        <f aca="false">IF(ISNA(VLOOKUP(B657,'Can Pwr Rankings'!$B$6:$F$21,5,FALSE()))=TRUE(),"",(VLOOKUP(B657,'Can Pwr Rankings'!$B$6:$F$21,5,FALSE())))</f>
        <v/>
      </c>
      <c r="R657" s="29" t="n">
        <f aca="false">IF(ISNA(VLOOKUP($B657,'US GAS Rankings'!$B$6:$H$232,6,FALSE()))=TRUE(),"",(VLOOKUP($B657,'US GAS Rankings'!$B$6:$H$232,6,FALSE())))</f>
        <v>7536522</v>
      </c>
      <c r="S657" s="29" t="n">
        <f aca="false">IF(ISNA(VLOOKUP($B657,'US PWR Rankings'!$B$6:$H$126,6,FALSE()))=TRUE(),"",(VLOOKUP($B657,'US PWR Rankings'!$B$6:$H$126,6,FALSE())))</f>
        <v>587197</v>
      </c>
      <c r="T657" s="29" t="str">
        <f aca="false">IF(ISNA(VLOOKUP($B657,'Can Gas Rankings'!$B$6:$H$95,6,FALSE()))=TRUE(),"",(VLOOKUP($B657,'Can Gas Rankings'!$B$6:$H$95,6,FALSE())))</f>
        <v/>
      </c>
      <c r="U657" s="29" t="str">
        <f aca="false">IF(ISNA(VLOOKUP($B657,'Can Pwr Rankings'!$B$6:$F$21,4,FALSE()))=TRUE(),"",(VLOOKUP($B657,'Can Pwr Rankings'!$B$6:$F$21,4,FALSE())))</f>
        <v/>
      </c>
    </row>
    <row r="658" customFormat="false" ht="12.75" hidden="false" customHeight="false" outlineLevel="0" collapsed="false">
      <c r="A658" s="5" t="s">
        <v>204</v>
      </c>
      <c r="B658" s="5" t="n">
        <v>90097</v>
      </c>
      <c r="C658" s="5"/>
      <c r="D658" s="5"/>
      <c r="E658" s="29" t="n">
        <f aca="false">VLOOKUP(B658,HEADROOM!$B$2:$D$3820,3,FALSE())</f>
        <v>7027630</v>
      </c>
      <c r="F658" s="5" t="s">
        <v>34</v>
      </c>
      <c r="G658" s="5" t="str">
        <f aca="false">VLOOKUP((A658&amp;MAX(H658:M658)),'NA DATA'!$J$4:$K$1809,2,FALSE())</f>
        <v>Enron North America Corp.</v>
      </c>
      <c r="H658" s="30"/>
      <c r="I658" s="30" t="n">
        <v>96029172</v>
      </c>
      <c r="J658" s="30"/>
      <c r="K658" s="30"/>
      <c r="L658" s="30"/>
      <c r="M658" s="30"/>
      <c r="N658" s="30" t="n">
        <f aca="false">IF(ISNA(VLOOKUP(B658,'US GAS Rankings'!$B$6:$H$232,7,FALSE()))=TRUE(),"",(VLOOKUP(B658,'US GAS Rankings'!$B$6:$H$232,7,FALSE())))</f>
        <v>114</v>
      </c>
      <c r="O658" s="30" t="n">
        <f aca="false">IF(ISNA(VLOOKUP(B658,'US PWR Rankings'!$B$6:$H$126,7,FALSE()))=TRUE(),"",(VLOOKUP(B658,'US PWR Rankings'!$B$6:$H$126,7,FALSE())))</f>
        <v>52</v>
      </c>
      <c r="P658" s="5" t="str">
        <f aca="false">IF(ISNA(VLOOKUP(B658,'Can Gas Rankings'!$B$6:$H$95,7,FALSE()))=TRUE(),"",(VLOOKUP(B658,'Can Gas Rankings'!$B$6:$H$95,7,FALSE())))</f>
        <v/>
      </c>
      <c r="Q658" s="5" t="str">
        <f aca="false">IF(ISNA(VLOOKUP(B658,'Can Pwr Rankings'!$B$6:$F$21,5,FALSE()))=TRUE(),"",(VLOOKUP(B658,'Can Pwr Rankings'!$B$6:$F$21,5,FALSE())))</f>
        <v/>
      </c>
      <c r="R658" s="29" t="n">
        <f aca="false">IF(ISNA(VLOOKUP($B658,'US GAS Rankings'!$B$6:$H$232,6,FALSE()))=TRUE(),"",(VLOOKUP($B658,'US GAS Rankings'!$B$6:$H$232,6,FALSE())))</f>
        <v>7536522</v>
      </c>
      <c r="S658" s="29" t="n">
        <f aca="false">IF(ISNA(VLOOKUP($B658,'US PWR Rankings'!$B$6:$H$126,6,FALSE()))=TRUE(),"",(VLOOKUP($B658,'US PWR Rankings'!$B$6:$H$126,6,FALSE())))</f>
        <v>587197</v>
      </c>
      <c r="T658" s="29" t="str">
        <f aca="false">IF(ISNA(VLOOKUP($B658,'Can Gas Rankings'!$B$6:$H$95,6,FALSE()))=TRUE(),"",(VLOOKUP($B658,'Can Gas Rankings'!$B$6:$H$95,6,FALSE())))</f>
        <v/>
      </c>
      <c r="U658" s="29" t="str">
        <f aca="false">IF(ISNA(VLOOKUP($B658,'Can Pwr Rankings'!$B$6:$F$21,4,FALSE()))=TRUE(),"",(VLOOKUP($B658,'Can Pwr Rankings'!$B$6:$F$21,4,FALSE())))</f>
        <v/>
      </c>
    </row>
    <row r="659" customFormat="false" ht="12.75" hidden="false" customHeight="false" outlineLevel="0" collapsed="false">
      <c r="A659" s="5" t="s">
        <v>204</v>
      </c>
      <c r="B659" s="5" t="n">
        <v>90097</v>
      </c>
      <c r="C659" s="5"/>
      <c r="D659" s="5"/>
      <c r="E659" s="29" t="n">
        <f aca="false">VLOOKUP(B659,HEADROOM!$B$2:$D$3820,3,FALSE())</f>
        <v>7027630</v>
      </c>
      <c r="F659" s="5" t="s">
        <v>53</v>
      </c>
      <c r="G659" s="5" t="e">
        <f aca="false">VLOOKUP((A659&amp;MAX(H659:M659)),'NA DATA'!$J$4:$K$1809,2,FALSE())</f>
        <v>#N/A</v>
      </c>
      <c r="H659" s="30"/>
      <c r="I659" s="30"/>
      <c r="J659" s="30" t="n">
        <v>96009074</v>
      </c>
      <c r="K659" s="30"/>
      <c r="L659" s="30"/>
      <c r="M659" s="30"/>
      <c r="N659" s="30" t="n">
        <f aca="false">IF(ISNA(VLOOKUP(B659,'US GAS Rankings'!$B$6:$H$232,7,FALSE()))=TRUE(),"",(VLOOKUP(B659,'US GAS Rankings'!$B$6:$H$232,7,FALSE())))</f>
        <v>114</v>
      </c>
      <c r="O659" s="30" t="n">
        <f aca="false">IF(ISNA(VLOOKUP(B659,'US PWR Rankings'!$B$6:$H$126,7,FALSE()))=TRUE(),"",(VLOOKUP(B659,'US PWR Rankings'!$B$6:$H$126,7,FALSE())))</f>
        <v>52</v>
      </c>
      <c r="P659" s="5" t="str">
        <f aca="false">IF(ISNA(VLOOKUP(B659,'Can Gas Rankings'!$B$6:$H$95,7,FALSE()))=TRUE(),"",(VLOOKUP(B659,'Can Gas Rankings'!$B$6:$H$95,7,FALSE())))</f>
        <v/>
      </c>
      <c r="Q659" s="5" t="str">
        <f aca="false">IF(ISNA(VLOOKUP(B659,'Can Pwr Rankings'!$B$6:$F$21,5,FALSE()))=TRUE(),"",(VLOOKUP(B659,'Can Pwr Rankings'!$B$6:$F$21,5,FALSE())))</f>
        <v/>
      </c>
      <c r="R659" s="29" t="n">
        <f aca="false">IF(ISNA(VLOOKUP($B659,'US GAS Rankings'!$B$6:$H$232,6,FALSE()))=TRUE(),"",(VLOOKUP($B659,'US GAS Rankings'!$B$6:$H$232,6,FALSE())))</f>
        <v>7536522</v>
      </c>
      <c r="S659" s="29" t="n">
        <f aca="false">IF(ISNA(VLOOKUP($B659,'US PWR Rankings'!$B$6:$H$126,6,FALSE()))=TRUE(),"",(VLOOKUP($B659,'US PWR Rankings'!$B$6:$H$126,6,FALSE())))</f>
        <v>587197</v>
      </c>
      <c r="T659" s="29" t="str">
        <f aca="false">IF(ISNA(VLOOKUP($B659,'Can Gas Rankings'!$B$6:$H$95,6,FALSE()))=TRUE(),"",(VLOOKUP($B659,'Can Gas Rankings'!$B$6:$H$95,6,FALSE())))</f>
        <v/>
      </c>
      <c r="U659" s="29" t="str">
        <f aca="false">IF(ISNA(VLOOKUP($B659,'Can Pwr Rankings'!$B$6:$F$21,4,FALSE()))=TRUE(),"",(VLOOKUP($B659,'Can Pwr Rankings'!$B$6:$F$21,4,FALSE())))</f>
        <v/>
      </c>
    </row>
    <row r="660" customFormat="false" ht="12.75" hidden="false" customHeight="false" outlineLevel="0" collapsed="false">
      <c r="A660" s="5" t="s">
        <v>205</v>
      </c>
      <c r="B660" s="5" t="n">
        <v>26476</v>
      </c>
      <c r="C660" s="5" t="s">
        <v>205</v>
      </c>
      <c r="D660" s="5" t="n">
        <v>26476</v>
      </c>
      <c r="E660" s="29" t="n">
        <f aca="false">VLOOKUP(B660,HEADROOM!$B$2:$D$3820,3,FALSE())</f>
        <v>2170966</v>
      </c>
      <c r="F660" s="5" t="s">
        <v>27</v>
      </c>
      <c r="G660" s="5" t="str">
        <f aca="false">VLOOKUP((A660&amp;MAX(H660:M660)),'NA DATA'!$J$4:$K$1809,2,FALSE())</f>
        <v>Enron North America Corp.</v>
      </c>
      <c r="H660" s="30" t="n">
        <v>96011843</v>
      </c>
      <c r="I660" s="30"/>
      <c r="J660" s="30"/>
      <c r="K660" s="30"/>
      <c r="L660" s="30"/>
      <c r="M660" s="30"/>
      <c r="N660" s="30" t="n">
        <f aca="false">IF(ISNA(VLOOKUP(B660,'US GAS Rankings'!$B$6:$H$232,7,FALSE()))=TRUE(),"",(VLOOKUP(B660,'US GAS Rankings'!$B$6:$H$232,7,FALSE())))</f>
        <v>115</v>
      </c>
      <c r="O660" s="30" t="str">
        <f aca="false">IF(ISNA(VLOOKUP(B660,'US PWR Rankings'!$B$6:$H$126,7,FALSE()))=TRUE(),"",(VLOOKUP(B660,'US PWR Rankings'!$B$6:$H$126,7,FALSE())))</f>
        <v/>
      </c>
      <c r="P660" s="5" t="n">
        <f aca="false">IF(ISNA(VLOOKUP(B660,'Can Gas Rankings'!$B$6:$H$95,7,FALSE()))=TRUE(),"",(VLOOKUP(B660,'Can Gas Rankings'!$B$6:$H$95,7,FALSE())))</f>
        <v>51</v>
      </c>
      <c r="Q660" s="5" t="str">
        <f aca="false">IF(ISNA(VLOOKUP(B660,'Can Pwr Rankings'!$B$6:$F$21,5,FALSE()))=TRUE(),"",(VLOOKUP(B660,'Can Pwr Rankings'!$B$6:$F$21,5,FALSE())))</f>
        <v/>
      </c>
      <c r="R660" s="29" t="n">
        <f aca="false">IF(ISNA(VLOOKUP($B660,'US GAS Rankings'!$B$6:$H$232,6,FALSE()))=TRUE(),"",(VLOOKUP($B660,'US GAS Rankings'!$B$6:$H$232,6,FALSE())))</f>
        <v>7277370</v>
      </c>
      <c r="S660" s="29" t="str">
        <f aca="false">IF(ISNA(VLOOKUP($B660,'US PWR Rankings'!$B$6:$H$126,6,FALSE()))=TRUE(),"",(VLOOKUP($B660,'US PWR Rankings'!$B$6:$H$126,6,FALSE())))</f>
        <v/>
      </c>
      <c r="T660" s="29" t="n">
        <f aca="false">IF(ISNA(VLOOKUP($B660,'Can Gas Rankings'!$B$6:$H$95,6,FALSE()))=TRUE(),"",(VLOOKUP($B660,'Can Gas Rankings'!$B$6:$H$95,6,FALSE())))</f>
        <v>2364559</v>
      </c>
      <c r="U660" s="29" t="str">
        <f aca="false">IF(ISNA(VLOOKUP($B660,'Can Pwr Rankings'!$B$6:$F$21,4,FALSE()))=TRUE(),"",(VLOOKUP($B660,'Can Pwr Rankings'!$B$6:$F$21,4,FALSE())))</f>
        <v/>
      </c>
    </row>
    <row r="661" customFormat="false" ht="12.75" hidden="false" customHeight="false" outlineLevel="0" collapsed="false">
      <c r="A661" s="5" t="s">
        <v>205</v>
      </c>
      <c r="B661" s="5" t="n">
        <v>26476</v>
      </c>
      <c r="C661" s="5"/>
      <c r="D661" s="5"/>
      <c r="E661" s="29" t="n">
        <f aca="false">VLOOKUP(B661,HEADROOM!$B$2:$D$3820,3,FALSE())</f>
        <v>2170966</v>
      </c>
      <c r="F661" s="5" t="s">
        <v>32</v>
      </c>
      <c r="G661" s="5" t="str">
        <f aca="false">VLOOKUP((A661&amp;MAX(H661:M661)),'NA DATA'!$J$4:$K$1809,2,FALSE())</f>
        <v>Enron North America Corp.</v>
      </c>
      <c r="H661" s="30"/>
      <c r="I661" s="30" t="n">
        <v>96057504</v>
      </c>
      <c r="J661" s="30"/>
      <c r="K661" s="30"/>
      <c r="L661" s="30"/>
      <c r="M661" s="30"/>
      <c r="N661" s="30" t="n">
        <f aca="false">IF(ISNA(VLOOKUP(B661,'US GAS Rankings'!$B$6:$H$232,7,FALSE()))=TRUE(),"",(VLOOKUP(B661,'US GAS Rankings'!$B$6:$H$232,7,FALSE())))</f>
        <v>115</v>
      </c>
      <c r="O661" s="30" t="str">
        <f aca="false">IF(ISNA(VLOOKUP(B661,'US PWR Rankings'!$B$6:$H$126,7,FALSE()))=TRUE(),"",(VLOOKUP(B661,'US PWR Rankings'!$B$6:$H$126,7,FALSE())))</f>
        <v/>
      </c>
      <c r="P661" s="5" t="n">
        <f aca="false">IF(ISNA(VLOOKUP(B661,'Can Gas Rankings'!$B$6:$H$95,7,FALSE()))=TRUE(),"",(VLOOKUP(B661,'Can Gas Rankings'!$B$6:$H$95,7,FALSE())))</f>
        <v>51</v>
      </c>
      <c r="Q661" s="5" t="str">
        <f aca="false">IF(ISNA(VLOOKUP(B661,'Can Pwr Rankings'!$B$6:$F$21,5,FALSE()))=TRUE(),"",(VLOOKUP(B661,'Can Pwr Rankings'!$B$6:$F$21,5,FALSE())))</f>
        <v/>
      </c>
      <c r="R661" s="29" t="n">
        <f aca="false">IF(ISNA(VLOOKUP($B661,'US GAS Rankings'!$B$6:$H$232,6,FALSE()))=TRUE(),"",(VLOOKUP($B661,'US GAS Rankings'!$B$6:$H$232,6,FALSE())))</f>
        <v>7277370</v>
      </c>
      <c r="S661" s="29" t="str">
        <f aca="false">IF(ISNA(VLOOKUP($B661,'US PWR Rankings'!$B$6:$H$126,6,FALSE()))=TRUE(),"",(VLOOKUP($B661,'US PWR Rankings'!$B$6:$H$126,6,FALSE())))</f>
        <v/>
      </c>
      <c r="T661" s="29" t="n">
        <f aca="false">IF(ISNA(VLOOKUP($B661,'Can Gas Rankings'!$B$6:$H$95,6,FALSE()))=TRUE(),"",(VLOOKUP($B661,'Can Gas Rankings'!$B$6:$H$95,6,FALSE())))</f>
        <v>2364559</v>
      </c>
      <c r="U661" s="29" t="str">
        <f aca="false">IF(ISNA(VLOOKUP($B661,'Can Pwr Rankings'!$B$6:$F$21,4,FALSE()))=TRUE(),"",(VLOOKUP($B661,'Can Pwr Rankings'!$B$6:$F$21,4,FALSE())))</f>
        <v/>
      </c>
    </row>
    <row r="662" customFormat="false" ht="12.75" hidden="false" customHeight="false" outlineLevel="0" collapsed="false">
      <c r="A662" s="5" t="s">
        <v>205</v>
      </c>
      <c r="B662" s="5" t="n">
        <v>26476</v>
      </c>
      <c r="C662" s="5"/>
      <c r="D662" s="5"/>
      <c r="E662" s="29" t="n">
        <f aca="false">VLOOKUP(B662,HEADROOM!$B$2:$D$3820,3,FALSE())</f>
        <v>2170966</v>
      </c>
      <c r="F662" s="5" t="s">
        <v>33</v>
      </c>
      <c r="G662" s="5" t="str">
        <f aca="false">VLOOKUP((A662&amp;MAX(H662:M662)),'NA DATA'!$J$4:$K$1809,2,FALSE())</f>
        <v>Enron North America Corp.</v>
      </c>
      <c r="H662" s="30"/>
      <c r="I662" s="30" t="n">
        <v>96059807</v>
      </c>
      <c r="J662" s="30"/>
      <c r="K662" s="30"/>
      <c r="L662" s="30"/>
      <c r="M662" s="30"/>
      <c r="N662" s="30" t="n">
        <f aca="false">IF(ISNA(VLOOKUP(B662,'US GAS Rankings'!$B$6:$H$232,7,FALSE()))=TRUE(),"",(VLOOKUP(B662,'US GAS Rankings'!$B$6:$H$232,7,FALSE())))</f>
        <v>115</v>
      </c>
      <c r="O662" s="30" t="str">
        <f aca="false">IF(ISNA(VLOOKUP(B662,'US PWR Rankings'!$B$6:$H$126,7,FALSE()))=TRUE(),"",(VLOOKUP(B662,'US PWR Rankings'!$B$6:$H$126,7,FALSE())))</f>
        <v/>
      </c>
      <c r="P662" s="5" t="n">
        <f aca="false">IF(ISNA(VLOOKUP(B662,'Can Gas Rankings'!$B$6:$H$95,7,FALSE()))=TRUE(),"",(VLOOKUP(B662,'Can Gas Rankings'!$B$6:$H$95,7,FALSE())))</f>
        <v>51</v>
      </c>
      <c r="Q662" s="5" t="str">
        <f aca="false">IF(ISNA(VLOOKUP(B662,'Can Pwr Rankings'!$B$6:$F$21,5,FALSE()))=TRUE(),"",(VLOOKUP(B662,'Can Pwr Rankings'!$B$6:$F$21,5,FALSE())))</f>
        <v/>
      </c>
      <c r="R662" s="29" t="n">
        <f aca="false">IF(ISNA(VLOOKUP($B662,'US GAS Rankings'!$B$6:$H$232,6,FALSE()))=TRUE(),"",(VLOOKUP($B662,'US GAS Rankings'!$B$6:$H$232,6,FALSE())))</f>
        <v>7277370</v>
      </c>
      <c r="S662" s="29" t="str">
        <f aca="false">IF(ISNA(VLOOKUP($B662,'US PWR Rankings'!$B$6:$H$126,6,FALSE()))=TRUE(),"",(VLOOKUP($B662,'US PWR Rankings'!$B$6:$H$126,6,FALSE())))</f>
        <v/>
      </c>
      <c r="T662" s="29" t="n">
        <f aca="false">IF(ISNA(VLOOKUP($B662,'Can Gas Rankings'!$B$6:$H$95,6,FALSE()))=TRUE(),"",(VLOOKUP($B662,'Can Gas Rankings'!$B$6:$H$95,6,FALSE())))</f>
        <v>2364559</v>
      </c>
      <c r="U662" s="29" t="str">
        <f aca="false">IF(ISNA(VLOOKUP($B662,'Can Pwr Rankings'!$B$6:$F$21,4,FALSE()))=TRUE(),"",(VLOOKUP($B662,'Can Pwr Rankings'!$B$6:$F$21,4,FALSE())))</f>
        <v/>
      </c>
    </row>
    <row r="663" customFormat="false" ht="12.75" hidden="false" customHeight="false" outlineLevel="0" collapsed="false">
      <c r="A663" s="5" t="s">
        <v>205</v>
      </c>
      <c r="B663" s="5" t="n">
        <v>26476</v>
      </c>
      <c r="C663" s="5"/>
      <c r="D663" s="5"/>
      <c r="E663" s="29" t="n">
        <f aca="false">VLOOKUP(B663,HEADROOM!$B$2:$D$3820,3,FALSE())</f>
        <v>2170966</v>
      </c>
      <c r="F663" s="5" t="s">
        <v>56</v>
      </c>
      <c r="G663" s="5" t="str">
        <f aca="false">VLOOKUP((A663&amp;MAX(H663:M663)),'NA DATA'!$J$4:$K$1809,2,FALSE())</f>
        <v>Enron North America Corp.</v>
      </c>
      <c r="H663" s="30"/>
      <c r="I663" s="30" t="n">
        <v>96003336</v>
      </c>
      <c r="J663" s="30"/>
      <c r="K663" s="30"/>
      <c r="L663" s="30"/>
      <c r="M663" s="30"/>
      <c r="N663" s="30" t="n">
        <f aca="false">IF(ISNA(VLOOKUP(B663,'US GAS Rankings'!$B$6:$H$232,7,FALSE()))=TRUE(),"",(VLOOKUP(B663,'US GAS Rankings'!$B$6:$H$232,7,FALSE())))</f>
        <v>115</v>
      </c>
      <c r="O663" s="30" t="str">
        <f aca="false">IF(ISNA(VLOOKUP(B663,'US PWR Rankings'!$B$6:$H$126,7,FALSE()))=TRUE(),"",(VLOOKUP(B663,'US PWR Rankings'!$B$6:$H$126,7,FALSE())))</f>
        <v/>
      </c>
      <c r="P663" s="5" t="n">
        <f aca="false">IF(ISNA(VLOOKUP(B663,'Can Gas Rankings'!$B$6:$H$95,7,FALSE()))=TRUE(),"",(VLOOKUP(B663,'Can Gas Rankings'!$B$6:$H$95,7,FALSE())))</f>
        <v>51</v>
      </c>
      <c r="Q663" s="5" t="str">
        <f aca="false">IF(ISNA(VLOOKUP(B663,'Can Pwr Rankings'!$B$6:$F$21,5,FALSE()))=TRUE(),"",(VLOOKUP(B663,'Can Pwr Rankings'!$B$6:$F$21,5,FALSE())))</f>
        <v/>
      </c>
      <c r="R663" s="29" t="n">
        <f aca="false">IF(ISNA(VLOOKUP($B663,'US GAS Rankings'!$B$6:$H$232,6,FALSE()))=TRUE(),"",(VLOOKUP($B663,'US GAS Rankings'!$B$6:$H$232,6,FALSE())))</f>
        <v>7277370</v>
      </c>
      <c r="S663" s="29" t="str">
        <f aca="false">IF(ISNA(VLOOKUP($B663,'US PWR Rankings'!$B$6:$H$126,6,FALSE()))=TRUE(),"",(VLOOKUP($B663,'US PWR Rankings'!$B$6:$H$126,6,FALSE())))</f>
        <v/>
      </c>
      <c r="T663" s="29" t="n">
        <f aca="false">IF(ISNA(VLOOKUP($B663,'Can Gas Rankings'!$B$6:$H$95,6,FALSE()))=TRUE(),"",(VLOOKUP($B663,'Can Gas Rankings'!$B$6:$H$95,6,FALSE())))</f>
        <v>2364559</v>
      </c>
      <c r="U663" s="29" t="str">
        <f aca="false">IF(ISNA(VLOOKUP($B663,'Can Pwr Rankings'!$B$6:$F$21,4,FALSE()))=TRUE(),"",(VLOOKUP($B663,'Can Pwr Rankings'!$B$6:$F$21,4,FALSE())))</f>
        <v/>
      </c>
    </row>
    <row r="664" customFormat="false" ht="12.75" hidden="false" customHeight="false" outlineLevel="0" collapsed="false">
      <c r="A664" s="5" t="s">
        <v>205</v>
      </c>
      <c r="B664" s="5" t="n">
        <v>26476</v>
      </c>
      <c r="C664" s="5"/>
      <c r="D664" s="5"/>
      <c r="E664" s="29" t="n">
        <f aca="false">VLOOKUP(B664,HEADROOM!$B$2:$D$3820,3,FALSE())</f>
        <v>2170966</v>
      </c>
      <c r="F664" s="5" t="s">
        <v>37</v>
      </c>
      <c r="G664" s="5" t="str">
        <f aca="false">VLOOKUP((A664&amp;MAX(H664:M664)),'NA DATA'!$J$4:$K$1809,2,FALSE())</f>
        <v>Enron Canada Corp.</v>
      </c>
      <c r="H664" s="30"/>
      <c r="I664" s="30"/>
      <c r="J664" s="30"/>
      <c r="K664" s="30"/>
      <c r="L664" s="30" t="n">
        <v>96030407</v>
      </c>
      <c r="M664" s="30"/>
      <c r="N664" s="30" t="n">
        <f aca="false">IF(ISNA(VLOOKUP(B664,'US GAS Rankings'!$B$6:$H$232,7,FALSE()))=TRUE(),"",(VLOOKUP(B664,'US GAS Rankings'!$B$6:$H$232,7,FALSE())))</f>
        <v>115</v>
      </c>
      <c r="O664" s="30" t="str">
        <f aca="false">IF(ISNA(VLOOKUP(B664,'US PWR Rankings'!$B$6:$H$126,7,FALSE()))=TRUE(),"",(VLOOKUP(B664,'US PWR Rankings'!$B$6:$H$126,7,FALSE())))</f>
        <v/>
      </c>
      <c r="P664" s="5" t="n">
        <f aca="false">IF(ISNA(VLOOKUP(B664,'Can Gas Rankings'!$B$6:$H$95,7,FALSE()))=TRUE(),"",(VLOOKUP(B664,'Can Gas Rankings'!$B$6:$H$95,7,FALSE())))</f>
        <v>51</v>
      </c>
      <c r="Q664" s="5" t="str">
        <f aca="false">IF(ISNA(VLOOKUP(B664,'Can Pwr Rankings'!$B$6:$F$21,5,FALSE()))=TRUE(),"",(VLOOKUP(B664,'Can Pwr Rankings'!$B$6:$F$21,5,FALSE())))</f>
        <v/>
      </c>
      <c r="R664" s="29" t="n">
        <f aca="false">IF(ISNA(VLOOKUP($B664,'US GAS Rankings'!$B$6:$H$232,6,FALSE()))=TRUE(),"",(VLOOKUP($B664,'US GAS Rankings'!$B$6:$H$232,6,FALSE())))</f>
        <v>7277370</v>
      </c>
      <c r="S664" s="29" t="str">
        <f aca="false">IF(ISNA(VLOOKUP($B664,'US PWR Rankings'!$B$6:$H$126,6,FALSE()))=TRUE(),"",(VLOOKUP($B664,'US PWR Rankings'!$B$6:$H$126,6,FALSE())))</f>
        <v/>
      </c>
      <c r="T664" s="29" t="n">
        <f aca="false">IF(ISNA(VLOOKUP($B664,'Can Gas Rankings'!$B$6:$H$95,6,FALSE()))=TRUE(),"",(VLOOKUP($B664,'Can Gas Rankings'!$B$6:$H$95,6,FALSE())))</f>
        <v>2364559</v>
      </c>
      <c r="U664" s="29" t="str">
        <f aca="false">IF(ISNA(VLOOKUP($B664,'Can Pwr Rankings'!$B$6:$F$21,4,FALSE()))=TRUE(),"",(VLOOKUP($B664,'Can Pwr Rankings'!$B$6:$F$21,4,FALSE())))</f>
        <v/>
      </c>
    </row>
    <row r="665" customFormat="false" ht="12.75" hidden="false" customHeight="false" outlineLevel="0" collapsed="false">
      <c r="A665" s="5" t="s">
        <v>205</v>
      </c>
      <c r="B665" s="5" t="n">
        <v>26476</v>
      </c>
      <c r="C665" s="5"/>
      <c r="D665" s="5"/>
      <c r="E665" s="29" t="n">
        <f aca="false">VLOOKUP(B665,HEADROOM!$B$2:$D$3820,3,FALSE())</f>
        <v>2170966</v>
      </c>
      <c r="F665" s="5" t="s">
        <v>38</v>
      </c>
      <c r="G665" s="5" t="str">
        <f aca="false">VLOOKUP((A665&amp;MAX(H665:M665)),'NA DATA'!$J$4:$K$1809,2,FALSE())</f>
        <v>Enron North America Corp.</v>
      </c>
      <c r="H665" s="30"/>
      <c r="I665" s="30" t="n">
        <v>96048662</v>
      </c>
      <c r="J665" s="30"/>
      <c r="K665" s="30"/>
      <c r="L665" s="30"/>
      <c r="M665" s="30"/>
      <c r="N665" s="30" t="n">
        <f aca="false">IF(ISNA(VLOOKUP(B665,'US GAS Rankings'!$B$6:$H$232,7,FALSE()))=TRUE(),"",(VLOOKUP(B665,'US GAS Rankings'!$B$6:$H$232,7,FALSE())))</f>
        <v>115</v>
      </c>
      <c r="O665" s="30" t="str">
        <f aca="false">IF(ISNA(VLOOKUP(B665,'US PWR Rankings'!$B$6:$H$126,7,FALSE()))=TRUE(),"",(VLOOKUP(B665,'US PWR Rankings'!$B$6:$H$126,7,FALSE())))</f>
        <v/>
      </c>
      <c r="P665" s="5" t="n">
        <f aca="false">IF(ISNA(VLOOKUP(B665,'Can Gas Rankings'!$B$6:$H$95,7,FALSE()))=TRUE(),"",(VLOOKUP(B665,'Can Gas Rankings'!$B$6:$H$95,7,FALSE())))</f>
        <v>51</v>
      </c>
      <c r="Q665" s="5" t="str">
        <f aca="false">IF(ISNA(VLOOKUP(B665,'Can Pwr Rankings'!$B$6:$F$21,5,FALSE()))=TRUE(),"",(VLOOKUP(B665,'Can Pwr Rankings'!$B$6:$F$21,5,FALSE())))</f>
        <v/>
      </c>
      <c r="R665" s="29" t="n">
        <f aca="false">IF(ISNA(VLOOKUP($B665,'US GAS Rankings'!$B$6:$H$232,6,FALSE()))=TRUE(),"",(VLOOKUP($B665,'US GAS Rankings'!$B$6:$H$232,6,FALSE())))</f>
        <v>7277370</v>
      </c>
      <c r="S665" s="29" t="str">
        <f aca="false">IF(ISNA(VLOOKUP($B665,'US PWR Rankings'!$B$6:$H$126,6,FALSE()))=TRUE(),"",(VLOOKUP($B665,'US PWR Rankings'!$B$6:$H$126,6,FALSE())))</f>
        <v/>
      </c>
      <c r="T665" s="29" t="n">
        <f aca="false">IF(ISNA(VLOOKUP($B665,'Can Gas Rankings'!$B$6:$H$95,6,FALSE()))=TRUE(),"",(VLOOKUP($B665,'Can Gas Rankings'!$B$6:$H$95,6,FALSE())))</f>
        <v>2364559</v>
      </c>
      <c r="U665" s="29" t="str">
        <f aca="false">IF(ISNA(VLOOKUP($B665,'Can Pwr Rankings'!$B$6:$F$21,4,FALSE()))=TRUE(),"",(VLOOKUP($B665,'Can Pwr Rankings'!$B$6:$F$21,4,FALSE())))</f>
        <v/>
      </c>
    </row>
    <row r="666" customFormat="false" ht="12.75" hidden="false" customHeight="false" outlineLevel="0" collapsed="false">
      <c r="A666" s="5" t="s">
        <v>206</v>
      </c>
      <c r="B666" s="5" t="n">
        <v>55898</v>
      </c>
      <c r="C666" s="5" t="s">
        <v>206</v>
      </c>
      <c r="D666" s="5" t="n">
        <v>55898</v>
      </c>
      <c r="E666" s="29" t="n">
        <f aca="false">VLOOKUP(B666,HEADROOM!$B$2:$D$3820,3,FALSE())</f>
        <v>2918604</v>
      </c>
      <c r="F666" s="5" t="s">
        <v>27</v>
      </c>
      <c r="G666" s="5" t="str">
        <f aca="false">VLOOKUP((A666&amp;MAX(H666:M666)),'NA DATA'!$J$4:$K$1809,2,FALSE())</f>
        <v>Enron Canada Corp.</v>
      </c>
      <c r="H666" s="30" t="n">
        <v>96021810</v>
      </c>
      <c r="I666" s="30"/>
      <c r="J666" s="30"/>
      <c r="K666" s="30" t="n">
        <v>96021810</v>
      </c>
      <c r="L666" s="30"/>
      <c r="M666" s="30"/>
      <c r="N666" s="30" t="n">
        <f aca="false">IF(ISNA(VLOOKUP(B666,'US GAS Rankings'!$B$6:$H$232,7,FALSE()))=TRUE(),"",(VLOOKUP(B666,'US GAS Rankings'!$B$6:$H$232,7,FALSE())))</f>
        <v>116</v>
      </c>
      <c r="O666" s="30" t="str">
        <f aca="false">IF(ISNA(VLOOKUP(B666,'US PWR Rankings'!$B$6:$H$126,7,FALSE()))=TRUE(),"",(VLOOKUP(B666,'US PWR Rankings'!$B$6:$H$126,7,FALSE())))</f>
        <v/>
      </c>
      <c r="P666" s="5" t="n">
        <f aca="false">IF(ISNA(VLOOKUP(B666,'Can Gas Rankings'!$B$6:$H$95,7,FALSE()))=TRUE(),"",(VLOOKUP(B666,'Can Gas Rankings'!$B$6:$H$95,7,FALSE())))</f>
        <v>34</v>
      </c>
      <c r="Q666" s="5" t="n">
        <f aca="false">IF(ISNA(VLOOKUP(B666,'Can Pwr Rankings'!$B$6:$F$21,5,FALSE()))=TRUE(),"",(VLOOKUP(B666,'Can Pwr Rankings'!$B$6:$F$21,5,FALSE())))</f>
        <v>3</v>
      </c>
      <c r="R666" s="29" t="n">
        <f aca="false">IF(ISNA(VLOOKUP($B666,'US GAS Rankings'!$B$6:$H$232,6,FALSE()))=TRUE(),"",(VLOOKUP($B666,'US GAS Rankings'!$B$6:$H$232,6,FALSE())))</f>
        <v>6645000</v>
      </c>
      <c r="S666" s="29" t="str">
        <f aca="false">IF(ISNA(VLOOKUP($B666,'US PWR Rankings'!$B$6:$H$126,6,FALSE()))=TRUE(),"",(VLOOKUP($B666,'US PWR Rankings'!$B$6:$H$126,6,FALSE())))</f>
        <v/>
      </c>
      <c r="T666" s="29" t="n">
        <f aca="false">IF(ISNA(VLOOKUP($B666,'Can Gas Rankings'!$B$6:$H$95,6,FALSE()))=TRUE(),"",(VLOOKUP($B666,'Can Gas Rankings'!$B$6:$H$95,6,FALSE())))</f>
        <v>6767300</v>
      </c>
      <c r="U666" s="29" t="n">
        <f aca="false">IF(ISNA(VLOOKUP($B666,'Can Pwr Rankings'!$B$6:$F$21,4,FALSE()))=TRUE(),"",(VLOOKUP($B666,'Can Pwr Rankings'!$B$6:$F$21,4,FALSE())))</f>
        <v>128328</v>
      </c>
    </row>
    <row r="667" customFormat="false" ht="12.75" hidden="false" customHeight="false" outlineLevel="0" collapsed="false">
      <c r="A667" s="5" t="s">
        <v>206</v>
      </c>
      <c r="B667" s="5" t="n">
        <v>55898</v>
      </c>
      <c r="C667" s="5"/>
      <c r="D667" s="5"/>
      <c r="E667" s="29" t="n">
        <f aca="false">VLOOKUP(B667,HEADROOM!$B$2:$D$3820,3,FALSE())</f>
        <v>2918604</v>
      </c>
      <c r="F667" s="5" t="s">
        <v>28</v>
      </c>
      <c r="G667" s="5" t="str">
        <f aca="false">VLOOKUP((A667&amp;MAX(H667:M667)),'NA DATA'!$J$4:$K$1809,2,FALSE())</f>
        <v>Enron North America Corp.</v>
      </c>
      <c r="H667" s="30"/>
      <c r="I667" s="30" t="n">
        <v>96021121</v>
      </c>
      <c r="J667" s="30"/>
      <c r="K667" s="30"/>
      <c r="L667" s="30"/>
      <c r="M667" s="30"/>
      <c r="N667" s="30" t="n">
        <f aca="false">IF(ISNA(VLOOKUP(B667,'US GAS Rankings'!$B$6:$H$232,7,FALSE()))=TRUE(),"",(VLOOKUP(B667,'US GAS Rankings'!$B$6:$H$232,7,FALSE())))</f>
        <v>116</v>
      </c>
      <c r="O667" s="30" t="str">
        <f aca="false">IF(ISNA(VLOOKUP(B667,'US PWR Rankings'!$B$6:$H$126,7,FALSE()))=TRUE(),"",(VLOOKUP(B667,'US PWR Rankings'!$B$6:$H$126,7,FALSE())))</f>
        <v/>
      </c>
      <c r="P667" s="5" t="n">
        <f aca="false">IF(ISNA(VLOOKUP(B667,'Can Gas Rankings'!$B$6:$H$95,7,FALSE()))=TRUE(),"",(VLOOKUP(B667,'Can Gas Rankings'!$B$6:$H$95,7,FALSE())))</f>
        <v>34</v>
      </c>
      <c r="Q667" s="5" t="n">
        <f aca="false">IF(ISNA(VLOOKUP(B667,'Can Pwr Rankings'!$B$6:$F$21,5,FALSE()))=TRUE(),"",(VLOOKUP(B667,'Can Pwr Rankings'!$B$6:$F$21,5,FALSE())))</f>
        <v>3</v>
      </c>
      <c r="R667" s="29" t="n">
        <f aca="false">IF(ISNA(VLOOKUP($B667,'US GAS Rankings'!$B$6:$H$232,6,FALSE()))=TRUE(),"",(VLOOKUP($B667,'US GAS Rankings'!$B$6:$H$232,6,FALSE())))</f>
        <v>6645000</v>
      </c>
      <c r="S667" s="29" t="str">
        <f aca="false">IF(ISNA(VLOOKUP($B667,'US PWR Rankings'!$B$6:$H$126,6,FALSE()))=TRUE(),"",(VLOOKUP($B667,'US PWR Rankings'!$B$6:$H$126,6,FALSE())))</f>
        <v/>
      </c>
      <c r="T667" s="29" t="n">
        <f aca="false">IF(ISNA(VLOOKUP($B667,'Can Gas Rankings'!$B$6:$H$95,6,FALSE()))=TRUE(),"",(VLOOKUP($B667,'Can Gas Rankings'!$B$6:$H$95,6,FALSE())))</f>
        <v>6767300</v>
      </c>
      <c r="U667" s="29" t="n">
        <f aca="false">IF(ISNA(VLOOKUP($B667,'Can Pwr Rankings'!$B$6:$F$21,4,FALSE()))=TRUE(),"",(VLOOKUP($B667,'Can Pwr Rankings'!$B$6:$F$21,4,FALSE())))</f>
        <v>128328</v>
      </c>
    </row>
    <row r="668" customFormat="false" ht="12.75" hidden="false" customHeight="false" outlineLevel="0" collapsed="false">
      <c r="A668" s="5" t="s">
        <v>206</v>
      </c>
      <c r="B668" s="5" t="n">
        <v>55898</v>
      </c>
      <c r="C668" s="5"/>
      <c r="D668" s="5"/>
      <c r="E668" s="29" t="n">
        <f aca="false">VLOOKUP(B668,HEADROOM!$B$2:$D$3820,3,FALSE())</f>
        <v>2918604</v>
      </c>
      <c r="F668" s="5" t="s">
        <v>29</v>
      </c>
      <c r="G668" s="5" t="str">
        <f aca="false">VLOOKUP((A668&amp;MAX(H668:M668)),'NA DATA'!$J$4:$K$1809,2,FALSE())</f>
        <v>Enron North America Corp.</v>
      </c>
      <c r="H668" s="30"/>
      <c r="I668" s="30" t="n">
        <v>96023261</v>
      </c>
      <c r="J668" s="30"/>
      <c r="K668" s="30"/>
      <c r="L668" s="30"/>
      <c r="M668" s="30"/>
      <c r="N668" s="30" t="n">
        <f aca="false">IF(ISNA(VLOOKUP(B668,'US GAS Rankings'!$B$6:$H$232,7,FALSE()))=TRUE(),"",(VLOOKUP(B668,'US GAS Rankings'!$B$6:$H$232,7,FALSE())))</f>
        <v>116</v>
      </c>
      <c r="O668" s="30" t="str">
        <f aca="false">IF(ISNA(VLOOKUP(B668,'US PWR Rankings'!$B$6:$H$126,7,FALSE()))=TRUE(),"",(VLOOKUP(B668,'US PWR Rankings'!$B$6:$H$126,7,FALSE())))</f>
        <v/>
      </c>
      <c r="P668" s="5" t="n">
        <f aca="false">IF(ISNA(VLOOKUP(B668,'Can Gas Rankings'!$B$6:$H$95,7,FALSE()))=TRUE(),"",(VLOOKUP(B668,'Can Gas Rankings'!$B$6:$H$95,7,FALSE())))</f>
        <v>34</v>
      </c>
      <c r="Q668" s="5" t="n">
        <f aca="false">IF(ISNA(VLOOKUP(B668,'Can Pwr Rankings'!$B$6:$F$21,5,FALSE()))=TRUE(),"",(VLOOKUP(B668,'Can Pwr Rankings'!$B$6:$F$21,5,FALSE())))</f>
        <v>3</v>
      </c>
      <c r="R668" s="29" t="n">
        <f aca="false">IF(ISNA(VLOOKUP($B668,'US GAS Rankings'!$B$6:$H$232,6,FALSE()))=TRUE(),"",(VLOOKUP($B668,'US GAS Rankings'!$B$6:$H$232,6,FALSE())))</f>
        <v>6645000</v>
      </c>
      <c r="S668" s="29" t="str">
        <f aca="false">IF(ISNA(VLOOKUP($B668,'US PWR Rankings'!$B$6:$H$126,6,FALSE()))=TRUE(),"",(VLOOKUP($B668,'US PWR Rankings'!$B$6:$H$126,6,FALSE())))</f>
        <v/>
      </c>
      <c r="T668" s="29" t="n">
        <f aca="false">IF(ISNA(VLOOKUP($B668,'Can Gas Rankings'!$B$6:$H$95,6,FALSE()))=TRUE(),"",(VLOOKUP($B668,'Can Gas Rankings'!$B$6:$H$95,6,FALSE())))</f>
        <v>6767300</v>
      </c>
      <c r="U668" s="29" t="n">
        <f aca="false">IF(ISNA(VLOOKUP($B668,'Can Pwr Rankings'!$B$6:$F$21,4,FALSE()))=TRUE(),"",(VLOOKUP($B668,'Can Pwr Rankings'!$B$6:$F$21,4,FALSE())))</f>
        <v>128328</v>
      </c>
    </row>
    <row r="669" customFormat="false" ht="12.75" hidden="false" customHeight="false" outlineLevel="0" collapsed="false">
      <c r="A669" s="5" t="s">
        <v>206</v>
      </c>
      <c r="B669" s="5" t="n">
        <v>55898</v>
      </c>
      <c r="C669" s="5"/>
      <c r="D669" s="5"/>
      <c r="E669" s="29" t="n">
        <f aca="false">VLOOKUP(B669,HEADROOM!$B$2:$D$3820,3,FALSE())</f>
        <v>2918604</v>
      </c>
      <c r="F669" s="5" t="s">
        <v>37</v>
      </c>
      <c r="G669" s="5" t="str">
        <f aca="false">VLOOKUP((A669&amp;MAX(H669:M669)),'NA DATA'!$J$4:$K$1809,2,FALSE())</f>
        <v>Enron Canada Corp.</v>
      </c>
      <c r="H669" s="30"/>
      <c r="I669" s="30"/>
      <c r="J669" s="30"/>
      <c r="K669" s="30"/>
      <c r="L669" s="30" t="n">
        <v>96028020</v>
      </c>
      <c r="M669" s="30"/>
      <c r="N669" s="30" t="n">
        <f aca="false">IF(ISNA(VLOOKUP(B669,'US GAS Rankings'!$B$6:$H$232,7,FALSE()))=TRUE(),"",(VLOOKUP(B669,'US GAS Rankings'!$B$6:$H$232,7,FALSE())))</f>
        <v>116</v>
      </c>
      <c r="O669" s="30" t="str">
        <f aca="false">IF(ISNA(VLOOKUP(B669,'US PWR Rankings'!$B$6:$H$126,7,FALSE()))=TRUE(),"",(VLOOKUP(B669,'US PWR Rankings'!$B$6:$H$126,7,FALSE())))</f>
        <v/>
      </c>
      <c r="P669" s="5" t="n">
        <f aca="false">IF(ISNA(VLOOKUP(B669,'Can Gas Rankings'!$B$6:$H$95,7,FALSE()))=TRUE(),"",(VLOOKUP(B669,'Can Gas Rankings'!$B$6:$H$95,7,FALSE())))</f>
        <v>34</v>
      </c>
      <c r="Q669" s="5" t="n">
        <f aca="false">IF(ISNA(VLOOKUP(B669,'Can Pwr Rankings'!$B$6:$F$21,5,FALSE()))=TRUE(),"",(VLOOKUP(B669,'Can Pwr Rankings'!$B$6:$F$21,5,FALSE())))</f>
        <v>3</v>
      </c>
      <c r="R669" s="29" t="n">
        <f aca="false">IF(ISNA(VLOOKUP($B669,'US GAS Rankings'!$B$6:$H$232,6,FALSE()))=TRUE(),"",(VLOOKUP($B669,'US GAS Rankings'!$B$6:$H$232,6,FALSE())))</f>
        <v>6645000</v>
      </c>
      <c r="S669" s="29" t="str">
        <f aca="false">IF(ISNA(VLOOKUP($B669,'US PWR Rankings'!$B$6:$H$126,6,FALSE()))=TRUE(),"",(VLOOKUP($B669,'US PWR Rankings'!$B$6:$H$126,6,FALSE())))</f>
        <v/>
      </c>
      <c r="T669" s="29" t="n">
        <f aca="false">IF(ISNA(VLOOKUP($B669,'Can Gas Rankings'!$B$6:$H$95,6,FALSE()))=TRUE(),"",(VLOOKUP($B669,'Can Gas Rankings'!$B$6:$H$95,6,FALSE())))</f>
        <v>6767300</v>
      </c>
      <c r="U669" s="29" t="n">
        <f aca="false">IF(ISNA(VLOOKUP($B669,'Can Pwr Rankings'!$B$6:$F$21,4,FALSE()))=TRUE(),"",(VLOOKUP($B669,'Can Pwr Rankings'!$B$6:$F$21,4,FALSE())))</f>
        <v>128328</v>
      </c>
    </row>
    <row r="670" customFormat="false" ht="12.75" hidden="false" customHeight="false" outlineLevel="0" collapsed="false">
      <c r="A670" s="5" t="s">
        <v>206</v>
      </c>
      <c r="B670" s="5" t="n">
        <v>55898</v>
      </c>
      <c r="C670" s="5"/>
      <c r="D670" s="5"/>
      <c r="E670" s="29" t="n">
        <f aca="false">VLOOKUP(B670,HEADROOM!$B$2:$D$3820,3,FALSE())</f>
        <v>2918604</v>
      </c>
      <c r="F670" s="5" t="s">
        <v>70</v>
      </c>
      <c r="G670" s="5" t="str">
        <f aca="false">VLOOKUP((A670&amp;MAX(H670:M670)),'NA DATA'!$J$4:$K$1809,2,FALSE())</f>
        <v>Enron North America Corp.</v>
      </c>
      <c r="H670" s="30"/>
      <c r="I670" s="30" t="n">
        <v>96029230</v>
      </c>
      <c r="J670" s="30"/>
      <c r="K670" s="30"/>
      <c r="L670" s="30"/>
      <c r="M670" s="30"/>
      <c r="N670" s="30" t="n">
        <f aca="false">IF(ISNA(VLOOKUP(B670,'US GAS Rankings'!$B$6:$H$232,7,FALSE()))=TRUE(),"",(VLOOKUP(B670,'US GAS Rankings'!$B$6:$H$232,7,FALSE())))</f>
        <v>116</v>
      </c>
      <c r="O670" s="30" t="str">
        <f aca="false">IF(ISNA(VLOOKUP(B670,'US PWR Rankings'!$B$6:$H$126,7,FALSE()))=TRUE(),"",(VLOOKUP(B670,'US PWR Rankings'!$B$6:$H$126,7,FALSE())))</f>
        <v/>
      </c>
      <c r="P670" s="5" t="n">
        <f aca="false">IF(ISNA(VLOOKUP(B670,'Can Gas Rankings'!$B$6:$H$95,7,FALSE()))=TRUE(),"",(VLOOKUP(B670,'Can Gas Rankings'!$B$6:$H$95,7,FALSE())))</f>
        <v>34</v>
      </c>
      <c r="Q670" s="5" t="n">
        <f aca="false">IF(ISNA(VLOOKUP(B670,'Can Pwr Rankings'!$B$6:$F$21,5,FALSE()))=TRUE(),"",(VLOOKUP(B670,'Can Pwr Rankings'!$B$6:$F$21,5,FALSE())))</f>
        <v>3</v>
      </c>
      <c r="R670" s="29" t="n">
        <f aca="false">IF(ISNA(VLOOKUP($B670,'US GAS Rankings'!$B$6:$H$232,6,FALSE()))=TRUE(),"",(VLOOKUP($B670,'US GAS Rankings'!$B$6:$H$232,6,FALSE())))</f>
        <v>6645000</v>
      </c>
      <c r="S670" s="29" t="str">
        <f aca="false">IF(ISNA(VLOOKUP($B670,'US PWR Rankings'!$B$6:$H$126,6,FALSE()))=TRUE(),"",(VLOOKUP($B670,'US PWR Rankings'!$B$6:$H$126,6,FALSE())))</f>
        <v/>
      </c>
      <c r="T670" s="29" t="n">
        <f aca="false">IF(ISNA(VLOOKUP($B670,'Can Gas Rankings'!$B$6:$H$95,6,FALSE()))=TRUE(),"",(VLOOKUP($B670,'Can Gas Rankings'!$B$6:$H$95,6,FALSE())))</f>
        <v>6767300</v>
      </c>
      <c r="U670" s="29" t="n">
        <f aca="false">IF(ISNA(VLOOKUP($B670,'Can Pwr Rankings'!$B$6:$F$21,4,FALSE()))=TRUE(),"",(VLOOKUP($B670,'Can Pwr Rankings'!$B$6:$F$21,4,FALSE())))</f>
        <v>128328</v>
      </c>
    </row>
    <row r="671" customFormat="false" ht="12.75" hidden="false" customHeight="false" outlineLevel="0" collapsed="false">
      <c r="A671" s="5" t="s">
        <v>207</v>
      </c>
      <c r="B671" s="5" t="n">
        <v>2331</v>
      </c>
      <c r="C671" s="5" t="s">
        <v>207</v>
      </c>
      <c r="D671" s="5" t="n">
        <v>2331</v>
      </c>
      <c r="E671" s="29" t="n">
        <f aca="false">VLOOKUP(B671,HEADROOM!$B$2:$D$3820,3,FALSE())</f>
        <v>5102924</v>
      </c>
      <c r="F671" s="5" t="s">
        <v>34</v>
      </c>
      <c r="G671" s="5" t="str">
        <f aca="false">VLOOKUP((A671&amp;MAX(H671:M671)),'NA DATA'!$J$4:$K$1809,2,FALSE())</f>
        <v>Enron North America Corp.</v>
      </c>
      <c r="H671" s="30"/>
      <c r="I671" s="30" t="n">
        <v>96036748</v>
      </c>
      <c r="J671" s="30"/>
      <c r="K671" s="30"/>
      <c r="L671" s="30"/>
      <c r="M671" s="30"/>
      <c r="N671" s="30" t="n">
        <f aca="false">IF(ISNA(VLOOKUP(B671,'US GAS Rankings'!$B$6:$H$232,7,FALSE()))=TRUE(),"",(VLOOKUP(B671,'US GAS Rankings'!$B$6:$H$232,7,FALSE())))</f>
        <v>117</v>
      </c>
      <c r="O671" s="30" t="str">
        <f aca="false">IF(ISNA(VLOOKUP(B671,'US PWR Rankings'!$B$6:$H$126,7,FALSE()))=TRUE(),"",(VLOOKUP(B671,'US PWR Rankings'!$B$6:$H$126,7,FALSE())))</f>
        <v/>
      </c>
      <c r="P671" s="5" t="str">
        <f aca="false">IF(ISNA(VLOOKUP(B671,'Can Gas Rankings'!$B$6:$H$95,7,FALSE()))=TRUE(),"",(VLOOKUP(B671,'Can Gas Rankings'!$B$6:$H$95,7,FALSE())))</f>
        <v/>
      </c>
      <c r="Q671" s="5" t="str">
        <f aca="false">IF(ISNA(VLOOKUP(B671,'Can Pwr Rankings'!$B$6:$F$21,5,FALSE()))=TRUE(),"",(VLOOKUP(B671,'Can Pwr Rankings'!$B$6:$F$21,5,FALSE())))</f>
        <v/>
      </c>
      <c r="R671" s="29" t="n">
        <f aca="false">IF(ISNA(VLOOKUP($B671,'US GAS Rankings'!$B$6:$H$232,6,FALSE()))=TRUE(),"",(VLOOKUP($B671,'US GAS Rankings'!$B$6:$H$232,6,FALSE())))</f>
        <v>6256120</v>
      </c>
      <c r="S671" s="29" t="str">
        <f aca="false">IF(ISNA(VLOOKUP($B671,'US PWR Rankings'!$B$6:$H$126,6,FALSE()))=TRUE(),"",(VLOOKUP($B671,'US PWR Rankings'!$B$6:$H$126,6,FALSE())))</f>
        <v/>
      </c>
      <c r="T671" s="29" t="str">
        <f aca="false">IF(ISNA(VLOOKUP($B671,'Can Gas Rankings'!$B$6:$H$95,6,FALSE()))=TRUE(),"",(VLOOKUP($B671,'Can Gas Rankings'!$B$6:$H$95,6,FALSE())))</f>
        <v/>
      </c>
      <c r="U671" s="29" t="str">
        <f aca="false">IF(ISNA(VLOOKUP($B671,'Can Pwr Rankings'!$B$6:$F$21,4,FALSE()))=TRUE(),"",(VLOOKUP($B671,'Can Pwr Rankings'!$B$6:$F$21,4,FALSE())))</f>
        <v/>
      </c>
    </row>
    <row r="672" customFormat="false" ht="12.75" hidden="false" customHeight="false" outlineLevel="0" collapsed="false">
      <c r="A672" s="5" t="s">
        <v>207</v>
      </c>
      <c r="B672" s="5" t="n">
        <v>2331</v>
      </c>
      <c r="C672" s="5"/>
      <c r="D672" s="5"/>
      <c r="E672" s="29" t="n">
        <f aca="false">VLOOKUP(B672,HEADROOM!$B$2:$D$3820,3,FALSE())</f>
        <v>5102924</v>
      </c>
      <c r="F672" s="5" t="s">
        <v>42</v>
      </c>
      <c r="G672" s="5" t="e">
        <f aca="false">VLOOKUP((A672&amp;MAX(H672:M672)),'NA DATA'!$J$4:$K$1809,2,FALSE())</f>
        <v>#N/A</v>
      </c>
      <c r="H672" s="30"/>
      <c r="I672" s="30"/>
      <c r="J672" s="30"/>
      <c r="K672" s="30"/>
      <c r="L672" s="30"/>
      <c r="M672" s="30"/>
      <c r="N672" s="30" t="n">
        <f aca="false">IF(ISNA(VLOOKUP(B672,'US GAS Rankings'!$B$6:$H$232,7,FALSE()))=TRUE(),"",(VLOOKUP(B672,'US GAS Rankings'!$B$6:$H$232,7,FALSE())))</f>
        <v>117</v>
      </c>
      <c r="O672" s="30" t="str">
        <f aca="false">IF(ISNA(VLOOKUP(B672,'US PWR Rankings'!$B$6:$H$126,7,FALSE()))=TRUE(),"",(VLOOKUP(B672,'US PWR Rankings'!$B$6:$H$126,7,FALSE())))</f>
        <v/>
      </c>
      <c r="P672" s="5" t="str">
        <f aca="false">IF(ISNA(VLOOKUP(B672,'Can Gas Rankings'!$B$6:$H$95,7,FALSE()))=TRUE(),"",(VLOOKUP(B672,'Can Gas Rankings'!$B$6:$H$95,7,FALSE())))</f>
        <v/>
      </c>
      <c r="Q672" s="5" t="str">
        <f aca="false">IF(ISNA(VLOOKUP(B672,'Can Pwr Rankings'!$B$6:$F$21,5,FALSE()))=TRUE(),"",(VLOOKUP(B672,'Can Pwr Rankings'!$B$6:$F$21,5,FALSE())))</f>
        <v/>
      </c>
      <c r="R672" s="29" t="n">
        <f aca="false">IF(ISNA(VLOOKUP($B672,'US GAS Rankings'!$B$6:$H$232,6,FALSE()))=TRUE(),"",(VLOOKUP($B672,'US GAS Rankings'!$B$6:$H$232,6,FALSE())))</f>
        <v>6256120</v>
      </c>
      <c r="S672" s="29" t="str">
        <f aca="false">IF(ISNA(VLOOKUP($B672,'US PWR Rankings'!$B$6:$H$126,6,FALSE()))=TRUE(),"",(VLOOKUP($B672,'US PWR Rankings'!$B$6:$H$126,6,FALSE())))</f>
        <v/>
      </c>
      <c r="T672" s="29" t="str">
        <f aca="false">IF(ISNA(VLOOKUP($B672,'Can Gas Rankings'!$B$6:$H$95,6,FALSE()))=TRUE(),"",(VLOOKUP($B672,'Can Gas Rankings'!$B$6:$H$95,6,FALSE())))</f>
        <v/>
      </c>
      <c r="U672" s="29" t="str">
        <f aca="false">IF(ISNA(VLOOKUP($B672,'Can Pwr Rankings'!$B$6:$F$21,4,FALSE()))=TRUE(),"",(VLOOKUP($B672,'Can Pwr Rankings'!$B$6:$F$21,4,FALSE())))</f>
        <v/>
      </c>
    </row>
    <row r="673" customFormat="false" ht="12.75" hidden="false" customHeight="false" outlineLevel="0" collapsed="false">
      <c r="A673" s="5" t="s">
        <v>208</v>
      </c>
      <c r="B673" s="5" t="n">
        <v>65668</v>
      </c>
      <c r="C673" s="5" t="s">
        <v>208</v>
      </c>
      <c r="D673" s="5" t="n">
        <v>65668</v>
      </c>
      <c r="E673" s="29" t="n">
        <f aca="false">VLOOKUP(B673,HEADROOM!$B$2:$D$3820,3,FALSE())</f>
        <v>250000</v>
      </c>
      <c r="F673" s="5" t="s">
        <v>33</v>
      </c>
      <c r="G673" s="5" t="str">
        <f aca="false">VLOOKUP((A673&amp;MAX(H673:M673)),'NA DATA'!$J$4:$K$1809,2,FALSE())</f>
        <v>Enron North America Corp.</v>
      </c>
      <c r="H673" s="30"/>
      <c r="I673" s="30" t="n">
        <v>96057941</v>
      </c>
      <c r="J673" s="30"/>
      <c r="K673" s="30"/>
      <c r="L673" s="30"/>
      <c r="M673" s="30"/>
      <c r="N673" s="30" t="n">
        <f aca="false">IF(ISNA(VLOOKUP(B673,'US GAS Rankings'!$B$6:$H$232,7,FALSE()))=TRUE(),"",(VLOOKUP(B673,'US GAS Rankings'!$B$6:$H$232,7,FALSE())))</f>
        <v>118</v>
      </c>
      <c r="O673" s="30" t="str">
        <f aca="false">IF(ISNA(VLOOKUP(B673,'US PWR Rankings'!$B$6:$H$126,7,FALSE()))=TRUE(),"",(VLOOKUP(B673,'US PWR Rankings'!$B$6:$H$126,7,FALSE())))</f>
        <v/>
      </c>
      <c r="P673" s="5" t="str">
        <f aca="false">IF(ISNA(VLOOKUP(B673,'Can Gas Rankings'!$B$6:$H$95,7,FALSE()))=TRUE(),"",(VLOOKUP(B673,'Can Gas Rankings'!$B$6:$H$95,7,FALSE())))</f>
        <v/>
      </c>
      <c r="Q673" s="5" t="str">
        <f aca="false">IF(ISNA(VLOOKUP(B673,'Can Pwr Rankings'!$B$6:$F$21,5,FALSE()))=TRUE(),"",(VLOOKUP(B673,'Can Pwr Rankings'!$B$6:$F$21,5,FALSE())))</f>
        <v/>
      </c>
      <c r="R673" s="29" t="n">
        <f aca="false">IF(ISNA(VLOOKUP($B673,'US GAS Rankings'!$B$6:$H$232,6,FALSE()))=TRUE(),"",(VLOOKUP($B673,'US GAS Rankings'!$B$6:$H$232,6,FALSE())))</f>
        <v>6226698</v>
      </c>
      <c r="S673" s="29" t="str">
        <f aca="false">IF(ISNA(VLOOKUP($B673,'US PWR Rankings'!$B$6:$H$126,6,FALSE()))=TRUE(),"",(VLOOKUP($B673,'US PWR Rankings'!$B$6:$H$126,6,FALSE())))</f>
        <v/>
      </c>
      <c r="T673" s="29" t="str">
        <f aca="false">IF(ISNA(VLOOKUP($B673,'Can Gas Rankings'!$B$6:$H$95,6,FALSE()))=TRUE(),"",(VLOOKUP($B673,'Can Gas Rankings'!$B$6:$H$95,6,FALSE())))</f>
        <v/>
      </c>
      <c r="U673" s="29" t="str">
        <f aca="false">IF(ISNA(VLOOKUP($B673,'Can Pwr Rankings'!$B$6:$F$21,4,FALSE()))=TRUE(),"",(VLOOKUP($B673,'Can Pwr Rankings'!$B$6:$F$21,4,FALSE())))</f>
        <v/>
      </c>
    </row>
    <row r="674" customFormat="false" ht="12.75" hidden="false" customHeight="false" outlineLevel="0" collapsed="false">
      <c r="A674" s="5" t="s">
        <v>208</v>
      </c>
      <c r="B674" s="5" t="n">
        <v>65668</v>
      </c>
      <c r="C674" s="5"/>
      <c r="D674" s="5"/>
      <c r="E674" s="29" t="n">
        <f aca="false">VLOOKUP(B674,HEADROOM!$B$2:$D$3820,3,FALSE())</f>
        <v>250000</v>
      </c>
      <c r="F674" s="5" t="s">
        <v>34</v>
      </c>
      <c r="G674" s="5" t="str">
        <f aca="false">VLOOKUP((A674&amp;MAX(H674:M674)),'NA DATA'!$J$4:$K$1809,2,FALSE())</f>
        <v>Enron North America Corp.</v>
      </c>
      <c r="H674" s="30"/>
      <c r="I674" s="30" t="n">
        <v>96060315</v>
      </c>
      <c r="J674" s="30"/>
      <c r="K674" s="30"/>
      <c r="L674" s="30"/>
      <c r="M674" s="30"/>
      <c r="N674" s="30" t="n">
        <f aca="false">IF(ISNA(VLOOKUP(B674,'US GAS Rankings'!$B$6:$H$232,7,FALSE()))=TRUE(),"",(VLOOKUP(B674,'US GAS Rankings'!$B$6:$H$232,7,FALSE())))</f>
        <v>118</v>
      </c>
      <c r="O674" s="30" t="str">
        <f aca="false">IF(ISNA(VLOOKUP(B674,'US PWR Rankings'!$B$6:$H$126,7,FALSE()))=TRUE(),"",(VLOOKUP(B674,'US PWR Rankings'!$B$6:$H$126,7,FALSE())))</f>
        <v/>
      </c>
      <c r="P674" s="5" t="str">
        <f aca="false">IF(ISNA(VLOOKUP(B674,'Can Gas Rankings'!$B$6:$H$95,7,FALSE()))=TRUE(),"",(VLOOKUP(B674,'Can Gas Rankings'!$B$6:$H$95,7,FALSE())))</f>
        <v/>
      </c>
      <c r="Q674" s="5" t="str">
        <f aca="false">IF(ISNA(VLOOKUP(B674,'Can Pwr Rankings'!$B$6:$F$21,5,FALSE()))=TRUE(),"",(VLOOKUP(B674,'Can Pwr Rankings'!$B$6:$F$21,5,FALSE())))</f>
        <v/>
      </c>
      <c r="R674" s="29" t="n">
        <f aca="false">IF(ISNA(VLOOKUP($B674,'US GAS Rankings'!$B$6:$H$232,6,FALSE()))=TRUE(),"",(VLOOKUP($B674,'US GAS Rankings'!$B$6:$H$232,6,FALSE())))</f>
        <v>6226698</v>
      </c>
      <c r="S674" s="29" t="str">
        <f aca="false">IF(ISNA(VLOOKUP($B674,'US PWR Rankings'!$B$6:$H$126,6,FALSE()))=TRUE(),"",(VLOOKUP($B674,'US PWR Rankings'!$B$6:$H$126,6,FALSE())))</f>
        <v/>
      </c>
      <c r="T674" s="29" t="str">
        <f aca="false">IF(ISNA(VLOOKUP($B674,'Can Gas Rankings'!$B$6:$H$95,6,FALSE()))=TRUE(),"",(VLOOKUP($B674,'Can Gas Rankings'!$B$6:$H$95,6,FALSE())))</f>
        <v/>
      </c>
      <c r="U674" s="29" t="str">
        <f aca="false">IF(ISNA(VLOOKUP($B674,'Can Pwr Rankings'!$B$6:$F$21,4,FALSE()))=TRUE(),"",(VLOOKUP($B674,'Can Pwr Rankings'!$B$6:$F$21,4,FALSE())))</f>
        <v/>
      </c>
    </row>
    <row r="675" customFormat="false" ht="12.75" hidden="false" customHeight="false" outlineLevel="0" collapsed="false">
      <c r="A675" s="5" t="s">
        <v>208</v>
      </c>
      <c r="B675" s="5" t="n">
        <v>65668</v>
      </c>
      <c r="C675" s="5"/>
      <c r="D675" s="5"/>
      <c r="E675" s="29" t="n">
        <f aca="false">VLOOKUP(B675,HEADROOM!$B$2:$D$3820,3,FALSE())</f>
        <v>250000</v>
      </c>
      <c r="F675" s="5" t="s">
        <v>104</v>
      </c>
      <c r="G675" s="5" t="str">
        <f aca="false">VLOOKUP((A675&amp;MAX(H675:M675)),'NA DATA'!$J$4:$K$1809,2,FALSE())</f>
        <v>Enron North America Corp.</v>
      </c>
      <c r="H675" s="30" t="n">
        <v>96031284</v>
      </c>
      <c r="I675" s="30"/>
      <c r="J675" s="30"/>
      <c r="K675" s="30"/>
      <c r="L675" s="30"/>
      <c r="M675" s="30"/>
      <c r="N675" s="30" t="n">
        <f aca="false">IF(ISNA(VLOOKUP(B675,'US GAS Rankings'!$B$6:$H$232,7,FALSE()))=TRUE(),"",(VLOOKUP(B675,'US GAS Rankings'!$B$6:$H$232,7,FALSE())))</f>
        <v>118</v>
      </c>
      <c r="O675" s="30" t="str">
        <f aca="false">IF(ISNA(VLOOKUP(B675,'US PWR Rankings'!$B$6:$H$126,7,FALSE()))=TRUE(),"",(VLOOKUP(B675,'US PWR Rankings'!$B$6:$H$126,7,FALSE())))</f>
        <v/>
      </c>
      <c r="P675" s="5" t="str">
        <f aca="false">IF(ISNA(VLOOKUP(B675,'Can Gas Rankings'!$B$6:$H$95,7,FALSE()))=TRUE(),"",(VLOOKUP(B675,'Can Gas Rankings'!$B$6:$H$95,7,FALSE())))</f>
        <v/>
      </c>
      <c r="Q675" s="5" t="str">
        <f aca="false">IF(ISNA(VLOOKUP(B675,'Can Pwr Rankings'!$B$6:$F$21,5,FALSE()))=TRUE(),"",(VLOOKUP(B675,'Can Pwr Rankings'!$B$6:$F$21,5,FALSE())))</f>
        <v/>
      </c>
      <c r="R675" s="29" t="n">
        <f aca="false">IF(ISNA(VLOOKUP($B675,'US GAS Rankings'!$B$6:$H$232,6,FALSE()))=TRUE(),"",(VLOOKUP($B675,'US GAS Rankings'!$B$6:$H$232,6,FALSE())))</f>
        <v>6226698</v>
      </c>
      <c r="S675" s="29" t="str">
        <f aca="false">IF(ISNA(VLOOKUP($B675,'US PWR Rankings'!$B$6:$H$126,6,FALSE()))=TRUE(),"",(VLOOKUP($B675,'US PWR Rankings'!$B$6:$H$126,6,FALSE())))</f>
        <v/>
      </c>
      <c r="T675" s="29" t="str">
        <f aca="false">IF(ISNA(VLOOKUP($B675,'Can Gas Rankings'!$B$6:$H$95,6,FALSE()))=TRUE(),"",(VLOOKUP($B675,'Can Gas Rankings'!$B$6:$H$95,6,FALSE())))</f>
        <v/>
      </c>
      <c r="U675" s="29" t="str">
        <f aca="false">IF(ISNA(VLOOKUP($B675,'Can Pwr Rankings'!$B$6:$F$21,4,FALSE()))=TRUE(),"",(VLOOKUP($B675,'Can Pwr Rankings'!$B$6:$F$21,4,FALSE())))</f>
        <v/>
      </c>
    </row>
    <row r="676" customFormat="false" ht="12.75" hidden="false" customHeight="false" outlineLevel="0" collapsed="false">
      <c r="A676" s="5" t="s">
        <v>208</v>
      </c>
      <c r="B676" s="5" t="n">
        <v>65668</v>
      </c>
      <c r="C676" s="5"/>
      <c r="D676" s="5"/>
      <c r="E676" s="29" t="n">
        <f aca="false">VLOOKUP(B676,HEADROOM!$B$2:$D$3820,3,FALSE())</f>
        <v>250000</v>
      </c>
      <c r="F676" s="5" t="s">
        <v>93</v>
      </c>
      <c r="G676" s="5" t="str">
        <f aca="false">VLOOKUP((A676&amp;MAX(H676:M676)),'NA DATA'!$J$4:$K$1809,2,FALSE())</f>
        <v>Enron MW, L.L.C.</v>
      </c>
      <c r="H676" s="30"/>
      <c r="I676" s="30" t="n">
        <v>96061589</v>
      </c>
      <c r="J676" s="30"/>
      <c r="K676" s="30"/>
      <c r="L676" s="30"/>
      <c r="M676" s="30"/>
      <c r="N676" s="30" t="n">
        <f aca="false">IF(ISNA(VLOOKUP(B676,'US GAS Rankings'!$B$6:$H$232,7,FALSE()))=TRUE(),"",(VLOOKUP(B676,'US GAS Rankings'!$B$6:$H$232,7,FALSE())))</f>
        <v>118</v>
      </c>
      <c r="O676" s="30" t="str">
        <f aca="false">IF(ISNA(VLOOKUP(B676,'US PWR Rankings'!$B$6:$H$126,7,FALSE()))=TRUE(),"",(VLOOKUP(B676,'US PWR Rankings'!$B$6:$H$126,7,FALSE())))</f>
        <v/>
      </c>
      <c r="P676" s="5" t="str">
        <f aca="false">IF(ISNA(VLOOKUP(B676,'Can Gas Rankings'!$B$6:$H$95,7,FALSE()))=TRUE(),"",(VLOOKUP(B676,'Can Gas Rankings'!$B$6:$H$95,7,FALSE())))</f>
        <v/>
      </c>
      <c r="Q676" s="5" t="str">
        <f aca="false">IF(ISNA(VLOOKUP(B676,'Can Pwr Rankings'!$B$6:$F$21,5,FALSE()))=TRUE(),"",(VLOOKUP(B676,'Can Pwr Rankings'!$B$6:$F$21,5,FALSE())))</f>
        <v/>
      </c>
      <c r="R676" s="29" t="n">
        <f aca="false">IF(ISNA(VLOOKUP($B676,'US GAS Rankings'!$B$6:$H$232,6,FALSE()))=TRUE(),"",(VLOOKUP($B676,'US GAS Rankings'!$B$6:$H$232,6,FALSE())))</f>
        <v>6226698</v>
      </c>
      <c r="S676" s="29" t="str">
        <f aca="false">IF(ISNA(VLOOKUP($B676,'US PWR Rankings'!$B$6:$H$126,6,FALSE()))=TRUE(),"",(VLOOKUP($B676,'US PWR Rankings'!$B$6:$H$126,6,FALSE())))</f>
        <v/>
      </c>
      <c r="T676" s="29" t="str">
        <f aca="false">IF(ISNA(VLOOKUP($B676,'Can Gas Rankings'!$B$6:$H$95,6,FALSE()))=TRUE(),"",(VLOOKUP($B676,'Can Gas Rankings'!$B$6:$H$95,6,FALSE())))</f>
        <v/>
      </c>
      <c r="U676" s="29" t="str">
        <f aca="false">IF(ISNA(VLOOKUP($B676,'Can Pwr Rankings'!$B$6:$F$21,4,FALSE()))=TRUE(),"",(VLOOKUP($B676,'Can Pwr Rankings'!$B$6:$F$21,4,FALSE())))</f>
        <v/>
      </c>
    </row>
    <row r="677" customFormat="false" ht="12.75" hidden="false" customHeight="false" outlineLevel="0" collapsed="false">
      <c r="A677" s="5" t="s">
        <v>208</v>
      </c>
      <c r="B677" s="5" t="n">
        <v>65668</v>
      </c>
      <c r="C677" s="5"/>
      <c r="D677" s="5"/>
      <c r="E677" s="29" t="n">
        <f aca="false">VLOOKUP(B677,HEADROOM!$B$2:$D$3820,3,FALSE())</f>
        <v>250000</v>
      </c>
      <c r="F677" s="5" t="s">
        <v>47</v>
      </c>
      <c r="G677" s="5" t="str">
        <f aca="false">VLOOKUP((A677&amp;MAX(H677:M677)),'NA DATA'!$J$4:$K$1809,2,FALSE())</f>
        <v>enovate, L.L.C.</v>
      </c>
      <c r="H677" s="30"/>
      <c r="I677" s="30" t="n">
        <v>96058793</v>
      </c>
      <c r="J677" s="30"/>
      <c r="K677" s="30"/>
      <c r="L677" s="30"/>
      <c r="M677" s="30"/>
      <c r="N677" s="30" t="n">
        <f aca="false">IF(ISNA(VLOOKUP(B677,'US GAS Rankings'!$B$6:$H$232,7,FALSE()))=TRUE(),"",(VLOOKUP(B677,'US GAS Rankings'!$B$6:$H$232,7,FALSE())))</f>
        <v>118</v>
      </c>
      <c r="O677" s="30" t="str">
        <f aca="false">IF(ISNA(VLOOKUP(B677,'US PWR Rankings'!$B$6:$H$126,7,FALSE()))=TRUE(),"",(VLOOKUP(B677,'US PWR Rankings'!$B$6:$H$126,7,FALSE())))</f>
        <v/>
      </c>
      <c r="P677" s="5" t="str">
        <f aca="false">IF(ISNA(VLOOKUP(B677,'Can Gas Rankings'!$B$6:$H$95,7,FALSE()))=TRUE(),"",(VLOOKUP(B677,'Can Gas Rankings'!$B$6:$H$95,7,FALSE())))</f>
        <v/>
      </c>
      <c r="Q677" s="5" t="str">
        <f aca="false">IF(ISNA(VLOOKUP(B677,'Can Pwr Rankings'!$B$6:$F$21,5,FALSE()))=TRUE(),"",(VLOOKUP(B677,'Can Pwr Rankings'!$B$6:$F$21,5,FALSE())))</f>
        <v/>
      </c>
      <c r="R677" s="29" t="n">
        <f aca="false">IF(ISNA(VLOOKUP($B677,'US GAS Rankings'!$B$6:$H$232,6,FALSE()))=TRUE(),"",(VLOOKUP($B677,'US GAS Rankings'!$B$6:$H$232,6,FALSE())))</f>
        <v>6226698</v>
      </c>
      <c r="S677" s="29" t="str">
        <f aca="false">IF(ISNA(VLOOKUP($B677,'US PWR Rankings'!$B$6:$H$126,6,FALSE()))=TRUE(),"",(VLOOKUP($B677,'US PWR Rankings'!$B$6:$H$126,6,FALSE())))</f>
        <v/>
      </c>
      <c r="T677" s="29" t="str">
        <f aca="false">IF(ISNA(VLOOKUP($B677,'Can Gas Rankings'!$B$6:$H$95,6,FALSE()))=TRUE(),"",(VLOOKUP($B677,'Can Gas Rankings'!$B$6:$H$95,6,FALSE())))</f>
        <v/>
      </c>
      <c r="U677" s="29" t="str">
        <f aca="false">IF(ISNA(VLOOKUP($B677,'Can Pwr Rankings'!$B$6:$F$21,4,FALSE()))=TRUE(),"",(VLOOKUP($B677,'Can Pwr Rankings'!$B$6:$F$21,4,FALSE())))</f>
        <v/>
      </c>
    </row>
    <row r="678" customFormat="false" ht="12.75" hidden="false" customHeight="false" outlineLevel="0" collapsed="false">
      <c r="A678" s="5" t="s">
        <v>209</v>
      </c>
      <c r="B678" s="5" t="n">
        <v>58058</v>
      </c>
      <c r="C678" s="5" t="s">
        <v>209</v>
      </c>
      <c r="D678" s="5" t="n">
        <v>58058</v>
      </c>
      <c r="E678" s="29" t="n">
        <f aca="false">VLOOKUP(B678,HEADROOM!$B$2:$D$3820,3,FALSE())</f>
        <v>7687425</v>
      </c>
      <c r="F678" s="5" t="s">
        <v>34</v>
      </c>
      <c r="G678" s="5" t="str">
        <f aca="false">VLOOKUP((A678&amp;MAX(H678:M678)),'NA DATA'!$J$4:$K$1809,2,FALSE())</f>
        <v>Enron North America Corp.</v>
      </c>
      <c r="H678" s="30"/>
      <c r="I678" s="30" t="n">
        <v>96020382</v>
      </c>
      <c r="J678" s="30"/>
      <c r="K678" s="30"/>
      <c r="L678" s="30"/>
      <c r="M678" s="30"/>
      <c r="N678" s="30" t="n">
        <f aca="false">IF(ISNA(VLOOKUP(B678,'US GAS Rankings'!$B$6:$H$232,7,FALSE()))=TRUE(),"",(VLOOKUP(B678,'US GAS Rankings'!$B$6:$H$232,7,FALSE())))</f>
        <v>119</v>
      </c>
      <c r="O678" s="30" t="str">
        <f aca="false">IF(ISNA(VLOOKUP(B678,'US PWR Rankings'!$B$6:$H$126,7,FALSE()))=TRUE(),"",(VLOOKUP(B678,'US PWR Rankings'!$B$6:$H$126,7,FALSE())))</f>
        <v/>
      </c>
      <c r="P678" s="5" t="str">
        <f aca="false">IF(ISNA(VLOOKUP(B678,'Can Gas Rankings'!$B$6:$H$95,7,FALSE()))=TRUE(),"",(VLOOKUP(B678,'Can Gas Rankings'!$B$6:$H$95,7,FALSE())))</f>
        <v/>
      </c>
      <c r="Q678" s="5" t="str">
        <f aca="false">IF(ISNA(VLOOKUP(B678,'Can Pwr Rankings'!$B$6:$F$21,5,FALSE()))=TRUE(),"",(VLOOKUP(B678,'Can Pwr Rankings'!$B$6:$F$21,5,FALSE())))</f>
        <v/>
      </c>
      <c r="R678" s="29" t="n">
        <f aca="false">IF(ISNA(VLOOKUP($B678,'US GAS Rankings'!$B$6:$H$232,6,FALSE()))=TRUE(),"",(VLOOKUP($B678,'US GAS Rankings'!$B$6:$H$232,6,FALSE())))</f>
        <v>6097926</v>
      </c>
      <c r="S678" s="29" t="str">
        <f aca="false">IF(ISNA(VLOOKUP($B678,'US PWR Rankings'!$B$6:$H$126,6,FALSE()))=TRUE(),"",(VLOOKUP($B678,'US PWR Rankings'!$B$6:$H$126,6,FALSE())))</f>
        <v/>
      </c>
      <c r="T678" s="29" t="str">
        <f aca="false">IF(ISNA(VLOOKUP($B678,'Can Gas Rankings'!$B$6:$H$95,6,FALSE()))=TRUE(),"",(VLOOKUP($B678,'Can Gas Rankings'!$B$6:$H$95,6,FALSE())))</f>
        <v/>
      </c>
      <c r="U678" s="29" t="str">
        <f aca="false">IF(ISNA(VLOOKUP($B678,'Can Pwr Rankings'!$B$6:$F$21,4,FALSE()))=TRUE(),"",(VLOOKUP($B678,'Can Pwr Rankings'!$B$6:$F$21,4,FALSE())))</f>
        <v/>
      </c>
    </row>
    <row r="679" customFormat="false" ht="12.75" hidden="false" customHeight="false" outlineLevel="0" collapsed="false">
      <c r="A679" s="5" t="s">
        <v>209</v>
      </c>
      <c r="B679" s="5" t="n">
        <v>58058</v>
      </c>
      <c r="C679" s="5"/>
      <c r="D679" s="5"/>
      <c r="E679" s="29" t="n">
        <f aca="false">VLOOKUP(B679,HEADROOM!$B$2:$D$3820,3,FALSE())</f>
        <v>7687425</v>
      </c>
      <c r="F679" s="5" t="s">
        <v>42</v>
      </c>
      <c r="G679" s="5" t="e">
        <f aca="false">VLOOKUP((A679&amp;MAX(H679:M679)),'NA DATA'!$J$4:$K$1809,2,FALSE())</f>
        <v>#N/A</v>
      </c>
      <c r="H679" s="30"/>
      <c r="I679" s="30"/>
      <c r="J679" s="30"/>
      <c r="K679" s="30"/>
      <c r="L679" s="30"/>
      <c r="M679" s="30"/>
      <c r="N679" s="30" t="n">
        <f aca="false">IF(ISNA(VLOOKUP(B679,'US GAS Rankings'!$B$6:$H$232,7,FALSE()))=TRUE(),"",(VLOOKUP(B679,'US GAS Rankings'!$B$6:$H$232,7,FALSE())))</f>
        <v>119</v>
      </c>
      <c r="O679" s="30" t="str">
        <f aca="false">IF(ISNA(VLOOKUP(B679,'US PWR Rankings'!$B$6:$H$126,7,FALSE()))=TRUE(),"",(VLOOKUP(B679,'US PWR Rankings'!$B$6:$H$126,7,FALSE())))</f>
        <v/>
      </c>
      <c r="P679" s="5" t="str">
        <f aca="false">IF(ISNA(VLOOKUP(B679,'Can Gas Rankings'!$B$6:$H$95,7,FALSE()))=TRUE(),"",(VLOOKUP(B679,'Can Gas Rankings'!$B$6:$H$95,7,FALSE())))</f>
        <v/>
      </c>
      <c r="Q679" s="5" t="str">
        <f aca="false">IF(ISNA(VLOOKUP(B679,'Can Pwr Rankings'!$B$6:$F$21,5,FALSE()))=TRUE(),"",(VLOOKUP(B679,'Can Pwr Rankings'!$B$6:$F$21,5,FALSE())))</f>
        <v/>
      </c>
      <c r="R679" s="29" t="n">
        <f aca="false">IF(ISNA(VLOOKUP($B679,'US GAS Rankings'!$B$6:$H$232,6,FALSE()))=TRUE(),"",(VLOOKUP($B679,'US GAS Rankings'!$B$6:$H$232,6,FALSE())))</f>
        <v>6097926</v>
      </c>
      <c r="S679" s="29" t="str">
        <f aca="false">IF(ISNA(VLOOKUP($B679,'US PWR Rankings'!$B$6:$H$126,6,FALSE()))=TRUE(),"",(VLOOKUP($B679,'US PWR Rankings'!$B$6:$H$126,6,FALSE())))</f>
        <v/>
      </c>
      <c r="T679" s="29" t="str">
        <f aca="false">IF(ISNA(VLOOKUP($B679,'Can Gas Rankings'!$B$6:$H$95,6,FALSE()))=TRUE(),"",(VLOOKUP($B679,'Can Gas Rankings'!$B$6:$H$95,6,FALSE())))</f>
        <v/>
      </c>
      <c r="U679" s="29" t="str">
        <f aca="false">IF(ISNA(VLOOKUP($B679,'Can Pwr Rankings'!$B$6:$F$21,4,FALSE()))=TRUE(),"",(VLOOKUP($B679,'Can Pwr Rankings'!$B$6:$F$21,4,FALSE())))</f>
        <v/>
      </c>
    </row>
    <row r="680" customFormat="false" ht="12.75" hidden="false" customHeight="false" outlineLevel="0" collapsed="false">
      <c r="A680" s="5" t="s">
        <v>210</v>
      </c>
      <c r="B680" s="5" t="n">
        <v>53747</v>
      </c>
      <c r="C680" s="5" t="s">
        <v>210</v>
      </c>
      <c r="D680" s="5" t="n">
        <v>53747</v>
      </c>
      <c r="E680" s="29" t="n">
        <f aca="false">VLOOKUP(B680,HEADROOM!$B$2:$D$3820,3,FALSE())</f>
        <v>9859713</v>
      </c>
      <c r="F680" s="5" t="s">
        <v>27</v>
      </c>
      <c r="G680" s="5" t="str">
        <f aca="false">VLOOKUP((A680&amp;MAX(H680:M680)),'NA DATA'!$J$4:$K$1809,2,FALSE())</f>
        <v>Enron North America Corp.</v>
      </c>
      <c r="H680" s="30" t="n">
        <v>96019158</v>
      </c>
      <c r="I680" s="30"/>
      <c r="J680" s="30"/>
      <c r="K680" s="30"/>
      <c r="L680" s="30"/>
      <c r="M680" s="30"/>
      <c r="N680" s="30" t="n">
        <f aca="false">IF(ISNA(VLOOKUP(B680,'US GAS Rankings'!$B$6:$H$232,7,FALSE()))=TRUE(),"",(VLOOKUP(B680,'US GAS Rankings'!$B$6:$H$232,7,FALSE())))</f>
        <v>120</v>
      </c>
      <c r="O680" s="30" t="str">
        <f aca="false">IF(ISNA(VLOOKUP(B680,'US PWR Rankings'!$B$6:$H$126,7,FALSE()))=TRUE(),"",(VLOOKUP(B680,'US PWR Rankings'!$B$6:$H$126,7,FALSE())))</f>
        <v/>
      </c>
      <c r="P680" s="5" t="str">
        <f aca="false">IF(ISNA(VLOOKUP(B680,'Can Gas Rankings'!$B$6:$H$95,7,FALSE()))=TRUE(),"",(VLOOKUP(B680,'Can Gas Rankings'!$B$6:$H$95,7,FALSE())))</f>
        <v/>
      </c>
      <c r="Q680" s="5" t="str">
        <f aca="false">IF(ISNA(VLOOKUP(B680,'Can Pwr Rankings'!$B$6:$F$21,5,FALSE()))=TRUE(),"",(VLOOKUP(B680,'Can Pwr Rankings'!$B$6:$F$21,5,FALSE())))</f>
        <v/>
      </c>
      <c r="R680" s="29" t="n">
        <f aca="false">IF(ISNA(VLOOKUP($B680,'US GAS Rankings'!$B$6:$H$232,6,FALSE()))=TRUE(),"",(VLOOKUP($B680,'US GAS Rankings'!$B$6:$H$232,6,FALSE())))</f>
        <v>5827500</v>
      </c>
      <c r="S680" s="29" t="str">
        <f aca="false">IF(ISNA(VLOOKUP($B680,'US PWR Rankings'!$B$6:$H$126,6,FALSE()))=TRUE(),"",(VLOOKUP($B680,'US PWR Rankings'!$B$6:$H$126,6,FALSE())))</f>
        <v/>
      </c>
      <c r="T680" s="29" t="str">
        <f aca="false">IF(ISNA(VLOOKUP($B680,'Can Gas Rankings'!$B$6:$H$95,6,FALSE()))=TRUE(),"",(VLOOKUP($B680,'Can Gas Rankings'!$B$6:$H$95,6,FALSE())))</f>
        <v/>
      </c>
      <c r="U680" s="29" t="str">
        <f aca="false">IF(ISNA(VLOOKUP($B680,'Can Pwr Rankings'!$B$6:$F$21,4,FALSE()))=TRUE(),"",(VLOOKUP($B680,'Can Pwr Rankings'!$B$6:$F$21,4,FALSE())))</f>
        <v/>
      </c>
    </row>
    <row r="681" customFormat="false" ht="12.75" hidden="false" customHeight="false" outlineLevel="0" collapsed="false">
      <c r="A681" s="5" t="s">
        <v>210</v>
      </c>
      <c r="B681" s="5" t="n">
        <v>53747</v>
      </c>
      <c r="C681" s="5"/>
      <c r="D681" s="5"/>
      <c r="E681" s="29" t="n">
        <f aca="false">VLOOKUP(B681,HEADROOM!$B$2:$D$3820,3,FALSE())</f>
        <v>9859713</v>
      </c>
      <c r="F681" s="5" t="s">
        <v>34</v>
      </c>
      <c r="G681" s="5" t="str">
        <f aca="false">VLOOKUP((A681&amp;MAX(H681:M681)),'NA DATA'!$J$4:$K$1809,2,FALSE())</f>
        <v>Enron North America Corp.</v>
      </c>
      <c r="H681" s="30"/>
      <c r="I681" s="30" t="n">
        <v>96029461</v>
      </c>
      <c r="J681" s="30"/>
      <c r="K681" s="30"/>
      <c r="L681" s="30"/>
      <c r="M681" s="30"/>
      <c r="N681" s="30" t="n">
        <f aca="false">IF(ISNA(VLOOKUP(B681,'US GAS Rankings'!$B$6:$H$232,7,FALSE()))=TRUE(),"",(VLOOKUP(B681,'US GAS Rankings'!$B$6:$H$232,7,FALSE())))</f>
        <v>120</v>
      </c>
      <c r="O681" s="30" t="str">
        <f aca="false">IF(ISNA(VLOOKUP(B681,'US PWR Rankings'!$B$6:$H$126,7,FALSE()))=TRUE(),"",(VLOOKUP(B681,'US PWR Rankings'!$B$6:$H$126,7,FALSE())))</f>
        <v/>
      </c>
      <c r="P681" s="5" t="str">
        <f aca="false">IF(ISNA(VLOOKUP(B681,'Can Gas Rankings'!$B$6:$H$95,7,FALSE()))=TRUE(),"",(VLOOKUP(B681,'Can Gas Rankings'!$B$6:$H$95,7,FALSE())))</f>
        <v/>
      </c>
      <c r="Q681" s="5" t="str">
        <f aca="false">IF(ISNA(VLOOKUP(B681,'Can Pwr Rankings'!$B$6:$F$21,5,FALSE()))=TRUE(),"",(VLOOKUP(B681,'Can Pwr Rankings'!$B$6:$F$21,5,FALSE())))</f>
        <v/>
      </c>
      <c r="R681" s="29" t="n">
        <f aca="false">IF(ISNA(VLOOKUP($B681,'US GAS Rankings'!$B$6:$H$232,6,FALSE()))=TRUE(),"",(VLOOKUP($B681,'US GAS Rankings'!$B$6:$H$232,6,FALSE())))</f>
        <v>5827500</v>
      </c>
      <c r="S681" s="29" t="str">
        <f aca="false">IF(ISNA(VLOOKUP($B681,'US PWR Rankings'!$B$6:$H$126,6,FALSE()))=TRUE(),"",(VLOOKUP($B681,'US PWR Rankings'!$B$6:$H$126,6,FALSE())))</f>
        <v/>
      </c>
      <c r="T681" s="29" t="str">
        <f aca="false">IF(ISNA(VLOOKUP($B681,'Can Gas Rankings'!$B$6:$H$95,6,FALSE()))=TRUE(),"",(VLOOKUP($B681,'Can Gas Rankings'!$B$6:$H$95,6,FALSE())))</f>
        <v/>
      </c>
      <c r="U681" s="29" t="str">
        <f aca="false">IF(ISNA(VLOOKUP($B681,'Can Pwr Rankings'!$B$6:$F$21,4,FALSE()))=TRUE(),"",(VLOOKUP($B681,'Can Pwr Rankings'!$B$6:$F$21,4,FALSE())))</f>
        <v/>
      </c>
    </row>
    <row r="682" customFormat="false" ht="12.75" hidden="false" customHeight="false" outlineLevel="0" collapsed="false">
      <c r="A682" s="5" t="s">
        <v>211</v>
      </c>
      <c r="B682" s="5" t="n">
        <v>53725</v>
      </c>
      <c r="C682" s="5" t="s">
        <v>211</v>
      </c>
      <c r="D682" s="5" t="n">
        <v>53725</v>
      </c>
      <c r="E682" s="29" t="n">
        <f aca="false">VLOOKUP(B682,HEADROOM!$B$2:$D$3820,3,FALSE())</f>
        <v>4996808</v>
      </c>
      <c r="F682" s="5" t="s">
        <v>78</v>
      </c>
      <c r="G682" s="5" t="str">
        <f aca="false">VLOOKUP((A682&amp;MAX(H682:M682)),'NA DATA'!$J$4:$K$1809,2,FALSE())</f>
        <v>Enron North America Corp.</v>
      </c>
      <c r="H682" s="30"/>
      <c r="I682" s="30" t="n">
        <v>96004817</v>
      </c>
      <c r="J682" s="30"/>
      <c r="K682" s="30"/>
      <c r="L682" s="30"/>
      <c r="M682" s="30"/>
      <c r="N682" s="30" t="n">
        <f aca="false">IF(ISNA(VLOOKUP(B682,'US GAS Rankings'!$B$6:$H$232,7,FALSE()))=TRUE(),"",(VLOOKUP(B682,'US GAS Rankings'!$B$6:$H$232,7,FALSE())))</f>
        <v>121</v>
      </c>
      <c r="O682" s="30" t="str">
        <f aca="false">IF(ISNA(VLOOKUP(B682,'US PWR Rankings'!$B$6:$H$126,7,FALSE()))=TRUE(),"",(VLOOKUP(B682,'US PWR Rankings'!$B$6:$H$126,7,FALSE())))</f>
        <v/>
      </c>
      <c r="P682" s="5" t="str">
        <f aca="false">IF(ISNA(VLOOKUP(B682,'Can Gas Rankings'!$B$6:$H$95,7,FALSE()))=TRUE(),"",(VLOOKUP(B682,'Can Gas Rankings'!$B$6:$H$95,7,FALSE())))</f>
        <v/>
      </c>
      <c r="Q682" s="5" t="str">
        <f aca="false">IF(ISNA(VLOOKUP(B682,'Can Pwr Rankings'!$B$6:$F$21,5,FALSE()))=TRUE(),"",(VLOOKUP(B682,'Can Pwr Rankings'!$B$6:$F$21,5,FALSE())))</f>
        <v/>
      </c>
      <c r="R682" s="29" t="n">
        <f aca="false">IF(ISNA(VLOOKUP($B682,'US GAS Rankings'!$B$6:$H$232,6,FALSE()))=TRUE(),"",(VLOOKUP($B682,'US GAS Rankings'!$B$6:$H$232,6,FALSE())))</f>
        <v>5540294</v>
      </c>
      <c r="S682" s="29" t="str">
        <f aca="false">IF(ISNA(VLOOKUP($B682,'US PWR Rankings'!$B$6:$H$126,6,FALSE()))=TRUE(),"",(VLOOKUP($B682,'US PWR Rankings'!$B$6:$H$126,6,FALSE())))</f>
        <v/>
      </c>
      <c r="T682" s="29" t="str">
        <f aca="false">IF(ISNA(VLOOKUP($B682,'Can Gas Rankings'!$B$6:$H$95,6,FALSE()))=TRUE(),"",(VLOOKUP($B682,'Can Gas Rankings'!$B$6:$H$95,6,FALSE())))</f>
        <v/>
      </c>
      <c r="U682" s="29" t="str">
        <f aca="false">IF(ISNA(VLOOKUP($B682,'Can Pwr Rankings'!$B$6:$F$21,4,FALSE()))=TRUE(),"",(VLOOKUP($B682,'Can Pwr Rankings'!$B$6:$F$21,4,FALSE())))</f>
        <v/>
      </c>
    </row>
    <row r="683" customFormat="false" ht="12.75" hidden="false" customHeight="false" outlineLevel="0" collapsed="false">
      <c r="A683" s="5" t="s">
        <v>211</v>
      </c>
      <c r="B683" s="5" t="n">
        <v>53725</v>
      </c>
      <c r="C683" s="5"/>
      <c r="D683" s="5"/>
      <c r="E683" s="29" t="n">
        <f aca="false">VLOOKUP(B683,HEADROOM!$B$2:$D$3820,3,FALSE())</f>
        <v>4996808</v>
      </c>
      <c r="F683" s="5" t="s">
        <v>29</v>
      </c>
      <c r="G683" s="5" t="str">
        <f aca="false">VLOOKUP((A683&amp;MAX(H683:M683)),'NA DATA'!$J$4:$K$1809,2,FALSE())</f>
        <v>ENA Upstream Company LLC</v>
      </c>
      <c r="H683" s="30"/>
      <c r="I683" s="30" t="n">
        <v>96068971</v>
      </c>
      <c r="J683" s="30"/>
      <c r="K683" s="30"/>
      <c r="L683" s="30"/>
      <c r="M683" s="30"/>
      <c r="N683" s="30" t="n">
        <f aca="false">IF(ISNA(VLOOKUP(B683,'US GAS Rankings'!$B$6:$H$232,7,FALSE()))=TRUE(),"",(VLOOKUP(B683,'US GAS Rankings'!$B$6:$H$232,7,FALSE())))</f>
        <v>121</v>
      </c>
      <c r="O683" s="30" t="str">
        <f aca="false">IF(ISNA(VLOOKUP(B683,'US PWR Rankings'!$B$6:$H$126,7,FALSE()))=TRUE(),"",(VLOOKUP(B683,'US PWR Rankings'!$B$6:$H$126,7,FALSE())))</f>
        <v/>
      </c>
      <c r="P683" s="5" t="str">
        <f aca="false">IF(ISNA(VLOOKUP(B683,'Can Gas Rankings'!$B$6:$H$95,7,FALSE()))=TRUE(),"",(VLOOKUP(B683,'Can Gas Rankings'!$B$6:$H$95,7,FALSE())))</f>
        <v/>
      </c>
      <c r="Q683" s="5" t="str">
        <f aca="false">IF(ISNA(VLOOKUP(B683,'Can Pwr Rankings'!$B$6:$F$21,5,FALSE()))=TRUE(),"",(VLOOKUP(B683,'Can Pwr Rankings'!$B$6:$F$21,5,FALSE())))</f>
        <v/>
      </c>
      <c r="R683" s="29" t="n">
        <f aca="false">IF(ISNA(VLOOKUP($B683,'US GAS Rankings'!$B$6:$H$232,6,FALSE()))=TRUE(),"",(VLOOKUP($B683,'US GAS Rankings'!$B$6:$H$232,6,FALSE())))</f>
        <v>5540294</v>
      </c>
      <c r="S683" s="29" t="str">
        <f aca="false">IF(ISNA(VLOOKUP($B683,'US PWR Rankings'!$B$6:$H$126,6,FALSE()))=TRUE(),"",(VLOOKUP($B683,'US PWR Rankings'!$B$6:$H$126,6,FALSE())))</f>
        <v/>
      </c>
      <c r="T683" s="29" t="str">
        <f aca="false">IF(ISNA(VLOOKUP($B683,'Can Gas Rankings'!$B$6:$H$95,6,FALSE()))=TRUE(),"",(VLOOKUP($B683,'Can Gas Rankings'!$B$6:$H$95,6,FALSE())))</f>
        <v/>
      </c>
      <c r="U683" s="29" t="str">
        <f aca="false">IF(ISNA(VLOOKUP($B683,'Can Pwr Rankings'!$B$6:$F$21,4,FALSE()))=TRUE(),"",(VLOOKUP($B683,'Can Pwr Rankings'!$B$6:$F$21,4,FALSE())))</f>
        <v/>
      </c>
    </row>
    <row r="684" customFormat="false" ht="12.75" hidden="false" customHeight="false" outlineLevel="0" collapsed="false">
      <c r="A684" s="5" t="s">
        <v>211</v>
      </c>
      <c r="B684" s="5" t="n">
        <v>53725</v>
      </c>
      <c r="C684" s="5"/>
      <c r="D684" s="5"/>
      <c r="E684" s="29" t="n">
        <f aca="false">VLOOKUP(B684,HEADROOM!$B$2:$D$3820,3,FALSE())</f>
        <v>4996808</v>
      </c>
      <c r="F684" s="5" t="s">
        <v>36</v>
      </c>
      <c r="G684" s="5" t="str">
        <f aca="false">VLOOKUP((A684&amp;MAX(H684:M684)),'NA DATA'!$J$4:$K$1809,2,FALSE())</f>
        <v>Enron North America Corp.</v>
      </c>
      <c r="H684" s="30"/>
      <c r="I684" s="30" t="n">
        <v>96018719</v>
      </c>
      <c r="J684" s="30"/>
      <c r="K684" s="30"/>
      <c r="L684" s="30"/>
      <c r="M684" s="30"/>
      <c r="N684" s="30" t="n">
        <f aca="false">IF(ISNA(VLOOKUP(B684,'US GAS Rankings'!$B$6:$H$232,7,FALSE()))=TRUE(),"",(VLOOKUP(B684,'US GAS Rankings'!$B$6:$H$232,7,FALSE())))</f>
        <v>121</v>
      </c>
      <c r="O684" s="30" t="str">
        <f aca="false">IF(ISNA(VLOOKUP(B684,'US PWR Rankings'!$B$6:$H$126,7,FALSE()))=TRUE(),"",(VLOOKUP(B684,'US PWR Rankings'!$B$6:$H$126,7,FALSE())))</f>
        <v/>
      </c>
      <c r="P684" s="5" t="str">
        <f aca="false">IF(ISNA(VLOOKUP(B684,'Can Gas Rankings'!$B$6:$H$95,7,FALSE()))=TRUE(),"",(VLOOKUP(B684,'Can Gas Rankings'!$B$6:$H$95,7,FALSE())))</f>
        <v/>
      </c>
      <c r="Q684" s="5" t="str">
        <f aca="false">IF(ISNA(VLOOKUP(B684,'Can Pwr Rankings'!$B$6:$F$21,5,FALSE()))=TRUE(),"",(VLOOKUP(B684,'Can Pwr Rankings'!$B$6:$F$21,5,FALSE())))</f>
        <v/>
      </c>
      <c r="R684" s="29" t="n">
        <f aca="false">IF(ISNA(VLOOKUP($B684,'US GAS Rankings'!$B$6:$H$232,6,FALSE()))=TRUE(),"",(VLOOKUP($B684,'US GAS Rankings'!$B$6:$H$232,6,FALSE())))</f>
        <v>5540294</v>
      </c>
      <c r="S684" s="29" t="str">
        <f aca="false">IF(ISNA(VLOOKUP($B684,'US PWR Rankings'!$B$6:$H$126,6,FALSE()))=TRUE(),"",(VLOOKUP($B684,'US PWR Rankings'!$B$6:$H$126,6,FALSE())))</f>
        <v/>
      </c>
      <c r="T684" s="29" t="str">
        <f aca="false">IF(ISNA(VLOOKUP($B684,'Can Gas Rankings'!$B$6:$H$95,6,FALSE()))=TRUE(),"",(VLOOKUP($B684,'Can Gas Rankings'!$B$6:$H$95,6,FALSE())))</f>
        <v/>
      </c>
      <c r="U684" s="29" t="str">
        <f aca="false">IF(ISNA(VLOOKUP($B684,'Can Pwr Rankings'!$B$6:$F$21,4,FALSE()))=TRUE(),"",(VLOOKUP($B684,'Can Pwr Rankings'!$B$6:$F$21,4,FALSE())))</f>
        <v/>
      </c>
    </row>
    <row r="685" customFormat="false" ht="12.75" hidden="false" customHeight="false" outlineLevel="0" collapsed="false">
      <c r="A685" s="5" t="s">
        <v>211</v>
      </c>
      <c r="B685" s="5" t="n">
        <v>53725</v>
      </c>
      <c r="C685" s="5"/>
      <c r="D685" s="5"/>
      <c r="E685" s="29" t="n">
        <f aca="false">VLOOKUP(B685,HEADROOM!$B$2:$D$3820,3,FALSE())</f>
        <v>4996808</v>
      </c>
      <c r="F685" s="5" t="s">
        <v>42</v>
      </c>
      <c r="G685" s="5" t="e">
        <f aca="false">VLOOKUP((A685&amp;MAX(H685:M685)),'NA DATA'!$J$4:$K$1809,2,FALSE())</f>
        <v>#N/A</v>
      </c>
      <c r="H685" s="30"/>
      <c r="I685" s="30"/>
      <c r="J685" s="30"/>
      <c r="K685" s="30"/>
      <c r="L685" s="30"/>
      <c r="M685" s="30"/>
      <c r="N685" s="30" t="n">
        <f aca="false">IF(ISNA(VLOOKUP(B685,'US GAS Rankings'!$B$6:$H$232,7,FALSE()))=TRUE(),"",(VLOOKUP(B685,'US GAS Rankings'!$B$6:$H$232,7,FALSE())))</f>
        <v>121</v>
      </c>
      <c r="O685" s="30" t="str">
        <f aca="false">IF(ISNA(VLOOKUP(B685,'US PWR Rankings'!$B$6:$H$126,7,FALSE()))=TRUE(),"",(VLOOKUP(B685,'US PWR Rankings'!$B$6:$H$126,7,FALSE())))</f>
        <v/>
      </c>
      <c r="P685" s="5" t="str">
        <f aca="false">IF(ISNA(VLOOKUP(B685,'Can Gas Rankings'!$B$6:$H$95,7,FALSE()))=TRUE(),"",(VLOOKUP(B685,'Can Gas Rankings'!$B$6:$H$95,7,FALSE())))</f>
        <v/>
      </c>
      <c r="Q685" s="5" t="str">
        <f aca="false">IF(ISNA(VLOOKUP(B685,'Can Pwr Rankings'!$B$6:$F$21,5,FALSE()))=TRUE(),"",(VLOOKUP(B685,'Can Pwr Rankings'!$B$6:$F$21,5,FALSE())))</f>
        <v/>
      </c>
      <c r="R685" s="29" t="n">
        <f aca="false">IF(ISNA(VLOOKUP($B685,'US GAS Rankings'!$B$6:$H$232,6,FALSE()))=TRUE(),"",(VLOOKUP($B685,'US GAS Rankings'!$B$6:$H$232,6,FALSE())))</f>
        <v>5540294</v>
      </c>
      <c r="S685" s="29" t="str">
        <f aca="false">IF(ISNA(VLOOKUP($B685,'US PWR Rankings'!$B$6:$H$126,6,FALSE()))=TRUE(),"",(VLOOKUP($B685,'US PWR Rankings'!$B$6:$H$126,6,FALSE())))</f>
        <v/>
      </c>
      <c r="T685" s="29" t="str">
        <f aca="false">IF(ISNA(VLOOKUP($B685,'Can Gas Rankings'!$B$6:$H$95,6,FALSE()))=TRUE(),"",(VLOOKUP($B685,'Can Gas Rankings'!$B$6:$H$95,6,FALSE())))</f>
        <v/>
      </c>
      <c r="U685" s="29" t="str">
        <f aca="false">IF(ISNA(VLOOKUP($B685,'Can Pwr Rankings'!$B$6:$F$21,4,FALSE()))=TRUE(),"",(VLOOKUP($B685,'Can Pwr Rankings'!$B$6:$F$21,4,FALSE())))</f>
        <v/>
      </c>
    </row>
    <row r="686" customFormat="false" ht="12.75" hidden="false" customHeight="false" outlineLevel="0" collapsed="false">
      <c r="A686" s="5" t="s">
        <v>212</v>
      </c>
      <c r="B686" s="5" t="n">
        <v>45829</v>
      </c>
      <c r="C686" s="5" t="s">
        <v>212</v>
      </c>
      <c r="D686" s="5" t="n">
        <v>45829</v>
      </c>
      <c r="E686" s="29" t="n">
        <f aca="false">VLOOKUP(B686,HEADROOM!$B$2:$D$3820,3,FALSE())</f>
        <v>9998599</v>
      </c>
      <c r="F686" s="5" t="s">
        <v>32</v>
      </c>
      <c r="G686" s="5" t="str">
        <f aca="false">VLOOKUP((A686&amp;MAX(H686:M686)),'NA DATA'!$J$4:$K$1809,2,FALSE())</f>
        <v>Enron North America Corp.</v>
      </c>
      <c r="H686" s="30"/>
      <c r="I686" s="30" t="n">
        <v>96085090</v>
      </c>
      <c r="J686" s="30"/>
      <c r="K686" s="30"/>
      <c r="L686" s="30"/>
      <c r="M686" s="30"/>
      <c r="N686" s="30" t="n">
        <f aca="false">IF(ISNA(VLOOKUP(B686,'US GAS Rankings'!$B$6:$H$232,7,FALSE()))=TRUE(),"",(VLOOKUP(B686,'US GAS Rankings'!$B$6:$H$232,7,FALSE())))</f>
        <v>122</v>
      </c>
      <c r="O686" s="30" t="str">
        <f aca="false">IF(ISNA(VLOOKUP(B686,'US PWR Rankings'!$B$6:$H$126,7,FALSE()))=TRUE(),"",(VLOOKUP(B686,'US PWR Rankings'!$B$6:$H$126,7,FALSE())))</f>
        <v/>
      </c>
      <c r="P686" s="5" t="str">
        <f aca="false">IF(ISNA(VLOOKUP(B686,'Can Gas Rankings'!$B$6:$H$95,7,FALSE()))=TRUE(),"",(VLOOKUP(B686,'Can Gas Rankings'!$B$6:$H$95,7,FALSE())))</f>
        <v/>
      </c>
      <c r="Q686" s="5" t="str">
        <f aca="false">IF(ISNA(VLOOKUP(B686,'Can Pwr Rankings'!$B$6:$F$21,5,FALSE()))=TRUE(),"",(VLOOKUP(B686,'Can Pwr Rankings'!$B$6:$F$21,5,FALSE())))</f>
        <v/>
      </c>
      <c r="R686" s="29" t="n">
        <f aca="false">IF(ISNA(VLOOKUP($B686,'US GAS Rankings'!$B$6:$H$232,6,FALSE()))=TRUE(),"",(VLOOKUP($B686,'US GAS Rankings'!$B$6:$H$232,6,FALSE())))</f>
        <v>5419585</v>
      </c>
      <c r="S686" s="29" t="str">
        <f aca="false">IF(ISNA(VLOOKUP($B686,'US PWR Rankings'!$B$6:$H$126,6,FALSE()))=TRUE(),"",(VLOOKUP($B686,'US PWR Rankings'!$B$6:$H$126,6,FALSE())))</f>
        <v/>
      </c>
      <c r="T686" s="29" t="str">
        <f aca="false">IF(ISNA(VLOOKUP($B686,'Can Gas Rankings'!$B$6:$H$95,6,FALSE()))=TRUE(),"",(VLOOKUP($B686,'Can Gas Rankings'!$B$6:$H$95,6,FALSE())))</f>
        <v/>
      </c>
      <c r="U686" s="29" t="str">
        <f aca="false">IF(ISNA(VLOOKUP($B686,'Can Pwr Rankings'!$B$6:$F$21,4,FALSE()))=TRUE(),"",(VLOOKUP($B686,'Can Pwr Rankings'!$B$6:$F$21,4,FALSE())))</f>
        <v/>
      </c>
    </row>
    <row r="687" customFormat="false" ht="12.75" hidden="false" customHeight="false" outlineLevel="0" collapsed="false">
      <c r="A687" s="5" t="s">
        <v>212</v>
      </c>
      <c r="B687" s="5" t="n">
        <v>45829</v>
      </c>
      <c r="C687" s="5"/>
      <c r="D687" s="5"/>
      <c r="E687" s="29" t="n">
        <f aca="false">VLOOKUP(B687,HEADROOM!$B$2:$D$3820,3,FALSE())</f>
        <v>9998599</v>
      </c>
      <c r="F687" s="5" t="s">
        <v>34</v>
      </c>
      <c r="G687" s="5" t="str">
        <f aca="false">VLOOKUP((A687&amp;MAX(H687:M687)),'NA DATA'!$J$4:$K$1809,2,FALSE())</f>
        <v>Enron North America Corp.</v>
      </c>
      <c r="H687" s="30"/>
      <c r="I687" s="30" t="n">
        <v>96029053</v>
      </c>
      <c r="J687" s="30"/>
      <c r="K687" s="30"/>
      <c r="L687" s="30"/>
      <c r="M687" s="30"/>
      <c r="N687" s="30" t="n">
        <f aca="false">IF(ISNA(VLOOKUP(B687,'US GAS Rankings'!$B$6:$H$232,7,FALSE()))=TRUE(),"",(VLOOKUP(B687,'US GAS Rankings'!$B$6:$H$232,7,FALSE())))</f>
        <v>122</v>
      </c>
      <c r="O687" s="30" t="str">
        <f aca="false">IF(ISNA(VLOOKUP(B687,'US PWR Rankings'!$B$6:$H$126,7,FALSE()))=TRUE(),"",(VLOOKUP(B687,'US PWR Rankings'!$B$6:$H$126,7,FALSE())))</f>
        <v/>
      </c>
      <c r="P687" s="5" t="str">
        <f aca="false">IF(ISNA(VLOOKUP(B687,'Can Gas Rankings'!$B$6:$H$95,7,FALSE()))=TRUE(),"",(VLOOKUP(B687,'Can Gas Rankings'!$B$6:$H$95,7,FALSE())))</f>
        <v/>
      </c>
      <c r="Q687" s="5" t="str">
        <f aca="false">IF(ISNA(VLOOKUP(B687,'Can Pwr Rankings'!$B$6:$F$21,5,FALSE()))=TRUE(),"",(VLOOKUP(B687,'Can Pwr Rankings'!$B$6:$F$21,5,FALSE())))</f>
        <v/>
      </c>
      <c r="R687" s="29" t="n">
        <f aca="false">IF(ISNA(VLOOKUP($B687,'US GAS Rankings'!$B$6:$H$232,6,FALSE()))=TRUE(),"",(VLOOKUP($B687,'US GAS Rankings'!$B$6:$H$232,6,FALSE())))</f>
        <v>5419585</v>
      </c>
      <c r="S687" s="29" t="str">
        <f aca="false">IF(ISNA(VLOOKUP($B687,'US PWR Rankings'!$B$6:$H$126,6,FALSE()))=TRUE(),"",(VLOOKUP($B687,'US PWR Rankings'!$B$6:$H$126,6,FALSE())))</f>
        <v/>
      </c>
      <c r="T687" s="29" t="str">
        <f aca="false">IF(ISNA(VLOOKUP($B687,'Can Gas Rankings'!$B$6:$H$95,6,FALSE()))=TRUE(),"",(VLOOKUP($B687,'Can Gas Rankings'!$B$6:$H$95,6,FALSE())))</f>
        <v/>
      </c>
      <c r="U687" s="29" t="str">
        <f aca="false">IF(ISNA(VLOOKUP($B687,'Can Pwr Rankings'!$B$6:$F$21,4,FALSE()))=TRUE(),"",(VLOOKUP($B687,'Can Pwr Rankings'!$B$6:$F$21,4,FALSE())))</f>
        <v/>
      </c>
    </row>
    <row r="688" customFormat="false" ht="12.75" hidden="false" customHeight="false" outlineLevel="0" collapsed="false">
      <c r="A688" s="5" t="s">
        <v>212</v>
      </c>
      <c r="B688" s="5" t="n">
        <v>45829</v>
      </c>
      <c r="C688" s="5"/>
      <c r="D688" s="5"/>
      <c r="E688" s="29" t="n">
        <f aca="false">VLOOKUP(B688,HEADROOM!$B$2:$D$3820,3,FALSE())</f>
        <v>9998599</v>
      </c>
      <c r="F688" s="5" t="s">
        <v>35</v>
      </c>
      <c r="G688" s="5" t="str">
        <f aca="false">VLOOKUP((A688&amp;MAX(H688:M688)),'NA DATA'!$J$4:$K$1809,2,FALSE())</f>
        <v>Enron North America Corp.</v>
      </c>
      <c r="H688" s="30"/>
      <c r="I688" s="30" t="n">
        <v>96005429</v>
      </c>
      <c r="J688" s="30"/>
      <c r="K688" s="30"/>
      <c r="L688" s="30"/>
      <c r="M688" s="30"/>
      <c r="N688" s="30" t="n">
        <f aca="false">IF(ISNA(VLOOKUP(B688,'US GAS Rankings'!$B$6:$H$232,7,FALSE()))=TRUE(),"",(VLOOKUP(B688,'US GAS Rankings'!$B$6:$H$232,7,FALSE())))</f>
        <v>122</v>
      </c>
      <c r="O688" s="30" t="str">
        <f aca="false">IF(ISNA(VLOOKUP(B688,'US PWR Rankings'!$B$6:$H$126,7,FALSE()))=TRUE(),"",(VLOOKUP(B688,'US PWR Rankings'!$B$6:$H$126,7,FALSE())))</f>
        <v/>
      </c>
      <c r="P688" s="5" t="str">
        <f aca="false">IF(ISNA(VLOOKUP(B688,'Can Gas Rankings'!$B$6:$H$95,7,FALSE()))=TRUE(),"",(VLOOKUP(B688,'Can Gas Rankings'!$B$6:$H$95,7,FALSE())))</f>
        <v/>
      </c>
      <c r="Q688" s="5" t="str">
        <f aca="false">IF(ISNA(VLOOKUP(B688,'Can Pwr Rankings'!$B$6:$F$21,5,FALSE()))=TRUE(),"",(VLOOKUP(B688,'Can Pwr Rankings'!$B$6:$F$21,5,FALSE())))</f>
        <v/>
      </c>
      <c r="R688" s="29" t="n">
        <f aca="false">IF(ISNA(VLOOKUP($B688,'US GAS Rankings'!$B$6:$H$232,6,FALSE()))=TRUE(),"",(VLOOKUP($B688,'US GAS Rankings'!$B$6:$H$232,6,FALSE())))</f>
        <v>5419585</v>
      </c>
      <c r="S688" s="29" t="str">
        <f aca="false">IF(ISNA(VLOOKUP($B688,'US PWR Rankings'!$B$6:$H$126,6,FALSE()))=TRUE(),"",(VLOOKUP($B688,'US PWR Rankings'!$B$6:$H$126,6,FALSE())))</f>
        <v/>
      </c>
      <c r="T688" s="29" t="str">
        <f aca="false">IF(ISNA(VLOOKUP($B688,'Can Gas Rankings'!$B$6:$H$95,6,FALSE()))=TRUE(),"",(VLOOKUP($B688,'Can Gas Rankings'!$B$6:$H$95,6,FALSE())))</f>
        <v/>
      </c>
      <c r="U688" s="29" t="str">
        <f aca="false">IF(ISNA(VLOOKUP($B688,'Can Pwr Rankings'!$B$6:$F$21,4,FALSE()))=TRUE(),"",(VLOOKUP($B688,'Can Pwr Rankings'!$B$6:$F$21,4,FALSE())))</f>
        <v/>
      </c>
    </row>
    <row r="689" customFormat="false" ht="12.75" hidden="false" customHeight="false" outlineLevel="0" collapsed="false">
      <c r="A689" s="5" t="s">
        <v>212</v>
      </c>
      <c r="B689" s="5" t="n">
        <v>45829</v>
      </c>
      <c r="C689" s="5"/>
      <c r="D689" s="5"/>
      <c r="E689" s="29" t="n">
        <f aca="false">VLOOKUP(B689,HEADROOM!$B$2:$D$3820,3,FALSE())</f>
        <v>9998599</v>
      </c>
      <c r="F689" s="5" t="s">
        <v>42</v>
      </c>
      <c r="G689" s="5" t="e">
        <f aca="false">VLOOKUP((A689&amp;MAX(H689:M689)),'NA DATA'!$J$4:$K$1809,2,FALSE())</f>
        <v>#N/A</v>
      </c>
      <c r="H689" s="30"/>
      <c r="I689" s="30"/>
      <c r="J689" s="30"/>
      <c r="K689" s="30"/>
      <c r="L689" s="30"/>
      <c r="M689" s="30"/>
      <c r="N689" s="30" t="n">
        <f aca="false">IF(ISNA(VLOOKUP(B689,'US GAS Rankings'!$B$6:$H$232,7,FALSE()))=TRUE(),"",(VLOOKUP(B689,'US GAS Rankings'!$B$6:$H$232,7,FALSE())))</f>
        <v>122</v>
      </c>
      <c r="O689" s="30" t="str">
        <f aca="false">IF(ISNA(VLOOKUP(B689,'US PWR Rankings'!$B$6:$H$126,7,FALSE()))=TRUE(),"",(VLOOKUP(B689,'US PWR Rankings'!$B$6:$H$126,7,FALSE())))</f>
        <v/>
      </c>
      <c r="P689" s="5" t="str">
        <f aca="false">IF(ISNA(VLOOKUP(B689,'Can Gas Rankings'!$B$6:$H$95,7,FALSE()))=TRUE(),"",(VLOOKUP(B689,'Can Gas Rankings'!$B$6:$H$95,7,FALSE())))</f>
        <v/>
      </c>
      <c r="Q689" s="5" t="str">
        <f aca="false">IF(ISNA(VLOOKUP(B689,'Can Pwr Rankings'!$B$6:$F$21,5,FALSE()))=TRUE(),"",(VLOOKUP(B689,'Can Pwr Rankings'!$B$6:$F$21,5,FALSE())))</f>
        <v/>
      </c>
      <c r="R689" s="29" t="n">
        <f aca="false">IF(ISNA(VLOOKUP($B689,'US GAS Rankings'!$B$6:$H$232,6,FALSE()))=TRUE(),"",(VLOOKUP($B689,'US GAS Rankings'!$B$6:$H$232,6,FALSE())))</f>
        <v>5419585</v>
      </c>
      <c r="S689" s="29" t="str">
        <f aca="false">IF(ISNA(VLOOKUP($B689,'US PWR Rankings'!$B$6:$H$126,6,FALSE()))=TRUE(),"",(VLOOKUP($B689,'US PWR Rankings'!$B$6:$H$126,6,FALSE())))</f>
        <v/>
      </c>
      <c r="T689" s="29" t="str">
        <f aca="false">IF(ISNA(VLOOKUP($B689,'Can Gas Rankings'!$B$6:$H$95,6,FALSE()))=TRUE(),"",(VLOOKUP($B689,'Can Gas Rankings'!$B$6:$H$95,6,FALSE())))</f>
        <v/>
      </c>
      <c r="U689" s="29" t="str">
        <f aca="false">IF(ISNA(VLOOKUP($B689,'Can Pwr Rankings'!$B$6:$F$21,4,FALSE()))=TRUE(),"",(VLOOKUP($B689,'Can Pwr Rankings'!$B$6:$F$21,4,FALSE())))</f>
        <v/>
      </c>
    </row>
    <row r="690" customFormat="false" ht="12.75" hidden="false" customHeight="false" outlineLevel="0" collapsed="false">
      <c r="A690" s="5" t="s">
        <v>212</v>
      </c>
      <c r="B690" s="5" t="n">
        <v>45829</v>
      </c>
      <c r="C690" s="5"/>
      <c r="D690" s="5"/>
      <c r="E690" s="29" t="n">
        <f aca="false">VLOOKUP(B690,HEADROOM!$B$2:$D$3820,3,FALSE())</f>
        <v>9998599</v>
      </c>
      <c r="F690" s="5" t="s">
        <v>38</v>
      </c>
      <c r="G690" s="5" t="str">
        <f aca="false">VLOOKUP((A690&amp;MAX(H690:M690)),'NA DATA'!$J$4:$K$1809,2,FALSE())</f>
        <v>Enron North America Corp.</v>
      </c>
      <c r="H690" s="30"/>
      <c r="I690" s="30" t="n">
        <v>96044788</v>
      </c>
      <c r="J690" s="30"/>
      <c r="K690" s="30"/>
      <c r="L690" s="30"/>
      <c r="M690" s="30"/>
      <c r="N690" s="30" t="n">
        <f aca="false">IF(ISNA(VLOOKUP(B690,'US GAS Rankings'!$B$6:$H$232,7,FALSE()))=TRUE(),"",(VLOOKUP(B690,'US GAS Rankings'!$B$6:$H$232,7,FALSE())))</f>
        <v>122</v>
      </c>
      <c r="O690" s="30" t="str">
        <f aca="false">IF(ISNA(VLOOKUP(B690,'US PWR Rankings'!$B$6:$H$126,7,FALSE()))=TRUE(),"",(VLOOKUP(B690,'US PWR Rankings'!$B$6:$H$126,7,FALSE())))</f>
        <v/>
      </c>
      <c r="P690" s="5" t="str">
        <f aca="false">IF(ISNA(VLOOKUP(B690,'Can Gas Rankings'!$B$6:$H$95,7,FALSE()))=TRUE(),"",(VLOOKUP(B690,'Can Gas Rankings'!$B$6:$H$95,7,FALSE())))</f>
        <v/>
      </c>
      <c r="Q690" s="5" t="str">
        <f aca="false">IF(ISNA(VLOOKUP(B690,'Can Pwr Rankings'!$B$6:$F$21,5,FALSE()))=TRUE(),"",(VLOOKUP(B690,'Can Pwr Rankings'!$B$6:$F$21,5,FALSE())))</f>
        <v/>
      </c>
      <c r="R690" s="29" t="n">
        <f aca="false">IF(ISNA(VLOOKUP($B690,'US GAS Rankings'!$B$6:$H$232,6,FALSE()))=TRUE(),"",(VLOOKUP($B690,'US GAS Rankings'!$B$6:$H$232,6,FALSE())))</f>
        <v>5419585</v>
      </c>
      <c r="S690" s="29" t="str">
        <f aca="false">IF(ISNA(VLOOKUP($B690,'US PWR Rankings'!$B$6:$H$126,6,FALSE()))=TRUE(),"",(VLOOKUP($B690,'US PWR Rankings'!$B$6:$H$126,6,FALSE())))</f>
        <v/>
      </c>
      <c r="T690" s="29" t="str">
        <f aca="false">IF(ISNA(VLOOKUP($B690,'Can Gas Rankings'!$B$6:$H$95,6,FALSE()))=TRUE(),"",(VLOOKUP($B690,'Can Gas Rankings'!$B$6:$H$95,6,FALSE())))</f>
        <v/>
      </c>
      <c r="U690" s="29" t="str">
        <f aca="false">IF(ISNA(VLOOKUP($B690,'Can Pwr Rankings'!$B$6:$F$21,4,FALSE()))=TRUE(),"",(VLOOKUP($B690,'Can Pwr Rankings'!$B$6:$F$21,4,FALSE())))</f>
        <v/>
      </c>
    </row>
    <row r="691" customFormat="false" ht="12.75" hidden="false" customHeight="false" outlineLevel="0" collapsed="false">
      <c r="A691" s="5" t="s">
        <v>213</v>
      </c>
      <c r="B691" s="5" t="n">
        <v>24</v>
      </c>
      <c r="C691" s="5" t="s">
        <v>213</v>
      </c>
      <c r="D691" s="5" t="n">
        <v>24</v>
      </c>
      <c r="E691" s="29" t="n">
        <f aca="false">VLOOKUP(B691,HEADROOM!$B$2:$D$3820,3,FALSE())</f>
        <v>1000000</v>
      </c>
      <c r="F691" s="5" t="s">
        <v>29</v>
      </c>
      <c r="G691" s="5" t="str">
        <f aca="false">VLOOKUP((A691&amp;MAX(H691:M691)),'NA DATA'!$J$4:$K$1809,2,FALSE())</f>
        <v>Enron North America Corp.</v>
      </c>
      <c r="H691" s="30"/>
      <c r="I691" s="30" t="n">
        <v>96004100</v>
      </c>
      <c r="J691" s="30"/>
      <c r="K691" s="30"/>
      <c r="L691" s="30"/>
      <c r="M691" s="30"/>
      <c r="N691" s="30" t="n">
        <f aca="false">IF(ISNA(VLOOKUP(B691,'US GAS Rankings'!$B$6:$H$232,7,FALSE()))=TRUE(),"",(VLOOKUP(B691,'US GAS Rankings'!$B$6:$H$232,7,FALSE())))</f>
        <v>123</v>
      </c>
      <c r="O691" s="30" t="str">
        <f aca="false">IF(ISNA(VLOOKUP(B691,'US PWR Rankings'!$B$6:$H$126,7,FALSE()))=TRUE(),"",(VLOOKUP(B691,'US PWR Rankings'!$B$6:$H$126,7,FALSE())))</f>
        <v/>
      </c>
      <c r="P691" s="5" t="str">
        <f aca="false">IF(ISNA(VLOOKUP(B691,'Can Gas Rankings'!$B$6:$H$95,7,FALSE()))=TRUE(),"",(VLOOKUP(B691,'Can Gas Rankings'!$B$6:$H$95,7,FALSE())))</f>
        <v/>
      </c>
      <c r="Q691" s="5" t="str">
        <f aca="false">IF(ISNA(VLOOKUP(B691,'Can Pwr Rankings'!$B$6:$F$21,5,FALSE()))=TRUE(),"",(VLOOKUP(B691,'Can Pwr Rankings'!$B$6:$F$21,5,FALSE())))</f>
        <v/>
      </c>
      <c r="R691" s="29" t="n">
        <f aca="false">IF(ISNA(VLOOKUP($B691,'US GAS Rankings'!$B$6:$H$232,6,FALSE()))=TRUE(),"",(VLOOKUP($B691,'US GAS Rankings'!$B$6:$H$232,6,FALSE())))</f>
        <v>5412053</v>
      </c>
      <c r="S691" s="29" t="str">
        <f aca="false">IF(ISNA(VLOOKUP($B691,'US PWR Rankings'!$B$6:$H$126,6,FALSE()))=TRUE(),"",(VLOOKUP($B691,'US PWR Rankings'!$B$6:$H$126,6,FALSE())))</f>
        <v/>
      </c>
      <c r="T691" s="29" t="str">
        <f aca="false">IF(ISNA(VLOOKUP($B691,'Can Gas Rankings'!$B$6:$H$95,6,FALSE()))=TRUE(),"",(VLOOKUP($B691,'Can Gas Rankings'!$B$6:$H$95,6,FALSE())))</f>
        <v/>
      </c>
      <c r="U691" s="29" t="str">
        <f aca="false">IF(ISNA(VLOOKUP($B691,'Can Pwr Rankings'!$B$6:$F$21,4,FALSE()))=TRUE(),"",(VLOOKUP($B691,'Can Pwr Rankings'!$B$6:$F$21,4,FALSE())))</f>
        <v/>
      </c>
    </row>
    <row r="692" customFormat="false" ht="12.75" hidden="false" customHeight="false" outlineLevel="0" collapsed="false">
      <c r="A692" s="5" t="s">
        <v>213</v>
      </c>
      <c r="B692" s="5" t="n">
        <v>24</v>
      </c>
      <c r="C692" s="5"/>
      <c r="D692" s="5"/>
      <c r="E692" s="29" t="n">
        <f aca="false">VLOOKUP(B692,HEADROOM!$B$2:$D$3820,3,FALSE())</f>
        <v>1000000</v>
      </c>
      <c r="F692" s="5" t="s">
        <v>42</v>
      </c>
      <c r="G692" s="5" t="e">
        <f aca="false">VLOOKUP((A692&amp;MAX(H692:M692)),'NA DATA'!$J$4:$K$1809,2,FALSE())</f>
        <v>#N/A</v>
      </c>
      <c r="H692" s="30"/>
      <c r="I692" s="30"/>
      <c r="J692" s="30"/>
      <c r="K692" s="30"/>
      <c r="L692" s="30"/>
      <c r="M692" s="30"/>
      <c r="N692" s="30" t="n">
        <f aca="false">IF(ISNA(VLOOKUP(B692,'US GAS Rankings'!$B$6:$H$232,7,FALSE()))=TRUE(),"",(VLOOKUP(B692,'US GAS Rankings'!$B$6:$H$232,7,FALSE())))</f>
        <v>123</v>
      </c>
      <c r="O692" s="30" t="str">
        <f aca="false">IF(ISNA(VLOOKUP(B692,'US PWR Rankings'!$B$6:$H$126,7,FALSE()))=TRUE(),"",(VLOOKUP(B692,'US PWR Rankings'!$B$6:$H$126,7,FALSE())))</f>
        <v/>
      </c>
      <c r="P692" s="5" t="str">
        <f aca="false">IF(ISNA(VLOOKUP(B692,'Can Gas Rankings'!$B$6:$H$95,7,FALSE()))=TRUE(),"",(VLOOKUP(B692,'Can Gas Rankings'!$B$6:$H$95,7,FALSE())))</f>
        <v/>
      </c>
      <c r="Q692" s="5" t="str">
        <f aca="false">IF(ISNA(VLOOKUP(B692,'Can Pwr Rankings'!$B$6:$F$21,5,FALSE()))=TRUE(),"",(VLOOKUP(B692,'Can Pwr Rankings'!$B$6:$F$21,5,FALSE())))</f>
        <v/>
      </c>
      <c r="R692" s="29" t="n">
        <f aca="false">IF(ISNA(VLOOKUP($B692,'US GAS Rankings'!$B$6:$H$232,6,FALSE()))=TRUE(),"",(VLOOKUP($B692,'US GAS Rankings'!$B$6:$H$232,6,FALSE())))</f>
        <v>5412053</v>
      </c>
      <c r="S692" s="29" t="str">
        <f aca="false">IF(ISNA(VLOOKUP($B692,'US PWR Rankings'!$B$6:$H$126,6,FALSE()))=TRUE(),"",(VLOOKUP($B692,'US PWR Rankings'!$B$6:$H$126,6,FALSE())))</f>
        <v/>
      </c>
      <c r="T692" s="29" t="str">
        <f aca="false">IF(ISNA(VLOOKUP($B692,'Can Gas Rankings'!$B$6:$H$95,6,FALSE()))=TRUE(),"",(VLOOKUP($B692,'Can Gas Rankings'!$B$6:$H$95,6,FALSE())))</f>
        <v/>
      </c>
      <c r="U692" s="29" t="str">
        <f aca="false">IF(ISNA(VLOOKUP($B692,'Can Pwr Rankings'!$B$6:$F$21,4,FALSE()))=TRUE(),"",(VLOOKUP($B692,'Can Pwr Rankings'!$B$6:$F$21,4,FALSE())))</f>
        <v/>
      </c>
    </row>
    <row r="693" customFormat="false" ht="12.75" hidden="false" customHeight="false" outlineLevel="0" collapsed="false">
      <c r="A693" s="5" t="s">
        <v>213</v>
      </c>
      <c r="B693" s="5" t="n">
        <v>24</v>
      </c>
      <c r="C693" s="5"/>
      <c r="D693" s="5"/>
      <c r="E693" s="29" t="n">
        <f aca="false">VLOOKUP(B693,HEADROOM!$B$2:$D$3820,3,FALSE())</f>
        <v>1000000</v>
      </c>
      <c r="F693" s="5" t="s">
        <v>70</v>
      </c>
      <c r="G693" s="5" t="str">
        <f aca="false">VLOOKUP((A693&amp;MAX(H693:M693)),'NA DATA'!$J$4:$K$1809,2,FALSE())</f>
        <v>Enron North America Corp.</v>
      </c>
      <c r="H693" s="30"/>
      <c r="I693" s="30" t="n">
        <v>96066376</v>
      </c>
      <c r="J693" s="30"/>
      <c r="K693" s="30"/>
      <c r="L693" s="30"/>
      <c r="M693" s="30"/>
      <c r="N693" s="30" t="n">
        <f aca="false">IF(ISNA(VLOOKUP(B693,'US GAS Rankings'!$B$6:$H$232,7,FALSE()))=TRUE(),"",(VLOOKUP(B693,'US GAS Rankings'!$B$6:$H$232,7,FALSE())))</f>
        <v>123</v>
      </c>
      <c r="O693" s="30" t="str">
        <f aca="false">IF(ISNA(VLOOKUP(B693,'US PWR Rankings'!$B$6:$H$126,7,FALSE()))=TRUE(),"",(VLOOKUP(B693,'US PWR Rankings'!$B$6:$H$126,7,FALSE())))</f>
        <v/>
      </c>
      <c r="P693" s="5" t="str">
        <f aca="false">IF(ISNA(VLOOKUP(B693,'Can Gas Rankings'!$B$6:$H$95,7,FALSE()))=TRUE(),"",(VLOOKUP(B693,'Can Gas Rankings'!$B$6:$H$95,7,FALSE())))</f>
        <v/>
      </c>
      <c r="Q693" s="5" t="str">
        <f aca="false">IF(ISNA(VLOOKUP(B693,'Can Pwr Rankings'!$B$6:$F$21,5,FALSE()))=TRUE(),"",(VLOOKUP(B693,'Can Pwr Rankings'!$B$6:$F$21,5,FALSE())))</f>
        <v/>
      </c>
      <c r="R693" s="29" t="n">
        <f aca="false">IF(ISNA(VLOOKUP($B693,'US GAS Rankings'!$B$6:$H$232,6,FALSE()))=TRUE(),"",(VLOOKUP($B693,'US GAS Rankings'!$B$6:$H$232,6,FALSE())))</f>
        <v>5412053</v>
      </c>
      <c r="S693" s="29" t="str">
        <f aca="false">IF(ISNA(VLOOKUP($B693,'US PWR Rankings'!$B$6:$H$126,6,FALSE()))=TRUE(),"",(VLOOKUP($B693,'US PWR Rankings'!$B$6:$H$126,6,FALSE())))</f>
        <v/>
      </c>
      <c r="T693" s="29" t="str">
        <f aca="false">IF(ISNA(VLOOKUP($B693,'Can Gas Rankings'!$B$6:$H$95,6,FALSE()))=TRUE(),"",(VLOOKUP($B693,'Can Gas Rankings'!$B$6:$H$95,6,FALSE())))</f>
        <v/>
      </c>
      <c r="U693" s="29" t="str">
        <f aca="false">IF(ISNA(VLOOKUP($B693,'Can Pwr Rankings'!$B$6:$F$21,4,FALSE()))=TRUE(),"",(VLOOKUP($B693,'Can Pwr Rankings'!$B$6:$F$21,4,FALSE())))</f>
        <v/>
      </c>
    </row>
    <row r="694" customFormat="false" ht="12.75" hidden="false" customHeight="false" outlineLevel="0" collapsed="false">
      <c r="A694" s="5" t="s">
        <v>214</v>
      </c>
      <c r="B694" s="5" t="n">
        <v>2630</v>
      </c>
      <c r="C694" s="5" t="s">
        <v>214</v>
      </c>
      <c r="D694" s="5" t="n">
        <v>2630</v>
      </c>
      <c r="E694" s="29" t="n">
        <f aca="false">VLOOKUP(B694,HEADROOM!$B$2:$D$3820,3,FALSE())</f>
        <v>150000</v>
      </c>
      <c r="F694" s="5" t="s">
        <v>27</v>
      </c>
      <c r="G694" s="5" t="str">
        <f aca="false">VLOOKUP((A694&amp;MAX(H694:M694)),'NA DATA'!$J$4:$K$1809,2,FALSE())</f>
        <v>Enron North America Corp.</v>
      </c>
      <c r="H694" s="30" t="n">
        <v>96060326</v>
      </c>
      <c r="I694" s="30"/>
      <c r="J694" s="30"/>
      <c r="K694" s="30"/>
      <c r="L694" s="30"/>
      <c r="M694" s="30"/>
      <c r="N694" s="30" t="n">
        <f aca="false">IF(ISNA(VLOOKUP(B694,'US GAS Rankings'!$B$6:$H$232,7,FALSE()))=TRUE(),"",(VLOOKUP(B694,'US GAS Rankings'!$B$6:$H$232,7,FALSE())))</f>
        <v>124</v>
      </c>
      <c r="O694" s="30" t="str">
        <f aca="false">IF(ISNA(VLOOKUP(B694,'US PWR Rankings'!$B$6:$H$126,7,FALSE()))=TRUE(),"",(VLOOKUP(B694,'US PWR Rankings'!$B$6:$H$126,7,FALSE())))</f>
        <v/>
      </c>
      <c r="P694" s="5" t="str">
        <f aca="false">IF(ISNA(VLOOKUP(B694,'Can Gas Rankings'!$B$6:$H$95,7,FALSE()))=TRUE(),"",(VLOOKUP(B694,'Can Gas Rankings'!$B$6:$H$95,7,FALSE())))</f>
        <v/>
      </c>
      <c r="Q694" s="5" t="str">
        <f aca="false">IF(ISNA(VLOOKUP(B694,'Can Pwr Rankings'!$B$6:$F$21,5,FALSE()))=TRUE(),"",(VLOOKUP(B694,'Can Pwr Rankings'!$B$6:$F$21,5,FALSE())))</f>
        <v/>
      </c>
      <c r="R694" s="29" t="n">
        <f aca="false">IF(ISNA(VLOOKUP($B694,'US GAS Rankings'!$B$6:$H$232,6,FALSE()))=TRUE(),"",(VLOOKUP($B694,'US GAS Rankings'!$B$6:$H$232,6,FALSE())))</f>
        <v>5289466</v>
      </c>
      <c r="S694" s="29" t="str">
        <f aca="false">IF(ISNA(VLOOKUP($B694,'US PWR Rankings'!$B$6:$H$126,6,FALSE()))=TRUE(),"",(VLOOKUP($B694,'US PWR Rankings'!$B$6:$H$126,6,FALSE())))</f>
        <v/>
      </c>
      <c r="T694" s="29" t="str">
        <f aca="false">IF(ISNA(VLOOKUP($B694,'Can Gas Rankings'!$B$6:$H$95,6,FALSE()))=TRUE(),"",(VLOOKUP($B694,'Can Gas Rankings'!$B$6:$H$95,6,FALSE())))</f>
        <v/>
      </c>
      <c r="U694" s="29" t="str">
        <f aca="false">IF(ISNA(VLOOKUP($B694,'Can Pwr Rankings'!$B$6:$F$21,4,FALSE()))=TRUE(),"",(VLOOKUP($B694,'Can Pwr Rankings'!$B$6:$F$21,4,FALSE())))</f>
        <v/>
      </c>
    </row>
    <row r="695" customFormat="false" ht="12.75" hidden="false" customHeight="false" outlineLevel="0" collapsed="false">
      <c r="A695" s="5" t="s">
        <v>214</v>
      </c>
      <c r="B695" s="5" t="n">
        <v>2630</v>
      </c>
      <c r="C695" s="5"/>
      <c r="D695" s="5"/>
      <c r="E695" s="29" t="n">
        <f aca="false">VLOOKUP(B695,HEADROOM!$B$2:$D$3820,3,FALSE())</f>
        <v>150000</v>
      </c>
      <c r="F695" s="5" t="s">
        <v>85</v>
      </c>
      <c r="G695" s="5" t="str">
        <f aca="false">VLOOKUP((A695&amp;MAX(H695:M695)),'NA DATA'!$J$4:$K$1809,2,FALSE())</f>
        <v>Citrus Trading Corp.</v>
      </c>
      <c r="H695" s="30"/>
      <c r="I695" s="30" t="n">
        <v>96004680</v>
      </c>
      <c r="J695" s="30"/>
      <c r="K695" s="30"/>
      <c r="L695" s="30"/>
      <c r="M695" s="30"/>
      <c r="N695" s="30" t="n">
        <f aca="false">IF(ISNA(VLOOKUP(B695,'US GAS Rankings'!$B$6:$H$232,7,FALSE()))=TRUE(),"",(VLOOKUP(B695,'US GAS Rankings'!$B$6:$H$232,7,FALSE())))</f>
        <v>124</v>
      </c>
      <c r="O695" s="30" t="str">
        <f aca="false">IF(ISNA(VLOOKUP(B695,'US PWR Rankings'!$B$6:$H$126,7,FALSE()))=TRUE(),"",(VLOOKUP(B695,'US PWR Rankings'!$B$6:$H$126,7,FALSE())))</f>
        <v/>
      </c>
      <c r="P695" s="5" t="str">
        <f aca="false">IF(ISNA(VLOOKUP(B695,'Can Gas Rankings'!$B$6:$H$95,7,FALSE()))=TRUE(),"",(VLOOKUP(B695,'Can Gas Rankings'!$B$6:$H$95,7,FALSE())))</f>
        <v/>
      </c>
      <c r="Q695" s="5" t="str">
        <f aca="false">IF(ISNA(VLOOKUP(B695,'Can Pwr Rankings'!$B$6:$F$21,5,FALSE()))=TRUE(),"",(VLOOKUP(B695,'Can Pwr Rankings'!$B$6:$F$21,5,FALSE())))</f>
        <v/>
      </c>
      <c r="R695" s="29" t="n">
        <f aca="false">IF(ISNA(VLOOKUP($B695,'US GAS Rankings'!$B$6:$H$232,6,FALSE()))=TRUE(),"",(VLOOKUP($B695,'US GAS Rankings'!$B$6:$H$232,6,FALSE())))</f>
        <v>5289466</v>
      </c>
      <c r="S695" s="29" t="str">
        <f aca="false">IF(ISNA(VLOOKUP($B695,'US PWR Rankings'!$B$6:$H$126,6,FALSE()))=TRUE(),"",(VLOOKUP($B695,'US PWR Rankings'!$B$6:$H$126,6,FALSE())))</f>
        <v/>
      </c>
      <c r="T695" s="29" t="str">
        <f aca="false">IF(ISNA(VLOOKUP($B695,'Can Gas Rankings'!$B$6:$H$95,6,FALSE()))=TRUE(),"",(VLOOKUP($B695,'Can Gas Rankings'!$B$6:$H$95,6,FALSE())))</f>
        <v/>
      </c>
      <c r="U695" s="29" t="str">
        <f aca="false">IF(ISNA(VLOOKUP($B695,'Can Pwr Rankings'!$B$6:$F$21,4,FALSE()))=TRUE(),"",(VLOOKUP($B695,'Can Pwr Rankings'!$B$6:$F$21,4,FALSE())))</f>
        <v/>
      </c>
    </row>
    <row r="696" customFormat="false" ht="12.75" hidden="false" customHeight="false" outlineLevel="0" collapsed="false">
      <c r="A696" s="5" t="s">
        <v>214</v>
      </c>
      <c r="B696" s="5" t="n">
        <v>2630</v>
      </c>
      <c r="C696" s="5"/>
      <c r="D696" s="5"/>
      <c r="E696" s="29" t="n">
        <f aca="false">VLOOKUP(B696,HEADROOM!$B$2:$D$3820,3,FALSE())</f>
        <v>150000</v>
      </c>
      <c r="F696" s="5" t="s">
        <v>45</v>
      </c>
      <c r="G696" s="5" t="str">
        <f aca="false">VLOOKUP((A696&amp;MAX(H696:M696)),'NA DATA'!$J$4:$K$1809,2,FALSE())</f>
        <v>Enron North America Corp.</v>
      </c>
      <c r="H696" s="30"/>
      <c r="I696" s="30" t="n">
        <v>96028222</v>
      </c>
      <c r="J696" s="30"/>
      <c r="K696" s="30"/>
      <c r="L696" s="30"/>
      <c r="M696" s="30"/>
      <c r="N696" s="30" t="n">
        <f aca="false">IF(ISNA(VLOOKUP(B696,'US GAS Rankings'!$B$6:$H$232,7,FALSE()))=TRUE(),"",(VLOOKUP(B696,'US GAS Rankings'!$B$6:$H$232,7,FALSE())))</f>
        <v>124</v>
      </c>
      <c r="O696" s="30" t="str">
        <f aca="false">IF(ISNA(VLOOKUP(B696,'US PWR Rankings'!$B$6:$H$126,7,FALSE()))=TRUE(),"",(VLOOKUP(B696,'US PWR Rankings'!$B$6:$H$126,7,FALSE())))</f>
        <v/>
      </c>
      <c r="P696" s="5" t="str">
        <f aca="false">IF(ISNA(VLOOKUP(B696,'Can Gas Rankings'!$B$6:$H$95,7,FALSE()))=TRUE(),"",(VLOOKUP(B696,'Can Gas Rankings'!$B$6:$H$95,7,FALSE())))</f>
        <v/>
      </c>
      <c r="Q696" s="5" t="str">
        <f aca="false">IF(ISNA(VLOOKUP(B696,'Can Pwr Rankings'!$B$6:$F$21,5,FALSE()))=TRUE(),"",(VLOOKUP(B696,'Can Pwr Rankings'!$B$6:$F$21,5,FALSE())))</f>
        <v/>
      </c>
      <c r="R696" s="29" t="n">
        <f aca="false">IF(ISNA(VLOOKUP($B696,'US GAS Rankings'!$B$6:$H$232,6,FALSE()))=TRUE(),"",(VLOOKUP($B696,'US GAS Rankings'!$B$6:$H$232,6,FALSE())))</f>
        <v>5289466</v>
      </c>
      <c r="S696" s="29" t="str">
        <f aca="false">IF(ISNA(VLOOKUP($B696,'US PWR Rankings'!$B$6:$H$126,6,FALSE()))=TRUE(),"",(VLOOKUP($B696,'US PWR Rankings'!$B$6:$H$126,6,FALSE())))</f>
        <v/>
      </c>
      <c r="T696" s="29" t="str">
        <f aca="false">IF(ISNA(VLOOKUP($B696,'Can Gas Rankings'!$B$6:$H$95,6,FALSE()))=TRUE(),"",(VLOOKUP($B696,'Can Gas Rankings'!$B$6:$H$95,6,FALSE())))</f>
        <v/>
      </c>
      <c r="U696" s="29" t="str">
        <f aca="false">IF(ISNA(VLOOKUP($B696,'Can Pwr Rankings'!$B$6:$F$21,4,FALSE()))=TRUE(),"",(VLOOKUP($B696,'Can Pwr Rankings'!$B$6:$F$21,4,FALSE())))</f>
        <v/>
      </c>
    </row>
    <row r="697" customFormat="false" ht="12.75" hidden="false" customHeight="false" outlineLevel="0" collapsed="false">
      <c r="A697" s="5" t="s">
        <v>214</v>
      </c>
      <c r="B697" s="5" t="n">
        <v>2630</v>
      </c>
      <c r="C697" s="5"/>
      <c r="D697" s="5"/>
      <c r="E697" s="29" t="n">
        <f aca="false">VLOOKUP(B697,HEADROOM!$B$2:$D$3820,3,FALSE())</f>
        <v>150000</v>
      </c>
      <c r="F697" s="5" t="s">
        <v>33</v>
      </c>
      <c r="G697" s="5" t="str">
        <f aca="false">VLOOKUP((A697&amp;MAX(H697:M697)),'NA DATA'!$J$4:$K$1809,2,FALSE())</f>
        <v>Enron North America Corp.</v>
      </c>
      <c r="H697" s="30"/>
      <c r="I697" s="30" t="n">
        <v>96057888</v>
      </c>
      <c r="J697" s="30"/>
      <c r="K697" s="30"/>
      <c r="L697" s="30"/>
      <c r="M697" s="30"/>
      <c r="N697" s="30" t="n">
        <f aca="false">IF(ISNA(VLOOKUP(B697,'US GAS Rankings'!$B$6:$H$232,7,FALSE()))=TRUE(),"",(VLOOKUP(B697,'US GAS Rankings'!$B$6:$H$232,7,FALSE())))</f>
        <v>124</v>
      </c>
      <c r="O697" s="30" t="str">
        <f aca="false">IF(ISNA(VLOOKUP(B697,'US PWR Rankings'!$B$6:$H$126,7,FALSE()))=TRUE(),"",(VLOOKUP(B697,'US PWR Rankings'!$B$6:$H$126,7,FALSE())))</f>
        <v/>
      </c>
      <c r="P697" s="5" t="str">
        <f aca="false">IF(ISNA(VLOOKUP(B697,'Can Gas Rankings'!$B$6:$H$95,7,FALSE()))=TRUE(),"",(VLOOKUP(B697,'Can Gas Rankings'!$B$6:$H$95,7,FALSE())))</f>
        <v/>
      </c>
      <c r="Q697" s="5" t="str">
        <f aca="false">IF(ISNA(VLOOKUP(B697,'Can Pwr Rankings'!$B$6:$F$21,5,FALSE()))=TRUE(),"",(VLOOKUP(B697,'Can Pwr Rankings'!$B$6:$F$21,5,FALSE())))</f>
        <v/>
      </c>
      <c r="R697" s="29" t="n">
        <f aca="false">IF(ISNA(VLOOKUP($B697,'US GAS Rankings'!$B$6:$H$232,6,FALSE()))=TRUE(),"",(VLOOKUP($B697,'US GAS Rankings'!$B$6:$H$232,6,FALSE())))</f>
        <v>5289466</v>
      </c>
      <c r="S697" s="29" t="str">
        <f aca="false">IF(ISNA(VLOOKUP($B697,'US PWR Rankings'!$B$6:$H$126,6,FALSE()))=TRUE(),"",(VLOOKUP($B697,'US PWR Rankings'!$B$6:$H$126,6,FALSE())))</f>
        <v/>
      </c>
      <c r="T697" s="29" t="str">
        <f aca="false">IF(ISNA(VLOOKUP($B697,'Can Gas Rankings'!$B$6:$H$95,6,FALSE()))=TRUE(),"",(VLOOKUP($B697,'Can Gas Rankings'!$B$6:$H$95,6,FALSE())))</f>
        <v/>
      </c>
      <c r="U697" s="29" t="str">
        <f aca="false">IF(ISNA(VLOOKUP($B697,'Can Pwr Rankings'!$B$6:$F$21,4,FALSE()))=TRUE(),"",(VLOOKUP($B697,'Can Pwr Rankings'!$B$6:$F$21,4,FALSE())))</f>
        <v/>
      </c>
    </row>
    <row r="698" customFormat="false" ht="12.75" hidden="false" customHeight="false" outlineLevel="0" collapsed="false">
      <c r="A698" s="5" t="s">
        <v>214</v>
      </c>
      <c r="B698" s="5" t="n">
        <v>2630</v>
      </c>
      <c r="C698" s="5"/>
      <c r="D698" s="5"/>
      <c r="E698" s="29" t="n">
        <f aca="false">VLOOKUP(B698,HEADROOM!$B$2:$D$3820,3,FALSE())</f>
        <v>150000</v>
      </c>
      <c r="F698" s="5" t="s">
        <v>29</v>
      </c>
      <c r="G698" s="5" t="str">
        <f aca="false">VLOOKUP((A698&amp;MAX(H698:M698)),'NA DATA'!$J$4:$K$1809,2,FALSE())</f>
        <v>ENA Upstream Company LLC</v>
      </c>
      <c r="H698" s="30"/>
      <c r="I698" s="30" t="n">
        <v>96087326</v>
      </c>
      <c r="J698" s="30"/>
      <c r="K698" s="30"/>
      <c r="L698" s="30"/>
      <c r="M698" s="30"/>
      <c r="N698" s="30" t="n">
        <f aca="false">IF(ISNA(VLOOKUP(B698,'US GAS Rankings'!$B$6:$H$232,7,FALSE()))=TRUE(),"",(VLOOKUP(B698,'US GAS Rankings'!$B$6:$H$232,7,FALSE())))</f>
        <v>124</v>
      </c>
      <c r="O698" s="30" t="str">
        <f aca="false">IF(ISNA(VLOOKUP(B698,'US PWR Rankings'!$B$6:$H$126,7,FALSE()))=TRUE(),"",(VLOOKUP(B698,'US PWR Rankings'!$B$6:$H$126,7,FALSE())))</f>
        <v/>
      </c>
      <c r="P698" s="5" t="str">
        <f aca="false">IF(ISNA(VLOOKUP(B698,'Can Gas Rankings'!$B$6:$H$95,7,FALSE()))=TRUE(),"",(VLOOKUP(B698,'Can Gas Rankings'!$B$6:$H$95,7,FALSE())))</f>
        <v/>
      </c>
      <c r="Q698" s="5" t="str">
        <f aca="false">IF(ISNA(VLOOKUP(B698,'Can Pwr Rankings'!$B$6:$F$21,5,FALSE()))=TRUE(),"",(VLOOKUP(B698,'Can Pwr Rankings'!$B$6:$F$21,5,FALSE())))</f>
        <v/>
      </c>
      <c r="R698" s="29" t="n">
        <f aca="false">IF(ISNA(VLOOKUP($B698,'US GAS Rankings'!$B$6:$H$232,6,FALSE()))=TRUE(),"",(VLOOKUP($B698,'US GAS Rankings'!$B$6:$H$232,6,FALSE())))</f>
        <v>5289466</v>
      </c>
      <c r="S698" s="29" t="str">
        <f aca="false">IF(ISNA(VLOOKUP($B698,'US PWR Rankings'!$B$6:$H$126,6,FALSE()))=TRUE(),"",(VLOOKUP($B698,'US PWR Rankings'!$B$6:$H$126,6,FALSE())))</f>
        <v/>
      </c>
      <c r="T698" s="29" t="str">
        <f aca="false">IF(ISNA(VLOOKUP($B698,'Can Gas Rankings'!$B$6:$H$95,6,FALSE()))=TRUE(),"",(VLOOKUP($B698,'Can Gas Rankings'!$B$6:$H$95,6,FALSE())))</f>
        <v/>
      </c>
      <c r="U698" s="29" t="str">
        <f aca="false">IF(ISNA(VLOOKUP($B698,'Can Pwr Rankings'!$B$6:$F$21,4,FALSE()))=TRUE(),"",(VLOOKUP($B698,'Can Pwr Rankings'!$B$6:$F$21,4,FALSE())))</f>
        <v/>
      </c>
    </row>
    <row r="699" customFormat="false" ht="12.75" hidden="false" customHeight="false" outlineLevel="0" collapsed="false">
      <c r="A699" s="5" t="s">
        <v>214</v>
      </c>
      <c r="B699" s="5" t="n">
        <v>2630</v>
      </c>
      <c r="C699" s="5"/>
      <c r="D699" s="5"/>
      <c r="E699" s="29" t="n">
        <f aca="false">VLOOKUP(B699,HEADROOM!$B$2:$D$3820,3,FALSE())</f>
        <v>150000</v>
      </c>
      <c r="F699" s="5" t="s">
        <v>56</v>
      </c>
      <c r="G699" s="5" t="str">
        <f aca="false">VLOOKUP((A699&amp;MAX(H699:M699)),'NA DATA'!$J$4:$K$1809,2,FALSE())</f>
        <v>Enron North America Corp.</v>
      </c>
      <c r="H699" s="30"/>
      <c r="I699" s="30" t="n">
        <v>96001224</v>
      </c>
      <c r="J699" s="30"/>
      <c r="K699" s="30"/>
      <c r="L699" s="30"/>
      <c r="M699" s="30"/>
      <c r="N699" s="30" t="n">
        <f aca="false">IF(ISNA(VLOOKUP(B699,'US GAS Rankings'!$B$6:$H$232,7,FALSE()))=TRUE(),"",(VLOOKUP(B699,'US GAS Rankings'!$B$6:$H$232,7,FALSE())))</f>
        <v>124</v>
      </c>
      <c r="O699" s="30" t="str">
        <f aca="false">IF(ISNA(VLOOKUP(B699,'US PWR Rankings'!$B$6:$H$126,7,FALSE()))=TRUE(),"",(VLOOKUP(B699,'US PWR Rankings'!$B$6:$H$126,7,FALSE())))</f>
        <v/>
      </c>
      <c r="P699" s="5" t="str">
        <f aca="false">IF(ISNA(VLOOKUP(B699,'Can Gas Rankings'!$B$6:$H$95,7,FALSE()))=TRUE(),"",(VLOOKUP(B699,'Can Gas Rankings'!$B$6:$H$95,7,FALSE())))</f>
        <v/>
      </c>
      <c r="Q699" s="5" t="str">
        <f aca="false">IF(ISNA(VLOOKUP(B699,'Can Pwr Rankings'!$B$6:$F$21,5,FALSE()))=TRUE(),"",(VLOOKUP(B699,'Can Pwr Rankings'!$B$6:$F$21,5,FALSE())))</f>
        <v/>
      </c>
      <c r="R699" s="29" t="n">
        <f aca="false">IF(ISNA(VLOOKUP($B699,'US GAS Rankings'!$B$6:$H$232,6,FALSE()))=TRUE(),"",(VLOOKUP($B699,'US GAS Rankings'!$B$6:$H$232,6,FALSE())))</f>
        <v>5289466</v>
      </c>
      <c r="S699" s="29" t="str">
        <f aca="false">IF(ISNA(VLOOKUP($B699,'US PWR Rankings'!$B$6:$H$126,6,FALSE()))=TRUE(),"",(VLOOKUP($B699,'US PWR Rankings'!$B$6:$H$126,6,FALSE())))</f>
        <v/>
      </c>
      <c r="T699" s="29" t="str">
        <f aca="false">IF(ISNA(VLOOKUP($B699,'Can Gas Rankings'!$B$6:$H$95,6,FALSE()))=TRUE(),"",(VLOOKUP($B699,'Can Gas Rankings'!$B$6:$H$95,6,FALSE())))</f>
        <v/>
      </c>
      <c r="U699" s="29" t="str">
        <f aca="false">IF(ISNA(VLOOKUP($B699,'Can Pwr Rankings'!$B$6:$F$21,4,FALSE()))=TRUE(),"",(VLOOKUP($B699,'Can Pwr Rankings'!$B$6:$F$21,4,FALSE())))</f>
        <v/>
      </c>
    </row>
    <row r="700" customFormat="false" ht="12.75" hidden="false" customHeight="false" outlineLevel="0" collapsed="false">
      <c r="A700" s="5" t="s">
        <v>214</v>
      </c>
      <c r="B700" s="5" t="n">
        <v>2630</v>
      </c>
      <c r="C700" s="5"/>
      <c r="D700" s="5"/>
      <c r="E700" s="29" t="n">
        <f aca="false">VLOOKUP(B700,HEADROOM!$B$2:$D$3820,3,FALSE())</f>
        <v>150000</v>
      </c>
      <c r="F700" s="5" t="s">
        <v>30</v>
      </c>
      <c r="G700" s="5" t="str">
        <f aca="false">VLOOKUP((A700&amp;MAX(H700:M700)),'NA DATA'!$J$4:$K$1809,2,FALSE())</f>
        <v>Enron North America Corp.</v>
      </c>
      <c r="H700" s="30"/>
      <c r="I700" s="30" t="n">
        <v>96028127</v>
      </c>
      <c r="J700" s="30"/>
      <c r="K700" s="30"/>
      <c r="L700" s="30"/>
      <c r="M700" s="30"/>
      <c r="N700" s="30" t="n">
        <f aca="false">IF(ISNA(VLOOKUP(B700,'US GAS Rankings'!$B$6:$H$232,7,FALSE()))=TRUE(),"",(VLOOKUP(B700,'US GAS Rankings'!$B$6:$H$232,7,FALSE())))</f>
        <v>124</v>
      </c>
      <c r="O700" s="30" t="str">
        <f aca="false">IF(ISNA(VLOOKUP(B700,'US PWR Rankings'!$B$6:$H$126,7,FALSE()))=TRUE(),"",(VLOOKUP(B700,'US PWR Rankings'!$B$6:$H$126,7,FALSE())))</f>
        <v/>
      </c>
      <c r="P700" s="5" t="str">
        <f aca="false">IF(ISNA(VLOOKUP(B700,'Can Gas Rankings'!$B$6:$H$95,7,FALSE()))=TRUE(),"",(VLOOKUP(B700,'Can Gas Rankings'!$B$6:$H$95,7,FALSE())))</f>
        <v/>
      </c>
      <c r="Q700" s="5" t="str">
        <f aca="false">IF(ISNA(VLOOKUP(B700,'Can Pwr Rankings'!$B$6:$F$21,5,FALSE()))=TRUE(),"",(VLOOKUP(B700,'Can Pwr Rankings'!$B$6:$F$21,5,FALSE())))</f>
        <v/>
      </c>
      <c r="R700" s="29" t="n">
        <f aca="false">IF(ISNA(VLOOKUP($B700,'US GAS Rankings'!$B$6:$H$232,6,FALSE()))=TRUE(),"",(VLOOKUP($B700,'US GAS Rankings'!$B$6:$H$232,6,FALSE())))</f>
        <v>5289466</v>
      </c>
      <c r="S700" s="29" t="str">
        <f aca="false">IF(ISNA(VLOOKUP($B700,'US PWR Rankings'!$B$6:$H$126,6,FALSE()))=TRUE(),"",(VLOOKUP($B700,'US PWR Rankings'!$B$6:$H$126,6,FALSE())))</f>
        <v/>
      </c>
      <c r="T700" s="29" t="str">
        <f aca="false">IF(ISNA(VLOOKUP($B700,'Can Gas Rankings'!$B$6:$H$95,6,FALSE()))=TRUE(),"",(VLOOKUP($B700,'Can Gas Rankings'!$B$6:$H$95,6,FALSE())))</f>
        <v/>
      </c>
      <c r="U700" s="29" t="str">
        <f aca="false">IF(ISNA(VLOOKUP($B700,'Can Pwr Rankings'!$B$6:$F$21,4,FALSE()))=TRUE(),"",(VLOOKUP($B700,'Can Pwr Rankings'!$B$6:$F$21,4,FALSE())))</f>
        <v/>
      </c>
    </row>
    <row r="701" customFormat="false" ht="12.75" hidden="false" customHeight="false" outlineLevel="0" collapsed="false">
      <c r="A701" s="5" t="s">
        <v>215</v>
      </c>
      <c r="B701" s="5" t="n">
        <v>29765</v>
      </c>
      <c r="C701" s="5" t="s">
        <v>215</v>
      </c>
      <c r="D701" s="5" t="n">
        <v>29765</v>
      </c>
      <c r="E701" s="29" t="n">
        <f aca="false">VLOOKUP(B701,HEADROOM!$B$2:$D$3820,3,FALSE())</f>
        <v>9600000</v>
      </c>
      <c r="F701" s="5" t="s">
        <v>32</v>
      </c>
      <c r="G701" s="5" t="str">
        <f aca="false">VLOOKUP((A701&amp;MAX(H701:M701)),'NA DATA'!$J$4:$K$1809,2,FALSE())</f>
        <v>Enron North America Corp.</v>
      </c>
      <c r="H701" s="30"/>
      <c r="I701" s="30" t="n">
        <v>96092644</v>
      </c>
      <c r="J701" s="30"/>
      <c r="K701" s="30"/>
      <c r="L701" s="30"/>
      <c r="M701" s="30"/>
      <c r="N701" s="30" t="n">
        <f aca="false">IF(ISNA(VLOOKUP(B701,'US GAS Rankings'!$B$6:$H$232,7,FALSE()))=TRUE(),"",(VLOOKUP(B701,'US GAS Rankings'!$B$6:$H$232,7,FALSE())))</f>
        <v>125</v>
      </c>
      <c r="O701" s="30" t="str">
        <f aca="false">IF(ISNA(VLOOKUP(B701,'US PWR Rankings'!$B$6:$H$126,7,FALSE()))=TRUE(),"",(VLOOKUP(B701,'US PWR Rankings'!$B$6:$H$126,7,FALSE())))</f>
        <v/>
      </c>
      <c r="P701" s="5" t="str">
        <f aca="false">IF(ISNA(VLOOKUP(B701,'Can Gas Rankings'!$B$6:$H$95,7,FALSE()))=TRUE(),"",(VLOOKUP(B701,'Can Gas Rankings'!$B$6:$H$95,7,FALSE())))</f>
        <v/>
      </c>
      <c r="Q701" s="5" t="str">
        <f aca="false">IF(ISNA(VLOOKUP(B701,'Can Pwr Rankings'!$B$6:$F$21,5,FALSE()))=TRUE(),"",(VLOOKUP(B701,'Can Pwr Rankings'!$B$6:$F$21,5,FALSE())))</f>
        <v/>
      </c>
      <c r="R701" s="29" t="n">
        <f aca="false">IF(ISNA(VLOOKUP($B701,'US GAS Rankings'!$B$6:$H$232,6,FALSE()))=TRUE(),"",(VLOOKUP($B701,'US GAS Rankings'!$B$6:$H$232,6,FALSE())))</f>
        <v>5264425</v>
      </c>
      <c r="S701" s="29" t="str">
        <f aca="false">IF(ISNA(VLOOKUP($B701,'US PWR Rankings'!$B$6:$H$126,6,FALSE()))=TRUE(),"",(VLOOKUP($B701,'US PWR Rankings'!$B$6:$H$126,6,FALSE())))</f>
        <v/>
      </c>
      <c r="T701" s="29" t="str">
        <f aca="false">IF(ISNA(VLOOKUP($B701,'Can Gas Rankings'!$B$6:$H$95,6,FALSE()))=TRUE(),"",(VLOOKUP($B701,'Can Gas Rankings'!$B$6:$H$95,6,FALSE())))</f>
        <v/>
      </c>
      <c r="U701" s="29" t="str">
        <f aca="false">IF(ISNA(VLOOKUP($B701,'Can Pwr Rankings'!$B$6:$F$21,4,FALSE()))=TRUE(),"",(VLOOKUP($B701,'Can Pwr Rankings'!$B$6:$F$21,4,FALSE())))</f>
        <v/>
      </c>
    </row>
    <row r="702" customFormat="false" ht="12.75" hidden="false" customHeight="false" outlineLevel="0" collapsed="false">
      <c r="A702" s="5" t="s">
        <v>215</v>
      </c>
      <c r="B702" s="5" t="n">
        <v>29765</v>
      </c>
      <c r="C702" s="5"/>
      <c r="D702" s="5"/>
      <c r="E702" s="29" t="n">
        <f aca="false">VLOOKUP(B702,HEADROOM!$B$2:$D$3820,3,FALSE())</f>
        <v>9600000</v>
      </c>
      <c r="F702" s="5" t="s">
        <v>28</v>
      </c>
      <c r="G702" s="5" t="str">
        <f aca="false">VLOOKUP((A702&amp;MAX(H702:M702)),'NA DATA'!$J$4:$K$1809,2,FALSE())</f>
        <v>Enron North America Corp.</v>
      </c>
      <c r="H702" s="30"/>
      <c r="I702" s="30" t="n">
        <v>96032024</v>
      </c>
      <c r="J702" s="30"/>
      <c r="K702" s="30"/>
      <c r="L702" s="30"/>
      <c r="M702" s="30"/>
      <c r="N702" s="30" t="n">
        <f aca="false">IF(ISNA(VLOOKUP(B702,'US GAS Rankings'!$B$6:$H$232,7,FALSE()))=TRUE(),"",(VLOOKUP(B702,'US GAS Rankings'!$B$6:$H$232,7,FALSE())))</f>
        <v>125</v>
      </c>
      <c r="O702" s="30" t="str">
        <f aca="false">IF(ISNA(VLOOKUP(B702,'US PWR Rankings'!$B$6:$H$126,7,FALSE()))=TRUE(),"",(VLOOKUP(B702,'US PWR Rankings'!$B$6:$H$126,7,FALSE())))</f>
        <v/>
      </c>
      <c r="P702" s="5" t="str">
        <f aca="false">IF(ISNA(VLOOKUP(B702,'Can Gas Rankings'!$B$6:$H$95,7,FALSE()))=TRUE(),"",(VLOOKUP(B702,'Can Gas Rankings'!$B$6:$H$95,7,FALSE())))</f>
        <v/>
      </c>
      <c r="Q702" s="5" t="str">
        <f aca="false">IF(ISNA(VLOOKUP(B702,'Can Pwr Rankings'!$B$6:$F$21,5,FALSE()))=TRUE(),"",(VLOOKUP(B702,'Can Pwr Rankings'!$B$6:$F$21,5,FALSE())))</f>
        <v/>
      </c>
      <c r="R702" s="29" t="n">
        <f aca="false">IF(ISNA(VLOOKUP($B702,'US GAS Rankings'!$B$6:$H$232,6,FALSE()))=TRUE(),"",(VLOOKUP($B702,'US GAS Rankings'!$B$6:$H$232,6,FALSE())))</f>
        <v>5264425</v>
      </c>
      <c r="S702" s="29" t="str">
        <f aca="false">IF(ISNA(VLOOKUP($B702,'US PWR Rankings'!$B$6:$H$126,6,FALSE()))=TRUE(),"",(VLOOKUP($B702,'US PWR Rankings'!$B$6:$H$126,6,FALSE())))</f>
        <v/>
      </c>
      <c r="T702" s="29" t="str">
        <f aca="false">IF(ISNA(VLOOKUP($B702,'Can Gas Rankings'!$B$6:$H$95,6,FALSE()))=TRUE(),"",(VLOOKUP($B702,'Can Gas Rankings'!$B$6:$H$95,6,FALSE())))</f>
        <v/>
      </c>
      <c r="U702" s="29" t="str">
        <f aca="false">IF(ISNA(VLOOKUP($B702,'Can Pwr Rankings'!$B$6:$F$21,4,FALSE()))=TRUE(),"",(VLOOKUP($B702,'Can Pwr Rankings'!$B$6:$F$21,4,FALSE())))</f>
        <v/>
      </c>
    </row>
    <row r="703" customFormat="false" ht="12.75" hidden="false" customHeight="false" outlineLevel="0" collapsed="false">
      <c r="A703" s="5" t="s">
        <v>215</v>
      </c>
      <c r="B703" s="5" t="n">
        <v>29765</v>
      </c>
      <c r="C703" s="5"/>
      <c r="D703" s="5"/>
      <c r="E703" s="29" t="n">
        <f aca="false">VLOOKUP(B703,HEADROOM!$B$2:$D$3820,3,FALSE())</f>
        <v>9600000</v>
      </c>
      <c r="F703" s="5" t="s">
        <v>29</v>
      </c>
      <c r="G703" s="5" t="str">
        <f aca="false">VLOOKUP((A703&amp;MAX(H703:M703)),'NA DATA'!$J$4:$K$1809,2,FALSE())</f>
        <v>Enron North America Corp.</v>
      </c>
      <c r="H703" s="30"/>
      <c r="I703" s="30" t="n">
        <v>96032565</v>
      </c>
      <c r="J703" s="30"/>
      <c r="K703" s="30"/>
      <c r="L703" s="30"/>
      <c r="M703" s="30"/>
      <c r="N703" s="30" t="n">
        <f aca="false">IF(ISNA(VLOOKUP(B703,'US GAS Rankings'!$B$6:$H$232,7,FALSE()))=TRUE(),"",(VLOOKUP(B703,'US GAS Rankings'!$B$6:$H$232,7,FALSE())))</f>
        <v>125</v>
      </c>
      <c r="O703" s="30" t="str">
        <f aca="false">IF(ISNA(VLOOKUP(B703,'US PWR Rankings'!$B$6:$H$126,7,FALSE()))=TRUE(),"",(VLOOKUP(B703,'US PWR Rankings'!$B$6:$H$126,7,FALSE())))</f>
        <v/>
      </c>
      <c r="P703" s="5" t="str">
        <f aca="false">IF(ISNA(VLOOKUP(B703,'Can Gas Rankings'!$B$6:$H$95,7,FALSE()))=TRUE(),"",(VLOOKUP(B703,'Can Gas Rankings'!$B$6:$H$95,7,FALSE())))</f>
        <v/>
      </c>
      <c r="Q703" s="5" t="str">
        <f aca="false">IF(ISNA(VLOOKUP(B703,'Can Pwr Rankings'!$B$6:$F$21,5,FALSE()))=TRUE(),"",(VLOOKUP(B703,'Can Pwr Rankings'!$B$6:$F$21,5,FALSE())))</f>
        <v/>
      </c>
      <c r="R703" s="29" t="n">
        <f aca="false">IF(ISNA(VLOOKUP($B703,'US GAS Rankings'!$B$6:$H$232,6,FALSE()))=TRUE(),"",(VLOOKUP($B703,'US GAS Rankings'!$B$6:$H$232,6,FALSE())))</f>
        <v>5264425</v>
      </c>
      <c r="S703" s="29" t="str">
        <f aca="false">IF(ISNA(VLOOKUP($B703,'US PWR Rankings'!$B$6:$H$126,6,FALSE()))=TRUE(),"",(VLOOKUP($B703,'US PWR Rankings'!$B$6:$H$126,6,FALSE())))</f>
        <v/>
      </c>
      <c r="T703" s="29" t="str">
        <f aca="false">IF(ISNA(VLOOKUP($B703,'Can Gas Rankings'!$B$6:$H$95,6,FALSE()))=TRUE(),"",(VLOOKUP($B703,'Can Gas Rankings'!$B$6:$H$95,6,FALSE())))</f>
        <v/>
      </c>
      <c r="U703" s="29" t="str">
        <f aca="false">IF(ISNA(VLOOKUP($B703,'Can Pwr Rankings'!$B$6:$F$21,4,FALSE()))=TRUE(),"",(VLOOKUP($B703,'Can Pwr Rankings'!$B$6:$F$21,4,FALSE())))</f>
        <v/>
      </c>
    </row>
    <row r="704" customFormat="false" ht="12.75" hidden="false" customHeight="false" outlineLevel="0" collapsed="false">
      <c r="A704" s="5" t="s">
        <v>215</v>
      </c>
      <c r="B704" s="5" t="n">
        <v>29765</v>
      </c>
      <c r="C704" s="5"/>
      <c r="D704" s="5"/>
      <c r="E704" s="29" t="n">
        <f aca="false">VLOOKUP(B704,HEADROOM!$B$2:$D$3820,3,FALSE())</f>
        <v>9600000</v>
      </c>
      <c r="F704" s="5" t="s">
        <v>36</v>
      </c>
      <c r="G704" s="5" t="str">
        <f aca="false">VLOOKUP((A704&amp;MAX(H704:M704)),'NA DATA'!$J$4:$K$1809,2,FALSE())</f>
        <v>Enron North America Corp.</v>
      </c>
      <c r="H704" s="30"/>
      <c r="I704" s="30" t="n">
        <v>96043104</v>
      </c>
      <c r="J704" s="30"/>
      <c r="K704" s="30"/>
      <c r="L704" s="30"/>
      <c r="M704" s="30"/>
      <c r="N704" s="30" t="n">
        <f aca="false">IF(ISNA(VLOOKUP(B704,'US GAS Rankings'!$B$6:$H$232,7,FALSE()))=TRUE(),"",(VLOOKUP(B704,'US GAS Rankings'!$B$6:$H$232,7,FALSE())))</f>
        <v>125</v>
      </c>
      <c r="O704" s="30" t="str">
        <f aca="false">IF(ISNA(VLOOKUP(B704,'US PWR Rankings'!$B$6:$H$126,7,FALSE()))=TRUE(),"",(VLOOKUP(B704,'US PWR Rankings'!$B$6:$H$126,7,FALSE())))</f>
        <v/>
      </c>
      <c r="P704" s="5" t="str">
        <f aca="false">IF(ISNA(VLOOKUP(B704,'Can Gas Rankings'!$B$6:$H$95,7,FALSE()))=TRUE(),"",(VLOOKUP(B704,'Can Gas Rankings'!$B$6:$H$95,7,FALSE())))</f>
        <v/>
      </c>
      <c r="Q704" s="5" t="str">
        <f aca="false">IF(ISNA(VLOOKUP(B704,'Can Pwr Rankings'!$B$6:$F$21,5,FALSE()))=TRUE(),"",(VLOOKUP(B704,'Can Pwr Rankings'!$B$6:$F$21,5,FALSE())))</f>
        <v/>
      </c>
      <c r="R704" s="29" t="n">
        <f aca="false">IF(ISNA(VLOOKUP($B704,'US GAS Rankings'!$B$6:$H$232,6,FALSE()))=TRUE(),"",(VLOOKUP($B704,'US GAS Rankings'!$B$6:$H$232,6,FALSE())))</f>
        <v>5264425</v>
      </c>
      <c r="S704" s="29" t="str">
        <f aca="false">IF(ISNA(VLOOKUP($B704,'US PWR Rankings'!$B$6:$H$126,6,FALSE()))=TRUE(),"",(VLOOKUP($B704,'US PWR Rankings'!$B$6:$H$126,6,FALSE())))</f>
        <v/>
      </c>
      <c r="T704" s="29" t="str">
        <f aca="false">IF(ISNA(VLOOKUP($B704,'Can Gas Rankings'!$B$6:$H$95,6,FALSE()))=TRUE(),"",(VLOOKUP($B704,'Can Gas Rankings'!$B$6:$H$95,6,FALSE())))</f>
        <v/>
      </c>
      <c r="U704" s="29" t="str">
        <f aca="false">IF(ISNA(VLOOKUP($B704,'Can Pwr Rankings'!$B$6:$F$21,4,FALSE()))=TRUE(),"",(VLOOKUP($B704,'Can Pwr Rankings'!$B$6:$F$21,4,FALSE())))</f>
        <v/>
      </c>
    </row>
    <row r="705" customFormat="false" ht="12.75" hidden="false" customHeight="false" outlineLevel="0" collapsed="false">
      <c r="A705" s="5" t="s">
        <v>215</v>
      </c>
      <c r="B705" s="5" t="n">
        <v>29765</v>
      </c>
      <c r="C705" s="5"/>
      <c r="D705" s="5"/>
      <c r="E705" s="29" t="n">
        <f aca="false">VLOOKUP(B705,HEADROOM!$B$2:$D$3820,3,FALSE())</f>
        <v>9600000</v>
      </c>
      <c r="F705" s="5" t="s">
        <v>42</v>
      </c>
      <c r="G705" s="5" t="e">
        <f aca="false">VLOOKUP((A705&amp;MAX(H705:M705)),'NA DATA'!$J$4:$K$1809,2,FALSE())</f>
        <v>#N/A</v>
      </c>
      <c r="H705" s="30"/>
      <c r="I705" s="30"/>
      <c r="J705" s="30"/>
      <c r="K705" s="30"/>
      <c r="L705" s="30"/>
      <c r="M705" s="30"/>
      <c r="N705" s="30" t="n">
        <f aca="false">IF(ISNA(VLOOKUP(B705,'US GAS Rankings'!$B$6:$H$232,7,FALSE()))=TRUE(),"",(VLOOKUP(B705,'US GAS Rankings'!$B$6:$H$232,7,FALSE())))</f>
        <v>125</v>
      </c>
      <c r="O705" s="30" t="str">
        <f aca="false">IF(ISNA(VLOOKUP(B705,'US PWR Rankings'!$B$6:$H$126,7,FALSE()))=TRUE(),"",(VLOOKUP(B705,'US PWR Rankings'!$B$6:$H$126,7,FALSE())))</f>
        <v/>
      </c>
      <c r="P705" s="5" t="str">
        <f aca="false">IF(ISNA(VLOOKUP(B705,'Can Gas Rankings'!$B$6:$H$95,7,FALSE()))=TRUE(),"",(VLOOKUP(B705,'Can Gas Rankings'!$B$6:$H$95,7,FALSE())))</f>
        <v/>
      </c>
      <c r="Q705" s="5" t="str">
        <f aca="false">IF(ISNA(VLOOKUP(B705,'Can Pwr Rankings'!$B$6:$F$21,5,FALSE()))=TRUE(),"",(VLOOKUP(B705,'Can Pwr Rankings'!$B$6:$F$21,5,FALSE())))</f>
        <v/>
      </c>
      <c r="R705" s="29" t="n">
        <f aca="false">IF(ISNA(VLOOKUP($B705,'US GAS Rankings'!$B$6:$H$232,6,FALSE()))=TRUE(),"",(VLOOKUP($B705,'US GAS Rankings'!$B$6:$H$232,6,FALSE())))</f>
        <v>5264425</v>
      </c>
      <c r="S705" s="29" t="str">
        <f aca="false">IF(ISNA(VLOOKUP($B705,'US PWR Rankings'!$B$6:$H$126,6,FALSE()))=TRUE(),"",(VLOOKUP($B705,'US PWR Rankings'!$B$6:$H$126,6,FALSE())))</f>
        <v/>
      </c>
      <c r="T705" s="29" t="str">
        <f aca="false">IF(ISNA(VLOOKUP($B705,'Can Gas Rankings'!$B$6:$H$95,6,FALSE()))=TRUE(),"",(VLOOKUP($B705,'Can Gas Rankings'!$B$6:$H$95,6,FALSE())))</f>
        <v/>
      </c>
      <c r="U705" s="29" t="str">
        <f aca="false">IF(ISNA(VLOOKUP($B705,'Can Pwr Rankings'!$B$6:$F$21,4,FALSE()))=TRUE(),"",(VLOOKUP($B705,'Can Pwr Rankings'!$B$6:$F$21,4,FALSE())))</f>
        <v/>
      </c>
    </row>
    <row r="706" customFormat="false" ht="12.75" hidden="false" customHeight="false" outlineLevel="0" collapsed="false">
      <c r="A706" s="5" t="s">
        <v>215</v>
      </c>
      <c r="B706" s="5" t="n">
        <v>29765</v>
      </c>
      <c r="C706" s="5"/>
      <c r="D706" s="5"/>
      <c r="E706" s="29" t="n">
        <f aca="false">VLOOKUP(B706,HEADROOM!$B$2:$D$3820,3,FALSE())</f>
        <v>9600000</v>
      </c>
      <c r="F706" s="5" t="s">
        <v>70</v>
      </c>
      <c r="G706" s="5" t="str">
        <f aca="false">VLOOKUP((A706&amp;MAX(H706:M706)),'NA DATA'!$J$4:$K$1809,2,FALSE())</f>
        <v>Enron North America Corp.</v>
      </c>
      <c r="H706" s="30"/>
      <c r="I706" s="30" t="n">
        <v>96032246</v>
      </c>
      <c r="J706" s="30"/>
      <c r="K706" s="30"/>
      <c r="L706" s="30"/>
      <c r="M706" s="30"/>
      <c r="N706" s="30" t="n">
        <f aca="false">IF(ISNA(VLOOKUP(B706,'US GAS Rankings'!$B$6:$H$232,7,FALSE()))=TRUE(),"",(VLOOKUP(B706,'US GAS Rankings'!$B$6:$H$232,7,FALSE())))</f>
        <v>125</v>
      </c>
      <c r="O706" s="30" t="str">
        <f aca="false">IF(ISNA(VLOOKUP(B706,'US PWR Rankings'!$B$6:$H$126,7,FALSE()))=TRUE(),"",(VLOOKUP(B706,'US PWR Rankings'!$B$6:$H$126,7,FALSE())))</f>
        <v/>
      </c>
      <c r="P706" s="5" t="str">
        <f aca="false">IF(ISNA(VLOOKUP(B706,'Can Gas Rankings'!$B$6:$H$95,7,FALSE()))=TRUE(),"",(VLOOKUP(B706,'Can Gas Rankings'!$B$6:$H$95,7,FALSE())))</f>
        <v/>
      </c>
      <c r="Q706" s="5" t="str">
        <f aca="false">IF(ISNA(VLOOKUP(B706,'Can Pwr Rankings'!$B$6:$F$21,5,FALSE()))=TRUE(),"",(VLOOKUP(B706,'Can Pwr Rankings'!$B$6:$F$21,5,FALSE())))</f>
        <v/>
      </c>
      <c r="R706" s="29" t="n">
        <f aca="false">IF(ISNA(VLOOKUP($B706,'US GAS Rankings'!$B$6:$H$232,6,FALSE()))=TRUE(),"",(VLOOKUP($B706,'US GAS Rankings'!$B$6:$H$232,6,FALSE())))</f>
        <v>5264425</v>
      </c>
      <c r="S706" s="29" t="str">
        <f aca="false">IF(ISNA(VLOOKUP($B706,'US PWR Rankings'!$B$6:$H$126,6,FALSE()))=TRUE(),"",(VLOOKUP($B706,'US PWR Rankings'!$B$6:$H$126,6,FALSE())))</f>
        <v/>
      </c>
      <c r="T706" s="29" t="str">
        <f aca="false">IF(ISNA(VLOOKUP($B706,'Can Gas Rankings'!$B$6:$H$95,6,FALSE()))=TRUE(),"",(VLOOKUP($B706,'Can Gas Rankings'!$B$6:$H$95,6,FALSE())))</f>
        <v/>
      </c>
      <c r="U706" s="29" t="str">
        <f aca="false">IF(ISNA(VLOOKUP($B706,'Can Pwr Rankings'!$B$6:$F$21,4,FALSE()))=TRUE(),"",(VLOOKUP($B706,'Can Pwr Rankings'!$B$6:$F$21,4,FALSE())))</f>
        <v/>
      </c>
    </row>
    <row r="707" customFormat="false" ht="12.75" hidden="false" customHeight="false" outlineLevel="0" collapsed="false">
      <c r="A707" s="5" t="s">
        <v>216</v>
      </c>
      <c r="B707" s="5" t="n">
        <v>239</v>
      </c>
      <c r="C707" s="5" t="s">
        <v>216</v>
      </c>
      <c r="D707" s="5" t="n">
        <v>239</v>
      </c>
      <c r="E707" s="29" t="n">
        <f aca="false">VLOOKUP(B707,HEADROOM!$B$2:$D$3820,3,FALSE())</f>
        <v>24888784</v>
      </c>
      <c r="F707" s="5" t="s">
        <v>27</v>
      </c>
      <c r="G707" s="5" t="str">
        <f aca="false">VLOOKUP((A707&amp;MAX(H707:M707)),'NA DATA'!$J$4:$K$1809,2,FALSE())</f>
        <v>Enron North America Corp.</v>
      </c>
      <c r="H707" s="30" t="n">
        <v>96038384</v>
      </c>
      <c r="I707" s="30"/>
      <c r="J707" s="30"/>
      <c r="K707" s="30"/>
      <c r="L707" s="30"/>
      <c r="M707" s="30"/>
      <c r="N707" s="30" t="n">
        <f aca="false">IF(ISNA(VLOOKUP(B707,'US GAS Rankings'!$B$6:$H$232,7,FALSE()))=TRUE(),"",(VLOOKUP(B707,'US GAS Rankings'!$B$6:$H$232,7,FALSE())))</f>
        <v>126</v>
      </c>
      <c r="O707" s="30" t="str">
        <f aca="false">IF(ISNA(VLOOKUP(B707,'US PWR Rankings'!$B$6:$H$126,7,FALSE()))=TRUE(),"",(VLOOKUP(B707,'US PWR Rankings'!$B$6:$H$126,7,FALSE())))</f>
        <v/>
      </c>
      <c r="P707" s="5" t="str">
        <f aca="false">IF(ISNA(VLOOKUP(B707,'Can Gas Rankings'!$B$6:$H$95,7,FALSE()))=TRUE(),"",(VLOOKUP(B707,'Can Gas Rankings'!$B$6:$H$95,7,FALSE())))</f>
        <v/>
      </c>
      <c r="Q707" s="5" t="str">
        <f aca="false">IF(ISNA(VLOOKUP(B707,'Can Pwr Rankings'!$B$6:$F$21,5,FALSE()))=TRUE(),"",(VLOOKUP(B707,'Can Pwr Rankings'!$B$6:$F$21,5,FALSE())))</f>
        <v/>
      </c>
      <c r="R707" s="29" t="n">
        <f aca="false">IF(ISNA(VLOOKUP($B707,'US GAS Rankings'!$B$6:$H$232,6,FALSE()))=TRUE(),"",(VLOOKUP($B707,'US GAS Rankings'!$B$6:$H$232,6,FALSE())))</f>
        <v>5155354</v>
      </c>
      <c r="S707" s="29" t="str">
        <f aca="false">IF(ISNA(VLOOKUP($B707,'US PWR Rankings'!$B$6:$H$126,6,FALSE()))=TRUE(),"",(VLOOKUP($B707,'US PWR Rankings'!$B$6:$H$126,6,FALSE())))</f>
        <v/>
      </c>
      <c r="T707" s="29" t="str">
        <f aca="false">IF(ISNA(VLOOKUP($B707,'Can Gas Rankings'!$B$6:$H$95,6,FALSE()))=TRUE(),"",(VLOOKUP($B707,'Can Gas Rankings'!$B$6:$H$95,6,FALSE())))</f>
        <v/>
      </c>
      <c r="U707" s="29" t="str">
        <f aca="false">IF(ISNA(VLOOKUP($B707,'Can Pwr Rankings'!$B$6:$F$21,4,FALSE()))=TRUE(),"",(VLOOKUP($B707,'Can Pwr Rankings'!$B$6:$F$21,4,FALSE())))</f>
        <v/>
      </c>
    </row>
    <row r="708" customFormat="false" ht="12.75" hidden="false" customHeight="false" outlineLevel="0" collapsed="false">
      <c r="A708" s="5" t="s">
        <v>216</v>
      </c>
      <c r="B708" s="5" t="n">
        <v>239</v>
      </c>
      <c r="C708" s="5"/>
      <c r="D708" s="5"/>
      <c r="E708" s="29" t="n">
        <f aca="false">VLOOKUP(B708,HEADROOM!$B$2:$D$3820,3,FALSE())</f>
        <v>24888784</v>
      </c>
      <c r="F708" s="5" t="s">
        <v>34</v>
      </c>
      <c r="G708" s="5" t="str">
        <f aca="false">VLOOKUP((A708&amp;MAX(H708:M708)),'NA DATA'!$J$4:$K$1809,2,FALSE())</f>
        <v>Enron North America Corp.</v>
      </c>
      <c r="H708" s="30"/>
      <c r="I708" s="30" t="n">
        <v>96063285</v>
      </c>
      <c r="J708" s="30"/>
      <c r="K708" s="30"/>
      <c r="L708" s="30"/>
      <c r="M708" s="30"/>
      <c r="N708" s="30" t="n">
        <f aca="false">IF(ISNA(VLOOKUP(B708,'US GAS Rankings'!$B$6:$H$232,7,FALSE()))=TRUE(),"",(VLOOKUP(B708,'US GAS Rankings'!$B$6:$H$232,7,FALSE())))</f>
        <v>126</v>
      </c>
      <c r="O708" s="30" t="str">
        <f aca="false">IF(ISNA(VLOOKUP(B708,'US PWR Rankings'!$B$6:$H$126,7,FALSE()))=TRUE(),"",(VLOOKUP(B708,'US PWR Rankings'!$B$6:$H$126,7,FALSE())))</f>
        <v/>
      </c>
      <c r="P708" s="5" t="str">
        <f aca="false">IF(ISNA(VLOOKUP(B708,'Can Gas Rankings'!$B$6:$H$95,7,FALSE()))=TRUE(),"",(VLOOKUP(B708,'Can Gas Rankings'!$B$6:$H$95,7,FALSE())))</f>
        <v/>
      </c>
      <c r="Q708" s="5" t="str">
        <f aca="false">IF(ISNA(VLOOKUP(B708,'Can Pwr Rankings'!$B$6:$F$21,5,FALSE()))=TRUE(),"",(VLOOKUP(B708,'Can Pwr Rankings'!$B$6:$F$21,5,FALSE())))</f>
        <v/>
      </c>
      <c r="R708" s="29" t="n">
        <f aca="false">IF(ISNA(VLOOKUP($B708,'US GAS Rankings'!$B$6:$H$232,6,FALSE()))=TRUE(),"",(VLOOKUP($B708,'US GAS Rankings'!$B$6:$H$232,6,FALSE())))</f>
        <v>5155354</v>
      </c>
      <c r="S708" s="29" t="str">
        <f aca="false">IF(ISNA(VLOOKUP($B708,'US PWR Rankings'!$B$6:$H$126,6,FALSE()))=TRUE(),"",(VLOOKUP($B708,'US PWR Rankings'!$B$6:$H$126,6,FALSE())))</f>
        <v/>
      </c>
      <c r="T708" s="29" t="str">
        <f aca="false">IF(ISNA(VLOOKUP($B708,'Can Gas Rankings'!$B$6:$H$95,6,FALSE()))=TRUE(),"",(VLOOKUP($B708,'Can Gas Rankings'!$B$6:$H$95,6,FALSE())))</f>
        <v/>
      </c>
      <c r="U708" s="29" t="str">
        <f aca="false">IF(ISNA(VLOOKUP($B708,'Can Pwr Rankings'!$B$6:$F$21,4,FALSE()))=TRUE(),"",(VLOOKUP($B708,'Can Pwr Rankings'!$B$6:$F$21,4,FALSE())))</f>
        <v/>
      </c>
    </row>
    <row r="709" customFormat="false" ht="12.75" hidden="false" customHeight="false" outlineLevel="0" collapsed="false">
      <c r="A709" s="5" t="s">
        <v>216</v>
      </c>
      <c r="B709" s="5" t="n">
        <v>239</v>
      </c>
      <c r="C709" s="5"/>
      <c r="D709" s="5"/>
      <c r="E709" s="29" t="n">
        <f aca="false">VLOOKUP(B709,HEADROOM!$B$2:$D$3820,3,FALSE())</f>
        <v>24888784</v>
      </c>
      <c r="F709" s="5" t="s">
        <v>47</v>
      </c>
      <c r="G709" s="5" t="str">
        <f aca="false">VLOOKUP((A709&amp;MAX(H709:M709)),'NA DATA'!$J$4:$K$1809,2,FALSE())</f>
        <v>Enron North America Corp.</v>
      </c>
      <c r="H709" s="30"/>
      <c r="I709" s="30" t="n">
        <v>96001550</v>
      </c>
      <c r="J709" s="30"/>
      <c r="K709" s="30"/>
      <c r="L709" s="30"/>
      <c r="M709" s="30"/>
      <c r="N709" s="30" t="n">
        <f aca="false">IF(ISNA(VLOOKUP(B709,'US GAS Rankings'!$B$6:$H$232,7,FALSE()))=TRUE(),"",(VLOOKUP(B709,'US GAS Rankings'!$B$6:$H$232,7,FALSE())))</f>
        <v>126</v>
      </c>
      <c r="O709" s="30" t="str">
        <f aca="false">IF(ISNA(VLOOKUP(B709,'US PWR Rankings'!$B$6:$H$126,7,FALSE()))=TRUE(),"",(VLOOKUP(B709,'US PWR Rankings'!$B$6:$H$126,7,FALSE())))</f>
        <v/>
      </c>
      <c r="P709" s="5" t="str">
        <f aca="false">IF(ISNA(VLOOKUP(B709,'Can Gas Rankings'!$B$6:$H$95,7,FALSE()))=TRUE(),"",(VLOOKUP(B709,'Can Gas Rankings'!$B$6:$H$95,7,FALSE())))</f>
        <v/>
      </c>
      <c r="Q709" s="5" t="str">
        <f aca="false">IF(ISNA(VLOOKUP(B709,'Can Pwr Rankings'!$B$6:$F$21,5,FALSE()))=TRUE(),"",(VLOOKUP(B709,'Can Pwr Rankings'!$B$6:$F$21,5,FALSE())))</f>
        <v/>
      </c>
      <c r="R709" s="29" t="n">
        <f aca="false">IF(ISNA(VLOOKUP($B709,'US GAS Rankings'!$B$6:$H$232,6,FALSE()))=TRUE(),"",(VLOOKUP($B709,'US GAS Rankings'!$B$6:$H$232,6,FALSE())))</f>
        <v>5155354</v>
      </c>
      <c r="S709" s="29" t="str">
        <f aca="false">IF(ISNA(VLOOKUP($B709,'US PWR Rankings'!$B$6:$H$126,6,FALSE()))=TRUE(),"",(VLOOKUP($B709,'US PWR Rankings'!$B$6:$H$126,6,FALSE())))</f>
        <v/>
      </c>
      <c r="T709" s="29" t="str">
        <f aca="false">IF(ISNA(VLOOKUP($B709,'Can Gas Rankings'!$B$6:$H$95,6,FALSE()))=TRUE(),"",(VLOOKUP($B709,'Can Gas Rankings'!$B$6:$H$95,6,FALSE())))</f>
        <v/>
      </c>
      <c r="U709" s="29" t="str">
        <f aca="false">IF(ISNA(VLOOKUP($B709,'Can Pwr Rankings'!$B$6:$F$21,4,FALSE()))=TRUE(),"",(VLOOKUP($B709,'Can Pwr Rankings'!$B$6:$F$21,4,FALSE())))</f>
        <v/>
      </c>
    </row>
    <row r="710" customFormat="false" ht="12.75" hidden="false" customHeight="false" outlineLevel="0" collapsed="false">
      <c r="A710" s="5" t="s">
        <v>217</v>
      </c>
      <c r="B710" s="5" t="n">
        <v>71223</v>
      </c>
      <c r="C710" s="5" t="s">
        <v>217</v>
      </c>
      <c r="D710" s="5" t="n">
        <v>71223</v>
      </c>
      <c r="E710" s="29" t="n">
        <f aca="false">VLOOKUP(B710,HEADROOM!$B$2:$D$3820,3,FALSE())</f>
        <v>0</v>
      </c>
      <c r="F710" s="5" t="s">
        <v>104</v>
      </c>
      <c r="G710" s="5" t="str">
        <f aca="false">VLOOKUP((A710&amp;MAX(H710:M710)),'NA DATA'!$J$4:$K$1809,2,FALSE())</f>
        <v>Enron North America Corp.</v>
      </c>
      <c r="H710" s="30" t="n">
        <v>96030588</v>
      </c>
      <c r="I710" s="30"/>
      <c r="J710" s="30"/>
      <c r="K710" s="30"/>
      <c r="L710" s="30"/>
      <c r="M710" s="30"/>
      <c r="N710" s="30" t="n">
        <f aca="false">IF(ISNA(VLOOKUP(B710,'US GAS Rankings'!$B$6:$H$232,7,FALSE()))=TRUE(),"",(VLOOKUP(B710,'US GAS Rankings'!$B$6:$H$232,7,FALSE())))</f>
        <v>127</v>
      </c>
      <c r="O710" s="30" t="str">
        <f aca="false">IF(ISNA(VLOOKUP(B710,'US PWR Rankings'!$B$6:$H$126,7,FALSE()))=TRUE(),"",(VLOOKUP(B710,'US PWR Rankings'!$B$6:$H$126,7,FALSE())))</f>
        <v/>
      </c>
      <c r="P710" s="5" t="str">
        <f aca="false">IF(ISNA(VLOOKUP(B710,'Can Gas Rankings'!$B$6:$H$95,7,FALSE()))=TRUE(),"",(VLOOKUP(B710,'Can Gas Rankings'!$B$6:$H$95,7,FALSE())))</f>
        <v/>
      </c>
      <c r="Q710" s="5" t="str">
        <f aca="false">IF(ISNA(VLOOKUP(B710,'Can Pwr Rankings'!$B$6:$F$21,5,FALSE()))=TRUE(),"",(VLOOKUP(B710,'Can Pwr Rankings'!$B$6:$F$21,5,FALSE())))</f>
        <v/>
      </c>
      <c r="R710" s="29" t="n">
        <f aca="false">IF(ISNA(VLOOKUP($B710,'US GAS Rankings'!$B$6:$H$232,6,FALSE()))=TRUE(),"",(VLOOKUP($B710,'US GAS Rankings'!$B$6:$H$232,6,FALSE())))</f>
        <v>5152427</v>
      </c>
      <c r="S710" s="29" t="str">
        <f aca="false">IF(ISNA(VLOOKUP($B710,'US PWR Rankings'!$B$6:$H$126,6,FALSE()))=TRUE(),"",(VLOOKUP($B710,'US PWR Rankings'!$B$6:$H$126,6,FALSE())))</f>
        <v/>
      </c>
      <c r="T710" s="29" t="str">
        <f aca="false">IF(ISNA(VLOOKUP($B710,'Can Gas Rankings'!$B$6:$H$95,6,FALSE()))=TRUE(),"",(VLOOKUP($B710,'Can Gas Rankings'!$B$6:$H$95,6,FALSE())))</f>
        <v/>
      </c>
      <c r="U710" s="29" t="str">
        <f aca="false">IF(ISNA(VLOOKUP($B710,'Can Pwr Rankings'!$B$6:$F$21,4,FALSE()))=TRUE(),"",(VLOOKUP($B710,'Can Pwr Rankings'!$B$6:$F$21,4,FALSE())))</f>
        <v/>
      </c>
    </row>
    <row r="711" customFormat="false" ht="12.75" hidden="false" customHeight="false" outlineLevel="0" collapsed="false">
      <c r="A711" s="5" t="s">
        <v>217</v>
      </c>
      <c r="B711" s="5" t="n">
        <v>71223</v>
      </c>
      <c r="C711" s="5"/>
      <c r="D711" s="5"/>
      <c r="E711" s="29" t="n">
        <f aca="false">VLOOKUP(B711,HEADROOM!$B$2:$D$3820,3,FALSE())</f>
        <v>0</v>
      </c>
      <c r="F711" s="5" t="s">
        <v>28</v>
      </c>
      <c r="G711" s="5" t="str">
        <f aca="false">VLOOKUP((A711&amp;MAX(H711:M711)),'NA DATA'!$J$4:$K$1809,2,FALSE())</f>
        <v>Enron North America Corp.</v>
      </c>
      <c r="H711" s="30"/>
      <c r="I711" s="30" t="n">
        <v>96058471</v>
      </c>
      <c r="J711" s="30"/>
      <c r="K711" s="30"/>
      <c r="L711" s="30"/>
      <c r="M711" s="30"/>
      <c r="N711" s="30" t="n">
        <f aca="false">IF(ISNA(VLOOKUP(B711,'US GAS Rankings'!$B$6:$H$232,7,FALSE()))=TRUE(),"",(VLOOKUP(B711,'US GAS Rankings'!$B$6:$H$232,7,FALSE())))</f>
        <v>127</v>
      </c>
      <c r="O711" s="30" t="str">
        <f aca="false">IF(ISNA(VLOOKUP(B711,'US PWR Rankings'!$B$6:$H$126,7,FALSE()))=TRUE(),"",(VLOOKUP(B711,'US PWR Rankings'!$B$6:$H$126,7,FALSE())))</f>
        <v/>
      </c>
      <c r="P711" s="5" t="str">
        <f aca="false">IF(ISNA(VLOOKUP(B711,'Can Gas Rankings'!$B$6:$H$95,7,FALSE()))=TRUE(),"",(VLOOKUP(B711,'Can Gas Rankings'!$B$6:$H$95,7,FALSE())))</f>
        <v/>
      </c>
      <c r="Q711" s="5" t="str">
        <f aca="false">IF(ISNA(VLOOKUP(B711,'Can Pwr Rankings'!$B$6:$F$21,5,FALSE()))=TRUE(),"",(VLOOKUP(B711,'Can Pwr Rankings'!$B$6:$F$21,5,FALSE())))</f>
        <v/>
      </c>
      <c r="R711" s="29" t="n">
        <f aca="false">IF(ISNA(VLOOKUP($B711,'US GAS Rankings'!$B$6:$H$232,6,FALSE()))=TRUE(),"",(VLOOKUP($B711,'US GAS Rankings'!$B$6:$H$232,6,FALSE())))</f>
        <v>5152427</v>
      </c>
      <c r="S711" s="29" t="str">
        <f aca="false">IF(ISNA(VLOOKUP($B711,'US PWR Rankings'!$B$6:$H$126,6,FALSE()))=TRUE(),"",(VLOOKUP($B711,'US PWR Rankings'!$B$6:$H$126,6,FALSE())))</f>
        <v/>
      </c>
      <c r="T711" s="29" t="str">
        <f aca="false">IF(ISNA(VLOOKUP($B711,'Can Gas Rankings'!$B$6:$H$95,6,FALSE()))=TRUE(),"",(VLOOKUP($B711,'Can Gas Rankings'!$B$6:$H$95,6,FALSE())))</f>
        <v/>
      </c>
      <c r="U711" s="29" t="str">
        <f aca="false">IF(ISNA(VLOOKUP($B711,'Can Pwr Rankings'!$B$6:$F$21,4,FALSE()))=TRUE(),"",(VLOOKUP($B711,'Can Pwr Rankings'!$B$6:$F$21,4,FALSE())))</f>
        <v/>
      </c>
    </row>
    <row r="712" customFormat="false" ht="12.75" hidden="false" customHeight="false" outlineLevel="0" collapsed="false">
      <c r="A712" s="5" t="s">
        <v>217</v>
      </c>
      <c r="B712" s="5" t="n">
        <v>71223</v>
      </c>
      <c r="C712" s="5"/>
      <c r="D712" s="5"/>
      <c r="E712" s="29" t="n">
        <f aca="false">VLOOKUP(B712,HEADROOM!$B$2:$D$3820,3,FALSE())</f>
        <v>0</v>
      </c>
      <c r="F712" s="5" t="s">
        <v>29</v>
      </c>
      <c r="G712" s="5" t="str">
        <f aca="false">VLOOKUP((A712&amp;MAX(H712:M712)),'NA DATA'!$J$4:$K$1809,2,FALSE())</f>
        <v>Enron North America Corp.</v>
      </c>
      <c r="H712" s="30"/>
      <c r="I712" s="30" t="n">
        <v>96039594</v>
      </c>
      <c r="J712" s="30"/>
      <c r="K712" s="30"/>
      <c r="L712" s="30"/>
      <c r="M712" s="30"/>
      <c r="N712" s="30" t="n">
        <f aca="false">IF(ISNA(VLOOKUP(B712,'US GAS Rankings'!$B$6:$H$232,7,FALSE()))=TRUE(),"",(VLOOKUP(B712,'US GAS Rankings'!$B$6:$H$232,7,FALSE())))</f>
        <v>127</v>
      </c>
      <c r="O712" s="30" t="str">
        <f aca="false">IF(ISNA(VLOOKUP(B712,'US PWR Rankings'!$B$6:$H$126,7,FALSE()))=TRUE(),"",(VLOOKUP(B712,'US PWR Rankings'!$B$6:$H$126,7,FALSE())))</f>
        <v/>
      </c>
      <c r="P712" s="5" t="str">
        <f aca="false">IF(ISNA(VLOOKUP(B712,'Can Gas Rankings'!$B$6:$H$95,7,FALSE()))=TRUE(),"",(VLOOKUP(B712,'Can Gas Rankings'!$B$6:$H$95,7,FALSE())))</f>
        <v/>
      </c>
      <c r="Q712" s="5" t="str">
        <f aca="false">IF(ISNA(VLOOKUP(B712,'Can Pwr Rankings'!$B$6:$F$21,5,FALSE()))=TRUE(),"",(VLOOKUP(B712,'Can Pwr Rankings'!$B$6:$F$21,5,FALSE())))</f>
        <v/>
      </c>
      <c r="R712" s="29" t="n">
        <f aca="false">IF(ISNA(VLOOKUP($B712,'US GAS Rankings'!$B$6:$H$232,6,FALSE()))=TRUE(),"",(VLOOKUP($B712,'US GAS Rankings'!$B$6:$H$232,6,FALSE())))</f>
        <v>5152427</v>
      </c>
      <c r="S712" s="29" t="str">
        <f aca="false">IF(ISNA(VLOOKUP($B712,'US PWR Rankings'!$B$6:$H$126,6,FALSE()))=TRUE(),"",(VLOOKUP($B712,'US PWR Rankings'!$B$6:$H$126,6,FALSE())))</f>
        <v/>
      </c>
      <c r="T712" s="29" t="str">
        <f aca="false">IF(ISNA(VLOOKUP($B712,'Can Gas Rankings'!$B$6:$H$95,6,FALSE()))=TRUE(),"",(VLOOKUP($B712,'Can Gas Rankings'!$B$6:$H$95,6,FALSE())))</f>
        <v/>
      </c>
      <c r="U712" s="29" t="str">
        <f aca="false">IF(ISNA(VLOOKUP($B712,'Can Pwr Rankings'!$B$6:$F$21,4,FALSE()))=TRUE(),"",(VLOOKUP($B712,'Can Pwr Rankings'!$B$6:$F$21,4,FALSE())))</f>
        <v/>
      </c>
    </row>
    <row r="713" customFormat="false" ht="12.75" hidden="false" customHeight="false" outlineLevel="0" collapsed="false">
      <c r="A713" s="5" t="s">
        <v>217</v>
      </c>
      <c r="B713" s="5" t="n">
        <v>71223</v>
      </c>
      <c r="C713" s="5"/>
      <c r="D713" s="5"/>
      <c r="E713" s="29" t="n">
        <f aca="false">VLOOKUP(B713,HEADROOM!$B$2:$D$3820,3,FALSE())</f>
        <v>0</v>
      </c>
      <c r="F713" s="5" t="s">
        <v>70</v>
      </c>
      <c r="G713" s="5" t="str">
        <f aca="false">VLOOKUP((A713&amp;MAX(H713:M713)),'NA DATA'!$J$4:$K$1809,2,FALSE())</f>
        <v>Enron North America Corp.</v>
      </c>
      <c r="H713" s="30"/>
      <c r="I713" s="30" t="n">
        <v>96030162</v>
      </c>
      <c r="J713" s="30"/>
      <c r="K713" s="30"/>
      <c r="L713" s="30"/>
      <c r="M713" s="30"/>
      <c r="N713" s="30" t="n">
        <f aca="false">IF(ISNA(VLOOKUP(B713,'US GAS Rankings'!$B$6:$H$232,7,FALSE()))=TRUE(),"",(VLOOKUP(B713,'US GAS Rankings'!$B$6:$H$232,7,FALSE())))</f>
        <v>127</v>
      </c>
      <c r="O713" s="30" t="str">
        <f aca="false">IF(ISNA(VLOOKUP(B713,'US PWR Rankings'!$B$6:$H$126,7,FALSE()))=TRUE(),"",(VLOOKUP(B713,'US PWR Rankings'!$B$6:$H$126,7,FALSE())))</f>
        <v/>
      </c>
      <c r="P713" s="5" t="str">
        <f aca="false">IF(ISNA(VLOOKUP(B713,'Can Gas Rankings'!$B$6:$H$95,7,FALSE()))=TRUE(),"",(VLOOKUP(B713,'Can Gas Rankings'!$B$6:$H$95,7,FALSE())))</f>
        <v/>
      </c>
      <c r="Q713" s="5" t="str">
        <f aca="false">IF(ISNA(VLOOKUP(B713,'Can Pwr Rankings'!$B$6:$F$21,5,FALSE()))=TRUE(),"",(VLOOKUP(B713,'Can Pwr Rankings'!$B$6:$F$21,5,FALSE())))</f>
        <v/>
      </c>
      <c r="R713" s="29" t="n">
        <f aca="false">IF(ISNA(VLOOKUP($B713,'US GAS Rankings'!$B$6:$H$232,6,FALSE()))=TRUE(),"",(VLOOKUP($B713,'US GAS Rankings'!$B$6:$H$232,6,FALSE())))</f>
        <v>5152427</v>
      </c>
      <c r="S713" s="29" t="str">
        <f aca="false">IF(ISNA(VLOOKUP($B713,'US PWR Rankings'!$B$6:$H$126,6,FALSE()))=TRUE(),"",(VLOOKUP($B713,'US PWR Rankings'!$B$6:$H$126,6,FALSE())))</f>
        <v/>
      </c>
      <c r="T713" s="29" t="str">
        <f aca="false">IF(ISNA(VLOOKUP($B713,'Can Gas Rankings'!$B$6:$H$95,6,FALSE()))=TRUE(),"",(VLOOKUP($B713,'Can Gas Rankings'!$B$6:$H$95,6,FALSE())))</f>
        <v/>
      </c>
      <c r="U713" s="29" t="str">
        <f aca="false">IF(ISNA(VLOOKUP($B713,'Can Pwr Rankings'!$B$6:$F$21,4,FALSE()))=TRUE(),"",(VLOOKUP($B713,'Can Pwr Rankings'!$B$6:$F$21,4,FALSE())))</f>
        <v/>
      </c>
    </row>
    <row r="714" customFormat="false" ht="12.75" hidden="false" customHeight="false" outlineLevel="0" collapsed="false">
      <c r="A714" s="5" t="s">
        <v>218</v>
      </c>
      <c r="B714" s="5" t="n">
        <v>1027</v>
      </c>
      <c r="C714" s="5" t="s">
        <v>218</v>
      </c>
      <c r="D714" s="5" t="n">
        <v>1027</v>
      </c>
      <c r="E714" s="29" t="n">
        <f aca="false">VLOOKUP(B714,HEADROOM!$B$2:$D$3820,3,FALSE())</f>
        <v>25000</v>
      </c>
      <c r="F714" s="5" t="s">
        <v>34</v>
      </c>
      <c r="G714" s="5" t="str">
        <f aca="false">VLOOKUP((A714&amp;MAX(H714:M714)),'NA DATA'!$J$4:$K$1809,2,FALSE())</f>
        <v>Enron North America Corp.</v>
      </c>
      <c r="H714" s="30"/>
      <c r="I714" s="30" t="n">
        <v>96029147</v>
      </c>
      <c r="J714" s="30"/>
      <c r="K714" s="30"/>
      <c r="L714" s="30"/>
      <c r="M714" s="30"/>
      <c r="N714" s="30" t="n">
        <f aca="false">IF(ISNA(VLOOKUP(B714,'US GAS Rankings'!$B$6:$H$232,7,FALSE()))=TRUE(),"",(VLOOKUP(B714,'US GAS Rankings'!$B$6:$H$232,7,FALSE())))</f>
        <v>128</v>
      </c>
      <c r="O714" s="30" t="str">
        <f aca="false">IF(ISNA(VLOOKUP(B714,'US PWR Rankings'!$B$6:$H$126,7,FALSE()))=TRUE(),"",(VLOOKUP(B714,'US PWR Rankings'!$B$6:$H$126,7,FALSE())))</f>
        <v/>
      </c>
      <c r="P714" s="5" t="str">
        <f aca="false">IF(ISNA(VLOOKUP(B714,'Can Gas Rankings'!$B$6:$H$95,7,FALSE()))=TRUE(),"",(VLOOKUP(B714,'Can Gas Rankings'!$B$6:$H$95,7,FALSE())))</f>
        <v/>
      </c>
      <c r="Q714" s="5" t="str">
        <f aca="false">IF(ISNA(VLOOKUP(B714,'Can Pwr Rankings'!$B$6:$F$21,5,FALSE()))=TRUE(),"",(VLOOKUP(B714,'Can Pwr Rankings'!$B$6:$F$21,5,FALSE())))</f>
        <v/>
      </c>
      <c r="R714" s="29" t="n">
        <f aca="false">IF(ISNA(VLOOKUP($B714,'US GAS Rankings'!$B$6:$H$232,6,FALSE()))=TRUE(),"",(VLOOKUP($B714,'US GAS Rankings'!$B$6:$H$232,6,FALSE())))</f>
        <v>5052586</v>
      </c>
      <c r="S714" s="29" t="str">
        <f aca="false">IF(ISNA(VLOOKUP($B714,'US PWR Rankings'!$B$6:$H$126,6,FALSE()))=TRUE(),"",(VLOOKUP($B714,'US PWR Rankings'!$B$6:$H$126,6,FALSE())))</f>
        <v/>
      </c>
      <c r="T714" s="29" t="str">
        <f aca="false">IF(ISNA(VLOOKUP($B714,'Can Gas Rankings'!$B$6:$H$95,6,FALSE()))=TRUE(),"",(VLOOKUP($B714,'Can Gas Rankings'!$B$6:$H$95,6,FALSE())))</f>
        <v/>
      </c>
      <c r="U714" s="29" t="str">
        <f aca="false">IF(ISNA(VLOOKUP($B714,'Can Pwr Rankings'!$B$6:$F$21,4,FALSE()))=TRUE(),"",(VLOOKUP($B714,'Can Pwr Rankings'!$B$6:$F$21,4,FALSE())))</f>
        <v/>
      </c>
    </row>
    <row r="715" customFormat="false" ht="12.75" hidden="false" customHeight="false" outlineLevel="0" collapsed="false">
      <c r="A715" s="5" t="s">
        <v>218</v>
      </c>
      <c r="B715" s="5" t="n">
        <v>1027</v>
      </c>
      <c r="C715" s="5"/>
      <c r="D715" s="5"/>
      <c r="E715" s="29" t="n">
        <f aca="false">VLOOKUP(B715,HEADROOM!$B$2:$D$3820,3,FALSE())</f>
        <v>25000</v>
      </c>
      <c r="F715" s="5" t="s">
        <v>29</v>
      </c>
      <c r="G715" s="5" t="str">
        <f aca="false">VLOOKUP((A715&amp;MAX(H715:M715)),'NA DATA'!$J$4:$K$1809,2,FALSE())</f>
        <v>ENA Upstream Company LLC</v>
      </c>
      <c r="H715" s="30"/>
      <c r="I715" s="30" t="n">
        <v>96067472</v>
      </c>
      <c r="J715" s="30"/>
      <c r="K715" s="30"/>
      <c r="L715" s="30"/>
      <c r="M715" s="30"/>
      <c r="N715" s="30" t="n">
        <f aca="false">IF(ISNA(VLOOKUP(B715,'US GAS Rankings'!$B$6:$H$232,7,FALSE()))=TRUE(),"",(VLOOKUP(B715,'US GAS Rankings'!$B$6:$H$232,7,FALSE())))</f>
        <v>128</v>
      </c>
      <c r="O715" s="30" t="str">
        <f aca="false">IF(ISNA(VLOOKUP(B715,'US PWR Rankings'!$B$6:$H$126,7,FALSE()))=TRUE(),"",(VLOOKUP(B715,'US PWR Rankings'!$B$6:$H$126,7,FALSE())))</f>
        <v/>
      </c>
      <c r="P715" s="5" t="str">
        <f aca="false">IF(ISNA(VLOOKUP(B715,'Can Gas Rankings'!$B$6:$H$95,7,FALSE()))=TRUE(),"",(VLOOKUP(B715,'Can Gas Rankings'!$B$6:$H$95,7,FALSE())))</f>
        <v/>
      </c>
      <c r="Q715" s="5" t="str">
        <f aca="false">IF(ISNA(VLOOKUP(B715,'Can Pwr Rankings'!$B$6:$F$21,5,FALSE()))=TRUE(),"",(VLOOKUP(B715,'Can Pwr Rankings'!$B$6:$F$21,5,FALSE())))</f>
        <v/>
      </c>
      <c r="R715" s="29" t="n">
        <f aca="false">IF(ISNA(VLOOKUP($B715,'US GAS Rankings'!$B$6:$H$232,6,FALSE()))=TRUE(),"",(VLOOKUP($B715,'US GAS Rankings'!$B$6:$H$232,6,FALSE())))</f>
        <v>5052586</v>
      </c>
      <c r="S715" s="29" t="str">
        <f aca="false">IF(ISNA(VLOOKUP($B715,'US PWR Rankings'!$B$6:$H$126,6,FALSE()))=TRUE(),"",(VLOOKUP($B715,'US PWR Rankings'!$B$6:$H$126,6,FALSE())))</f>
        <v/>
      </c>
      <c r="T715" s="29" t="str">
        <f aca="false">IF(ISNA(VLOOKUP($B715,'Can Gas Rankings'!$B$6:$H$95,6,FALSE()))=TRUE(),"",(VLOOKUP($B715,'Can Gas Rankings'!$B$6:$H$95,6,FALSE())))</f>
        <v/>
      </c>
      <c r="U715" s="29" t="str">
        <f aca="false">IF(ISNA(VLOOKUP($B715,'Can Pwr Rankings'!$B$6:$F$21,4,FALSE()))=TRUE(),"",(VLOOKUP($B715,'Can Pwr Rankings'!$B$6:$F$21,4,FALSE())))</f>
        <v/>
      </c>
    </row>
    <row r="716" customFormat="false" ht="12.75" hidden="false" customHeight="false" outlineLevel="0" collapsed="false">
      <c r="A716" s="5" t="s">
        <v>218</v>
      </c>
      <c r="B716" s="5" t="n">
        <v>1027</v>
      </c>
      <c r="C716" s="5"/>
      <c r="D716" s="5"/>
      <c r="E716" s="29" t="n">
        <f aca="false">VLOOKUP(B716,HEADROOM!$B$2:$D$3820,3,FALSE())</f>
        <v>25000</v>
      </c>
      <c r="F716" s="5" t="s">
        <v>47</v>
      </c>
      <c r="G716" s="5" t="str">
        <f aca="false">VLOOKUP((A716&amp;MAX(H716:M716)),'NA DATA'!$J$4:$K$1809,2,FALSE())</f>
        <v>Enron North America Corp.</v>
      </c>
      <c r="H716" s="30"/>
      <c r="I716" s="30" t="n">
        <v>96008606</v>
      </c>
      <c r="J716" s="30"/>
      <c r="K716" s="30"/>
      <c r="L716" s="30"/>
      <c r="M716" s="30"/>
      <c r="N716" s="30" t="n">
        <f aca="false">IF(ISNA(VLOOKUP(B716,'US GAS Rankings'!$B$6:$H$232,7,FALSE()))=TRUE(),"",(VLOOKUP(B716,'US GAS Rankings'!$B$6:$H$232,7,FALSE())))</f>
        <v>128</v>
      </c>
      <c r="O716" s="30" t="str">
        <f aca="false">IF(ISNA(VLOOKUP(B716,'US PWR Rankings'!$B$6:$H$126,7,FALSE()))=TRUE(),"",(VLOOKUP(B716,'US PWR Rankings'!$B$6:$H$126,7,FALSE())))</f>
        <v/>
      </c>
      <c r="P716" s="5" t="str">
        <f aca="false">IF(ISNA(VLOOKUP(B716,'Can Gas Rankings'!$B$6:$H$95,7,FALSE()))=TRUE(),"",(VLOOKUP(B716,'Can Gas Rankings'!$B$6:$H$95,7,FALSE())))</f>
        <v/>
      </c>
      <c r="Q716" s="5" t="str">
        <f aca="false">IF(ISNA(VLOOKUP(B716,'Can Pwr Rankings'!$B$6:$F$21,5,FALSE()))=TRUE(),"",(VLOOKUP(B716,'Can Pwr Rankings'!$B$6:$F$21,5,FALSE())))</f>
        <v/>
      </c>
      <c r="R716" s="29" t="n">
        <f aca="false">IF(ISNA(VLOOKUP($B716,'US GAS Rankings'!$B$6:$H$232,6,FALSE()))=TRUE(),"",(VLOOKUP($B716,'US GAS Rankings'!$B$6:$H$232,6,FALSE())))</f>
        <v>5052586</v>
      </c>
      <c r="S716" s="29" t="str">
        <f aca="false">IF(ISNA(VLOOKUP($B716,'US PWR Rankings'!$B$6:$H$126,6,FALSE()))=TRUE(),"",(VLOOKUP($B716,'US PWR Rankings'!$B$6:$H$126,6,FALSE())))</f>
        <v/>
      </c>
      <c r="T716" s="29" t="str">
        <f aca="false">IF(ISNA(VLOOKUP($B716,'Can Gas Rankings'!$B$6:$H$95,6,FALSE()))=TRUE(),"",(VLOOKUP($B716,'Can Gas Rankings'!$B$6:$H$95,6,FALSE())))</f>
        <v/>
      </c>
      <c r="U716" s="29" t="str">
        <f aca="false">IF(ISNA(VLOOKUP($B716,'Can Pwr Rankings'!$B$6:$F$21,4,FALSE()))=TRUE(),"",(VLOOKUP($B716,'Can Pwr Rankings'!$B$6:$F$21,4,FALSE())))</f>
        <v/>
      </c>
    </row>
    <row r="717" customFormat="false" ht="12.75" hidden="false" customHeight="false" outlineLevel="0" collapsed="false">
      <c r="A717" s="5" t="s">
        <v>218</v>
      </c>
      <c r="B717" s="5" t="n">
        <v>1027</v>
      </c>
      <c r="C717" s="5"/>
      <c r="D717" s="5"/>
      <c r="E717" s="29" t="n">
        <f aca="false">VLOOKUP(B717,HEADROOM!$B$2:$D$3820,3,FALSE())</f>
        <v>25000</v>
      </c>
      <c r="F717" s="5" t="s">
        <v>42</v>
      </c>
      <c r="G717" s="5" t="e">
        <f aca="false">VLOOKUP((A717&amp;MAX(H717:M717)),'NA DATA'!$J$4:$K$1809,2,FALSE())</f>
        <v>#N/A</v>
      </c>
      <c r="H717" s="30"/>
      <c r="I717" s="30"/>
      <c r="J717" s="30"/>
      <c r="K717" s="30"/>
      <c r="L717" s="30"/>
      <c r="M717" s="30"/>
      <c r="N717" s="30" t="n">
        <f aca="false">IF(ISNA(VLOOKUP(B717,'US GAS Rankings'!$B$6:$H$232,7,FALSE()))=TRUE(),"",(VLOOKUP(B717,'US GAS Rankings'!$B$6:$H$232,7,FALSE())))</f>
        <v>128</v>
      </c>
      <c r="O717" s="30" t="str">
        <f aca="false">IF(ISNA(VLOOKUP(B717,'US PWR Rankings'!$B$6:$H$126,7,FALSE()))=TRUE(),"",(VLOOKUP(B717,'US PWR Rankings'!$B$6:$H$126,7,FALSE())))</f>
        <v/>
      </c>
      <c r="P717" s="5" t="str">
        <f aca="false">IF(ISNA(VLOOKUP(B717,'Can Gas Rankings'!$B$6:$H$95,7,FALSE()))=TRUE(),"",(VLOOKUP(B717,'Can Gas Rankings'!$B$6:$H$95,7,FALSE())))</f>
        <v/>
      </c>
      <c r="Q717" s="5" t="str">
        <f aca="false">IF(ISNA(VLOOKUP(B717,'Can Pwr Rankings'!$B$6:$F$21,5,FALSE()))=TRUE(),"",(VLOOKUP(B717,'Can Pwr Rankings'!$B$6:$F$21,5,FALSE())))</f>
        <v/>
      </c>
      <c r="R717" s="29" t="n">
        <f aca="false">IF(ISNA(VLOOKUP($B717,'US GAS Rankings'!$B$6:$H$232,6,FALSE()))=TRUE(),"",(VLOOKUP($B717,'US GAS Rankings'!$B$6:$H$232,6,FALSE())))</f>
        <v>5052586</v>
      </c>
      <c r="S717" s="29" t="str">
        <f aca="false">IF(ISNA(VLOOKUP($B717,'US PWR Rankings'!$B$6:$H$126,6,FALSE()))=TRUE(),"",(VLOOKUP($B717,'US PWR Rankings'!$B$6:$H$126,6,FALSE())))</f>
        <v/>
      </c>
      <c r="T717" s="29" t="str">
        <f aca="false">IF(ISNA(VLOOKUP($B717,'Can Gas Rankings'!$B$6:$H$95,6,FALSE()))=TRUE(),"",(VLOOKUP($B717,'Can Gas Rankings'!$B$6:$H$95,6,FALSE())))</f>
        <v/>
      </c>
      <c r="U717" s="29" t="str">
        <f aca="false">IF(ISNA(VLOOKUP($B717,'Can Pwr Rankings'!$B$6:$F$21,4,FALSE()))=TRUE(),"",(VLOOKUP($B717,'Can Pwr Rankings'!$B$6:$F$21,4,FALSE())))</f>
        <v/>
      </c>
    </row>
    <row r="718" customFormat="false" ht="12.75" hidden="false" customHeight="false" outlineLevel="0" collapsed="false">
      <c r="A718" s="5" t="s">
        <v>219</v>
      </c>
      <c r="B718" s="5" t="n">
        <v>2162</v>
      </c>
      <c r="C718" s="5" t="s">
        <v>219</v>
      </c>
      <c r="D718" s="5" t="n">
        <v>2162</v>
      </c>
      <c r="E718" s="29" t="n">
        <f aca="false">VLOOKUP(B718,HEADROOM!$B$2:$D$3820,3,FALSE())</f>
        <v>500000</v>
      </c>
      <c r="F718" s="5" t="s">
        <v>28</v>
      </c>
      <c r="G718" s="5" t="str">
        <f aca="false">VLOOKUP((A718&amp;MAX(H718:M718)),'NA DATA'!$J$4:$K$1809,2,FALSE())</f>
        <v>Enron North America Corp.</v>
      </c>
      <c r="H718" s="30"/>
      <c r="I718" s="30" t="n">
        <v>96043176</v>
      </c>
      <c r="J718" s="30"/>
      <c r="K718" s="30"/>
      <c r="L718" s="30"/>
      <c r="M718" s="30"/>
      <c r="N718" s="30" t="n">
        <f aca="false">IF(ISNA(VLOOKUP(B718,'US GAS Rankings'!$B$6:$H$232,7,FALSE()))=TRUE(),"",(VLOOKUP(B718,'US GAS Rankings'!$B$6:$H$232,7,FALSE())))</f>
        <v>129</v>
      </c>
      <c r="O718" s="30" t="str">
        <f aca="false">IF(ISNA(VLOOKUP(B718,'US PWR Rankings'!$B$6:$H$126,7,FALSE()))=TRUE(),"",(VLOOKUP(B718,'US PWR Rankings'!$B$6:$H$126,7,FALSE())))</f>
        <v/>
      </c>
      <c r="P718" s="5" t="str">
        <f aca="false">IF(ISNA(VLOOKUP(B718,'Can Gas Rankings'!$B$6:$H$95,7,FALSE()))=TRUE(),"",(VLOOKUP(B718,'Can Gas Rankings'!$B$6:$H$95,7,FALSE())))</f>
        <v/>
      </c>
      <c r="Q718" s="5" t="str">
        <f aca="false">IF(ISNA(VLOOKUP(B718,'Can Pwr Rankings'!$B$6:$F$21,5,FALSE()))=TRUE(),"",(VLOOKUP(B718,'Can Pwr Rankings'!$B$6:$F$21,5,FALSE())))</f>
        <v/>
      </c>
      <c r="R718" s="29" t="n">
        <f aca="false">IF(ISNA(VLOOKUP($B718,'US GAS Rankings'!$B$6:$H$232,6,FALSE()))=TRUE(),"",(VLOOKUP($B718,'US GAS Rankings'!$B$6:$H$232,6,FALSE())))</f>
        <v>4967510</v>
      </c>
      <c r="S718" s="29" t="str">
        <f aca="false">IF(ISNA(VLOOKUP($B718,'US PWR Rankings'!$B$6:$H$126,6,FALSE()))=TRUE(),"",(VLOOKUP($B718,'US PWR Rankings'!$B$6:$H$126,6,FALSE())))</f>
        <v/>
      </c>
      <c r="T718" s="29" t="str">
        <f aca="false">IF(ISNA(VLOOKUP($B718,'Can Gas Rankings'!$B$6:$H$95,6,FALSE()))=TRUE(),"",(VLOOKUP($B718,'Can Gas Rankings'!$B$6:$H$95,6,FALSE())))</f>
        <v/>
      </c>
      <c r="U718" s="29" t="str">
        <f aca="false">IF(ISNA(VLOOKUP($B718,'Can Pwr Rankings'!$B$6:$F$21,4,FALSE()))=TRUE(),"",(VLOOKUP($B718,'Can Pwr Rankings'!$B$6:$F$21,4,FALSE())))</f>
        <v/>
      </c>
    </row>
    <row r="719" customFormat="false" ht="12.75" hidden="false" customHeight="false" outlineLevel="0" collapsed="false">
      <c r="A719" s="5" t="s">
        <v>219</v>
      </c>
      <c r="B719" s="5" t="n">
        <v>2162</v>
      </c>
      <c r="C719" s="5"/>
      <c r="D719" s="5"/>
      <c r="E719" s="29" t="n">
        <f aca="false">VLOOKUP(B719,HEADROOM!$B$2:$D$3820,3,FALSE())</f>
        <v>500000</v>
      </c>
      <c r="F719" s="5" t="s">
        <v>29</v>
      </c>
      <c r="G719" s="5" t="str">
        <f aca="false">VLOOKUP((A719&amp;MAX(H719:M719)),'NA DATA'!$J$4:$K$1809,2,FALSE())</f>
        <v>Enron North America Corp.</v>
      </c>
      <c r="H719" s="30"/>
      <c r="I719" s="30" t="n">
        <v>96040625</v>
      </c>
      <c r="J719" s="30"/>
      <c r="K719" s="30"/>
      <c r="L719" s="30"/>
      <c r="M719" s="30"/>
      <c r="N719" s="30" t="n">
        <f aca="false">IF(ISNA(VLOOKUP(B719,'US GAS Rankings'!$B$6:$H$232,7,FALSE()))=TRUE(),"",(VLOOKUP(B719,'US GAS Rankings'!$B$6:$H$232,7,FALSE())))</f>
        <v>129</v>
      </c>
      <c r="O719" s="30" t="str">
        <f aca="false">IF(ISNA(VLOOKUP(B719,'US PWR Rankings'!$B$6:$H$126,7,FALSE()))=TRUE(),"",(VLOOKUP(B719,'US PWR Rankings'!$B$6:$H$126,7,FALSE())))</f>
        <v/>
      </c>
      <c r="P719" s="5" t="str">
        <f aca="false">IF(ISNA(VLOOKUP(B719,'Can Gas Rankings'!$B$6:$H$95,7,FALSE()))=TRUE(),"",(VLOOKUP(B719,'Can Gas Rankings'!$B$6:$H$95,7,FALSE())))</f>
        <v/>
      </c>
      <c r="Q719" s="5" t="str">
        <f aca="false">IF(ISNA(VLOOKUP(B719,'Can Pwr Rankings'!$B$6:$F$21,5,FALSE()))=TRUE(),"",(VLOOKUP(B719,'Can Pwr Rankings'!$B$6:$F$21,5,FALSE())))</f>
        <v/>
      </c>
      <c r="R719" s="29" t="n">
        <f aca="false">IF(ISNA(VLOOKUP($B719,'US GAS Rankings'!$B$6:$H$232,6,FALSE()))=TRUE(),"",(VLOOKUP($B719,'US GAS Rankings'!$B$6:$H$232,6,FALSE())))</f>
        <v>4967510</v>
      </c>
      <c r="S719" s="29" t="str">
        <f aca="false">IF(ISNA(VLOOKUP($B719,'US PWR Rankings'!$B$6:$H$126,6,FALSE()))=TRUE(),"",(VLOOKUP($B719,'US PWR Rankings'!$B$6:$H$126,6,FALSE())))</f>
        <v/>
      </c>
      <c r="T719" s="29" t="str">
        <f aca="false">IF(ISNA(VLOOKUP($B719,'Can Gas Rankings'!$B$6:$H$95,6,FALSE()))=TRUE(),"",(VLOOKUP($B719,'Can Gas Rankings'!$B$6:$H$95,6,FALSE())))</f>
        <v/>
      </c>
      <c r="U719" s="29" t="str">
        <f aca="false">IF(ISNA(VLOOKUP($B719,'Can Pwr Rankings'!$B$6:$F$21,4,FALSE()))=TRUE(),"",(VLOOKUP($B719,'Can Pwr Rankings'!$B$6:$F$21,4,FALSE())))</f>
        <v/>
      </c>
    </row>
    <row r="720" customFormat="false" ht="12.75" hidden="false" customHeight="false" outlineLevel="0" collapsed="false">
      <c r="A720" s="5" t="s">
        <v>219</v>
      </c>
      <c r="B720" s="5" t="n">
        <v>2162</v>
      </c>
      <c r="C720" s="5"/>
      <c r="D720" s="5"/>
      <c r="E720" s="29" t="n">
        <f aca="false">VLOOKUP(B720,HEADROOM!$B$2:$D$3820,3,FALSE())</f>
        <v>500000</v>
      </c>
      <c r="F720" s="5" t="s">
        <v>47</v>
      </c>
      <c r="G720" s="5" t="str">
        <f aca="false">VLOOKUP((A720&amp;MAX(H720:M720)),'NA DATA'!$J$4:$K$1809,2,FALSE())</f>
        <v>Enron North America Corp.</v>
      </c>
      <c r="H720" s="30"/>
      <c r="I720" s="30" t="n">
        <v>96041537</v>
      </c>
      <c r="J720" s="30"/>
      <c r="K720" s="30"/>
      <c r="L720" s="30"/>
      <c r="M720" s="30"/>
      <c r="N720" s="30" t="n">
        <f aca="false">IF(ISNA(VLOOKUP(B720,'US GAS Rankings'!$B$6:$H$232,7,FALSE()))=TRUE(),"",(VLOOKUP(B720,'US GAS Rankings'!$B$6:$H$232,7,FALSE())))</f>
        <v>129</v>
      </c>
      <c r="O720" s="30" t="str">
        <f aca="false">IF(ISNA(VLOOKUP(B720,'US PWR Rankings'!$B$6:$H$126,7,FALSE()))=TRUE(),"",(VLOOKUP(B720,'US PWR Rankings'!$B$6:$H$126,7,FALSE())))</f>
        <v/>
      </c>
      <c r="P720" s="5" t="str">
        <f aca="false">IF(ISNA(VLOOKUP(B720,'Can Gas Rankings'!$B$6:$H$95,7,FALSE()))=TRUE(),"",(VLOOKUP(B720,'Can Gas Rankings'!$B$6:$H$95,7,FALSE())))</f>
        <v/>
      </c>
      <c r="Q720" s="5" t="str">
        <f aca="false">IF(ISNA(VLOOKUP(B720,'Can Pwr Rankings'!$B$6:$F$21,5,FALSE()))=TRUE(),"",(VLOOKUP(B720,'Can Pwr Rankings'!$B$6:$F$21,5,FALSE())))</f>
        <v/>
      </c>
      <c r="R720" s="29" t="n">
        <f aca="false">IF(ISNA(VLOOKUP($B720,'US GAS Rankings'!$B$6:$H$232,6,FALSE()))=TRUE(),"",(VLOOKUP($B720,'US GAS Rankings'!$B$6:$H$232,6,FALSE())))</f>
        <v>4967510</v>
      </c>
      <c r="S720" s="29" t="str">
        <f aca="false">IF(ISNA(VLOOKUP($B720,'US PWR Rankings'!$B$6:$H$126,6,FALSE()))=TRUE(),"",(VLOOKUP($B720,'US PWR Rankings'!$B$6:$H$126,6,FALSE())))</f>
        <v/>
      </c>
      <c r="T720" s="29" t="str">
        <f aca="false">IF(ISNA(VLOOKUP($B720,'Can Gas Rankings'!$B$6:$H$95,6,FALSE()))=TRUE(),"",(VLOOKUP($B720,'Can Gas Rankings'!$B$6:$H$95,6,FALSE())))</f>
        <v/>
      </c>
      <c r="U720" s="29" t="str">
        <f aca="false">IF(ISNA(VLOOKUP($B720,'Can Pwr Rankings'!$B$6:$F$21,4,FALSE()))=TRUE(),"",(VLOOKUP($B720,'Can Pwr Rankings'!$B$6:$F$21,4,FALSE())))</f>
        <v/>
      </c>
    </row>
    <row r="721" customFormat="false" ht="12.75" hidden="false" customHeight="false" outlineLevel="0" collapsed="false">
      <c r="A721" s="5" t="s">
        <v>219</v>
      </c>
      <c r="B721" s="5" t="n">
        <v>2162</v>
      </c>
      <c r="C721" s="5"/>
      <c r="D721" s="5"/>
      <c r="E721" s="29" t="n">
        <f aca="false">VLOOKUP(B721,HEADROOM!$B$2:$D$3820,3,FALSE())</f>
        <v>500000</v>
      </c>
      <c r="F721" s="5" t="s">
        <v>42</v>
      </c>
      <c r="G721" s="5" t="e">
        <f aca="false">VLOOKUP((A721&amp;MAX(H721:M721)),'NA DATA'!$J$4:$K$1809,2,FALSE())</f>
        <v>#N/A</v>
      </c>
      <c r="H721" s="30"/>
      <c r="I721" s="30"/>
      <c r="J721" s="30"/>
      <c r="K721" s="30"/>
      <c r="L721" s="30"/>
      <c r="M721" s="30"/>
      <c r="N721" s="30" t="n">
        <f aca="false">IF(ISNA(VLOOKUP(B721,'US GAS Rankings'!$B$6:$H$232,7,FALSE()))=TRUE(),"",(VLOOKUP(B721,'US GAS Rankings'!$B$6:$H$232,7,FALSE())))</f>
        <v>129</v>
      </c>
      <c r="O721" s="30" t="str">
        <f aca="false">IF(ISNA(VLOOKUP(B721,'US PWR Rankings'!$B$6:$H$126,7,FALSE()))=TRUE(),"",(VLOOKUP(B721,'US PWR Rankings'!$B$6:$H$126,7,FALSE())))</f>
        <v/>
      </c>
      <c r="P721" s="5" t="str">
        <f aca="false">IF(ISNA(VLOOKUP(B721,'Can Gas Rankings'!$B$6:$H$95,7,FALSE()))=TRUE(),"",(VLOOKUP(B721,'Can Gas Rankings'!$B$6:$H$95,7,FALSE())))</f>
        <v/>
      </c>
      <c r="Q721" s="5" t="str">
        <f aca="false">IF(ISNA(VLOOKUP(B721,'Can Pwr Rankings'!$B$6:$F$21,5,FALSE()))=TRUE(),"",(VLOOKUP(B721,'Can Pwr Rankings'!$B$6:$F$21,5,FALSE())))</f>
        <v/>
      </c>
      <c r="R721" s="29" t="n">
        <f aca="false">IF(ISNA(VLOOKUP($B721,'US GAS Rankings'!$B$6:$H$232,6,FALSE()))=TRUE(),"",(VLOOKUP($B721,'US GAS Rankings'!$B$6:$H$232,6,FALSE())))</f>
        <v>4967510</v>
      </c>
      <c r="S721" s="29" t="str">
        <f aca="false">IF(ISNA(VLOOKUP($B721,'US PWR Rankings'!$B$6:$H$126,6,FALSE()))=TRUE(),"",(VLOOKUP($B721,'US PWR Rankings'!$B$6:$H$126,6,FALSE())))</f>
        <v/>
      </c>
      <c r="T721" s="29" t="str">
        <f aca="false">IF(ISNA(VLOOKUP($B721,'Can Gas Rankings'!$B$6:$H$95,6,FALSE()))=TRUE(),"",(VLOOKUP($B721,'Can Gas Rankings'!$B$6:$H$95,6,FALSE())))</f>
        <v/>
      </c>
      <c r="U721" s="29" t="str">
        <f aca="false">IF(ISNA(VLOOKUP($B721,'Can Pwr Rankings'!$B$6:$F$21,4,FALSE()))=TRUE(),"",(VLOOKUP($B721,'Can Pwr Rankings'!$B$6:$F$21,4,FALSE())))</f>
        <v/>
      </c>
    </row>
    <row r="722" customFormat="false" ht="12.75" hidden="false" customHeight="false" outlineLevel="0" collapsed="false">
      <c r="A722" s="5" t="s">
        <v>220</v>
      </c>
      <c r="B722" s="5" t="n">
        <v>97779</v>
      </c>
      <c r="C722" s="5" t="s">
        <v>220</v>
      </c>
      <c r="D722" s="5" t="n">
        <v>97779</v>
      </c>
      <c r="E722" s="29" t="n">
        <f aca="false">VLOOKUP(B722,HEADROOM!$B$2:$D$3820,3,FALSE())</f>
        <v>9154104</v>
      </c>
      <c r="F722" s="5" t="s">
        <v>29</v>
      </c>
      <c r="G722" s="5" t="str">
        <f aca="false">VLOOKUP((A722&amp;MAX(H722:M722)),'NA DATA'!$J$4:$K$1809,2,FALSE())</f>
        <v>Enron North America Corp.</v>
      </c>
      <c r="H722" s="30"/>
      <c r="I722" s="30" t="n">
        <v>96079653</v>
      </c>
      <c r="J722" s="30"/>
      <c r="K722" s="30"/>
      <c r="L722" s="30"/>
      <c r="M722" s="30"/>
      <c r="N722" s="30" t="n">
        <f aca="false">IF(ISNA(VLOOKUP(B722,'US GAS Rankings'!$B$6:$H$232,7,FALSE()))=TRUE(),"",(VLOOKUP(B722,'US GAS Rankings'!$B$6:$H$232,7,FALSE())))</f>
        <v>130</v>
      </c>
      <c r="O722" s="30" t="str">
        <f aca="false">IF(ISNA(VLOOKUP(B722,'US PWR Rankings'!$B$6:$H$126,7,FALSE()))=TRUE(),"",(VLOOKUP(B722,'US PWR Rankings'!$B$6:$H$126,7,FALSE())))</f>
        <v/>
      </c>
      <c r="P722" s="5" t="str">
        <f aca="false">IF(ISNA(VLOOKUP(B722,'Can Gas Rankings'!$B$6:$H$95,7,FALSE()))=TRUE(),"",(VLOOKUP(B722,'Can Gas Rankings'!$B$6:$H$95,7,FALSE())))</f>
        <v/>
      </c>
      <c r="Q722" s="5" t="str">
        <f aca="false">IF(ISNA(VLOOKUP(B722,'Can Pwr Rankings'!$B$6:$F$21,5,FALSE()))=TRUE(),"",(VLOOKUP(B722,'Can Pwr Rankings'!$B$6:$F$21,5,FALSE())))</f>
        <v/>
      </c>
      <c r="R722" s="29" t="n">
        <f aca="false">IF(ISNA(VLOOKUP($B722,'US GAS Rankings'!$B$6:$H$232,6,FALSE()))=TRUE(),"",(VLOOKUP($B722,'US GAS Rankings'!$B$6:$H$232,6,FALSE())))</f>
        <v>4829002</v>
      </c>
      <c r="S722" s="29" t="str">
        <f aca="false">IF(ISNA(VLOOKUP($B722,'US PWR Rankings'!$B$6:$H$126,6,FALSE()))=TRUE(),"",(VLOOKUP($B722,'US PWR Rankings'!$B$6:$H$126,6,FALSE())))</f>
        <v/>
      </c>
      <c r="T722" s="29" t="str">
        <f aca="false">IF(ISNA(VLOOKUP($B722,'Can Gas Rankings'!$B$6:$H$95,6,FALSE()))=TRUE(),"",(VLOOKUP($B722,'Can Gas Rankings'!$B$6:$H$95,6,FALSE())))</f>
        <v/>
      </c>
      <c r="U722" s="29" t="str">
        <f aca="false">IF(ISNA(VLOOKUP($B722,'Can Pwr Rankings'!$B$6:$F$21,4,FALSE()))=TRUE(),"",(VLOOKUP($B722,'Can Pwr Rankings'!$B$6:$F$21,4,FALSE())))</f>
        <v/>
      </c>
    </row>
    <row r="723" customFormat="false" ht="12.75" hidden="false" customHeight="false" outlineLevel="0" collapsed="false">
      <c r="A723" s="5" t="s">
        <v>220</v>
      </c>
      <c r="B723" s="5" t="n">
        <v>97779</v>
      </c>
      <c r="C723" s="5"/>
      <c r="D723" s="5"/>
      <c r="E723" s="29" t="n">
        <f aca="false">VLOOKUP(B723,HEADROOM!$B$2:$D$3820,3,FALSE())</f>
        <v>9154104</v>
      </c>
      <c r="F723" s="5" t="s">
        <v>42</v>
      </c>
      <c r="G723" s="5" t="e">
        <f aca="false">VLOOKUP((A723&amp;MAX(H723:M723)),'NA DATA'!$J$4:$K$1809,2,FALSE())</f>
        <v>#N/A</v>
      </c>
      <c r="H723" s="30"/>
      <c r="I723" s="30"/>
      <c r="J723" s="30"/>
      <c r="K723" s="30"/>
      <c r="L723" s="30"/>
      <c r="M723" s="30"/>
      <c r="N723" s="30" t="n">
        <f aca="false">IF(ISNA(VLOOKUP(B723,'US GAS Rankings'!$B$6:$H$232,7,FALSE()))=TRUE(),"",(VLOOKUP(B723,'US GAS Rankings'!$B$6:$H$232,7,FALSE())))</f>
        <v>130</v>
      </c>
      <c r="O723" s="30" t="str">
        <f aca="false">IF(ISNA(VLOOKUP(B723,'US PWR Rankings'!$B$6:$H$126,7,FALSE()))=TRUE(),"",(VLOOKUP(B723,'US PWR Rankings'!$B$6:$H$126,7,FALSE())))</f>
        <v/>
      </c>
      <c r="P723" s="5" t="str">
        <f aca="false">IF(ISNA(VLOOKUP(B723,'Can Gas Rankings'!$B$6:$H$95,7,FALSE()))=TRUE(),"",(VLOOKUP(B723,'Can Gas Rankings'!$B$6:$H$95,7,FALSE())))</f>
        <v/>
      </c>
      <c r="Q723" s="5" t="str">
        <f aca="false">IF(ISNA(VLOOKUP(B723,'Can Pwr Rankings'!$B$6:$F$21,5,FALSE()))=TRUE(),"",(VLOOKUP(B723,'Can Pwr Rankings'!$B$6:$F$21,5,FALSE())))</f>
        <v/>
      </c>
      <c r="R723" s="29" t="n">
        <f aca="false">IF(ISNA(VLOOKUP($B723,'US GAS Rankings'!$B$6:$H$232,6,FALSE()))=TRUE(),"",(VLOOKUP($B723,'US GAS Rankings'!$B$6:$H$232,6,FALSE())))</f>
        <v>4829002</v>
      </c>
      <c r="S723" s="29" t="str">
        <f aca="false">IF(ISNA(VLOOKUP($B723,'US PWR Rankings'!$B$6:$H$126,6,FALSE()))=TRUE(),"",(VLOOKUP($B723,'US PWR Rankings'!$B$6:$H$126,6,FALSE())))</f>
        <v/>
      </c>
      <c r="T723" s="29" t="str">
        <f aca="false">IF(ISNA(VLOOKUP($B723,'Can Gas Rankings'!$B$6:$H$95,6,FALSE()))=TRUE(),"",(VLOOKUP($B723,'Can Gas Rankings'!$B$6:$H$95,6,FALSE())))</f>
        <v/>
      </c>
      <c r="U723" s="29" t="str">
        <f aca="false">IF(ISNA(VLOOKUP($B723,'Can Pwr Rankings'!$B$6:$F$21,4,FALSE()))=TRUE(),"",(VLOOKUP($B723,'Can Pwr Rankings'!$B$6:$F$21,4,FALSE())))</f>
        <v/>
      </c>
    </row>
    <row r="724" customFormat="false" ht="12.75" hidden="false" customHeight="false" outlineLevel="0" collapsed="false">
      <c r="A724" s="5" t="s">
        <v>220</v>
      </c>
      <c r="B724" s="5" t="n">
        <v>97779</v>
      </c>
      <c r="C724" s="5"/>
      <c r="D724" s="5"/>
      <c r="E724" s="29" t="n">
        <f aca="false">VLOOKUP(B724,HEADROOM!$B$2:$D$3820,3,FALSE())</f>
        <v>9154104</v>
      </c>
      <c r="F724" s="5" t="s">
        <v>70</v>
      </c>
      <c r="G724" s="5" t="str">
        <f aca="false">VLOOKUP((A724&amp;MAX(H724:M724)),'NA DATA'!$J$4:$K$1809,2,FALSE())</f>
        <v>Enron North America Corp.</v>
      </c>
      <c r="H724" s="30"/>
      <c r="I724" s="30" t="n">
        <v>96064683</v>
      </c>
      <c r="J724" s="30"/>
      <c r="K724" s="30"/>
      <c r="L724" s="30"/>
      <c r="M724" s="30"/>
      <c r="N724" s="30" t="n">
        <f aca="false">IF(ISNA(VLOOKUP(B724,'US GAS Rankings'!$B$6:$H$232,7,FALSE()))=TRUE(),"",(VLOOKUP(B724,'US GAS Rankings'!$B$6:$H$232,7,FALSE())))</f>
        <v>130</v>
      </c>
      <c r="O724" s="30" t="str">
        <f aca="false">IF(ISNA(VLOOKUP(B724,'US PWR Rankings'!$B$6:$H$126,7,FALSE()))=TRUE(),"",(VLOOKUP(B724,'US PWR Rankings'!$B$6:$H$126,7,FALSE())))</f>
        <v/>
      </c>
      <c r="P724" s="5" t="str">
        <f aca="false">IF(ISNA(VLOOKUP(B724,'Can Gas Rankings'!$B$6:$H$95,7,FALSE()))=TRUE(),"",(VLOOKUP(B724,'Can Gas Rankings'!$B$6:$H$95,7,FALSE())))</f>
        <v/>
      </c>
      <c r="Q724" s="5" t="str">
        <f aca="false">IF(ISNA(VLOOKUP(B724,'Can Pwr Rankings'!$B$6:$F$21,5,FALSE()))=TRUE(),"",(VLOOKUP(B724,'Can Pwr Rankings'!$B$6:$F$21,5,FALSE())))</f>
        <v/>
      </c>
      <c r="R724" s="29" t="n">
        <f aca="false">IF(ISNA(VLOOKUP($B724,'US GAS Rankings'!$B$6:$H$232,6,FALSE()))=TRUE(),"",(VLOOKUP($B724,'US GAS Rankings'!$B$6:$H$232,6,FALSE())))</f>
        <v>4829002</v>
      </c>
      <c r="S724" s="29" t="str">
        <f aca="false">IF(ISNA(VLOOKUP($B724,'US PWR Rankings'!$B$6:$H$126,6,FALSE()))=TRUE(),"",(VLOOKUP($B724,'US PWR Rankings'!$B$6:$H$126,6,FALSE())))</f>
        <v/>
      </c>
      <c r="T724" s="29" t="str">
        <f aca="false">IF(ISNA(VLOOKUP($B724,'Can Gas Rankings'!$B$6:$H$95,6,FALSE()))=TRUE(),"",(VLOOKUP($B724,'Can Gas Rankings'!$B$6:$H$95,6,FALSE())))</f>
        <v/>
      </c>
      <c r="U724" s="29" t="str">
        <f aca="false">IF(ISNA(VLOOKUP($B724,'Can Pwr Rankings'!$B$6:$F$21,4,FALSE()))=TRUE(),"",(VLOOKUP($B724,'Can Pwr Rankings'!$B$6:$F$21,4,FALSE())))</f>
        <v/>
      </c>
    </row>
    <row r="725" customFormat="false" ht="12.75" hidden="false" customHeight="false" outlineLevel="0" collapsed="false">
      <c r="A725" s="5" t="s">
        <v>220</v>
      </c>
      <c r="B725" s="5" t="n">
        <v>97779</v>
      </c>
      <c r="C725" s="5"/>
      <c r="D725" s="5"/>
      <c r="E725" s="29" t="n">
        <f aca="false">VLOOKUP(B725,HEADROOM!$B$2:$D$3820,3,FALSE())</f>
        <v>9154104</v>
      </c>
      <c r="F725" s="5" t="s">
        <v>140</v>
      </c>
      <c r="G725" s="5" t="str">
        <f aca="false">VLOOKUP((A725&amp;MAX(H725:M725)),'NA DATA'!$J$4:$K$1809,2,FALSE())</f>
        <v>ENA Upstream Company LLC</v>
      </c>
      <c r="H725" s="30"/>
      <c r="I725" s="30" t="n">
        <v>96063132</v>
      </c>
      <c r="J725" s="30"/>
      <c r="K725" s="30"/>
      <c r="L725" s="30"/>
      <c r="M725" s="30"/>
      <c r="N725" s="30" t="n">
        <f aca="false">IF(ISNA(VLOOKUP(B725,'US GAS Rankings'!$B$6:$H$232,7,FALSE()))=TRUE(),"",(VLOOKUP(B725,'US GAS Rankings'!$B$6:$H$232,7,FALSE())))</f>
        <v>130</v>
      </c>
      <c r="O725" s="30" t="str">
        <f aca="false">IF(ISNA(VLOOKUP(B725,'US PWR Rankings'!$B$6:$H$126,7,FALSE()))=TRUE(),"",(VLOOKUP(B725,'US PWR Rankings'!$B$6:$H$126,7,FALSE())))</f>
        <v/>
      </c>
      <c r="P725" s="5" t="str">
        <f aca="false">IF(ISNA(VLOOKUP(B725,'Can Gas Rankings'!$B$6:$H$95,7,FALSE()))=TRUE(),"",(VLOOKUP(B725,'Can Gas Rankings'!$B$6:$H$95,7,FALSE())))</f>
        <v/>
      </c>
      <c r="Q725" s="5" t="str">
        <f aca="false">IF(ISNA(VLOOKUP(B725,'Can Pwr Rankings'!$B$6:$F$21,5,FALSE()))=TRUE(),"",(VLOOKUP(B725,'Can Pwr Rankings'!$B$6:$F$21,5,FALSE())))</f>
        <v/>
      </c>
      <c r="R725" s="29" t="n">
        <f aca="false">IF(ISNA(VLOOKUP($B725,'US GAS Rankings'!$B$6:$H$232,6,FALSE()))=TRUE(),"",(VLOOKUP($B725,'US GAS Rankings'!$B$6:$H$232,6,FALSE())))</f>
        <v>4829002</v>
      </c>
      <c r="S725" s="29" t="str">
        <f aca="false">IF(ISNA(VLOOKUP($B725,'US PWR Rankings'!$B$6:$H$126,6,FALSE()))=TRUE(),"",(VLOOKUP($B725,'US PWR Rankings'!$B$6:$H$126,6,FALSE())))</f>
        <v/>
      </c>
      <c r="T725" s="29" t="str">
        <f aca="false">IF(ISNA(VLOOKUP($B725,'Can Gas Rankings'!$B$6:$H$95,6,FALSE()))=TRUE(),"",(VLOOKUP($B725,'Can Gas Rankings'!$B$6:$H$95,6,FALSE())))</f>
        <v/>
      </c>
      <c r="U725" s="29" t="str">
        <f aca="false">IF(ISNA(VLOOKUP($B725,'Can Pwr Rankings'!$B$6:$F$21,4,FALSE()))=TRUE(),"",(VLOOKUP($B725,'Can Pwr Rankings'!$B$6:$F$21,4,FALSE())))</f>
        <v/>
      </c>
    </row>
    <row r="726" customFormat="false" ht="12.75" hidden="false" customHeight="false" outlineLevel="0" collapsed="false">
      <c r="A726" s="5" t="s">
        <v>221</v>
      </c>
      <c r="B726" s="5" t="n">
        <v>57707</v>
      </c>
      <c r="C726" s="5" t="s">
        <v>221</v>
      </c>
      <c r="D726" s="5" t="n">
        <v>57707</v>
      </c>
      <c r="E726" s="29" t="n">
        <f aca="false">VLOOKUP(B726,HEADROOM!$B$2:$D$3820,3,FALSE())</f>
        <v>10000000</v>
      </c>
      <c r="F726" s="5" t="s">
        <v>78</v>
      </c>
      <c r="G726" s="5" t="str">
        <f aca="false">VLOOKUP((A726&amp;MAX(H726:M726)),'NA DATA'!$J$4:$K$1809,2,FALSE())</f>
        <v>Enron North America Corp.</v>
      </c>
      <c r="H726" s="30"/>
      <c r="I726" s="30" t="n">
        <v>96018457</v>
      </c>
      <c r="J726" s="30"/>
      <c r="K726" s="30"/>
      <c r="L726" s="30"/>
      <c r="M726" s="30"/>
      <c r="N726" s="30" t="n">
        <f aca="false">IF(ISNA(VLOOKUP(B726,'US GAS Rankings'!$B$6:$H$232,7,FALSE()))=TRUE(),"",(VLOOKUP(B726,'US GAS Rankings'!$B$6:$H$232,7,FALSE())))</f>
        <v>131</v>
      </c>
      <c r="O726" s="30" t="str">
        <f aca="false">IF(ISNA(VLOOKUP(B726,'US PWR Rankings'!$B$6:$H$126,7,FALSE()))=TRUE(),"",(VLOOKUP(B726,'US PWR Rankings'!$B$6:$H$126,7,FALSE())))</f>
        <v/>
      </c>
      <c r="P726" s="5" t="str">
        <f aca="false">IF(ISNA(VLOOKUP(B726,'Can Gas Rankings'!$B$6:$H$95,7,FALSE()))=TRUE(),"",(VLOOKUP(B726,'Can Gas Rankings'!$B$6:$H$95,7,FALSE())))</f>
        <v/>
      </c>
      <c r="Q726" s="5" t="str">
        <f aca="false">IF(ISNA(VLOOKUP(B726,'Can Pwr Rankings'!$B$6:$F$21,5,FALSE()))=TRUE(),"",(VLOOKUP(B726,'Can Pwr Rankings'!$B$6:$F$21,5,FALSE())))</f>
        <v/>
      </c>
      <c r="R726" s="29" t="n">
        <f aca="false">IF(ISNA(VLOOKUP($B726,'US GAS Rankings'!$B$6:$H$232,6,FALSE()))=TRUE(),"",(VLOOKUP($B726,'US GAS Rankings'!$B$6:$H$232,6,FALSE())))</f>
        <v>4631018</v>
      </c>
      <c r="S726" s="29" t="str">
        <f aca="false">IF(ISNA(VLOOKUP($B726,'US PWR Rankings'!$B$6:$H$126,6,FALSE()))=TRUE(),"",(VLOOKUP($B726,'US PWR Rankings'!$B$6:$H$126,6,FALSE())))</f>
        <v/>
      </c>
      <c r="T726" s="29" t="str">
        <f aca="false">IF(ISNA(VLOOKUP($B726,'Can Gas Rankings'!$B$6:$H$95,6,FALSE()))=TRUE(),"",(VLOOKUP($B726,'Can Gas Rankings'!$B$6:$H$95,6,FALSE())))</f>
        <v/>
      </c>
      <c r="U726" s="29" t="str">
        <f aca="false">IF(ISNA(VLOOKUP($B726,'Can Pwr Rankings'!$B$6:$F$21,4,FALSE()))=TRUE(),"",(VLOOKUP($B726,'Can Pwr Rankings'!$B$6:$F$21,4,FALSE())))</f>
        <v/>
      </c>
    </row>
    <row r="727" customFormat="false" ht="12.75" hidden="false" customHeight="false" outlineLevel="0" collapsed="false">
      <c r="A727" s="5" t="s">
        <v>221</v>
      </c>
      <c r="B727" s="5" t="n">
        <v>57707</v>
      </c>
      <c r="C727" s="5"/>
      <c r="D727" s="5"/>
      <c r="E727" s="29" t="n">
        <f aca="false">VLOOKUP(B727,HEADROOM!$B$2:$D$3820,3,FALSE())</f>
        <v>10000000</v>
      </c>
      <c r="F727" s="5" t="s">
        <v>35</v>
      </c>
      <c r="G727" s="5" t="str">
        <f aca="false">VLOOKUP((A727&amp;MAX(H727:M727)),'NA DATA'!$J$4:$K$1809,2,FALSE())</f>
        <v>Enron North America Corp.</v>
      </c>
      <c r="H727" s="30"/>
      <c r="I727" s="30" t="n">
        <v>96005429</v>
      </c>
      <c r="J727" s="30"/>
      <c r="K727" s="30"/>
      <c r="L727" s="30"/>
      <c r="M727" s="30"/>
      <c r="N727" s="30" t="n">
        <f aca="false">IF(ISNA(VLOOKUP(B727,'US GAS Rankings'!$B$6:$H$232,7,FALSE()))=TRUE(),"",(VLOOKUP(B727,'US GAS Rankings'!$B$6:$H$232,7,FALSE())))</f>
        <v>131</v>
      </c>
      <c r="O727" s="30" t="str">
        <f aca="false">IF(ISNA(VLOOKUP(B727,'US PWR Rankings'!$B$6:$H$126,7,FALSE()))=TRUE(),"",(VLOOKUP(B727,'US PWR Rankings'!$B$6:$H$126,7,FALSE())))</f>
        <v/>
      </c>
      <c r="P727" s="5" t="str">
        <f aca="false">IF(ISNA(VLOOKUP(B727,'Can Gas Rankings'!$B$6:$H$95,7,FALSE()))=TRUE(),"",(VLOOKUP(B727,'Can Gas Rankings'!$B$6:$H$95,7,FALSE())))</f>
        <v/>
      </c>
      <c r="Q727" s="5" t="str">
        <f aca="false">IF(ISNA(VLOOKUP(B727,'Can Pwr Rankings'!$B$6:$F$21,5,FALSE()))=TRUE(),"",(VLOOKUP(B727,'Can Pwr Rankings'!$B$6:$F$21,5,FALSE())))</f>
        <v/>
      </c>
      <c r="R727" s="29" t="n">
        <f aca="false">IF(ISNA(VLOOKUP($B727,'US GAS Rankings'!$B$6:$H$232,6,FALSE()))=TRUE(),"",(VLOOKUP($B727,'US GAS Rankings'!$B$6:$H$232,6,FALSE())))</f>
        <v>4631018</v>
      </c>
      <c r="S727" s="29" t="str">
        <f aca="false">IF(ISNA(VLOOKUP($B727,'US PWR Rankings'!$B$6:$H$126,6,FALSE()))=TRUE(),"",(VLOOKUP($B727,'US PWR Rankings'!$B$6:$H$126,6,FALSE())))</f>
        <v/>
      </c>
      <c r="T727" s="29" t="str">
        <f aca="false">IF(ISNA(VLOOKUP($B727,'Can Gas Rankings'!$B$6:$H$95,6,FALSE()))=TRUE(),"",(VLOOKUP($B727,'Can Gas Rankings'!$B$6:$H$95,6,FALSE())))</f>
        <v/>
      </c>
      <c r="U727" s="29" t="str">
        <f aca="false">IF(ISNA(VLOOKUP($B727,'Can Pwr Rankings'!$B$6:$F$21,4,FALSE()))=TRUE(),"",(VLOOKUP($B727,'Can Pwr Rankings'!$B$6:$F$21,4,FALSE())))</f>
        <v/>
      </c>
    </row>
    <row r="728" customFormat="false" ht="12.75" hidden="false" customHeight="false" outlineLevel="0" collapsed="false">
      <c r="A728" s="5" t="s">
        <v>221</v>
      </c>
      <c r="B728" s="5" t="n">
        <v>57707</v>
      </c>
      <c r="C728" s="5"/>
      <c r="D728" s="5"/>
      <c r="E728" s="29" t="n">
        <f aca="false">VLOOKUP(B728,HEADROOM!$B$2:$D$3820,3,FALSE())</f>
        <v>10000000</v>
      </c>
      <c r="F728" s="5" t="s">
        <v>113</v>
      </c>
      <c r="G728" s="5" t="str">
        <f aca="false">VLOOKUP((A728&amp;MAX(H728:M728)),'NA DATA'!$J$4:$K$1809,2,FALSE())</f>
        <v>Enron North America Corp.</v>
      </c>
      <c r="H728" s="30"/>
      <c r="I728" s="30" t="n">
        <v>96001489</v>
      </c>
      <c r="J728" s="30"/>
      <c r="K728" s="30"/>
      <c r="L728" s="30"/>
      <c r="M728" s="30"/>
      <c r="N728" s="30" t="n">
        <f aca="false">IF(ISNA(VLOOKUP(B728,'US GAS Rankings'!$B$6:$H$232,7,FALSE()))=TRUE(),"",(VLOOKUP(B728,'US GAS Rankings'!$B$6:$H$232,7,FALSE())))</f>
        <v>131</v>
      </c>
      <c r="O728" s="30" t="str">
        <f aca="false">IF(ISNA(VLOOKUP(B728,'US PWR Rankings'!$B$6:$H$126,7,FALSE()))=TRUE(),"",(VLOOKUP(B728,'US PWR Rankings'!$B$6:$H$126,7,FALSE())))</f>
        <v/>
      </c>
      <c r="P728" s="5" t="str">
        <f aca="false">IF(ISNA(VLOOKUP(B728,'Can Gas Rankings'!$B$6:$H$95,7,FALSE()))=TRUE(),"",(VLOOKUP(B728,'Can Gas Rankings'!$B$6:$H$95,7,FALSE())))</f>
        <v/>
      </c>
      <c r="Q728" s="5" t="str">
        <f aca="false">IF(ISNA(VLOOKUP(B728,'Can Pwr Rankings'!$B$6:$F$21,5,FALSE()))=TRUE(),"",(VLOOKUP(B728,'Can Pwr Rankings'!$B$6:$F$21,5,FALSE())))</f>
        <v/>
      </c>
      <c r="R728" s="29" t="n">
        <f aca="false">IF(ISNA(VLOOKUP($B728,'US GAS Rankings'!$B$6:$H$232,6,FALSE()))=TRUE(),"",(VLOOKUP($B728,'US GAS Rankings'!$B$6:$H$232,6,FALSE())))</f>
        <v>4631018</v>
      </c>
      <c r="S728" s="29" t="str">
        <f aca="false">IF(ISNA(VLOOKUP($B728,'US PWR Rankings'!$B$6:$H$126,6,FALSE()))=TRUE(),"",(VLOOKUP($B728,'US PWR Rankings'!$B$6:$H$126,6,FALSE())))</f>
        <v/>
      </c>
      <c r="T728" s="29" t="str">
        <f aca="false">IF(ISNA(VLOOKUP($B728,'Can Gas Rankings'!$B$6:$H$95,6,FALSE()))=TRUE(),"",(VLOOKUP($B728,'Can Gas Rankings'!$B$6:$H$95,6,FALSE())))</f>
        <v/>
      </c>
      <c r="U728" s="29" t="str">
        <f aca="false">IF(ISNA(VLOOKUP($B728,'Can Pwr Rankings'!$B$6:$F$21,4,FALSE()))=TRUE(),"",(VLOOKUP($B728,'Can Pwr Rankings'!$B$6:$F$21,4,FALSE())))</f>
        <v/>
      </c>
    </row>
    <row r="729" customFormat="false" ht="12.75" hidden="false" customHeight="false" outlineLevel="0" collapsed="false">
      <c r="A729" s="5" t="s">
        <v>221</v>
      </c>
      <c r="B729" s="5" t="n">
        <v>57707</v>
      </c>
      <c r="C729" s="5"/>
      <c r="D729" s="5"/>
      <c r="E729" s="29" t="n">
        <f aca="false">VLOOKUP(B729,HEADROOM!$B$2:$D$3820,3,FALSE())</f>
        <v>10000000</v>
      </c>
      <c r="F729" s="5" t="s">
        <v>42</v>
      </c>
      <c r="G729" s="5" t="e">
        <f aca="false">VLOOKUP((A729&amp;MAX(H729:M729)),'NA DATA'!$J$4:$K$1809,2,FALSE())</f>
        <v>#N/A</v>
      </c>
      <c r="H729" s="30"/>
      <c r="I729" s="30"/>
      <c r="J729" s="30"/>
      <c r="K729" s="30"/>
      <c r="L729" s="30"/>
      <c r="M729" s="30"/>
      <c r="N729" s="30" t="n">
        <f aca="false">IF(ISNA(VLOOKUP(B729,'US GAS Rankings'!$B$6:$H$232,7,FALSE()))=TRUE(),"",(VLOOKUP(B729,'US GAS Rankings'!$B$6:$H$232,7,FALSE())))</f>
        <v>131</v>
      </c>
      <c r="O729" s="30" t="str">
        <f aca="false">IF(ISNA(VLOOKUP(B729,'US PWR Rankings'!$B$6:$H$126,7,FALSE()))=TRUE(),"",(VLOOKUP(B729,'US PWR Rankings'!$B$6:$H$126,7,FALSE())))</f>
        <v/>
      </c>
      <c r="P729" s="5" t="str">
        <f aca="false">IF(ISNA(VLOOKUP(B729,'Can Gas Rankings'!$B$6:$H$95,7,FALSE()))=TRUE(),"",(VLOOKUP(B729,'Can Gas Rankings'!$B$6:$H$95,7,FALSE())))</f>
        <v/>
      </c>
      <c r="Q729" s="5" t="str">
        <f aca="false">IF(ISNA(VLOOKUP(B729,'Can Pwr Rankings'!$B$6:$F$21,5,FALSE()))=TRUE(),"",(VLOOKUP(B729,'Can Pwr Rankings'!$B$6:$F$21,5,FALSE())))</f>
        <v/>
      </c>
      <c r="R729" s="29" t="n">
        <f aca="false">IF(ISNA(VLOOKUP($B729,'US GAS Rankings'!$B$6:$H$232,6,FALSE()))=TRUE(),"",(VLOOKUP($B729,'US GAS Rankings'!$B$6:$H$232,6,FALSE())))</f>
        <v>4631018</v>
      </c>
      <c r="S729" s="29" t="str">
        <f aca="false">IF(ISNA(VLOOKUP($B729,'US PWR Rankings'!$B$6:$H$126,6,FALSE()))=TRUE(),"",(VLOOKUP($B729,'US PWR Rankings'!$B$6:$H$126,6,FALSE())))</f>
        <v/>
      </c>
      <c r="T729" s="29" t="str">
        <f aca="false">IF(ISNA(VLOOKUP($B729,'Can Gas Rankings'!$B$6:$H$95,6,FALSE()))=TRUE(),"",(VLOOKUP($B729,'Can Gas Rankings'!$B$6:$H$95,6,FALSE())))</f>
        <v/>
      </c>
      <c r="U729" s="29" t="str">
        <f aca="false">IF(ISNA(VLOOKUP($B729,'Can Pwr Rankings'!$B$6:$F$21,4,FALSE()))=TRUE(),"",(VLOOKUP($B729,'Can Pwr Rankings'!$B$6:$F$21,4,FALSE())))</f>
        <v/>
      </c>
    </row>
    <row r="730" customFormat="false" ht="12.75" hidden="false" customHeight="false" outlineLevel="0" collapsed="false">
      <c r="A730" s="5" t="s">
        <v>221</v>
      </c>
      <c r="B730" s="5" t="n">
        <v>57707</v>
      </c>
      <c r="C730" s="5"/>
      <c r="D730" s="5"/>
      <c r="E730" s="29" t="n">
        <f aca="false">VLOOKUP(B730,HEADROOM!$B$2:$D$3820,3,FALSE())</f>
        <v>10000000</v>
      </c>
      <c r="F730" s="5" t="s">
        <v>70</v>
      </c>
      <c r="G730" s="5" t="str">
        <f aca="false">VLOOKUP((A730&amp;MAX(H730:M730)),'NA DATA'!$J$4:$K$1809,2,FALSE())</f>
        <v>Enron North America Corp.</v>
      </c>
      <c r="H730" s="30"/>
      <c r="I730" s="30" t="n">
        <v>96065449</v>
      </c>
      <c r="J730" s="30"/>
      <c r="K730" s="30"/>
      <c r="L730" s="30"/>
      <c r="M730" s="30"/>
      <c r="N730" s="30" t="n">
        <f aca="false">IF(ISNA(VLOOKUP(B730,'US GAS Rankings'!$B$6:$H$232,7,FALSE()))=TRUE(),"",(VLOOKUP(B730,'US GAS Rankings'!$B$6:$H$232,7,FALSE())))</f>
        <v>131</v>
      </c>
      <c r="O730" s="30" t="str">
        <f aca="false">IF(ISNA(VLOOKUP(B730,'US PWR Rankings'!$B$6:$H$126,7,FALSE()))=TRUE(),"",(VLOOKUP(B730,'US PWR Rankings'!$B$6:$H$126,7,FALSE())))</f>
        <v/>
      </c>
      <c r="P730" s="5" t="str">
        <f aca="false">IF(ISNA(VLOOKUP(B730,'Can Gas Rankings'!$B$6:$H$95,7,FALSE()))=TRUE(),"",(VLOOKUP(B730,'Can Gas Rankings'!$B$6:$H$95,7,FALSE())))</f>
        <v/>
      </c>
      <c r="Q730" s="5" t="str">
        <f aca="false">IF(ISNA(VLOOKUP(B730,'Can Pwr Rankings'!$B$6:$F$21,5,FALSE()))=TRUE(),"",(VLOOKUP(B730,'Can Pwr Rankings'!$B$6:$F$21,5,FALSE())))</f>
        <v/>
      </c>
      <c r="R730" s="29" t="n">
        <f aca="false">IF(ISNA(VLOOKUP($B730,'US GAS Rankings'!$B$6:$H$232,6,FALSE()))=TRUE(),"",(VLOOKUP($B730,'US GAS Rankings'!$B$6:$H$232,6,FALSE())))</f>
        <v>4631018</v>
      </c>
      <c r="S730" s="29" t="str">
        <f aca="false">IF(ISNA(VLOOKUP($B730,'US PWR Rankings'!$B$6:$H$126,6,FALSE()))=TRUE(),"",(VLOOKUP($B730,'US PWR Rankings'!$B$6:$H$126,6,FALSE())))</f>
        <v/>
      </c>
      <c r="T730" s="29" t="str">
        <f aca="false">IF(ISNA(VLOOKUP($B730,'Can Gas Rankings'!$B$6:$H$95,6,FALSE()))=TRUE(),"",(VLOOKUP($B730,'Can Gas Rankings'!$B$6:$H$95,6,FALSE())))</f>
        <v/>
      </c>
      <c r="U730" s="29" t="str">
        <f aca="false">IF(ISNA(VLOOKUP($B730,'Can Pwr Rankings'!$B$6:$F$21,4,FALSE()))=TRUE(),"",(VLOOKUP($B730,'Can Pwr Rankings'!$B$6:$F$21,4,FALSE())))</f>
        <v/>
      </c>
    </row>
    <row r="731" customFormat="false" ht="12.75" hidden="false" customHeight="false" outlineLevel="0" collapsed="false">
      <c r="A731" s="5" t="s">
        <v>222</v>
      </c>
      <c r="B731" s="5" t="n">
        <v>79508</v>
      </c>
      <c r="C731" s="5" t="s">
        <v>222</v>
      </c>
      <c r="D731" s="5" t="n">
        <v>79508</v>
      </c>
      <c r="E731" s="29" t="n">
        <f aca="false">VLOOKUP(B731,HEADROOM!$B$2:$D$3820,3,FALSE())</f>
        <v>62428</v>
      </c>
      <c r="F731" s="5" t="s">
        <v>32</v>
      </c>
      <c r="G731" s="5" t="str">
        <f aca="false">VLOOKUP((A731&amp;MAX(H731:M731)),'NA DATA'!$J$4:$K$1809,2,FALSE())</f>
        <v>Enron North America Corp.</v>
      </c>
      <c r="H731" s="30"/>
      <c r="I731" s="30" t="n">
        <v>96060300</v>
      </c>
      <c r="J731" s="30"/>
      <c r="K731" s="30"/>
      <c r="L731" s="30"/>
      <c r="M731" s="30"/>
      <c r="N731" s="30" t="n">
        <f aca="false">IF(ISNA(VLOOKUP(B731,'US GAS Rankings'!$B$6:$H$232,7,FALSE()))=TRUE(),"",(VLOOKUP(B731,'US GAS Rankings'!$B$6:$H$232,7,FALSE())))</f>
        <v>132</v>
      </c>
      <c r="O731" s="30" t="str">
        <f aca="false">IF(ISNA(VLOOKUP(B731,'US PWR Rankings'!$B$6:$H$126,7,FALSE()))=TRUE(),"",(VLOOKUP(B731,'US PWR Rankings'!$B$6:$H$126,7,FALSE())))</f>
        <v/>
      </c>
      <c r="P731" s="5" t="str">
        <f aca="false">IF(ISNA(VLOOKUP(B731,'Can Gas Rankings'!$B$6:$H$95,7,FALSE()))=TRUE(),"",(VLOOKUP(B731,'Can Gas Rankings'!$B$6:$H$95,7,FALSE())))</f>
        <v/>
      </c>
      <c r="Q731" s="5" t="str">
        <f aca="false">IF(ISNA(VLOOKUP(B731,'Can Pwr Rankings'!$B$6:$F$21,5,FALSE()))=TRUE(),"",(VLOOKUP(B731,'Can Pwr Rankings'!$B$6:$F$21,5,FALSE())))</f>
        <v/>
      </c>
      <c r="R731" s="29" t="n">
        <f aca="false">IF(ISNA(VLOOKUP($B731,'US GAS Rankings'!$B$6:$H$232,6,FALSE()))=TRUE(),"",(VLOOKUP($B731,'US GAS Rankings'!$B$6:$H$232,6,FALSE())))</f>
        <v>3910689</v>
      </c>
      <c r="S731" s="29" t="str">
        <f aca="false">IF(ISNA(VLOOKUP($B731,'US PWR Rankings'!$B$6:$H$126,6,FALSE()))=TRUE(),"",(VLOOKUP($B731,'US PWR Rankings'!$B$6:$H$126,6,FALSE())))</f>
        <v/>
      </c>
      <c r="T731" s="29" t="str">
        <f aca="false">IF(ISNA(VLOOKUP($B731,'Can Gas Rankings'!$B$6:$H$95,6,FALSE()))=TRUE(),"",(VLOOKUP($B731,'Can Gas Rankings'!$B$6:$H$95,6,FALSE())))</f>
        <v/>
      </c>
      <c r="U731" s="29" t="str">
        <f aca="false">IF(ISNA(VLOOKUP($B731,'Can Pwr Rankings'!$B$6:$F$21,4,FALSE()))=TRUE(),"",(VLOOKUP($B731,'Can Pwr Rankings'!$B$6:$F$21,4,FALSE())))</f>
        <v/>
      </c>
    </row>
    <row r="732" customFormat="false" ht="12.75" hidden="false" customHeight="false" outlineLevel="0" collapsed="false">
      <c r="A732" s="5" t="s">
        <v>222</v>
      </c>
      <c r="B732" s="5" t="n">
        <v>79508</v>
      </c>
      <c r="C732" s="5"/>
      <c r="D732" s="5"/>
      <c r="E732" s="29" t="n">
        <f aca="false">VLOOKUP(B732,HEADROOM!$B$2:$D$3820,3,FALSE())</f>
        <v>62428</v>
      </c>
      <c r="F732" s="5" t="s">
        <v>33</v>
      </c>
      <c r="G732" s="5" t="str">
        <f aca="false">VLOOKUP((A732&amp;MAX(H732:M732)),'NA DATA'!$J$4:$K$1809,2,FALSE())</f>
        <v>Enron North America Corp.</v>
      </c>
      <c r="H732" s="30"/>
      <c r="I732" s="30" t="n">
        <v>96085221</v>
      </c>
      <c r="J732" s="30"/>
      <c r="K732" s="30"/>
      <c r="L732" s="30"/>
      <c r="M732" s="30"/>
      <c r="N732" s="30" t="n">
        <f aca="false">IF(ISNA(VLOOKUP(B732,'US GAS Rankings'!$B$6:$H$232,7,FALSE()))=TRUE(),"",(VLOOKUP(B732,'US GAS Rankings'!$B$6:$H$232,7,FALSE())))</f>
        <v>132</v>
      </c>
      <c r="O732" s="30" t="str">
        <f aca="false">IF(ISNA(VLOOKUP(B732,'US PWR Rankings'!$B$6:$H$126,7,FALSE()))=TRUE(),"",(VLOOKUP(B732,'US PWR Rankings'!$B$6:$H$126,7,FALSE())))</f>
        <v/>
      </c>
      <c r="P732" s="5" t="str">
        <f aca="false">IF(ISNA(VLOOKUP(B732,'Can Gas Rankings'!$B$6:$H$95,7,FALSE()))=TRUE(),"",(VLOOKUP(B732,'Can Gas Rankings'!$B$6:$H$95,7,FALSE())))</f>
        <v/>
      </c>
      <c r="Q732" s="5" t="str">
        <f aca="false">IF(ISNA(VLOOKUP(B732,'Can Pwr Rankings'!$B$6:$F$21,5,FALSE()))=TRUE(),"",(VLOOKUP(B732,'Can Pwr Rankings'!$B$6:$F$21,5,FALSE())))</f>
        <v/>
      </c>
      <c r="R732" s="29" t="n">
        <f aca="false">IF(ISNA(VLOOKUP($B732,'US GAS Rankings'!$B$6:$H$232,6,FALSE()))=TRUE(),"",(VLOOKUP($B732,'US GAS Rankings'!$B$6:$H$232,6,FALSE())))</f>
        <v>3910689</v>
      </c>
      <c r="S732" s="29" t="str">
        <f aca="false">IF(ISNA(VLOOKUP($B732,'US PWR Rankings'!$B$6:$H$126,6,FALSE()))=TRUE(),"",(VLOOKUP($B732,'US PWR Rankings'!$B$6:$H$126,6,FALSE())))</f>
        <v/>
      </c>
      <c r="T732" s="29" t="str">
        <f aca="false">IF(ISNA(VLOOKUP($B732,'Can Gas Rankings'!$B$6:$H$95,6,FALSE()))=TRUE(),"",(VLOOKUP($B732,'Can Gas Rankings'!$B$6:$H$95,6,FALSE())))</f>
        <v/>
      </c>
      <c r="U732" s="29" t="str">
        <f aca="false">IF(ISNA(VLOOKUP($B732,'Can Pwr Rankings'!$B$6:$F$21,4,FALSE()))=TRUE(),"",(VLOOKUP($B732,'Can Pwr Rankings'!$B$6:$F$21,4,FALSE())))</f>
        <v/>
      </c>
    </row>
    <row r="733" customFormat="false" ht="12.75" hidden="false" customHeight="false" outlineLevel="0" collapsed="false">
      <c r="A733" s="5" t="s">
        <v>222</v>
      </c>
      <c r="B733" s="5" t="n">
        <v>79508</v>
      </c>
      <c r="C733" s="5"/>
      <c r="D733" s="5"/>
      <c r="E733" s="29" t="n">
        <f aca="false">VLOOKUP(B733,HEADROOM!$B$2:$D$3820,3,FALSE())</f>
        <v>62428</v>
      </c>
      <c r="F733" s="5" t="s">
        <v>185</v>
      </c>
      <c r="G733" s="5" t="str">
        <f aca="false">VLOOKUP((A733&amp;MAX(H733:M733)),'NA DATA'!$J$4:$K$1809,2,FALSE())</f>
        <v>ENA Upstream Company LLC</v>
      </c>
      <c r="H733" s="30"/>
      <c r="I733" s="30" t="n">
        <v>96094500</v>
      </c>
      <c r="J733" s="30"/>
      <c r="K733" s="30"/>
      <c r="L733" s="30"/>
      <c r="M733" s="30"/>
      <c r="N733" s="30" t="n">
        <f aca="false">IF(ISNA(VLOOKUP(B733,'US GAS Rankings'!$B$6:$H$232,7,FALSE()))=TRUE(),"",(VLOOKUP(B733,'US GAS Rankings'!$B$6:$H$232,7,FALSE())))</f>
        <v>132</v>
      </c>
      <c r="O733" s="30" t="str">
        <f aca="false">IF(ISNA(VLOOKUP(B733,'US PWR Rankings'!$B$6:$H$126,7,FALSE()))=TRUE(),"",(VLOOKUP(B733,'US PWR Rankings'!$B$6:$H$126,7,FALSE())))</f>
        <v/>
      </c>
      <c r="P733" s="5" t="str">
        <f aca="false">IF(ISNA(VLOOKUP(B733,'Can Gas Rankings'!$B$6:$H$95,7,FALSE()))=TRUE(),"",(VLOOKUP(B733,'Can Gas Rankings'!$B$6:$H$95,7,FALSE())))</f>
        <v/>
      </c>
      <c r="Q733" s="5" t="str">
        <f aca="false">IF(ISNA(VLOOKUP(B733,'Can Pwr Rankings'!$B$6:$F$21,5,FALSE()))=TRUE(),"",(VLOOKUP(B733,'Can Pwr Rankings'!$B$6:$F$21,5,FALSE())))</f>
        <v/>
      </c>
      <c r="R733" s="29" t="n">
        <f aca="false">IF(ISNA(VLOOKUP($B733,'US GAS Rankings'!$B$6:$H$232,6,FALSE()))=TRUE(),"",(VLOOKUP($B733,'US GAS Rankings'!$B$6:$H$232,6,FALSE())))</f>
        <v>3910689</v>
      </c>
      <c r="S733" s="29" t="str">
        <f aca="false">IF(ISNA(VLOOKUP($B733,'US PWR Rankings'!$B$6:$H$126,6,FALSE()))=TRUE(),"",(VLOOKUP($B733,'US PWR Rankings'!$B$6:$H$126,6,FALSE())))</f>
        <v/>
      </c>
      <c r="T733" s="29" t="str">
        <f aca="false">IF(ISNA(VLOOKUP($B733,'Can Gas Rankings'!$B$6:$H$95,6,FALSE()))=TRUE(),"",(VLOOKUP($B733,'Can Gas Rankings'!$B$6:$H$95,6,FALSE())))</f>
        <v/>
      </c>
      <c r="U733" s="29" t="str">
        <f aca="false">IF(ISNA(VLOOKUP($B733,'Can Pwr Rankings'!$B$6:$F$21,4,FALSE()))=TRUE(),"",(VLOOKUP($B733,'Can Pwr Rankings'!$B$6:$F$21,4,FALSE())))</f>
        <v/>
      </c>
    </row>
    <row r="734" customFormat="false" ht="12.75" hidden="false" customHeight="false" outlineLevel="0" collapsed="false">
      <c r="A734" s="5" t="s">
        <v>222</v>
      </c>
      <c r="B734" s="5" t="n">
        <v>79508</v>
      </c>
      <c r="C734" s="5"/>
      <c r="D734" s="5"/>
      <c r="E734" s="29" t="n">
        <f aca="false">VLOOKUP(B734,HEADROOM!$B$2:$D$3820,3,FALSE())</f>
        <v>62428</v>
      </c>
      <c r="F734" s="5" t="s">
        <v>28</v>
      </c>
      <c r="G734" s="5" t="str">
        <f aca="false">VLOOKUP((A734&amp;MAX(H734:M734)),'NA DATA'!$J$4:$K$1809,2,FALSE())</f>
        <v>Enron North America Corp.</v>
      </c>
      <c r="H734" s="30"/>
      <c r="I734" s="30" t="n">
        <v>96061759</v>
      </c>
      <c r="J734" s="30"/>
      <c r="K734" s="30"/>
      <c r="L734" s="30"/>
      <c r="M734" s="30"/>
      <c r="N734" s="30" t="n">
        <f aca="false">IF(ISNA(VLOOKUP(B734,'US GAS Rankings'!$B$6:$H$232,7,FALSE()))=TRUE(),"",(VLOOKUP(B734,'US GAS Rankings'!$B$6:$H$232,7,FALSE())))</f>
        <v>132</v>
      </c>
      <c r="O734" s="30" t="str">
        <f aca="false">IF(ISNA(VLOOKUP(B734,'US PWR Rankings'!$B$6:$H$126,7,FALSE()))=TRUE(),"",(VLOOKUP(B734,'US PWR Rankings'!$B$6:$H$126,7,FALSE())))</f>
        <v/>
      </c>
      <c r="P734" s="5" t="str">
        <f aca="false">IF(ISNA(VLOOKUP(B734,'Can Gas Rankings'!$B$6:$H$95,7,FALSE()))=TRUE(),"",(VLOOKUP(B734,'Can Gas Rankings'!$B$6:$H$95,7,FALSE())))</f>
        <v/>
      </c>
      <c r="Q734" s="5" t="str">
        <f aca="false">IF(ISNA(VLOOKUP(B734,'Can Pwr Rankings'!$B$6:$F$21,5,FALSE()))=TRUE(),"",(VLOOKUP(B734,'Can Pwr Rankings'!$B$6:$F$21,5,FALSE())))</f>
        <v/>
      </c>
      <c r="R734" s="29" t="n">
        <f aca="false">IF(ISNA(VLOOKUP($B734,'US GAS Rankings'!$B$6:$H$232,6,FALSE()))=TRUE(),"",(VLOOKUP($B734,'US GAS Rankings'!$B$6:$H$232,6,FALSE())))</f>
        <v>3910689</v>
      </c>
      <c r="S734" s="29" t="str">
        <f aca="false">IF(ISNA(VLOOKUP($B734,'US PWR Rankings'!$B$6:$H$126,6,FALSE()))=TRUE(),"",(VLOOKUP($B734,'US PWR Rankings'!$B$6:$H$126,6,FALSE())))</f>
        <v/>
      </c>
      <c r="T734" s="29" t="str">
        <f aca="false">IF(ISNA(VLOOKUP($B734,'Can Gas Rankings'!$B$6:$H$95,6,FALSE()))=TRUE(),"",(VLOOKUP($B734,'Can Gas Rankings'!$B$6:$H$95,6,FALSE())))</f>
        <v/>
      </c>
      <c r="U734" s="29" t="str">
        <f aca="false">IF(ISNA(VLOOKUP($B734,'Can Pwr Rankings'!$B$6:$F$21,4,FALSE()))=TRUE(),"",(VLOOKUP($B734,'Can Pwr Rankings'!$B$6:$F$21,4,FALSE())))</f>
        <v/>
      </c>
    </row>
    <row r="735" customFormat="false" ht="12.75" hidden="false" customHeight="false" outlineLevel="0" collapsed="false">
      <c r="A735" s="5" t="s">
        <v>222</v>
      </c>
      <c r="B735" s="5" t="n">
        <v>79508</v>
      </c>
      <c r="C735" s="5"/>
      <c r="D735" s="5"/>
      <c r="E735" s="29" t="n">
        <f aca="false">VLOOKUP(B735,HEADROOM!$B$2:$D$3820,3,FALSE())</f>
        <v>62428</v>
      </c>
      <c r="F735" s="5" t="s">
        <v>29</v>
      </c>
      <c r="G735" s="5" t="str">
        <f aca="false">VLOOKUP((A735&amp;MAX(H735:M735)),'NA DATA'!$J$4:$K$1809,2,FALSE())</f>
        <v>ENA Upstream Company LLC</v>
      </c>
      <c r="H735" s="30"/>
      <c r="I735" s="30" t="n">
        <v>96076769</v>
      </c>
      <c r="J735" s="30"/>
      <c r="K735" s="30"/>
      <c r="L735" s="30"/>
      <c r="M735" s="30"/>
      <c r="N735" s="30" t="n">
        <f aca="false">IF(ISNA(VLOOKUP(B735,'US GAS Rankings'!$B$6:$H$232,7,FALSE()))=TRUE(),"",(VLOOKUP(B735,'US GAS Rankings'!$B$6:$H$232,7,FALSE())))</f>
        <v>132</v>
      </c>
      <c r="O735" s="30" t="str">
        <f aca="false">IF(ISNA(VLOOKUP(B735,'US PWR Rankings'!$B$6:$H$126,7,FALSE()))=TRUE(),"",(VLOOKUP(B735,'US PWR Rankings'!$B$6:$H$126,7,FALSE())))</f>
        <v/>
      </c>
      <c r="P735" s="5" t="str">
        <f aca="false">IF(ISNA(VLOOKUP(B735,'Can Gas Rankings'!$B$6:$H$95,7,FALSE()))=TRUE(),"",(VLOOKUP(B735,'Can Gas Rankings'!$B$6:$H$95,7,FALSE())))</f>
        <v/>
      </c>
      <c r="Q735" s="5" t="str">
        <f aca="false">IF(ISNA(VLOOKUP(B735,'Can Pwr Rankings'!$B$6:$F$21,5,FALSE()))=TRUE(),"",(VLOOKUP(B735,'Can Pwr Rankings'!$B$6:$F$21,5,FALSE())))</f>
        <v/>
      </c>
      <c r="R735" s="29" t="n">
        <f aca="false">IF(ISNA(VLOOKUP($B735,'US GAS Rankings'!$B$6:$H$232,6,FALSE()))=TRUE(),"",(VLOOKUP($B735,'US GAS Rankings'!$B$6:$H$232,6,FALSE())))</f>
        <v>3910689</v>
      </c>
      <c r="S735" s="29" t="str">
        <f aca="false">IF(ISNA(VLOOKUP($B735,'US PWR Rankings'!$B$6:$H$126,6,FALSE()))=TRUE(),"",(VLOOKUP($B735,'US PWR Rankings'!$B$6:$H$126,6,FALSE())))</f>
        <v/>
      </c>
      <c r="T735" s="29" t="str">
        <f aca="false">IF(ISNA(VLOOKUP($B735,'Can Gas Rankings'!$B$6:$H$95,6,FALSE()))=TRUE(),"",(VLOOKUP($B735,'Can Gas Rankings'!$B$6:$H$95,6,FALSE())))</f>
        <v/>
      </c>
      <c r="U735" s="29" t="str">
        <f aca="false">IF(ISNA(VLOOKUP($B735,'Can Pwr Rankings'!$B$6:$F$21,4,FALSE()))=TRUE(),"",(VLOOKUP($B735,'Can Pwr Rankings'!$B$6:$F$21,4,FALSE())))</f>
        <v/>
      </c>
    </row>
    <row r="736" customFormat="false" ht="12.75" hidden="false" customHeight="false" outlineLevel="0" collapsed="false">
      <c r="A736" s="5" t="s">
        <v>222</v>
      </c>
      <c r="B736" s="5" t="n">
        <v>79508</v>
      </c>
      <c r="C736" s="5"/>
      <c r="D736" s="5"/>
      <c r="E736" s="29" t="n">
        <f aca="false">VLOOKUP(B736,HEADROOM!$B$2:$D$3820,3,FALSE())</f>
        <v>62428</v>
      </c>
      <c r="F736" s="5" t="s">
        <v>42</v>
      </c>
      <c r="G736" s="5" t="e">
        <f aca="false">VLOOKUP((A736&amp;MAX(H736:M736)),'NA DATA'!$J$4:$K$1809,2,FALSE())</f>
        <v>#N/A</v>
      </c>
      <c r="H736" s="30"/>
      <c r="I736" s="30"/>
      <c r="J736" s="30"/>
      <c r="K736" s="30"/>
      <c r="L736" s="30"/>
      <c r="M736" s="30"/>
      <c r="N736" s="30" t="n">
        <f aca="false">IF(ISNA(VLOOKUP(B736,'US GAS Rankings'!$B$6:$H$232,7,FALSE()))=TRUE(),"",(VLOOKUP(B736,'US GAS Rankings'!$B$6:$H$232,7,FALSE())))</f>
        <v>132</v>
      </c>
      <c r="O736" s="30" t="str">
        <f aca="false">IF(ISNA(VLOOKUP(B736,'US PWR Rankings'!$B$6:$H$126,7,FALSE()))=TRUE(),"",(VLOOKUP(B736,'US PWR Rankings'!$B$6:$H$126,7,FALSE())))</f>
        <v/>
      </c>
      <c r="P736" s="5" t="str">
        <f aca="false">IF(ISNA(VLOOKUP(B736,'Can Gas Rankings'!$B$6:$H$95,7,FALSE()))=TRUE(),"",(VLOOKUP(B736,'Can Gas Rankings'!$B$6:$H$95,7,FALSE())))</f>
        <v/>
      </c>
      <c r="Q736" s="5" t="str">
        <f aca="false">IF(ISNA(VLOOKUP(B736,'Can Pwr Rankings'!$B$6:$F$21,5,FALSE()))=TRUE(),"",(VLOOKUP(B736,'Can Pwr Rankings'!$B$6:$F$21,5,FALSE())))</f>
        <v/>
      </c>
      <c r="R736" s="29" t="n">
        <f aca="false">IF(ISNA(VLOOKUP($B736,'US GAS Rankings'!$B$6:$H$232,6,FALSE()))=TRUE(),"",(VLOOKUP($B736,'US GAS Rankings'!$B$6:$H$232,6,FALSE())))</f>
        <v>3910689</v>
      </c>
      <c r="S736" s="29" t="str">
        <f aca="false">IF(ISNA(VLOOKUP($B736,'US PWR Rankings'!$B$6:$H$126,6,FALSE()))=TRUE(),"",(VLOOKUP($B736,'US PWR Rankings'!$B$6:$H$126,6,FALSE())))</f>
        <v/>
      </c>
      <c r="T736" s="29" t="str">
        <f aca="false">IF(ISNA(VLOOKUP($B736,'Can Gas Rankings'!$B$6:$H$95,6,FALSE()))=TRUE(),"",(VLOOKUP($B736,'Can Gas Rankings'!$B$6:$H$95,6,FALSE())))</f>
        <v/>
      </c>
      <c r="U736" s="29" t="str">
        <f aca="false">IF(ISNA(VLOOKUP($B736,'Can Pwr Rankings'!$B$6:$F$21,4,FALSE()))=TRUE(),"",(VLOOKUP($B736,'Can Pwr Rankings'!$B$6:$F$21,4,FALSE())))</f>
        <v/>
      </c>
    </row>
    <row r="737" customFormat="false" ht="12.75" hidden="false" customHeight="false" outlineLevel="0" collapsed="false">
      <c r="A737" s="5" t="s">
        <v>222</v>
      </c>
      <c r="B737" s="5" t="n">
        <v>79508</v>
      </c>
      <c r="C737" s="5"/>
      <c r="D737" s="5"/>
      <c r="E737" s="29" t="n">
        <f aca="false">VLOOKUP(B737,HEADROOM!$B$2:$D$3820,3,FALSE())</f>
        <v>62428</v>
      </c>
      <c r="F737" s="5" t="s">
        <v>30</v>
      </c>
      <c r="G737" s="5" t="str">
        <f aca="false">VLOOKUP((A737&amp;MAX(H737:M737)),'NA DATA'!$J$4:$K$1809,2,FALSE())</f>
        <v>Enron North America Corp.</v>
      </c>
      <c r="H737" s="30"/>
      <c r="I737" s="30" t="n">
        <v>96061757</v>
      </c>
      <c r="J737" s="30"/>
      <c r="K737" s="30"/>
      <c r="L737" s="30"/>
      <c r="M737" s="30"/>
      <c r="N737" s="30" t="n">
        <f aca="false">IF(ISNA(VLOOKUP(B737,'US GAS Rankings'!$B$6:$H$232,7,FALSE()))=TRUE(),"",(VLOOKUP(B737,'US GAS Rankings'!$B$6:$H$232,7,FALSE())))</f>
        <v>132</v>
      </c>
      <c r="O737" s="30" t="str">
        <f aca="false">IF(ISNA(VLOOKUP(B737,'US PWR Rankings'!$B$6:$H$126,7,FALSE()))=TRUE(),"",(VLOOKUP(B737,'US PWR Rankings'!$B$6:$H$126,7,FALSE())))</f>
        <v/>
      </c>
      <c r="P737" s="5" t="str">
        <f aca="false">IF(ISNA(VLOOKUP(B737,'Can Gas Rankings'!$B$6:$H$95,7,FALSE()))=TRUE(),"",(VLOOKUP(B737,'Can Gas Rankings'!$B$6:$H$95,7,FALSE())))</f>
        <v/>
      </c>
      <c r="Q737" s="5" t="str">
        <f aca="false">IF(ISNA(VLOOKUP(B737,'Can Pwr Rankings'!$B$6:$F$21,5,FALSE()))=TRUE(),"",(VLOOKUP(B737,'Can Pwr Rankings'!$B$6:$F$21,5,FALSE())))</f>
        <v/>
      </c>
      <c r="R737" s="29" t="n">
        <f aca="false">IF(ISNA(VLOOKUP($B737,'US GAS Rankings'!$B$6:$H$232,6,FALSE()))=TRUE(),"",(VLOOKUP($B737,'US GAS Rankings'!$B$6:$H$232,6,FALSE())))</f>
        <v>3910689</v>
      </c>
      <c r="S737" s="29" t="str">
        <f aca="false">IF(ISNA(VLOOKUP($B737,'US PWR Rankings'!$B$6:$H$126,6,FALSE()))=TRUE(),"",(VLOOKUP($B737,'US PWR Rankings'!$B$6:$H$126,6,FALSE())))</f>
        <v/>
      </c>
      <c r="T737" s="29" t="str">
        <f aca="false">IF(ISNA(VLOOKUP($B737,'Can Gas Rankings'!$B$6:$H$95,6,FALSE()))=TRUE(),"",(VLOOKUP($B737,'Can Gas Rankings'!$B$6:$H$95,6,FALSE())))</f>
        <v/>
      </c>
      <c r="U737" s="29" t="str">
        <f aca="false">IF(ISNA(VLOOKUP($B737,'Can Pwr Rankings'!$B$6:$F$21,4,FALSE()))=TRUE(),"",(VLOOKUP($B737,'Can Pwr Rankings'!$B$6:$F$21,4,FALSE())))</f>
        <v/>
      </c>
    </row>
    <row r="738" customFormat="false" ht="12.75" hidden="false" customHeight="false" outlineLevel="0" collapsed="false">
      <c r="A738" s="5" t="s">
        <v>223</v>
      </c>
      <c r="B738" s="5" t="n">
        <v>65658</v>
      </c>
      <c r="C738" s="5" t="s">
        <v>223</v>
      </c>
      <c r="D738" s="5" t="n">
        <v>65658</v>
      </c>
      <c r="E738" s="29" t="n">
        <f aca="false">VLOOKUP(B738,HEADROOM!$B$2:$D$3820,3,FALSE())</f>
        <v>1328619</v>
      </c>
      <c r="F738" s="5" t="s">
        <v>28</v>
      </c>
      <c r="G738" s="5" t="str">
        <f aca="false">VLOOKUP((A738&amp;MAX(H738:M738)),'NA DATA'!$J$4:$K$1809,2,FALSE())</f>
        <v>Enron North America Corp.</v>
      </c>
      <c r="H738" s="30"/>
      <c r="I738" s="30" t="n">
        <v>96067533</v>
      </c>
      <c r="J738" s="30"/>
      <c r="K738" s="30"/>
      <c r="L738" s="30"/>
      <c r="M738" s="30"/>
      <c r="N738" s="30" t="n">
        <f aca="false">IF(ISNA(VLOOKUP(B738,'US GAS Rankings'!$B$6:$H$232,7,FALSE()))=TRUE(),"",(VLOOKUP(B738,'US GAS Rankings'!$B$6:$H$232,7,FALSE())))</f>
        <v>133</v>
      </c>
      <c r="O738" s="30" t="str">
        <f aca="false">IF(ISNA(VLOOKUP(B738,'US PWR Rankings'!$B$6:$H$126,7,FALSE()))=TRUE(),"",(VLOOKUP(B738,'US PWR Rankings'!$B$6:$H$126,7,FALSE())))</f>
        <v/>
      </c>
      <c r="P738" s="5" t="n">
        <f aca="false">IF(ISNA(VLOOKUP(B738,'Can Gas Rankings'!$B$6:$H$95,7,FALSE()))=TRUE(),"",(VLOOKUP(B738,'Can Gas Rankings'!$B$6:$H$95,7,FALSE())))</f>
        <v>52</v>
      </c>
      <c r="Q738" s="5" t="str">
        <f aca="false">IF(ISNA(VLOOKUP(B738,'Can Pwr Rankings'!$B$6:$F$21,5,FALSE()))=TRUE(),"",(VLOOKUP(B738,'Can Pwr Rankings'!$B$6:$F$21,5,FALSE())))</f>
        <v/>
      </c>
      <c r="R738" s="29" t="n">
        <f aca="false">IF(ISNA(VLOOKUP($B738,'US GAS Rankings'!$B$6:$H$232,6,FALSE()))=TRUE(),"",(VLOOKUP($B738,'US GAS Rankings'!$B$6:$H$232,6,FALSE())))</f>
        <v>3857446</v>
      </c>
      <c r="S738" s="29" t="str">
        <f aca="false">IF(ISNA(VLOOKUP($B738,'US PWR Rankings'!$B$6:$H$126,6,FALSE()))=TRUE(),"",(VLOOKUP($B738,'US PWR Rankings'!$B$6:$H$126,6,FALSE())))</f>
        <v/>
      </c>
      <c r="T738" s="29" t="n">
        <f aca="false">IF(ISNA(VLOOKUP($B738,'Can Gas Rankings'!$B$6:$H$95,6,FALSE()))=TRUE(),"",(VLOOKUP($B738,'Can Gas Rankings'!$B$6:$H$95,6,FALSE())))</f>
        <v>2288200</v>
      </c>
      <c r="U738" s="29" t="str">
        <f aca="false">IF(ISNA(VLOOKUP($B738,'Can Pwr Rankings'!$B$6:$F$21,4,FALSE()))=TRUE(),"",(VLOOKUP($B738,'Can Pwr Rankings'!$B$6:$F$21,4,FALSE())))</f>
        <v/>
      </c>
    </row>
    <row r="739" customFormat="false" ht="12.75" hidden="false" customHeight="false" outlineLevel="0" collapsed="false">
      <c r="A739" s="5" t="s">
        <v>223</v>
      </c>
      <c r="B739" s="5" t="n">
        <v>65658</v>
      </c>
      <c r="C739" s="5"/>
      <c r="D739" s="5"/>
      <c r="E739" s="29" t="n">
        <f aca="false">VLOOKUP(B739,HEADROOM!$B$2:$D$3820,3,FALSE())</f>
        <v>1328619</v>
      </c>
      <c r="F739" s="5" t="s">
        <v>29</v>
      </c>
      <c r="G739" s="5" t="str">
        <f aca="false">VLOOKUP((A739&amp;MAX(H739:M739)),'NA DATA'!$J$4:$K$1809,2,FALSE())</f>
        <v>Enron North America Corp.</v>
      </c>
      <c r="H739" s="30"/>
      <c r="I739" s="30" t="n">
        <v>96022131</v>
      </c>
      <c r="J739" s="30"/>
      <c r="K739" s="30"/>
      <c r="L739" s="30"/>
      <c r="M739" s="30"/>
      <c r="N739" s="30" t="n">
        <f aca="false">IF(ISNA(VLOOKUP(B739,'US GAS Rankings'!$B$6:$H$232,7,FALSE()))=TRUE(),"",(VLOOKUP(B739,'US GAS Rankings'!$B$6:$H$232,7,FALSE())))</f>
        <v>133</v>
      </c>
      <c r="O739" s="30" t="str">
        <f aca="false">IF(ISNA(VLOOKUP(B739,'US PWR Rankings'!$B$6:$H$126,7,FALSE()))=TRUE(),"",(VLOOKUP(B739,'US PWR Rankings'!$B$6:$H$126,7,FALSE())))</f>
        <v/>
      </c>
      <c r="P739" s="5" t="n">
        <f aca="false">IF(ISNA(VLOOKUP(B739,'Can Gas Rankings'!$B$6:$H$95,7,FALSE()))=TRUE(),"",(VLOOKUP(B739,'Can Gas Rankings'!$B$6:$H$95,7,FALSE())))</f>
        <v>52</v>
      </c>
      <c r="Q739" s="5" t="str">
        <f aca="false">IF(ISNA(VLOOKUP(B739,'Can Pwr Rankings'!$B$6:$F$21,5,FALSE()))=TRUE(),"",(VLOOKUP(B739,'Can Pwr Rankings'!$B$6:$F$21,5,FALSE())))</f>
        <v/>
      </c>
      <c r="R739" s="29" t="n">
        <f aca="false">IF(ISNA(VLOOKUP($B739,'US GAS Rankings'!$B$6:$H$232,6,FALSE()))=TRUE(),"",(VLOOKUP($B739,'US GAS Rankings'!$B$6:$H$232,6,FALSE())))</f>
        <v>3857446</v>
      </c>
      <c r="S739" s="29" t="str">
        <f aca="false">IF(ISNA(VLOOKUP($B739,'US PWR Rankings'!$B$6:$H$126,6,FALSE()))=TRUE(),"",(VLOOKUP($B739,'US PWR Rankings'!$B$6:$H$126,6,FALSE())))</f>
        <v/>
      </c>
      <c r="T739" s="29" t="n">
        <f aca="false">IF(ISNA(VLOOKUP($B739,'Can Gas Rankings'!$B$6:$H$95,6,FALSE()))=TRUE(),"",(VLOOKUP($B739,'Can Gas Rankings'!$B$6:$H$95,6,FALSE())))</f>
        <v>2288200</v>
      </c>
      <c r="U739" s="29" t="str">
        <f aca="false">IF(ISNA(VLOOKUP($B739,'Can Pwr Rankings'!$B$6:$F$21,4,FALSE()))=TRUE(),"",(VLOOKUP($B739,'Can Pwr Rankings'!$B$6:$F$21,4,FALSE())))</f>
        <v/>
      </c>
    </row>
    <row r="740" customFormat="false" ht="12.75" hidden="false" customHeight="false" outlineLevel="0" collapsed="false">
      <c r="A740" s="5" t="s">
        <v>223</v>
      </c>
      <c r="B740" s="5" t="n">
        <v>65658</v>
      </c>
      <c r="C740" s="5"/>
      <c r="D740" s="5"/>
      <c r="E740" s="29" t="n">
        <f aca="false">VLOOKUP(B740,HEADROOM!$B$2:$D$3820,3,FALSE())</f>
        <v>1328619</v>
      </c>
      <c r="F740" s="5" t="s">
        <v>41</v>
      </c>
      <c r="G740" s="5" t="str">
        <f aca="false">VLOOKUP((A740&amp;MAX(H740:M740)),'NA DATA'!$J$4:$K$1809,2,FALSE())</f>
        <v>Enron Canada Corp.</v>
      </c>
      <c r="H740" s="30"/>
      <c r="I740" s="30"/>
      <c r="J740" s="30"/>
      <c r="K740" s="30"/>
      <c r="L740" s="30" t="n">
        <v>96013822</v>
      </c>
      <c r="M740" s="30"/>
      <c r="N740" s="30" t="n">
        <f aca="false">IF(ISNA(VLOOKUP(B740,'US GAS Rankings'!$B$6:$H$232,7,FALSE()))=TRUE(),"",(VLOOKUP(B740,'US GAS Rankings'!$B$6:$H$232,7,FALSE())))</f>
        <v>133</v>
      </c>
      <c r="O740" s="30" t="str">
        <f aca="false">IF(ISNA(VLOOKUP(B740,'US PWR Rankings'!$B$6:$H$126,7,FALSE()))=TRUE(),"",(VLOOKUP(B740,'US PWR Rankings'!$B$6:$H$126,7,FALSE())))</f>
        <v/>
      </c>
      <c r="P740" s="5" t="n">
        <f aca="false">IF(ISNA(VLOOKUP(B740,'Can Gas Rankings'!$B$6:$H$95,7,FALSE()))=TRUE(),"",(VLOOKUP(B740,'Can Gas Rankings'!$B$6:$H$95,7,FALSE())))</f>
        <v>52</v>
      </c>
      <c r="Q740" s="5" t="str">
        <f aca="false">IF(ISNA(VLOOKUP(B740,'Can Pwr Rankings'!$B$6:$F$21,5,FALSE()))=TRUE(),"",(VLOOKUP(B740,'Can Pwr Rankings'!$B$6:$F$21,5,FALSE())))</f>
        <v/>
      </c>
      <c r="R740" s="29" t="n">
        <f aca="false">IF(ISNA(VLOOKUP($B740,'US GAS Rankings'!$B$6:$H$232,6,FALSE()))=TRUE(),"",(VLOOKUP($B740,'US GAS Rankings'!$B$6:$H$232,6,FALSE())))</f>
        <v>3857446</v>
      </c>
      <c r="S740" s="29" t="str">
        <f aca="false">IF(ISNA(VLOOKUP($B740,'US PWR Rankings'!$B$6:$H$126,6,FALSE()))=TRUE(),"",(VLOOKUP($B740,'US PWR Rankings'!$B$6:$H$126,6,FALSE())))</f>
        <v/>
      </c>
      <c r="T740" s="29" t="n">
        <f aca="false">IF(ISNA(VLOOKUP($B740,'Can Gas Rankings'!$B$6:$H$95,6,FALSE()))=TRUE(),"",(VLOOKUP($B740,'Can Gas Rankings'!$B$6:$H$95,6,FALSE())))</f>
        <v>2288200</v>
      </c>
      <c r="U740" s="29" t="str">
        <f aca="false">IF(ISNA(VLOOKUP($B740,'Can Pwr Rankings'!$B$6:$F$21,4,FALSE()))=TRUE(),"",(VLOOKUP($B740,'Can Pwr Rankings'!$B$6:$F$21,4,FALSE())))</f>
        <v/>
      </c>
    </row>
    <row r="741" customFormat="false" ht="12.75" hidden="false" customHeight="false" outlineLevel="0" collapsed="false">
      <c r="A741" s="5" t="s">
        <v>223</v>
      </c>
      <c r="B741" s="5" t="n">
        <v>65658</v>
      </c>
      <c r="C741" s="5"/>
      <c r="D741" s="5"/>
      <c r="E741" s="29" t="n">
        <f aca="false">VLOOKUP(B741,HEADROOM!$B$2:$D$3820,3,FALSE())</f>
        <v>1328619</v>
      </c>
      <c r="F741" s="5" t="s">
        <v>42</v>
      </c>
      <c r="G741" s="5" t="e">
        <f aca="false">VLOOKUP((A741&amp;MAX(H741:M741)),'NA DATA'!$J$4:$K$1809,2,FALSE())</f>
        <v>#N/A</v>
      </c>
      <c r="H741" s="30"/>
      <c r="I741" s="30"/>
      <c r="J741" s="30"/>
      <c r="K741" s="30"/>
      <c r="L741" s="30"/>
      <c r="M741" s="30"/>
      <c r="N741" s="30" t="n">
        <f aca="false">IF(ISNA(VLOOKUP(B741,'US GAS Rankings'!$B$6:$H$232,7,FALSE()))=TRUE(),"",(VLOOKUP(B741,'US GAS Rankings'!$B$6:$H$232,7,FALSE())))</f>
        <v>133</v>
      </c>
      <c r="O741" s="30" t="str">
        <f aca="false">IF(ISNA(VLOOKUP(B741,'US PWR Rankings'!$B$6:$H$126,7,FALSE()))=TRUE(),"",(VLOOKUP(B741,'US PWR Rankings'!$B$6:$H$126,7,FALSE())))</f>
        <v/>
      </c>
      <c r="P741" s="5" t="n">
        <f aca="false">IF(ISNA(VLOOKUP(B741,'Can Gas Rankings'!$B$6:$H$95,7,FALSE()))=TRUE(),"",(VLOOKUP(B741,'Can Gas Rankings'!$B$6:$H$95,7,FALSE())))</f>
        <v>52</v>
      </c>
      <c r="Q741" s="5" t="str">
        <f aca="false">IF(ISNA(VLOOKUP(B741,'Can Pwr Rankings'!$B$6:$F$21,5,FALSE()))=TRUE(),"",(VLOOKUP(B741,'Can Pwr Rankings'!$B$6:$F$21,5,FALSE())))</f>
        <v/>
      </c>
      <c r="R741" s="29" t="n">
        <f aca="false">IF(ISNA(VLOOKUP($B741,'US GAS Rankings'!$B$6:$H$232,6,FALSE()))=TRUE(),"",(VLOOKUP($B741,'US GAS Rankings'!$B$6:$H$232,6,FALSE())))</f>
        <v>3857446</v>
      </c>
      <c r="S741" s="29" t="str">
        <f aca="false">IF(ISNA(VLOOKUP($B741,'US PWR Rankings'!$B$6:$H$126,6,FALSE()))=TRUE(),"",(VLOOKUP($B741,'US PWR Rankings'!$B$6:$H$126,6,FALSE())))</f>
        <v/>
      </c>
      <c r="T741" s="29" t="n">
        <f aca="false">IF(ISNA(VLOOKUP($B741,'Can Gas Rankings'!$B$6:$H$95,6,FALSE()))=TRUE(),"",(VLOOKUP($B741,'Can Gas Rankings'!$B$6:$H$95,6,FALSE())))</f>
        <v>2288200</v>
      </c>
      <c r="U741" s="29" t="str">
        <f aca="false">IF(ISNA(VLOOKUP($B741,'Can Pwr Rankings'!$B$6:$F$21,4,FALSE()))=TRUE(),"",(VLOOKUP($B741,'Can Pwr Rankings'!$B$6:$F$21,4,FALSE())))</f>
        <v/>
      </c>
    </row>
    <row r="742" customFormat="false" ht="12.75" hidden="false" customHeight="false" outlineLevel="0" collapsed="false">
      <c r="A742" s="5" t="s">
        <v>223</v>
      </c>
      <c r="B742" s="5" t="n">
        <v>65658</v>
      </c>
      <c r="C742" s="5"/>
      <c r="D742" s="5"/>
      <c r="E742" s="29" t="n">
        <f aca="false">VLOOKUP(B742,HEADROOM!$B$2:$D$3820,3,FALSE())</f>
        <v>1328619</v>
      </c>
      <c r="F742" s="5" t="s">
        <v>82</v>
      </c>
      <c r="G742" s="5" t="str">
        <f aca="false">VLOOKUP((A742&amp;MAX(H742:M742)),'NA DATA'!$J$4:$K$1809,2,FALSE())</f>
        <v>Enron North America Corp.</v>
      </c>
      <c r="H742" s="30"/>
      <c r="I742" s="30" t="n">
        <v>96043091</v>
      </c>
      <c r="J742" s="30"/>
      <c r="K742" s="30"/>
      <c r="L742" s="30"/>
      <c r="M742" s="30"/>
      <c r="N742" s="30" t="n">
        <f aca="false">IF(ISNA(VLOOKUP(B742,'US GAS Rankings'!$B$6:$H$232,7,FALSE()))=TRUE(),"",(VLOOKUP(B742,'US GAS Rankings'!$B$6:$H$232,7,FALSE())))</f>
        <v>133</v>
      </c>
      <c r="O742" s="30" t="str">
        <f aca="false">IF(ISNA(VLOOKUP(B742,'US PWR Rankings'!$B$6:$H$126,7,FALSE()))=TRUE(),"",(VLOOKUP(B742,'US PWR Rankings'!$B$6:$H$126,7,FALSE())))</f>
        <v/>
      </c>
      <c r="P742" s="5" t="n">
        <f aca="false">IF(ISNA(VLOOKUP(B742,'Can Gas Rankings'!$B$6:$H$95,7,FALSE()))=TRUE(),"",(VLOOKUP(B742,'Can Gas Rankings'!$B$6:$H$95,7,FALSE())))</f>
        <v>52</v>
      </c>
      <c r="Q742" s="5" t="str">
        <f aca="false">IF(ISNA(VLOOKUP(B742,'Can Pwr Rankings'!$B$6:$F$21,5,FALSE()))=TRUE(),"",(VLOOKUP(B742,'Can Pwr Rankings'!$B$6:$F$21,5,FALSE())))</f>
        <v/>
      </c>
      <c r="R742" s="29" t="n">
        <f aca="false">IF(ISNA(VLOOKUP($B742,'US GAS Rankings'!$B$6:$H$232,6,FALSE()))=TRUE(),"",(VLOOKUP($B742,'US GAS Rankings'!$B$6:$H$232,6,FALSE())))</f>
        <v>3857446</v>
      </c>
      <c r="S742" s="29" t="str">
        <f aca="false">IF(ISNA(VLOOKUP($B742,'US PWR Rankings'!$B$6:$H$126,6,FALSE()))=TRUE(),"",(VLOOKUP($B742,'US PWR Rankings'!$B$6:$H$126,6,FALSE())))</f>
        <v/>
      </c>
      <c r="T742" s="29" t="n">
        <f aca="false">IF(ISNA(VLOOKUP($B742,'Can Gas Rankings'!$B$6:$H$95,6,FALSE()))=TRUE(),"",(VLOOKUP($B742,'Can Gas Rankings'!$B$6:$H$95,6,FALSE())))</f>
        <v>2288200</v>
      </c>
      <c r="U742" s="29" t="str">
        <f aca="false">IF(ISNA(VLOOKUP($B742,'Can Pwr Rankings'!$B$6:$F$21,4,FALSE()))=TRUE(),"",(VLOOKUP($B742,'Can Pwr Rankings'!$B$6:$F$21,4,FALSE())))</f>
        <v/>
      </c>
    </row>
    <row r="743" customFormat="false" ht="12.75" hidden="false" customHeight="false" outlineLevel="0" collapsed="false">
      <c r="A743" s="5" t="s">
        <v>223</v>
      </c>
      <c r="B743" s="5" t="n">
        <v>65658</v>
      </c>
      <c r="C743" s="5"/>
      <c r="D743" s="5"/>
      <c r="E743" s="29" t="n">
        <f aca="false">VLOOKUP(B743,HEADROOM!$B$2:$D$3820,3,FALSE())</f>
        <v>1328619</v>
      </c>
      <c r="F743" s="5" t="s">
        <v>30</v>
      </c>
      <c r="G743" s="5" t="str">
        <f aca="false">VLOOKUP((A743&amp;MAX(H743:M743)),'NA DATA'!$J$4:$K$1809,2,FALSE())</f>
        <v>Enron North America Corp.</v>
      </c>
      <c r="H743" s="30"/>
      <c r="I743" s="30" t="n">
        <v>96032600</v>
      </c>
      <c r="J743" s="30"/>
      <c r="K743" s="30"/>
      <c r="L743" s="30"/>
      <c r="M743" s="30"/>
      <c r="N743" s="30" t="n">
        <f aca="false">IF(ISNA(VLOOKUP(B743,'US GAS Rankings'!$B$6:$H$232,7,FALSE()))=TRUE(),"",(VLOOKUP(B743,'US GAS Rankings'!$B$6:$H$232,7,FALSE())))</f>
        <v>133</v>
      </c>
      <c r="O743" s="30" t="str">
        <f aca="false">IF(ISNA(VLOOKUP(B743,'US PWR Rankings'!$B$6:$H$126,7,FALSE()))=TRUE(),"",(VLOOKUP(B743,'US PWR Rankings'!$B$6:$H$126,7,FALSE())))</f>
        <v/>
      </c>
      <c r="P743" s="5" t="n">
        <f aca="false">IF(ISNA(VLOOKUP(B743,'Can Gas Rankings'!$B$6:$H$95,7,FALSE()))=TRUE(),"",(VLOOKUP(B743,'Can Gas Rankings'!$B$6:$H$95,7,FALSE())))</f>
        <v>52</v>
      </c>
      <c r="Q743" s="5" t="str">
        <f aca="false">IF(ISNA(VLOOKUP(B743,'Can Pwr Rankings'!$B$6:$F$21,5,FALSE()))=TRUE(),"",(VLOOKUP(B743,'Can Pwr Rankings'!$B$6:$F$21,5,FALSE())))</f>
        <v/>
      </c>
      <c r="R743" s="29" t="n">
        <f aca="false">IF(ISNA(VLOOKUP($B743,'US GAS Rankings'!$B$6:$H$232,6,FALSE()))=TRUE(),"",(VLOOKUP($B743,'US GAS Rankings'!$B$6:$H$232,6,FALSE())))</f>
        <v>3857446</v>
      </c>
      <c r="S743" s="29" t="str">
        <f aca="false">IF(ISNA(VLOOKUP($B743,'US PWR Rankings'!$B$6:$H$126,6,FALSE()))=TRUE(),"",(VLOOKUP($B743,'US PWR Rankings'!$B$6:$H$126,6,FALSE())))</f>
        <v/>
      </c>
      <c r="T743" s="29" t="n">
        <f aca="false">IF(ISNA(VLOOKUP($B743,'Can Gas Rankings'!$B$6:$H$95,6,FALSE()))=TRUE(),"",(VLOOKUP($B743,'Can Gas Rankings'!$B$6:$H$95,6,FALSE())))</f>
        <v>2288200</v>
      </c>
      <c r="U743" s="29" t="str">
        <f aca="false">IF(ISNA(VLOOKUP($B743,'Can Pwr Rankings'!$B$6:$F$21,4,FALSE()))=TRUE(),"",(VLOOKUP($B743,'Can Pwr Rankings'!$B$6:$F$21,4,FALSE())))</f>
        <v/>
      </c>
    </row>
    <row r="744" customFormat="false" ht="12.75" hidden="false" customHeight="false" outlineLevel="0" collapsed="false">
      <c r="A744" s="5" t="s">
        <v>224</v>
      </c>
      <c r="B744" s="5" t="n">
        <v>5225</v>
      </c>
      <c r="C744" s="5" t="s">
        <v>224</v>
      </c>
      <c r="D744" s="5" t="n">
        <v>5225</v>
      </c>
      <c r="E744" s="29" t="n">
        <f aca="false">VLOOKUP(B744,HEADROOM!$B$2:$D$3820,3,FALSE())</f>
        <v>20739974</v>
      </c>
      <c r="F744" s="5" t="s">
        <v>27</v>
      </c>
      <c r="G744" s="5" t="str">
        <f aca="false">VLOOKUP((A744&amp;MAX(H744:M744)),'NA DATA'!$J$4:$K$1809,2,FALSE())</f>
        <v>Enron North America Corp.</v>
      </c>
      <c r="H744" s="30" t="n">
        <v>96047687</v>
      </c>
      <c r="I744" s="30"/>
      <c r="J744" s="30"/>
      <c r="K744" s="30"/>
      <c r="L744" s="30"/>
      <c r="M744" s="30"/>
      <c r="N744" s="30" t="n">
        <f aca="false">IF(ISNA(VLOOKUP(B744,'US GAS Rankings'!$B$6:$H$232,7,FALSE()))=TRUE(),"",(VLOOKUP(B744,'US GAS Rankings'!$B$6:$H$232,7,FALSE())))</f>
        <v>134</v>
      </c>
      <c r="O744" s="30" t="str">
        <f aca="false">IF(ISNA(VLOOKUP(B744,'US PWR Rankings'!$B$6:$H$126,7,FALSE()))=TRUE(),"",(VLOOKUP(B744,'US PWR Rankings'!$B$6:$H$126,7,FALSE())))</f>
        <v/>
      </c>
      <c r="P744" s="5" t="str">
        <f aca="false">IF(ISNA(VLOOKUP(B744,'Can Gas Rankings'!$B$6:$H$95,7,FALSE()))=TRUE(),"",(VLOOKUP(B744,'Can Gas Rankings'!$B$6:$H$95,7,FALSE())))</f>
        <v/>
      </c>
      <c r="Q744" s="5" t="str">
        <f aca="false">IF(ISNA(VLOOKUP(B744,'Can Pwr Rankings'!$B$6:$F$21,5,FALSE()))=TRUE(),"",(VLOOKUP(B744,'Can Pwr Rankings'!$B$6:$F$21,5,FALSE())))</f>
        <v/>
      </c>
      <c r="R744" s="29" t="n">
        <f aca="false">IF(ISNA(VLOOKUP($B744,'US GAS Rankings'!$B$6:$H$232,6,FALSE()))=TRUE(),"",(VLOOKUP($B744,'US GAS Rankings'!$B$6:$H$232,6,FALSE())))</f>
        <v>3565000</v>
      </c>
      <c r="S744" s="29" t="str">
        <f aca="false">IF(ISNA(VLOOKUP($B744,'US PWR Rankings'!$B$6:$H$126,6,FALSE()))=TRUE(),"",(VLOOKUP($B744,'US PWR Rankings'!$B$6:$H$126,6,FALSE())))</f>
        <v/>
      </c>
      <c r="T744" s="29" t="str">
        <f aca="false">IF(ISNA(VLOOKUP($B744,'Can Gas Rankings'!$B$6:$H$95,6,FALSE()))=TRUE(),"",(VLOOKUP($B744,'Can Gas Rankings'!$B$6:$H$95,6,FALSE())))</f>
        <v/>
      </c>
      <c r="U744" s="29" t="str">
        <f aca="false">IF(ISNA(VLOOKUP($B744,'Can Pwr Rankings'!$B$6:$F$21,4,FALSE()))=TRUE(),"",(VLOOKUP($B744,'Can Pwr Rankings'!$B$6:$F$21,4,FALSE())))</f>
        <v/>
      </c>
    </row>
    <row r="745" customFormat="false" ht="12.75" hidden="false" customHeight="false" outlineLevel="0" collapsed="false">
      <c r="A745" s="5" t="s">
        <v>224</v>
      </c>
      <c r="B745" s="5" t="n">
        <v>5225</v>
      </c>
      <c r="C745" s="5"/>
      <c r="D745" s="5"/>
      <c r="E745" s="29" t="n">
        <f aca="false">VLOOKUP(B745,HEADROOM!$B$2:$D$3820,3,FALSE())</f>
        <v>20739974</v>
      </c>
      <c r="F745" s="5" t="s">
        <v>34</v>
      </c>
      <c r="G745" s="5" t="str">
        <f aca="false">VLOOKUP((A745&amp;MAX(H745:M745)),'NA DATA'!$J$4:$K$1809,2,FALSE())</f>
        <v>Enron North America Corp.</v>
      </c>
      <c r="H745" s="30"/>
      <c r="I745" s="30" t="n">
        <v>96044500</v>
      </c>
      <c r="J745" s="30"/>
      <c r="K745" s="30"/>
      <c r="L745" s="30"/>
      <c r="M745" s="30"/>
      <c r="N745" s="30" t="n">
        <f aca="false">IF(ISNA(VLOOKUP(B745,'US GAS Rankings'!$B$6:$H$232,7,FALSE()))=TRUE(),"",(VLOOKUP(B745,'US GAS Rankings'!$B$6:$H$232,7,FALSE())))</f>
        <v>134</v>
      </c>
      <c r="O745" s="30" t="str">
        <f aca="false">IF(ISNA(VLOOKUP(B745,'US PWR Rankings'!$B$6:$H$126,7,FALSE()))=TRUE(),"",(VLOOKUP(B745,'US PWR Rankings'!$B$6:$H$126,7,FALSE())))</f>
        <v/>
      </c>
      <c r="P745" s="5" t="str">
        <f aca="false">IF(ISNA(VLOOKUP(B745,'Can Gas Rankings'!$B$6:$H$95,7,FALSE()))=TRUE(),"",(VLOOKUP(B745,'Can Gas Rankings'!$B$6:$H$95,7,FALSE())))</f>
        <v/>
      </c>
      <c r="Q745" s="5" t="str">
        <f aca="false">IF(ISNA(VLOOKUP(B745,'Can Pwr Rankings'!$B$6:$F$21,5,FALSE()))=TRUE(),"",(VLOOKUP(B745,'Can Pwr Rankings'!$B$6:$F$21,5,FALSE())))</f>
        <v/>
      </c>
      <c r="R745" s="29" t="n">
        <f aca="false">IF(ISNA(VLOOKUP($B745,'US GAS Rankings'!$B$6:$H$232,6,FALSE()))=TRUE(),"",(VLOOKUP($B745,'US GAS Rankings'!$B$6:$H$232,6,FALSE())))</f>
        <v>3565000</v>
      </c>
      <c r="S745" s="29" t="str">
        <f aca="false">IF(ISNA(VLOOKUP($B745,'US PWR Rankings'!$B$6:$H$126,6,FALSE()))=TRUE(),"",(VLOOKUP($B745,'US PWR Rankings'!$B$6:$H$126,6,FALSE())))</f>
        <v/>
      </c>
      <c r="T745" s="29" t="str">
        <f aca="false">IF(ISNA(VLOOKUP($B745,'Can Gas Rankings'!$B$6:$H$95,6,FALSE()))=TRUE(),"",(VLOOKUP($B745,'Can Gas Rankings'!$B$6:$H$95,6,FALSE())))</f>
        <v/>
      </c>
      <c r="U745" s="29" t="str">
        <f aca="false">IF(ISNA(VLOOKUP($B745,'Can Pwr Rankings'!$B$6:$F$21,4,FALSE()))=TRUE(),"",(VLOOKUP($B745,'Can Pwr Rankings'!$B$6:$F$21,4,FALSE())))</f>
        <v/>
      </c>
    </row>
    <row r="746" customFormat="false" ht="12.75" hidden="false" customHeight="false" outlineLevel="0" collapsed="false">
      <c r="A746" s="5" t="s">
        <v>224</v>
      </c>
      <c r="B746" s="5" t="n">
        <v>5225</v>
      </c>
      <c r="C746" s="5"/>
      <c r="D746" s="5"/>
      <c r="E746" s="29" t="n">
        <f aca="false">VLOOKUP(B746,HEADROOM!$B$2:$D$3820,3,FALSE())</f>
        <v>20739974</v>
      </c>
      <c r="F746" s="5" t="s">
        <v>153</v>
      </c>
      <c r="G746" s="5" t="str">
        <f aca="false">VLOOKUP((A746&amp;MAX(H746:M746)),'NA DATA'!$J$4:$K$1809,2,FALSE())</f>
        <v>Enron North America Corp.</v>
      </c>
      <c r="H746" s="30"/>
      <c r="I746" s="30" t="n">
        <v>96000640</v>
      </c>
      <c r="J746" s="30"/>
      <c r="K746" s="30"/>
      <c r="L746" s="30"/>
      <c r="M746" s="30"/>
      <c r="N746" s="30" t="n">
        <f aca="false">IF(ISNA(VLOOKUP(B746,'US GAS Rankings'!$B$6:$H$232,7,FALSE()))=TRUE(),"",(VLOOKUP(B746,'US GAS Rankings'!$B$6:$H$232,7,FALSE())))</f>
        <v>134</v>
      </c>
      <c r="O746" s="30" t="str">
        <f aca="false">IF(ISNA(VLOOKUP(B746,'US PWR Rankings'!$B$6:$H$126,7,FALSE()))=TRUE(),"",(VLOOKUP(B746,'US PWR Rankings'!$B$6:$H$126,7,FALSE())))</f>
        <v/>
      </c>
      <c r="P746" s="5" t="str">
        <f aca="false">IF(ISNA(VLOOKUP(B746,'Can Gas Rankings'!$B$6:$H$95,7,FALSE()))=TRUE(),"",(VLOOKUP(B746,'Can Gas Rankings'!$B$6:$H$95,7,FALSE())))</f>
        <v/>
      </c>
      <c r="Q746" s="5" t="str">
        <f aca="false">IF(ISNA(VLOOKUP(B746,'Can Pwr Rankings'!$B$6:$F$21,5,FALSE()))=TRUE(),"",(VLOOKUP(B746,'Can Pwr Rankings'!$B$6:$F$21,5,FALSE())))</f>
        <v/>
      </c>
      <c r="R746" s="29" t="n">
        <f aca="false">IF(ISNA(VLOOKUP($B746,'US GAS Rankings'!$B$6:$H$232,6,FALSE()))=TRUE(),"",(VLOOKUP($B746,'US GAS Rankings'!$B$6:$H$232,6,FALSE())))</f>
        <v>3565000</v>
      </c>
      <c r="S746" s="29" t="str">
        <f aca="false">IF(ISNA(VLOOKUP($B746,'US PWR Rankings'!$B$6:$H$126,6,FALSE()))=TRUE(),"",(VLOOKUP($B746,'US PWR Rankings'!$B$6:$H$126,6,FALSE())))</f>
        <v/>
      </c>
      <c r="T746" s="29" t="str">
        <f aca="false">IF(ISNA(VLOOKUP($B746,'Can Gas Rankings'!$B$6:$H$95,6,FALSE()))=TRUE(),"",(VLOOKUP($B746,'Can Gas Rankings'!$B$6:$H$95,6,FALSE())))</f>
        <v/>
      </c>
      <c r="U746" s="29" t="str">
        <f aca="false">IF(ISNA(VLOOKUP($B746,'Can Pwr Rankings'!$B$6:$F$21,4,FALSE()))=TRUE(),"",(VLOOKUP($B746,'Can Pwr Rankings'!$B$6:$F$21,4,FALSE())))</f>
        <v/>
      </c>
    </row>
    <row r="747" customFormat="false" ht="12.75" hidden="false" customHeight="false" outlineLevel="0" collapsed="false">
      <c r="A747" s="5" t="s">
        <v>224</v>
      </c>
      <c r="B747" s="5" t="n">
        <v>5225</v>
      </c>
      <c r="C747" s="5"/>
      <c r="D747" s="5"/>
      <c r="E747" s="29" t="n">
        <f aca="false">VLOOKUP(B747,HEADROOM!$B$2:$D$3820,3,FALSE())</f>
        <v>20739974</v>
      </c>
      <c r="F747" s="5" t="s">
        <v>225</v>
      </c>
      <c r="G747" s="5" t="str">
        <f aca="false">VLOOKUP((A747&amp;MAX(H747:M747)),'NA DATA'!$J$4:$K$1809,2,FALSE())</f>
        <v>Enron North America Corp.</v>
      </c>
      <c r="H747" s="30"/>
      <c r="I747" s="30" t="n">
        <v>96004660</v>
      </c>
      <c r="J747" s="30"/>
      <c r="K747" s="30"/>
      <c r="L747" s="30"/>
      <c r="M747" s="30"/>
      <c r="N747" s="30" t="n">
        <f aca="false">IF(ISNA(VLOOKUP(B747,'US GAS Rankings'!$B$6:$H$232,7,FALSE()))=TRUE(),"",(VLOOKUP(B747,'US GAS Rankings'!$B$6:$H$232,7,FALSE())))</f>
        <v>134</v>
      </c>
      <c r="O747" s="30" t="str">
        <f aca="false">IF(ISNA(VLOOKUP(B747,'US PWR Rankings'!$B$6:$H$126,7,FALSE()))=TRUE(),"",(VLOOKUP(B747,'US PWR Rankings'!$B$6:$H$126,7,FALSE())))</f>
        <v/>
      </c>
      <c r="P747" s="5" t="str">
        <f aca="false">IF(ISNA(VLOOKUP(B747,'Can Gas Rankings'!$B$6:$H$95,7,FALSE()))=TRUE(),"",(VLOOKUP(B747,'Can Gas Rankings'!$B$6:$H$95,7,FALSE())))</f>
        <v/>
      </c>
      <c r="Q747" s="5" t="str">
        <f aca="false">IF(ISNA(VLOOKUP(B747,'Can Pwr Rankings'!$B$6:$F$21,5,FALSE()))=TRUE(),"",(VLOOKUP(B747,'Can Pwr Rankings'!$B$6:$F$21,5,FALSE())))</f>
        <v/>
      </c>
      <c r="R747" s="29" t="n">
        <f aca="false">IF(ISNA(VLOOKUP($B747,'US GAS Rankings'!$B$6:$H$232,6,FALSE()))=TRUE(),"",(VLOOKUP($B747,'US GAS Rankings'!$B$6:$H$232,6,FALSE())))</f>
        <v>3565000</v>
      </c>
      <c r="S747" s="29" t="str">
        <f aca="false">IF(ISNA(VLOOKUP($B747,'US PWR Rankings'!$B$6:$H$126,6,FALSE()))=TRUE(),"",(VLOOKUP($B747,'US PWR Rankings'!$B$6:$H$126,6,FALSE())))</f>
        <v/>
      </c>
      <c r="T747" s="29" t="str">
        <f aca="false">IF(ISNA(VLOOKUP($B747,'Can Gas Rankings'!$B$6:$H$95,6,FALSE()))=TRUE(),"",(VLOOKUP($B747,'Can Gas Rankings'!$B$6:$H$95,6,FALSE())))</f>
        <v/>
      </c>
      <c r="U747" s="29" t="str">
        <f aca="false">IF(ISNA(VLOOKUP($B747,'Can Pwr Rankings'!$B$6:$F$21,4,FALSE()))=TRUE(),"",(VLOOKUP($B747,'Can Pwr Rankings'!$B$6:$F$21,4,FALSE())))</f>
        <v/>
      </c>
    </row>
    <row r="748" customFormat="false" ht="12.75" hidden="false" customHeight="false" outlineLevel="0" collapsed="false">
      <c r="A748" s="5" t="s">
        <v>226</v>
      </c>
      <c r="B748" s="5" t="n">
        <v>51593</v>
      </c>
      <c r="C748" s="5" t="s">
        <v>226</v>
      </c>
      <c r="D748" s="5" t="n">
        <v>51593</v>
      </c>
      <c r="E748" s="29" t="n">
        <f aca="false">VLOOKUP(B748,HEADROOM!$B$2:$D$3820,3,FALSE())</f>
        <v>2855354</v>
      </c>
      <c r="F748" s="5" t="s">
        <v>28</v>
      </c>
      <c r="G748" s="5" t="str">
        <f aca="false">VLOOKUP((A748&amp;MAX(H748:M748)),'NA DATA'!$J$4:$K$1809,2,FALSE())</f>
        <v>Enron North America Corp.</v>
      </c>
      <c r="H748" s="30"/>
      <c r="I748" s="30" t="n">
        <v>96005189</v>
      </c>
      <c r="J748" s="30"/>
      <c r="K748" s="30"/>
      <c r="L748" s="30"/>
      <c r="M748" s="30"/>
      <c r="N748" s="30" t="n">
        <f aca="false">IF(ISNA(VLOOKUP(B748,'US GAS Rankings'!$B$6:$H$232,7,FALSE()))=TRUE(),"",(VLOOKUP(B748,'US GAS Rankings'!$B$6:$H$232,7,FALSE())))</f>
        <v>135</v>
      </c>
      <c r="O748" s="30" t="str">
        <f aca="false">IF(ISNA(VLOOKUP(B748,'US PWR Rankings'!$B$6:$H$126,7,FALSE()))=TRUE(),"",(VLOOKUP(B748,'US PWR Rankings'!$B$6:$H$126,7,FALSE())))</f>
        <v/>
      </c>
      <c r="P748" s="5" t="str">
        <f aca="false">IF(ISNA(VLOOKUP(B748,'Can Gas Rankings'!$B$6:$H$95,7,FALSE()))=TRUE(),"",(VLOOKUP(B748,'Can Gas Rankings'!$B$6:$H$95,7,FALSE())))</f>
        <v/>
      </c>
      <c r="Q748" s="5" t="str">
        <f aca="false">IF(ISNA(VLOOKUP(B748,'Can Pwr Rankings'!$B$6:$F$21,5,FALSE()))=TRUE(),"",(VLOOKUP(B748,'Can Pwr Rankings'!$B$6:$F$21,5,FALSE())))</f>
        <v/>
      </c>
      <c r="R748" s="29" t="n">
        <f aca="false">IF(ISNA(VLOOKUP($B748,'US GAS Rankings'!$B$6:$H$232,6,FALSE()))=TRUE(),"",(VLOOKUP($B748,'US GAS Rankings'!$B$6:$H$232,6,FALSE())))</f>
        <v>3531413</v>
      </c>
      <c r="S748" s="29" t="str">
        <f aca="false">IF(ISNA(VLOOKUP($B748,'US PWR Rankings'!$B$6:$H$126,6,FALSE()))=TRUE(),"",(VLOOKUP($B748,'US PWR Rankings'!$B$6:$H$126,6,FALSE())))</f>
        <v/>
      </c>
      <c r="T748" s="29" t="str">
        <f aca="false">IF(ISNA(VLOOKUP($B748,'Can Gas Rankings'!$B$6:$H$95,6,FALSE()))=TRUE(),"",(VLOOKUP($B748,'Can Gas Rankings'!$B$6:$H$95,6,FALSE())))</f>
        <v/>
      </c>
      <c r="U748" s="29" t="str">
        <f aca="false">IF(ISNA(VLOOKUP($B748,'Can Pwr Rankings'!$B$6:$F$21,4,FALSE()))=TRUE(),"",(VLOOKUP($B748,'Can Pwr Rankings'!$B$6:$F$21,4,FALSE())))</f>
        <v/>
      </c>
    </row>
    <row r="749" customFormat="false" ht="12.75" hidden="false" customHeight="false" outlineLevel="0" collapsed="false">
      <c r="A749" s="5" t="s">
        <v>226</v>
      </c>
      <c r="B749" s="5" t="n">
        <v>51593</v>
      </c>
      <c r="C749" s="5"/>
      <c r="D749" s="5"/>
      <c r="E749" s="29" t="n">
        <f aca="false">VLOOKUP(B749,HEADROOM!$B$2:$D$3820,3,FALSE())</f>
        <v>2855354</v>
      </c>
      <c r="F749" s="5" t="s">
        <v>29</v>
      </c>
      <c r="G749" s="5" t="str">
        <f aca="false">VLOOKUP((A749&amp;MAX(H749:M749)),'NA DATA'!$J$4:$K$1809,2,FALSE())</f>
        <v>ENA Upstream Company LLC</v>
      </c>
      <c r="H749" s="30"/>
      <c r="I749" s="30" t="n">
        <v>96062437</v>
      </c>
      <c r="J749" s="30"/>
      <c r="K749" s="30"/>
      <c r="L749" s="30"/>
      <c r="M749" s="30"/>
      <c r="N749" s="30" t="n">
        <f aca="false">IF(ISNA(VLOOKUP(B749,'US GAS Rankings'!$B$6:$H$232,7,FALSE()))=TRUE(),"",(VLOOKUP(B749,'US GAS Rankings'!$B$6:$H$232,7,FALSE())))</f>
        <v>135</v>
      </c>
      <c r="O749" s="30" t="str">
        <f aca="false">IF(ISNA(VLOOKUP(B749,'US PWR Rankings'!$B$6:$H$126,7,FALSE()))=TRUE(),"",(VLOOKUP(B749,'US PWR Rankings'!$B$6:$H$126,7,FALSE())))</f>
        <v/>
      </c>
      <c r="P749" s="5" t="str">
        <f aca="false">IF(ISNA(VLOOKUP(B749,'Can Gas Rankings'!$B$6:$H$95,7,FALSE()))=TRUE(),"",(VLOOKUP(B749,'Can Gas Rankings'!$B$6:$H$95,7,FALSE())))</f>
        <v/>
      </c>
      <c r="Q749" s="5" t="str">
        <f aca="false">IF(ISNA(VLOOKUP(B749,'Can Pwr Rankings'!$B$6:$F$21,5,FALSE()))=TRUE(),"",(VLOOKUP(B749,'Can Pwr Rankings'!$B$6:$F$21,5,FALSE())))</f>
        <v/>
      </c>
      <c r="R749" s="29" t="n">
        <f aca="false">IF(ISNA(VLOOKUP($B749,'US GAS Rankings'!$B$6:$H$232,6,FALSE()))=TRUE(),"",(VLOOKUP($B749,'US GAS Rankings'!$B$6:$H$232,6,FALSE())))</f>
        <v>3531413</v>
      </c>
      <c r="S749" s="29" t="str">
        <f aca="false">IF(ISNA(VLOOKUP($B749,'US PWR Rankings'!$B$6:$H$126,6,FALSE()))=TRUE(),"",(VLOOKUP($B749,'US PWR Rankings'!$B$6:$H$126,6,FALSE())))</f>
        <v/>
      </c>
      <c r="T749" s="29" t="str">
        <f aca="false">IF(ISNA(VLOOKUP($B749,'Can Gas Rankings'!$B$6:$H$95,6,FALSE()))=TRUE(),"",(VLOOKUP($B749,'Can Gas Rankings'!$B$6:$H$95,6,FALSE())))</f>
        <v/>
      </c>
      <c r="U749" s="29" t="str">
        <f aca="false">IF(ISNA(VLOOKUP($B749,'Can Pwr Rankings'!$B$6:$F$21,4,FALSE()))=TRUE(),"",(VLOOKUP($B749,'Can Pwr Rankings'!$B$6:$F$21,4,FALSE())))</f>
        <v/>
      </c>
    </row>
    <row r="750" customFormat="false" ht="12.75" hidden="false" customHeight="false" outlineLevel="0" collapsed="false">
      <c r="A750" s="5" t="s">
        <v>226</v>
      </c>
      <c r="B750" s="5" t="n">
        <v>51593</v>
      </c>
      <c r="C750" s="5"/>
      <c r="D750" s="5"/>
      <c r="E750" s="29" t="n">
        <f aca="false">VLOOKUP(B750,HEADROOM!$B$2:$D$3820,3,FALSE())</f>
        <v>2855354</v>
      </c>
      <c r="F750" s="5" t="s">
        <v>42</v>
      </c>
      <c r="G750" s="5" t="e">
        <f aca="false">VLOOKUP((A750&amp;MAX(H750:M750)),'NA DATA'!$J$4:$K$1809,2,FALSE())</f>
        <v>#N/A</v>
      </c>
      <c r="H750" s="30"/>
      <c r="I750" s="30"/>
      <c r="J750" s="30"/>
      <c r="K750" s="30"/>
      <c r="L750" s="30"/>
      <c r="M750" s="30"/>
      <c r="N750" s="30" t="n">
        <f aca="false">IF(ISNA(VLOOKUP(B750,'US GAS Rankings'!$B$6:$H$232,7,FALSE()))=TRUE(),"",(VLOOKUP(B750,'US GAS Rankings'!$B$6:$H$232,7,FALSE())))</f>
        <v>135</v>
      </c>
      <c r="O750" s="30" t="str">
        <f aca="false">IF(ISNA(VLOOKUP(B750,'US PWR Rankings'!$B$6:$H$126,7,FALSE()))=TRUE(),"",(VLOOKUP(B750,'US PWR Rankings'!$B$6:$H$126,7,FALSE())))</f>
        <v/>
      </c>
      <c r="P750" s="5" t="str">
        <f aca="false">IF(ISNA(VLOOKUP(B750,'Can Gas Rankings'!$B$6:$H$95,7,FALSE()))=TRUE(),"",(VLOOKUP(B750,'Can Gas Rankings'!$B$6:$H$95,7,FALSE())))</f>
        <v/>
      </c>
      <c r="Q750" s="5" t="str">
        <f aca="false">IF(ISNA(VLOOKUP(B750,'Can Pwr Rankings'!$B$6:$F$21,5,FALSE()))=TRUE(),"",(VLOOKUP(B750,'Can Pwr Rankings'!$B$6:$F$21,5,FALSE())))</f>
        <v/>
      </c>
      <c r="R750" s="29" t="n">
        <f aca="false">IF(ISNA(VLOOKUP($B750,'US GAS Rankings'!$B$6:$H$232,6,FALSE()))=TRUE(),"",(VLOOKUP($B750,'US GAS Rankings'!$B$6:$H$232,6,FALSE())))</f>
        <v>3531413</v>
      </c>
      <c r="S750" s="29" t="str">
        <f aca="false">IF(ISNA(VLOOKUP($B750,'US PWR Rankings'!$B$6:$H$126,6,FALSE()))=TRUE(),"",(VLOOKUP($B750,'US PWR Rankings'!$B$6:$H$126,6,FALSE())))</f>
        <v/>
      </c>
      <c r="T750" s="29" t="str">
        <f aca="false">IF(ISNA(VLOOKUP($B750,'Can Gas Rankings'!$B$6:$H$95,6,FALSE()))=TRUE(),"",(VLOOKUP($B750,'Can Gas Rankings'!$B$6:$H$95,6,FALSE())))</f>
        <v/>
      </c>
      <c r="U750" s="29" t="str">
        <f aca="false">IF(ISNA(VLOOKUP($B750,'Can Pwr Rankings'!$B$6:$F$21,4,FALSE()))=TRUE(),"",(VLOOKUP($B750,'Can Pwr Rankings'!$B$6:$F$21,4,FALSE())))</f>
        <v/>
      </c>
    </row>
    <row r="751" customFormat="false" ht="12.75" hidden="false" customHeight="false" outlineLevel="0" collapsed="false">
      <c r="A751" s="5" t="s">
        <v>226</v>
      </c>
      <c r="B751" s="5" t="n">
        <v>51593</v>
      </c>
      <c r="C751" s="5"/>
      <c r="D751" s="5"/>
      <c r="E751" s="29" t="n">
        <f aca="false">VLOOKUP(B751,HEADROOM!$B$2:$D$3820,3,FALSE())</f>
        <v>2855354</v>
      </c>
      <c r="F751" s="5" t="s">
        <v>70</v>
      </c>
      <c r="G751" s="5" t="str">
        <f aca="false">VLOOKUP((A751&amp;MAX(H751:M751)),'NA DATA'!$J$4:$K$1809,2,FALSE())</f>
        <v>Enron North America Corp.</v>
      </c>
      <c r="H751" s="30"/>
      <c r="I751" s="30" t="n">
        <v>96061703</v>
      </c>
      <c r="J751" s="30"/>
      <c r="K751" s="30"/>
      <c r="L751" s="30"/>
      <c r="M751" s="30"/>
      <c r="N751" s="30" t="n">
        <f aca="false">IF(ISNA(VLOOKUP(B751,'US GAS Rankings'!$B$6:$H$232,7,FALSE()))=TRUE(),"",(VLOOKUP(B751,'US GAS Rankings'!$B$6:$H$232,7,FALSE())))</f>
        <v>135</v>
      </c>
      <c r="O751" s="30" t="str">
        <f aca="false">IF(ISNA(VLOOKUP(B751,'US PWR Rankings'!$B$6:$H$126,7,FALSE()))=TRUE(),"",(VLOOKUP(B751,'US PWR Rankings'!$B$6:$H$126,7,FALSE())))</f>
        <v/>
      </c>
      <c r="P751" s="5" t="str">
        <f aca="false">IF(ISNA(VLOOKUP(B751,'Can Gas Rankings'!$B$6:$H$95,7,FALSE()))=TRUE(),"",(VLOOKUP(B751,'Can Gas Rankings'!$B$6:$H$95,7,FALSE())))</f>
        <v/>
      </c>
      <c r="Q751" s="5" t="str">
        <f aca="false">IF(ISNA(VLOOKUP(B751,'Can Pwr Rankings'!$B$6:$F$21,5,FALSE()))=TRUE(),"",(VLOOKUP(B751,'Can Pwr Rankings'!$B$6:$F$21,5,FALSE())))</f>
        <v/>
      </c>
      <c r="R751" s="29" t="n">
        <f aca="false">IF(ISNA(VLOOKUP($B751,'US GAS Rankings'!$B$6:$H$232,6,FALSE()))=TRUE(),"",(VLOOKUP($B751,'US GAS Rankings'!$B$6:$H$232,6,FALSE())))</f>
        <v>3531413</v>
      </c>
      <c r="S751" s="29" t="str">
        <f aca="false">IF(ISNA(VLOOKUP($B751,'US PWR Rankings'!$B$6:$H$126,6,FALSE()))=TRUE(),"",(VLOOKUP($B751,'US PWR Rankings'!$B$6:$H$126,6,FALSE())))</f>
        <v/>
      </c>
      <c r="T751" s="29" t="str">
        <f aca="false">IF(ISNA(VLOOKUP($B751,'Can Gas Rankings'!$B$6:$H$95,6,FALSE()))=TRUE(),"",(VLOOKUP($B751,'Can Gas Rankings'!$B$6:$H$95,6,FALSE())))</f>
        <v/>
      </c>
      <c r="U751" s="29" t="str">
        <f aca="false">IF(ISNA(VLOOKUP($B751,'Can Pwr Rankings'!$B$6:$F$21,4,FALSE()))=TRUE(),"",(VLOOKUP($B751,'Can Pwr Rankings'!$B$6:$F$21,4,FALSE())))</f>
        <v/>
      </c>
    </row>
    <row r="752" customFormat="false" ht="12.75" hidden="false" customHeight="false" outlineLevel="0" collapsed="false">
      <c r="A752" s="5" t="s">
        <v>227</v>
      </c>
      <c r="B752" s="5" t="n">
        <v>65165</v>
      </c>
      <c r="C752" s="5" t="s">
        <v>227</v>
      </c>
      <c r="D752" s="5" t="n">
        <v>65165</v>
      </c>
      <c r="E752" s="29" t="n">
        <f aca="false">VLOOKUP(B752,HEADROOM!$B$2:$D$3820,3,FALSE())</f>
        <v>14873669</v>
      </c>
      <c r="F752" s="5" t="s">
        <v>27</v>
      </c>
      <c r="G752" s="5" t="str">
        <f aca="false">VLOOKUP((A752&amp;MAX(H752:M752)),'NA DATA'!$J$4:$K$1809,2,FALSE())</f>
        <v>Enron North America Corp.</v>
      </c>
      <c r="H752" s="30" t="n">
        <v>96083555</v>
      </c>
      <c r="I752" s="30"/>
      <c r="J752" s="30"/>
      <c r="K752" s="30"/>
      <c r="L752" s="30"/>
      <c r="M752" s="30"/>
      <c r="N752" s="30" t="n">
        <f aca="false">IF(ISNA(VLOOKUP(B752,'US GAS Rankings'!$B$6:$H$232,7,FALSE()))=TRUE(),"",(VLOOKUP(B752,'US GAS Rankings'!$B$6:$H$232,7,FALSE())))</f>
        <v>136</v>
      </c>
      <c r="O752" s="30" t="n">
        <f aca="false">IF(ISNA(VLOOKUP(B752,'US PWR Rankings'!$B$6:$H$126,7,FALSE()))=TRUE(),"",(VLOOKUP(B752,'US PWR Rankings'!$B$6:$H$126,7,FALSE())))</f>
        <v>49</v>
      </c>
      <c r="P752" s="5" t="str">
        <f aca="false">IF(ISNA(VLOOKUP(B752,'Can Gas Rankings'!$B$6:$H$95,7,FALSE()))=TRUE(),"",(VLOOKUP(B752,'Can Gas Rankings'!$B$6:$H$95,7,FALSE())))</f>
        <v/>
      </c>
      <c r="Q752" s="5" t="str">
        <f aca="false">IF(ISNA(VLOOKUP(B752,'Can Pwr Rankings'!$B$6:$F$21,5,FALSE()))=TRUE(),"",(VLOOKUP(B752,'Can Pwr Rankings'!$B$6:$F$21,5,FALSE())))</f>
        <v/>
      </c>
      <c r="R752" s="29" t="n">
        <f aca="false">IF(ISNA(VLOOKUP($B752,'US GAS Rankings'!$B$6:$H$232,6,FALSE()))=TRUE(),"",(VLOOKUP($B752,'US GAS Rankings'!$B$6:$H$232,6,FALSE())))</f>
        <v>3505583</v>
      </c>
      <c r="S752" s="29" t="n">
        <f aca="false">IF(ISNA(VLOOKUP($B752,'US PWR Rankings'!$B$6:$H$126,6,FALSE()))=TRUE(),"",(VLOOKUP($B752,'US PWR Rankings'!$B$6:$H$126,6,FALSE())))</f>
        <v>864807</v>
      </c>
      <c r="T752" s="29" t="str">
        <f aca="false">IF(ISNA(VLOOKUP($B752,'Can Gas Rankings'!$B$6:$H$95,6,FALSE()))=TRUE(),"",(VLOOKUP($B752,'Can Gas Rankings'!$B$6:$H$95,6,FALSE())))</f>
        <v/>
      </c>
      <c r="U752" s="29" t="str">
        <f aca="false">IF(ISNA(VLOOKUP($B752,'Can Pwr Rankings'!$B$6:$F$21,4,FALSE()))=TRUE(),"",(VLOOKUP($B752,'Can Pwr Rankings'!$B$6:$F$21,4,FALSE())))</f>
        <v/>
      </c>
    </row>
    <row r="753" customFormat="false" ht="12.75" hidden="false" customHeight="false" outlineLevel="0" collapsed="false">
      <c r="A753" s="5" t="s">
        <v>227</v>
      </c>
      <c r="B753" s="5" t="n">
        <v>65165</v>
      </c>
      <c r="C753" s="5"/>
      <c r="D753" s="5"/>
      <c r="E753" s="29" t="n">
        <f aca="false">VLOOKUP(B753,HEADROOM!$B$2:$D$3820,3,FALSE())</f>
        <v>14873669</v>
      </c>
      <c r="F753" s="5" t="s">
        <v>78</v>
      </c>
      <c r="G753" s="5" t="str">
        <f aca="false">VLOOKUP((A753&amp;MAX(H753:M753)),'NA DATA'!$J$4:$K$1809,2,FALSE())</f>
        <v>Enron North America Corp.</v>
      </c>
      <c r="H753" s="30"/>
      <c r="I753" s="30" t="n">
        <v>96022573</v>
      </c>
      <c r="J753" s="30"/>
      <c r="K753" s="30"/>
      <c r="L753" s="30"/>
      <c r="M753" s="30"/>
      <c r="N753" s="30" t="n">
        <f aca="false">IF(ISNA(VLOOKUP(B753,'US GAS Rankings'!$B$6:$H$232,7,FALSE()))=TRUE(),"",(VLOOKUP(B753,'US GAS Rankings'!$B$6:$H$232,7,FALSE())))</f>
        <v>136</v>
      </c>
      <c r="O753" s="30" t="n">
        <f aca="false">IF(ISNA(VLOOKUP(B753,'US PWR Rankings'!$B$6:$H$126,7,FALSE()))=TRUE(),"",(VLOOKUP(B753,'US PWR Rankings'!$B$6:$H$126,7,FALSE())))</f>
        <v>49</v>
      </c>
      <c r="P753" s="5" t="str">
        <f aca="false">IF(ISNA(VLOOKUP(B753,'Can Gas Rankings'!$B$6:$H$95,7,FALSE()))=TRUE(),"",(VLOOKUP(B753,'Can Gas Rankings'!$B$6:$H$95,7,FALSE())))</f>
        <v/>
      </c>
      <c r="Q753" s="5" t="str">
        <f aca="false">IF(ISNA(VLOOKUP(B753,'Can Pwr Rankings'!$B$6:$F$21,5,FALSE()))=TRUE(),"",(VLOOKUP(B753,'Can Pwr Rankings'!$B$6:$F$21,5,FALSE())))</f>
        <v/>
      </c>
      <c r="R753" s="29" t="n">
        <f aca="false">IF(ISNA(VLOOKUP($B753,'US GAS Rankings'!$B$6:$H$232,6,FALSE()))=TRUE(),"",(VLOOKUP($B753,'US GAS Rankings'!$B$6:$H$232,6,FALSE())))</f>
        <v>3505583</v>
      </c>
      <c r="S753" s="29" t="n">
        <f aca="false">IF(ISNA(VLOOKUP($B753,'US PWR Rankings'!$B$6:$H$126,6,FALSE()))=TRUE(),"",(VLOOKUP($B753,'US PWR Rankings'!$B$6:$H$126,6,FALSE())))</f>
        <v>864807</v>
      </c>
      <c r="T753" s="29" t="str">
        <f aca="false">IF(ISNA(VLOOKUP($B753,'Can Gas Rankings'!$B$6:$H$95,6,FALSE()))=TRUE(),"",(VLOOKUP($B753,'Can Gas Rankings'!$B$6:$H$95,6,FALSE())))</f>
        <v/>
      </c>
      <c r="U753" s="29" t="str">
        <f aca="false">IF(ISNA(VLOOKUP($B753,'Can Pwr Rankings'!$B$6:$F$21,4,FALSE()))=TRUE(),"",(VLOOKUP($B753,'Can Pwr Rankings'!$B$6:$F$21,4,FALSE())))</f>
        <v/>
      </c>
    </row>
    <row r="754" customFormat="false" ht="12.75" hidden="false" customHeight="false" outlineLevel="0" collapsed="false">
      <c r="A754" s="5" t="s">
        <v>227</v>
      </c>
      <c r="B754" s="5" t="n">
        <v>65165</v>
      </c>
      <c r="C754" s="5"/>
      <c r="D754" s="5"/>
      <c r="E754" s="29" t="n">
        <f aca="false">VLOOKUP(B754,HEADROOM!$B$2:$D$3820,3,FALSE())</f>
        <v>14873669</v>
      </c>
      <c r="F754" s="5" t="s">
        <v>53</v>
      </c>
      <c r="G754" s="5" t="e">
        <f aca="false">VLOOKUP((A754&amp;MAX(H754:M754)),'NA DATA'!$J$4:$K$1809,2,FALSE())</f>
        <v>#N/A</v>
      </c>
      <c r="H754" s="30"/>
      <c r="I754" s="30"/>
      <c r="J754" s="30" t="n">
        <v>96021340</v>
      </c>
      <c r="K754" s="30"/>
      <c r="L754" s="30"/>
      <c r="M754" s="30"/>
      <c r="N754" s="30" t="n">
        <f aca="false">IF(ISNA(VLOOKUP(B754,'US GAS Rankings'!$B$6:$H$232,7,FALSE()))=TRUE(),"",(VLOOKUP(B754,'US GAS Rankings'!$B$6:$H$232,7,FALSE())))</f>
        <v>136</v>
      </c>
      <c r="O754" s="30" t="n">
        <f aca="false">IF(ISNA(VLOOKUP(B754,'US PWR Rankings'!$B$6:$H$126,7,FALSE()))=TRUE(),"",(VLOOKUP(B754,'US PWR Rankings'!$B$6:$H$126,7,FALSE())))</f>
        <v>49</v>
      </c>
      <c r="P754" s="5" t="str">
        <f aca="false">IF(ISNA(VLOOKUP(B754,'Can Gas Rankings'!$B$6:$H$95,7,FALSE()))=TRUE(),"",(VLOOKUP(B754,'Can Gas Rankings'!$B$6:$H$95,7,FALSE())))</f>
        <v/>
      </c>
      <c r="Q754" s="5" t="str">
        <f aca="false">IF(ISNA(VLOOKUP(B754,'Can Pwr Rankings'!$B$6:$F$21,5,FALSE()))=TRUE(),"",(VLOOKUP(B754,'Can Pwr Rankings'!$B$6:$F$21,5,FALSE())))</f>
        <v/>
      </c>
      <c r="R754" s="29" t="n">
        <f aca="false">IF(ISNA(VLOOKUP($B754,'US GAS Rankings'!$B$6:$H$232,6,FALSE()))=TRUE(),"",(VLOOKUP($B754,'US GAS Rankings'!$B$6:$H$232,6,FALSE())))</f>
        <v>3505583</v>
      </c>
      <c r="S754" s="29" t="n">
        <f aca="false">IF(ISNA(VLOOKUP($B754,'US PWR Rankings'!$B$6:$H$126,6,FALSE()))=TRUE(),"",(VLOOKUP($B754,'US PWR Rankings'!$B$6:$H$126,6,FALSE())))</f>
        <v>864807</v>
      </c>
      <c r="T754" s="29" t="str">
        <f aca="false">IF(ISNA(VLOOKUP($B754,'Can Gas Rankings'!$B$6:$H$95,6,FALSE()))=TRUE(),"",(VLOOKUP($B754,'Can Gas Rankings'!$B$6:$H$95,6,FALSE())))</f>
        <v/>
      </c>
      <c r="U754" s="29" t="str">
        <f aca="false">IF(ISNA(VLOOKUP($B754,'Can Pwr Rankings'!$B$6:$F$21,4,FALSE()))=TRUE(),"",(VLOOKUP($B754,'Can Pwr Rankings'!$B$6:$F$21,4,FALSE())))</f>
        <v/>
      </c>
    </row>
    <row r="755" customFormat="false" ht="12.75" hidden="false" customHeight="false" outlineLevel="0" collapsed="false">
      <c r="A755" s="5" t="s">
        <v>227</v>
      </c>
      <c r="B755" s="5" t="n">
        <v>65165</v>
      </c>
      <c r="C755" s="5"/>
      <c r="D755" s="5"/>
      <c r="E755" s="29" t="n">
        <f aca="false">VLOOKUP(B755,HEADROOM!$B$2:$D$3820,3,FALSE())</f>
        <v>14873669</v>
      </c>
      <c r="F755" s="5" t="s">
        <v>228</v>
      </c>
      <c r="G755" s="5" t="str">
        <f aca="false">VLOOKUP((A755&amp;MAX(H755:M755)),'NA DATA'!$J$4:$K$1809,2,FALSE())</f>
        <v>Enron North America Corp.</v>
      </c>
      <c r="H755" s="30"/>
      <c r="I755" s="30" t="n">
        <v>96001638</v>
      </c>
      <c r="J755" s="30"/>
      <c r="K755" s="30"/>
      <c r="L755" s="30"/>
      <c r="M755" s="30"/>
      <c r="N755" s="30" t="n">
        <f aca="false">IF(ISNA(VLOOKUP(B755,'US GAS Rankings'!$B$6:$H$232,7,FALSE()))=TRUE(),"",(VLOOKUP(B755,'US GAS Rankings'!$B$6:$H$232,7,FALSE())))</f>
        <v>136</v>
      </c>
      <c r="O755" s="30" t="n">
        <f aca="false">IF(ISNA(VLOOKUP(B755,'US PWR Rankings'!$B$6:$H$126,7,FALSE()))=TRUE(),"",(VLOOKUP(B755,'US PWR Rankings'!$B$6:$H$126,7,FALSE())))</f>
        <v>49</v>
      </c>
      <c r="P755" s="5" t="str">
        <f aca="false">IF(ISNA(VLOOKUP(B755,'Can Gas Rankings'!$B$6:$H$95,7,FALSE()))=TRUE(),"",(VLOOKUP(B755,'Can Gas Rankings'!$B$6:$H$95,7,FALSE())))</f>
        <v/>
      </c>
      <c r="Q755" s="5" t="str">
        <f aca="false">IF(ISNA(VLOOKUP(B755,'Can Pwr Rankings'!$B$6:$F$21,5,FALSE()))=TRUE(),"",(VLOOKUP(B755,'Can Pwr Rankings'!$B$6:$F$21,5,FALSE())))</f>
        <v/>
      </c>
      <c r="R755" s="29" t="n">
        <f aca="false">IF(ISNA(VLOOKUP($B755,'US GAS Rankings'!$B$6:$H$232,6,FALSE()))=TRUE(),"",(VLOOKUP($B755,'US GAS Rankings'!$B$6:$H$232,6,FALSE())))</f>
        <v>3505583</v>
      </c>
      <c r="S755" s="29" t="n">
        <f aca="false">IF(ISNA(VLOOKUP($B755,'US PWR Rankings'!$B$6:$H$126,6,FALSE()))=TRUE(),"",(VLOOKUP($B755,'US PWR Rankings'!$B$6:$H$126,6,FALSE())))</f>
        <v>864807</v>
      </c>
      <c r="T755" s="29" t="str">
        <f aca="false">IF(ISNA(VLOOKUP($B755,'Can Gas Rankings'!$B$6:$H$95,6,FALSE()))=TRUE(),"",(VLOOKUP($B755,'Can Gas Rankings'!$B$6:$H$95,6,FALSE())))</f>
        <v/>
      </c>
      <c r="U755" s="29" t="str">
        <f aca="false">IF(ISNA(VLOOKUP($B755,'Can Pwr Rankings'!$B$6:$F$21,4,FALSE()))=TRUE(),"",(VLOOKUP($B755,'Can Pwr Rankings'!$B$6:$F$21,4,FALSE())))</f>
        <v/>
      </c>
    </row>
    <row r="756" customFormat="false" ht="12.75" hidden="false" customHeight="false" outlineLevel="0" collapsed="false">
      <c r="A756" s="5" t="s">
        <v>229</v>
      </c>
      <c r="B756" s="5" t="n">
        <v>72441</v>
      </c>
      <c r="C756" s="5" t="s">
        <v>229</v>
      </c>
      <c r="D756" s="5" t="n">
        <v>72441</v>
      </c>
      <c r="E756" s="29" t="n">
        <f aca="false">VLOOKUP(B756,HEADROOM!$B$2:$D$3820,3,FALSE())</f>
        <v>100000</v>
      </c>
      <c r="F756" s="5" t="s">
        <v>28</v>
      </c>
      <c r="G756" s="5" t="str">
        <f aca="false">VLOOKUP((A756&amp;MAX(H756:M756)),'NA DATA'!$J$4:$K$1809,2,FALSE())</f>
        <v>Enron North America Corp.</v>
      </c>
      <c r="H756" s="30"/>
      <c r="I756" s="30" t="n">
        <v>96036907</v>
      </c>
      <c r="J756" s="30"/>
      <c r="K756" s="30"/>
      <c r="L756" s="30"/>
      <c r="M756" s="30"/>
      <c r="N756" s="30" t="n">
        <f aca="false">IF(ISNA(VLOOKUP(B756,'US GAS Rankings'!$B$6:$H$232,7,FALSE()))=TRUE(),"",(VLOOKUP(B756,'US GAS Rankings'!$B$6:$H$232,7,FALSE())))</f>
        <v>137</v>
      </c>
      <c r="O756" s="30" t="str">
        <f aca="false">IF(ISNA(VLOOKUP(B756,'US PWR Rankings'!$B$6:$H$126,7,FALSE()))=TRUE(),"",(VLOOKUP(B756,'US PWR Rankings'!$B$6:$H$126,7,FALSE())))</f>
        <v/>
      </c>
      <c r="P756" s="5" t="str">
        <f aca="false">IF(ISNA(VLOOKUP(B756,'Can Gas Rankings'!$B$6:$H$95,7,FALSE()))=TRUE(),"",(VLOOKUP(B756,'Can Gas Rankings'!$B$6:$H$95,7,FALSE())))</f>
        <v/>
      </c>
      <c r="Q756" s="5" t="str">
        <f aca="false">IF(ISNA(VLOOKUP(B756,'Can Pwr Rankings'!$B$6:$F$21,5,FALSE()))=TRUE(),"",(VLOOKUP(B756,'Can Pwr Rankings'!$B$6:$F$21,5,FALSE())))</f>
        <v/>
      </c>
      <c r="R756" s="29" t="n">
        <f aca="false">IF(ISNA(VLOOKUP($B756,'US GAS Rankings'!$B$6:$H$232,6,FALSE()))=TRUE(),"",(VLOOKUP($B756,'US GAS Rankings'!$B$6:$H$232,6,FALSE())))</f>
        <v>3435501</v>
      </c>
      <c r="S756" s="29" t="str">
        <f aca="false">IF(ISNA(VLOOKUP($B756,'US PWR Rankings'!$B$6:$H$126,6,FALSE()))=TRUE(),"",(VLOOKUP($B756,'US PWR Rankings'!$B$6:$H$126,6,FALSE())))</f>
        <v/>
      </c>
      <c r="T756" s="29" t="str">
        <f aca="false">IF(ISNA(VLOOKUP($B756,'Can Gas Rankings'!$B$6:$H$95,6,FALSE()))=TRUE(),"",(VLOOKUP($B756,'Can Gas Rankings'!$B$6:$H$95,6,FALSE())))</f>
        <v/>
      </c>
      <c r="U756" s="29" t="str">
        <f aca="false">IF(ISNA(VLOOKUP($B756,'Can Pwr Rankings'!$B$6:$F$21,4,FALSE()))=TRUE(),"",(VLOOKUP($B756,'Can Pwr Rankings'!$B$6:$F$21,4,FALSE())))</f>
        <v/>
      </c>
    </row>
    <row r="757" customFormat="false" ht="12.75" hidden="false" customHeight="false" outlineLevel="0" collapsed="false">
      <c r="A757" s="5" t="s">
        <v>229</v>
      </c>
      <c r="B757" s="5" t="n">
        <v>72441</v>
      </c>
      <c r="C757" s="5"/>
      <c r="D757" s="5"/>
      <c r="E757" s="29" t="n">
        <f aca="false">VLOOKUP(B757,HEADROOM!$B$2:$D$3820,3,FALSE())</f>
        <v>100000</v>
      </c>
      <c r="F757" s="5" t="s">
        <v>29</v>
      </c>
      <c r="G757" s="5" t="str">
        <f aca="false">VLOOKUP((A757&amp;MAX(H757:M757)),'NA DATA'!$J$4:$K$1809,2,FALSE())</f>
        <v>Enron North America Corp.</v>
      </c>
      <c r="H757" s="30"/>
      <c r="I757" s="30" t="n">
        <v>96035781</v>
      </c>
      <c r="J757" s="30"/>
      <c r="K757" s="30"/>
      <c r="L757" s="30"/>
      <c r="M757" s="30"/>
      <c r="N757" s="30" t="n">
        <f aca="false">IF(ISNA(VLOOKUP(B757,'US GAS Rankings'!$B$6:$H$232,7,FALSE()))=TRUE(),"",(VLOOKUP(B757,'US GAS Rankings'!$B$6:$H$232,7,FALSE())))</f>
        <v>137</v>
      </c>
      <c r="O757" s="30" t="str">
        <f aca="false">IF(ISNA(VLOOKUP(B757,'US PWR Rankings'!$B$6:$H$126,7,FALSE()))=TRUE(),"",(VLOOKUP(B757,'US PWR Rankings'!$B$6:$H$126,7,FALSE())))</f>
        <v/>
      </c>
      <c r="P757" s="5" t="str">
        <f aca="false">IF(ISNA(VLOOKUP(B757,'Can Gas Rankings'!$B$6:$H$95,7,FALSE()))=TRUE(),"",(VLOOKUP(B757,'Can Gas Rankings'!$B$6:$H$95,7,FALSE())))</f>
        <v/>
      </c>
      <c r="Q757" s="5" t="str">
        <f aca="false">IF(ISNA(VLOOKUP(B757,'Can Pwr Rankings'!$B$6:$F$21,5,FALSE()))=TRUE(),"",(VLOOKUP(B757,'Can Pwr Rankings'!$B$6:$F$21,5,FALSE())))</f>
        <v/>
      </c>
      <c r="R757" s="29" t="n">
        <f aca="false">IF(ISNA(VLOOKUP($B757,'US GAS Rankings'!$B$6:$H$232,6,FALSE()))=TRUE(),"",(VLOOKUP($B757,'US GAS Rankings'!$B$6:$H$232,6,FALSE())))</f>
        <v>3435501</v>
      </c>
      <c r="S757" s="29" t="str">
        <f aca="false">IF(ISNA(VLOOKUP($B757,'US PWR Rankings'!$B$6:$H$126,6,FALSE()))=TRUE(),"",(VLOOKUP($B757,'US PWR Rankings'!$B$6:$H$126,6,FALSE())))</f>
        <v/>
      </c>
      <c r="T757" s="29" t="str">
        <f aca="false">IF(ISNA(VLOOKUP($B757,'Can Gas Rankings'!$B$6:$H$95,6,FALSE()))=TRUE(),"",(VLOOKUP($B757,'Can Gas Rankings'!$B$6:$H$95,6,FALSE())))</f>
        <v/>
      </c>
      <c r="U757" s="29" t="str">
        <f aca="false">IF(ISNA(VLOOKUP($B757,'Can Pwr Rankings'!$B$6:$F$21,4,FALSE()))=TRUE(),"",(VLOOKUP($B757,'Can Pwr Rankings'!$B$6:$F$21,4,FALSE())))</f>
        <v/>
      </c>
    </row>
    <row r="758" customFormat="false" ht="12.75" hidden="false" customHeight="false" outlineLevel="0" collapsed="false">
      <c r="A758" s="5" t="s">
        <v>229</v>
      </c>
      <c r="B758" s="5" t="n">
        <v>72441</v>
      </c>
      <c r="C758" s="5"/>
      <c r="D758" s="5"/>
      <c r="E758" s="29" t="n">
        <f aca="false">VLOOKUP(B758,HEADROOM!$B$2:$D$3820,3,FALSE())</f>
        <v>100000</v>
      </c>
      <c r="F758" s="5" t="s">
        <v>42</v>
      </c>
      <c r="G758" s="5" t="e">
        <f aca="false">VLOOKUP((A758&amp;MAX(H758:M758)),'NA DATA'!$J$4:$K$1809,2,FALSE())</f>
        <v>#N/A</v>
      </c>
      <c r="H758" s="30"/>
      <c r="I758" s="30"/>
      <c r="J758" s="30"/>
      <c r="K758" s="30"/>
      <c r="L758" s="30"/>
      <c r="M758" s="30"/>
      <c r="N758" s="30" t="n">
        <f aca="false">IF(ISNA(VLOOKUP(B758,'US GAS Rankings'!$B$6:$H$232,7,FALSE()))=TRUE(),"",(VLOOKUP(B758,'US GAS Rankings'!$B$6:$H$232,7,FALSE())))</f>
        <v>137</v>
      </c>
      <c r="O758" s="30" t="str">
        <f aca="false">IF(ISNA(VLOOKUP(B758,'US PWR Rankings'!$B$6:$H$126,7,FALSE()))=TRUE(),"",(VLOOKUP(B758,'US PWR Rankings'!$B$6:$H$126,7,FALSE())))</f>
        <v/>
      </c>
      <c r="P758" s="5" t="str">
        <f aca="false">IF(ISNA(VLOOKUP(B758,'Can Gas Rankings'!$B$6:$H$95,7,FALSE()))=TRUE(),"",(VLOOKUP(B758,'Can Gas Rankings'!$B$6:$H$95,7,FALSE())))</f>
        <v/>
      </c>
      <c r="Q758" s="5" t="str">
        <f aca="false">IF(ISNA(VLOOKUP(B758,'Can Pwr Rankings'!$B$6:$F$21,5,FALSE()))=TRUE(),"",(VLOOKUP(B758,'Can Pwr Rankings'!$B$6:$F$21,5,FALSE())))</f>
        <v/>
      </c>
      <c r="R758" s="29" t="n">
        <f aca="false">IF(ISNA(VLOOKUP($B758,'US GAS Rankings'!$B$6:$H$232,6,FALSE()))=TRUE(),"",(VLOOKUP($B758,'US GAS Rankings'!$B$6:$H$232,6,FALSE())))</f>
        <v>3435501</v>
      </c>
      <c r="S758" s="29" t="str">
        <f aca="false">IF(ISNA(VLOOKUP($B758,'US PWR Rankings'!$B$6:$H$126,6,FALSE()))=TRUE(),"",(VLOOKUP($B758,'US PWR Rankings'!$B$6:$H$126,6,FALSE())))</f>
        <v/>
      </c>
      <c r="T758" s="29" t="str">
        <f aca="false">IF(ISNA(VLOOKUP($B758,'Can Gas Rankings'!$B$6:$H$95,6,FALSE()))=TRUE(),"",(VLOOKUP($B758,'Can Gas Rankings'!$B$6:$H$95,6,FALSE())))</f>
        <v/>
      </c>
      <c r="U758" s="29" t="str">
        <f aca="false">IF(ISNA(VLOOKUP($B758,'Can Pwr Rankings'!$B$6:$F$21,4,FALSE()))=TRUE(),"",(VLOOKUP($B758,'Can Pwr Rankings'!$B$6:$F$21,4,FALSE())))</f>
        <v/>
      </c>
    </row>
    <row r="759" customFormat="false" ht="12.75" hidden="false" customHeight="false" outlineLevel="0" collapsed="false">
      <c r="A759" s="5" t="s">
        <v>229</v>
      </c>
      <c r="B759" s="5" t="n">
        <v>72441</v>
      </c>
      <c r="C759" s="5"/>
      <c r="D759" s="5"/>
      <c r="E759" s="29" t="n">
        <f aca="false">VLOOKUP(B759,HEADROOM!$B$2:$D$3820,3,FALSE())</f>
        <v>100000</v>
      </c>
      <c r="F759" s="5" t="s">
        <v>70</v>
      </c>
      <c r="G759" s="5" t="str">
        <f aca="false">VLOOKUP((A759&amp;MAX(H759:M759)),'NA DATA'!$J$4:$K$1809,2,FALSE())</f>
        <v>Enron North America Corp.</v>
      </c>
      <c r="H759" s="30"/>
      <c r="I759" s="30" t="n">
        <v>96038019</v>
      </c>
      <c r="J759" s="30"/>
      <c r="K759" s="30"/>
      <c r="L759" s="30"/>
      <c r="M759" s="30"/>
      <c r="N759" s="30" t="n">
        <f aca="false">IF(ISNA(VLOOKUP(B759,'US GAS Rankings'!$B$6:$H$232,7,FALSE()))=TRUE(),"",(VLOOKUP(B759,'US GAS Rankings'!$B$6:$H$232,7,FALSE())))</f>
        <v>137</v>
      </c>
      <c r="O759" s="30" t="str">
        <f aca="false">IF(ISNA(VLOOKUP(B759,'US PWR Rankings'!$B$6:$H$126,7,FALSE()))=TRUE(),"",(VLOOKUP(B759,'US PWR Rankings'!$B$6:$H$126,7,FALSE())))</f>
        <v/>
      </c>
      <c r="P759" s="5" t="str">
        <f aca="false">IF(ISNA(VLOOKUP(B759,'Can Gas Rankings'!$B$6:$H$95,7,FALSE()))=TRUE(),"",(VLOOKUP(B759,'Can Gas Rankings'!$B$6:$H$95,7,FALSE())))</f>
        <v/>
      </c>
      <c r="Q759" s="5" t="str">
        <f aca="false">IF(ISNA(VLOOKUP(B759,'Can Pwr Rankings'!$B$6:$F$21,5,FALSE()))=TRUE(),"",(VLOOKUP(B759,'Can Pwr Rankings'!$B$6:$F$21,5,FALSE())))</f>
        <v/>
      </c>
      <c r="R759" s="29" t="n">
        <f aca="false">IF(ISNA(VLOOKUP($B759,'US GAS Rankings'!$B$6:$H$232,6,FALSE()))=TRUE(),"",(VLOOKUP($B759,'US GAS Rankings'!$B$6:$H$232,6,FALSE())))</f>
        <v>3435501</v>
      </c>
      <c r="S759" s="29" t="str">
        <f aca="false">IF(ISNA(VLOOKUP($B759,'US PWR Rankings'!$B$6:$H$126,6,FALSE()))=TRUE(),"",(VLOOKUP($B759,'US PWR Rankings'!$B$6:$H$126,6,FALSE())))</f>
        <v/>
      </c>
      <c r="T759" s="29" t="str">
        <f aca="false">IF(ISNA(VLOOKUP($B759,'Can Gas Rankings'!$B$6:$H$95,6,FALSE()))=TRUE(),"",(VLOOKUP($B759,'Can Gas Rankings'!$B$6:$H$95,6,FALSE())))</f>
        <v/>
      </c>
      <c r="U759" s="29" t="str">
        <f aca="false">IF(ISNA(VLOOKUP($B759,'Can Pwr Rankings'!$B$6:$F$21,4,FALSE()))=TRUE(),"",(VLOOKUP($B759,'Can Pwr Rankings'!$B$6:$F$21,4,FALSE())))</f>
        <v/>
      </c>
    </row>
    <row r="760" customFormat="false" ht="12.75" hidden="false" customHeight="false" outlineLevel="0" collapsed="false">
      <c r="A760" s="5" t="s">
        <v>230</v>
      </c>
      <c r="B760" s="5" t="n">
        <v>58669</v>
      </c>
      <c r="C760" s="5" t="s">
        <v>230</v>
      </c>
      <c r="D760" s="5" t="n">
        <v>58669</v>
      </c>
      <c r="E760" s="29" t="e">
        <f aca="false">VLOOKUP(B760,HEADROOM!$B$2:$D$3820,3,FALSE())</f>
        <v>#N/A</v>
      </c>
      <c r="F760" s="5" t="s">
        <v>29</v>
      </c>
      <c r="G760" s="5" t="str">
        <f aca="false">VLOOKUP((A760&amp;MAX(H760:M760)),'NA DATA'!$J$4:$K$1809,2,FALSE())</f>
        <v>Enron North America Corp.</v>
      </c>
      <c r="H760" s="30"/>
      <c r="I760" s="30" t="n">
        <v>96061754</v>
      </c>
      <c r="J760" s="30"/>
      <c r="K760" s="30"/>
      <c r="L760" s="30"/>
      <c r="M760" s="30"/>
      <c r="N760" s="30" t="n">
        <f aca="false">IF(ISNA(VLOOKUP(B760,'US GAS Rankings'!$B$6:$H$232,7,FALSE()))=TRUE(),"",(VLOOKUP(B760,'US GAS Rankings'!$B$6:$H$232,7,FALSE())))</f>
        <v>138</v>
      </c>
      <c r="O760" s="30" t="str">
        <f aca="false">IF(ISNA(VLOOKUP(B760,'US PWR Rankings'!$B$6:$H$126,7,FALSE()))=TRUE(),"",(VLOOKUP(B760,'US PWR Rankings'!$B$6:$H$126,7,FALSE())))</f>
        <v/>
      </c>
      <c r="P760" s="5" t="str">
        <f aca="false">IF(ISNA(VLOOKUP(B760,'Can Gas Rankings'!$B$6:$H$95,7,FALSE()))=TRUE(),"",(VLOOKUP(B760,'Can Gas Rankings'!$B$6:$H$95,7,FALSE())))</f>
        <v/>
      </c>
      <c r="Q760" s="5" t="str">
        <f aca="false">IF(ISNA(VLOOKUP(B760,'Can Pwr Rankings'!$B$6:$F$21,5,FALSE()))=TRUE(),"",(VLOOKUP(B760,'Can Pwr Rankings'!$B$6:$F$21,5,FALSE())))</f>
        <v/>
      </c>
      <c r="R760" s="29" t="n">
        <f aca="false">IF(ISNA(VLOOKUP($B760,'US GAS Rankings'!$B$6:$H$232,6,FALSE()))=TRUE(),"",(VLOOKUP($B760,'US GAS Rankings'!$B$6:$H$232,6,FALSE())))</f>
        <v>3363079</v>
      </c>
      <c r="S760" s="29" t="str">
        <f aca="false">IF(ISNA(VLOOKUP($B760,'US PWR Rankings'!$B$6:$H$126,6,FALSE()))=TRUE(),"",(VLOOKUP($B760,'US PWR Rankings'!$B$6:$H$126,6,FALSE())))</f>
        <v/>
      </c>
      <c r="T760" s="29" t="str">
        <f aca="false">IF(ISNA(VLOOKUP($B760,'Can Gas Rankings'!$B$6:$H$95,6,FALSE()))=TRUE(),"",(VLOOKUP($B760,'Can Gas Rankings'!$B$6:$H$95,6,FALSE())))</f>
        <v/>
      </c>
      <c r="U760" s="29" t="str">
        <f aca="false">IF(ISNA(VLOOKUP($B760,'Can Pwr Rankings'!$B$6:$F$21,4,FALSE()))=TRUE(),"",(VLOOKUP($B760,'Can Pwr Rankings'!$B$6:$F$21,4,FALSE())))</f>
        <v/>
      </c>
    </row>
    <row r="761" customFormat="false" ht="12.75" hidden="false" customHeight="false" outlineLevel="0" collapsed="false">
      <c r="A761" s="5" t="s">
        <v>230</v>
      </c>
      <c r="B761" s="5" t="n">
        <v>58669</v>
      </c>
      <c r="C761" s="5"/>
      <c r="D761" s="5"/>
      <c r="E761" s="29" t="e">
        <f aca="false">VLOOKUP(B761,HEADROOM!$B$2:$D$3820,3,FALSE())</f>
        <v>#N/A</v>
      </c>
      <c r="F761" s="5" t="s">
        <v>42</v>
      </c>
      <c r="G761" s="5" t="e">
        <f aca="false">VLOOKUP((A761&amp;MAX(H761:M761)),'NA DATA'!$J$4:$K$1809,2,FALSE())</f>
        <v>#N/A</v>
      </c>
      <c r="H761" s="30"/>
      <c r="I761" s="30"/>
      <c r="J761" s="30"/>
      <c r="K761" s="30"/>
      <c r="L761" s="30"/>
      <c r="M761" s="30"/>
      <c r="N761" s="30" t="n">
        <f aca="false">IF(ISNA(VLOOKUP(B761,'US GAS Rankings'!$B$6:$H$232,7,FALSE()))=TRUE(),"",(VLOOKUP(B761,'US GAS Rankings'!$B$6:$H$232,7,FALSE())))</f>
        <v>138</v>
      </c>
      <c r="O761" s="30" t="str">
        <f aca="false">IF(ISNA(VLOOKUP(B761,'US PWR Rankings'!$B$6:$H$126,7,FALSE()))=TRUE(),"",(VLOOKUP(B761,'US PWR Rankings'!$B$6:$H$126,7,FALSE())))</f>
        <v/>
      </c>
      <c r="P761" s="5" t="str">
        <f aca="false">IF(ISNA(VLOOKUP(B761,'Can Gas Rankings'!$B$6:$H$95,7,FALSE()))=TRUE(),"",(VLOOKUP(B761,'Can Gas Rankings'!$B$6:$H$95,7,FALSE())))</f>
        <v/>
      </c>
      <c r="Q761" s="5" t="str">
        <f aca="false">IF(ISNA(VLOOKUP(B761,'Can Pwr Rankings'!$B$6:$F$21,5,FALSE()))=TRUE(),"",(VLOOKUP(B761,'Can Pwr Rankings'!$B$6:$F$21,5,FALSE())))</f>
        <v/>
      </c>
      <c r="R761" s="29" t="n">
        <f aca="false">IF(ISNA(VLOOKUP($B761,'US GAS Rankings'!$B$6:$H$232,6,FALSE()))=TRUE(),"",(VLOOKUP($B761,'US GAS Rankings'!$B$6:$H$232,6,FALSE())))</f>
        <v>3363079</v>
      </c>
      <c r="S761" s="29" t="str">
        <f aca="false">IF(ISNA(VLOOKUP($B761,'US PWR Rankings'!$B$6:$H$126,6,FALSE()))=TRUE(),"",(VLOOKUP($B761,'US PWR Rankings'!$B$6:$H$126,6,FALSE())))</f>
        <v/>
      </c>
      <c r="T761" s="29" t="str">
        <f aca="false">IF(ISNA(VLOOKUP($B761,'Can Gas Rankings'!$B$6:$H$95,6,FALSE()))=TRUE(),"",(VLOOKUP($B761,'Can Gas Rankings'!$B$6:$H$95,6,FALSE())))</f>
        <v/>
      </c>
      <c r="U761" s="29" t="str">
        <f aca="false">IF(ISNA(VLOOKUP($B761,'Can Pwr Rankings'!$B$6:$F$21,4,FALSE()))=TRUE(),"",(VLOOKUP($B761,'Can Pwr Rankings'!$B$6:$F$21,4,FALSE())))</f>
        <v/>
      </c>
    </row>
    <row r="762" customFormat="false" ht="12.75" hidden="false" customHeight="false" outlineLevel="0" collapsed="false">
      <c r="A762" s="5" t="s">
        <v>230</v>
      </c>
      <c r="B762" s="5" t="n">
        <v>58669</v>
      </c>
      <c r="C762" s="5"/>
      <c r="D762" s="5"/>
      <c r="E762" s="29" t="e">
        <f aca="false">VLOOKUP(B762,HEADROOM!$B$2:$D$3820,3,FALSE())</f>
        <v>#N/A</v>
      </c>
      <c r="F762" s="5" t="s">
        <v>70</v>
      </c>
      <c r="G762" s="5" t="str">
        <f aca="false">VLOOKUP((A762&amp;MAX(H762:M762)),'NA DATA'!$J$4:$K$1809,2,FALSE())</f>
        <v>Enron North America Corp.</v>
      </c>
      <c r="H762" s="30"/>
      <c r="I762" s="30" t="n">
        <v>96061755</v>
      </c>
      <c r="J762" s="30"/>
      <c r="K762" s="30"/>
      <c r="L762" s="30"/>
      <c r="M762" s="30"/>
      <c r="N762" s="30" t="n">
        <f aca="false">IF(ISNA(VLOOKUP(B762,'US GAS Rankings'!$B$6:$H$232,7,FALSE()))=TRUE(),"",(VLOOKUP(B762,'US GAS Rankings'!$B$6:$H$232,7,FALSE())))</f>
        <v>138</v>
      </c>
      <c r="O762" s="30" t="str">
        <f aca="false">IF(ISNA(VLOOKUP(B762,'US PWR Rankings'!$B$6:$H$126,7,FALSE()))=TRUE(),"",(VLOOKUP(B762,'US PWR Rankings'!$B$6:$H$126,7,FALSE())))</f>
        <v/>
      </c>
      <c r="P762" s="5" t="str">
        <f aca="false">IF(ISNA(VLOOKUP(B762,'Can Gas Rankings'!$B$6:$H$95,7,FALSE()))=TRUE(),"",(VLOOKUP(B762,'Can Gas Rankings'!$B$6:$H$95,7,FALSE())))</f>
        <v/>
      </c>
      <c r="Q762" s="5" t="str">
        <f aca="false">IF(ISNA(VLOOKUP(B762,'Can Pwr Rankings'!$B$6:$F$21,5,FALSE()))=TRUE(),"",(VLOOKUP(B762,'Can Pwr Rankings'!$B$6:$F$21,5,FALSE())))</f>
        <v/>
      </c>
      <c r="R762" s="29" t="n">
        <f aca="false">IF(ISNA(VLOOKUP($B762,'US GAS Rankings'!$B$6:$H$232,6,FALSE()))=TRUE(),"",(VLOOKUP($B762,'US GAS Rankings'!$B$6:$H$232,6,FALSE())))</f>
        <v>3363079</v>
      </c>
      <c r="S762" s="29" t="str">
        <f aca="false">IF(ISNA(VLOOKUP($B762,'US PWR Rankings'!$B$6:$H$126,6,FALSE()))=TRUE(),"",(VLOOKUP($B762,'US PWR Rankings'!$B$6:$H$126,6,FALSE())))</f>
        <v/>
      </c>
      <c r="T762" s="29" t="str">
        <f aca="false">IF(ISNA(VLOOKUP($B762,'Can Gas Rankings'!$B$6:$H$95,6,FALSE()))=TRUE(),"",(VLOOKUP($B762,'Can Gas Rankings'!$B$6:$H$95,6,FALSE())))</f>
        <v/>
      </c>
      <c r="U762" s="29" t="str">
        <f aca="false">IF(ISNA(VLOOKUP($B762,'Can Pwr Rankings'!$B$6:$F$21,4,FALSE()))=TRUE(),"",(VLOOKUP($B762,'Can Pwr Rankings'!$B$6:$F$21,4,FALSE())))</f>
        <v/>
      </c>
    </row>
    <row r="763" customFormat="false" ht="12.75" hidden="false" customHeight="false" outlineLevel="0" collapsed="false">
      <c r="A763" s="5" t="s">
        <v>231</v>
      </c>
      <c r="B763" s="5" t="n">
        <v>62225</v>
      </c>
      <c r="C763" s="5" t="s">
        <v>231</v>
      </c>
      <c r="D763" s="5" t="n">
        <v>62225</v>
      </c>
      <c r="E763" s="29" t="n">
        <f aca="false">VLOOKUP(B763,HEADROOM!$B$2:$D$3820,3,FALSE())</f>
        <v>5000000</v>
      </c>
      <c r="F763" s="5" t="s">
        <v>34</v>
      </c>
      <c r="G763" s="5" t="str">
        <f aca="false">VLOOKUP((A763&amp;MAX(H763:M763)),'NA DATA'!$J$4:$K$1809,2,FALSE())</f>
        <v>Enron North America Corp.</v>
      </c>
      <c r="H763" s="30"/>
      <c r="I763" s="30" t="n">
        <v>96029121</v>
      </c>
      <c r="J763" s="30"/>
      <c r="K763" s="30"/>
      <c r="L763" s="30"/>
      <c r="M763" s="30"/>
      <c r="N763" s="30" t="n">
        <f aca="false">IF(ISNA(VLOOKUP(B763,'US GAS Rankings'!$B$6:$H$232,7,FALSE()))=TRUE(),"",(VLOOKUP(B763,'US GAS Rankings'!$B$6:$H$232,7,FALSE())))</f>
        <v>139</v>
      </c>
      <c r="O763" s="30" t="str">
        <f aca="false">IF(ISNA(VLOOKUP(B763,'US PWR Rankings'!$B$6:$H$126,7,FALSE()))=TRUE(),"",(VLOOKUP(B763,'US PWR Rankings'!$B$6:$H$126,7,FALSE())))</f>
        <v/>
      </c>
      <c r="P763" s="5" t="str">
        <f aca="false">IF(ISNA(VLOOKUP(B763,'Can Gas Rankings'!$B$6:$H$95,7,FALSE()))=TRUE(),"",(VLOOKUP(B763,'Can Gas Rankings'!$B$6:$H$95,7,FALSE())))</f>
        <v/>
      </c>
      <c r="Q763" s="5" t="str">
        <f aca="false">IF(ISNA(VLOOKUP(B763,'Can Pwr Rankings'!$B$6:$F$21,5,FALSE()))=TRUE(),"",(VLOOKUP(B763,'Can Pwr Rankings'!$B$6:$F$21,5,FALSE())))</f>
        <v/>
      </c>
      <c r="R763" s="29" t="n">
        <f aca="false">IF(ISNA(VLOOKUP($B763,'US GAS Rankings'!$B$6:$H$232,6,FALSE()))=TRUE(),"",(VLOOKUP($B763,'US GAS Rankings'!$B$6:$H$232,6,FALSE())))</f>
        <v>3213276</v>
      </c>
      <c r="S763" s="29" t="str">
        <f aca="false">IF(ISNA(VLOOKUP($B763,'US PWR Rankings'!$B$6:$H$126,6,FALSE()))=TRUE(),"",(VLOOKUP($B763,'US PWR Rankings'!$B$6:$H$126,6,FALSE())))</f>
        <v/>
      </c>
      <c r="T763" s="29" t="str">
        <f aca="false">IF(ISNA(VLOOKUP($B763,'Can Gas Rankings'!$B$6:$H$95,6,FALSE()))=TRUE(),"",(VLOOKUP($B763,'Can Gas Rankings'!$B$6:$H$95,6,FALSE())))</f>
        <v/>
      </c>
      <c r="U763" s="29" t="str">
        <f aca="false">IF(ISNA(VLOOKUP($B763,'Can Pwr Rankings'!$B$6:$F$21,4,FALSE()))=TRUE(),"",(VLOOKUP($B763,'Can Pwr Rankings'!$B$6:$F$21,4,FALSE())))</f>
        <v/>
      </c>
    </row>
    <row r="764" customFormat="false" ht="12.75" hidden="false" customHeight="false" outlineLevel="0" collapsed="false">
      <c r="A764" s="5" t="s">
        <v>231</v>
      </c>
      <c r="B764" s="5" t="n">
        <v>62225</v>
      </c>
      <c r="C764" s="5"/>
      <c r="D764" s="5"/>
      <c r="E764" s="29" t="n">
        <f aca="false">VLOOKUP(B764,HEADROOM!$B$2:$D$3820,3,FALSE())</f>
        <v>5000000</v>
      </c>
      <c r="F764" s="5" t="s">
        <v>47</v>
      </c>
      <c r="G764" s="5" t="str">
        <f aca="false">VLOOKUP((A764&amp;MAX(H764:M764)),'NA DATA'!$J$4:$K$1809,2,FALSE())</f>
        <v>Enron North America Corp.</v>
      </c>
      <c r="H764" s="30"/>
      <c r="I764" s="30" t="n">
        <v>96026189</v>
      </c>
      <c r="J764" s="30"/>
      <c r="K764" s="30"/>
      <c r="L764" s="30"/>
      <c r="M764" s="30"/>
      <c r="N764" s="30" t="n">
        <f aca="false">IF(ISNA(VLOOKUP(B764,'US GAS Rankings'!$B$6:$H$232,7,FALSE()))=TRUE(),"",(VLOOKUP(B764,'US GAS Rankings'!$B$6:$H$232,7,FALSE())))</f>
        <v>139</v>
      </c>
      <c r="O764" s="30" t="str">
        <f aca="false">IF(ISNA(VLOOKUP(B764,'US PWR Rankings'!$B$6:$H$126,7,FALSE()))=TRUE(),"",(VLOOKUP(B764,'US PWR Rankings'!$B$6:$H$126,7,FALSE())))</f>
        <v/>
      </c>
      <c r="P764" s="5" t="str">
        <f aca="false">IF(ISNA(VLOOKUP(B764,'Can Gas Rankings'!$B$6:$H$95,7,FALSE()))=TRUE(),"",(VLOOKUP(B764,'Can Gas Rankings'!$B$6:$H$95,7,FALSE())))</f>
        <v/>
      </c>
      <c r="Q764" s="5" t="str">
        <f aca="false">IF(ISNA(VLOOKUP(B764,'Can Pwr Rankings'!$B$6:$F$21,5,FALSE()))=TRUE(),"",(VLOOKUP(B764,'Can Pwr Rankings'!$B$6:$F$21,5,FALSE())))</f>
        <v/>
      </c>
      <c r="R764" s="29" t="n">
        <f aca="false">IF(ISNA(VLOOKUP($B764,'US GAS Rankings'!$B$6:$H$232,6,FALSE()))=TRUE(),"",(VLOOKUP($B764,'US GAS Rankings'!$B$6:$H$232,6,FALSE())))</f>
        <v>3213276</v>
      </c>
      <c r="S764" s="29" t="str">
        <f aca="false">IF(ISNA(VLOOKUP($B764,'US PWR Rankings'!$B$6:$H$126,6,FALSE()))=TRUE(),"",(VLOOKUP($B764,'US PWR Rankings'!$B$6:$H$126,6,FALSE())))</f>
        <v/>
      </c>
      <c r="T764" s="29" t="str">
        <f aca="false">IF(ISNA(VLOOKUP($B764,'Can Gas Rankings'!$B$6:$H$95,6,FALSE()))=TRUE(),"",(VLOOKUP($B764,'Can Gas Rankings'!$B$6:$H$95,6,FALSE())))</f>
        <v/>
      </c>
      <c r="U764" s="29" t="str">
        <f aca="false">IF(ISNA(VLOOKUP($B764,'Can Pwr Rankings'!$B$6:$F$21,4,FALSE()))=TRUE(),"",(VLOOKUP($B764,'Can Pwr Rankings'!$B$6:$F$21,4,FALSE())))</f>
        <v/>
      </c>
    </row>
    <row r="765" customFormat="false" ht="12.75" hidden="false" customHeight="false" outlineLevel="0" collapsed="false">
      <c r="A765" s="5" t="s">
        <v>231</v>
      </c>
      <c r="B765" s="5" t="n">
        <v>62225</v>
      </c>
      <c r="C765" s="5"/>
      <c r="D765" s="5"/>
      <c r="E765" s="29" t="n">
        <f aca="false">VLOOKUP(B765,HEADROOM!$B$2:$D$3820,3,FALSE())</f>
        <v>5000000</v>
      </c>
      <c r="F765" s="5" t="s">
        <v>42</v>
      </c>
      <c r="G765" s="5" t="e">
        <f aca="false">VLOOKUP((A765&amp;MAX(H765:M765)),'NA DATA'!$J$4:$K$1809,2,FALSE())</f>
        <v>#N/A</v>
      </c>
      <c r="H765" s="30"/>
      <c r="I765" s="30"/>
      <c r="J765" s="30"/>
      <c r="K765" s="30"/>
      <c r="L765" s="30"/>
      <c r="M765" s="30"/>
      <c r="N765" s="30" t="n">
        <f aca="false">IF(ISNA(VLOOKUP(B765,'US GAS Rankings'!$B$6:$H$232,7,FALSE()))=TRUE(),"",(VLOOKUP(B765,'US GAS Rankings'!$B$6:$H$232,7,FALSE())))</f>
        <v>139</v>
      </c>
      <c r="O765" s="30" t="str">
        <f aca="false">IF(ISNA(VLOOKUP(B765,'US PWR Rankings'!$B$6:$H$126,7,FALSE()))=TRUE(),"",(VLOOKUP(B765,'US PWR Rankings'!$B$6:$H$126,7,FALSE())))</f>
        <v/>
      </c>
      <c r="P765" s="5" t="str">
        <f aca="false">IF(ISNA(VLOOKUP(B765,'Can Gas Rankings'!$B$6:$H$95,7,FALSE()))=TRUE(),"",(VLOOKUP(B765,'Can Gas Rankings'!$B$6:$H$95,7,FALSE())))</f>
        <v/>
      </c>
      <c r="Q765" s="5" t="str">
        <f aca="false">IF(ISNA(VLOOKUP(B765,'Can Pwr Rankings'!$B$6:$F$21,5,FALSE()))=TRUE(),"",(VLOOKUP(B765,'Can Pwr Rankings'!$B$6:$F$21,5,FALSE())))</f>
        <v/>
      </c>
      <c r="R765" s="29" t="n">
        <f aca="false">IF(ISNA(VLOOKUP($B765,'US GAS Rankings'!$B$6:$H$232,6,FALSE()))=TRUE(),"",(VLOOKUP($B765,'US GAS Rankings'!$B$6:$H$232,6,FALSE())))</f>
        <v>3213276</v>
      </c>
      <c r="S765" s="29" t="str">
        <f aca="false">IF(ISNA(VLOOKUP($B765,'US PWR Rankings'!$B$6:$H$126,6,FALSE()))=TRUE(),"",(VLOOKUP($B765,'US PWR Rankings'!$B$6:$H$126,6,FALSE())))</f>
        <v/>
      </c>
      <c r="T765" s="29" t="str">
        <f aca="false">IF(ISNA(VLOOKUP($B765,'Can Gas Rankings'!$B$6:$H$95,6,FALSE()))=TRUE(),"",(VLOOKUP($B765,'Can Gas Rankings'!$B$6:$H$95,6,FALSE())))</f>
        <v/>
      </c>
      <c r="U765" s="29" t="str">
        <f aca="false">IF(ISNA(VLOOKUP($B765,'Can Pwr Rankings'!$B$6:$F$21,4,FALSE()))=TRUE(),"",(VLOOKUP($B765,'Can Pwr Rankings'!$B$6:$F$21,4,FALSE())))</f>
        <v/>
      </c>
    </row>
    <row r="766" customFormat="false" ht="12.75" hidden="false" customHeight="false" outlineLevel="0" collapsed="false">
      <c r="A766" s="5" t="s">
        <v>231</v>
      </c>
      <c r="B766" s="5" t="n">
        <v>62225</v>
      </c>
      <c r="C766" s="5"/>
      <c r="D766" s="5"/>
      <c r="E766" s="29" t="n">
        <f aca="false">VLOOKUP(B766,HEADROOM!$B$2:$D$3820,3,FALSE())</f>
        <v>5000000</v>
      </c>
      <c r="F766" s="5" t="s">
        <v>140</v>
      </c>
      <c r="G766" s="5" t="str">
        <f aca="false">VLOOKUP((A766&amp;MAX(H766:M766)),'NA DATA'!$J$4:$K$1809,2,FALSE())</f>
        <v>Enron North America Corp.</v>
      </c>
      <c r="H766" s="30"/>
      <c r="I766" s="30" t="n">
        <v>96019153</v>
      </c>
      <c r="J766" s="30"/>
      <c r="K766" s="30"/>
      <c r="L766" s="30"/>
      <c r="M766" s="30"/>
      <c r="N766" s="30" t="n">
        <f aca="false">IF(ISNA(VLOOKUP(B766,'US GAS Rankings'!$B$6:$H$232,7,FALSE()))=TRUE(),"",(VLOOKUP(B766,'US GAS Rankings'!$B$6:$H$232,7,FALSE())))</f>
        <v>139</v>
      </c>
      <c r="O766" s="30" t="str">
        <f aca="false">IF(ISNA(VLOOKUP(B766,'US PWR Rankings'!$B$6:$H$126,7,FALSE()))=TRUE(),"",(VLOOKUP(B766,'US PWR Rankings'!$B$6:$H$126,7,FALSE())))</f>
        <v/>
      </c>
      <c r="P766" s="5" t="str">
        <f aca="false">IF(ISNA(VLOOKUP(B766,'Can Gas Rankings'!$B$6:$H$95,7,FALSE()))=TRUE(),"",(VLOOKUP(B766,'Can Gas Rankings'!$B$6:$H$95,7,FALSE())))</f>
        <v/>
      </c>
      <c r="Q766" s="5" t="str">
        <f aca="false">IF(ISNA(VLOOKUP(B766,'Can Pwr Rankings'!$B$6:$F$21,5,FALSE()))=TRUE(),"",(VLOOKUP(B766,'Can Pwr Rankings'!$B$6:$F$21,5,FALSE())))</f>
        <v/>
      </c>
      <c r="R766" s="29" t="n">
        <f aca="false">IF(ISNA(VLOOKUP($B766,'US GAS Rankings'!$B$6:$H$232,6,FALSE()))=TRUE(),"",(VLOOKUP($B766,'US GAS Rankings'!$B$6:$H$232,6,FALSE())))</f>
        <v>3213276</v>
      </c>
      <c r="S766" s="29" t="str">
        <f aca="false">IF(ISNA(VLOOKUP($B766,'US PWR Rankings'!$B$6:$H$126,6,FALSE()))=TRUE(),"",(VLOOKUP($B766,'US PWR Rankings'!$B$6:$H$126,6,FALSE())))</f>
        <v/>
      </c>
      <c r="T766" s="29" t="str">
        <f aca="false">IF(ISNA(VLOOKUP($B766,'Can Gas Rankings'!$B$6:$H$95,6,FALSE()))=TRUE(),"",(VLOOKUP($B766,'Can Gas Rankings'!$B$6:$H$95,6,FALSE())))</f>
        <v/>
      </c>
      <c r="U766" s="29" t="str">
        <f aca="false">IF(ISNA(VLOOKUP($B766,'Can Pwr Rankings'!$B$6:$F$21,4,FALSE()))=TRUE(),"",(VLOOKUP($B766,'Can Pwr Rankings'!$B$6:$F$21,4,FALSE())))</f>
        <v/>
      </c>
    </row>
    <row r="767" customFormat="false" ht="12.75" hidden="false" customHeight="false" outlineLevel="0" collapsed="false">
      <c r="A767" s="5" t="s">
        <v>232</v>
      </c>
      <c r="B767" s="5" t="n">
        <v>49115</v>
      </c>
      <c r="C767" s="5" t="s">
        <v>232</v>
      </c>
      <c r="D767" s="5" t="n">
        <v>49115</v>
      </c>
      <c r="E767" s="29" t="n">
        <f aca="false">VLOOKUP(B767,HEADROOM!$B$2:$D$3820,3,FALSE())</f>
        <v>22758658</v>
      </c>
      <c r="F767" s="5" t="s">
        <v>28</v>
      </c>
      <c r="G767" s="5" t="str">
        <f aca="false">VLOOKUP((A767&amp;MAX(H767:M767)),'NA DATA'!$J$4:$K$1809,2,FALSE())</f>
        <v>Enron North America Corp.</v>
      </c>
      <c r="H767" s="30"/>
      <c r="I767" s="30" t="n">
        <v>96014566</v>
      </c>
      <c r="J767" s="30"/>
      <c r="K767" s="30"/>
      <c r="L767" s="30"/>
      <c r="M767" s="30"/>
      <c r="N767" s="30" t="n">
        <f aca="false">IF(ISNA(VLOOKUP(B767,'US GAS Rankings'!$B$6:$H$232,7,FALSE()))=TRUE(),"",(VLOOKUP(B767,'US GAS Rankings'!$B$6:$H$232,7,FALSE())))</f>
        <v>140</v>
      </c>
      <c r="O767" s="30" t="str">
        <f aca="false">IF(ISNA(VLOOKUP(B767,'US PWR Rankings'!$B$6:$H$126,7,FALSE()))=TRUE(),"",(VLOOKUP(B767,'US PWR Rankings'!$B$6:$H$126,7,FALSE())))</f>
        <v/>
      </c>
      <c r="P767" s="5" t="str">
        <f aca="false">IF(ISNA(VLOOKUP(B767,'Can Gas Rankings'!$B$6:$H$95,7,FALSE()))=TRUE(),"",(VLOOKUP(B767,'Can Gas Rankings'!$B$6:$H$95,7,FALSE())))</f>
        <v/>
      </c>
      <c r="Q767" s="5" t="str">
        <f aca="false">IF(ISNA(VLOOKUP(B767,'Can Pwr Rankings'!$B$6:$F$21,5,FALSE()))=TRUE(),"",(VLOOKUP(B767,'Can Pwr Rankings'!$B$6:$F$21,5,FALSE())))</f>
        <v/>
      </c>
      <c r="R767" s="29" t="n">
        <f aca="false">IF(ISNA(VLOOKUP($B767,'US GAS Rankings'!$B$6:$H$232,6,FALSE()))=TRUE(),"",(VLOOKUP($B767,'US GAS Rankings'!$B$6:$H$232,6,FALSE())))</f>
        <v>3200000</v>
      </c>
      <c r="S767" s="29" t="str">
        <f aca="false">IF(ISNA(VLOOKUP($B767,'US PWR Rankings'!$B$6:$H$126,6,FALSE()))=TRUE(),"",(VLOOKUP($B767,'US PWR Rankings'!$B$6:$H$126,6,FALSE())))</f>
        <v/>
      </c>
      <c r="T767" s="29" t="str">
        <f aca="false">IF(ISNA(VLOOKUP($B767,'Can Gas Rankings'!$B$6:$H$95,6,FALSE()))=TRUE(),"",(VLOOKUP($B767,'Can Gas Rankings'!$B$6:$H$95,6,FALSE())))</f>
        <v/>
      </c>
      <c r="U767" s="29" t="str">
        <f aca="false">IF(ISNA(VLOOKUP($B767,'Can Pwr Rankings'!$B$6:$F$21,4,FALSE()))=TRUE(),"",(VLOOKUP($B767,'Can Pwr Rankings'!$B$6:$F$21,4,FALSE())))</f>
        <v/>
      </c>
    </row>
    <row r="768" customFormat="false" ht="12.75" hidden="false" customHeight="false" outlineLevel="0" collapsed="false">
      <c r="A768" s="5" t="s">
        <v>232</v>
      </c>
      <c r="B768" s="5" t="n">
        <v>49115</v>
      </c>
      <c r="C768" s="5"/>
      <c r="D768" s="5"/>
      <c r="E768" s="29" t="n">
        <f aca="false">VLOOKUP(B768,HEADROOM!$B$2:$D$3820,3,FALSE())</f>
        <v>22758658</v>
      </c>
      <c r="F768" s="5" t="s">
        <v>46</v>
      </c>
      <c r="G768" s="5" t="str">
        <f aca="false">VLOOKUP((A768&amp;MAX(H768:M768)),'NA DATA'!$J$4:$K$1809,2,FALSE())</f>
        <v>Enron North America Corp.</v>
      </c>
      <c r="H768" s="30" t="n">
        <v>95000467</v>
      </c>
      <c r="I768" s="30"/>
      <c r="J768" s="30"/>
      <c r="K768" s="30"/>
      <c r="L768" s="30"/>
      <c r="M768" s="30"/>
      <c r="N768" s="30" t="n">
        <f aca="false">IF(ISNA(VLOOKUP(B768,'US GAS Rankings'!$B$6:$H$232,7,FALSE()))=TRUE(),"",(VLOOKUP(B768,'US GAS Rankings'!$B$6:$H$232,7,FALSE())))</f>
        <v>140</v>
      </c>
      <c r="O768" s="30" t="str">
        <f aca="false">IF(ISNA(VLOOKUP(B768,'US PWR Rankings'!$B$6:$H$126,7,FALSE()))=TRUE(),"",(VLOOKUP(B768,'US PWR Rankings'!$B$6:$H$126,7,FALSE())))</f>
        <v/>
      </c>
      <c r="P768" s="5" t="str">
        <f aca="false">IF(ISNA(VLOOKUP(B768,'Can Gas Rankings'!$B$6:$H$95,7,FALSE()))=TRUE(),"",(VLOOKUP(B768,'Can Gas Rankings'!$B$6:$H$95,7,FALSE())))</f>
        <v/>
      </c>
      <c r="Q768" s="5" t="str">
        <f aca="false">IF(ISNA(VLOOKUP(B768,'Can Pwr Rankings'!$B$6:$F$21,5,FALSE()))=TRUE(),"",(VLOOKUP(B768,'Can Pwr Rankings'!$B$6:$F$21,5,FALSE())))</f>
        <v/>
      </c>
      <c r="R768" s="29" t="n">
        <f aca="false">IF(ISNA(VLOOKUP($B768,'US GAS Rankings'!$B$6:$H$232,6,FALSE()))=TRUE(),"",(VLOOKUP($B768,'US GAS Rankings'!$B$6:$H$232,6,FALSE())))</f>
        <v>3200000</v>
      </c>
      <c r="S768" s="29" t="str">
        <f aca="false">IF(ISNA(VLOOKUP($B768,'US PWR Rankings'!$B$6:$H$126,6,FALSE()))=TRUE(),"",(VLOOKUP($B768,'US PWR Rankings'!$B$6:$H$126,6,FALSE())))</f>
        <v/>
      </c>
      <c r="T768" s="29" t="str">
        <f aca="false">IF(ISNA(VLOOKUP($B768,'Can Gas Rankings'!$B$6:$H$95,6,FALSE()))=TRUE(),"",(VLOOKUP($B768,'Can Gas Rankings'!$B$6:$H$95,6,FALSE())))</f>
        <v/>
      </c>
      <c r="U768" s="29" t="str">
        <f aca="false">IF(ISNA(VLOOKUP($B768,'Can Pwr Rankings'!$B$6:$F$21,4,FALSE()))=TRUE(),"",(VLOOKUP($B768,'Can Pwr Rankings'!$B$6:$F$21,4,FALSE())))</f>
        <v/>
      </c>
    </row>
    <row r="769" customFormat="false" ht="12.75" hidden="false" customHeight="false" outlineLevel="0" collapsed="false">
      <c r="A769" s="5" t="s">
        <v>233</v>
      </c>
      <c r="B769" s="5" t="n">
        <v>28326</v>
      </c>
      <c r="C769" s="5" t="s">
        <v>233</v>
      </c>
      <c r="D769" s="5" t="n">
        <v>28326</v>
      </c>
      <c r="E769" s="29" t="n">
        <f aca="false">VLOOKUP(B769,HEADROOM!$B$2:$D$3820,3,FALSE())</f>
        <v>500000</v>
      </c>
      <c r="F769" s="5" t="s">
        <v>32</v>
      </c>
      <c r="G769" s="5" t="str">
        <f aca="false">VLOOKUP((A769&amp;MAX(H769:M769)),'NA DATA'!$J$4:$K$1809,2,FALSE())</f>
        <v>Enron North America Corp.</v>
      </c>
      <c r="H769" s="30"/>
      <c r="I769" s="30" t="n">
        <v>96084686</v>
      </c>
      <c r="J769" s="30"/>
      <c r="K769" s="30"/>
      <c r="L769" s="30"/>
      <c r="M769" s="30"/>
      <c r="N769" s="30" t="n">
        <f aca="false">IF(ISNA(VLOOKUP(B769,'US GAS Rankings'!$B$6:$H$232,7,FALSE()))=TRUE(),"",(VLOOKUP(B769,'US GAS Rankings'!$B$6:$H$232,7,FALSE())))</f>
        <v>141</v>
      </c>
      <c r="O769" s="30" t="str">
        <f aca="false">IF(ISNA(VLOOKUP(B769,'US PWR Rankings'!$B$6:$H$126,7,FALSE()))=TRUE(),"",(VLOOKUP(B769,'US PWR Rankings'!$B$6:$H$126,7,FALSE())))</f>
        <v/>
      </c>
      <c r="P769" s="5" t="str">
        <f aca="false">IF(ISNA(VLOOKUP(B769,'Can Gas Rankings'!$B$6:$H$95,7,FALSE()))=TRUE(),"",(VLOOKUP(B769,'Can Gas Rankings'!$B$6:$H$95,7,FALSE())))</f>
        <v/>
      </c>
      <c r="Q769" s="5" t="str">
        <f aca="false">IF(ISNA(VLOOKUP(B769,'Can Pwr Rankings'!$B$6:$F$21,5,FALSE()))=TRUE(),"",(VLOOKUP(B769,'Can Pwr Rankings'!$B$6:$F$21,5,FALSE())))</f>
        <v/>
      </c>
      <c r="R769" s="29" t="n">
        <f aca="false">IF(ISNA(VLOOKUP($B769,'US GAS Rankings'!$B$6:$H$232,6,FALSE()))=TRUE(),"",(VLOOKUP($B769,'US GAS Rankings'!$B$6:$H$232,6,FALSE())))</f>
        <v>3198766</v>
      </c>
      <c r="S769" s="29" t="str">
        <f aca="false">IF(ISNA(VLOOKUP($B769,'US PWR Rankings'!$B$6:$H$126,6,FALSE()))=TRUE(),"",(VLOOKUP($B769,'US PWR Rankings'!$B$6:$H$126,6,FALSE())))</f>
        <v/>
      </c>
      <c r="T769" s="29" t="str">
        <f aca="false">IF(ISNA(VLOOKUP($B769,'Can Gas Rankings'!$B$6:$H$95,6,FALSE()))=TRUE(),"",(VLOOKUP($B769,'Can Gas Rankings'!$B$6:$H$95,6,FALSE())))</f>
        <v/>
      </c>
      <c r="U769" s="29" t="str">
        <f aca="false">IF(ISNA(VLOOKUP($B769,'Can Pwr Rankings'!$B$6:$F$21,4,FALSE()))=TRUE(),"",(VLOOKUP($B769,'Can Pwr Rankings'!$B$6:$F$21,4,FALSE())))</f>
        <v/>
      </c>
    </row>
    <row r="770" customFormat="false" ht="12.75" hidden="false" customHeight="false" outlineLevel="0" collapsed="false">
      <c r="A770" s="5" t="s">
        <v>233</v>
      </c>
      <c r="B770" s="5" t="n">
        <v>28326</v>
      </c>
      <c r="C770" s="5"/>
      <c r="D770" s="5"/>
      <c r="E770" s="29" t="n">
        <f aca="false">VLOOKUP(B770,HEADROOM!$B$2:$D$3820,3,FALSE())</f>
        <v>500000</v>
      </c>
      <c r="F770" s="5" t="s">
        <v>33</v>
      </c>
      <c r="G770" s="5" t="str">
        <f aca="false">VLOOKUP((A770&amp;MAX(H770:M770)),'NA DATA'!$J$4:$K$1809,2,FALSE())</f>
        <v>Enron North America Corp.</v>
      </c>
      <c r="H770" s="30"/>
      <c r="I770" s="30" t="n">
        <v>96063546</v>
      </c>
      <c r="J770" s="30"/>
      <c r="K770" s="30"/>
      <c r="L770" s="30"/>
      <c r="M770" s="30"/>
      <c r="N770" s="30" t="n">
        <f aca="false">IF(ISNA(VLOOKUP(B770,'US GAS Rankings'!$B$6:$H$232,7,FALSE()))=TRUE(),"",(VLOOKUP(B770,'US GAS Rankings'!$B$6:$H$232,7,FALSE())))</f>
        <v>141</v>
      </c>
      <c r="O770" s="30" t="str">
        <f aca="false">IF(ISNA(VLOOKUP(B770,'US PWR Rankings'!$B$6:$H$126,7,FALSE()))=TRUE(),"",(VLOOKUP(B770,'US PWR Rankings'!$B$6:$H$126,7,FALSE())))</f>
        <v/>
      </c>
      <c r="P770" s="5" t="str">
        <f aca="false">IF(ISNA(VLOOKUP(B770,'Can Gas Rankings'!$B$6:$H$95,7,FALSE()))=TRUE(),"",(VLOOKUP(B770,'Can Gas Rankings'!$B$6:$H$95,7,FALSE())))</f>
        <v/>
      </c>
      <c r="Q770" s="5" t="str">
        <f aca="false">IF(ISNA(VLOOKUP(B770,'Can Pwr Rankings'!$B$6:$F$21,5,FALSE()))=TRUE(),"",(VLOOKUP(B770,'Can Pwr Rankings'!$B$6:$F$21,5,FALSE())))</f>
        <v/>
      </c>
      <c r="R770" s="29" t="n">
        <f aca="false">IF(ISNA(VLOOKUP($B770,'US GAS Rankings'!$B$6:$H$232,6,FALSE()))=TRUE(),"",(VLOOKUP($B770,'US GAS Rankings'!$B$6:$H$232,6,FALSE())))</f>
        <v>3198766</v>
      </c>
      <c r="S770" s="29" t="str">
        <f aca="false">IF(ISNA(VLOOKUP($B770,'US PWR Rankings'!$B$6:$H$126,6,FALSE()))=TRUE(),"",(VLOOKUP($B770,'US PWR Rankings'!$B$6:$H$126,6,FALSE())))</f>
        <v/>
      </c>
      <c r="T770" s="29" t="str">
        <f aca="false">IF(ISNA(VLOOKUP($B770,'Can Gas Rankings'!$B$6:$H$95,6,FALSE()))=TRUE(),"",(VLOOKUP($B770,'Can Gas Rankings'!$B$6:$H$95,6,FALSE())))</f>
        <v/>
      </c>
      <c r="U770" s="29" t="str">
        <f aca="false">IF(ISNA(VLOOKUP($B770,'Can Pwr Rankings'!$B$6:$F$21,4,FALSE()))=TRUE(),"",(VLOOKUP($B770,'Can Pwr Rankings'!$B$6:$F$21,4,FALSE())))</f>
        <v/>
      </c>
    </row>
    <row r="771" customFormat="false" ht="12.75" hidden="false" customHeight="false" outlineLevel="0" collapsed="false">
      <c r="A771" s="5" t="s">
        <v>233</v>
      </c>
      <c r="B771" s="5" t="n">
        <v>28326</v>
      </c>
      <c r="C771" s="5"/>
      <c r="D771" s="5"/>
      <c r="E771" s="29" t="n">
        <f aca="false">VLOOKUP(B771,HEADROOM!$B$2:$D$3820,3,FALSE())</f>
        <v>500000</v>
      </c>
      <c r="F771" s="5" t="s">
        <v>56</v>
      </c>
      <c r="G771" s="5" t="str">
        <f aca="false">VLOOKUP((A771&amp;MAX(H771:M771)),'NA DATA'!$J$4:$K$1809,2,FALSE())</f>
        <v>Enron North America Corp.</v>
      </c>
      <c r="H771" s="30"/>
      <c r="I771" s="30" t="n">
        <v>96002138</v>
      </c>
      <c r="J771" s="30"/>
      <c r="K771" s="30"/>
      <c r="L771" s="30"/>
      <c r="M771" s="30"/>
      <c r="N771" s="30" t="n">
        <f aca="false">IF(ISNA(VLOOKUP(B771,'US GAS Rankings'!$B$6:$H$232,7,FALSE()))=TRUE(),"",(VLOOKUP(B771,'US GAS Rankings'!$B$6:$H$232,7,FALSE())))</f>
        <v>141</v>
      </c>
      <c r="O771" s="30" t="str">
        <f aca="false">IF(ISNA(VLOOKUP(B771,'US PWR Rankings'!$B$6:$H$126,7,FALSE()))=TRUE(),"",(VLOOKUP(B771,'US PWR Rankings'!$B$6:$H$126,7,FALSE())))</f>
        <v/>
      </c>
      <c r="P771" s="5" t="str">
        <f aca="false">IF(ISNA(VLOOKUP(B771,'Can Gas Rankings'!$B$6:$H$95,7,FALSE()))=TRUE(),"",(VLOOKUP(B771,'Can Gas Rankings'!$B$6:$H$95,7,FALSE())))</f>
        <v/>
      </c>
      <c r="Q771" s="5" t="str">
        <f aca="false">IF(ISNA(VLOOKUP(B771,'Can Pwr Rankings'!$B$6:$F$21,5,FALSE()))=TRUE(),"",(VLOOKUP(B771,'Can Pwr Rankings'!$B$6:$F$21,5,FALSE())))</f>
        <v/>
      </c>
      <c r="R771" s="29" t="n">
        <f aca="false">IF(ISNA(VLOOKUP($B771,'US GAS Rankings'!$B$6:$H$232,6,FALSE()))=TRUE(),"",(VLOOKUP($B771,'US GAS Rankings'!$B$6:$H$232,6,FALSE())))</f>
        <v>3198766</v>
      </c>
      <c r="S771" s="29" t="str">
        <f aca="false">IF(ISNA(VLOOKUP($B771,'US PWR Rankings'!$B$6:$H$126,6,FALSE()))=TRUE(),"",(VLOOKUP($B771,'US PWR Rankings'!$B$6:$H$126,6,FALSE())))</f>
        <v/>
      </c>
      <c r="T771" s="29" t="str">
        <f aca="false">IF(ISNA(VLOOKUP($B771,'Can Gas Rankings'!$B$6:$H$95,6,FALSE()))=TRUE(),"",(VLOOKUP($B771,'Can Gas Rankings'!$B$6:$H$95,6,FALSE())))</f>
        <v/>
      </c>
      <c r="U771" s="29" t="str">
        <f aca="false">IF(ISNA(VLOOKUP($B771,'Can Pwr Rankings'!$B$6:$F$21,4,FALSE()))=TRUE(),"",(VLOOKUP($B771,'Can Pwr Rankings'!$B$6:$F$21,4,FALSE())))</f>
        <v/>
      </c>
    </row>
    <row r="772" customFormat="false" ht="12.75" hidden="false" customHeight="false" outlineLevel="0" collapsed="false">
      <c r="A772" s="5" t="s">
        <v>233</v>
      </c>
      <c r="B772" s="5" t="n">
        <v>28326</v>
      </c>
      <c r="C772" s="5"/>
      <c r="D772" s="5"/>
      <c r="E772" s="29" t="n">
        <f aca="false">VLOOKUP(B772,HEADROOM!$B$2:$D$3820,3,FALSE())</f>
        <v>500000</v>
      </c>
      <c r="F772" s="5" t="s">
        <v>42</v>
      </c>
      <c r="G772" s="5" t="e">
        <f aca="false">VLOOKUP((A772&amp;MAX(H772:M772)),'NA DATA'!$J$4:$K$1809,2,FALSE())</f>
        <v>#N/A</v>
      </c>
      <c r="H772" s="30"/>
      <c r="I772" s="30"/>
      <c r="J772" s="30"/>
      <c r="K772" s="30"/>
      <c r="L772" s="30"/>
      <c r="M772" s="30"/>
      <c r="N772" s="30" t="n">
        <f aca="false">IF(ISNA(VLOOKUP(B772,'US GAS Rankings'!$B$6:$H$232,7,FALSE()))=TRUE(),"",(VLOOKUP(B772,'US GAS Rankings'!$B$6:$H$232,7,FALSE())))</f>
        <v>141</v>
      </c>
      <c r="O772" s="30" t="str">
        <f aca="false">IF(ISNA(VLOOKUP(B772,'US PWR Rankings'!$B$6:$H$126,7,FALSE()))=TRUE(),"",(VLOOKUP(B772,'US PWR Rankings'!$B$6:$H$126,7,FALSE())))</f>
        <v/>
      </c>
      <c r="P772" s="5" t="str">
        <f aca="false">IF(ISNA(VLOOKUP(B772,'Can Gas Rankings'!$B$6:$H$95,7,FALSE()))=TRUE(),"",(VLOOKUP(B772,'Can Gas Rankings'!$B$6:$H$95,7,FALSE())))</f>
        <v/>
      </c>
      <c r="Q772" s="5" t="str">
        <f aca="false">IF(ISNA(VLOOKUP(B772,'Can Pwr Rankings'!$B$6:$F$21,5,FALSE()))=TRUE(),"",(VLOOKUP(B772,'Can Pwr Rankings'!$B$6:$F$21,5,FALSE())))</f>
        <v/>
      </c>
      <c r="R772" s="29" t="n">
        <f aca="false">IF(ISNA(VLOOKUP($B772,'US GAS Rankings'!$B$6:$H$232,6,FALSE()))=TRUE(),"",(VLOOKUP($B772,'US GAS Rankings'!$B$6:$H$232,6,FALSE())))</f>
        <v>3198766</v>
      </c>
      <c r="S772" s="29" t="str">
        <f aca="false">IF(ISNA(VLOOKUP($B772,'US PWR Rankings'!$B$6:$H$126,6,FALSE()))=TRUE(),"",(VLOOKUP($B772,'US PWR Rankings'!$B$6:$H$126,6,FALSE())))</f>
        <v/>
      </c>
      <c r="T772" s="29" t="str">
        <f aca="false">IF(ISNA(VLOOKUP($B772,'Can Gas Rankings'!$B$6:$H$95,6,FALSE()))=TRUE(),"",(VLOOKUP($B772,'Can Gas Rankings'!$B$6:$H$95,6,FALSE())))</f>
        <v/>
      </c>
      <c r="U772" s="29" t="str">
        <f aca="false">IF(ISNA(VLOOKUP($B772,'Can Pwr Rankings'!$B$6:$F$21,4,FALSE()))=TRUE(),"",(VLOOKUP($B772,'Can Pwr Rankings'!$B$6:$F$21,4,FALSE())))</f>
        <v/>
      </c>
    </row>
    <row r="773" customFormat="false" ht="12.75" hidden="false" customHeight="false" outlineLevel="0" collapsed="false">
      <c r="A773" s="5" t="s">
        <v>233</v>
      </c>
      <c r="B773" s="5" t="n">
        <v>28326</v>
      </c>
      <c r="C773" s="5"/>
      <c r="D773" s="5"/>
      <c r="E773" s="29" t="n">
        <f aca="false">VLOOKUP(B773,HEADROOM!$B$2:$D$3820,3,FALSE())</f>
        <v>500000</v>
      </c>
      <c r="F773" s="5" t="s">
        <v>82</v>
      </c>
      <c r="G773" s="5" t="str">
        <f aca="false">VLOOKUP((A773&amp;MAX(H773:M773)),'NA DATA'!$J$4:$K$1809,2,FALSE())</f>
        <v>Enron North America Corp.</v>
      </c>
      <c r="H773" s="30"/>
      <c r="I773" s="30" t="n">
        <v>96078067</v>
      </c>
      <c r="J773" s="30"/>
      <c r="K773" s="30"/>
      <c r="L773" s="30"/>
      <c r="M773" s="30"/>
      <c r="N773" s="30" t="n">
        <f aca="false">IF(ISNA(VLOOKUP(B773,'US GAS Rankings'!$B$6:$H$232,7,FALSE()))=TRUE(),"",(VLOOKUP(B773,'US GAS Rankings'!$B$6:$H$232,7,FALSE())))</f>
        <v>141</v>
      </c>
      <c r="O773" s="30" t="str">
        <f aca="false">IF(ISNA(VLOOKUP(B773,'US PWR Rankings'!$B$6:$H$126,7,FALSE()))=TRUE(),"",(VLOOKUP(B773,'US PWR Rankings'!$B$6:$H$126,7,FALSE())))</f>
        <v/>
      </c>
      <c r="P773" s="5" t="str">
        <f aca="false">IF(ISNA(VLOOKUP(B773,'Can Gas Rankings'!$B$6:$H$95,7,FALSE()))=TRUE(),"",(VLOOKUP(B773,'Can Gas Rankings'!$B$6:$H$95,7,FALSE())))</f>
        <v/>
      </c>
      <c r="Q773" s="5" t="str">
        <f aca="false">IF(ISNA(VLOOKUP(B773,'Can Pwr Rankings'!$B$6:$F$21,5,FALSE()))=TRUE(),"",(VLOOKUP(B773,'Can Pwr Rankings'!$B$6:$F$21,5,FALSE())))</f>
        <v/>
      </c>
      <c r="R773" s="29" t="n">
        <f aca="false">IF(ISNA(VLOOKUP($B773,'US GAS Rankings'!$B$6:$H$232,6,FALSE()))=TRUE(),"",(VLOOKUP($B773,'US GAS Rankings'!$B$6:$H$232,6,FALSE())))</f>
        <v>3198766</v>
      </c>
      <c r="S773" s="29" t="str">
        <f aca="false">IF(ISNA(VLOOKUP($B773,'US PWR Rankings'!$B$6:$H$126,6,FALSE()))=TRUE(),"",(VLOOKUP($B773,'US PWR Rankings'!$B$6:$H$126,6,FALSE())))</f>
        <v/>
      </c>
      <c r="T773" s="29" t="str">
        <f aca="false">IF(ISNA(VLOOKUP($B773,'Can Gas Rankings'!$B$6:$H$95,6,FALSE()))=TRUE(),"",(VLOOKUP($B773,'Can Gas Rankings'!$B$6:$H$95,6,FALSE())))</f>
        <v/>
      </c>
      <c r="U773" s="29" t="str">
        <f aca="false">IF(ISNA(VLOOKUP($B773,'Can Pwr Rankings'!$B$6:$F$21,4,FALSE()))=TRUE(),"",(VLOOKUP($B773,'Can Pwr Rankings'!$B$6:$F$21,4,FALSE())))</f>
        <v/>
      </c>
    </row>
    <row r="774" customFormat="false" ht="12.75" hidden="false" customHeight="false" outlineLevel="0" collapsed="false">
      <c r="A774" s="5" t="s">
        <v>234</v>
      </c>
      <c r="B774" s="5" t="n">
        <v>98319</v>
      </c>
      <c r="C774" s="5" t="s">
        <v>234</v>
      </c>
      <c r="D774" s="5" t="n">
        <v>98319</v>
      </c>
      <c r="E774" s="29" t="n">
        <f aca="false">VLOOKUP(B774,HEADROOM!$B$2:$D$3820,3,FALSE())</f>
        <v>500000</v>
      </c>
      <c r="F774" s="5" t="s">
        <v>42</v>
      </c>
      <c r="G774" s="5" t="e">
        <f aca="false">VLOOKUP((A774&amp;MAX(H774:M774)),'NA DATA'!$J$4:$K$1809,2,FALSE())</f>
        <v>#N/A</v>
      </c>
      <c r="H774" s="30"/>
      <c r="I774" s="30"/>
      <c r="J774" s="30"/>
      <c r="K774" s="30"/>
      <c r="L774" s="30"/>
      <c r="M774" s="30"/>
      <c r="N774" s="30" t="n">
        <f aca="false">IF(ISNA(VLOOKUP(B774,'US GAS Rankings'!$B$6:$H$232,7,FALSE()))=TRUE(),"",(VLOOKUP(B774,'US GAS Rankings'!$B$6:$H$232,7,FALSE())))</f>
        <v>142</v>
      </c>
      <c r="O774" s="30" t="str">
        <f aca="false">IF(ISNA(VLOOKUP(B774,'US PWR Rankings'!$B$6:$H$126,7,FALSE()))=TRUE(),"",(VLOOKUP(B774,'US PWR Rankings'!$B$6:$H$126,7,FALSE())))</f>
        <v/>
      </c>
      <c r="P774" s="5" t="str">
        <f aca="false">IF(ISNA(VLOOKUP(B774,'Can Gas Rankings'!$B$6:$H$95,7,FALSE()))=TRUE(),"",(VLOOKUP(B774,'Can Gas Rankings'!$B$6:$H$95,7,FALSE())))</f>
        <v/>
      </c>
      <c r="Q774" s="5" t="str">
        <f aca="false">IF(ISNA(VLOOKUP(B774,'Can Pwr Rankings'!$B$6:$F$21,5,FALSE()))=TRUE(),"",(VLOOKUP(B774,'Can Pwr Rankings'!$B$6:$F$21,5,FALSE())))</f>
        <v/>
      </c>
      <c r="R774" s="29" t="n">
        <f aca="false">IF(ISNA(VLOOKUP($B774,'US GAS Rankings'!$B$6:$H$232,6,FALSE()))=TRUE(),"",(VLOOKUP($B774,'US GAS Rankings'!$B$6:$H$232,6,FALSE())))</f>
        <v>3045000</v>
      </c>
      <c r="S774" s="29" t="str">
        <f aca="false">IF(ISNA(VLOOKUP($B774,'US PWR Rankings'!$B$6:$H$126,6,FALSE()))=TRUE(),"",(VLOOKUP($B774,'US PWR Rankings'!$B$6:$H$126,6,FALSE())))</f>
        <v/>
      </c>
      <c r="T774" s="29" t="str">
        <f aca="false">IF(ISNA(VLOOKUP($B774,'Can Gas Rankings'!$B$6:$H$95,6,FALSE()))=TRUE(),"",(VLOOKUP($B774,'Can Gas Rankings'!$B$6:$H$95,6,FALSE())))</f>
        <v/>
      </c>
      <c r="U774" s="29" t="str">
        <f aca="false">IF(ISNA(VLOOKUP($B774,'Can Pwr Rankings'!$B$6:$F$21,4,FALSE()))=TRUE(),"",(VLOOKUP($B774,'Can Pwr Rankings'!$B$6:$F$21,4,FALSE())))</f>
        <v/>
      </c>
    </row>
    <row r="775" customFormat="false" ht="12.75" hidden="false" customHeight="false" outlineLevel="0" collapsed="false">
      <c r="A775" s="5" t="s">
        <v>234</v>
      </c>
      <c r="B775" s="5" t="n">
        <v>98319</v>
      </c>
      <c r="C775" s="5"/>
      <c r="D775" s="5"/>
      <c r="E775" s="29" t="n">
        <f aca="false">VLOOKUP(B775,HEADROOM!$B$2:$D$3820,3,FALSE())</f>
        <v>500000</v>
      </c>
      <c r="F775" s="5" t="s">
        <v>91</v>
      </c>
      <c r="G775" s="5" t="e">
        <f aca="false">VLOOKUP((A775&amp;MAX(H775:M775)),'NA DATA'!$J$4:$K$1809,2,FALSE())</f>
        <v>#N/A</v>
      </c>
      <c r="H775" s="30"/>
      <c r="I775" s="30"/>
      <c r="J775" s="30"/>
      <c r="K775" s="30"/>
      <c r="L775" s="30"/>
      <c r="M775" s="30"/>
      <c r="N775" s="30" t="n">
        <f aca="false">IF(ISNA(VLOOKUP(B775,'US GAS Rankings'!$B$6:$H$232,7,FALSE()))=TRUE(),"",(VLOOKUP(B775,'US GAS Rankings'!$B$6:$H$232,7,FALSE())))</f>
        <v>142</v>
      </c>
      <c r="O775" s="30" t="str">
        <f aca="false">IF(ISNA(VLOOKUP(B775,'US PWR Rankings'!$B$6:$H$126,7,FALSE()))=TRUE(),"",(VLOOKUP(B775,'US PWR Rankings'!$B$6:$H$126,7,FALSE())))</f>
        <v/>
      </c>
      <c r="P775" s="5" t="str">
        <f aca="false">IF(ISNA(VLOOKUP(B775,'Can Gas Rankings'!$B$6:$H$95,7,FALSE()))=TRUE(),"",(VLOOKUP(B775,'Can Gas Rankings'!$B$6:$H$95,7,FALSE())))</f>
        <v/>
      </c>
      <c r="Q775" s="5" t="str">
        <f aca="false">IF(ISNA(VLOOKUP(B775,'Can Pwr Rankings'!$B$6:$F$21,5,FALSE()))=TRUE(),"",(VLOOKUP(B775,'Can Pwr Rankings'!$B$6:$F$21,5,FALSE())))</f>
        <v/>
      </c>
      <c r="R775" s="29" t="n">
        <f aca="false">IF(ISNA(VLOOKUP($B775,'US GAS Rankings'!$B$6:$H$232,6,FALSE()))=TRUE(),"",(VLOOKUP($B775,'US GAS Rankings'!$B$6:$H$232,6,FALSE())))</f>
        <v>3045000</v>
      </c>
      <c r="S775" s="29" t="str">
        <f aca="false">IF(ISNA(VLOOKUP($B775,'US PWR Rankings'!$B$6:$H$126,6,FALSE()))=TRUE(),"",(VLOOKUP($B775,'US PWR Rankings'!$B$6:$H$126,6,FALSE())))</f>
        <v/>
      </c>
      <c r="T775" s="29" t="str">
        <f aca="false">IF(ISNA(VLOOKUP($B775,'Can Gas Rankings'!$B$6:$H$95,6,FALSE()))=TRUE(),"",(VLOOKUP($B775,'Can Gas Rankings'!$B$6:$H$95,6,FALSE())))</f>
        <v/>
      </c>
      <c r="U775" s="29" t="str">
        <f aca="false">IF(ISNA(VLOOKUP($B775,'Can Pwr Rankings'!$B$6:$F$21,4,FALSE()))=TRUE(),"",(VLOOKUP($B775,'Can Pwr Rankings'!$B$6:$F$21,4,FALSE())))</f>
        <v/>
      </c>
    </row>
    <row r="776" customFormat="false" ht="12.75" hidden="false" customHeight="false" outlineLevel="0" collapsed="false">
      <c r="A776" s="5" t="s">
        <v>235</v>
      </c>
      <c r="B776" s="5" t="n">
        <v>26146</v>
      </c>
      <c r="C776" s="5" t="s">
        <v>235</v>
      </c>
      <c r="D776" s="5" t="n">
        <v>26146</v>
      </c>
      <c r="E776" s="29" t="n">
        <f aca="false">VLOOKUP(B776,HEADROOM!$B$2:$D$3820,3,FALSE())</f>
        <v>92526400</v>
      </c>
      <c r="F776" s="5" t="s">
        <v>27</v>
      </c>
      <c r="G776" s="5" t="str">
        <f aca="false">VLOOKUP((A776&amp;MAX(H776:M776)),'NA DATA'!$J$4:$K$1809,2,FALSE())</f>
        <v>Enron North America Corp.</v>
      </c>
      <c r="H776" s="30" t="n">
        <v>96011943</v>
      </c>
      <c r="I776" s="30"/>
      <c r="J776" s="30"/>
      <c r="K776" s="30"/>
      <c r="L776" s="30"/>
      <c r="M776" s="30"/>
      <c r="N776" s="30" t="n">
        <f aca="false">IF(ISNA(VLOOKUP(B776,'US GAS Rankings'!$B$6:$H$232,7,FALSE()))=TRUE(),"",(VLOOKUP(B776,'US GAS Rankings'!$B$6:$H$232,7,FALSE())))</f>
        <v>143</v>
      </c>
      <c r="O776" s="30" t="str">
        <f aca="false">IF(ISNA(VLOOKUP(B776,'US PWR Rankings'!$B$6:$H$126,7,FALSE()))=TRUE(),"",(VLOOKUP(B776,'US PWR Rankings'!$B$6:$H$126,7,FALSE())))</f>
        <v/>
      </c>
      <c r="P776" s="5" t="str">
        <f aca="false">IF(ISNA(VLOOKUP(B776,'Can Gas Rankings'!$B$6:$H$95,7,FALSE()))=TRUE(),"",(VLOOKUP(B776,'Can Gas Rankings'!$B$6:$H$95,7,FALSE())))</f>
        <v/>
      </c>
      <c r="Q776" s="5" t="str">
        <f aca="false">IF(ISNA(VLOOKUP(B776,'Can Pwr Rankings'!$B$6:$F$21,5,FALSE()))=TRUE(),"",(VLOOKUP(B776,'Can Pwr Rankings'!$B$6:$F$21,5,FALSE())))</f>
        <v/>
      </c>
      <c r="R776" s="29" t="n">
        <f aca="false">IF(ISNA(VLOOKUP($B776,'US GAS Rankings'!$B$6:$H$232,6,FALSE()))=TRUE(),"",(VLOOKUP($B776,'US GAS Rankings'!$B$6:$H$232,6,FALSE())))</f>
        <v>2760000</v>
      </c>
      <c r="S776" s="29" t="str">
        <f aca="false">IF(ISNA(VLOOKUP($B776,'US PWR Rankings'!$B$6:$H$126,6,FALSE()))=TRUE(),"",(VLOOKUP($B776,'US PWR Rankings'!$B$6:$H$126,6,FALSE())))</f>
        <v/>
      </c>
      <c r="T776" s="29" t="str">
        <f aca="false">IF(ISNA(VLOOKUP($B776,'Can Gas Rankings'!$B$6:$H$95,6,FALSE()))=TRUE(),"",(VLOOKUP($B776,'Can Gas Rankings'!$B$6:$H$95,6,FALSE())))</f>
        <v/>
      </c>
      <c r="U776" s="29" t="str">
        <f aca="false">IF(ISNA(VLOOKUP($B776,'Can Pwr Rankings'!$B$6:$F$21,4,FALSE()))=TRUE(),"",(VLOOKUP($B776,'Can Pwr Rankings'!$B$6:$F$21,4,FALSE())))</f>
        <v/>
      </c>
    </row>
    <row r="777" customFormat="false" ht="12.75" hidden="false" customHeight="false" outlineLevel="0" collapsed="false">
      <c r="A777" s="5" t="s">
        <v>235</v>
      </c>
      <c r="B777" s="5" t="n">
        <v>26146</v>
      </c>
      <c r="C777" s="5"/>
      <c r="D777" s="5"/>
      <c r="E777" s="29" t="n">
        <f aca="false">VLOOKUP(B777,HEADROOM!$B$2:$D$3820,3,FALSE())</f>
        <v>92526400</v>
      </c>
      <c r="F777" s="5" t="s">
        <v>91</v>
      </c>
      <c r="G777" s="5" t="e">
        <f aca="false">VLOOKUP((A777&amp;MAX(H777:M777)),'NA DATA'!$J$4:$K$1809,2,FALSE())</f>
        <v>#N/A</v>
      </c>
      <c r="H777" s="30"/>
      <c r="I777" s="30"/>
      <c r="J777" s="30"/>
      <c r="K777" s="30"/>
      <c r="L777" s="30"/>
      <c r="M777" s="30"/>
      <c r="N777" s="30" t="n">
        <f aca="false">IF(ISNA(VLOOKUP(B777,'US GAS Rankings'!$B$6:$H$232,7,FALSE()))=TRUE(),"",(VLOOKUP(B777,'US GAS Rankings'!$B$6:$H$232,7,FALSE())))</f>
        <v>143</v>
      </c>
      <c r="O777" s="30" t="str">
        <f aca="false">IF(ISNA(VLOOKUP(B777,'US PWR Rankings'!$B$6:$H$126,7,FALSE()))=TRUE(),"",(VLOOKUP(B777,'US PWR Rankings'!$B$6:$H$126,7,FALSE())))</f>
        <v/>
      </c>
      <c r="P777" s="5" t="str">
        <f aca="false">IF(ISNA(VLOOKUP(B777,'Can Gas Rankings'!$B$6:$H$95,7,FALSE()))=TRUE(),"",(VLOOKUP(B777,'Can Gas Rankings'!$B$6:$H$95,7,FALSE())))</f>
        <v/>
      </c>
      <c r="Q777" s="5" t="str">
        <f aca="false">IF(ISNA(VLOOKUP(B777,'Can Pwr Rankings'!$B$6:$F$21,5,FALSE()))=TRUE(),"",(VLOOKUP(B777,'Can Pwr Rankings'!$B$6:$F$21,5,FALSE())))</f>
        <v/>
      </c>
      <c r="R777" s="29" t="n">
        <f aca="false">IF(ISNA(VLOOKUP($B777,'US GAS Rankings'!$B$6:$H$232,6,FALSE()))=TRUE(),"",(VLOOKUP($B777,'US GAS Rankings'!$B$6:$H$232,6,FALSE())))</f>
        <v>2760000</v>
      </c>
      <c r="S777" s="29" t="str">
        <f aca="false">IF(ISNA(VLOOKUP($B777,'US PWR Rankings'!$B$6:$H$126,6,FALSE()))=TRUE(),"",(VLOOKUP($B777,'US PWR Rankings'!$B$6:$H$126,6,FALSE())))</f>
        <v/>
      </c>
      <c r="T777" s="29" t="str">
        <f aca="false">IF(ISNA(VLOOKUP($B777,'Can Gas Rankings'!$B$6:$H$95,6,FALSE()))=TRUE(),"",(VLOOKUP($B777,'Can Gas Rankings'!$B$6:$H$95,6,FALSE())))</f>
        <v/>
      </c>
      <c r="U777" s="29" t="str">
        <f aca="false">IF(ISNA(VLOOKUP($B777,'Can Pwr Rankings'!$B$6:$F$21,4,FALSE()))=TRUE(),"",(VLOOKUP($B777,'Can Pwr Rankings'!$B$6:$F$21,4,FALSE())))</f>
        <v/>
      </c>
    </row>
    <row r="778" customFormat="false" ht="12.75" hidden="false" customHeight="false" outlineLevel="0" collapsed="false">
      <c r="A778" s="5" t="s">
        <v>236</v>
      </c>
      <c r="B778" s="5" t="n">
        <v>70730</v>
      </c>
      <c r="C778" s="5" t="s">
        <v>236</v>
      </c>
      <c r="D778" s="5" t="n">
        <v>70730</v>
      </c>
      <c r="E778" s="29" t="n">
        <f aca="false">VLOOKUP(B778,HEADROOM!$B$2:$D$3820,3,FALSE())</f>
        <v>150000</v>
      </c>
      <c r="F778" s="5" t="s">
        <v>32</v>
      </c>
      <c r="G778" s="5" t="str">
        <f aca="false">VLOOKUP((A778&amp;MAX(H778:M778)),'NA DATA'!$J$4:$K$1809,2,FALSE())</f>
        <v>Enron North America Corp.</v>
      </c>
      <c r="H778" s="30"/>
      <c r="I778" s="30" t="n">
        <v>96060736</v>
      </c>
      <c r="J778" s="30"/>
      <c r="K778" s="30"/>
      <c r="L778" s="30"/>
      <c r="M778" s="30"/>
      <c r="N778" s="30" t="n">
        <f aca="false">IF(ISNA(VLOOKUP(B778,'US GAS Rankings'!$B$6:$H$232,7,FALSE()))=TRUE(),"",(VLOOKUP(B778,'US GAS Rankings'!$B$6:$H$232,7,FALSE())))</f>
        <v>144</v>
      </c>
      <c r="O778" s="30" t="str">
        <f aca="false">IF(ISNA(VLOOKUP(B778,'US PWR Rankings'!$B$6:$H$126,7,FALSE()))=TRUE(),"",(VLOOKUP(B778,'US PWR Rankings'!$B$6:$H$126,7,FALSE())))</f>
        <v/>
      </c>
      <c r="P778" s="5" t="n">
        <f aca="false">IF(ISNA(VLOOKUP(B778,'Can Gas Rankings'!$B$6:$H$95,7,FALSE()))=TRUE(),"",(VLOOKUP(B778,'Can Gas Rankings'!$B$6:$H$95,7,FALSE())))</f>
        <v>76</v>
      </c>
      <c r="Q778" s="5" t="str">
        <f aca="false">IF(ISNA(VLOOKUP(B778,'Can Pwr Rankings'!$B$6:$F$21,5,FALSE()))=TRUE(),"",(VLOOKUP(B778,'Can Pwr Rankings'!$B$6:$F$21,5,FALSE())))</f>
        <v/>
      </c>
      <c r="R778" s="29" t="n">
        <f aca="false">IF(ISNA(VLOOKUP($B778,'US GAS Rankings'!$B$6:$H$232,6,FALSE()))=TRUE(),"",(VLOOKUP($B778,'US GAS Rankings'!$B$6:$H$232,6,FALSE())))</f>
        <v>2632313</v>
      </c>
      <c r="S778" s="29" t="str">
        <f aca="false">IF(ISNA(VLOOKUP($B778,'US PWR Rankings'!$B$6:$H$126,6,FALSE()))=TRUE(),"",(VLOOKUP($B778,'US PWR Rankings'!$B$6:$H$126,6,FALSE())))</f>
        <v/>
      </c>
      <c r="T778" s="29" t="n">
        <f aca="false">IF(ISNA(VLOOKUP($B778,'Can Gas Rankings'!$B$6:$H$95,6,FALSE()))=TRUE(),"",(VLOOKUP($B778,'Can Gas Rankings'!$B$6:$H$95,6,FALSE())))</f>
        <v>212873</v>
      </c>
      <c r="U778" s="29" t="str">
        <f aca="false">IF(ISNA(VLOOKUP($B778,'Can Pwr Rankings'!$B$6:$F$21,4,FALSE()))=TRUE(),"",(VLOOKUP($B778,'Can Pwr Rankings'!$B$6:$F$21,4,FALSE())))</f>
        <v/>
      </c>
    </row>
    <row r="779" customFormat="false" ht="12.75" hidden="false" customHeight="false" outlineLevel="0" collapsed="false">
      <c r="A779" s="5" t="s">
        <v>236</v>
      </c>
      <c r="B779" s="5" t="n">
        <v>70730</v>
      </c>
      <c r="C779" s="5"/>
      <c r="D779" s="5"/>
      <c r="E779" s="29" t="n">
        <f aca="false">VLOOKUP(B779,HEADROOM!$B$2:$D$3820,3,FALSE())</f>
        <v>150000</v>
      </c>
      <c r="F779" s="5" t="s">
        <v>33</v>
      </c>
      <c r="G779" s="5" t="str">
        <f aca="false">VLOOKUP((A779&amp;MAX(H779:M779)),'NA DATA'!$J$4:$K$1809,2,FALSE())</f>
        <v>Enron North America Corp.</v>
      </c>
      <c r="H779" s="30"/>
      <c r="I779" s="30" t="n">
        <v>96063379</v>
      </c>
      <c r="J779" s="30"/>
      <c r="K779" s="30"/>
      <c r="L779" s="30"/>
      <c r="M779" s="30"/>
      <c r="N779" s="30" t="n">
        <f aca="false">IF(ISNA(VLOOKUP(B779,'US GAS Rankings'!$B$6:$H$232,7,FALSE()))=TRUE(),"",(VLOOKUP(B779,'US GAS Rankings'!$B$6:$H$232,7,FALSE())))</f>
        <v>144</v>
      </c>
      <c r="O779" s="30" t="str">
        <f aca="false">IF(ISNA(VLOOKUP(B779,'US PWR Rankings'!$B$6:$H$126,7,FALSE()))=TRUE(),"",(VLOOKUP(B779,'US PWR Rankings'!$B$6:$H$126,7,FALSE())))</f>
        <v/>
      </c>
      <c r="P779" s="5" t="n">
        <f aca="false">IF(ISNA(VLOOKUP(B779,'Can Gas Rankings'!$B$6:$H$95,7,FALSE()))=TRUE(),"",(VLOOKUP(B779,'Can Gas Rankings'!$B$6:$H$95,7,FALSE())))</f>
        <v>76</v>
      </c>
      <c r="Q779" s="5" t="str">
        <f aca="false">IF(ISNA(VLOOKUP(B779,'Can Pwr Rankings'!$B$6:$F$21,5,FALSE()))=TRUE(),"",(VLOOKUP(B779,'Can Pwr Rankings'!$B$6:$F$21,5,FALSE())))</f>
        <v/>
      </c>
      <c r="R779" s="29" t="n">
        <f aca="false">IF(ISNA(VLOOKUP($B779,'US GAS Rankings'!$B$6:$H$232,6,FALSE()))=TRUE(),"",(VLOOKUP($B779,'US GAS Rankings'!$B$6:$H$232,6,FALSE())))</f>
        <v>2632313</v>
      </c>
      <c r="S779" s="29" t="str">
        <f aca="false">IF(ISNA(VLOOKUP($B779,'US PWR Rankings'!$B$6:$H$126,6,FALSE()))=TRUE(),"",(VLOOKUP($B779,'US PWR Rankings'!$B$6:$H$126,6,FALSE())))</f>
        <v/>
      </c>
      <c r="T779" s="29" t="n">
        <f aca="false">IF(ISNA(VLOOKUP($B779,'Can Gas Rankings'!$B$6:$H$95,6,FALSE()))=TRUE(),"",(VLOOKUP($B779,'Can Gas Rankings'!$B$6:$H$95,6,FALSE())))</f>
        <v>212873</v>
      </c>
      <c r="U779" s="29" t="str">
        <f aca="false">IF(ISNA(VLOOKUP($B779,'Can Pwr Rankings'!$B$6:$F$21,4,FALSE()))=TRUE(),"",(VLOOKUP($B779,'Can Pwr Rankings'!$B$6:$F$21,4,FALSE())))</f>
        <v/>
      </c>
    </row>
    <row r="780" customFormat="false" ht="12.75" hidden="false" customHeight="false" outlineLevel="0" collapsed="false">
      <c r="A780" s="5" t="s">
        <v>236</v>
      </c>
      <c r="B780" s="5" t="n">
        <v>70730</v>
      </c>
      <c r="C780" s="5"/>
      <c r="D780" s="5"/>
      <c r="E780" s="29" t="n">
        <f aca="false">VLOOKUP(B780,HEADROOM!$B$2:$D$3820,3,FALSE())</f>
        <v>150000</v>
      </c>
      <c r="F780" s="5" t="s">
        <v>34</v>
      </c>
      <c r="G780" s="5" t="str">
        <f aca="false">VLOOKUP((A780&amp;MAX(H780:M780)),'NA DATA'!$J$4:$K$1809,2,FALSE())</f>
        <v>Enron North America Corp.</v>
      </c>
      <c r="H780" s="30"/>
      <c r="I780" s="30" t="n">
        <v>96059453</v>
      </c>
      <c r="J780" s="30"/>
      <c r="K780" s="30"/>
      <c r="L780" s="30"/>
      <c r="M780" s="30"/>
      <c r="N780" s="30" t="n">
        <f aca="false">IF(ISNA(VLOOKUP(B780,'US GAS Rankings'!$B$6:$H$232,7,FALSE()))=TRUE(),"",(VLOOKUP(B780,'US GAS Rankings'!$B$6:$H$232,7,FALSE())))</f>
        <v>144</v>
      </c>
      <c r="O780" s="30" t="str">
        <f aca="false">IF(ISNA(VLOOKUP(B780,'US PWR Rankings'!$B$6:$H$126,7,FALSE()))=TRUE(),"",(VLOOKUP(B780,'US PWR Rankings'!$B$6:$H$126,7,FALSE())))</f>
        <v/>
      </c>
      <c r="P780" s="5" t="n">
        <f aca="false">IF(ISNA(VLOOKUP(B780,'Can Gas Rankings'!$B$6:$H$95,7,FALSE()))=TRUE(),"",(VLOOKUP(B780,'Can Gas Rankings'!$B$6:$H$95,7,FALSE())))</f>
        <v>76</v>
      </c>
      <c r="Q780" s="5" t="str">
        <f aca="false">IF(ISNA(VLOOKUP(B780,'Can Pwr Rankings'!$B$6:$F$21,5,FALSE()))=TRUE(),"",(VLOOKUP(B780,'Can Pwr Rankings'!$B$6:$F$21,5,FALSE())))</f>
        <v/>
      </c>
      <c r="R780" s="29" t="n">
        <f aca="false">IF(ISNA(VLOOKUP($B780,'US GAS Rankings'!$B$6:$H$232,6,FALSE()))=TRUE(),"",(VLOOKUP($B780,'US GAS Rankings'!$B$6:$H$232,6,FALSE())))</f>
        <v>2632313</v>
      </c>
      <c r="S780" s="29" t="str">
        <f aca="false">IF(ISNA(VLOOKUP($B780,'US PWR Rankings'!$B$6:$H$126,6,FALSE()))=TRUE(),"",(VLOOKUP($B780,'US PWR Rankings'!$B$6:$H$126,6,FALSE())))</f>
        <v/>
      </c>
      <c r="T780" s="29" t="n">
        <f aca="false">IF(ISNA(VLOOKUP($B780,'Can Gas Rankings'!$B$6:$H$95,6,FALSE()))=TRUE(),"",(VLOOKUP($B780,'Can Gas Rankings'!$B$6:$H$95,6,FALSE())))</f>
        <v>212873</v>
      </c>
      <c r="U780" s="29" t="str">
        <f aca="false">IF(ISNA(VLOOKUP($B780,'Can Pwr Rankings'!$B$6:$F$21,4,FALSE()))=TRUE(),"",(VLOOKUP($B780,'Can Pwr Rankings'!$B$6:$F$21,4,FALSE())))</f>
        <v/>
      </c>
    </row>
    <row r="781" customFormat="false" ht="12.75" hidden="false" customHeight="false" outlineLevel="0" collapsed="false">
      <c r="A781" s="5" t="s">
        <v>236</v>
      </c>
      <c r="B781" s="5" t="n">
        <v>70730</v>
      </c>
      <c r="C781" s="5"/>
      <c r="D781" s="5"/>
      <c r="E781" s="29" t="n">
        <f aca="false">VLOOKUP(B781,HEADROOM!$B$2:$D$3820,3,FALSE())</f>
        <v>150000</v>
      </c>
      <c r="F781" s="5" t="s">
        <v>35</v>
      </c>
      <c r="G781" s="5" t="str">
        <f aca="false">VLOOKUP((A781&amp;MAX(H781:M781)),'NA DATA'!$J$4:$K$1809,2,FALSE())</f>
        <v>Enron North America Corp.</v>
      </c>
      <c r="H781" s="30"/>
      <c r="I781" s="30" t="n">
        <v>96005429</v>
      </c>
      <c r="J781" s="30"/>
      <c r="K781" s="30"/>
      <c r="L781" s="30"/>
      <c r="M781" s="30"/>
      <c r="N781" s="30" t="n">
        <f aca="false">IF(ISNA(VLOOKUP(B781,'US GAS Rankings'!$B$6:$H$232,7,FALSE()))=TRUE(),"",(VLOOKUP(B781,'US GAS Rankings'!$B$6:$H$232,7,FALSE())))</f>
        <v>144</v>
      </c>
      <c r="O781" s="30" t="str">
        <f aca="false">IF(ISNA(VLOOKUP(B781,'US PWR Rankings'!$B$6:$H$126,7,FALSE()))=TRUE(),"",(VLOOKUP(B781,'US PWR Rankings'!$B$6:$H$126,7,FALSE())))</f>
        <v/>
      </c>
      <c r="P781" s="5" t="n">
        <f aca="false">IF(ISNA(VLOOKUP(B781,'Can Gas Rankings'!$B$6:$H$95,7,FALSE()))=TRUE(),"",(VLOOKUP(B781,'Can Gas Rankings'!$B$6:$H$95,7,FALSE())))</f>
        <v>76</v>
      </c>
      <c r="Q781" s="5" t="str">
        <f aca="false">IF(ISNA(VLOOKUP(B781,'Can Pwr Rankings'!$B$6:$F$21,5,FALSE()))=TRUE(),"",(VLOOKUP(B781,'Can Pwr Rankings'!$B$6:$F$21,5,FALSE())))</f>
        <v/>
      </c>
      <c r="R781" s="29" t="n">
        <f aca="false">IF(ISNA(VLOOKUP($B781,'US GAS Rankings'!$B$6:$H$232,6,FALSE()))=TRUE(),"",(VLOOKUP($B781,'US GAS Rankings'!$B$6:$H$232,6,FALSE())))</f>
        <v>2632313</v>
      </c>
      <c r="S781" s="29" t="str">
        <f aca="false">IF(ISNA(VLOOKUP($B781,'US PWR Rankings'!$B$6:$H$126,6,FALSE()))=TRUE(),"",(VLOOKUP($B781,'US PWR Rankings'!$B$6:$H$126,6,FALSE())))</f>
        <v/>
      </c>
      <c r="T781" s="29" t="n">
        <f aca="false">IF(ISNA(VLOOKUP($B781,'Can Gas Rankings'!$B$6:$H$95,6,FALSE()))=TRUE(),"",(VLOOKUP($B781,'Can Gas Rankings'!$B$6:$H$95,6,FALSE())))</f>
        <v>212873</v>
      </c>
      <c r="U781" s="29" t="str">
        <f aca="false">IF(ISNA(VLOOKUP($B781,'Can Pwr Rankings'!$B$6:$F$21,4,FALSE()))=TRUE(),"",(VLOOKUP($B781,'Can Pwr Rankings'!$B$6:$F$21,4,FALSE())))</f>
        <v/>
      </c>
    </row>
    <row r="782" customFormat="false" ht="12.75" hidden="false" customHeight="false" outlineLevel="0" collapsed="false">
      <c r="A782" s="5" t="s">
        <v>236</v>
      </c>
      <c r="B782" s="5" t="n">
        <v>70730</v>
      </c>
      <c r="C782" s="5"/>
      <c r="D782" s="5"/>
      <c r="E782" s="29" t="n">
        <f aca="false">VLOOKUP(B782,HEADROOM!$B$2:$D$3820,3,FALSE())</f>
        <v>150000</v>
      </c>
      <c r="F782" s="5" t="s">
        <v>47</v>
      </c>
      <c r="G782" s="5" t="str">
        <f aca="false">VLOOKUP((A782&amp;MAX(H782:M782)),'NA DATA'!$J$4:$K$1809,2,FALSE())</f>
        <v>Enron North America Corp.</v>
      </c>
      <c r="H782" s="30"/>
      <c r="I782" s="30" t="n">
        <v>96065349</v>
      </c>
      <c r="J782" s="30"/>
      <c r="K782" s="30"/>
      <c r="L782" s="30"/>
      <c r="M782" s="30"/>
      <c r="N782" s="30" t="n">
        <f aca="false">IF(ISNA(VLOOKUP(B782,'US GAS Rankings'!$B$6:$H$232,7,FALSE()))=TRUE(),"",(VLOOKUP(B782,'US GAS Rankings'!$B$6:$H$232,7,FALSE())))</f>
        <v>144</v>
      </c>
      <c r="O782" s="30" t="str">
        <f aca="false">IF(ISNA(VLOOKUP(B782,'US PWR Rankings'!$B$6:$H$126,7,FALSE()))=TRUE(),"",(VLOOKUP(B782,'US PWR Rankings'!$B$6:$H$126,7,FALSE())))</f>
        <v/>
      </c>
      <c r="P782" s="5" t="n">
        <f aca="false">IF(ISNA(VLOOKUP(B782,'Can Gas Rankings'!$B$6:$H$95,7,FALSE()))=TRUE(),"",(VLOOKUP(B782,'Can Gas Rankings'!$B$6:$H$95,7,FALSE())))</f>
        <v>76</v>
      </c>
      <c r="Q782" s="5" t="str">
        <f aca="false">IF(ISNA(VLOOKUP(B782,'Can Pwr Rankings'!$B$6:$F$21,5,FALSE()))=TRUE(),"",(VLOOKUP(B782,'Can Pwr Rankings'!$B$6:$F$21,5,FALSE())))</f>
        <v/>
      </c>
      <c r="R782" s="29" t="n">
        <f aca="false">IF(ISNA(VLOOKUP($B782,'US GAS Rankings'!$B$6:$H$232,6,FALSE()))=TRUE(),"",(VLOOKUP($B782,'US GAS Rankings'!$B$6:$H$232,6,FALSE())))</f>
        <v>2632313</v>
      </c>
      <c r="S782" s="29" t="str">
        <f aca="false">IF(ISNA(VLOOKUP($B782,'US PWR Rankings'!$B$6:$H$126,6,FALSE()))=TRUE(),"",(VLOOKUP($B782,'US PWR Rankings'!$B$6:$H$126,6,FALSE())))</f>
        <v/>
      </c>
      <c r="T782" s="29" t="n">
        <f aca="false">IF(ISNA(VLOOKUP($B782,'Can Gas Rankings'!$B$6:$H$95,6,FALSE()))=TRUE(),"",(VLOOKUP($B782,'Can Gas Rankings'!$B$6:$H$95,6,FALSE())))</f>
        <v>212873</v>
      </c>
      <c r="U782" s="29" t="str">
        <f aca="false">IF(ISNA(VLOOKUP($B782,'Can Pwr Rankings'!$B$6:$F$21,4,FALSE()))=TRUE(),"",(VLOOKUP($B782,'Can Pwr Rankings'!$B$6:$F$21,4,FALSE())))</f>
        <v/>
      </c>
    </row>
    <row r="783" customFormat="false" ht="12.75" hidden="false" customHeight="false" outlineLevel="0" collapsed="false">
      <c r="A783" s="5" t="s">
        <v>236</v>
      </c>
      <c r="B783" s="5" t="n">
        <v>70730</v>
      </c>
      <c r="C783" s="5"/>
      <c r="D783" s="5"/>
      <c r="E783" s="29" t="n">
        <f aca="false">VLOOKUP(B783,HEADROOM!$B$2:$D$3820,3,FALSE())</f>
        <v>150000</v>
      </c>
      <c r="F783" s="5" t="s">
        <v>36</v>
      </c>
      <c r="G783" s="5" t="str">
        <f aca="false">VLOOKUP((A783&amp;MAX(H783:M783)),'NA DATA'!$J$4:$K$1809,2,FALSE())</f>
        <v>Enron North America Corp.</v>
      </c>
      <c r="H783" s="30"/>
      <c r="I783" s="30" t="n">
        <v>96023589</v>
      </c>
      <c r="J783" s="30"/>
      <c r="K783" s="30"/>
      <c r="L783" s="30"/>
      <c r="M783" s="30"/>
      <c r="N783" s="30" t="n">
        <f aca="false">IF(ISNA(VLOOKUP(B783,'US GAS Rankings'!$B$6:$H$232,7,FALSE()))=TRUE(),"",(VLOOKUP(B783,'US GAS Rankings'!$B$6:$H$232,7,FALSE())))</f>
        <v>144</v>
      </c>
      <c r="O783" s="30" t="str">
        <f aca="false">IF(ISNA(VLOOKUP(B783,'US PWR Rankings'!$B$6:$H$126,7,FALSE()))=TRUE(),"",(VLOOKUP(B783,'US PWR Rankings'!$B$6:$H$126,7,FALSE())))</f>
        <v/>
      </c>
      <c r="P783" s="5" t="n">
        <f aca="false">IF(ISNA(VLOOKUP(B783,'Can Gas Rankings'!$B$6:$H$95,7,FALSE()))=TRUE(),"",(VLOOKUP(B783,'Can Gas Rankings'!$B$6:$H$95,7,FALSE())))</f>
        <v>76</v>
      </c>
      <c r="Q783" s="5" t="str">
        <f aca="false">IF(ISNA(VLOOKUP(B783,'Can Pwr Rankings'!$B$6:$F$21,5,FALSE()))=TRUE(),"",(VLOOKUP(B783,'Can Pwr Rankings'!$B$6:$F$21,5,FALSE())))</f>
        <v/>
      </c>
      <c r="R783" s="29" t="n">
        <f aca="false">IF(ISNA(VLOOKUP($B783,'US GAS Rankings'!$B$6:$H$232,6,FALSE()))=TRUE(),"",(VLOOKUP($B783,'US GAS Rankings'!$B$6:$H$232,6,FALSE())))</f>
        <v>2632313</v>
      </c>
      <c r="S783" s="29" t="str">
        <f aca="false">IF(ISNA(VLOOKUP($B783,'US PWR Rankings'!$B$6:$H$126,6,FALSE()))=TRUE(),"",(VLOOKUP($B783,'US PWR Rankings'!$B$6:$H$126,6,FALSE())))</f>
        <v/>
      </c>
      <c r="T783" s="29" t="n">
        <f aca="false">IF(ISNA(VLOOKUP($B783,'Can Gas Rankings'!$B$6:$H$95,6,FALSE()))=TRUE(),"",(VLOOKUP($B783,'Can Gas Rankings'!$B$6:$H$95,6,FALSE())))</f>
        <v>212873</v>
      </c>
      <c r="U783" s="29" t="str">
        <f aca="false">IF(ISNA(VLOOKUP($B783,'Can Pwr Rankings'!$B$6:$F$21,4,FALSE()))=TRUE(),"",(VLOOKUP($B783,'Can Pwr Rankings'!$B$6:$F$21,4,FALSE())))</f>
        <v/>
      </c>
    </row>
    <row r="784" customFormat="false" ht="12.75" hidden="false" customHeight="false" outlineLevel="0" collapsed="false">
      <c r="A784" s="5" t="s">
        <v>236</v>
      </c>
      <c r="B784" s="5" t="n">
        <v>70730</v>
      </c>
      <c r="C784" s="5"/>
      <c r="D784" s="5"/>
      <c r="E784" s="29" t="n">
        <f aca="false">VLOOKUP(B784,HEADROOM!$B$2:$D$3820,3,FALSE())</f>
        <v>150000</v>
      </c>
      <c r="F784" s="5" t="s">
        <v>42</v>
      </c>
      <c r="G784" s="5" t="e">
        <f aca="false">VLOOKUP((A784&amp;MAX(H784:M784)),'NA DATA'!$J$4:$K$1809,2,FALSE())</f>
        <v>#N/A</v>
      </c>
      <c r="H784" s="30"/>
      <c r="I784" s="30"/>
      <c r="J784" s="30"/>
      <c r="K784" s="30"/>
      <c r="L784" s="30"/>
      <c r="M784" s="30"/>
      <c r="N784" s="30" t="n">
        <f aca="false">IF(ISNA(VLOOKUP(B784,'US GAS Rankings'!$B$6:$H$232,7,FALSE()))=TRUE(),"",(VLOOKUP(B784,'US GAS Rankings'!$B$6:$H$232,7,FALSE())))</f>
        <v>144</v>
      </c>
      <c r="O784" s="30" t="str">
        <f aca="false">IF(ISNA(VLOOKUP(B784,'US PWR Rankings'!$B$6:$H$126,7,FALSE()))=TRUE(),"",(VLOOKUP(B784,'US PWR Rankings'!$B$6:$H$126,7,FALSE())))</f>
        <v/>
      </c>
      <c r="P784" s="5" t="n">
        <f aca="false">IF(ISNA(VLOOKUP(B784,'Can Gas Rankings'!$B$6:$H$95,7,FALSE()))=TRUE(),"",(VLOOKUP(B784,'Can Gas Rankings'!$B$6:$H$95,7,FALSE())))</f>
        <v>76</v>
      </c>
      <c r="Q784" s="5" t="str">
        <f aca="false">IF(ISNA(VLOOKUP(B784,'Can Pwr Rankings'!$B$6:$F$21,5,FALSE()))=TRUE(),"",(VLOOKUP(B784,'Can Pwr Rankings'!$B$6:$F$21,5,FALSE())))</f>
        <v/>
      </c>
      <c r="R784" s="29" t="n">
        <f aca="false">IF(ISNA(VLOOKUP($B784,'US GAS Rankings'!$B$6:$H$232,6,FALSE()))=TRUE(),"",(VLOOKUP($B784,'US GAS Rankings'!$B$6:$H$232,6,FALSE())))</f>
        <v>2632313</v>
      </c>
      <c r="S784" s="29" t="str">
        <f aca="false">IF(ISNA(VLOOKUP($B784,'US PWR Rankings'!$B$6:$H$126,6,FALSE()))=TRUE(),"",(VLOOKUP($B784,'US PWR Rankings'!$B$6:$H$126,6,FALSE())))</f>
        <v/>
      </c>
      <c r="T784" s="29" t="n">
        <f aca="false">IF(ISNA(VLOOKUP($B784,'Can Gas Rankings'!$B$6:$H$95,6,FALSE()))=TRUE(),"",(VLOOKUP($B784,'Can Gas Rankings'!$B$6:$H$95,6,FALSE())))</f>
        <v>212873</v>
      </c>
      <c r="U784" s="29" t="str">
        <f aca="false">IF(ISNA(VLOOKUP($B784,'Can Pwr Rankings'!$B$6:$F$21,4,FALSE()))=TRUE(),"",(VLOOKUP($B784,'Can Pwr Rankings'!$B$6:$F$21,4,FALSE())))</f>
        <v/>
      </c>
    </row>
    <row r="785" customFormat="false" ht="12.75" hidden="false" customHeight="false" outlineLevel="0" collapsed="false">
      <c r="A785" s="5" t="s">
        <v>237</v>
      </c>
      <c r="B785" s="5" t="n">
        <v>55727</v>
      </c>
      <c r="C785" s="5" t="s">
        <v>237</v>
      </c>
      <c r="D785" s="5" t="n">
        <v>55727</v>
      </c>
      <c r="E785" s="29" t="n">
        <f aca="false">VLOOKUP(B785,HEADROOM!$B$2:$D$3820,3,FALSE())</f>
        <v>988590</v>
      </c>
      <c r="F785" s="5" t="s">
        <v>27</v>
      </c>
      <c r="G785" s="5" t="str">
        <f aca="false">VLOOKUP((A785&amp;MAX(H785:M785)),'NA DATA'!$J$4:$K$1809,2,FALSE())</f>
        <v>Enron North America Corp.</v>
      </c>
      <c r="H785" s="30" t="n">
        <v>96056360</v>
      </c>
      <c r="I785" s="30"/>
      <c r="J785" s="30"/>
      <c r="K785" s="30"/>
      <c r="L785" s="30"/>
      <c r="M785" s="30"/>
      <c r="N785" s="30" t="n">
        <f aca="false">IF(ISNA(VLOOKUP(B785,'US GAS Rankings'!$B$6:$H$232,7,FALSE()))=TRUE(),"",(VLOOKUP(B785,'US GAS Rankings'!$B$6:$H$232,7,FALSE())))</f>
        <v>145</v>
      </c>
      <c r="O785" s="30" t="str">
        <f aca="false">IF(ISNA(VLOOKUP(B785,'US PWR Rankings'!$B$6:$H$126,7,FALSE()))=TRUE(),"",(VLOOKUP(B785,'US PWR Rankings'!$B$6:$H$126,7,FALSE())))</f>
        <v/>
      </c>
      <c r="P785" s="5" t="str">
        <f aca="false">IF(ISNA(VLOOKUP(B785,'Can Gas Rankings'!$B$6:$H$95,7,FALSE()))=TRUE(),"",(VLOOKUP(B785,'Can Gas Rankings'!$B$6:$H$95,7,FALSE())))</f>
        <v/>
      </c>
      <c r="Q785" s="5" t="str">
        <f aca="false">IF(ISNA(VLOOKUP(B785,'Can Pwr Rankings'!$B$6:$F$21,5,FALSE()))=TRUE(),"",(VLOOKUP(B785,'Can Pwr Rankings'!$B$6:$F$21,5,FALSE())))</f>
        <v/>
      </c>
      <c r="R785" s="29" t="n">
        <f aca="false">IF(ISNA(VLOOKUP($B785,'US GAS Rankings'!$B$6:$H$232,6,FALSE()))=TRUE(),"",(VLOOKUP($B785,'US GAS Rankings'!$B$6:$H$232,6,FALSE())))</f>
        <v>2621381</v>
      </c>
      <c r="S785" s="29" t="str">
        <f aca="false">IF(ISNA(VLOOKUP($B785,'US PWR Rankings'!$B$6:$H$126,6,FALSE()))=TRUE(),"",(VLOOKUP($B785,'US PWR Rankings'!$B$6:$H$126,6,FALSE())))</f>
        <v/>
      </c>
      <c r="T785" s="29" t="str">
        <f aca="false">IF(ISNA(VLOOKUP($B785,'Can Gas Rankings'!$B$6:$H$95,6,FALSE()))=TRUE(),"",(VLOOKUP($B785,'Can Gas Rankings'!$B$6:$H$95,6,FALSE())))</f>
        <v/>
      </c>
      <c r="U785" s="29" t="str">
        <f aca="false">IF(ISNA(VLOOKUP($B785,'Can Pwr Rankings'!$B$6:$F$21,4,FALSE()))=TRUE(),"",(VLOOKUP($B785,'Can Pwr Rankings'!$B$6:$F$21,4,FALSE())))</f>
        <v/>
      </c>
    </row>
    <row r="786" customFormat="false" ht="12.75" hidden="false" customHeight="false" outlineLevel="0" collapsed="false">
      <c r="A786" s="5" t="s">
        <v>237</v>
      </c>
      <c r="B786" s="5" t="n">
        <v>55727</v>
      </c>
      <c r="C786" s="5"/>
      <c r="D786" s="5"/>
      <c r="E786" s="29" t="n">
        <f aca="false">VLOOKUP(B786,HEADROOM!$B$2:$D$3820,3,FALSE())</f>
        <v>988590</v>
      </c>
      <c r="F786" s="5" t="s">
        <v>34</v>
      </c>
      <c r="G786" s="5" t="str">
        <f aca="false">VLOOKUP((A786&amp;MAX(H786:M786)),'NA DATA'!$J$4:$K$1809,2,FALSE())</f>
        <v>Enron North America Corp.</v>
      </c>
      <c r="H786" s="30"/>
      <c r="I786" s="30" t="n">
        <v>96029313</v>
      </c>
      <c r="J786" s="30"/>
      <c r="K786" s="30"/>
      <c r="L786" s="30"/>
      <c r="M786" s="30"/>
      <c r="N786" s="30" t="n">
        <f aca="false">IF(ISNA(VLOOKUP(B786,'US GAS Rankings'!$B$6:$H$232,7,FALSE()))=TRUE(),"",(VLOOKUP(B786,'US GAS Rankings'!$B$6:$H$232,7,FALSE())))</f>
        <v>145</v>
      </c>
      <c r="O786" s="30" t="str">
        <f aca="false">IF(ISNA(VLOOKUP(B786,'US PWR Rankings'!$B$6:$H$126,7,FALSE()))=TRUE(),"",(VLOOKUP(B786,'US PWR Rankings'!$B$6:$H$126,7,FALSE())))</f>
        <v/>
      </c>
      <c r="P786" s="5" t="str">
        <f aca="false">IF(ISNA(VLOOKUP(B786,'Can Gas Rankings'!$B$6:$H$95,7,FALSE()))=TRUE(),"",(VLOOKUP(B786,'Can Gas Rankings'!$B$6:$H$95,7,FALSE())))</f>
        <v/>
      </c>
      <c r="Q786" s="5" t="str">
        <f aca="false">IF(ISNA(VLOOKUP(B786,'Can Pwr Rankings'!$B$6:$F$21,5,FALSE()))=TRUE(),"",(VLOOKUP(B786,'Can Pwr Rankings'!$B$6:$F$21,5,FALSE())))</f>
        <v/>
      </c>
      <c r="R786" s="29" t="n">
        <f aca="false">IF(ISNA(VLOOKUP($B786,'US GAS Rankings'!$B$6:$H$232,6,FALSE()))=TRUE(),"",(VLOOKUP($B786,'US GAS Rankings'!$B$6:$H$232,6,FALSE())))</f>
        <v>2621381</v>
      </c>
      <c r="S786" s="29" t="str">
        <f aca="false">IF(ISNA(VLOOKUP($B786,'US PWR Rankings'!$B$6:$H$126,6,FALSE()))=TRUE(),"",(VLOOKUP($B786,'US PWR Rankings'!$B$6:$H$126,6,FALSE())))</f>
        <v/>
      </c>
      <c r="T786" s="29" t="str">
        <f aca="false">IF(ISNA(VLOOKUP($B786,'Can Gas Rankings'!$B$6:$H$95,6,FALSE()))=TRUE(),"",(VLOOKUP($B786,'Can Gas Rankings'!$B$6:$H$95,6,FALSE())))</f>
        <v/>
      </c>
      <c r="U786" s="29" t="str">
        <f aca="false">IF(ISNA(VLOOKUP($B786,'Can Pwr Rankings'!$B$6:$F$21,4,FALSE()))=TRUE(),"",(VLOOKUP($B786,'Can Pwr Rankings'!$B$6:$F$21,4,FALSE())))</f>
        <v/>
      </c>
    </row>
    <row r="787" customFormat="false" ht="12.75" hidden="false" customHeight="false" outlineLevel="0" collapsed="false">
      <c r="A787" s="5" t="s">
        <v>238</v>
      </c>
      <c r="B787" s="5" t="n">
        <v>66682</v>
      </c>
      <c r="C787" s="5" t="s">
        <v>238</v>
      </c>
      <c r="D787" s="5" t="n">
        <v>66682</v>
      </c>
      <c r="E787" s="29" t="n">
        <f aca="false">VLOOKUP(B787,HEADROOM!$B$2:$D$3820,3,FALSE())</f>
        <v>7000000</v>
      </c>
      <c r="F787" s="5" t="s">
        <v>27</v>
      </c>
      <c r="G787" s="5" t="str">
        <f aca="false">VLOOKUP((A787&amp;MAX(H787:M787)),'NA DATA'!$J$4:$K$1809,2,FALSE())</f>
        <v>Enron North America Corp.</v>
      </c>
      <c r="H787" s="30" t="n">
        <v>96051537</v>
      </c>
      <c r="I787" s="30"/>
      <c r="J787" s="30"/>
      <c r="K787" s="30"/>
      <c r="L787" s="30"/>
      <c r="M787" s="30"/>
      <c r="N787" s="30" t="n">
        <f aca="false">IF(ISNA(VLOOKUP(B787,'US GAS Rankings'!$B$6:$H$232,7,FALSE()))=TRUE(),"",(VLOOKUP(B787,'US GAS Rankings'!$B$6:$H$232,7,FALSE())))</f>
        <v>146</v>
      </c>
      <c r="O787" s="30" t="n">
        <f aca="false">IF(ISNA(VLOOKUP(B787,'US PWR Rankings'!$B$6:$H$126,7,FALSE()))=TRUE(),"",(VLOOKUP(B787,'US PWR Rankings'!$B$6:$H$126,7,FALSE())))</f>
        <v>26</v>
      </c>
      <c r="P787" s="5" t="str">
        <f aca="false">IF(ISNA(VLOOKUP(B787,'Can Gas Rankings'!$B$6:$H$95,7,FALSE()))=TRUE(),"",(VLOOKUP(B787,'Can Gas Rankings'!$B$6:$H$95,7,FALSE())))</f>
        <v/>
      </c>
      <c r="Q787" s="5" t="str">
        <f aca="false">IF(ISNA(VLOOKUP(B787,'Can Pwr Rankings'!$B$6:$F$21,5,FALSE()))=TRUE(),"",(VLOOKUP(B787,'Can Pwr Rankings'!$B$6:$F$21,5,FALSE())))</f>
        <v/>
      </c>
      <c r="R787" s="29" t="n">
        <f aca="false">IF(ISNA(VLOOKUP($B787,'US GAS Rankings'!$B$6:$H$232,6,FALSE()))=TRUE(),"",(VLOOKUP($B787,'US GAS Rankings'!$B$6:$H$232,6,FALSE())))</f>
        <v>2615000</v>
      </c>
      <c r="S787" s="29" t="n">
        <f aca="false">IF(ISNA(VLOOKUP($B787,'US PWR Rankings'!$B$6:$H$126,6,FALSE()))=TRUE(),"",(VLOOKUP($B787,'US PWR Rankings'!$B$6:$H$126,6,FALSE())))</f>
        <v>4826220</v>
      </c>
      <c r="T787" s="29" t="str">
        <f aca="false">IF(ISNA(VLOOKUP($B787,'Can Gas Rankings'!$B$6:$H$95,6,FALSE()))=TRUE(),"",(VLOOKUP($B787,'Can Gas Rankings'!$B$6:$H$95,6,FALSE())))</f>
        <v/>
      </c>
      <c r="U787" s="29" t="str">
        <f aca="false">IF(ISNA(VLOOKUP($B787,'Can Pwr Rankings'!$B$6:$F$21,4,FALSE()))=TRUE(),"",(VLOOKUP($B787,'Can Pwr Rankings'!$B$6:$F$21,4,FALSE())))</f>
        <v/>
      </c>
    </row>
    <row r="788" customFormat="false" ht="12.75" hidden="false" customHeight="false" outlineLevel="0" collapsed="false">
      <c r="A788" s="5" t="s">
        <v>238</v>
      </c>
      <c r="B788" s="5" t="n">
        <v>66682</v>
      </c>
      <c r="C788" s="5"/>
      <c r="D788" s="5"/>
      <c r="E788" s="29" t="n">
        <f aca="false">VLOOKUP(B788,HEADROOM!$B$2:$D$3820,3,FALSE())</f>
        <v>7000000</v>
      </c>
      <c r="F788" s="5" t="s">
        <v>91</v>
      </c>
      <c r="G788" s="5" t="e">
        <f aca="false">VLOOKUP((A788&amp;MAX(H788:M788)),'NA DATA'!$J$4:$K$1809,2,FALSE())</f>
        <v>#N/A</v>
      </c>
      <c r="H788" s="30"/>
      <c r="I788" s="30"/>
      <c r="J788" s="30"/>
      <c r="K788" s="30"/>
      <c r="L788" s="30"/>
      <c r="M788" s="30"/>
      <c r="N788" s="30" t="n">
        <f aca="false">IF(ISNA(VLOOKUP(B788,'US GAS Rankings'!$B$6:$H$232,7,FALSE()))=TRUE(),"",(VLOOKUP(B788,'US GAS Rankings'!$B$6:$H$232,7,FALSE())))</f>
        <v>146</v>
      </c>
      <c r="O788" s="30" t="n">
        <f aca="false">IF(ISNA(VLOOKUP(B788,'US PWR Rankings'!$B$6:$H$126,7,FALSE()))=TRUE(),"",(VLOOKUP(B788,'US PWR Rankings'!$B$6:$H$126,7,FALSE())))</f>
        <v>26</v>
      </c>
      <c r="P788" s="5" t="str">
        <f aca="false">IF(ISNA(VLOOKUP(B788,'Can Gas Rankings'!$B$6:$H$95,7,FALSE()))=TRUE(),"",(VLOOKUP(B788,'Can Gas Rankings'!$B$6:$H$95,7,FALSE())))</f>
        <v/>
      </c>
      <c r="Q788" s="5" t="str">
        <f aca="false">IF(ISNA(VLOOKUP(B788,'Can Pwr Rankings'!$B$6:$F$21,5,FALSE()))=TRUE(),"",(VLOOKUP(B788,'Can Pwr Rankings'!$B$6:$F$21,5,FALSE())))</f>
        <v/>
      </c>
      <c r="R788" s="29" t="n">
        <f aca="false">IF(ISNA(VLOOKUP($B788,'US GAS Rankings'!$B$6:$H$232,6,FALSE()))=TRUE(),"",(VLOOKUP($B788,'US GAS Rankings'!$B$6:$H$232,6,FALSE())))</f>
        <v>2615000</v>
      </c>
      <c r="S788" s="29" t="n">
        <f aca="false">IF(ISNA(VLOOKUP($B788,'US PWR Rankings'!$B$6:$H$126,6,FALSE()))=TRUE(),"",(VLOOKUP($B788,'US PWR Rankings'!$B$6:$H$126,6,FALSE())))</f>
        <v>4826220</v>
      </c>
      <c r="T788" s="29" t="str">
        <f aca="false">IF(ISNA(VLOOKUP($B788,'Can Gas Rankings'!$B$6:$H$95,6,FALSE()))=TRUE(),"",(VLOOKUP($B788,'Can Gas Rankings'!$B$6:$H$95,6,FALSE())))</f>
        <v/>
      </c>
      <c r="U788" s="29" t="str">
        <f aca="false">IF(ISNA(VLOOKUP($B788,'Can Pwr Rankings'!$B$6:$F$21,4,FALSE()))=TRUE(),"",(VLOOKUP($B788,'Can Pwr Rankings'!$B$6:$F$21,4,FALSE())))</f>
        <v/>
      </c>
    </row>
    <row r="789" customFormat="false" ht="12.75" hidden="false" customHeight="false" outlineLevel="0" collapsed="false">
      <c r="A789" s="5" t="s">
        <v>239</v>
      </c>
      <c r="B789" s="5" t="n">
        <v>237</v>
      </c>
      <c r="C789" s="5" t="s">
        <v>239</v>
      </c>
      <c r="D789" s="5" t="n">
        <v>237</v>
      </c>
      <c r="E789" s="29" t="n">
        <f aca="false">VLOOKUP(B789,HEADROOM!$B$2:$D$3820,3,FALSE())</f>
        <v>99987378</v>
      </c>
      <c r="F789" s="5" t="s">
        <v>33</v>
      </c>
      <c r="G789" s="5" t="str">
        <f aca="false">VLOOKUP((A789&amp;MAX(H789:M789)),'NA DATA'!$J$4:$K$1809,2,FALSE())</f>
        <v>Enron North America Corp.</v>
      </c>
      <c r="H789" s="30"/>
      <c r="I789" s="30" t="n">
        <v>96070621</v>
      </c>
      <c r="J789" s="30"/>
      <c r="K789" s="30"/>
      <c r="L789" s="30"/>
      <c r="M789" s="30"/>
      <c r="N789" s="30" t="n">
        <f aca="false">IF(ISNA(VLOOKUP(B789,'US GAS Rankings'!$B$6:$H$232,7,FALSE()))=TRUE(),"",(VLOOKUP(B789,'US GAS Rankings'!$B$6:$H$232,7,FALSE())))</f>
        <v>147</v>
      </c>
      <c r="O789" s="30" t="str">
        <f aca="false">IF(ISNA(VLOOKUP(B789,'US PWR Rankings'!$B$6:$H$126,7,FALSE()))=TRUE(),"",(VLOOKUP(B789,'US PWR Rankings'!$B$6:$H$126,7,FALSE())))</f>
        <v/>
      </c>
      <c r="P789" s="5" t="str">
        <f aca="false">IF(ISNA(VLOOKUP(B789,'Can Gas Rankings'!$B$6:$H$95,7,FALSE()))=TRUE(),"",(VLOOKUP(B789,'Can Gas Rankings'!$B$6:$H$95,7,FALSE())))</f>
        <v/>
      </c>
      <c r="Q789" s="5" t="str">
        <f aca="false">IF(ISNA(VLOOKUP(B789,'Can Pwr Rankings'!$B$6:$F$21,5,FALSE()))=TRUE(),"",(VLOOKUP(B789,'Can Pwr Rankings'!$B$6:$F$21,5,FALSE())))</f>
        <v/>
      </c>
      <c r="R789" s="29" t="n">
        <f aca="false">IF(ISNA(VLOOKUP($B789,'US GAS Rankings'!$B$6:$H$232,6,FALSE()))=TRUE(),"",(VLOOKUP($B789,'US GAS Rankings'!$B$6:$H$232,6,FALSE())))</f>
        <v>2417858</v>
      </c>
      <c r="S789" s="29" t="str">
        <f aca="false">IF(ISNA(VLOOKUP($B789,'US PWR Rankings'!$B$6:$H$126,6,FALSE()))=TRUE(),"",(VLOOKUP($B789,'US PWR Rankings'!$B$6:$H$126,6,FALSE())))</f>
        <v/>
      </c>
      <c r="T789" s="29" t="str">
        <f aca="false">IF(ISNA(VLOOKUP($B789,'Can Gas Rankings'!$B$6:$H$95,6,FALSE()))=TRUE(),"",(VLOOKUP($B789,'Can Gas Rankings'!$B$6:$H$95,6,FALSE())))</f>
        <v/>
      </c>
      <c r="U789" s="29" t="str">
        <f aca="false">IF(ISNA(VLOOKUP($B789,'Can Pwr Rankings'!$B$6:$F$21,4,FALSE()))=TRUE(),"",(VLOOKUP($B789,'Can Pwr Rankings'!$B$6:$F$21,4,FALSE())))</f>
        <v/>
      </c>
    </row>
    <row r="790" customFormat="false" ht="12.75" hidden="false" customHeight="false" outlineLevel="0" collapsed="false">
      <c r="A790" s="5" t="s">
        <v>239</v>
      </c>
      <c r="B790" s="5" t="n">
        <v>237</v>
      </c>
      <c r="C790" s="5"/>
      <c r="D790" s="5"/>
      <c r="E790" s="29" t="n">
        <f aca="false">VLOOKUP(B790,HEADROOM!$B$2:$D$3820,3,FALSE())</f>
        <v>99987378</v>
      </c>
      <c r="F790" s="5" t="s">
        <v>78</v>
      </c>
      <c r="G790" s="5" t="str">
        <f aca="false">VLOOKUP((A790&amp;MAX(H790:M790)),'NA DATA'!$J$4:$K$1809,2,FALSE())</f>
        <v>Enron North America Corp.</v>
      </c>
      <c r="H790" s="30"/>
      <c r="I790" s="30" t="n">
        <v>96012103</v>
      </c>
      <c r="J790" s="30"/>
      <c r="K790" s="30"/>
      <c r="L790" s="30"/>
      <c r="M790" s="30"/>
      <c r="N790" s="30" t="n">
        <f aca="false">IF(ISNA(VLOOKUP(B790,'US GAS Rankings'!$B$6:$H$232,7,FALSE()))=TRUE(),"",(VLOOKUP(B790,'US GAS Rankings'!$B$6:$H$232,7,FALSE())))</f>
        <v>147</v>
      </c>
      <c r="O790" s="30" t="str">
        <f aca="false">IF(ISNA(VLOOKUP(B790,'US PWR Rankings'!$B$6:$H$126,7,FALSE()))=TRUE(),"",(VLOOKUP(B790,'US PWR Rankings'!$B$6:$H$126,7,FALSE())))</f>
        <v/>
      </c>
      <c r="P790" s="5" t="str">
        <f aca="false">IF(ISNA(VLOOKUP(B790,'Can Gas Rankings'!$B$6:$H$95,7,FALSE()))=TRUE(),"",(VLOOKUP(B790,'Can Gas Rankings'!$B$6:$H$95,7,FALSE())))</f>
        <v/>
      </c>
      <c r="Q790" s="5" t="str">
        <f aca="false">IF(ISNA(VLOOKUP(B790,'Can Pwr Rankings'!$B$6:$F$21,5,FALSE()))=TRUE(),"",(VLOOKUP(B790,'Can Pwr Rankings'!$B$6:$F$21,5,FALSE())))</f>
        <v/>
      </c>
      <c r="R790" s="29" t="n">
        <f aca="false">IF(ISNA(VLOOKUP($B790,'US GAS Rankings'!$B$6:$H$232,6,FALSE()))=TRUE(),"",(VLOOKUP($B790,'US GAS Rankings'!$B$6:$H$232,6,FALSE())))</f>
        <v>2417858</v>
      </c>
      <c r="S790" s="29" t="str">
        <f aca="false">IF(ISNA(VLOOKUP($B790,'US PWR Rankings'!$B$6:$H$126,6,FALSE()))=TRUE(),"",(VLOOKUP($B790,'US PWR Rankings'!$B$6:$H$126,6,FALSE())))</f>
        <v/>
      </c>
      <c r="T790" s="29" t="str">
        <f aca="false">IF(ISNA(VLOOKUP($B790,'Can Gas Rankings'!$B$6:$H$95,6,FALSE()))=TRUE(),"",(VLOOKUP($B790,'Can Gas Rankings'!$B$6:$H$95,6,FALSE())))</f>
        <v/>
      </c>
      <c r="U790" s="29" t="str">
        <f aca="false">IF(ISNA(VLOOKUP($B790,'Can Pwr Rankings'!$B$6:$F$21,4,FALSE()))=TRUE(),"",(VLOOKUP($B790,'Can Pwr Rankings'!$B$6:$F$21,4,FALSE())))</f>
        <v/>
      </c>
    </row>
    <row r="791" customFormat="false" ht="12.75" hidden="false" customHeight="false" outlineLevel="0" collapsed="false">
      <c r="A791" s="5" t="s">
        <v>239</v>
      </c>
      <c r="B791" s="5" t="n">
        <v>237</v>
      </c>
      <c r="C791" s="5"/>
      <c r="D791" s="5"/>
      <c r="E791" s="29" t="n">
        <f aca="false">VLOOKUP(B791,HEADROOM!$B$2:$D$3820,3,FALSE())</f>
        <v>99987378</v>
      </c>
      <c r="F791" s="5" t="s">
        <v>46</v>
      </c>
      <c r="G791" s="5" t="str">
        <f aca="false">VLOOKUP((A791&amp;MAX(H791:M791)),'NA DATA'!$J$4:$K$1809,2,FALSE())</f>
        <v>Enron North America Corp.</v>
      </c>
      <c r="H791" s="30" t="n">
        <v>95000270</v>
      </c>
      <c r="I791" s="30"/>
      <c r="J791" s="30"/>
      <c r="K791" s="30"/>
      <c r="L791" s="30"/>
      <c r="M791" s="30"/>
      <c r="N791" s="30" t="n">
        <f aca="false">IF(ISNA(VLOOKUP(B791,'US GAS Rankings'!$B$6:$H$232,7,FALSE()))=TRUE(),"",(VLOOKUP(B791,'US GAS Rankings'!$B$6:$H$232,7,FALSE())))</f>
        <v>147</v>
      </c>
      <c r="O791" s="30" t="str">
        <f aca="false">IF(ISNA(VLOOKUP(B791,'US PWR Rankings'!$B$6:$H$126,7,FALSE()))=TRUE(),"",(VLOOKUP(B791,'US PWR Rankings'!$B$6:$H$126,7,FALSE())))</f>
        <v/>
      </c>
      <c r="P791" s="5" t="str">
        <f aca="false">IF(ISNA(VLOOKUP(B791,'Can Gas Rankings'!$B$6:$H$95,7,FALSE()))=TRUE(),"",(VLOOKUP(B791,'Can Gas Rankings'!$B$6:$H$95,7,FALSE())))</f>
        <v/>
      </c>
      <c r="Q791" s="5" t="str">
        <f aca="false">IF(ISNA(VLOOKUP(B791,'Can Pwr Rankings'!$B$6:$F$21,5,FALSE()))=TRUE(),"",(VLOOKUP(B791,'Can Pwr Rankings'!$B$6:$F$21,5,FALSE())))</f>
        <v/>
      </c>
      <c r="R791" s="29" t="n">
        <f aca="false">IF(ISNA(VLOOKUP($B791,'US GAS Rankings'!$B$6:$H$232,6,FALSE()))=TRUE(),"",(VLOOKUP($B791,'US GAS Rankings'!$B$6:$H$232,6,FALSE())))</f>
        <v>2417858</v>
      </c>
      <c r="S791" s="29" t="str">
        <f aca="false">IF(ISNA(VLOOKUP($B791,'US PWR Rankings'!$B$6:$H$126,6,FALSE()))=TRUE(),"",(VLOOKUP($B791,'US PWR Rankings'!$B$6:$H$126,6,FALSE())))</f>
        <v/>
      </c>
      <c r="T791" s="29" t="str">
        <f aca="false">IF(ISNA(VLOOKUP($B791,'Can Gas Rankings'!$B$6:$H$95,6,FALSE()))=TRUE(),"",(VLOOKUP($B791,'Can Gas Rankings'!$B$6:$H$95,6,FALSE())))</f>
        <v/>
      </c>
      <c r="U791" s="29" t="str">
        <f aca="false">IF(ISNA(VLOOKUP($B791,'Can Pwr Rankings'!$B$6:$F$21,4,FALSE()))=TRUE(),"",(VLOOKUP($B791,'Can Pwr Rankings'!$B$6:$F$21,4,FALSE())))</f>
        <v/>
      </c>
    </row>
    <row r="792" customFormat="false" ht="12.75" hidden="false" customHeight="false" outlineLevel="0" collapsed="false">
      <c r="A792" s="5" t="s">
        <v>240</v>
      </c>
      <c r="B792" s="5" t="n">
        <v>77232</v>
      </c>
      <c r="C792" s="5" t="s">
        <v>240</v>
      </c>
      <c r="D792" s="5" t="n">
        <v>77232</v>
      </c>
      <c r="E792" s="29" t="n">
        <f aca="false">VLOOKUP(B792,HEADROOM!$B$2:$D$3820,3,FALSE())</f>
        <v>5000000</v>
      </c>
      <c r="F792" s="5" t="s">
        <v>108</v>
      </c>
      <c r="G792" s="5" t="e">
        <f aca="false">VLOOKUP((A792&amp;MAX(H792:M792)),'NA DATA'!$J$4:$K$1809,2,FALSE())</f>
        <v>#N/A</v>
      </c>
      <c r="H792" s="30"/>
      <c r="I792" s="30"/>
      <c r="J792" s="30"/>
      <c r="K792" s="30"/>
      <c r="L792" s="30"/>
      <c r="M792" s="30"/>
      <c r="N792" s="30" t="n">
        <f aca="false">IF(ISNA(VLOOKUP(B792,'US GAS Rankings'!$B$6:$H$232,7,FALSE()))=TRUE(),"",(VLOOKUP(B792,'US GAS Rankings'!$B$6:$H$232,7,FALSE())))</f>
        <v>148</v>
      </c>
      <c r="O792" s="30" t="str">
        <f aca="false">IF(ISNA(VLOOKUP(B792,'US PWR Rankings'!$B$6:$H$126,7,FALSE()))=TRUE(),"",(VLOOKUP(B792,'US PWR Rankings'!$B$6:$H$126,7,FALSE())))</f>
        <v/>
      </c>
      <c r="P792" s="5" t="str">
        <f aca="false">IF(ISNA(VLOOKUP(B792,'Can Gas Rankings'!$B$6:$H$95,7,FALSE()))=TRUE(),"",(VLOOKUP(B792,'Can Gas Rankings'!$B$6:$H$95,7,FALSE())))</f>
        <v/>
      </c>
      <c r="Q792" s="5" t="str">
        <f aca="false">IF(ISNA(VLOOKUP(B792,'Can Pwr Rankings'!$B$6:$F$21,5,FALSE()))=TRUE(),"",(VLOOKUP(B792,'Can Pwr Rankings'!$B$6:$F$21,5,FALSE())))</f>
        <v/>
      </c>
      <c r="R792" s="29" t="n">
        <f aca="false">IF(ISNA(VLOOKUP($B792,'US GAS Rankings'!$B$6:$H$232,6,FALSE()))=TRUE(),"",(VLOOKUP($B792,'US GAS Rankings'!$B$6:$H$232,6,FALSE())))</f>
        <v>2300000</v>
      </c>
      <c r="S792" s="29" t="str">
        <f aca="false">IF(ISNA(VLOOKUP($B792,'US PWR Rankings'!$B$6:$H$126,6,FALSE()))=TRUE(),"",(VLOOKUP($B792,'US PWR Rankings'!$B$6:$H$126,6,FALSE())))</f>
        <v/>
      </c>
      <c r="T792" s="29" t="str">
        <f aca="false">IF(ISNA(VLOOKUP($B792,'Can Gas Rankings'!$B$6:$H$95,6,FALSE()))=TRUE(),"",(VLOOKUP($B792,'Can Gas Rankings'!$B$6:$H$95,6,FALSE())))</f>
        <v/>
      </c>
      <c r="U792" s="29" t="str">
        <f aca="false">IF(ISNA(VLOOKUP($B792,'Can Pwr Rankings'!$B$6:$F$21,4,FALSE()))=TRUE(),"",(VLOOKUP($B792,'Can Pwr Rankings'!$B$6:$F$21,4,FALSE())))</f>
        <v/>
      </c>
    </row>
    <row r="793" customFormat="false" ht="12.75" hidden="false" customHeight="false" outlineLevel="0" collapsed="false">
      <c r="A793" s="5" t="s">
        <v>240</v>
      </c>
      <c r="B793" s="5" t="n">
        <v>77232</v>
      </c>
      <c r="C793" s="5"/>
      <c r="D793" s="5"/>
      <c r="E793" s="29" t="n">
        <f aca="false">VLOOKUP(B793,HEADROOM!$B$2:$D$3820,3,FALSE())</f>
        <v>5000000</v>
      </c>
      <c r="F793" s="5" t="s">
        <v>42</v>
      </c>
      <c r="G793" s="5" t="e">
        <f aca="false">VLOOKUP((A793&amp;MAX(H793:M793)),'NA DATA'!$J$4:$K$1809,2,FALSE())</f>
        <v>#N/A</v>
      </c>
      <c r="H793" s="30"/>
      <c r="I793" s="30"/>
      <c r="J793" s="30"/>
      <c r="K793" s="30"/>
      <c r="L793" s="30"/>
      <c r="M793" s="30"/>
      <c r="N793" s="30" t="n">
        <f aca="false">IF(ISNA(VLOOKUP(B793,'US GAS Rankings'!$B$6:$H$232,7,FALSE()))=TRUE(),"",(VLOOKUP(B793,'US GAS Rankings'!$B$6:$H$232,7,FALSE())))</f>
        <v>148</v>
      </c>
      <c r="O793" s="30" t="str">
        <f aca="false">IF(ISNA(VLOOKUP(B793,'US PWR Rankings'!$B$6:$H$126,7,FALSE()))=TRUE(),"",(VLOOKUP(B793,'US PWR Rankings'!$B$6:$H$126,7,FALSE())))</f>
        <v/>
      </c>
      <c r="P793" s="5" t="str">
        <f aca="false">IF(ISNA(VLOOKUP(B793,'Can Gas Rankings'!$B$6:$H$95,7,FALSE()))=TRUE(),"",(VLOOKUP(B793,'Can Gas Rankings'!$B$6:$H$95,7,FALSE())))</f>
        <v/>
      </c>
      <c r="Q793" s="5" t="str">
        <f aca="false">IF(ISNA(VLOOKUP(B793,'Can Pwr Rankings'!$B$6:$F$21,5,FALSE()))=TRUE(),"",(VLOOKUP(B793,'Can Pwr Rankings'!$B$6:$F$21,5,FALSE())))</f>
        <v/>
      </c>
      <c r="R793" s="29" t="n">
        <f aca="false">IF(ISNA(VLOOKUP($B793,'US GAS Rankings'!$B$6:$H$232,6,FALSE()))=TRUE(),"",(VLOOKUP($B793,'US GAS Rankings'!$B$6:$H$232,6,FALSE())))</f>
        <v>2300000</v>
      </c>
      <c r="S793" s="29" t="str">
        <f aca="false">IF(ISNA(VLOOKUP($B793,'US PWR Rankings'!$B$6:$H$126,6,FALSE()))=TRUE(),"",(VLOOKUP($B793,'US PWR Rankings'!$B$6:$H$126,6,FALSE())))</f>
        <v/>
      </c>
      <c r="T793" s="29" t="str">
        <f aca="false">IF(ISNA(VLOOKUP($B793,'Can Gas Rankings'!$B$6:$H$95,6,FALSE()))=TRUE(),"",(VLOOKUP($B793,'Can Gas Rankings'!$B$6:$H$95,6,FALSE())))</f>
        <v/>
      </c>
      <c r="U793" s="29" t="str">
        <f aca="false">IF(ISNA(VLOOKUP($B793,'Can Pwr Rankings'!$B$6:$F$21,4,FALSE()))=TRUE(),"",(VLOOKUP($B793,'Can Pwr Rankings'!$B$6:$F$21,4,FALSE())))</f>
        <v/>
      </c>
    </row>
    <row r="794" customFormat="false" ht="12.75" hidden="false" customHeight="false" outlineLevel="0" collapsed="false">
      <c r="A794" s="5" t="s">
        <v>241</v>
      </c>
      <c r="B794" s="5" t="n">
        <v>2181</v>
      </c>
      <c r="C794" s="5" t="s">
        <v>241</v>
      </c>
      <c r="D794" s="5" t="n">
        <v>2181</v>
      </c>
      <c r="E794" s="29" t="n">
        <f aca="false">VLOOKUP(B794,HEADROOM!$B$2:$D$3820,3,FALSE())</f>
        <v>10000</v>
      </c>
      <c r="F794" s="5" t="s">
        <v>34</v>
      </c>
      <c r="G794" s="5" t="str">
        <f aca="false">VLOOKUP((A794&amp;MAX(H794:M794)),'NA DATA'!$J$4:$K$1809,2,FALSE())</f>
        <v>Enron North America Corp.</v>
      </c>
      <c r="H794" s="30"/>
      <c r="I794" s="30" t="n">
        <v>96052899</v>
      </c>
      <c r="J794" s="30"/>
      <c r="K794" s="30"/>
      <c r="L794" s="30"/>
      <c r="M794" s="30"/>
      <c r="N794" s="30" t="n">
        <f aca="false">IF(ISNA(VLOOKUP(B794,'US GAS Rankings'!$B$6:$H$232,7,FALSE()))=TRUE(),"",(VLOOKUP(B794,'US GAS Rankings'!$B$6:$H$232,7,FALSE())))</f>
        <v>149</v>
      </c>
      <c r="O794" s="30" t="str">
        <f aca="false">IF(ISNA(VLOOKUP(B794,'US PWR Rankings'!$B$6:$H$126,7,FALSE()))=TRUE(),"",(VLOOKUP(B794,'US PWR Rankings'!$B$6:$H$126,7,FALSE())))</f>
        <v/>
      </c>
      <c r="P794" s="5" t="str">
        <f aca="false">IF(ISNA(VLOOKUP(B794,'Can Gas Rankings'!$B$6:$H$95,7,FALSE()))=TRUE(),"",(VLOOKUP(B794,'Can Gas Rankings'!$B$6:$H$95,7,FALSE())))</f>
        <v/>
      </c>
      <c r="Q794" s="5" t="str">
        <f aca="false">IF(ISNA(VLOOKUP(B794,'Can Pwr Rankings'!$B$6:$F$21,5,FALSE()))=TRUE(),"",(VLOOKUP(B794,'Can Pwr Rankings'!$B$6:$F$21,5,FALSE())))</f>
        <v/>
      </c>
      <c r="R794" s="29" t="n">
        <f aca="false">IF(ISNA(VLOOKUP($B794,'US GAS Rankings'!$B$6:$H$232,6,FALSE()))=TRUE(),"",(VLOOKUP($B794,'US GAS Rankings'!$B$6:$H$232,6,FALSE())))</f>
        <v>2257345</v>
      </c>
      <c r="S794" s="29" t="str">
        <f aca="false">IF(ISNA(VLOOKUP($B794,'US PWR Rankings'!$B$6:$H$126,6,FALSE()))=TRUE(),"",(VLOOKUP($B794,'US PWR Rankings'!$B$6:$H$126,6,FALSE())))</f>
        <v/>
      </c>
      <c r="T794" s="29" t="str">
        <f aca="false">IF(ISNA(VLOOKUP($B794,'Can Gas Rankings'!$B$6:$H$95,6,FALSE()))=TRUE(),"",(VLOOKUP($B794,'Can Gas Rankings'!$B$6:$H$95,6,FALSE())))</f>
        <v/>
      </c>
      <c r="U794" s="29" t="str">
        <f aca="false">IF(ISNA(VLOOKUP($B794,'Can Pwr Rankings'!$B$6:$F$21,4,FALSE()))=TRUE(),"",(VLOOKUP($B794,'Can Pwr Rankings'!$B$6:$F$21,4,FALSE())))</f>
        <v/>
      </c>
    </row>
    <row r="795" customFormat="false" ht="12.75" hidden="false" customHeight="false" outlineLevel="0" collapsed="false">
      <c r="A795" s="5" t="s">
        <v>241</v>
      </c>
      <c r="B795" s="5" t="n">
        <v>2181</v>
      </c>
      <c r="C795" s="5"/>
      <c r="D795" s="5"/>
      <c r="E795" s="29" t="n">
        <f aca="false">VLOOKUP(B795,HEADROOM!$B$2:$D$3820,3,FALSE())</f>
        <v>10000</v>
      </c>
      <c r="F795" s="5" t="s">
        <v>47</v>
      </c>
      <c r="G795" s="5" t="str">
        <f aca="false">VLOOKUP((A795&amp;MAX(H795:M795)),'NA DATA'!$J$4:$K$1809,2,FALSE())</f>
        <v>Enron North America Corp.</v>
      </c>
      <c r="H795" s="30"/>
      <c r="I795" s="30" t="n">
        <v>96001005</v>
      </c>
      <c r="J795" s="30"/>
      <c r="K795" s="30"/>
      <c r="L795" s="30"/>
      <c r="M795" s="30"/>
      <c r="N795" s="30" t="n">
        <f aca="false">IF(ISNA(VLOOKUP(B795,'US GAS Rankings'!$B$6:$H$232,7,FALSE()))=TRUE(),"",(VLOOKUP(B795,'US GAS Rankings'!$B$6:$H$232,7,FALSE())))</f>
        <v>149</v>
      </c>
      <c r="O795" s="30" t="str">
        <f aca="false">IF(ISNA(VLOOKUP(B795,'US PWR Rankings'!$B$6:$H$126,7,FALSE()))=TRUE(),"",(VLOOKUP(B795,'US PWR Rankings'!$B$6:$H$126,7,FALSE())))</f>
        <v/>
      </c>
      <c r="P795" s="5" t="str">
        <f aca="false">IF(ISNA(VLOOKUP(B795,'Can Gas Rankings'!$B$6:$H$95,7,FALSE()))=TRUE(),"",(VLOOKUP(B795,'Can Gas Rankings'!$B$6:$H$95,7,FALSE())))</f>
        <v/>
      </c>
      <c r="Q795" s="5" t="str">
        <f aca="false">IF(ISNA(VLOOKUP(B795,'Can Pwr Rankings'!$B$6:$F$21,5,FALSE()))=TRUE(),"",(VLOOKUP(B795,'Can Pwr Rankings'!$B$6:$F$21,5,FALSE())))</f>
        <v/>
      </c>
      <c r="R795" s="29" t="n">
        <f aca="false">IF(ISNA(VLOOKUP($B795,'US GAS Rankings'!$B$6:$H$232,6,FALSE()))=TRUE(),"",(VLOOKUP($B795,'US GAS Rankings'!$B$6:$H$232,6,FALSE())))</f>
        <v>2257345</v>
      </c>
      <c r="S795" s="29" t="str">
        <f aca="false">IF(ISNA(VLOOKUP($B795,'US PWR Rankings'!$B$6:$H$126,6,FALSE()))=TRUE(),"",(VLOOKUP($B795,'US PWR Rankings'!$B$6:$H$126,6,FALSE())))</f>
        <v/>
      </c>
      <c r="T795" s="29" t="str">
        <f aca="false">IF(ISNA(VLOOKUP($B795,'Can Gas Rankings'!$B$6:$H$95,6,FALSE()))=TRUE(),"",(VLOOKUP($B795,'Can Gas Rankings'!$B$6:$H$95,6,FALSE())))</f>
        <v/>
      </c>
      <c r="U795" s="29" t="str">
        <f aca="false">IF(ISNA(VLOOKUP($B795,'Can Pwr Rankings'!$B$6:$F$21,4,FALSE()))=TRUE(),"",(VLOOKUP($B795,'Can Pwr Rankings'!$B$6:$F$21,4,FALSE())))</f>
        <v/>
      </c>
    </row>
    <row r="796" customFormat="false" ht="12.75" hidden="false" customHeight="false" outlineLevel="0" collapsed="false">
      <c r="A796" s="5" t="s">
        <v>241</v>
      </c>
      <c r="B796" s="5" t="n">
        <v>2181</v>
      </c>
      <c r="C796" s="5"/>
      <c r="D796" s="5"/>
      <c r="E796" s="29" t="n">
        <f aca="false">VLOOKUP(B796,HEADROOM!$B$2:$D$3820,3,FALSE())</f>
        <v>10000</v>
      </c>
      <c r="F796" s="5" t="s">
        <v>42</v>
      </c>
      <c r="G796" s="5" t="e">
        <f aca="false">VLOOKUP((A796&amp;MAX(H796:M796)),'NA DATA'!$J$4:$K$1809,2,FALSE())</f>
        <v>#N/A</v>
      </c>
      <c r="H796" s="30"/>
      <c r="I796" s="30"/>
      <c r="J796" s="30"/>
      <c r="K796" s="30"/>
      <c r="L796" s="30"/>
      <c r="M796" s="30"/>
      <c r="N796" s="30" t="n">
        <f aca="false">IF(ISNA(VLOOKUP(B796,'US GAS Rankings'!$B$6:$H$232,7,FALSE()))=TRUE(),"",(VLOOKUP(B796,'US GAS Rankings'!$B$6:$H$232,7,FALSE())))</f>
        <v>149</v>
      </c>
      <c r="O796" s="30" t="str">
        <f aca="false">IF(ISNA(VLOOKUP(B796,'US PWR Rankings'!$B$6:$H$126,7,FALSE()))=TRUE(),"",(VLOOKUP(B796,'US PWR Rankings'!$B$6:$H$126,7,FALSE())))</f>
        <v/>
      </c>
      <c r="P796" s="5" t="str">
        <f aca="false">IF(ISNA(VLOOKUP(B796,'Can Gas Rankings'!$B$6:$H$95,7,FALSE()))=TRUE(),"",(VLOOKUP(B796,'Can Gas Rankings'!$B$6:$H$95,7,FALSE())))</f>
        <v/>
      </c>
      <c r="Q796" s="5" t="str">
        <f aca="false">IF(ISNA(VLOOKUP(B796,'Can Pwr Rankings'!$B$6:$F$21,5,FALSE()))=TRUE(),"",(VLOOKUP(B796,'Can Pwr Rankings'!$B$6:$F$21,5,FALSE())))</f>
        <v/>
      </c>
      <c r="R796" s="29" t="n">
        <f aca="false">IF(ISNA(VLOOKUP($B796,'US GAS Rankings'!$B$6:$H$232,6,FALSE()))=TRUE(),"",(VLOOKUP($B796,'US GAS Rankings'!$B$6:$H$232,6,FALSE())))</f>
        <v>2257345</v>
      </c>
      <c r="S796" s="29" t="str">
        <f aca="false">IF(ISNA(VLOOKUP($B796,'US PWR Rankings'!$B$6:$H$126,6,FALSE()))=TRUE(),"",(VLOOKUP($B796,'US PWR Rankings'!$B$6:$H$126,6,FALSE())))</f>
        <v/>
      </c>
      <c r="T796" s="29" t="str">
        <f aca="false">IF(ISNA(VLOOKUP($B796,'Can Gas Rankings'!$B$6:$H$95,6,FALSE()))=TRUE(),"",(VLOOKUP($B796,'Can Gas Rankings'!$B$6:$H$95,6,FALSE())))</f>
        <v/>
      </c>
      <c r="U796" s="29" t="str">
        <f aca="false">IF(ISNA(VLOOKUP($B796,'Can Pwr Rankings'!$B$6:$F$21,4,FALSE()))=TRUE(),"",(VLOOKUP($B796,'Can Pwr Rankings'!$B$6:$F$21,4,FALSE())))</f>
        <v/>
      </c>
    </row>
    <row r="797" customFormat="false" ht="12.75" hidden="false" customHeight="false" outlineLevel="0" collapsed="false">
      <c r="A797" s="5" t="s">
        <v>241</v>
      </c>
      <c r="B797" s="5" t="n">
        <v>2181</v>
      </c>
      <c r="C797" s="5"/>
      <c r="D797" s="5"/>
      <c r="E797" s="29" t="n">
        <f aca="false">VLOOKUP(B797,HEADROOM!$B$2:$D$3820,3,FALSE())</f>
        <v>10000</v>
      </c>
      <c r="F797" s="5" t="s">
        <v>188</v>
      </c>
      <c r="G797" s="5" t="str">
        <f aca="false">VLOOKUP((A797&amp;MAX(H797:M797)),'NA DATA'!$J$4:$K$1809,2,FALSE())</f>
        <v>Enron North America Corp.</v>
      </c>
      <c r="H797" s="30"/>
      <c r="I797" s="30" t="n">
        <v>96001636</v>
      </c>
      <c r="J797" s="30"/>
      <c r="K797" s="30"/>
      <c r="L797" s="30"/>
      <c r="M797" s="30"/>
      <c r="N797" s="30" t="n">
        <f aca="false">IF(ISNA(VLOOKUP(B797,'US GAS Rankings'!$B$6:$H$232,7,FALSE()))=TRUE(),"",(VLOOKUP(B797,'US GAS Rankings'!$B$6:$H$232,7,FALSE())))</f>
        <v>149</v>
      </c>
      <c r="O797" s="30" t="str">
        <f aca="false">IF(ISNA(VLOOKUP(B797,'US PWR Rankings'!$B$6:$H$126,7,FALSE()))=TRUE(),"",(VLOOKUP(B797,'US PWR Rankings'!$B$6:$H$126,7,FALSE())))</f>
        <v/>
      </c>
      <c r="P797" s="5" t="str">
        <f aca="false">IF(ISNA(VLOOKUP(B797,'Can Gas Rankings'!$B$6:$H$95,7,FALSE()))=TRUE(),"",(VLOOKUP(B797,'Can Gas Rankings'!$B$6:$H$95,7,FALSE())))</f>
        <v/>
      </c>
      <c r="Q797" s="5" t="str">
        <f aca="false">IF(ISNA(VLOOKUP(B797,'Can Pwr Rankings'!$B$6:$F$21,5,FALSE()))=TRUE(),"",(VLOOKUP(B797,'Can Pwr Rankings'!$B$6:$F$21,5,FALSE())))</f>
        <v/>
      </c>
      <c r="R797" s="29" t="n">
        <f aca="false">IF(ISNA(VLOOKUP($B797,'US GAS Rankings'!$B$6:$H$232,6,FALSE()))=TRUE(),"",(VLOOKUP($B797,'US GAS Rankings'!$B$6:$H$232,6,FALSE())))</f>
        <v>2257345</v>
      </c>
      <c r="S797" s="29" t="str">
        <f aca="false">IF(ISNA(VLOOKUP($B797,'US PWR Rankings'!$B$6:$H$126,6,FALSE()))=TRUE(),"",(VLOOKUP($B797,'US PWR Rankings'!$B$6:$H$126,6,FALSE())))</f>
        <v/>
      </c>
      <c r="T797" s="29" t="str">
        <f aca="false">IF(ISNA(VLOOKUP($B797,'Can Gas Rankings'!$B$6:$H$95,6,FALSE()))=TRUE(),"",(VLOOKUP($B797,'Can Gas Rankings'!$B$6:$H$95,6,FALSE())))</f>
        <v/>
      </c>
      <c r="U797" s="29" t="str">
        <f aca="false">IF(ISNA(VLOOKUP($B797,'Can Pwr Rankings'!$B$6:$F$21,4,FALSE()))=TRUE(),"",(VLOOKUP($B797,'Can Pwr Rankings'!$B$6:$F$21,4,FALSE())))</f>
        <v/>
      </c>
    </row>
    <row r="798" customFormat="false" ht="12.75" hidden="false" customHeight="false" outlineLevel="0" collapsed="false">
      <c r="A798" s="5" t="s">
        <v>242</v>
      </c>
      <c r="B798" s="5" t="n">
        <v>49006</v>
      </c>
      <c r="C798" s="5" t="s">
        <v>242</v>
      </c>
      <c r="D798" s="5" t="n">
        <v>49006</v>
      </c>
      <c r="E798" s="29" t="n">
        <f aca="false">VLOOKUP(B798,HEADROOM!$B$2:$D$3820,3,FALSE())</f>
        <v>500000</v>
      </c>
      <c r="F798" s="5" t="s">
        <v>28</v>
      </c>
      <c r="G798" s="5" t="str">
        <f aca="false">VLOOKUP((A798&amp;MAX(H798:M798)),'NA DATA'!$J$4:$K$1809,2,FALSE())</f>
        <v>Enron North America Corp.</v>
      </c>
      <c r="H798" s="30"/>
      <c r="I798" s="30" t="n">
        <v>96002639</v>
      </c>
      <c r="J798" s="30"/>
      <c r="K798" s="30"/>
      <c r="L798" s="30"/>
      <c r="M798" s="30"/>
      <c r="N798" s="30" t="n">
        <f aca="false">IF(ISNA(VLOOKUP(B798,'US GAS Rankings'!$B$6:$H$232,7,FALSE()))=TRUE(),"",(VLOOKUP(B798,'US GAS Rankings'!$B$6:$H$232,7,FALSE())))</f>
        <v>150</v>
      </c>
      <c r="O798" s="30" t="str">
        <f aca="false">IF(ISNA(VLOOKUP(B798,'US PWR Rankings'!$B$6:$H$126,7,FALSE()))=TRUE(),"",(VLOOKUP(B798,'US PWR Rankings'!$B$6:$H$126,7,FALSE())))</f>
        <v/>
      </c>
      <c r="P798" s="5" t="n">
        <f aca="false">IF(ISNA(VLOOKUP(B798,'Can Gas Rankings'!$B$6:$H$95,7,FALSE()))=TRUE(),"",(VLOOKUP(B798,'Can Gas Rankings'!$B$6:$H$95,7,FALSE())))</f>
        <v>89</v>
      </c>
      <c r="Q798" s="5" t="str">
        <f aca="false">IF(ISNA(VLOOKUP(B798,'Can Pwr Rankings'!$B$6:$F$21,5,FALSE()))=TRUE(),"",(VLOOKUP(B798,'Can Pwr Rankings'!$B$6:$F$21,5,FALSE())))</f>
        <v/>
      </c>
      <c r="R798" s="29" t="n">
        <f aca="false">IF(ISNA(VLOOKUP($B798,'US GAS Rankings'!$B$6:$H$232,6,FALSE()))=TRUE(),"",(VLOOKUP($B798,'US GAS Rankings'!$B$6:$H$232,6,FALSE())))</f>
        <v>2207060</v>
      </c>
      <c r="S798" s="29" t="str">
        <f aca="false">IF(ISNA(VLOOKUP($B798,'US PWR Rankings'!$B$6:$H$126,6,FALSE()))=TRUE(),"",(VLOOKUP($B798,'US PWR Rankings'!$B$6:$H$126,6,FALSE())))</f>
        <v/>
      </c>
      <c r="T798" s="29" t="n">
        <f aca="false">IF(ISNA(VLOOKUP($B798,'Can Gas Rankings'!$B$6:$H$95,6,FALSE()))=TRUE(),"",(VLOOKUP($B798,'Can Gas Rankings'!$B$6:$H$95,6,FALSE())))</f>
        <v>10000</v>
      </c>
      <c r="U798" s="29" t="str">
        <f aca="false">IF(ISNA(VLOOKUP($B798,'Can Pwr Rankings'!$B$6:$F$21,4,FALSE()))=TRUE(),"",(VLOOKUP($B798,'Can Pwr Rankings'!$B$6:$F$21,4,FALSE())))</f>
        <v/>
      </c>
    </row>
    <row r="799" customFormat="false" ht="12.75" hidden="false" customHeight="false" outlineLevel="0" collapsed="false">
      <c r="A799" s="5" t="s">
        <v>242</v>
      </c>
      <c r="B799" s="5" t="n">
        <v>49006</v>
      </c>
      <c r="C799" s="5"/>
      <c r="D799" s="5"/>
      <c r="E799" s="29" t="n">
        <f aca="false">VLOOKUP(B799,HEADROOM!$B$2:$D$3820,3,FALSE())</f>
        <v>500000</v>
      </c>
      <c r="F799" s="5" t="s">
        <v>29</v>
      </c>
      <c r="G799" s="5" t="str">
        <f aca="false">VLOOKUP((A799&amp;MAX(H799:M799)),'NA DATA'!$J$4:$K$1809,2,FALSE())</f>
        <v>Enron North America Corp.</v>
      </c>
      <c r="H799" s="30"/>
      <c r="I799" s="30" t="n">
        <v>96002986</v>
      </c>
      <c r="J799" s="30"/>
      <c r="K799" s="30"/>
      <c r="L799" s="30"/>
      <c r="M799" s="30"/>
      <c r="N799" s="30" t="n">
        <f aca="false">IF(ISNA(VLOOKUP(B799,'US GAS Rankings'!$B$6:$H$232,7,FALSE()))=TRUE(),"",(VLOOKUP(B799,'US GAS Rankings'!$B$6:$H$232,7,FALSE())))</f>
        <v>150</v>
      </c>
      <c r="O799" s="30" t="str">
        <f aca="false">IF(ISNA(VLOOKUP(B799,'US PWR Rankings'!$B$6:$H$126,7,FALSE()))=TRUE(),"",(VLOOKUP(B799,'US PWR Rankings'!$B$6:$H$126,7,FALSE())))</f>
        <v/>
      </c>
      <c r="P799" s="5" t="n">
        <f aca="false">IF(ISNA(VLOOKUP(B799,'Can Gas Rankings'!$B$6:$H$95,7,FALSE()))=TRUE(),"",(VLOOKUP(B799,'Can Gas Rankings'!$B$6:$H$95,7,FALSE())))</f>
        <v>89</v>
      </c>
      <c r="Q799" s="5" t="str">
        <f aca="false">IF(ISNA(VLOOKUP(B799,'Can Pwr Rankings'!$B$6:$F$21,5,FALSE()))=TRUE(),"",(VLOOKUP(B799,'Can Pwr Rankings'!$B$6:$F$21,5,FALSE())))</f>
        <v/>
      </c>
      <c r="R799" s="29" t="n">
        <f aca="false">IF(ISNA(VLOOKUP($B799,'US GAS Rankings'!$B$6:$H$232,6,FALSE()))=TRUE(),"",(VLOOKUP($B799,'US GAS Rankings'!$B$6:$H$232,6,FALSE())))</f>
        <v>2207060</v>
      </c>
      <c r="S799" s="29" t="str">
        <f aca="false">IF(ISNA(VLOOKUP($B799,'US PWR Rankings'!$B$6:$H$126,6,FALSE()))=TRUE(),"",(VLOOKUP($B799,'US PWR Rankings'!$B$6:$H$126,6,FALSE())))</f>
        <v/>
      </c>
      <c r="T799" s="29" t="n">
        <f aca="false">IF(ISNA(VLOOKUP($B799,'Can Gas Rankings'!$B$6:$H$95,6,FALSE()))=TRUE(),"",(VLOOKUP($B799,'Can Gas Rankings'!$B$6:$H$95,6,FALSE())))</f>
        <v>10000</v>
      </c>
      <c r="U799" s="29" t="str">
        <f aca="false">IF(ISNA(VLOOKUP($B799,'Can Pwr Rankings'!$B$6:$F$21,4,FALSE()))=TRUE(),"",(VLOOKUP($B799,'Can Pwr Rankings'!$B$6:$F$21,4,FALSE())))</f>
        <v/>
      </c>
    </row>
    <row r="800" customFormat="false" ht="12.75" hidden="false" customHeight="false" outlineLevel="0" collapsed="false">
      <c r="A800" s="5" t="s">
        <v>242</v>
      </c>
      <c r="B800" s="5" t="n">
        <v>49006</v>
      </c>
      <c r="C800" s="5"/>
      <c r="D800" s="5"/>
      <c r="E800" s="29" t="n">
        <f aca="false">VLOOKUP(B800,HEADROOM!$B$2:$D$3820,3,FALSE())</f>
        <v>500000</v>
      </c>
      <c r="F800" s="5" t="s">
        <v>35</v>
      </c>
      <c r="G800" s="5" t="str">
        <f aca="false">VLOOKUP((A800&amp;MAX(H800:M800)),'NA DATA'!$J$4:$K$1809,2,FALSE())</f>
        <v>Enron North America Corp.</v>
      </c>
      <c r="H800" s="30"/>
      <c r="I800" s="30" t="n">
        <v>96005429</v>
      </c>
      <c r="J800" s="30"/>
      <c r="K800" s="30"/>
      <c r="L800" s="30"/>
      <c r="M800" s="30"/>
      <c r="N800" s="30" t="n">
        <f aca="false">IF(ISNA(VLOOKUP(B800,'US GAS Rankings'!$B$6:$H$232,7,FALSE()))=TRUE(),"",(VLOOKUP(B800,'US GAS Rankings'!$B$6:$H$232,7,FALSE())))</f>
        <v>150</v>
      </c>
      <c r="O800" s="30" t="str">
        <f aca="false">IF(ISNA(VLOOKUP(B800,'US PWR Rankings'!$B$6:$H$126,7,FALSE()))=TRUE(),"",(VLOOKUP(B800,'US PWR Rankings'!$B$6:$H$126,7,FALSE())))</f>
        <v/>
      </c>
      <c r="P800" s="5" t="n">
        <f aca="false">IF(ISNA(VLOOKUP(B800,'Can Gas Rankings'!$B$6:$H$95,7,FALSE()))=TRUE(),"",(VLOOKUP(B800,'Can Gas Rankings'!$B$6:$H$95,7,FALSE())))</f>
        <v>89</v>
      </c>
      <c r="Q800" s="5" t="str">
        <f aca="false">IF(ISNA(VLOOKUP(B800,'Can Pwr Rankings'!$B$6:$F$21,5,FALSE()))=TRUE(),"",(VLOOKUP(B800,'Can Pwr Rankings'!$B$6:$F$21,5,FALSE())))</f>
        <v/>
      </c>
      <c r="R800" s="29" t="n">
        <f aca="false">IF(ISNA(VLOOKUP($B800,'US GAS Rankings'!$B$6:$H$232,6,FALSE()))=TRUE(),"",(VLOOKUP($B800,'US GAS Rankings'!$B$6:$H$232,6,FALSE())))</f>
        <v>2207060</v>
      </c>
      <c r="S800" s="29" t="str">
        <f aca="false">IF(ISNA(VLOOKUP($B800,'US PWR Rankings'!$B$6:$H$126,6,FALSE()))=TRUE(),"",(VLOOKUP($B800,'US PWR Rankings'!$B$6:$H$126,6,FALSE())))</f>
        <v/>
      </c>
      <c r="T800" s="29" t="n">
        <f aca="false">IF(ISNA(VLOOKUP($B800,'Can Gas Rankings'!$B$6:$H$95,6,FALSE()))=TRUE(),"",(VLOOKUP($B800,'Can Gas Rankings'!$B$6:$H$95,6,FALSE())))</f>
        <v>10000</v>
      </c>
      <c r="U800" s="29" t="str">
        <f aca="false">IF(ISNA(VLOOKUP($B800,'Can Pwr Rankings'!$B$6:$F$21,4,FALSE()))=TRUE(),"",(VLOOKUP($B800,'Can Pwr Rankings'!$B$6:$F$21,4,FALSE())))</f>
        <v/>
      </c>
    </row>
    <row r="801" customFormat="false" ht="12.75" hidden="false" customHeight="false" outlineLevel="0" collapsed="false">
      <c r="A801" s="5" t="s">
        <v>242</v>
      </c>
      <c r="B801" s="5" t="n">
        <v>49006</v>
      </c>
      <c r="C801" s="5"/>
      <c r="D801" s="5"/>
      <c r="E801" s="29" t="n">
        <f aca="false">VLOOKUP(B801,HEADROOM!$B$2:$D$3820,3,FALSE())</f>
        <v>500000</v>
      </c>
      <c r="F801" s="5" t="s">
        <v>47</v>
      </c>
      <c r="G801" s="5" t="str">
        <f aca="false">VLOOKUP((A801&amp;MAX(H801:M801)),'NA DATA'!$J$4:$K$1809,2,FALSE())</f>
        <v>Enron North America Corp.</v>
      </c>
      <c r="H801" s="30"/>
      <c r="I801" s="30" t="n">
        <v>96056764</v>
      </c>
      <c r="J801" s="30"/>
      <c r="K801" s="30"/>
      <c r="L801" s="30"/>
      <c r="M801" s="30"/>
      <c r="N801" s="30" t="n">
        <f aca="false">IF(ISNA(VLOOKUP(B801,'US GAS Rankings'!$B$6:$H$232,7,FALSE()))=TRUE(),"",(VLOOKUP(B801,'US GAS Rankings'!$B$6:$H$232,7,FALSE())))</f>
        <v>150</v>
      </c>
      <c r="O801" s="30" t="str">
        <f aca="false">IF(ISNA(VLOOKUP(B801,'US PWR Rankings'!$B$6:$H$126,7,FALSE()))=TRUE(),"",(VLOOKUP(B801,'US PWR Rankings'!$B$6:$H$126,7,FALSE())))</f>
        <v/>
      </c>
      <c r="P801" s="5" t="n">
        <f aca="false">IF(ISNA(VLOOKUP(B801,'Can Gas Rankings'!$B$6:$H$95,7,FALSE()))=TRUE(),"",(VLOOKUP(B801,'Can Gas Rankings'!$B$6:$H$95,7,FALSE())))</f>
        <v>89</v>
      </c>
      <c r="Q801" s="5" t="str">
        <f aca="false">IF(ISNA(VLOOKUP(B801,'Can Pwr Rankings'!$B$6:$F$21,5,FALSE()))=TRUE(),"",(VLOOKUP(B801,'Can Pwr Rankings'!$B$6:$F$21,5,FALSE())))</f>
        <v/>
      </c>
      <c r="R801" s="29" t="n">
        <f aca="false">IF(ISNA(VLOOKUP($B801,'US GAS Rankings'!$B$6:$H$232,6,FALSE()))=TRUE(),"",(VLOOKUP($B801,'US GAS Rankings'!$B$6:$H$232,6,FALSE())))</f>
        <v>2207060</v>
      </c>
      <c r="S801" s="29" t="str">
        <f aca="false">IF(ISNA(VLOOKUP($B801,'US PWR Rankings'!$B$6:$H$126,6,FALSE()))=TRUE(),"",(VLOOKUP($B801,'US PWR Rankings'!$B$6:$H$126,6,FALSE())))</f>
        <v/>
      </c>
      <c r="T801" s="29" t="n">
        <f aca="false">IF(ISNA(VLOOKUP($B801,'Can Gas Rankings'!$B$6:$H$95,6,FALSE()))=TRUE(),"",(VLOOKUP($B801,'Can Gas Rankings'!$B$6:$H$95,6,FALSE())))</f>
        <v>10000</v>
      </c>
      <c r="U801" s="29" t="str">
        <f aca="false">IF(ISNA(VLOOKUP($B801,'Can Pwr Rankings'!$B$6:$F$21,4,FALSE()))=TRUE(),"",(VLOOKUP($B801,'Can Pwr Rankings'!$B$6:$F$21,4,FALSE())))</f>
        <v/>
      </c>
    </row>
    <row r="802" customFormat="false" ht="12.75" hidden="false" customHeight="false" outlineLevel="0" collapsed="false">
      <c r="A802" s="5" t="s">
        <v>242</v>
      </c>
      <c r="B802" s="5" t="n">
        <v>49006</v>
      </c>
      <c r="C802" s="5"/>
      <c r="D802" s="5"/>
      <c r="E802" s="29" t="n">
        <f aca="false">VLOOKUP(B802,HEADROOM!$B$2:$D$3820,3,FALSE())</f>
        <v>500000</v>
      </c>
      <c r="F802" s="5" t="s">
        <v>36</v>
      </c>
      <c r="G802" s="5" t="str">
        <f aca="false">VLOOKUP((A802&amp;MAX(H802:M802)),'NA DATA'!$J$4:$K$1809,2,FALSE())</f>
        <v>Enron North America Corp.</v>
      </c>
      <c r="H802" s="30"/>
      <c r="I802" s="30" t="n">
        <v>96018745</v>
      </c>
      <c r="J802" s="30"/>
      <c r="K802" s="30"/>
      <c r="L802" s="30"/>
      <c r="M802" s="30"/>
      <c r="N802" s="30" t="n">
        <f aca="false">IF(ISNA(VLOOKUP(B802,'US GAS Rankings'!$B$6:$H$232,7,FALSE()))=TRUE(),"",(VLOOKUP(B802,'US GAS Rankings'!$B$6:$H$232,7,FALSE())))</f>
        <v>150</v>
      </c>
      <c r="O802" s="30" t="str">
        <f aca="false">IF(ISNA(VLOOKUP(B802,'US PWR Rankings'!$B$6:$H$126,7,FALSE()))=TRUE(),"",(VLOOKUP(B802,'US PWR Rankings'!$B$6:$H$126,7,FALSE())))</f>
        <v/>
      </c>
      <c r="P802" s="5" t="n">
        <f aca="false">IF(ISNA(VLOOKUP(B802,'Can Gas Rankings'!$B$6:$H$95,7,FALSE()))=TRUE(),"",(VLOOKUP(B802,'Can Gas Rankings'!$B$6:$H$95,7,FALSE())))</f>
        <v>89</v>
      </c>
      <c r="Q802" s="5" t="str">
        <f aca="false">IF(ISNA(VLOOKUP(B802,'Can Pwr Rankings'!$B$6:$F$21,5,FALSE()))=TRUE(),"",(VLOOKUP(B802,'Can Pwr Rankings'!$B$6:$F$21,5,FALSE())))</f>
        <v/>
      </c>
      <c r="R802" s="29" t="n">
        <f aca="false">IF(ISNA(VLOOKUP($B802,'US GAS Rankings'!$B$6:$H$232,6,FALSE()))=TRUE(),"",(VLOOKUP($B802,'US GAS Rankings'!$B$6:$H$232,6,FALSE())))</f>
        <v>2207060</v>
      </c>
      <c r="S802" s="29" t="str">
        <f aca="false">IF(ISNA(VLOOKUP($B802,'US PWR Rankings'!$B$6:$H$126,6,FALSE()))=TRUE(),"",(VLOOKUP($B802,'US PWR Rankings'!$B$6:$H$126,6,FALSE())))</f>
        <v/>
      </c>
      <c r="T802" s="29" t="n">
        <f aca="false">IF(ISNA(VLOOKUP($B802,'Can Gas Rankings'!$B$6:$H$95,6,FALSE()))=TRUE(),"",(VLOOKUP($B802,'Can Gas Rankings'!$B$6:$H$95,6,FALSE())))</f>
        <v>10000</v>
      </c>
      <c r="U802" s="29" t="str">
        <f aca="false">IF(ISNA(VLOOKUP($B802,'Can Pwr Rankings'!$B$6:$F$21,4,FALSE()))=TRUE(),"",(VLOOKUP($B802,'Can Pwr Rankings'!$B$6:$F$21,4,FALSE())))</f>
        <v/>
      </c>
    </row>
    <row r="803" customFormat="false" ht="12.75" hidden="false" customHeight="false" outlineLevel="0" collapsed="false">
      <c r="A803" s="5" t="s">
        <v>242</v>
      </c>
      <c r="B803" s="5" t="n">
        <v>49006</v>
      </c>
      <c r="C803" s="5"/>
      <c r="D803" s="5"/>
      <c r="E803" s="29" t="n">
        <f aca="false">VLOOKUP(B803,HEADROOM!$B$2:$D$3820,3,FALSE())</f>
        <v>500000</v>
      </c>
      <c r="F803" s="5" t="s">
        <v>42</v>
      </c>
      <c r="G803" s="5" t="e">
        <f aca="false">VLOOKUP((A803&amp;MAX(H803:M803)),'NA DATA'!$J$4:$K$1809,2,FALSE())</f>
        <v>#N/A</v>
      </c>
      <c r="H803" s="30"/>
      <c r="I803" s="30"/>
      <c r="J803" s="30"/>
      <c r="K803" s="30"/>
      <c r="L803" s="30"/>
      <c r="M803" s="30"/>
      <c r="N803" s="30" t="n">
        <f aca="false">IF(ISNA(VLOOKUP(B803,'US GAS Rankings'!$B$6:$H$232,7,FALSE()))=TRUE(),"",(VLOOKUP(B803,'US GAS Rankings'!$B$6:$H$232,7,FALSE())))</f>
        <v>150</v>
      </c>
      <c r="O803" s="30" t="str">
        <f aca="false">IF(ISNA(VLOOKUP(B803,'US PWR Rankings'!$B$6:$H$126,7,FALSE()))=TRUE(),"",(VLOOKUP(B803,'US PWR Rankings'!$B$6:$H$126,7,FALSE())))</f>
        <v/>
      </c>
      <c r="P803" s="5" t="n">
        <f aca="false">IF(ISNA(VLOOKUP(B803,'Can Gas Rankings'!$B$6:$H$95,7,FALSE()))=TRUE(),"",(VLOOKUP(B803,'Can Gas Rankings'!$B$6:$H$95,7,FALSE())))</f>
        <v>89</v>
      </c>
      <c r="Q803" s="5" t="str">
        <f aca="false">IF(ISNA(VLOOKUP(B803,'Can Pwr Rankings'!$B$6:$F$21,5,FALSE()))=TRUE(),"",(VLOOKUP(B803,'Can Pwr Rankings'!$B$6:$F$21,5,FALSE())))</f>
        <v/>
      </c>
      <c r="R803" s="29" t="n">
        <f aca="false">IF(ISNA(VLOOKUP($B803,'US GAS Rankings'!$B$6:$H$232,6,FALSE()))=TRUE(),"",(VLOOKUP($B803,'US GAS Rankings'!$B$6:$H$232,6,FALSE())))</f>
        <v>2207060</v>
      </c>
      <c r="S803" s="29" t="str">
        <f aca="false">IF(ISNA(VLOOKUP($B803,'US PWR Rankings'!$B$6:$H$126,6,FALSE()))=TRUE(),"",(VLOOKUP($B803,'US PWR Rankings'!$B$6:$H$126,6,FALSE())))</f>
        <v/>
      </c>
      <c r="T803" s="29" t="n">
        <f aca="false">IF(ISNA(VLOOKUP($B803,'Can Gas Rankings'!$B$6:$H$95,6,FALSE()))=TRUE(),"",(VLOOKUP($B803,'Can Gas Rankings'!$B$6:$H$95,6,FALSE())))</f>
        <v>10000</v>
      </c>
      <c r="U803" s="29" t="str">
        <f aca="false">IF(ISNA(VLOOKUP($B803,'Can Pwr Rankings'!$B$6:$F$21,4,FALSE()))=TRUE(),"",(VLOOKUP($B803,'Can Pwr Rankings'!$B$6:$F$21,4,FALSE())))</f>
        <v/>
      </c>
    </row>
    <row r="804" customFormat="false" ht="12.75" hidden="false" customHeight="false" outlineLevel="0" collapsed="false">
      <c r="A804" s="5" t="s">
        <v>243</v>
      </c>
      <c r="B804" s="5" t="n">
        <v>1799</v>
      </c>
      <c r="C804" s="5" t="s">
        <v>243</v>
      </c>
      <c r="D804" s="5" t="n">
        <v>1799</v>
      </c>
      <c r="E804" s="29" t="n">
        <f aca="false">VLOOKUP(B804,HEADROOM!$B$2:$D$3820,3,FALSE())</f>
        <v>500000</v>
      </c>
      <c r="F804" s="5" t="s">
        <v>28</v>
      </c>
      <c r="G804" s="5" t="str">
        <f aca="false">VLOOKUP((A804&amp;MAX(H804:M804)),'NA DATA'!$J$4:$K$1809,2,FALSE())</f>
        <v>Enron North America Corp.</v>
      </c>
      <c r="H804" s="30"/>
      <c r="I804" s="30" t="n">
        <v>96062595</v>
      </c>
      <c r="J804" s="30"/>
      <c r="K804" s="30"/>
      <c r="L804" s="30"/>
      <c r="M804" s="30"/>
      <c r="N804" s="30" t="n">
        <f aca="false">IF(ISNA(VLOOKUP(B804,'US GAS Rankings'!$B$6:$H$232,7,FALSE()))=TRUE(),"",(VLOOKUP(B804,'US GAS Rankings'!$B$6:$H$232,7,FALSE())))</f>
        <v>151</v>
      </c>
      <c r="O804" s="30" t="str">
        <f aca="false">IF(ISNA(VLOOKUP(B804,'US PWR Rankings'!$B$6:$H$126,7,FALSE()))=TRUE(),"",(VLOOKUP(B804,'US PWR Rankings'!$B$6:$H$126,7,FALSE())))</f>
        <v/>
      </c>
      <c r="P804" s="5" t="n">
        <f aca="false">IF(ISNA(VLOOKUP(B804,'Can Gas Rankings'!$B$6:$H$95,7,FALSE()))=TRUE(),"",(VLOOKUP(B804,'Can Gas Rankings'!$B$6:$H$95,7,FALSE())))</f>
        <v>69</v>
      </c>
      <c r="Q804" s="5" t="str">
        <f aca="false">IF(ISNA(VLOOKUP(B804,'Can Pwr Rankings'!$B$6:$F$21,5,FALSE()))=TRUE(),"",(VLOOKUP(B804,'Can Pwr Rankings'!$B$6:$F$21,5,FALSE())))</f>
        <v/>
      </c>
      <c r="R804" s="29" t="n">
        <f aca="false">IF(ISNA(VLOOKUP($B804,'US GAS Rankings'!$B$6:$H$232,6,FALSE()))=TRUE(),"",(VLOOKUP($B804,'US GAS Rankings'!$B$6:$H$232,6,FALSE())))</f>
        <v>1965257</v>
      </c>
      <c r="S804" s="29" t="str">
        <f aca="false">IF(ISNA(VLOOKUP($B804,'US PWR Rankings'!$B$6:$H$126,6,FALSE()))=TRUE(),"",(VLOOKUP($B804,'US PWR Rankings'!$B$6:$H$126,6,FALSE())))</f>
        <v/>
      </c>
      <c r="T804" s="29" t="n">
        <f aca="false">IF(ISNA(VLOOKUP($B804,'Can Gas Rankings'!$B$6:$H$95,6,FALSE()))=TRUE(),"",(VLOOKUP($B804,'Can Gas Rankings'!$B$6:$H$95,6,FALSE())))</f>
        <v>632803</v>
      </c>
      <c r="U804" s="29" t="str">
        <f aca="false">IF(ISNA(VLOOKUP($B804,'Can Pwr Rankings'!$B$6:$F$21,4,FALSE()))=TRUE(),"",(VLOOKUP($B804,'Can Pwr Rankings'!$B$6:$F$21,4,FALSE())))</f>
        <v/>
      </c>
    </row>
    <row r="805" customFormat="false" ht="12.75" hidden="false" customHeight="false" outlineLevel="0" collapsed="false">
      <c r="A805" s="5" t="s">
        <v>243</v>
      </c>
      <c r="B805" s="5" t="n">
        <v>1799</v>
      </c>
      <c r="C805" s="5"/>
      <c r="D805" s="5"/>
      <c r="E805" s="29" t="n">
        <f aca="false">VLOOKUP(B805,HEADROOM!$B$2:$D$3820,3,FALSE())</f>
        <v>500000</v>
      </c>
      <c r="F805" s="5" t="s">
        <v>29</v>
      </c>
      <c r="G805" s="5" t="str">
        <f aca="false">VLOOKUP((A805&amp;MAX(H805:M805)),'NA DATA'!$J$4:$K$1809,2,FALSE())</f>
        <v>Enron North America Corp.</v>
      </c>
      <c r="H805" s="30"/>
      <c r="I805" s="30" t="n">
        <v>96002899</v>
      </c>
      <c r="J805" s="30"/>
      <c r="K805" s="30"/>
      <c r="L805" s="30"/>
      <c r="M805" s="30"/>
      <c r="N805" s="30" t="n">
        <f aca="false">IF(ISNA(VLOOKUP(B805,'US GAS Rankings'!$B$6:$H$232,7,FALSE()))=TRUE(),"",(VLOOKUP(B805,'US GAS Rankings'!$B$6:$H$232,7,FALSE())))</f>
        <v>151</v>
      </c>
      <c r="O805" s="30" t="str">
        <f aca="false">IF(ISNA(VLOOKUP(B805,'US PWR Rankings'!$B$6:$H$126,7,FALSE()))=TRUE(),"",(VLOOKUP(B805,'US PWR Rankings'!$B$6:$H$126,7,FALSE())))</f>
        <v/>
      </c>
      <c r="P805" s="5" t="n">
        <f aca="false">IF(ISNA(VLOOKUP(B805,'Can Gas Rankings'!$B$6:$H$95,7,FALSE()))=TRUE(),"",(VLOOKUP(B805,'Can Gas Rankings'!$B$6:$H$95,7,FALSE())))</f>
        <v>69</v>
      </c>
      <c r="Q805" s="5" t="str">
        <f aca="false">IF(ISNA(VLOOKUP(B805,'Can Pwr Rankings'!$B$6:$F$21,5,FALSE()))=TRUE(),"",(VLOOKUP(B805,'Can Pwr Rankings'!$B$6:$F$21,5,FALSE())))</f>
        <v/>
      </c>
      <c r="R805" s="29" t="n">
        <f aca="false">IF(ISNA(VLOOKUP($B805,'US GAS Rankings'!$B$6:$H$232,6,FALSE()))=TRUE(),"",(VLOOKUP($B805,'US GAS Rankings'!$B$6:$H$232,6,FALSE())))</f>
        <v>1965257</v>
      </c>
      <c r="S805" s="29" t="str">
        <f aca="false">IF(ISNA(VLOOKUP($B805,'US PWR Rankings'!$B$6:$H$126,6,FALSE()))=TRUE(),"",(VLOOKUP($B805,'US PWR Rankings'!$B$6:$H$126,6,FALSE())))</f>
        <v/>
      </c>
      <c r="T805" s="29" t="n">
        <f aca="false">IF(ISNA(VLOOKUP($B805,'Can Gas Rankings'!$B$6:$H$95,6,FALSE()))=TRUE(),"",(VLOOKUP($B805,'Can Gas Rankings'!$B$6:$H$95,6,FALSE())))</f>
        <v>632803</v>
      </c>
      <c r="U805" s="29" t="str">
        <f aca="false">IF(ISNA(VLOOKUP($B805,'Can Pwr Rankings'!$B$6:$F$21,4,FALSE()))=TRUE(),"",(VLOOKUP($B805,'Can Pwr Rankings'!$B$6:$F$21,4,FALSE())))</f>
        <v/>
      </c>
    </row>
    <row r="806" customFormat="false" ht="12.75" hidden="false" customHeight="false" outlineLevel="0" collapsed="false">
      <c r="A806" s="5" t="s">
        <v>243</v>
      </c>
      <c r="B806" s="5" t="n">
        <v>1799</v>
      </c>
      <c r="C806" s="5"/>
      <c r="D806" s="5"/>
      <c r="E806" s="29" t="n">
        <f aca="false">VLOOKUP(B806,HEADROOM!$B$2:$D$3820,3,FALSE())</f>
        <v>500000</v>
      </c>
      <c r="F806" s="5" t="s">
        <v>244</v>
      </c>
      <c r="G806" s="5" t="str">
        <f aca="false">VLOOKUP((A806&amp;MAX(H806:M806)),'NA DATA'!$J$4:$K$1809,2,FALSE())</f>
        <v>Enron North America Corp.</v>
      </c>
      <c r="H806" s="30"/>
      <c r="I806" s="30" t="n">
        <v>96000677</v>
      </c>
      <c r="J806" s="30"/>
      <c r="K806" s="30"/>
      <c r="L806" s="30"/>
      <c r="M806" s="30"/>
      <c r="N806" s="30" t="n">
        <f aca="false">IF(ISNA(VLOOKUP(B806,'US GAS Rankings'!$B$6:$H$232,7,FALSE()))=TRUE(),"",(VLOOKUP(B806,'US GAS Rankings'!$B$6:$H$232,7,FALSE())))</f>
        <v>151</v>
      </c>
      <c r="O806" s="30" t="str">
        <f aca="false">IF(ISNA(VLOOKUP(B806,'US PWR Rankings'!$B$6:$H$126,7,FALSE()))=TRUE(),"",(VLOOKUP(B806,'US PWR Rankings'!$B$6:$H$126,7,FALSE())))</f>
        <v/>
      </c>
      <c r="P806" s="5" t="n">
        <f aca="false">IF(ISNA(VLOOKUP(B806,'Can Gas Rankings'!$B$6:$H$95,7,FALSE()))=TRUE(),"",(VLOOKUP(B806,'Can Gas Rankings'!$B$6:$H$95,7,FALSE())))</f>
        <v>69</v>
      </c>
      <c r="Q806" s="5" t="str">
        <f aca="false">IF(ISNA(VLOOKUP(B806,'Can Pwr Rankings'!$B$6:$F$21,5,FALSE()))=TRUE(),"",(VLOOKUP(B806,'Can Pwr Rankings'!$B$6:$F$21,5,FALSE())))</f>
        <v/>
      </c>
      <c r="R806" s="29" t="n">
        <f aca="false">IF(ISNA(VLOOKUP($B806,'US GAS Rankings'!$B$6:$H$232,6,FALSE()))=TRUE(),"",(VLOOKUP($B806,'US GAS Rankings'!$B$6:$H$232,6,FALSE())))</f>
        <v>1965257</v>
      </c>
      <c r="S806" s="29" t="str">
        <f aca="false">IF(ISNA(VLOOKUP($B806,'US PWR Rankings'!$B$6:$H$126,6,FALSE()))=TRUE(),"",(VLOOKUP($B806,'US PWR Rankings'!$B$6:$H$126,6,FALSE())))</f>
        <v/>
      </c>
      <c r="T806" s="29" t="n">
        <f aca="false">IF(ISNA(VLOOKUP($B806,'Can Gas Rankings'!$B$6:$H$95,6,FALSE()))=TRUE(),"",(VLOOKUP($B806,'Can Gas Rankings'!$B$6:$H$95,6,FALSE())))</f>
        <v>632803</v>
      </c>
      <c r="U806" s="29" t="str">
        <f aca="false">IF(ISNA(VLOOKUP($B806,'Can Pwr Rankings'!$B$6:$F$21,4,FALSE()))=TRUE(),"",(VLOOKUP($B806,'Can Pwr Rankings'!$B$6:$F$21,4,FALSE())))</f>
        <v/>
      </c>
    </row>
    <row r="807" customFormat="false" ht="12.75" hidden="false" customHeight="false" outlineLevel="0" collapsed="false">
      <c r="A807" s="5" t="s">
        <v>243</v>
      </c>
      <c r="B807" s="5" t="n">
        <v>1799</v>
      </c>
      <c r="C807" s="5"/>
      <c r="D807" s="5"/>
      <c r="E807" s="29" t="n">
        <f aca="false">VLOOKUP(B807,HEADROOM!$B$2:$D$3820,3,FALSE())</f>
        <v>500000</v>
      </c>
      <c r="F807" s="5" t="s">
        <v>42</v>
      </c>
      <c r="G807" s="5" t="e">
        <f aca="false">VLOOKUP((A807&amp;MAX(H807:M807)),'NA DATA'!$J$4:$K$1809,2,FALSE())</f>
        <v>#N/A</v>
      </c>
      <c r="H807" s="30"/>
      <c r="I807" s="30"/>
      <c r="J807" s="30"/>
      <c r="K807" s="30"/>
      <c r="L807" s="30"/>
      <c r="M807" s="30"/>
      <c r="N807" s="30" t="n">
        <f aca="false">IF(ISNA(VLOOKUP(B807,'US GAS Rankings'!$B$6:$H$232,7,FALSE()))=TRUE(),"",(VLOOKUP(B807,'US GAS Rankings'!$B$6:$H$232,7,FALSE())))</f>
        <v>151</v>
      </c>
      <c r="O807" s="30" t="str">
        <f aca="false">IF(ISNA(VLOOKUP(B807,'US PWR Rankings'!$B$6:$H$126,7,FALSE()))=TRUE(),"",(VLOOKUP(B807,'US PWR Rankings'!$B$6:$H$126,7,FALSE())))</f>
        <v/>
      </c>
      <c r="P807" s="5" t="n">
        <f aca="false">IF(ISNA(VLOOKUP(B807,'Can Gas Rankings'!$B$6:$H$95,7,FALSE()))=TRUE(),"",(VLOOKUP(B807,'Can Gas Rankings'!$B$6:$H$95,7,FALSE())))</f>
        <v>69</v>
      </c>
      <c r="Q807" s="5" t="str">
        <f aca="false">IF(ISNA(VLOOKUP(B807,'Can Pwr Rankings'!$B$6:$F$21,5,FALSE()))=TRUE(),"",(VLOOKUP(B807,'Can Pwr Rankings'!$B$6:$F$21,5,FALSE())))</f>
        <v/>
      </c>
      <c r="R807" s="29" t="n">
        <f aca="false">IF(ISNA(VLOOKUP($B807,'US GAS Rankings'!$B$6:$H$232,6,FALSE()))=TRUE(),"",(VLOOKUP($B807,'US GAS Rankings'!$B$6:$H$232,6,FALSE())))</f>
        <v>1965257</v>
      </c>
      <c r="S807" s="29" t="str">
        <f aca="false">IF(ISNA(VLOOKUP($B807,'US PWR Rankings'!$B$6:$H$126,6,FALSE()))=TRUE(),"",(VLOOKUP($B807,'US PWR Rankings'!$B$6:$H$126,6,FALSE())))</f>
        <v/>
      </c>
      <c r="T807" s="29" t="n">
        <f aca="false">IF(ISNA(VLOOKUP($B807,'Can Gas Rankings'!$B$6:$H$95,6,FALSE()))=TRUE(),"",(VLOOKUP($B807,'Can Gas Rankings'!$B$6:$H$95,6,FALSE())))</f>
        <v>632803</v>
      </c>
      <c r="U807" s="29" t="str">
        <f aca="false">IF(ISNA(VLOOKUP($B807,'Can Pwr Rankings'!$B$6:$F$21,4,FALSE()))=TRUE(),"",(VLOOKUP($B807,'Can Pwr Rankings'!$B$6:$F$21,4,FALSE())))</f>
        <v/>
      </c>
    </row>
    <row r="808" customFormat="false" ht="12.75" hidden="false" customHeight="false" outlineLevel="0" collapsed="false">
      <c r="A808" s="5" t="s">
        <v>243</v>
      </c>
      <c r="B808" s="5" t="n">
        <v>1799</v>
      </c>
      <c r="C808" s="5"/>
      <c r="D808" s="5"/>
      <c r="E808" s="29" t="n">
        <f aca="false">VLOOKUP(B808,HEADROOM!$B$2:$D$3820,3,FALSE())</f>
        <v>500000</v>
      </c>
      <c r="F808" s="5" t="s">
        <v>65</v>
      </c>
      <c r="G808" s="5" t="str">
        <f aca="false">VLOOKUP((A808&amp;MAX(H808:M808)),'NA DATA'!$J$4:$K$1809,2,FALSE())</f>
        <v>Enron Canada Corp.</v>
      </c>
      <c r="H808" s="30"/>
      <c r="I808" s="30"/>
      <c r="J808" s="30"/>
      <c r="K808" s="30"/>
      <c r="L808" s="30" t="n">
        <v>96038065</v>
      </c>
      <c r="M808" s="30"/>
      <c r="N808" s="30" t="n">
        <f aca="false">IF(ISNA(VLOOKUP(B808,'US GAS Rankings'!$B$6:$H$232,7,FALSE()))=TRUE(),"",(VLOOKUP(B808,'US GAS Rankings'!$B$6:$H$232,7,FALSE())))</f>
        <v>151</v>
      </c>
      <c r="O808" s="30" t="str">
        <f aca="false">IF(ISNA(VLOOKUP(B808,'US PWR Rankings'!$B$6:$H$126,7,FALSE()))=TRUE(),"",(VLOOKUP(B808,'US PWR Rankings'!$B$6:$H$126,7,FALSE())))</f>
        <v/>
      </c>
      <c r="P808" s="5" t="n">
        <f aca="false">IF(ISNA(VLOOKUP(B808,'Can Gas Rankings'!$B$6:$H$95,7,FALSE()))=TRUE(),"",(VLOOKUP(B808,'Can Gas Rankings'!$B$6:$H$95,7,FALSE())))</f>
        <v>69</v>
      </c>
      <c r="Q808" s="5" t="str">
        <f aca="false">IF(ISNA(VLOOKUP(B808,'Can Pwr Rankings'!$B$6:$F$21,5,FALSE()))=TRUE(),"",(VLOOKUP(B808,'Can Pwr Rankings'!$B$6:$F$21,5,FALSE())))</f>
        <v/>
      </c>
      <c r="R808" s="29" t="n">
        <f aca="false">IF(ISNA(VLOOKUP($B808,'US GAS Rankings'!$B$6:$H$232,6,FALSE()))=TRUE(),"",(VLOOKUP($B808,'US GAS Rankings'!$B$6:$H$232,6,FALSE())))</f>
        <v>1965257</v>
      </c>
      <c r="S808" s="29" t="str">
        <f aca="false">IF(ISNA(VLOOKUP($B808,'US PWR Rankings'!$B$6:$H$126,6,FALSE()))=TRUE(),"",(VLOOKUP($B808,'US PWR Rankings'!$B$6:$H$126,6,FALSE())))</f>
        <v/>
      </c>
      <c r="T808" s="29" t="n">
        <f aca="false">IF(ISNA(VLOOKUP($B808,'Can Gas Rankings'!$B$6:$H$95,6,FALSE()))=TRUE(),"",(VLOOKUP($B808,'Can Gas Rankings'!$B$6:$H$95,6,FALSE())))</f>
        <v>632803</v>
      </c>
      <c r="U808" s="29" t="str">
        <f aca="false">IF(ISNA(VLOOKUP($B808,'Can Pwr Rankings'!$B$6:$F$21,4,FALSE()))=TRUE(),"",(VLOOKUP($B808,'Can Pwr Rankings'!$B$6:$F$21,4,FALSE())))</f>
        <v/>
      </c>
    </row>
    <row r="809" customFormat="false" ht="12.75" hidden="false" customHeight="false" outlineLevel="0" collapsed="false">
      <c r="A809" s="5" t="s">
        <v>243</v>
      </c>
      <c r="B809" s="5" t="n">
        <v>1799</v>
      </c>
      <c r="C809" s="5"/>
      <c r="D809" s="5"/>
      <c r="E809" s="29" t="n">
        <f aca="false">VLOOKUP(B809,HEADROOM!$B$2:$D$3820,3,FALSE())</f>
        <v>500000</v>
      </c>
      <c r="F809" s="5" t="s">
        <v>70</v>
      </c>
      <c r="G809" s="5" t="str">
        <f aca="false">VLOOKUP((A809&amp;MAX(H809:M809)),'NA DATA'!$J$4:$K$1809,2,FALSE())</f>
        <v>Enron North America Corp.</v>
      </c>
      <c r="H809" s="30"/>
      <c r="I809" s="30" t="n">
        <v>96051681</v>
      </c>
      <c r="J809" s="30"/>
      <c r="K809" s="30"/>
      <c r="L809" s="30"/>
      <c r="M809" s="30"/>
      <c r="N809" s="30" t="n">
        <f aca="false">IF(ISNA(VLOOKUP(B809,'US GAS Rankings'!$B$6:$H$232,7,FALSE()))=TRUE(),"",(VLOOKUP(B809,'US GAS Rankings'!$B$6:$H$232,7,FALSE())))</f>
        <v>151</v>
      </c>
      <c r="O809" s="30" t="str">
        <f aca="false">IF(ISNA(VLOOKUP(B809,'US PWR Rankings'!$B$6:$H$126,7,FALSE()))=TRUE(),"",(VLOOKUP(B809,'US PWR Rankings'!$B$6:$H$126,7,FALSE())))</f>
        <v/>
      </c>
      <c r="P809" s="5" t="n">
        <f aca="false">IF(ISNA(VLOOKUP(B809,'Can Gas Rankings'!$B$6:$H$95,7,FALSE()))=TRUE(),"",(VLOOKUP(B809,'Can Gas Rankings'!$B$6:$H$95,7,FALSE())))</f>
        <v>69</v>
      </c>
      <c r="Q809" s="5" t="str">
        <f aca="false">IF(ISNA(VLOOKUP(B809,'Can Pwr Rankings'!$B$6:$F$21,5,FALSE()))=TRUE(),"",(VLOOKUP(B809,'Can Pwr Rankings'!$B$6:$F$21,5,FALSE())))</f>
        <v/>
      </c>
      <c r="R809" s="29" t="n">
        <f aca="false">IF(ISNA(VLOOKUP($B809,'US GAS Rankings'!$B$6:$H$232,6,FALSE()))=TRUE(),"",(VLOOKUP($B809,'US GAS Rankings'!$B$6:$H$232,6,FALSE())))</f>
        <v>1965257</v>
      </c>
      <c r="S809" s="29" t="str">
        <f aca="false">IF(ISNA(VLOOKUP($B809,'US PWR Rankings'!$B$6:$H$126,6,FALSE()))=TRUE(),"",(VLOOKUP($B809,'US PWR Rankings'!$B$6:$H$126,6,FALSE())))</f>
        <v/>
      </c>
      <c r="T809" s="29" t="n">
        <f aca="false">IF(ISNA(VLOOKUP($B809,'Can Gas Rankings'!$B$6:$H$95,6,FALSE()))=TRUE(),"",(VLOOKUP($B809,'Can Gas Rankings'!$B$6:$H$95,6,FALSE())))</f>
        <v>632803</v>
      </c>
      <c r="U809" s="29" t="str">
        <f aca="false">IF(ISNA(VLOOKUP($B809,'Can Pwr Rankings'!$B$6:$F$21,4,FALSE()))=TRUE(),"",(VLOOKUP($B809,'Can Pwr Rankings'!$B$6:$F$21,4,FALSE())))</f>
        <v/>
      </c>
    </row>
    <row r="810" customFormat="false" ht="12.75" hidden="false" customHeight="false" outlineLevel="0" collapsed="false">
      <c r="A810" s="5" t="s">
        <v>245</v>
      </c>
      <c r="B810" s="5" t="n">
        <v>95307</v>
      </c>
      <c r="C810" s="5" t="s">
        <v>245</v>
      </c>
      <c r="D810" s="5" t="n">
        <v>95307</v>
      </c>
      <c r="E810" s="29" t="n">
        <f aca="false">VLOOKUP(B810,HEADROOM!$B$2:$D$3820,3,FALSE())</f>
        <v>1000000</v>
      </c>
      <c r="F810" s="5" t="s">
        <v>42</v>
      </c>
      <c r="G810" s="5" t="e">
        <f aca="false">VLOOKUP((A810&amp;MAX(H810:M810)),'NA DATA'!$J$4:$K$1809,2,FALSE())</f>
        <v>#N/A</v>
      </c>
      <c r="H810" s="30"/>
      <c r="I810" s="30"/>
      <c r="J810" s="30"/>
      <c r="K810" s="30"/>
      <c r="L810" s="30"/>
      <c r="M810" s="30"/>
      <c r="N810" s="30" t="n">
        <f aca="false">IF(ISNA(VLOOKUP(B810,'US GAS Rankings'!$B$6:$H$232,7,FALSE()))=TRUE(),"",(VLOOKUP(B810,'US GAS Rankings'!$B$6:$H$232,7,FALSE())))</f>
        <v>152</v>
      </c>
      <c r="O810" s="30" t="str">
        <f aca="false">IF(ISNA(VLOOKUP(B810,'US PWR Rankings'!$B$6:$H$126,7,FALSE()))=TRUE(),"",(VLOOKUP(B810,'US PWR Rankings'!$B$6:$H$126,7,FALSE())))</f>
        <v/>
      </c>
      <c r="P810" s="5" t="str">
        <f aca="false">IF(ISNA(VLOOKUP(B810,'Can Gas Rankings'!$B$6:$H$95,7,FALSE()))=TRUE(),"",(VLOOKUP(B810,'Can Gas Rankings'!$B$6:$H$95,7,FALSE())))</f>
        <v/>
      </c>
      <c r="Q810" s="5" t="str">
        <f aca="false">IF(ISNA(VLOOKUP(B810,'Can Pwr Rankings'!$B$6:$F$21,5,FALSE()))=TRUE(),"",(VLOOKUP(B810,'Can Pwr Rankings'!$B$6:$F$21,5,FALSE())))</f>
        <v/>
      </c>
      <c r="R810" s="29" t="n">
        <f aca="false">IF(ISNA(VLOOKUP($B810,'US GAS Rankings'!$B$6:$H$232,6,FALSE()))=TRUE(),"",(VLOOKUP($B810,'US GAS Rankings'!$B$6:$H$232,6,FALSE())))</f>
        <v>1888509</v>
      </c>
      <c r="S810" s="29" t="str">
        <f aca="false">IF(ISNA(VLOOKUP($B810,'US PWR Rankings'!$B$6:$H$126,6,FALSE()))=TRUE(),"",(VLOOKUP($B810,'US PWR Rankings'!$B$6:$H$126,6,FALSE())))</f>
        <v/>
      </c>
      <c r="T810" s="29" t="str">
        <f aca="false">IF(ISNA(VLOOKUP($B810,'Can Gas Rankings'!$B$6:$H$95,6,FALSE()))=TRUE(),"",(VLOOKUP($B810,'Can Gas Rankings'!$B$6:$H$95,6,FALSE())))</f>
        <v/>
      </c>
      <c r="U810" s="29" t="str">
        <f aca="false">IF(ISNA(VLOOKUP($B810,'Can Pwr Rankings'!$B$6:$F$21,4,FALSE()))=TRUE(),"",(VLOOKUP($B810,'Can Pwr Rankings'!$B$6:$F$21,4,FALSE())))</f>
        <v/>
      </c>
    </row>
    <row r="811" customFormat="false" ht="12.75" hidden="false" customHeight="false" outlineLevel="0" collapsed="false">
      <c r="A811" s="5" t="s">
        <v>246</v>
      </c>
      <c r="B811" s="5" t="n">
        <v>95307</v>
      </c>
      <c r="C811" s="5" t="s">
        <v>246</v>
      </c>
      <c r="D811" s="5" t="n">
        <v>95307</v>
      </c>
      <c r="E811" s="29" t="n">
        <f aca="false">VLOOKUP(B811,HEADROOM!$B$2:$D$3820,3,FALSE())</f>
        <v>1000000</v>
      </c>
      <c r="F811" s="5" t="s">
        <v>34</v>
      </c>
      <c r="G811" s="5" t="str">
        <f aca="false">VLOOKUP((A811&amp;MAX(H811:M811)),'NA DATA'!$J$4:$K$1809,2,FALSE())</f>
        <v>Enron North America Corp.</v>
      </c>
      <c r="H811" s="30"/>
      <c r="I811" s="30" t="n">
        <v>96058691</v>
      </c>
      <c r="J811" s="30"/>
      <c r="K811" s="30"/>
      <c r="L811" s="30"/>
      <c r="M811" s="30"/>
      <c r="N811" s="30" t="n">
        <f aca="false">IF(ISNA(VLOOKUP(B811,'US GAS Rankings'!$B$6:$H$232,7,FALSE()))=TRUE(),"",(VLOOKUP(B811,'US GAS Rankings'!$B$6:$H$232,7,FALSE())))</f>
        <v>152</v>
      </c>
      <c r="O811" s="30" t="str">
        <f aca="false">IF(ISNA(VLOOKUP(B811,'US PWR Rankings'!$B$6:$H$126,7,FALSE()))=TRUE(),"",(VLOOKUP(B811,'US PWR Rankings'!$B$6:$H$126,7,FALSE())))</f>
        <v/>
      </c>
      <c r="P811" s="5" t="str">
        <f aca="false">IF(ISNA(VLOOKUP(B811,'Can Gas Rankings'!$B$6:$H$95,7,FALSE()))=TRUE(),"",(VLOOKUP(B811,'Can Gas Rankings'!$B$6:$H$95,7,FALSE())))</f>
        <v/>
      </c>
      <c r="Q811" s="5" t="str">
        <f aca="false">IF(ISNA(VLOOKUP(B811,'Can Pwr Rankings'!$B$6:$F$21,5,FALSE()))=TRUE(),"",(VLOOKUP(B811,'Can Pwr Rankings'!$B$6:$F$21,5,FALSE())))</f>
        <v/>
      </c>
      <c r="R811" s="29" t="n">
        <f aca="false">IF(ISNA(VLOOKUP($B811,'US GAS Rankings'!$B$6:$H$232,6,FALSE()))=TRUE(),"",(VLOOKUP($B811,'US GAS Rankings'!$B$6:$H$232,6,FALSE())))</f>
        <v>1888509</v>
      </c>
      <c r="S811" s="29" t="str">
        <f aca="false">IF(ISNA(VLOOKUP($B811,'US PWR Rankings'!$B$6:$H$126,6,FALSE()))=TRUE(),"",(VLOOKUP($B811,'US PWR Rankings'!$B$6:$H$126,6,FALSE())))</f>
        <v/>
      </c>
      <c r="T811" s="29" t="str">
        <f aca="false">IF(ISNA(VLOOKUP($B811,'Can Gas Rankings'!$B$6:$H$95,6,FALSE()))=TRUE(),"",(VLOOKUP($B811,'Can Gas Rankings'!$B$6:$H$95,6,FALSE())))</f>
        <v/>
      </c>
      <c r="U811" s="29" t="str">
        <f aca="false">IF(ISNA(VLOOKUP($B811,'Can Pwr Rankings'!$B$6:$F$21,4,FALSE()))=TRUE(),"",(VLOOKUP($B811,'Can Pwr Rankings'!$B$6:$F$21,4,FALSE())))</f>
        <v/>
      </c>
    </row>
    <row r="812" customFormat="false" ht="12.75" hidden="false" customHeight="false" outlineLevel="0" collapsed="false">
      <c r="A812" s="5" t="s">
        <v>247</v>
      </c>
      <c r="B812" s="5" t="n">
        <v>1901</v>
      </c>
      <c r="C812" s="5" t="s">
        <v>247</v>
      </c>
      <c r="D812" s="5" t="n">
        <v>1901</v>
      </c>
      <c r="E812" s="29" t="n">
        <f aca="false">VLOOKUP(B812,HEADROOM!$B$2:$D$3820,3,FALSE())</f>
        <v>200000</v>
      </c>
      <c r="F812" s="5" t="s">
        <v>33</v>
      </c>
      <c r="G812" s="5" t="str">
        <f aca="false">VLOOKUP((A812&amp;MAX(H812:M812)),'NA DATA'!$J$4:$K$1809,2,FALSE())</f>
        <v>Enron North America Corp.</v>
      </c>
      <c r="H812" s="30"/>
      <c r="I812" s="30" t="n">
        <v>96062244</v>
      </c>
      <c r="J812" s="30"/>
      <c r="K812" s="30"/>
      <c r="L812" s="30"/>
      <c r="M812" s="30"/>
      <c r="N812" s="30" t="n">
        <f aca="false">IF(ISNA(VLOOKUP(B812,'US GAS Rankings'!$B$6:$H$232,7,FALSE()))=TRUE(),"",(VLOOKUP(B812,'US GAS Rankings'!$B$6:$H$232,7,FALSE())))</f>
        <v>153</v>
      </c>
      <c r="O812" s="30" t="str">
        <f aca="false">IF(ISNA(VLOOKUP(B812,'US PWR Rankings'!$B$6:$H$126,7,FALSE()))=TRUE(),"",(VLOOKUP(B812,'US PWR Rankings'!$B$6:$H$126,7,FALSE())))</f>
        <v/>
      </c>
      <c r="P812" s="5" t="str">
        <f aca="false">IF(ISNA(VLOOKUP(B812,'Can Gas Rankings'!$B$6:$H$95,7,FALSE()))=TRUE(),"",(VLOOKUP(B812,'Can Gas Rankings'!$B$6:$H$95,7,FALSE())))</f>
        <v/>
      </c>
      <c r="Q812" s="5" t="str">
        <f aca="false">IF(ISNA(VLOOKUP(B812,'Can Pwr Rankings'!$B$6:$F$21,5,FALSE()))=TRUE(),"",(VLOOKUP(B812,'Can Pwr Rankings'!$B$6:$F$21,5,FALSE())))</f>
        <v/>
      </c>
      <c r="R812" s="29" t="n">
        <f aca="false">IF(ISNA(VLOOKUP($B812,'US GAS Rankings'!$B$6:$H$232,6,FALSE()))=TRUE(),"",(VLOOKUP($B812,'US GAS Rankings'!$B$6:$H$232,6,FALSE())))</f>
        <v>1836044</v>
      </c>
      <c r="S812" s="29" t="str">
        <f aca="false">IF(ISNA(VLOOKUP($B812,'US PWR Rankings'!$B$6:$H$126,6,FALSE()))=TRUE(),"",(VLOOKUP($B812,'US PWR Rankings'!$B$6:$H$126,6,FALSE())))</f>
        <v/>
      </c>
      <c r="T812" s="29" t="str">
        <f aca="false">IF(ISNA(VLOOKUP($B812,'Can Gas Rankings'!$B$6:$H$95,6,FALSE()))=TRUE(),"",(VLOOKUP($B812,'Can Gas Rankings'!$B$6:$H$95,6,FALSE())))</f>
        <v/>
      </c>
      <c r="U812" s="29" t="str">
        <f aca="false">IF(ISNA(VLOOKUP($B812,'Can Pwr Rankings'!$B$6:$F$21,4,FALSE()))=TRUE(),"",(VLOOKUP($B812,'Can Pwr Rankings'!$B$6:$F$21,4,FALSE())))</f>
        <v/>
      </c>
    </row>
    <row r="813" customFormat="false" ht="12.75" hidden="false" customHeight="false" outlineLevel="0" collapsed="false">
      <c r="A813" s="5" t="s">
        <v>247</v>
      </c>
      <c r="B813" s="5" t="n">
        <v>1901</v>
      </c>
      <c r="C813" s="5"/>
      <c r="D813" s="5"/>
      <c r="E813" s="29" t="n">
        <f aca="false">VLOOKUP(B813,HEADROOM!$B$2:$D$3820,3,FALSE())</f>
        <v>200000</v>
      </c>
      <c r="F813" s="5" t="s">
        <v>56</v>
      </c>
      <c r="G813" s="5" t="str">
        <f aca="false">VLOOKUP((A813&amp;MAX(H813:M813)),'NA DATA'!$J$4:$K$1809,2,FALSE())</f>
        <v>Enron North America Corp.</v>
      </c>
      <c r="H813" s="30"/>
      <c r="I813" s="30" t="n">
        <v>96000734</v>
      </c>
      <c r="J813" s="30"/>
      <c r="K813" s="30"/>
      <c r="L813" s="30"/>
      <c r="M813" s="30"/>
      <c r="N813" s="30" t="n">
        <f aca="false">IF(ISNA(VLOOKUP(B813,'US GAS Rankings'!$B$6:$H$232,7,FALSE()))=TRUE(),"",(VLOOKUP(B813,'US GAS Rankings'!$B$6:$H$232,7,FALSE())))</f>
        <v>153</v>
      </c>
      <c r="O813" s="30" t="str">
        <f aca="false">IF(ISNA(VLOOKUP(B813,'US PWR Rankings'!$B$6:$H$126,7,FALSE()))=TRUE(),"",(VLOOKUP(B813,'US PWR Rankings'!$B$6:$H$126,7,FALSE())))</f>
        <v/>
      </c>
      <c r="P813" s="5" t="str">
        <f aca="false">IF(ISNA(VLOOKUP(B813,'Can Gas Rankings'!$B$6:$H$95,7,FALSE()))=TRUE(),"",(VLOOKUP(B813,'Can Gas Rankings'!$B$6:$H$95,7,FALSE())))</f>
        <v/>
      </c>
      <c r="Q813" s="5" t="str">
        <f aca="false">IF(ISNA(VLOOKUP(B813,'Can Pwr Rankings'!$B$6:$F$21,5,FALSE()))=TRUE(),"",(VLOOKUP(B813,'Can Pwr Rankings'!$B$6:$F$21,5,FALSE())))</f>
        <v/>
      </c>
      <c r="R813" s="29" t="n">
        <f aca="false">IF(ISNA(VLOOKUP($B813,'US GAS Rankings'!$B$6:$H$232,6,FALSE()))=TRUE(),"",(VLOOKUP($B813,'US GAS Rankings'!$B$6:$H$232,6,FALSE())))</f>
        <v>1836044</v>
      </c>
      <c r="S813" s="29" t="str">
        <f aca="false">IF(ISNA(VLOOKUP($B813,'US PWR Rankings'!$B$6:$H$126,6,FALSE()))=TRUE(),"",(VLOOKUP($B813,'US PWR Rankings'!$B$6:$H$126,6,FALSE())))</f>
        <v/>
      </c>
      <c r="T813" s="29" t="str">
        <f aca="false">IF(ISNA(VLOOKUP($B813,'Can Gas Rankings'!$B$6:$H$95,6,FALSE()))=TRUE(),"",(VLOOKUP($B813,'Can Gas Rankings'!$B$6:$H$95,6,FALSE())))</f>
        <v/>
      </c>
      <c r="U813" s="29" t="str">
        <f aca="false">IF(ISNA(VLOOKUP($B813,'Can Pwr Rankings'!$B$6:$F$21,4,FALSE()))=TRUE(),"",(VLOOKUP($B813,'Can Pwr Rankings'!$B$6:$F$21,4,FALSE())))</f>
        <v/>
      </c>
    </row>
    <row r="814" customFormat="false" ht="12.75" hidden="false" customHeight="false" outlineLevel="0" collapsed="false">
      <c r="A814" s="5" t="s">
        <v>247</v>
      </c>
      <c r="B814" s="5" t="n">
        <v>1901</v>
      </c>
      <c r="C814" s="5"/>
      <c r="D814" s="5"/>
      <c r="E814" s="29" t="n">
        <f aca="false">VLOOKUP(B814,HEADROOM!$B$2:$D$3820,3,FALSE())</f>
        <v>200000</v>
      </c>
      <c r="F814" s="5" t="s">
        <v>36</v>
      </c>
      <c r="G814" s="5" t="str">
        <f aca="false">VLOOKUP((A814&amp;MAX(H814:M814)),'NA DATA'!$J$4:$K$1809,2,FALSE())</f>
        <v>Enron North America Corp.</v>
      </c>
      <c r="H814" s="30"/>
      <c r="I814" s="30" t="n">
        <v>96018735</v>
      </c>
      <c r="J814" s="30"/>
      <c r="K814" s="30"/>
      <c r="L814" s="30"/>
      <c r="M814" s="30"/>
      <c r="N814" s="30" t="n">
        <f aca="false">IF(ISNA(VLOOKUP(B814,'US GAS Rankings'!$B$6:$H$232,7,FALSE()))=TRUE(),"",(VLOOKUP(B814,'US GAS Rankings'!$B$6:$H$232,7,FALSE())))</f>
        <v>153</v>
      </c>
      <c r="O814" s="30" t="str">
        <f aca="false">IF(ISNA(VLOOKUP(B814,'US PWR Rankings'!$B$6:$H$126,7,FALSE()))=TRUE(),"",(VLOOKUP(B814,'US PWR Rankings'!$B$6:$H$126,7,FALSE())))</f>
        <v/>
      </c>
      <c r="P814" s="5" t="str">
        <f aca="false">IF(ISNA(VLOOKUP(B814,'Can Gas Rankings'!$B$6:$H$95,7,FALSE()))=TRUE(),"",(VLOOKUP(B814,'Can Gas Rankings'!$B$6:$H$95,7,FALSE())))</f>
        <v/>
      </c>
      <c r="Q814" s="5" t="str">
        <f aca="false">IF(ISNA(VLOOKUP(B814,'Can Pwr Rankings'!$B$6:$F$21,5,FALSE()))=TRUE(),"",(VLOOKUP(B814,'Can Pwr Rankings'!$B$6:$F$21,5,FALSE())))</f>
        <v/>
      </c>
      <c r="R814" s="29" t="n">
        <f aca="false">IF(ISNA(VLOOKUP($B814,'US GAS Rankings'!$B$6:$H$232,6,FALSE()))=TRUE(),"",(VLOOKUP($B814,'US GAS Rankings'!$B$6:$H$232,6,FALSE())))</f>
        <v>1836044</v>
      </c>
      <c r="S814" s="29" t="str">
        <f aca="false">IF(ISNA(VLOOKUP($B814,'US PWR Rankings'!$B$6:$H$126,6,FALSE()))=TRUE(),"",(VLOOKUP($B814,'US PWR Rankings'!$B$6:$H$126,6,FALSE())))</f>
        <v/>
      </c>
      <c r="T814" s="29" t="str">
        <f aca="false">IF(ISNA(VLOOKUP($B814,'Can Gas Rankings'!$B$6:$H$95,6,FALSE()))=TRUE(),"",(VLOOKUP($B814,'Can Gas Rankings'!$B$6:$H$95,6,FALSE())))</f>
        <v/>
      </c>
      <c r="U814" s="29" t="str">
        <f aca="false">IF(ISNA(VLOOKUP($B814,'Can Pwr Rankings'!$B$6:$F$21,4,FALSE()))=TRUE(),"",(VLOOKUP($B814,'Can Pwr Rankings'!$B$6:$F$21,4,FALSE())))</f>
        <v/>
      </c>
    </row>
    <row r="815" customFormat="false" ht="12.75" hidden="false" customHeight="false" outlineLevel="0" collapsed="false">
      <c r="A815" s="5" t="s">
        <v>247</v>
      </c>
      <c r="B815" s="5" t="n">
        <v>1901</v>
      </c>
      <c r="C815" s="5"/>
      <c r="D815" s="5"/>
      <c r="E815" s="29" t="n">
        <f aca="false">VLOOKUP(B815,HEADROOM!$B$2:$D$3820,3,FALSE())</f>
        <v>200000</v>
      </c>
      <c r="F815" s="5" t="s">
        <v>42</v>
      </c>
      <c r="G815" s="5" t="e">
        <f aca="false">VLOOKUP((A815&amp;MAX(H815:M815)),'NA DATA'!$J$4:$K$1809,2,FALSE())</f>
        <v>#N/A</v>
      </c>
      <c r="H815" s="30"/>
      <c r="I815" s="30"/>
      <c r="J815" s="30"/>
      <c r="K815" s="30"/>
      <c r="L815" s="30"/>
      <c r="M815" s="30"/>
      <c r="N815" s="30" t="n">
        <f aca="false">IF(ISNA(VLOOKUP(B815,'US GAS Rankings'!$B$6:$H$232,7,FALSE()))=TRUE(),"",(VLOOKUP(B815,'US GAS Rankings'!$B$6:$H$232,7,FALSE())))</f>
        <v>153</v>
      </c>
      <c r="O815" s="30" t="str">
        <f aca="false">IF(ISNA(VLOOKUP(B815,'US PWR Rankings'!$B$6:$H$126,7,FALSE()))=TRUE(),"",(VLOOKUP(B815,'US PWR Rankings'!$B$6:$H$126,7,FALSE())))</f>
        <v/>
      </c>
      <c r="P815" s="5" t="str">
        <f aca="false">IF(ISNA(VLOOKUP(B815,'Can Gas Rankings'!$B$6:$H$95,7,FALSE()))=TRUE(),"",(VLOOKUP(B815,'Can Gas Rankings'!$B$6:$H$95,7,FALSE())))</f>
        <v/>
      </c>
      <c r="Q815" s="5" t="str">
        <f aca="false">IF(ISNA(VLOOKUP(B815,'Can Pwr Rankings'!$B$6:$F$21,5,FALSE()))=TRUE(),"",(VLOOKUP(B815,'Can Pwr Rankings'!$B$6:$F$21,5,FALSE())))</f>
        <v/>
      </c>
      <c r="R815" s="29" t="n">
        <f aca="false">IF(ISNA(VLOOKUP($B815,'US GAS Rankings'!$B$6:$H$232,6,FALSE()))=TRUE(),"",(VLOOKUP($B815,'US GAS Rankings'!$B$6:$H$232,6,FALSE())))</f>
        <v>1836044</v>
      </c>
      <c r="S815" s="29" t="str">
        <f aca="false">IF(ISNA(VLOOKUP($B815,'US PWR Rankings'!$B$6:$H$126,6,FALSE()))=TRUE(),"",(VLOOKUP($B815,'US PWR Rankings'!$B$6:$H$126,6,FALSE())))</f>
        <v/>
      </c>
      <c r="T815" s="29" t="str">
        <f aca="false">IF(ISNA(VLOOKUP($B815,'Can Gas Rankings'!$B$6:$H$95,6,FALSE()))=TRUE(),"",(VLOOKUP($B815,'Can Gas Rankings'!$B$6:$H$95,6,FALSE())))</f>
        <v/>
      </c>
      <c r="U815" s="29" t="str">
        <f aca="false">IF(ISNA(VLOOKUP($B815,'Can Pwr Rankings'!$B$6:$F$21,4,FALSE()))=TRUE(),"",(VLOOKUP($B815,'Can Pwr Rankings'!$B$6:$F$21,4,FALSE())))</f>
        <v/>
      </c>
    </row>
    <row r="816" customFormat="false" ht="12.75" hidden="false" customHeight="false" outlineLevel="0" collapsed="false">
      <c r="A816" s="5" t="s">
        <v>247</v>
      </c>
      <c r="B816" s="5" t="n">
        <v>1901</v>
      </c>
      <c r="C816" s="5"/>
      <c r="D816" s="5"/>
      <c r="E816" s="29" t="n">
        <f aca="false">VLOOKUP(B816,HEADROOM!$B$2:$D$3820,3,FALSE())</f>
        <v>200000</v>
      </c>
      <c r="F816" s="5" t="s">
        <v>30</v>
      </c>
      <c r="G816" s="5" t="str">
        <f aca="false">VLOOKUP((A816&amp;MAX(H816:M816)),'NA DATA'!$J$4:$K$1809,2,FALSE())</f>
        <v>Enron North America Corp.</v>
      </c>
      <c r="H816" s="30"/>
      <c r="I816" s="30" t="n">
        <v>96033472</v>
      </c>
      <c r="J816" s="30"/>
      <c r="K816" s="30"/>
      <c r="L816" s="30"/>
      <c r="M816" s="30"/>
      <c r="N816" s="30" t="n">
        <f aca="false">IF(ISNA(VLOOKUP(B816,'US GAS Rankings'!$B$6:$H$232,7,FALSE()))=TRUE(),"",(VLOOKUP(B816,'US GAS Rankings'!$B$6:$H$232,7,FALSE())))</f>
        <v>153</v>
      </c>
      <c r="O816" s="30" t="str">
        <f aca="false">IF(ISNA(VLOOKUP(B816,'US PWR Rankings'!$B$6:$H$126,7,FALSE()))=TRUE(),"",(VLOOKUP(B816,'US PWR Rankings'!$B$6:$H$126,7,FALSE())))</f>
        <v/>
      </c>
      <c r="P816" s="5" t="str">
        <f aca="false">IF(ISNA(VLOOKUP(B816,'Can Gas Rankings'!$B$6:$H$95,7,FALSE()))=TRUE(),"",(VLOOKUP(B816,'Can Gas Rankings'!$B$6:$H$95,7,FALSE())))</f>
        <v/>
      </c>
      <c r="Q816" s="5" t="str">
        <f aca="false">IF(ISNA(VLOOKUP(B816,'Can Pwr Rankings'!$B$6:$F$21,5,FALSE()))=TRUE(),"",(VLOOKUP(B816,'Can Pwr Rankings'!$B$6:$F$21,5,FALSE())))</f>
        <v/>
      </c>
      <c r="R816" s="29" t="n">
        <f aca="false">IF(ISNA(VLOOKUP($B816,'US GAS Rankings'!$B$6:$H$232,6,FALSE()))=TRUE(),"",(VLOOKUP($B816,'US GAS Rankings'!$B$6:$H$232,6,FALSE())))</f>
        <v>1836044</v>
      </c>
      <c r="S816" s="29" t="str">
        <f aca="false">IF(ISNA(VLOOKUP($B816,'US PWR Rankings'!$B$6:$H$126,6,FALSE()))=TRUE(),"",(VLOOKUP($B816,'US PWR Rankings'!$B$6:$H$126,6,FALSE())))</f>
        <v/>
      </c>
      <c r="T816" s="29" t="str">
        <f aca="false">IF(ISNA(VLOOKUP($B816,'Can Gas Rankings'!$B$6:$H$95,6,FALSE()))=TRUE(),"",(VLOOKUP($B816,'Can Gas Rankings'!$B$6:$H$95,6,FALSE())))</f>
        <v/>
      </c>
      <c r="U816" s="29" t="str">
        <f aca="false">IF(ISNA(VLOOKUP($B816,'Can Pwr Rankings'!$B$6:$F$21,4,FALSE()))=TRUE(),"",(VLOOKUP($B816,'Can Pwr Rankings'!$B$6:$F$21,4,FALSE())))</f>
        <v/>
      </c>
    </row>
    <row r="817" customFormat="false" ht="12.75" hidden="false" customHeight="false" outlineLevel="0" collapsed="false">
      <c r="A817" s="5" t="s">
        <v>248</v>
      </c>
      <c r="B817" s="5" t="n">
        <v>1005</v>
      </c>
      <c r="C817" s="5" t="s">
        <v>248</v>
      </c>
      <c r="D817" s="5" t="n">
        <v>1005</v>
      </c>
      <c r="E817" s="29" t="n">
        <f aca="false">VLOOKUP(B817,HEADROOM!$B$2:$D$3820,3,FALSE())</f>
        <v>0</v>
      </c>
      <c r="F817" s="5" t="s">
        <v>33</v>
      </c>
      <c r="G817" s="5" t="str">
        <f aca="false">VLOOKUP((A817&amp;MAX(H817:M817)),'NA DATA'!$J$4:$K$1809,2,FALSE())</f>
        <v>Enron North America Corp.</v>
      </c>
      <c r="H817" s="30"/>
      <c r="I817" s="30" t="n">
        <v>96061805</v>
      </c>
      <c r="J817" s="30"/>
      <c r="K817" s="30"/>
      <c r="L817" s="30"/>
      <c r="M817" s="30"/>
      <c r="N817" s="30" t="n">
        <f aca="false">IF(ISNA(VLOOKUP(B817,'US GAS Rankings'!$B$6:$H$232,7,FALSE()))=TRUE(),"",(VLOOKUP(B817,'US GAS Rankings'!$B$6:$H$232,7,FALSE())))</f>
        <v>154</v>
      </c>
      <c r="O817" s="30" t="str">
        <f aca="false">IF(ISNA(VLOOKUP(B817,'US PWR Rankings'!$B$6:$H$126,7,FALSE()))=TRUE(),"",(VLOOKUP(B817,'US PWR Rankings'!$B$6:$H$126,7,FALSE())))</f>
        <v/>
      </c>
      <c r="P817" s="5" t="str">
        <f aca="false">IF(ISNA(VLOOKUP(B817,'Can Gas Rankings'!$B$6:$H$95,7,FALSE()))=TRUE(),"",(VLOOKUP(B817,'Can Gas Rankings'!$B$6:$H$95,7,FALSE())))</f>
        <v/>
      </c>
      <c r="Q817" s="5" t="str">
        <f aca="false">IF(ISNA(VLOOKUP(B817,'Can Pwr Rankings'!$B$6:$F$21,5,FALSE()))=TRUE(),"",(VLOOKUP(B817,'Can Pwr Rankings'!$B$6:$F$21,5,FALSE())))</f>
        <v/>
      </c>
      <c r="R817" s="29" t="n">
        <f aca="false">IF(ISNA(VLOOKUP($B817,'US GAS Rankings'!$B$6:$H$232,6,FALSE()))=TRUE(),"",(VLOOKUP($B817,'US GAS Rankings'!$B$6:$H$232,6,FALSE())))</f>
        <v>1815628</v>
      </c>
      <c r="S817" s="29" t="str">
        <f aca="false">IF(ISNA(VLOOKUP($B817,'US PWR Rankings'!$B$6:$H$126,6,FALSE()))=TRUE(),"",(VLOOKUP($B817,'US PWR Rankings'!$B$6:$H$126,6,FALSE())))</f>
        <v/>
      </c>
      <c r="T817" s="29" t="str">
        <f aca="false">IF(ISNA(VLOOKUP($B817,'Can Gas Rankings'!$B$6:$H$95,6,FALSE()))=TRUE(),"",(VLOOKUP($B817,'Can Gas Rankings'!$B$6:$H$95,6,FALSE())))</f>
        <v/>
      </c>
      <c r="U817" s="29" t="str">
        <f aca="false">IF(ISNA(VLOOKUP($B817,'Can Pwr Rankings'!$B$6:$F$21,4,FALSE()))=TRUE(),"",(VLOOKUP($B817,'Can Pwr Rankings'!$B$6:$F$21,4,FALSE())))</f>
        <v/>
      </c>
    </row>
    <row r="818" customFormat="false" ht="12.75" hidden="false" customHeight="false" outlineLevel="0" collapsed="false">
      <c r="A818" s="5" t="s">
        <v>248</v>
      </c>
      <c r="B818" s="5" t="n">
        <v>1005</v>
      </c>
      <c r="C818" s="5"/>
      <c r="D818" s="5"/>
      <c r="E818" s="29" t="n">
        <f aca="false">VLOOKUP(B818,HEADROOM!$B$2:$D$3820,3,FALSE())</f>
        <v>0</v>
      </c>
      <c r="F818" s="5" t="s">
        <v>34</v>
      </c>
      <c r="G818" s="5" t="str">
        <f aca="false">VLOOKUP((A818&amp;MAX(H818:M818)),'NA DATA'!$J$4:$K$1809,2,FALSE())</f>
        <v>Enron North America Corp.</v>
      </c>
      <c r="H818" s="30"/>
      <c r="I818" s="30" t="n">
        <v>96023476</v>
      </c>
      <c r="J818" s="30"/>
      <c r="K818" s="30"/>
      <c r="L818" s="30"/>
      <c r="M818" s="30"/>
      <c r="N818" s="30" t="n">
        <f aca="false">IF(ISNA(VLOOKUP(B818,'US GAS Rankings'!$B$6:$H$232,7,FALSE()))=TRUE(),"",(VLOOKUP(B818,'US GAS Rankings'!$B$6:$H$232,7,FALSE())))</f>
        <v>154</v>
      </c>
      <c r="O818" s="30" t="str">
        <f aca="false">IF(ISNA(VLOOKUP(B818,'US PWR Rankings'!$B$6:$H$126,7,FALSE()))=TRUE(),"",(VLOOKUP(B818,'US PWR Rankings'!$B$6:$H$126,7,FALSE())))</f>
        <v/>
      </c>
      <c r="P818" s="5" t="str">
        <f aca="false">IF(ISNA(VLOOKUP(B818,'Can Gas Rankings'!$B$6:$H$95,7,FALSE()))=TRUE(),"",(VLOOKUP(B818,'Can Gas Rankings'!$B$6:$H$95,7,FALSE())))</f>
        <v/>
      </c>
      <c r="Q818" s="5" t="str">
        <f aca="false">IF(ISNA(VLOOKUP(B818,'Can Pwr Rankings'!$B$6:$F$21,5,FALSE()))=TRUE(),"",(VLOOKUP(B818,'Can Pwr Rankings'!$B$6:$F$21,5,FALSE())))</f>
        <v/>
      </c>
      <c r="R818" s="29" t="n">
        <f aca="false">IF(ISNA(VLOOKUP($B818,'US GAS Rankings'!$B$6:$H$232,6,FALSE()))=TRUE(),"",(VLOOKUP($B818,'US GAS Rankings'!$B$6:$H$232,6,FALSE())))</f>
        <v>1815628</v>
      </c>
      <c r="S818" s="29" t="str">
        <f aca="false">IF(ISNA(VLOOKUP($B818,'US PWR Rankings'!$B$6:$H$126,6,FALSE()))=TRUE(),"",(VLOOKUP($B818,'US PWR Rankings'!$B$6:$H$126,6,FALSE())))</f>
        <v/>
      </c>
      <c r="T818" s="29" t="str">
        <f aca="false">IF(ISNA(VLOOKUP($B818,'Can Gas Rankings'!$B$6:$H$95,6,FALSE()))=TRUE(),"",(VLOOKUP($B818,'Can Gas Rankings'!$B$6:$H$95,6,FALSE())))</f>
        <v/>
      </c>
      <c r="U818" s="29" t="str">
        <f aca="false">IF(ISNA(VLOOKUP($B818,'Can Pwr Rankings'!$B$6:$F$21,4,FALSE()))=TRUE(),"",(VLOOKUP($B818,'Can Pwr Rankings'!$B$6:$F$21,4,FALSE())))</f>
        <v/>
      </c>
    </row>
    <row r="819" customFormat="false" ht="12.75" hidden="false" customHeight="false" outlineLevel="0" collapsed="false">
      <c r="A819" s="5" t="s">
        <v>248</v>
      </c>
      <c r="B819" s="5" t="n">
        <v>1005</v>
      </c>
      <c r="C819" s="5"/>
      <c r="D819" s="5"/>
      <c r="E819" s="29" t="n">
        <f aca="false">VLOOKUP(B819,HEADROOM!$B$2:$D$3820,3,FALSE())</f>
        <v>0</v>
      </c>
      <c r="F819" s="5" t="s">
        <v>35</v>
      </c>
      <c r="G819" s="5" t="str">
        <f aca="false">VLOOKUP((A819&amp;MAX(H819:M819)),'NA DATA'!$J$4:$K$1809,2,FALSE())</f>
        <v>Enron North America Corp.</v>
      </c>
      <c r="H819" s="30"/>
      <c r="I819" s="30" t="n">
        <v>96005429</v>
      </c>
      <c r="J819" s="30"/>
      <c r="K819" s="30"/>
      <c r="L819" s="30"/>
      <c r="M819" s="30"/>
      <c r="N819" s="30" t="n">
        <f aca="false">IF(ISNA(VLOOKUP(B819,'US GAS Rankings'!$B$6:$H$232,7,FALSE()))=TRUE(),"",(VLOOKUP(B819,'US GAS Rankings'!$B$6:$H$232,7,FALSE())))</f>
        <v>154</v>
      </c>
      <c r="O819" s="30" t="str">
        <f aca="false">IF(ISNA(VLOOKUP(B819,'US PWR Rankings'!$B$6:$H$126,7,FALSE()))=TRUE(),"",(VLOOKUP(B819,'US PWR Rankings'!$B$6:$H$126,7,FALSE())))</f>
        <v/>
      </c>
      <c r="P819" s="5" t="str">
        <f aca="false">IF(ISNA(VLOOKUP(B819,'Can Gas Rankings'!$B$6:$H$95,7,FALSE()))=TRUE(),"",(VLOOKUP(B819,'Can Gas Rankings'!$B$6:$H$95,7,FALSE())))</f>
        <v/>
      </c>
      <c r="Q819" s="5" t="str">
        <f aca="false">IF(ISNA(VLOOKUP(B819,'Can Pwr Rankings'!$B$6:$F$21,5,FALSE()))=TRUE(),"",(VLOOKUP(B819,'Can Pwr Rankings'!$B$6:$F$21,5,FALSE())))</f>
        <v/>
      </c>
      <c r="R819" s="29" t="n">
        <f aca="false">IF(ISNA(VLOOKUP($B819,'US GAS Rankings'!$B$6:$H$232,6,FALSE()))=TRUE(),"",(VLOOKUP($B819,'US GAS Rankings'!$B$6:$H$232,6,FALSE())))</f>
        <v>1815628</v>
      </c>
      <c r="S819" s="29" t="str">
        <f aca="false">IF(ISNA(VLOOKUP($B819,'US PWR Rankings'!$B$6:$H$126,6,FALSE()))=TRUE(),"",(VLOOKUP($B819,'US PWR Rankings'!$B$6:$H$126,6,FALSE())))</f>
        <v/>
      </c>
      <c r="T819" s="29" t="str">
        <f aca="false">IF(ISNA(VLOOKUP($B819,'Can Gas Rankings'!$B$6:$H$95,6,FALSE()))=TRUE(),"",(VLOOKUP($B819,'Can Gas Rankings'!$B$6:$H$95,6,FALSE())))</f>
        <v/>
      </c>
      <c r="U819" s="29" t="str">
        <f aca="false">IF(ISNA(VLOOKUP($B819,'Can Pwr Rankings'!$B$6:$F$21,4,FALSE()))=TRUE(),"",(VLOOKUP($B819,'Can Pwr Rankings'!$B$6:$F$21,4,FALSE())))</f>
        <v/>
      </c>
    </row>
    <row r="820" customFormat="false" ht="12.75" hidden="false" customHeight="false" outlineLevel="0" collapsed="false">
      <c r="A820" s="5" t="s">
        <v>248</v>
      </c>
      <c r="B820" s="5" t="n">
        <v>1005</v>
      </c>
      <c r="C820" s="5"/>
      <c r="D820" s="5"/>
      <c r="E820" s="29" t="n">
        <f aca="false">VLOOKUP(B820,HEADROOM!$B$2:$D$3820,3,FALSE())</f>
        <v>0</v>
      </c>
      <c r="F820" s="5" t="s">
        <v>36</v>
      </c>
      <c r="G820" s="5" t="str">
        <f aca="false">VLOOKUP((A820&amp;MAX(H820:M820)),'NA DATA'!$J$4:$K$1809,2,FALSE())</f>
        <v>Enron North America Corp.</v>
      </c>
      <c r="H820" s="30"/>
      <c r="I820" s="30" t="n">
        <v>96023244</v>
      </c>
      <c r="J820" s="30"/>
      <c r="K820" s="30"/>
      <c r="L820" s="30"/>
      <c r="M820" s="30"/>
      <c r="N820" s="30" t="n">
        <f aca="false">IF(ISNA(VLOOKUP(B820,'US GAS Rankings'!$B$6:$H$232,7,FALSE()))=TRUE(),"",(VLOOKUP(B820,'US GAS Rankings'!$B$6:$H$232,7,FALSE())))</f>
        <v>154</v>
      </c>
      <c r="O820" s="30" t="str">
        <f aca="false">IF(ISNA(VLOOKUP(B820,'US PWR Rankings'!$B$6:$H$126,7,FALSE()))=TRUE(),"",(VLOOKUP(B820,'US PWR Rankings'!$B$6:$H$126,7,FALSE())))</f>
        <v/>
      </c>
      <c r="P820" s="5" t="str">
        <f aca="false">IF(ISNA(VLOOKUP(B820,'Can Gas Rankings'!$B$6:$H$95,7,FALSE()))=TRUE(),"",(VLOOKUP(B820,'Can Gas Rankings'!$B$6:$H$95,7,FALSE())))</f>
        <v/>
      </c>
      <c r="Q820" s="5" t="str">
        <f aca="false">IF(ISNA(VLOOKUP(B820,'Can Pwr Rankings'!$B$6:$F$21,5,FALSE()))=TRUE(),"",(VLOOKUP(B820,'Can Pwr Rankings'!$B$6:$F$21,5,FALSE())))</f>
        <v/>
      </c>
      <c r="R820" s="29" t="n">
        <f aca="false">IF(ISNA(VLOOKUP($B820,'US GAS Rankings'!$B$6:$H$232,6,FALSE()))=TRUE(),"",(VLOOKUP($B820,'US GAS Rankings'!$B$6:$H$232,6,FALSE())))</f>
        <v>1815628</v>
      </c>
      <c r="S820" s="29" t="str">
        <f aca="false">IF(ISNA(VLOOKUP($B820,'US PWR Rankings'!$B$6:$H$126,6,FALSE()))=TRUE(),"",(VLOOKUP($B820,'US PWR Rankings'!$B$6:$H$126,6,FALSE())))</f>
        <v/>
      </c>
      <c r="T820" s="29" t="str">
        <f aca="false">IF(ISNA(VLOOKUP($B820,'Can Gas Rankings'!$B$6:$H$95,6,FALSE()))=TRUE(),"",(VLOOKUP($B820,'Can Gas Rankings'!$B$6:$H$95,6,FALSE())))</f>
        <v/>
      </c>
      <c r="U820" s="29" t="str">
        <f aca="false">IF(ISNA(VLOOKUP($B820,'Can Pwr Rankings'!$B$6:$F$21,4,FALSE()))=TRUE(),"",(VLOOKUP($B820,'Can Pwr Rankings'!$B$6:$F$21,4,FALSE())))</f>
        <v/>
      </c>
    </row>
    <row r="821" customFormat="false" ht="12.75" hidden="false" customHeight="false" outlineLevel="0" collapsed="false">
      <c r="A821" s="5" t="s">
        <v>248</v>
      </c>
      <c r="B821" s="5" t="n">
        <v>1005</v>
      </c>
      <c r="C821" s="5"/>
      <c r="D821" s="5"/>
      <c r="E821" s="29" t="n">
        <f aca="false">VLOOKUP(B821,HEADROOM!$B$2:$D$3820,3,FALSE())</f>
        <v>0</v>
      </c>
      <c r="F821" s="5" t="s">
        <v>42</v>
      </c>
      <c r="G821" s="5" t="e">
        <f aca="false">VLOOKUP((A821&amp;MAX(H821:M821)),'NA DATA'!$J$4:$K$1809,2,FALSE())</f>
        <v>#N/A</v>
      </c>
      <c r="H821" s="30"/>
      <c r="I821" s="30"/>
      <c r="J821" s="30"/>
      <c r="K821" s="30"/>
      <c r="L821" s="30"/>
      <c r="M821" s="30"/>
      <c r="N821" s="30" t="n">
        <f aca="false">IF(ISNA(VLOOKUP(B821,'US GAS Rankings'!$B$6:$H$232,7,FALSE()))=TRUE(),"",(VLOOKUP(B821,'US GAS Rankings'!$B$6:$H$232,7,FALSE())))</f>
        <v>154</v>
      </c>
      <c r="O821" s="30" t="str">
        <f aca="false">IF(ISNA(VLOOKUP(B821,'US PWR Rankings'!$B$6:$H$126,7,FALSE()))=TRUE(),"",(VLOOKUP(B821,'US PWR Rankings'!$B$6:$H$126,7,FALSE())))</f>
        <v/>
      </c>
      <c r="P821" s="5" t="str">
        <f aca="false">IF(ISNA(VLOOKUP(B821,'Can Gas Rankings'!$B$6:$H$95,7,FALSE()))=TRUE(),"",(VLOOKUP(B821,'Can Gas Rankings'!$B$6:$H$95,7,FALSE())))</f>
        <v/>
      </c>
      <c r="Q821" s="5" t="str">
        <f aca="false">IF(ISNA(VLOOKUP(B821,'Can Pwr Rankings'!$B$6:$F$21,5,FALSE()))=TRUE(),"",(VLOOKUP(B821,'Can Pwr Rankings'!$B$6:$F$21,5,FALSE())))</f>
        <v/>
      </c>
      <c r="R821" s="29" t="n">
        <f aca="false">IF(ISNA(VLOOKUP($B821,'US GAS Rankings'!$B$6:$H$232,6,FALSE()))=TRUE(),"",(VLOOKUP($B821,'US GAS Rankings'!$B$6:$H$232,6,FALSE())))</f>
        <v>1815628</v>
      </c>
      <c r="S821" s="29" t="str">
        <f aca="false">IF(ISNA(VLOOKUP($B821,'US PWR Rankings'!$B$6:$H$126,6,FALSE()))=TRUE(),"",(VLOOKUP($B821,'US PWR Rankings'!$B$6:$H$126,6,FALSE())))</f>
        <v/>
      </c>
      <c r="T821" s="29" t="str">
        <f aca="false">IF(ISNA(VLOOKUP($B821,'Can Gas Rankings'!$B$6:$H$95,6,FALSE()))=TRUE(),"",(VLOOKUP($B821,'Can Gas Rankings'!$B$6:$H$95,6,FALSE())))</f>
        <v/>
      </c>
      <c r="U821" s="29" t="str">
        <f aca="false">IF(ISNA(VLOOKUP($B821,'Can Pwr Rankings'!$B$6:$F$21,4,FALSE()))=TRUE(),"",(VLOOKUP($B821,'Can Pwr Rankings'!$B$6:$F$21,4,FALSE())))</f>
        <v/>
      </c>
    </row>
    <row r="822" customFormat="false" ht="12.75" hidden="false" customHeight="false" outlineLevel="0" collapsed="false">
      <c r="A822" s="5" t="s">
        <v>249</v>
      </c>
      <c r="B822" s="5" t="n">
        <v>202</v>
      </c>
      <c r="C822" s="5" t="s">
        <v>249</v>
      </c>
      <c r="D822" s="5" t="n">
        <v>202</v>
      </c>
      <c r="E822" s="29" t="n">
        <f aca="false">VLOOKUP(B822,HEADROOM!$B$2:$D$3820,3,FALSE())</f>
        <v>1323150</v>
      </c>
      <c r="F822" s="5" t="s">
        <v>85</v>
      </c>
      <c r="G822" s="5" t="str">
        <f aca="false">VLOOKUP((A822&amp;MAX(H822:M822)),'NA DATA'!$J$4:$K$1809,2,FALSE())</f>
        <v>Citrus Trading Corp.</v>
      </c>
      <c r="H822" s="30"/>
      <c r="I822" s="30" t="n">
        <v>96004701</v>
      </c>
      <c r="J822" s="30"/>
      <c r="K822" s="30"/>
      <c r="L822" s="30"/>
      <c r="M822" s="30"/>
      <c r="N822" s="30" t="n">
        <f aca="false">IF(ISNA(VLOOKUP(B822,'US GAS Rankings'!$B$6:$H$232,7,FALSE()))=TRUE(),"",(VLOOKUP(B822,'US GAS Rankings'!$B$6:$H$232,7,FALSE())))</f>
        <v>155</v>
      </c>
      <c r="O822" s="30" t="str">
        <f aca="false">IF(ISNA(VLOOKUP(B822,'US PWR Rankings'!$B$6:$H$126,7,FALSE()))=TRUE(),"",(VLOOKUP(B822,'US PWR Rankings'!$B$6:$H$126,7,FALSE())))</f>
        <v/>
      </c>
      <c r="P822" s="5" t="str">
        <f aca="false">IF(ISNA(VLOOKUP(B822,'Can Gas Rankings'!$B$6:$H$95,7,FALSE()))=TRUE(),"",(VLOOKUP(B822,'Can Gas Rankings'!$B$6:$H$95,7,FALSE())))</f>
        <v/>
      </c>
      <c r="Q822" s="5" t="str">
        <f aca="false">IF(ISNA(VLOOKUP(B822,'Can Pwr Rankings'!$B$6:$F$21,5,FALSE()))=TRUE(),"",(VLOOKUP(B822,'Can Pwr Rankings'!$B$6:$F$21,5,FALSE())))</f>
        <v/>
      </c>
      <c r="R822" s="29" t="n">
        <f aca="false">IF(ISNA(VLOOKUP($B822,'US GAS Rankings'!$B$6:$H$232,6,FALSE()))=TRUE(),"",(VLOOKUP($B822,'US GAS Rankings'!$B$6:$H$232,6,FALSE())))</f>
        <v>1655000</v>
      </c>
      <c r="S822" s="29" t="str">
        <f aca="false">IF(ISNA(VLOOKUP($B822,'US PWR Rankings'!$B$6:$H$126,6,FALSE()))=TRUE(),"",(VLOOKUP($B822,'US PWR Rankings'!$B$6:$H$126,6,FALSE())))</f>
        <v/>
      </c>
      <c r="T822" s="29" t="str">
        <f aca="false">IF(ISNA(VLOOKUP($B822,'Can Gas Rankings'!$B$6:$H$95,6,FALSE()))=TRUE(),"",(VLOOKUP($B822,'Can Gas Rankings'!$B$6:$H$95,6,FALSE())))</f>
        <v/>
      </c>
      <c r="U822" s="29" t="str">
        <f aca="false">IF(ISNA(VLOOKUP($B822,'Can Pwr Rankings'!$B$6:$F$21,4,FALSE()))=TRUE(),"",(VLOOKUP($B822,'Can Pwr Rankings'!$B$6:$F$21,4,FALSE())))</f>
        <v/>
      </c>
    </row>
    <row r="823" customFormat="false" ht="12.75" hidden="false" customHeight="false" outlineLevel="0" collapsed="false">
      <c r="A823" s="5" t="s">
        <v>249</v>
      </c>
      <c r="B823" s="5" t="n">
        <v>202</v>
      </c>
      <c r="C823" s="5"/>
      <c r="D823" s="5"/>
      <c r="E823" s="29" t="n">
        <f aca="false">VLOOKUP(B823,HEADROOM!$B$2:$D$3820,3,FALSE())</f>
        <v>1323150</v>
      </c>
      <c r="F823" s="5" t="s">
        <v>250</v>
      </c>
      <c r="G823" s="5" t="str">
        <f aca="false">VLOOKUP((A823&amp;MAX(H823:M823)),'NA DATA'!$J$4:$K$1809,2,FALSE())</f>
        <v>ENA Upstream Company LLC</v>
      </c>
      <c r="H823" s="30"/>
      <c r="I823" s="30" t="n">
        <v>96076962</v>
      </c>
      <c r="J823" s="30"/>
      <c r="K823" s="30"/>
      <c r="L823" s="30"/>
      <c r="M823" s="30"/>
      <c r="N823" s="30" t="n">
        <f aca="false">IF(ISNA(VLOOKUP(B823,'US GAS Rankings'!$B$6:$H$232,7,FALSE()))=TRUE(),"",(VLOOKUP(B823,'US GAS Rankings'!$B$6:$H$232,7,FALSE())))</f>
        <v>155</v>
      </c>
      <c r="O823" s="30" t="str">
        <f aca="false">IF(ISNA(VLOOKUP(B823,'US PWR Rankings'!$B$6:$H$126,7,FALSE()))=TRUE(),"",(VLOOKUP(B823,'US PWR Rankings'!$B$6:$H$126,7,FALSE())))</f>
        <v/>
      </c>
      <c r="P823" s="5" t="str">
        <f aca="false">IF(ISNA(VLOOKUP(B823,'Can Gas Rankings'!$B$6:$H$95,7,FALSE()))=TRUE(),"",(VLOOKUP(B823,'Can Gas Rankings'!$B$6:$H$95,7,FALSE())))</f>
        <v/>
      </c>
      <c r="Q823" s="5" t="str">
        <f aca="false">IF(ISNA(VLOOKUP(B823,'Can Pwr Rankings'!$B$6:$F$21,5,FALSE()))=TRUE(),"",(VLOOKUP(B823,'Can Pwr Rankings'!$B$6:$F$21,5,FALSE())))</f>
        <v/>
      </c>
      <c r="R823" s="29" t="n">
        <f aca="false">IF(ISNA(VLOOKUP($B823,'US GAS Rankings'!$B$6:$H$232,6,FALSE()))=TRUE(),"",(VLOOKUP($B823,'US GAS Rankings'!$B$6:$H$232,6,FALSE())))</f>
        <v>1655000</v>
      </c>
      <c r="S823" s="29" t="str">
        <f aca="false">IF(ISNA(VLOOKUP($B823,'US PWR Rankings'!$B$6:$H$126,6,FALSE()))=TRUE(),"",(VLOOKUP($B823,'US PWR Rankings'!$B$6:$H$126,6,FALSE())))</f>
        <v/>
      </c>
      <c r="T823" s="29" t="str">
        <f aca="false">IF(ISNA(VLOOKUP($B823,'Can Gas Rankings'!$B$6:$H$95,6,FALSE()))=TRUE(),"",(VLOOKUP($B823,'Can Gas Rankings'!$B$6:$H$95,6,FALSE())))</f>
        <v/>
      </c>
      <c r="U823" s="29" t="str">
        <f aca="false">IF(ISNA(VLOOKUP($B823,'Can Pwr Rankings'!$B$6:$F$21,4,FALSE()))=TRUE(),"",(VLOOKUP($B823,'Can Pwr Rankings'!$B$6:$F$21,4,FALSE())))</f>
        <v/>
      </c>
    </row>
    <row r="824" customFormat="false" ht="12.75" hidden="false" customHeight="false" outlineLevel="0" collapsed="false">
      <c r="A824" s="5" t="s">
        <v>249</v>
      </c>
      <c r="B824" s="5" t="n">
        <v>202</v>
      </c>
      <c r="C824" s="5"/>
      <c r="D824" s="5"/>
      <c r="E824" s="29" t="n">
        <f aca="false">VLOOKUP(B824,HEADROOM!$B$2:$D$3820,3,FALSE())</f>
        <v>1323150</v>
      </c>
      <c r="F824" s="5" t="s">
        <v>32</v>
      </c>
      <c r="G824" s="5" t="str">
        <f aca="false">VLOOKUP((A824&amp;MAX(H824:M824)),'NA DATA'!$J$4:$K$1809,2,FALSE())</f>
        <v>Enron North America Corp.</v>
      </c>
      <c r="H824" s="30"/>
      <c r="I824" s="30" t="n">
        <v>96080613</v>
      </c>
      <c r="J824" s="30"/>
      <c r="K824" s="30"/>
      <c r="L824" s="30"/>
      <c r="M824" s="30"/>
      <c r="N824" s="30" t="n">
        <f aca="false">IF(ISNA(VLOOKUP(B824,'US GAS Rankings'!$B$6:$H$232,7,FALSE()))=TRUE(),"",(VLOOKUP(B824,'US GAS Rankings'!$B$6:$H$232,7,FALSE())))</f>
        <v>155</v>
      </c>
      <c r="O824" s="30" t="str">
        <f aca="false">IF(ISNA(VLOOKUP(B824,'US PWR Rankings'!$B$6:$H$126,7,FALSE()))=TRUE(),"",(VLOOKUP(B824,'US PWR Rankings'!$B$6:$H$126,7,FALSE())))</f>
        <v/>
      </c>
      <c r="P824" s="5" t="str">
        <f aca="false">IF(ISNA(VLOOKUP(B824,'Can Gas Rankings'!$B$6:$H$95,7,FALSE()))=TRUE(),"",(VLOOKUP(B824,'Can Gas Rankings'!$B$6:$H$95,7,FALSE())))</f>
        <v/>
      </c>
      <c r="Q824" s="5" t="str">
        <f aca="false">IF(ISNA(VLOOKUP(B824,'Can Pwr Rankings'!$B$6:$F$21,5,FALSE()))=TRUE(),"",(VLOOKUP(B824,'Can Pwr Rankings'!$B$6:$F$21,5,FALSE())))</f>
        <v/>
      </c>
      <c r="R824" s="29" t="n">
        <f aca="false">IF(ISNA(VLOOKUP($B824,'US GAS Rankings'!$B$6:$H$232,6,FALSE()))=TRUE(),"",(VLOOKUP($B824,'US GAS Rankings'!$B$6:$H$232,6,FALSE())))</f>
        <v>1655000</v>
      </c>
      <c r="S824" s="29" t="str">
        <f aca="false">IF(ISNA(VLOOKUP($B824,'US PWR Rankings'!$B$6:$H$126,6,FALSE()))=TRUE(),"",(VLOOKUP($B824,'US PWR Rankings'!$B$6:$H$126,6,FALSE())))</f>
        <v/>
      </c>
      <c r="T824" s="29" t="str">
        <f aca="false">IF(ISNA(VLOOKUP($B824,'Can Gas Rankings'!$B$6:$H$95,6,FALSE()))=TRUE(),"",(VLOOKUP($B824,'Can Gas Rankings'!$B$6:$H$95,6,FALSE())))</f>
        <v/>
      </c>
      <c r="U824" s="29" t="str">
        <f aca="false">IF(ISNA(VLOOKUP($B824,'Can Pwr Rankings'!$B$6:$F$21,4,FALSE()))=TRUE(),"",(VLOOKUP($B824,'Can Pwr Rankings'!$B$6:$F$21,4,FALSE())))</f>
        <v/>
      </c>
    </row>
    <row r="825" customFormat="false" ht="12.75" hidden="false" customHeight="false" outlineLevel="0" collapsed="false">
      <c r="A825" s="5" t="s">
        <v>249</v>
      </c>
      <c r="B825" s="5" t="n">
        <v>202</v>
      </c>
      <c r="C825" s="5"/>
      <c r="D825" s="5"/>
      <c r="E825" s="29" t="n">
        <f aca="false">VLOOKUP(B825,HEADROOM!$B$2:$D$3820,3,FALSE())</f>
        <v>1323150</v>
      </c>
      <c r="F825" s="5" t="s">
        <v>33</v>
      </c>
      <c r="G825" s="5" t="str">
        <f aca="false">VLOOKUP((A825&amp;MAX(H825:M825)),'NA DATA'!$J$4:$K$1809,2,FALSE())</f>
        <v>ENA Upstream Company LLC</v>
      </c>
      <c r="H825" s="30"/>
      <c r="I825" s="30" t="n">
        <v>96095054</v>
      </c>
      <c r="J825" s="30"/>
      <c r="K825" s="30"/>
      <c r="L825" s="30"/>
      <c r="M825" s="30"/>
      <c r="N825" s="30" t="n">
        <f aca="false">IF(ISNA(VLOOKUP(B825,'US GAS Rankings'!$B$6:$H$232,7,FALSE()))=TRUE(),"",(VLOOKUP(B825,'US GAS Rankings'!$B$6:$H$232,7,FALSE())))</f>
        <v>155</v>
      </c>
      <c r="O825" s="30" t="str">
        <f aca="false">IF(ISNA(VLOOKUP(B825,'US PWR Rankings'!$B$6:$H$126,7,FALSE()))=TRUE(),"",(VLOOKUP(B825,'US PWR Rankings'!$B$6:$H$126,7,FALSE())))</f>
        <v/>
      </c>
      <c r="P825" s="5" t="str">
        <f aca="false">IF(ISNA(VLOOKUP(B825,'Can Gas Rankings'!$B$6:$H$95,7,FALSE()))=TRUE(),"",(VLOOKUP(B825,'Can Gas Rankings'!$B$6:$H$95,7,FALSE())))</f>
        <v/>
      </c>
      <c r="Q825" s="5" t="str">
        <f aca="false">IF(ISNA(VLOOKUP(B825,'Can Pwr Rankings'!$B$6:$F$21,5,FALSE()))=TRUE(),"",(VLOOKUP(B825,'Can Pwr Rankings'!$B$6:$F$21,5,FALSE())))</f>
        <v/>
      </c>
      <c r="R825" s="29" t="n">
        <f aca="false">IF(ISNA(VLOOKUP($B825,'US GAS Rankings'!$B$6:$H$232,6,FALSE()))=TRUE(),"",(VLOOKUP($B825,'US GAS Rankings'!$B$6:$H$232,6,FALSE())))</f>
        <v>1655000</v>
      </c>
      <c r="S825" s="29" t="str">
        <f aca="false">IF(ISNA(VLOOKUP($B825,'US PWR Rankings'!$B$6:$H$126,6,FALSE()))=TRUE(),"",(VLOOKUP($B825,'US PWR Rankings'!$B$6:$H$126,6,FALSE())))</f>
        <v/>
      </c>
      <c r="T825" s="29" t="str">
        <f aca="false">IF(ISNA(VLOOKUP($B825,'Can Gas Rankings'!$B$6:$H$95,6,FALSE()))=TRUE(),"",(VLOOKUP($B825,'Can Gas Rankings'!$B$6:$H$95,6,FALSE())))</f>
        <v/>
      </c>
      <c r="U825" s="29" t="str">
        <f aca="false">IF(ISNA(VLOOKUP($B825,'Can Pwr Rankings'!$B$6:$F$21,4,FALSE()))=TRUE(),"",(VLOOKUP($B825,'Can Pwr Rankings'!$B$6:$F$21,4,FALSE())))</f>
        <v/>
      </c>
    </row>
    <row r="826" customFormat="false" ht="12.75" hidden="false" customHeight="false" outlineLevel="0" collapsed="false">
      <c r="A826" s="5" t="s">
        <v>249</v>
      </c>
      <c r="B826" s="5" t="n">
        <v>202</v>
      </c>
      <c r="C826" s="5"/>
      <c r="D826" s="5"/>
      <c r="E826" s="29" t="n">
        <f aca="false">VLOOKUP(B826,HEADROOM!$B$2:$D$3820,3,FALSE())</f>
        <v>1323150</v>
      </c>
      <c r="F826" s="5" t="s">
        <v>28</v>
      </c>
      <c r="G826" s="5" t="str">
        <f aca="false">VLOOKUP((A826&amp;MAX(H826:M826)),'NA DATA'!$J$4:$K$1809,2,FALSE())</f>
        <v>Enron North America Corp.</v>
      </c>
      <c r="H826" s="30"/>
      <c r="I826" s="30" t="n">
        <v>96061760</v>
      </c>
      <c r="J826" s="30"/>
      <c r="K826" s="30"/>
      <c r="L826" s="30"/>
      <c r="M826" s="30"/>
      <c r="N826" s="30" t="n">
        <f aca="false">IF(ISNA(VLOOKUP(B826,'US GAS Rankings'!$B$6:$H$232,7,FALSE()))=TRUE(),"",(VLOOKUP(B826,'US GAS Rankings'!$B$6:$H$232,7,FALSE())))</f>
        <v>155</v>
      </c>
      <c r="O826" s="30" t="str">
        <f aca="false">IF(ISNA(VLOOKUP(B826,'US PWR Rankings'!$B$6:$H$126,7,FALSE()))=TRUE(),"",(VLOOKUP(B826,'US PWR Rankings'!$B$6:$H$126,7,FALSE())))</f>
        <v/>
      </c>
      <c r="P826" s="5" t="str">
        <f aca="false">IF(ISNA(VLOOKUP(B826,'Can Gas Rankings'!$B$6:$H$95,7,FALSE()))=TRUE(),"",(VLOOKUP(B826,'Can Gas Rankings'!$B$6:$H$95,7,FALSE())))</f>
        <v/>
      </c>
      <c r="Q826" s="5" t="str">
        <f aca="false">IF(ISNA(VLOOKUP(B826,'Can Pwr Rankings'!$B$6:$F$21,5,FALSE()))=TRUE(),"",(VLOOKUP(B826,'Can Pwr Rankings'!$B$6:$F$21,5,FALSE())))</f>
        <v/>
      </c>
      <c r="R826" s="29" t="n">
        <f aca="false">IF(ISNA(VLOOKUP($B826,'US GAS Rankings'!$B$6:$H$232,6,FALSE()))=TRUE(),"",(VLOOKUP($B826,'US GAS Rankings'!$B$6:$H$232,6,FALSE())))</f>
        <v>1655000</v>
      </c>
      <c r="S826" s="29" t="str">
        <f aca="false">IF(ISNA(VLOOKUP($B826,'US PWR Rankings'!$B$6:$H$126,6,FALSE()))=TRUE(),"",(VLOOKUP($B826,'US PWR Rankings'!$B$6:$H$126,6,FALSE())))</f>
        <v/>
      </c>
      <c r="T826" s="29" t="str">
        <f aca="false">IF(ISNA(VLOOKUP($B826,'Can Gas Rankings'!$B$6:$H$95,6,FALSE()))=TRUE(),"",(VLOOKUP($B826,'Can Gas Rankings'!$B$6:$H$95,6,FALSE())))</f>
        <v/>
      </c>
      <c r="U826" s="29" t="str">
        <f aca="false">IF(ISNA(VLOOKUP($B826,'Can Pwr Rankings'!$B$6:$F$21,4,FALSE()))=TRUE(),"",(VLOOKUP($B826,'Can Pwr Rankings'!$B$6:$F$21,4,FALSE())))</f>
        <v/>
      </c>
    </row>
    <row r="827" customFormat="false" ht="12.75" hidden="false" customHeight="false" outlineLevel="0" collapsed="false">
      <c r="A827" s="5" t="s">
        <v>249</v>
      </c>
      <c r="B827" s="5" t="n">
        <v>202</v>
      </c>
      <c r="C827" s="5"/>
      <c r="D827" s="5"/>
      <c r="E827" s="29" t="n">
        <f aca="false">VLOOKUP(B827,HEADROOM!$B$2:$D$3820,3,FALSE())</f>
        <v>1323150</v>
      </c>
      <c r="F827" s="5" t="s">
        <v>42</v>
      </c>
      <c r="G827" s="5" t="e">
        <f aca="false">VLOOKUP((A827&amp;MAX(H827:M827)),'NA DATA'!$J$4:$K$1809,2,FALSE())</f>
        <v>#N/A</v>
      </c>
      <c r="H827" s="30"/>
      <c r="I827" s="30"/>
      <c r="J827" s="30"/>
      <c r="K827" s="30"/>
      <c r="L827" s="30"/>
      <c r="M827" s="30"/>
      <c r="N827" s="30" t="n">
        <f aca="false">IF(ISNA(VLOOKUP(B827,'US GAS Rankings'!$B$6:$H$232,7,FALSE()))=TRUE(),"",(VLOOKUP(B827,'US GAS Rankings'!$B$6:$H$232,7,FALSE())))</f>
        <v>155</v>
      </c>
      <c r="O827" s="30" t="str">
        <f aca="false">IF(ISNA(VLOOKUP(B827,'US PWR Rankings'!$B$6:$H$126,7,FALSE()))=TRUE(),"",(VLOOKUP(B827,'US PWR Rankings'!$B$6:$H$126,7,FALSE())))</f>
        <v/>
      </c>
      <c r="P827" s="5" t="str">
        <f aca="false">IF(ISNA(VLOOKUP(B827,'Can Gas Rankings'!$B$6:$H$95,7,FALSE()))=TRUE(),"",(VLOOKUP(B827,'Can Gas Rankings'!$B$6:$H$95,7,FALSE())))</f>
        <v/>
      </c>
      <c r="Q827" s="5" t="str">
        <f aca="false">IF(ISNA(VLOOKUP(B827,'Can Pwr Rankings'!$B$6:$F$21,5,FALSE()))=TRUE(),"",(VLOOKUP(B827,'Can Pwr Rankings'!$B$6:$F$21,5,FALSE())))</f>
        <v/>
      </c>
      <c r="R827" s="29" t="n">
        <f aca="false">IF(ISNA(VLOOKUP($B827,'US GAS Rankings'!$B$6:$H$232,6,FALSE()))=TRUE(),"",(VLOOKUP($B827,'US GAS Rankings'!$B$6:$H$232,6,FALSE())))</f>
        <v>1655000</v>
      </c>
      <c r="S827" s="29" t="str">
        <f aca="false">IF(ISNA(VLOOKUP($B827,'US PWR Rankings'!$B$6:$H$126,6,FALSE()))=TRUE(),"",(VLOOKUP($B827,'US PWR Rankings'!$B$6:$H$126,6,FALSE())))</f>
        <v/>
      </c>
      <c r="T827" s="29" t="str">
        <f aca="false">IF(ISNA(VLOOKUP($B827,'Can Gas Rankings'!$B$6:$H$95,6,FALSE()))=TRUE(),"",(VLOOKUP($B827,'Can Gas Rankings'!$B$6:$H$95,6,FALSE())))</f>
        <v/>
      </c>
      <c r="U827" s="29" t="str">
        <f aca="false">IF(ISNA(VLOOKUP($B827,'Can Pwr Rankings'!$B$6:$F$21,4,FALSE()))=TRUE(),"",(VLOOKUP($B827,'Can Pwr Rankings'!$B$6:$F$21,4,FALSE())))</f>
        <v/>
      </c>
    </row>
    <row r="828" customFormat="false" ht="12.75" hidden="false" customHeight="false" outlineLevel="0" collapsed="false">
      <c r="A828" s="5" t="s">
        <v>249</v>
      </c>
      <c r="B828" s="5" t="n">
        <v>202</v>
      </c>
      <c r="C828" s="5"/>
      <c r="D828" s="5"/>
      <c r="E828" s="29" t="n">
        <f aca="false">VLOOKUP(B828,HEADROOM!$B$2:$D$3820,3,FALSE())</f>
        <v>1323150</v>
      </c>
      <c r="F828" s="5" t="s">
        <v>70</v>
      </c>
      <c r="G828" s="5" t="str">
        <f aca="false">VLOOKUP((A828&amp;MAX(H828:M828)),'NA DATA'!$J$4:$K$1809,2,FALSE())</f>
        <v>Enron North America Corp.</v>
      </c>
      <c r="H828" s="30"/>
      <c r="I828" s="30" t="n">
        <v>96062642</v>
      </c>
      <c r="J828" s="30"/>
      <c r="K828" s="30"/>
      <c r="L828" s="30"/>
      <c r="M828" s="30"/>
      <c r="N828" s="30" t="n">
        <f aca="false">IF(ISNA(VLOOKUP(B828,'US GAS Rankings'!$B$6:$H$232,7,FALSE()))=TRUE(),"",(VLOOKUP(B828,'US GAS Rankings'!$B$6:$H$232,7,FALSE())))</f>
        <v>155</v>
      </c>
      <c r="O828" s="30" t="str">
        <f aca="false">IF(ISNA(VLOOKUP(B828,'US PWR Rankings'!$B$6:$H$126,7,FALSE()))=TRUE(),"",(VLOOKUP(B828,'US PWR Rankings'!$B$6:$H$126,7,FALSE())))</f>
        <v/>
      </c>
      <c r="P828" s="5" t="str">
        <f aca="false">IF(ISNA(VLOOKUP(B828,'Can Gas Rankings'!$B$6:$H$95,7,FALSE()))=TRUE(),"",(VLOOKUP(B828,'Can Gas Rankings'!$B$6:$H$95,7,FALSE())))</f>
        <v/>
      </c>
      <c r="Q828" s="5" t="str">
        <f aca="false">IF(ISNA(VLOOKUP(B828,'Can Pwr Rankings'!$B$6:$F$21,5,FALSE()))=TRUE(),"",(VLOOKUP(B828,'Can Pwr Rankings'!$B$6:$F$21,5,FALSE())))</f>
        <v/>
      </c>
      <c r="R828" s="29" t="n">
        <f aca="false">IF(ISNA(VLOOKUP($B828,'US GAS Rankings'!$B$6:$H$232,6,FALSE()))=TRUE(),"",(VLOOKUP($B828,'US GAS Rankings'!$B$6:$H$232,6,FALSE())))</f>
        <v>1655000</v>
      </c>
      <c r="S828" s="29" t="str">
        <f aca="false">IF(ISNA(VLOOKUP($B828,'US PWR Rankings'!$B$6:$H$126,6,FALSE()))=TRUE(),"",(VLOOKUP($B828,'US PWR Rankings'!$B$6:$H$126,6,FALSE())))</f>
        <v/>
      </c>
      <c r="T828" s="29" t="str">
        <f aca="false">IF(ISNA(VLOOKUP($B828,'Can Gas Rankings'!$B$6:$H$95,6,FALSE()))=TRUE(),"",(VLOOKUP($B828,'Can Gas Rankings'!$B$6:$H$95,6,FALSE())))</f>
        <v/>
      </c>
      <c r="U828" s="29" t="str">
        <f aca="false">IF(ISNA(VLOOKUP($B828,'Can Pwr Rankings'!$B$6:$F$21,4,FALSE()))=TRUE(),"",(VLOOKUP($B828,'Can Pwr Rankings'!$B$6:$F$21,4,FALSE())))</f>
        <v/>
      </c>
    </row>
    <row r="829" customFormat="false" ht="12.75" hidden="false" customHeight="false" outlineLevel="0" collapsed="false">
      <c r="A829" s="5" t="s">
        <v>251</v>
      </c>
      <c r="B829" s="5" t="n">
        <v>77252</v>
      </c>
      <c r="C829" s="5" t="s">
        <v>251</v>
      </c>
      <c r="D829" s="5" t="n">
        <v>77252</v>
      </c>
      <c r="E829" s="29" t="n">
        <f aca="false">VLOOKUP(B829,HEADROOM!$B$2:$D$3820,3,FALSE())</f>
        <v>200000</v>
      </c>
      <c r="F829" s="5" t="s">
        <v>28</v>
      </c>
      <c r="G829" s="5" t="str">
        <f aca="false">VLOOKUP((A829&amp;MAX(H829:M829)),'NA DATA'!$J$4:$K$1809,2,FALSE())</f>
        <v>Enron North America Corp.</v>
      </c>
      <c r="H829" s="30"/>
      <c r="I829" s="30" t="n">
        <v>96064425</v>
      </c>
      <c r="J829" s="30"/>
      <c r="K829" s="30"/>
      <c r="L829" s="30"/>
      <c r="M829" s="30"/>
      <c r="N829" s="30" t="n">
        <f aca="false">IF(ISNA(VLOOKUP(B829,'US GAS Rankings'!$B$6:$H$232,7,FALSE()))=TRUE(),"",(VLOOKUP(B829,'US GAS Rankings'!$B$6:$H$232,7,FALSE())))</f>
        <v>156</v>
      </c>
      <c r="O829" s="30" t="str">
        <f aca="false">IF(ISNA(VLOOKUP(B829,'US PWR Rankings'!$B$6:$H$126,7,FALSE()))=TRUE(),"",(VLOOKUP(B829,'US PWR Rankings'!$B$6:$H$126,7,FALSE())))</f>
        <v/>
      </c>
      <c r="P829" s="5" t="str">
        <f aca="false">IF(ISNA(VLOOKUP(B829,'Can Gas Rankings'!$B$6:$H$95,7,FALSE()))=TRUE(),"",(VLOOKUP(B829,'Can Gas Rankings'!$B$6:$H$95,7,FALSE())))</f>
        <v/>
      </c>
      <c r="Q829" s="5" t="str">
        <f aca="false">IF(ISNA(VLOOKUP(B829,'Can Pwr Rankings'!$B$6:$F$21,5,FALSE()))=TRUE(),"",(VLOOKUP(B829,'Can Pwr Rankings'!$B$6:$F$21,5,FALSE())))</f>
        <v/>
      </c>
      <c r="R829" s="29" t="n">
        <f aca="false">IF(ISNA(VLOOKUP($B829,'US GAS Rankings'!$B$6:$H$232,6,FALSE()))=TRUE(),"",(VLOOKUP($B829,'US GAS Rankings'!$B$6:$H$232,6,FALSE())))</f>
        <v>1492381</v>
      </c>
      <c r="S829" s="29" t="str">
        <f aca="false">IF(ISNA(VLOOKUP($B829,'US PWR Rankings'!$B$6:$H$126,6,FALSE()))=TRUE(),"",(VLOOKUP($B829,'US PWR Rankings'!$B$6:$H$126,6,FALSE())))</f>
        <v/>
      </c>
      <c r="T829" s="29" t="str">
        <f aca="false">IF(ISNA(VLOOKUP($B829,'Can Gas Rankings'!$B$6:$H$95,6,FALSE()))=TRUE(),"",(VLOOKUP($B829,'Can Gas Rankings'!$B$6:$H$95,6,FALSE())))</f>
        <v/>
      </c>
      <c r="U829" s="29" t="str">
        <f aca="false">IF(ISNA(VLOOKUP($B829,'Can Pwr Rankings'!$B$6:$F$21,4,FALSE()))=TRUE(),"",(VLOOKUP($B829,'Can Pwr Rankings'!$B$6:$F$21,4,FALSE())))</f>
        <v/>
      </c>
    </row>
    <row r="830" customFormat="false" ht="12.75" hidden="false" customHeight="false" outlineLevel="0" collapsed="false">
      <c r="A830" s="5" t="s">
        <v>251</v>
      </c>
      <c r="B830" s="5" t="n">
        <v>77252</v>
      </c>
      <c r="C830" s="5"/>
      <c r="D830" s="5"/>
      <c r="E830" s="29" t="n">
        <f aca="false">VLOOKUP(B830,HEADROOM!$B$2:$D$3820,3,FALSE())</f>
        <v>200000</v>
      </c>
      <c r="F830" s="5" t="s">
        <v>42</v>
      </c>
      <c r="G830" s="5" t="e">
        <f aca="false">VLOOKUP((A830&amp;MAX(H830:M830)),'NA DATA'!$J$4:$K$1809,2,FALSE())</f>
        <v>#N/A</v>
      </c>
      <c r="H830" s="30"/>
      <c r="I830" s="30"/>
      <c r="J830" s="30"/>
      <c r="K830" s="30"/>
      <c r="L830" s="30"/>
      <c r="M830" s="30"/>
      <c r="N830" s="30" t="n">
        <f aca="false">IF(ISNA(VLOOKUP(B830,'US GAS Rankings'!$B$6:$H$232,7,FALSE()))=TRUE(),"",(VLOOKUP(B830,'US GAS Rankings'!$B$6:$H$232,7,FALSE())))</f>
        <v>156</v>
      </c>
      <c r="O830" s="30" t="str">
        <f aca="false">IF(ISNA(VLOOKUP(B830,'US PWR Rankings'!$B$6:$H$126,7,FALSE()))=TRUE(),"",(VLOOKUP(B830,'US PWR Rankings'!$B$6:$H$126,7,FALSE())))</f>
        <v/>
      </c>
      <c r="P830" s="5" t="str">
        <f aca="false">IF(ISNA(VLOOKUP(B830,'Can Gas Rankings'!$B$6:$H$95,7,FALSE()))=TRUE(),"",(VLOOKUP(B830,'Can Gas Rankings'!$B$6:$H$95,7,FALSE())))</f>
        <v/>
      </c>
      <c r="Q830" s="5" t="str">
        <f aca="false">IF(ISNA(VLOOKUP(B830,'Can Pwr Rankings'!$B$6:$F$21,5,FALSE()))=TRUE(),"",(VLOOKUP(B830,'Can Pwr Rankings'!$B$6:$F$21,5,FALSE())))</f>
        <v/>
      </c>
      <c r="R830" s="29" t="n">
        <f aca="false">IF(ISNA(VLOOKUP($B830,'US GAS Rankings'!$B$6:$H$232,6,FALSE()))=TRUE(),"",(VLOOKUP($B830,'US GAS Rankings'!$B$6:$H$232,6,FALSE())))</f>
        <v>1492381</v>
      </c>
      <c r="S830" s="29" t="str">
        <f aca="false">IF(ISNA(VLOOKUP($B830,'US PWR Rankings'!$B$6:$H$126,6,FALSE()))=TRUE(),"",(VLOOKUP($B830,'US PWR Rankings'!$B$6:$H$126,6,FALSE())))</f>
        <v/>
      </c>
      <c r="T830" s="29" t="str">
        <f aca="false">IF(ISNA(VLOOKUP($B830,'Can Gas Rankings'!$B$6:$H$95,6,FALSE()))=TRUE(),"",(VLOOKUP($B830,'Can Gas Rankings'!$B$6:$H$95,6,FALSE())))</f>
        <v/>
      </c>
      <c r="U830" s="29" t="str">
        <f aca="false">IF(ISNA(VLOOKUP($B830,'Can Pwr Rankings'!$B$6:$F$21,4,FALSE()))=TRUE(),"",(VLOOKUP($B830,'Can Pwr Rankings'!$B$6:$F$21,4,FALSE())))</f>
        <v/>
      </c>
    </row>
    <row r="831" customFormat="false" ht="12.75" hidden="false" customHeight="false" outlineLevel="0" collapsed="false">
      <c r="A831" s="5" t="s">
        <v>251</v>
      </c>
      <c r="B831" s="5" t="n">
        <v>77252</v>
      </c>
      <c r="C831" s="5"/>
      <c r="D831" s="5"/>
      <c r="E831" s="29" t="n">
        <f aca="false">VLOOKUP(B831,HEADROOM!$B$2:$D$3820,3,FALSE())</f>
        <v>200000</v>
      </c>
      <c r="F831" s="5" t="s">
        <v>70</v>
      </c>
      <c r="G831" s="5" t="str">
        <f aca="false">VLOOKUP((A831&amp;MAX(H831:M831)),'NA DATA'!$J$4:$K$1809,2,FALSE())</f>
        <v>Enron North America Corp.</v>
      </c>
      <c r="H831" s="30"/>
      <c r="I831" s="30" t="n">
        <v>96061771</v>
      </c>
      <c r="J831" s="30"/>
      <c r="K831" s="30"/>
      <c r="L831" s="30"/>
      <c r="M831" s="30"/>
      <c r="N831" s="30" t="n">
        <f aca="false">IF(ISNA(VLOOKUP(B831,'US GAS Rankings'!$B$6:$H$232,7,FALSE()))=TRUE(),"",(VLOOKUP(B831,'US GAS Rankings'!$B$6:$H$232,7,FALSE())))</f>
        <v>156</v>
      </c>
      <c r="O831" s="30" t="str">
        <f aca="false">IF(ISNA(VLOOKUP(B831,'US PWR Rankings'!$B$6:$H$126,7,FALSE()))=TRUE(),"",(VLOOKUP(B831,'US PWR Rankings'!$B$6:$H$126,7,FALSE())))</f>
        <v/>
      </c>
      <c r="P831" s="5" t="str">
        <f aca="false">IF(ISNA(VLOOKUP(B831,'Can Gas Rankings'!$B$6:$H$95,7,FALSE()))=TRUE(),"",(VLOOKUP(B831,'Can Gas Rankings'!$B$6:$H$95,7,FALSE())))</f>
        <v/>
      </c>
      <c r="Q831" s="5" t="str">
        <f aca="false">IF(ISNA(VLOOKUP(B831,'Can Pwr Rankings'!$B$6:$F$21,5,FALSE()))=TRUE(),"",(VLOOKUP(B831,'Can Pwr Rankings'!$B$6:$F$21,5,FALSE())))</f>
        <v/>
      </c>
      <c r="R831" s="29" t="n">
        <f aca="false">IF(ISNA(VLOOKUP($B831,'US GAS Rankings'!$B$6:$H$232,6,FALSE()))=TRUE(),"",(VLOOKUP($B831,'US GAS Rankings'!$B$6:$H$232,6,FALSE())))</f>
        <v>1492381</v>
      </c>
      <c r="S831" s="29" t="str">
        <f aca="false">IF(ISNA(VLOOKUP($B831,'US PWR Rankings'!$B$6:$H$126,6,FALSE()))=TRUE(),"",(VLOOKUP($B831,'US PWR Rankings'!$B$6:$H$126,6,FALSE())))</f>
        <v/>
      </c>
      <c r="T831" s="29" t="str">
        <f aca="false">IF(ISNA(VLOOKUP($B831,'Can Gas Rankings'!$B$6:$H$95,6,FALSE()))=TRUE(),"",(VLOOKUP($B831,'Can Gas Rankings'!$B$6:$H$95,6,FALSE())))</f>
        <v/>
      </c>
      <c r="U831" s="29" t="str">
        <f aca="false">IF(ISNA(VLOOKUP($B831,'Can Pwr Rankings'!$B$6:$F$21,4,FALSE()))=TRUE(),"",(VLOOKUP($B831,'Can Pwr Rankings'!$B$6:$F$21,4,FALSE())))</f>
        <v/>
      </c>
    </row>
    <row r="832" customFormat="false" ht="12.75" hidden="false" customHeight="false" outlineLevel="0" collapsed="false">
      <c r="A832" s="5" t="s">
        <v>252</v>
      </c>
      <c r="B832" s="5" t="n">
        <v>3078</v>
      </c>
      <c r="C832" s="5" t="s">
        <v>252</v>
      </c>
      <c r="D832" s="5" t="n">
        <v>3078</v>
      </c>
      <c r="E832" s="29" t="n">
        <f aca="false">VLOOKUP(B832,HEADROOM!$B$2:$D$3820,3,FALSE())</f>
        <v>100000</v>
      </c>
      <c r="F832" s="5" t="s">
        <v>33</v>
      </c>
      <c r="G832" s="5" t="str">
        <f aca="false">VLOOKUP((A832&amp;MAX(H832:M832)),'NA DATA'!$J$4:$K$1809,2,FALSE())</f>
        <v>Enron North America Corp.</v>
      </c>
      <c r="H832" s="30"/>
      <c r="I832" s="30" t="n">
        <v>96081523</v>
      </c>
      <c r="J832" s="30"/>
      <c r="K832" s="30"/>
      <c r="L832" s="30"/>
      <c r="M832" s="30"/>
      <c r="N832" s="30" t="n">
        <f aca="false">IF(ISNA(VLOOKUP(B832,'US GAS Rankings'!$B$6:$H$232,7,FALSE()))=TRUE(),"",(VLOOKUP(B832,'US GAS Rankings'!$B$6:$H$232,7,FALSE())))</f>
        <v>157</v>
      </c>
      <c r="O832" s="30" t="str">
        <f aca="false">IF(ISNA(VLOOKUP(B832,'US PWR Rankings'!$B$6:$H$126,7,FALSE()))=TRUE(),"",(VLOOKUP(B832,'US PWR Rankings'!$B$6:$H$126,7,FALSE())))</f>
        <v/>
      </c>
      <c r="P832" s="5" t="str">
        <f aca="false">IF(ISNA(VLOOKUP(B832,'Can Gas Rankings'!$B$6:$H$95,7,FALSE()))=TRUE(),"",(VLOOKUP(B832,'Can Gas Rankings'!$B$6:$H$95,7,FALSE())))</f>
        <v/>
      </c>
      <c r="Q832" s="5" t="str">
        <f aca="false">IF(ISNA(VLOOKUP(B832,'Can Pwr Rankings'!$B$6:$F$21,5,FALSE()))=TRUE(),"",(VLOOKUP(B832,'Can Pwr Rankings'!$B$6:$F$21,5,FALSE())))</f>
        <v/>
      </c>
      <c r="R832" s="29" t="n">
        <f aca="false">IF(ISNA(VLOOKUP($B832,'US GAS Rankings'!$B$6:$H$232,6,FALSE()))=TRUE(),"",(VLOOKUP($B832,'US GAS Rankings'!$B$6:$H$232,6,FALSE())))</f>
        <v>1476942</v>
      </c>
      <c r="S832" s="29" t="str">
        <f aca="false">IF(ISNA(VLOOKUP($B832,'US PWR Rankings'!$B$6:$H$126,6,FALSE()))=TRUE(),"",(VLOOKUP($B832,'US PWR Rankings'!$B$6:$H$126,6,FALSE())))</f>
        <v/>
      </c>
      <c r="T832" s="29" t="str">
        <f aca="false">IF(ISNA(VLOOKUP($B832,'Can Gas Rankings'!$B$6:$H$95,6,FALSE()))=TRUE(),"",(VLOOKUP($B832,'Can Gas Rankings'!$B$6:$H$95,6,FALSE())))</f>
        <v/>
      </c>
      <c r="U832" s="29" t="str">
        <f aca="false">IF(ISNA(VLOOKUP($B832,'Can Pwr Rankings'!$B$6:$F$21,4,FALSE()))=TRUE(),"",(VLOOKUP($B832,'Can Pwr Rankings'!$B$6:$F$21,4,FALSE())))</f>
        <v/>
      </c>
    </row>
    <row r="833" customFormat="false" ht="12.75" hidden="false" customHeight="false" outlineLevel="0" collapsed="false">
      <c r="A833" s="5" t="s">
        <v>252</v>
      </c>
      <c r="B833" s="5" t="n">
        <v>3078</v>
      </c>
      <c r="C833" s="5"/>
      <c r="D833" s="5"/>
      <c r="E833" s="29" t="n">
        <f aca="false">VLOOKUP(B833,HEADROOM!$B$2:$D$3820,3,FALSE())</f>
        <v>100000</v>
      </c>
      <c r="F833" s="5" t="s">
        <v>34</v>
      </c>
      <c r="G833" s="5" t="str">
        <f aca="false">VLOOKUP((A833&amp;MAX(H833:M833)),'NA DATA'!$J$4:$K$1809,2,FALSE())</f>
        <v>Enron North America Corp.</v>
      </c>
      <c r="H833" s="30"/>
      <c r="I833" s="30" t="n">
        <v>96029924</v>
      </c>
      <c r="J833" s="30"/>
      <c r="K833" s="30"/>
      <c r="L833" s="30"/>
      <c r="M833" s="30"/>
      <c r="N833" s="30" t="n">
        <f aca="false">IF(ISNA(VLOOKUP(B833,'US GAS Rankings'!$B$6:$H$232,7,FALSE()))=TRUE(),"",(VLOOKUP(B833,'US GAS Rankings'!$B$6:$H$232,7,FALSE())))</f>
        <v>157</v>
      </c>
      <c r="O833" s="30" t="str">
        <f aca="false">IF(ISNA(VLOOKUP(B833,'US PWR Rankings'!$B$6:$H$126,7,FALSE()))=TRUE(),"",(VLOOKUP(B833,'US PWR Rankings'!$B$6:$H$126,7,FALSE())))</f>
        <v/>
      </c>
      <c r="P833" s="5" t="str">
        <f aca="false">IF(ISNA(VLOOKUP(B833,'Can Gas Rankings'!$B$6:$H$95,7,FALSE()))=TRUE(),"",(VLOOKUP(B833,'Can Gas Rankings'!$B$6:$H$95,7,FALSE())))</f>
        <v/>
      </c>
      <c r="Q833" s="5" t="str">
        <f aca="false">IF(ISNA(VLOOKUP(B833,'Can Pwr Rankings'!$B$6:$F$21,5,FALSE()))=TRUE(),"",(VLOOKUP(B833,'Can Pwr Rankings'!$B$6:$F$21,5,FALSE())))</f>
        <v/>
      </c>
      <c r="R833" s="29" t="n">
        <f aca="false">IF(ISNA(VLOOKUP($B833,'US GAS Rankings'!$B$6:$H$232,6,FALSE()))=TRUE(),"",(VLOOKUP($B833,'US GAS Rankings'!$B$6:$H$232,6,FALSE())))</f>
        <v>1476942</v>
      </c>
      <c r="S833" s="29" t="str">
        <f aca="false">IF(ISNA(VLOOKUP($B833,'US PWR Rankings'!$B$6:$H$126,6,FALSE()))=TRUE(),"",(VLOOKUP($B833,'US PWR Rankings'!$B$6:$H$126,6,FALSE())))</f>
        <v/>
      </c>
      <c r="T833" s="29" t="str">
        <f aca="false">IF(ISNA(VLOOKUP($B833,'Can Gas Rankings'!$B$6:$H$95,6,FALSE()))=TRUE(),"",(VLOOKUP($B833,'Can Gas Rankings'!$B$6:$H$95,6,FALSE())))</f>
        <v/>
      </c>
      <c r="U833" s="29" t="str">
        <f aca="false">IF(ISNA(VLOOKUP($B833,'Can Pwr Rankings'!$B$6:$F$21,4,FALSE()))=TRUE(),"",(VLOOKUP($B833,'Can Pwr Rankings'!$B$6:$F$21,4,FALSE())))</f>
        <v/>
      </c>
    </row>
    <row r="834" customFormat="false" ht="12.75" hidden="false" customHeight="false" outlineLevel="0" collapsed="false">
      <c r="A834" s="5" t="s">
        <v>252</v>
      </c>
      <c r="B834" s="5" t="n">
        <v>3078</v>
      </c>
      <c r="C834" s="5"/>
      <c r="D834" s="5"/>
      <c r="E834" s="29" t="n">
        <f aca="false">VLOOKUP(B834,HEADROOM!$B$2:$D$3820,3,FALSE())</f>
        <v>100000</v>
      </c>
      <c r="F834" s="5" t="s">
        <v>29</v>
      </c>
      <c r="G834" s="5" t="str">
        <f aca="false">VLOOKUP((A834&amp;MAX(H834:M834)),'NA DATA'!$J$4:$K$1809,2,FALSE())</f>
        <v>Enron North America Corp.</v>
      </c>
      <c r="H834" s="30"/>
      <c r="I834" s="30" t="n">
        <v>96002952</v>
      </c>
      <c r="J834" s="30"/>
      <c r="K834" s="30"/>
      <c r="L834" s="30"/>
      <c r="M834" s="30"/>
      <c r="N834" s="30" t="n">
        <f aca="false">IF(ISNA(VLOOKUP(B834,'US GAS Rankings'!$B$6:$H$232,7,FALSE()))=TRUE(),"",(VLOOKUP(B834,'US GAS Rankings'!$B$6:$H$232,7,FALSE())))</f>
        <v>157</v>
      </c>
      <c r="O834" s="30" t="str">
        <f aca="false">IF(ISNA(VLOOKUP(B834,'US PWR Rankings'!$B$6:$H$126,7,FALSE()))=TRUE(),"",(VLOOKUP(B834,'US PWR Rankings'!$B$6:$H$126,7,FALSE())))</f>
        <v/>
      </c>
      <c r="P834" s="5" t="str">
        <f aca="false">IF(ISNA(VLOOKUP(B834,'Can Gas Rankings'!$B$6:$H$95,7,FALSE()))=TRUE(),"",(VLOOKUP(B834,'Can Gas Rankings'!$B$6:$H$95,7,FALSE())))</f>
        <v/>
      </c>
      <c r="Q834" s="5" t="str">
        <f aca="false">IF(ISNA(VLOOKUP(B834,'Can Pwr Rankings'!$B$6:$F$21,5,FALSE()))=TRUE(),"",(VLOOKUP(B834,'Can Pwr Rankings'!$B$6:$F$21,5,FALSE())))</f>
        <v/>
      </c>
      <c r="R834" s="29" t="n">
        <f aca="false">IF(ISNA(VLOOKUP($B834,'US GAS Rankings'!$B$6:$H$232,6,FALSE()))=TRUE(),"",(VLOOKUP($B834,'US GAS Rankings'!$B$6:$H$232,6,FALSE())))</f>
        <v>1476942</v>
      </c>
      <c r="S834" s="29" t="str">
        <f aca="false">IF(ISNA(VLOOKUP($B834,'US PWR Rankings'!$B$6:$H$126,6,FALSE()))=TRUE(),"",(VLOOKUP($B834,'US PWR Rankings'!$B$6:$H$126,6,FALSE())))</f>
        <v/>
      </c>
      <c r="T834" s="29" t="str">
        <f aca="false">IF(ISNA(VLOOKUP($B834,'Can Gas Rankings'!$B$6:$H$95,6,FALSE()))=TRUE(),"",(VLOOKUP($B834,'Can Gas Rankings'!$B$6:$H$95,6,FALSE())))</f>
        <v/>
      </c>
      <c r="U834" s="29" t="str">
        <f aca="false">IF(ISNA(VLOOKUP($B834,'Can Pwr Rankings'!$B$6:$F$21,4,FALSE()))=TRUE(),"",(VLOOKUP($B834,'Can Pwr Rankings'!$B$6:$F$21,4,FALSE())))</f>
        <v/>
      </c>
    </row>
    <row r="835" customFormat="false" ht="12.75" hidden="false" customHeight="false" outlineLevel="0" collapsed="false">
      <c r="A835" s="5" t="s">
        <v>252</v>
      </c>
      <c r="B835" s="5" t="n">
        <v>3078</v>
      </c>
      <c r="C835" s="5"/>
      <c r="D835" s="5"/>
      <c r="E835" s="29" t="n">
        <f aca="false">VLOOKUP(B835,HEADROOM!$B$2:$D$3820,3,FALSE())</f>
        <v>100000</v>
      </c>
      <c r="F835" s="5" t="s">
        <v>113</v>
      </c>
      <c r="G835" s="5" t="str">
        <f aca="false">VLOOKUP((A835&amp;MAX(H835:M835)),'NA DATA'!$J$4:$K$1809,2,FALSE())</f>
        <v>Enron North America Corp.</v>
      </c>
      <c r="H835" s="30"/>
      <c r="I835" s="30" t="n">
        <v>96001446</v>
      </c>
      <c r="J835" s="30"/>
      <c r="K835" s="30"/>
      <c r="L835" s="30"/>
      <c r="M835" s="30"/>
      <c r="N835" s="30" t="n">
        <f aca="false">IF(ISNA(VLOOKUP(B835,'US GAS Rankings'!$B$6:$H$232,7,FALSE()))=TRUE(),"",(VLOOKUP(B835,'US GAS Rankings'!$B$6:$H$232,7,FALSE())))</f>
        <v>157</v>
      </c>
      <c r="O835" s="30" t="str">
        <f aca="false">IF(ISNA(VLOOKUP(B835,'US PWR Rankings'!$B$6:$H$126,7,FALSE()))=TRUE(),"",(VLOOKUP(B835,'US PWR Rankings'!$B$6:$H$126,7,FALSE())))</f>
        <v/>
      </c>
      <c r="P835" s="5" t="str">
        <f aca="false">IF(ISNA(VLOOKUP(B835,'Can Gas Rankings'!$B$6:$H$95,7,FALSE()))=TRUE(),"",(VLOOKUP(B835,'Can Gas Rankings'!$B$6:$H$95,7,FALSE())))</f>
        <v/>
      </c>
      <c r="Q835" s="5" t="str">
        <f aca="false">IF(ISNA(VLOOKUP(B835,'Can Pwr Rankings'!$B$6:$F$21,5,FALSE()))=TRUE(),"",(VLOOKUP(B835,'Can Pwr Rankings'!$B$6:$F$21,5,FALSE())))</f>
        <v/>
      </c>
      <c r="R835" s="29" t="n">
        <f aca="false">IF(ISNA(VLOOKUP($B835,'US GAS Rankings'!$B$6:$H$232,6,FALSE()))=TRUE(),"",(VLOOKUP($B835,'US GAS Rankings'!$B$6:$H$232,6,FALSE())))</f>
        <v>1476942</v>
      </c>
      <c r="S835" s="29" t="str">
        <f aca="false">IF(ISNA(VLOOKUP($B835,'US PWR Rankings'!$B$6:$H$126,6,FALSE()))=TRUE(),"",(VLOOKUP($B835,'US PWR Rankings'!$B$6:$H$126,6,FALSE())))</f>
        <v/>
      </c>
      <c r="T835" s="29" t="str">
        <f aca="false">IF(ISNA(VLOOKUP($B835,'Can Gas Rankings'!$B$6:$H$95,6,FALSE()))=TRUE(),"",(VLOOKUP($B835,'Can Gas Rankings'!$B$6:$H$95,6,FALSE())))</f>
        <v/>
      </c>
      <c r="U835" s="29" t="str">
        <f aca="false">IF(ISNA(VLOOKUP($B835,'Can Pwr Rankings'!$B$6:$F$21,4,FALSE()))=TRUE(),"",(VLOOKUP($B835,'Can Pwr Rankings'!$B$6:$F$21,4,FALSE())))</f>
        <v/>
      </c>
    </row>
    <row r="836" customFormat="false" ht="12.75" hidden="false" customHeight="false" outlineLevel="0" collapsed="false">
      <c r="A836" s="5" t="s">
        <v>252</v>
      </c>
      <c r="B836" s="5" t="n">
        <v>3078</v>
      </c>
      <c r="C836" s="5"/>
      <c r="D836" s="5"/>
      <c r="E836" s="29" t="n">
        <f aca="false">VLOOKUP(B836,HEADROOM!$B$2:$D$3820,3,FALSE())</f>
        <v>100000</v>
      </c>
      <c r="F836" s="5" t="s">
        <v>253</v>
      </c>
      <c r="G836" s="5" t="str">
        <f aca="false">VLOOKUP((A836&amp;MAX(H836:M836)),'NA DATA'!$J$4:$K$1809,2,FALSE())</f>
        <v>Enron North America Corp.</v>
      </c>
      <c r="H836" s="30"/>
      <c r="I836" s="30" t="n">
        <v>96001431</v>
      </c>
      <c r="J836" s="30"/>
      <c r="K836" s="30"/>
      <c r="L836" s="30"/>
      <c r="M836" s="30"/>
      <c r="N836" s="30" t="n">
        <f aca="false">IF(ISNA(VLOOKUP(B836,'US GAS Rankings'!$B$6:$H$232,7,FALSE()))=TRUE(),"",(VLOOKUP(B836,'US GAS Rankings'!$B$6:$H$232,7,FALSE())))</f>
        <v>157</v>
      </c>
      <c r="O836" s="30" t="str">
        <f aca="false">IF(ISNA(VLOOKUP(B836,'US PWR Rankings'!$B$6:$H$126,7,FALSE()))=TRUE(),"",(VLOOKUP(B836,'US PWR Rankings'!$B$6:$H$126,7,FALSE())))</f>
        <v/>
      </c>
      <c r="P836" s="5" t="str">
        <f aca="false">IF(ISNA(VLOOKUP(B836,'Can Gas Rankings'!$B$6:$H$95,7,FALSE()))=TRUE(),"",(VLOOKUP(B836,'Can Gas Rankings'!$B$6:$H$95,7,FALSE())))</f>
        <v/>
      </c>
      <c r="Q836" s="5" t="str">
        <f aca="false">IF(ISNA(VLOOKUP(B836,'Can Pwr Rankings'!$B$6:$F$21,5,FALSE()))=TRUE(),"",(VLOOKUP(B836,'Can Pwr Rankings'!$B$6:$F$21,5,FALSE())))</f>
        <v/>
      </c>
      <c r="R836" s="29" t="n">
        <f aca="false">IF(ISNA(VLOOKUP($B836,'US GAS Rankings'!$B$6:$H$232,6,FALSE()))=TRUE(),"",(VLOOKUP($B836,'US GAS Rankings'!$B$6:$H$232,6,FALSE())))</f>
        <v>1476942</v>
      </c>
      <c r="S836" s="29" t="str">
        <f aca="false">IF(ISNA(VLOOKUP($B836,'US PWR Rankings'!$B$6:$H$126,6,FALSE()))=TRUE(),"",(VLOOKUP($B836,'US PWR Rankings'!$B$6:$H$126,6,FALSE())))</f>
        <v/>
      </c>
      <c r="T836" s="29" t="str">
        <f aca="false">IF(ISNA(VLOOKUP($B836,'Can Gas Rankings'!$B$6:$H$95,6,FALSE()))=TRUE(),"",(VLOOKUP($B836,'Can Gas Rankings'!$B$6:$H$95,6,FALSE())))</f>
        <v/>
      </c>
      <c r="U836" s="29" t="str">
        <f aca="false">IF(ISNA(VLOOKUP($B836,'Can Pwr Rankings'!$B$6:$F$21,4,FALSE()))=TRUE(),"",(VLOOKUP($B836,'Can Pwr Rankings'!$B$6:$F$21,4,FALSE())))</f>
        <v/>
      </c>
    </row>
    <row r="837" customFormat="false" ht="12.75" hidden="false" customHeight="false" outlineLevel="0" collapsed="false">
      <c r="A837" s="5" t="s">
        <v>252</v>
      </c>
      <c r="B837" s="5" t="n">
        <v>3078</v>
      </c>
      <c r="C837" s="5"/>
      <c r="D837" s="5"/>
      <c r="E837" s="29" t="n">
        <f aca="false">VLOOKUP(B837,HEADROOM!$B$2:$D$3820,3,FALSE())</f>
        <v>100000</v>
      </c>
      <c r="F837" s="5" t="s">
        <v>42</v>
      </c>
      <c r="G837" s="5" t="e">
        <f aca="false">VLOOKUP((A837&amp;MAX(H837:M837)),'NA DATA'!$J$4:$K$1809,2,FALSE())</f>
        <v>#N/A</v>
      </c>
      <c r="H837" s="30"/>
      <c r="I837" s="30"/>
      <c r="J837" s="30"/>
      <c r="K837" s="30"/>
      <c r="L837" s="30"/>
      <c r="M837" s="30"/>
      <c r="N837" s="30" t="n">
        <f aca="false">IF(ISNA(VLOOKUP(B837,'US GAS Rankings'!$B$6:$H$232,7,FALSE()))=TRUE(),"",(VLOOKUP(B837,'US GAS Rankings'!$B$6:$H$232,7,FALSE())))</f>
        <v>157</v>
      </c>
      <c r="O837" s="30" t="str">
        <f aca="false">IF(ISNA(VLOOKUP(B837,'US PWR Rankings'!$B$6:$H$126,7,FALSE()))=TRUE(),"",(VLOOKUP(B837,'US PWR Rankings'!$B$6:$H$126,7,FALSE())))</f>
        <v/>
      </c>
      <c r="P837" s="5" t="str">
        <f aca="false">IF(ISNA(VLOOKUP(B837,'Can Gas Rankings'!$B$6:$H$95,7,FALSE()))=TRUE(),"",(VLOOKUP(B837,'Can Gas Rankings'!$B$6:$H$95,7,FALSE())))</f>
        <v/>
      </c>
      <c r="Q837" s="5" t="str">
        <f aca="false">IF(ISNA(VLOOKUP(B837,'Can Pwr Rankings'!$B$6:$F$21,5,FALSE()))=TRUE(),"",(VLOOKUP(B837,'Can Pwr Rankings'!$B$6:$F$21,5,FALSE())))</f>
        <v/>
      </c>
      <c r="R837" s="29" t="n">
        <f aca="false">IF(ISNA(VLOOKUP($B837,'US GAS Rankings'!$B$6:$H$232,6,FALSE()))=TRUE(),"",(VLOOKUP($B837,'US GAS Rankings'!$B$6:$H$232,6,FALSE())))</f>
        <v>1476942</v>
      </c>
      <c r="S837" s="29" t="str">
        <f aca="false">IF(ISNA(VLOOKUP($B837,'US PWR Rankings'!$B$6:$H$126,6,FALSE()))=TRUE(),"",(VLOOKUP($B837,'US PWR Rankings'!$B$6:$H$126,6,FALSE())))</f>
        <v/>
      </c>
      <c r="T837" s="29" t="str">
        <f aca="false">IF(ISNA(VLOOKUP($B837,'Can Gas Rankings'!$B$6:$H$95,6,FALSE()))=TRUE(),"",(VLOOKUP($B837,'Can Gas Rankings'!$B$6:$H$95,6,FALSE())))</f>
        <v/>
      </c>
      <c r="U837" s="29" t="str">
        <f aca="false">IF(ISNA(VLOOKUP($B837,'Can Pwr Rankings'!$B$6:$F$21,4,FALSE()))=TRUE(),"",(VLOOKUP($B837,'Can Pwr Rankings'!$B$6:$F$21,4,FALSE())))</f>
        <v/>
      </c>
    </row>
    <row r="838" customFormat="false" ht="12.75" hidden="false" customHeight="false" outlineLevel="0" collapsed="false">
      <c r="A838" s="5" t="s">
        <v>254</v>
      </c>
      <c r="B838" s="5" t="n">
        <v>64449</v>
      </c>
      <c r="C838" s="5" t="s">
        <v>254</v>
      </c>
      <c r="D838" s="5" t="n">
        <v>64449</v>
      </c>
      <c r="E838" s="29" t="n">
        <f aca="false">VLOOKUP(B838,HEADROOM!$B$2:$D$3820,3,FALSE())</f>
        <v>1000000</v>
      </c>
      <c r="F838" s="5" t="s">
        <v>42</v>
      </c>
      <c r="G838" s="5" t="e">
        <f aca="false">VLOOKUP((A838&amp;MAX(H838:M838)),'NA DATA'!$J$4:$K$1809,2,FALSE())</f>
        <v>#N/A</v>
      </c>
      <c r="H838" s="30"/>
      <c r="I838" s="30"/>
      <c r="J838" s="30"/>
      <c r="K838" s="30"/>
      <c r="L838" s="30"/>
      <c r="M838" s="30"/>
      <c r="N838" s="30" t="n">
        <f aca="false">IF(ISNA(VLOOKUP(B838,'US GAS Rankings'!$B$6:$H$232,7,FALSE()))=TRUE(),"",(VLOOKUP(B838,'US GAS Rankings'!$B$6:$H$232,7,FALSE())))</f>
        <v>158</v>
      </c>
      <c r="O838" s="30" t="str">
        <f aca="false">IF(ISNA(VLOOKUP(B838,'US PWR Rankings'!$B$6:$H$126,7,FALSE()))=TRUE(),"",(VLOOKUP(B838,'US PWR Rankings'!$B$6:$H$126,7,FALSE())))</f>
        <v/>
      </c>
      <c r="P838" s="5" t="str">
        <f aca="false">IF(ISNA(VLOOKUP(B838,'Can Gas Rankings'!$B$6:$H$95,7,FALSE()))=TRUE(),"",(VLOOKUP(B838,'Can Gas Rankings'!$B$6:$H$95,7,FALSE())))</f>
        <v/>
      </c>
      <c r="Q838" s="5" t="str">
        <f aca="false">IF(ISNA(VLOOKUP(B838,'Can Pwr Rankings'!$B$6:$F$21,5,FALSE()))=TRUE(),"",(VLOOKUP(B838,'Can Pwr Rankings'!$B$6:$F$21,5,FALSE())))</f>
        <v/>
      </c>
      <c r="R838" s="29" t="n">
        <f aca="false">IF(ISNA(VLOOKUP($B838,'US GAS Rankings'!$B$6:$H$232,6,FALSE()))=TRUE(),"",(VLOOKUP($B838,'US GAS Rankings'!$B$6:$H$232,6,FALSE())))</f>
        <v>1378693</v>
      </c>
      <c r="S838" s="29" t="str">
        <f aca="false">IF(ISNA(VLOOKUP($B838,'US PWR Rankings'!$B$6:$H$126,6,FALSE()))=TRUE(),"",(VLOOKUP($B838,'US PWR Rankings'!$B$6:$H$126,6,FALSE())))</f>
        <v/>
      </c>
      <c r="T838" s="29" t="str">
        <f aca="false">IF(ISNA(VLOOKUP($B838,'Can Gas Rankings'!$B$6:$H$95,6,FALSE()))=TRUE(),"",(VLOOKUP($B838,'Can Gas Rankings'!$B$6:$H$95,6,FALSE())))</f>
        <v/>
      </c>
      <c r="U838" s="29" t="str">
        <f aca="false">IF(ISNA(VLOOKUP($B838,'Can Pwr Rankings'!$B$6:$F$21,4,FALSE()))=TRUE(),"",(VLOOKUP($B838,'Can Pwr Rankings'!$B$6:$F$21,4,FALSE())))</f>
        <v/>
      </c>
    </row>
    <row r="839" customFormat="false" ht="12.75" hidden="false" customHeight="false" outlineLevel="0" collapsed="false">
      <c r="A839" s="5" t="s">
        <v>254</v>
      </c>
      <c r="B839" s="5" t="n">
        <v>64449</v>
      </c>
      <c r="C839" s="5"/>
      <c r="D839" s="5"/>
      <c r="E839" s="29" t="n">
        <f aca="false">VLOOKUP(B839,HEADROOM!$B$2:$D$3820,3,FALSE())</f>
        <v>1000000</v>
      </c>
      <c r="F839" s="5" t="s">
        <v>70</v>
      </c>
      <c r="G839" s="5" t="str">
        <f aca="false">VLOOKUP((A839&amp;MAX(H839:M839)),'NA DATA'!$J$4:$K$1809,2,FALSE())</f>
        <v>Enron North America Corp.</v>
      </c>
      <c r="H839" s="30"/>
      <c r="I839" s="30" t="n">
        <v>96070368</v>
      </c>
      <c r="J839" s="30"/>
      <c r="K839" s="30"/>
      <c r="L839" s="30"/>
      <c r="M839" s="30"/>
      <c r="N839" s="30" t="n">
        <f aca="false">IF(ISNA(VLOOKUP(B839,'US GAS Rankings'!$B$6:$H$232,7,FALSE()))=TRUE(),"",(VLOOKUP(B839,'US GAS Rankings'!$B$6:$H$232,7,FALSE())))</f>
        <v>158</v>
      </c>
      <c r="O839" s="30" t="str">
        <f aca="false">IF(ISNA(VLOOKUP(B839,'US PWR Rankings'!$B$6:$H$126,7,FALSE()))=TRUE(),"",(VLOOKUP(B839,'US PWR Rankings'!$B$6:$H$126,7,FALSE())))</f>
        <v/>
      </c>
      <c r="P839" s="5" t="str">
        <f aca="false">IF(ISNA(VLOOKUP(B839,'Can Gas Rankings'!$B$6:$H$95,7,FALSE()))=TRUE(),"",(VLOOKUP(B839,'Can Gas Rankings'!$B$6:$H$95,7,FALSE())))</f>
        <v/>
      </c>
      <c r="Q839" s="5" t="str">
        <f aca="false">IF(ISNA(VLOOKUP(B839,'Can Pwr Rankings'!$B$6:$F$21,5,FALSE()))=TRUE(),"",(VLOOKUP(B839,'Can Pwr Rankings'!$B$6:$F$21,5,FALSE())))</f>
        <v/>
      </c>
      <c r="R839" s="29" t="n">
        <f aca="false">IF(ISNA(VLOOKUP($B839,'US GAS Rankings'!$B$6:$H$232,6,FALSE()))=TRUE(),"",(VLOOKUP($B839,'US GAS Rankings'!$B$6:$H$232,6,FALSE())))</f>
        <v>1378693</v>
      </c>
      <c r="S839" s="29" t="str">
        <f aca="false">IF(ISNA(VLOOKUP($B839,'US PWR Rankings'!$B$6:$H$126,6,FALSE()))=TRUE(),"",(VLOOKUP($B839,'US PWR Rankings'!$B$6:$H$126,6,FALSE())))</f>
        <v/>
      </c>
      <c r="T839" s="29" t="str">
        <f aca="false">IF(ISNA(VLOOKUP($B839,'Can Gas Rankings'!$B$6:$H$95,6,FALSE()))=TRUE(),"",(VLOOKUP($B839,'Can Gas Rankings'!$B$6:$H$95,6,FALSE())))</f>
        <v/>
      </c>
      <c r="U839" s="29" t="str">
        <f aca="false">IF(ISNA(VLOOKUP($B839,'Can Pwr Rankings'!$B$6:$F$21,4,FALSE()))=TRUE(),"",(VLOOKUP($B839,'Can Pwr Rankings'!$B$6:$F$21,4,FALSE())))</f>
        <v/>
      </c>
    </row>
    <row r="840" customFormat="false" ht="12.75" hidden="false" customHeight="false" outlineLevel="0" collapsed="false">
      <c r="A840" s="5" t="s">
        <v>255</v>
      </c>
      <c r="B840" s="5" t="n">
        <v>34811</v>
      </c>
      <c r="C840" s="5" t="s">
        <v>255</v>
      </c>
      <c r="D840" s="5" t="n">
        <v>34811</v>
      </c>
      <c r="E840" s="29" t="n">
        <f aca="false">VLOOKUP(B840,HEADROOM!$B$2:$D$3820,3,FALSE())</f>
        <v>622461</v>
      </c>
      <c r="F840" s="5" t="s">
        <v>33</v>
      </c>
      <c r="G840" s="5" t="str">
        <f aca="false">VLOOKUP((A840&amp;MAX(H840:M840)),'NA DATA'!$J$4:$K$1809,2,FALSE())</f>
        <v>Enron North America Corp.</v>
      </c>
      <c r="H840" s="30"/>
      <c r="I840" s="30" t="n">
        <v>96057970</v>
      </c>
      <c r="J840" s="30"/>
      <c r="K840" s="30"/>
      <c r="L840" s="30"/>
      <c r="M840" s="30"/>
      <c r="N840" s="30" t="n">
        <f aca="false">IF(ISNA(VLOOKUP(B840,'US GAS Rankings'!$B$6:$H$232,7,FALSE()))=TRUE(),"",(VLOOKUP(B840,'US GAS Rankings'!$B$6:$H$232,7,FALSE())))</f>
        <v>159</v>
      </c>
      <c r="O840" s="30" t="str">
        <f aca="false">IF(ISNA(VLOOKUP(B840,'US PWR Rankings'!$B$6:$H$126,7,FALSE()))=TRUE(),"",(VLOOKUP(B840,'US PWR Rankings'!$B$6:$H$126,7,FALSE())))</f>
        <v/>
      </c>
      <c r="P840" s="5" t="str">
        <f aca="false">IF(ISNA(VLOOKUP(B840,'Can Gas Rankings'!$B$6:$H$95,7,FALSE()))=TRUE(),"",(VLOOKUP(B840,'Can Gas Rankings'!$B$6:$H$95,7,FALSE())))</f>
        <v/>
      </c>
      <c r="Q840" s="5" t="str">
        <f aca="false">IF(ISNA(VLOOKUP(B840,'Can Pwr Rankings'!$B$6:$F$21,5,FALSE()))=TRUE(),"",(VLOOKUP(B840,'Can Pwr Rankings'!$B$6:$F$21,5,FALSE())))</f>
        <v/>
      </c>
      <c r="R840" s="29" t="n">
        <f aca="false">IF(ISNA(VLOOKUP($B840,'US GAS Rankings'!$B$6:$H$232,6,FALSE()))=TRUE(),"",(VLOOKUP($B840,'US GAS Rankings'!$B$6:$H$232,6,FALSE())))</f>
        <v>1336594</v>
      </c>
      <c r="S840" s="29" t="str">
        <f aca="false">IF(ISNA(VLOOKUP($B840,'US PWR Rankings'!$B$6:$H$126,6,FALSE()))=TRUE(),"",(VLOOKUP($B840,'US PWR Rankings'!$B$6:$H$126,6,FALSE())))</f>
        <v/>
      </c>
      <c r="T840" s="29" t="str">
        <f aca="false">IF(ISNA(VLOOKUP($B840,'Can Gas Rankings'!$B$6:$H$95,6,FALSE()))=TRUE(),"",(VLOOKUP($B840,'Can Gas Rankings'!$B$6:$H$95,6,FALSE())))</f>
        <v/>
      </c>
      <c r="U840" s="29" t="str">
        <f aca="false">IF(ISNA(VLOOKUP($B840,'Can Pwr Rankings'!$B$6:$F$21,4,FALSE()))=TRUE(),"",(VLOOKUP($B840,'Can Pwr Rankings'!$B$6:$F$21,4,FALSE())))</f>
        <v/>
      </c>
    </row>
    <row r="841" customFormat="false" ht="12.75" hidden="false" customHeight="false" outlineLevel="0" collapsed="false">
      <c r="A841" s="5" t="s">
        <v>255</v>
      </c>
      <c r="B841" s="5" t="n">
        <v>34811</v>
      </c>
      <c r="C841" s="5"/>
      <c r="D841" s="5"/>
      <c r="E841" s="29" t="n">
        <f aca="false">VLOOKUP(B841,HEADROOM!$B$2:$D$3820,3,FALSE())</f>
        <v>622461</v>
      </c>
      <c r="F841" s="5" t="s">
        <v>28</v>
      </c>
      <c r="G841" s="5" t="str">
        <f aca="false">VLOOKUP((A841&amp;MAX(H841:M841)),'NA DATA'!$J$4:$K$1809,2,FALSE())</f>
        <v>Enron North America Corp.</v>
      </c>
      <c r="H841" s="30"/>
      <c r="I841" s="30" t="n">
        <v>96033143</v>
      </c>
      <c r="J841" s="30"/>
      <c r="K841" s="30"/>
      <c r="L841" s="30"/>
      <c r="M841" s="30"/>
      <c r="N841" s="30" t="n">
        <f aca="false">IF(ISNA(VLOOKUP(B841,'US GAS Rankings'!$B$6:$H$232,7,FALSE()))=TRUE(),"",(VLOOKUP(B841,'US GAS Rankings'!$B$6:$H$232,7,FALSE())))</f>
        <v>159</v>
      </c>
      <c r="O841" s="30" t="str">
        <f aca="false">IF(ISNA(VLOOKUP(B841,'US PWR Rankings'!$B$6:$H$126,7,FALSE()))=TRUE(),"",(VLOOKUP(B841,'US PWR Rankings'!$B$6:$H$126,7,FALSE())))</f>
        <v/>
      </c>
      <c r="P841" s="5" t="str">
        <f aca="false">IF(ISNA(VLOOKUP(B841,'Can Gas Rankings'!$B$6:$H$95,7,FALSE()))=TRUE(),"",(VLOOKUP(B841,'Can Gas Rankings'!$B$6:$H$95,7,FALSE())))</f>
        <v/>
      </c>
      <c r="Q841" s="5" t="str">
        <f aca="false">IF(ISNA(VLOOKUP(B841,'Can Pwr Rankings'!$B$6:$F$21,5,FALSE()))=TRUE(),"",(VLOOKUP(B841,'Can Pwr Rankings'!$B$6:$F$21,5,FALSE())))</f>
        <v/>
      </c>
      <c r="R841" s="29" t="n">
        <f aca="false">IF(ISNA(VLOOKUP($B841,'US GAS Rankings'!$B$6:$H$232,6,FALSE()))=TRUE(),"",(VLOOKUP($B841,'US GAS Rankings'!$B$6:$H$232,6,FALSE())))</f>
        <v>1336594</v>
      </c>
      <c r="S841" s="29" t="str">
        <f aca="false">IF(ISNA(VLOOKUP($B841,'US PWR Rankings'!$B$6:$H$126,6,FALSE()))=TRUE(),"",(VLOOKUP($B841,'US PWR Rankings'!$B$6:$H$126,6,FALSE())))</f>
        <v/>
      </c>
      <c r="T841" s="29" t="str">
        <f aca="false">IF(ISNA(VLOOKUP($B841,'Can Gas Rankings'!$B$6:$H$95,6,FALSE()))=TRUE(),"",(VLOOKUP($B841,'Can Gas Rankings'!$B$6:$H$95,6,FALSE())))</f>
        <v/>
      </c>
      <c r="U841" s="29" t="str">
        <f aca="false">IF(ISNA(VLOOKUP($B841,'Can Pwr Rankings'!$B$6:$F$21,4,FALSE()))=TRUE(),"",(VLOOKUP($B841,'Can Pwr Rankings'!$B$6:$F$21,4,FALSE())))</f>
        <v/>
      </c>
    </row>
    <row r="842" customFormat="false" ht="12.75" hidden="false" customHeight="false" outlineLevel="0" collapsed="false">
      <c r="A842" s="5" t="s">
        <v>255</v>
      </c>
      <c r="B842" s="5" t="n">
        <v>34811</v>
      </c>
      <c r="C842" s="5"/>
      <c r="D842" s="5"/>
      <c r="E842" s="29" t="n">
        <f aca="false">VLOOKUP(B842,HEADROOM!$B$2:$D$3820,3,FALSE())</f>
        <v>622461</v>
      </c>
      <c r="F842" s="5" t="s">
        <v>29</v>
      </c>
      <c r="G842" s="5" t="str">
        <f aca="false">VLOOKUP((A842&amp;MAX(H842:M842)),'NA DATA'!$J$4:$K$1809,2,FALSE())</f>
        <v>Enron North America Corp.</v>
      </c>
      <c r="H842" s="30"/>
      <c r="I842" s="30" t="n">
        <v>96032708</v>
      </c>
      <c r="J842" s="30"/>
      <c r="K842" s="30"/>
      <c r="L842" s="30"/>
      <c r="M842" s="30"/>
      <c r="N842" s="30" t="n">
        <f aca="false">IF(ISNA(VLOOKUP(B842,'US GAS Rankings'!$B$6:$H$232,7,FALSE()))=TRUE(),"",(VLOOKUP(B842,'US GAS Rankings'!$B$6:$H$232,7,FALSE())))</f>
        <v>159</v>
      </c>
      <c r="O842" s="30" t="str">
        <f aca="false">IF(ISNA(VLOOKUP(B842,'US PWR Rankings'!$B$6:$H$126,7,FALSE()))=TRUE(),"",(VLOOKUP(B842,'US PWR Rankings'!$B$6:$H$126,7,FALSE())))</f>
        <v/>
      </c>
      <c r="P842" s="5" t="str">
        <f aca="false">IF(ISNA(VLOOKUP(B842,'Can Gas Rankings'!$B$6:$H$95,7,FALSE()))=TRUE(),"",(VLOOKUP(B842,'Can Gas Rankings'!$B$6:$H$95,7,FALSE())))</f>
        <v/>
      </c>
      <c r="Q842" s="5" t="str">
        <f aca="false">IF(ISNA(VLOOKUP(B842,'Can Pwr Rankings'!$B$6:$F$21,5,FALSE()))=TRUE(),"",(VLOOKUP(B842,'Can Pwr Rankings'!$B$6:$F$21,5,FALSE())))</f>
        <v/>
      </c>
      <c r="R842" s="29" t="n">
        <f aca="false">IF(ISNA(VLOOKUP($B842,'US GAS Rankings'!$B$6:$H$232,6,FALSE()))=TRUE(),"",(VLOOKUP($B842,'US GAS Rankings'!$B$6:$H$232,6,FALSE())))</f>
        <v>1336594</v>
      </c>
      <c r="S842" s="29" t="str">
        <f aca="false">IF(ISNA(VLOOKUP($B842,'US PWR Rankings'!$B$6:$H$126,6,FALSE()))=TRUE(),"",(VLOOKUP($B842,'US PWR Rankings'!$B$6:$H$126,6,FALSE())))</f>
        <v/>
      </c>
      <c r="T842" s="29" t="str">
        <f aca="false">IF(ISNA(VLOOKUP($B842,'Can Gas Rankings'!$B$6:$H$95,6,FALSE()))=TRUE(),"",(VLOOKUP($B842,'Can Gas Rankings'!$B$6:$H$95,6,FALSE())))</f>
        <v/>
      </c>
      <c r="U842" s="29" t="str">
        <f aca="false">IF(ISNA(VLOOKUP($B842,'Can Pwr Rankings'!$B$6:$F$21,4,FALSE()))=TRUE(),"",(VLOOKUP($B842,'Can Pwr Rankings'!$B$6:$F$21,4,FALSE())))</f>
        <v/>
      </c>
    </row>
    <row r="843" customFormat="false" ht="12.75" hidden="false" customHeight="false" outlineLevel="0" collapsed="false">
      <c r="A843" s="5" t="s">
        <v>255</v>
      </c>
      <c r="B843" s="5" t="n">
        <v>34811</v>
      </c>
      <c r="C843" s="5"/>
      <c r="D843" s="5"/>
      <c r="E843" s="29" t="n">
        <f aca="false">VLOOKUP(B843,HEADROOM!$B$2:$D$3820,3,FALSE())</f>
        <v>622461</v>
      </c>
      <c r="F843" s="5" t="s">
        <v>42</v>
      </c>
      <c r="G843" s="5" t="e">
        <f aca="false">VLOOKUP((A843&amp;MAX(H843:M843)),'NA DATA'!$J$4:$K$1809,2,FALSE())</f>
        <v>#N/A</v>
      </c>
      <c r="H843" s="30"/>
      <c r="I843" s="30"/>
      <c r="J843" s="30"/>
      <c r="K843" s="30"/>
      <c r="L843" s="30"/>
      <c r="M843" s="30"/>
      <c r="N843" s="30" t="n">
        <f aca="false">IF(ISNA(VLOOKUP(B843,'US GAS Rankings'!$B$6:$H$232,7,FALSE()))=TRUE(),"",(VLOOKUP(B843,'US GAS Rankings'!$B$6:$H$232,7,FALSE())))</f>
        <v>159</v>
      </c>
      <c r="O843" s="30" t="str">
        <f aca="false">IF(ISNA(VLOOKUP(B843,'US PWR Rankings'!$B$6:$H$126,7,FALSE()))=TRUE(),"",(VLOOKUP(B843,'US PWR Rankings'!$B$6:$H$126,7,FALSE())))</f>
        <v/>
      </c>
      <c r="P843" s="5" t="str">
        <f aca="false">IF(ISNA(VLOOKUP(B843,'Can Gas Rankings'!$B$6:$H$95,7,FALSE()))=TRUE(),"",(VLOOKUP(B843,'Can Gas Rankings'!$B$6:$H$95,7,FALSE())))</f>
        <v/>
      </c>
      <c r="Q843" s="5" t="str">
        <f aca="false">IF(ISNA(VLOOKUP(B843,'Can Pwr Rankings'!$B$6:$F$21,5,FALSE()))=TRUE(),"",(VLOOKUP(B843,'Can Pwr Rankings'!$B$6:$F$21,5,FALSE())))</f>
        <v/>
      </c>
      <c r="R843" s="29" t="n">
        <f aca="false">IF(ISNA(VLOOKUP($B843,'US GAS Rankings'!$B$6:$H$232,6,FALSE()))=TRUE(),"",(VLOOKUP($B843,'US GAS Rankings'!$B$6:$H$232,6,FALSE())))</f>
        <v>1336594</v>
      </c>
      <c r="S843" s="29" t="str">
        <f aca="false">IF(ISNA(VLOOKUP($B843,'US PWR Rankings'!$B$6:$H$126,6,FALSE()))=TRUE(),"",(VLOOKUP($B843,'US PWR Rankings'!$B$6:$H$126,6,FALSE())))</f>
        <v/>
      </c>
      <c r="T843" s="29" t="str">
        <f aca="false">IF(ISNA(VLOOKUP($B843,'Can Gas Rankings'!$B$6:$H$95,6,FALSE()))=TRUE(),"",(VLOOKUP($B843,'Can Gas Rankings'!$B$6:$H$95,6,FALSE())))</f>
        <v/>
      </c>
      <c r="U843" s="29" t="str">
        <f aca="false">IF(ISNA(VLOOKUP($B843,'Can Pwr Rankings'!$B$6:$F$21,4,FALSE()))=TRUE(),"",(VLOOKUP($B843,'Can Pwr Rankings'!$B$6:$F$21,4,FALSE())))</f>
        <v/>
      </c>
    </row>
    <row r="844" customFormat="false" ht="12.75" hidden="false" customHeight="false" outlineLevel="0" collapsed="false">
      <c r="A844" s="5" t="s">
        <v>255</v>
      </c>
      <c r="B844" s="5" t="n">
        <v>34811</v>
      </c>
      <c r="C844" s="5"/>
      <c r="D844" s="5"/>
      <c r="E844" s="29" t="n">
        <f aca="false">VLOOKUP(B844,HEADROOM!$B$2:$D$3820,3,FALSE())</f>
        <v>622461</v>
      </c>
      <c r="F844" s="5" t="s">
        <v>70</v>
      </c>
      <c r="G844" s="5" t="str">
        <f aca="false">VLOOKUP((A844&amp;MAX(H844:M844)),'NA DATA'!$J$4:$K$1809,2,FALSE())</f>
        <v>Enron North America Corp.</v>
      </c>
      <c r="H844" s="30"/>
      <c r="I844" s="30" t="n">
        <v>96063268</v>
      </c>
      <c r="J844" s="30"/>
      <c r="K844" s="30"/>
      <c r="L844" s="30"/>
      <c r="M844" s="30"/>
      <c r="N844" s="30" t="n">
        <f aca="false">IF(ISNA(VLOOKUP(B844,'US GAS Rankings'!$B$6:$H$232,7,FALSE()))=TRUE(),"",(VLOOKUP(B844,'US GAS Rankings'!$B$6:$H$232,7,FALSE())))</f>
        <v>159</v>
      </c>
      <c r="O844" s="30" t="str">
        <f aca="false">IF(ISNA(VLOOKUP(B844,'US PWR Rankings'!$B$6:$H$126,7,FALSE()))=TRUE(),"",(VLOOKUP(B844,'US PWR Rankings'!$B$6:$H$126,7,FALSE())))</f>
        <v/>
      </c>
      <c r="P844" s="5" t="str">
        <f aca="false">IF(ISNA(VLOOKUP(B844,'Can Gas Rankings'!$B$6:$H$95,7,FALSE()))=TRUE(),"",(VLOOKUP(B844,'Can Gas Rankings'!$B$6:$H$95,7,FALSE())))</f>
        <v/>
      </c>
      <c r="Q844" s="5" t="str">
        <f aca="false">IF(ISNA(VLOOKUP(B844,'Can Pwr Rankings'!$B$6:$F$21,5,FALSE()))=TRUE(),"",(VLOOKUP(B844,'Can Pwr Rankings'!$B$6:$F$21,5,FALSE())))</f>
        <v/>
      </c>
      <c r="R844" s="29" t="n">
        <f aca="false">IF(ISNA(VLOOKUP($B844,'US GAS Rankings'!$B$6:$H$232,6,FALSE()))=TRUE(),"",(VLOOKUP($B844,'US GAS Rankings'!$B$6:$H$232,6,FALSE())))</f>
        <v>1336594</v>
      </c>
      <c r="S844" s="29" t="str">
        <f aca="false">IF(ISNA(VLOOKUP($B844,'US PWR Rankings'!$B$6:$H$126,6,FALSE()))=TRUE(),"",(VLOOKUP($B844,'US PWR Rankings'!$B$6:$H$126,6,FALSE())))</f>
        <v/>
      </c>
      <c r="T844" s="29" t="str">
        <f aca="false">IF(ISNA(VLOOKUP($B844,'Can Gas Rankings'!$B$6:$H$95,6,FALSE()))=TRUE(),"",(VLOOKUP($B844,'Can Gas Rankings'!$B$6:$H$95,6,FALSE())))</f>
        <v/>
      </c>
      <c r="U844" s="29" t="str">
        <f aca="false">IF(ISNA(VLOOKUP($B844,'Can Pwr Rankings'!$B$6:$F$21,4,FALSE()))=TRUE(),"",(VLOOKUP($B844,'Can Pwr Rankings'!$B$6:$F$21,4,FALSE())))</f>
        <v/>
      </c>
    </row>
    <row r="845" customFormat="false" ht="12.75" hidden="false" customHeight="false" outlineLevel="0" collapsed="false">
      <c r="A845" s="5" t="s">
        <v>256</v>
      </c>
      <c r="B845" s="5" t="n">
        <v>92260</v>
      </c>
      <c r="C845" s="5" t="s">
        <v>256</v>
      </c>
      <c r="D845" s="5" t="n">
        <v>92260</v>
      </c>
      <c r="E845" s="29" t="n">
        <f aca="false">VLOOKUP(B845,HEADROOM!$B$2:$D$3820,3,FALSE())</f>
        <v>200000</v>
      </c>
      <c r="F845" s="5" t="s">
        <v>28</v>
      </c>
      <c r="G845" s="5" t="str">
        <f aca="false">VLOOKUP((A845&amp;MAX(H845:M845)),'NA DATA'!$J$4:$K$1809,2,FALSE())</f>
        <v>Enron North America Corp.</v>
      </c>
      <c r="H845" s="30"/>
      <c r="I845" s="30" t="n">
        <v>96086459</v>
      </c>
      <c r="J845" s="30"/>
      <c r="K845" s="30"/>
      <c r="L845" s="30"/>
      <c r="M845" s="30"/>
      <c r="N845" s="30" t="n">
        <f aca="false">IF(ISNA(VLOOKUP(B845,'US GAS Rankings'!$B$6:$H$232,7,FALSE()))=TRUE(),"",(VLOOKUP(B845,'US GAS Rankings'!$B$6:$H$232,7,FALSE())))</f>
        <v>160</v>
      </c>
      <c r="O845" s="30" t="str">
        <f aca="false">IF(ISNA(VLOOKUP(B845,'US PWR Rankings'!$B$6:$H$126,7,FALSE()))=TRUE(),"",(VLOOKUP(B845,'US PWR Rankings'!$B$6:$H$126,7,FALSE())))</f>
        <v/>
      </c>
      <c r="P845" s="5" t="str">
        <f aca="false">IF(ISNA(VLOOKUP(B845,'Can Gas Rankings'!$B$6:$H$95,7,FALSE()))=TRUE(),"",(VLOOKUP(B845,'Can Gas Rankings'!$B$6:$H$95,7,FALSE())))</f>
        <v/>
      </c>
      <c r="Q845" s="5" t="str">
        <f aca="false">IF(ISNA(VLOOKUP(B845,'Can Pwr Rankings'!$B$6:$F$21,5,FALSE()))=TRUE(),"",(VLOOKUP(B845,'Can Pwr Rankings'!$B$6:$F$21,5,FALSE())))</f>
        <v/>
      </c>
      <c r="R845" s="29" t="n">
        <f aca="false">IF(ISNA(VLOOKUP($B845,'US GAS Rankings'!$B$6:$H$232,6,FALSE()))=TRUE(),"",(VLOOKUP($B845,'US GAS Rankings'!$B$6:$H$232,6,FALSE())))</f>
        <v>1253061</v>
      </c>
      <c r="S845" s="29" t="str">
        <f aca="false">IF(ISNA(VLOOKUP($B845,'US PWR Rankings'!$B$6:$H$126,6,FALSE()))=TRUE(),"",(VLOOKUP($B845,'US PWR Rankings'!$B$6:$H$126,6,FALSE())))</f>
        <v/>
      </c>
      <c r="T845" s="29" t="str">
        <f aca="false">IF(ISNA(VLOOKUP($B845,'Can Gas Rankings'!$B$6:$H$95,6,FALSE()))=TRUE(),"",(VLOOKUP($B845,'Can Gas Rankings'!$B$6:$H$95,6,FALSE())))</f>
        <v/>
      </c>
      <c r="U845" s="29" t="str">
        <f aca="false">IF(ISNA(VLOOKUP($B845,'Can Pwr Rankings'!$B$6:$F$21,4,FALSE()))=TRUE(),"",(VLOOKUP($B845,'Can Pwr Rankings'!$B$6:$F$21,4,FALSE())))</f>
        <v/>
      </c>
    </row>
    <row r="846" customFormat="false" ht="12.75" hidden="false" customHeight="false" outlineLevel="0" collapsed="false">
      <c r="A846" s="5" t="s">
        <v>256</v>
      </c>
      <c r="B846" s="5" t="n">
        <v>92260</v>
      </c>
      <c r="C846" s="5"/>
      <c r="D846" s="5"/>
      <c r="E846" s="29" t="n">
        <f aca="false">VLOOKUP(B846,HEADROOM!$B$2:$D$3820,3,FALSE())</f>
        <v>200000</v>
      </c>
      <c r="F846" s="5" t="s">
        <v>29</v>
      </c>
      <c r="G846" s="5" t="str">
        <f aca="false">VLOOKUP((A846&amp;MAX(H846:M846)),'NA DATA'!$J$4:$K$1809,2,FALSE())</f>
        <v>Enron North America Corp.</v>
      </c>
      <c r="H846" s="30"/>
      <c r="I846" s="30" t="n">
        <v>96077535</v>
      </c>
      <c r="J846" s="30"/>
      <c r="K846" s="30"/>
      <c r="L846" s="30"/>
      <c r="M846" s="30"/>
      <c r="N846" s="30" t="n">
        <f aca="false">IF(ISNA(VLOOKUP(B846,'US GAS Rankings'!$B$6:$H$232,7,FALSE()))=TRUE(),"",(VLOOKUP(B846,'US GAS Rankings'!$B$6:$H$232,7,FALSE())))</f>
        <v>160</v>
      </c>
      <c r="O846" s="30" t="str">
        <f aca="false">IF(ISNA(VLOOKUP(B846,'US PWR Rankings'!$B$6:$H$126,7,FALSE()))=TRUE(),"",(VLOOKUP(B846,'US PWR Rankings'!$B$6:$H$126,7,FALSE())))</f>
        <v/>
      </c>
      <c r="P846" s="5" t="str">
        <f aca="false">IF(ISNA(VLOOKUP(B846,'Can Gas Rankings'!$B$6:$H$95,7,FALSE()))=TRUE(),"",(VLOOKUP(B846,'Can Gas Rankings'!$B$6:$H$95,7,FALSE())))</f>
        <v/>
      </c>
      <c r="Q846" s="5" t="str">
        <f aca="false">IF(ISNA(VLOOKUP(B846,'Can Pwr Rankings'!$B$6:$F$21,5,FALSE()))=TRUE(),"",(VLOOKUP(B846,'Can Pwr Rankings'!$B$6:$F$21,5,FALSE())))</f>
        <v/>
      </c>
      <c r="R846" s="29" t="n">
        <f aca="false">IF(ISNA(VLOOKUP($B846,'US GAS Rankings'!$B$6:$H$232,6,FALSE()))=TRUE(),"",(VLOOKUP($B846,'US GAS Rankings'!$B$6:$H$232,6,FALSE())))</f>
        <v>1253061</v>
      </c>
      <c r="S846" s="29" t="str">
        <f aca="false">IF(ISNA(VLOOKUP($B846,'US PWR Rankings'!$B$6:$H$126,6,FALSE()))=TRUE(),"",(VLOOKUP($B846,'US PWR Rankings'!$B$6:$H$126,6,FALSE())))</f>
        <v/>
      </c>
      <c r="T846" s="29" t="str">
        <f aca="false">IF(ISNA(VLOOKUP($B846,'Can Gas Rankings'!$B$6:$H$95,6,FALSE()))=TRUE(),"",(VLOOKUP($B846,'Can Gas Rankings'!$B$6:$H$95,6,FALSE())))</f>
        <v/>
      </c>
      <c r="U846" s="29" t="str">
        <f aca="false">IF(ISNA(VLOOKUP($B846,'Can Pwr Rankings'!$B$6:$F$21,4,FALSE()))=TRUE(),"",(VLOOKUP($B846,'Can Pwr Rankings'!$B$6:$F$21,4,FALSE())))</f>
        <v/>
      </c>
    </row>
    <row r="847" customFormat="false" ht="12.75" hidden="false" customHeight="false" outlineLevel="0" collapsed="false">
      <c r="A847" s="5" t="s">
        <v>256</v>
      </c>
      <c r="B847" s="5" t="n">
        <v>92260</v>
      </c>
      <c r="C847" s="5"/>
      <c r="D847" s="5"/>
      <c r="E847" s="29" t="n">
        <f aca="false">VLOOKUP(B847,HEADROOM!$B$2:$D$3820,3,FALSE())</f>
        <v>200000</v>
      </c>
      <c r="F847" s="5" t="s">
        <v>42</v>
      </c>
      <c r="G847" s="5" t="e">
        <f aca="false">VLOOKUP((A847&amp;MAX(H847:M847)),'NA DATA'!$J$4:$K$1809,2,FALSE())</f>
        <v>#N/A</v>
      </c>
      <c r="H847" s="30"/>
      <c r="I847" s="30"/>
      <c r="J847" s="30"/>
      <c r="K847" s="30"/>
      <c r="L847" s="30"/>
      <c r="M847" s="30"/>
      <c r="N847" s="30" t="n">
        <f aca="false">IF(ISNA(VLOOKUP(B847,'US GAS Rankings'!$B$6:$H$232,7,FALSE()))=TRUE(),"",(VLOOKUP(B847,'US GAS Rankings'!$B$6:$H$232,7,FALSE())))</f>
        <v>160</v>
      </c>
      <c r="O847" s="30" t="str">
        <f aca="false">IF(ISNA(VLOOKUP(B847,'US PWR Rankings'!$B$6:$H$126,7,FALSE()))=TRUE(),"",(VLOOKUP(B847,'US PWR Rankings'!$B$6:$H$126,7,FALSE())))</f>
        <v/>
      </c>
      <c r="P847" s="5" t="str">
        <f aca="false">IF(ISNA(VLOOKUP(B847,'Can Gas Rankings'!$B$6:$H$95,7,FALSE()))=TRUE(),"",(VLOOKUP(B847,'Can Gas Rankings'!$B$6:$H$95,7,FALSE())))</f>
        <v/>
      </c>
      <c r="Q847" s="5" t="str">
        <f aca="false">IF(ISNA(VLOOKUP(B847,'Can Pwr Rankings'!$B$6:$F$21,5,FALSE()))=TRUE(),"",(VLOOKUP(B847,'Can Pwr Rankings'!$B$6:$F$21,5,FALSE())))</f>
        <v/>
      </c>
      <c r="R847" s="29" t="n">
        <f aca="false">IF(ISNA(VLOOKUP($B847,'US GAS Rankings'!$B$6:$H$232,6,FALSE()))=TRUE(),"",(VLOOKUP($B847,'US GAS Rankings'!$B$6:$H$232,6,FALSE())))</f>
        <v>1253061</v>
      </c>
      <c r="S847" s="29" t="str">
        <f aca="false">IF(ISNA(VLOOKUP($B847,'US PWR Rankings'!$B$6:$H$126,6,FALSE()))=TRUE(),"",(VLOOKUP($B847,'US PWR Rankings'!$B$6:$H$126,6,FALSE())))</f>
        <v/>
      </c>
      <c r="T847" s="29" t="str">
        <f aca="false">IF(ISNA(VLOOKUP($B847,'Can Gas Rankings'!$B$6:$H$95,6,FALSE()))=TRUE(),"",(VLOOKUP($B847,'Can Gas Rankings'!$B$6:$H$95,6,FALSE())))</f>
        <v/>
      </c>
      <c r="U847" s="29" t="str">
        <f aca="false">IF(ISNA(VLOOKUP($B847,'Can Pwr Rankings'!$B$6:$F$21,4,FALSE()))=TRUE(),"",(VLOOKUP($B847,'Can Pwr Rankings'!$B$6:$F$21,4,FALSE())))</f>
        <v/>
      </c>
    </row>
    <row r="848" customFormat="false" ht="12.75" hidden="false" customHeight="false" outlineLevel="0" collapsed="false">
      <c r="A848" s="5" t="s">
        <v>256</v>
      </c>
      <c r="B848" s="5" t="n">
        <v>92260</v>
      </c>
      <c r="C848" s="5"/>
      <c r="D848" s="5"/>
      <c r="E848" s="29" t="n">
        <f aca="false">VLOOKUP(B848,HEADROOM!$B$2:$D$3820,3,FALSE())</f>
        <v>200000</v>
      </c>
      <c r="F848" s="5" t="s">
        <v>30</v>
      </c>
      <c r="G848" s="5" t="str">
        <f aca="false">VLOOKUP((A848&amp;MAX(H848:M848)),'NA DATA'!$J$4:$K$1809,2,FALSE())</f>
        <v>Enron North America Corp.</v>
      </c>
      <c r="H848" s="30"/>
      <c r="I848" s="30" t="n">
        <v>96065384</v>
      </c>
      <c r="J848" s="30"/>
      <c r="K848" s="30"/>
      <c r="L848" s="30"/>
      <c r="M848" s="30"/>
      <c r="N848" s="30" t="n">
        <f aca="false">IF(ISNA(VLOOKUP(B848,'US GAS Rankings'!$B$6:$H$232,7,FALSE()))=TRUE(),"",(VLOOKUP(B848,'US GAS Rankings'!$B$6:$H$232,7,FALSE())))</f>
        <v>160</v>
      </c>
      <c r="O848" s="30" t="str">
        <f aca="false">IF(ISNA(VLOOKUP(B848,'US PWR Rankings'!$B$6:$H$126,7,FALSE()))=TRUE(),"",(VLOOKUP(B848,'US PWR Rankings'!$B$6:$H$126,7,FALSE())))</f>
        <v/>
      </c>
      <c r="P848" s="5" t="str">
        <f aca="false">IF(ISNA(VLOOKUP(B848,'Can Gas Rankings'!$B$6:$H$95,7,FALSE()))=TRUE(),"",(VLOOKUP(B848,'Can Gas Rankings'!$B$6:$H$95,7,FALSE())))</f>
        <v/>
      </c>
      <c r="Q848" s="5" t="str">
        <f aca="false">IF(ISNA(VLOOKUP(B848,'Can Pwr Rankings'!$B$6:$F$21,5,FALSE()))=TRUE(),"",(VLOOKUP(B848,'Can Pwr Rankings'!$B$6:$F$21,5,FALSE())))</f>
        <v/>
      </c>
      <c r="R848" s="29" t="n">
        <f aca="false">IF(ISNA(VLOOKUP($B848,'US GAS Rankings'!$B$6:$H$232,6,FALSE()))=TRUE(),"",(VLOOKUP($B848,'US GAS Rankings'!$B$6:$H$232,6,FALSE())))</f>
        <v>1253061</v>
      </c>
      <c r="S848" s="29" t="str">
        <f aca="false">IF(ISNA(VLOOKUP($B848,'US PWR Rankings'!$B$6:$H$126,6,FALSE()))=TRUE(),"",(VLOOKUP($B848,'US PWR Rankings'!$B$6:$H$126,6,FALSE())))</f>
        <v/>
      </c>
      <c r="T848" s="29" t="str">
        <f aca="false">IF(ISNA(VLOOKUP($B848,'Can Gas Rankings'!$B$6:$H$95,6,FALSE()))=TRUE(),"",(VLOOKUP($B848,'Can Gas Rankings'!$B$6:$H$95,6,FALSE())))</f>
        <v/>
      </c>
      <c r="U848" s="29" t="str">
        <f aca="false">IF(ISNA(VLOOKUP($B848,'Can Pwr Rankings'!$B$6:$F$21,4,FALSE()))=TRUE(),"",(VLOOKUP($B848,'Can Pwr Rankings'!$B$6:$F$21,4,FALSE())))</f>
        <v/>
      </c>
    </row>
    <row r="849" customFormat="false" ht="12.75" hidden="false" customHeight="false" outlineLevel="0" collapsed="false">
      <c r="A849" s="5" t="s">
        <v>257</v>
      </c>
      <c r="B849" s="5" t="n">
        <v>49935</v>
      </c>
      <c r="C849" s="5" t="s">
        <v>257</v>
      </c>
      <c r="D849" s="5" t="n">
        <v>49935</v>
      </c>
      <c r="E849" s="29" t="n">
        <f aca="false">VLOOKUP(B849,HEADROOM!$B$2:$D$3820,3,FALSE())</f>
        <v>16644483</v>
      </c>
      <c r="F849" s="5" t="s">
        <v>64</v>
      </c>
      <c r="G849" s="5" t="str">
        <f aca="false">VLOOKUP((A849&amp;MAX(H849:M849)),'NA DATA'!$J$4:$K$1809,2,FALSE())</f>
        <v>Enron North America Corp.</v>
      </c>
      <c r="H849" s="30" t="n">
        <v>95001003</v>
      </c>
      <c r="I849" s="30"/>
      <c r="J849" s="30"/>
      <c r="K849" s="30"/>
      <c r="L849" s="30"/>
      <c r="M849" s="30"/>
      <c r="N849" s="30" t="n">
        <f aca="false">IF(ISNA(VLOOKUP(B849,'US GAS Rankings'!$B$6:$H$232,7,FALSE()))=TRUE(),"",(VLOOKUP(B849,'US GAS Rankings'!$B$6:$H$232,7,FALSE())))</f>
        <v>161</v>
      </c>
      <c r="O849" s="30" t="str">
        <f aca="false">IF(ISNA(VLOOKUP(B849,'US PWR Rankings'!$B$6:$H$126,7,FALSE()))=TRUE(),"",(VLOOKUP(B849,'US PWR Rankings'!$B$6:$H$126,7,FALSE())))</f>
        <v/>
      </c>
      <c r="P849" s="5" t="str">
        <f aca="false">IF(ISNA(VLOOKUP(B849,'Can Gas Rankings'!$B$6:$H$95,7,FALSE()))=TRUE(),"",(VLOOKUP(B849,'Can Gas Rankings'!$B$6:$H$95,7,FALSE())))</f>
        <v/>
      </c>
      <c r="Q849" s="5" t="str">
        <f aca="false">IF(ISNA(VLOOKUP(B849,'Can Pwr Rankings'!$B$6:$F$21,5,FALSE()))=TRUE(),"",(VLOOKUP(B849,'Can Pwr Rankings'!$B$6:$F$21,5,FALSE())))</f>
        <v/>
      </c>
      <c r="R849" s="29" t="n">
        <f aca="false">IF(ISNA(VLOOKUP($B849,'US GAS Rankings'!$B$6:$H$232,6,FALSE()))=TRUE(),"",(VLOOKUP($B849,'US GAS Rankings'!$B$6:$H$232,6,FALSE())))</f>
        <v>1135420</v>
      </c>
      <c r="S849" s="29" t="str">
        <f aca="false">IF(ISNA(VLOOKUP($B849,'US PWR Rankings'!$B$6:$H$126,6,FALSE()))=TRUE(),"",(VLOOKUP($B849,'US PWR Rankings'!$B$6:$H$126,6,FALSE())))</f>
        <v/>
      </c>
      <c r="T849" s="29" t="str">
        <f aca="false">IF(ISNA(VLOOKUP($B849,'Can Gas Rankings'!$B$6:$H$95,6,FALSE()))=TRUE(),"",(VLOOKUP($B849,'Can Gas Rankings'!$B$6:$H$95,6,FALSE())))</f>
        <v/>
      </c>
      <c r="U849" s="29" t="str">
        <f aca="false">IF(ISNA(VLOOKUP($B849,'Can Pwr Rankings'!$B$6:$F$21,4,FALSE()))=TRUE(),"",(VLOOKUP($B849,'Can Pwr Rankings'!$B$6:$F$21,4,FALSE())))</f>
        <v/>
      </c>
    </row>
    <row r="850" customFormat="false" ht="12.75" hidden="false" customHeight="false" outlineLevel="0" collapsed="false">
      <c r="A850" s="5" t="s">
        <v>257</v>
      </c>
      <c r="B850" s="5" t="n">
        <v>49935</v>
      </c>
      <c r="C850" s="5"/>
      <c r="D850" s="5"/>
      <c r="E850" s="29" t="n">
        <f aca="false">VLOOKUP(B850,HEADROOM!$B$2:$D$3820,3,FALSE())</f>
        <v>16644483</v>
      </c>
      <c r="F850" s="5" t="s">
        <v>32</v>
      </c>
      <c r="G850" s="5" t="str">
        <f aca="false">VLOOKUP((A850&amp;MAX(H850:M850)),'NA DATA'!$J$4:$K$1809,2,FALSE())</f>
        <v>Enron North America Corp.</v>
      </c>
      <c r="H850" s="30"/>
      <c r="I850" s="30" t="n">
        <v>96023732</v>
      </c>
      <c r="J850" s="30"/>
      <c r="K850" s="30"/>
      <c r="L850" s="30"/>
      <c r="M850" s="30"/>
      <c r="N850" s="30" t="n">
        <f aca="false">IF(ISNA(VLOOKUP(B850,'US GAS Rankings'!$B$6:$H$232,7,FALSE()))=TRUE(),"",(VLOOKUP(B850,'US GAS Rankings'!$B$6:$H$232,7,FALSE())))</f>
        <v>161</v>
      </c>
      <c r="O850" s="30" t="str">
        <f aca="false">IF(ISNA(VLOOKUP(B850,'US PWR Rankings'!$B$6:$H$126,7,FALSE()))=TRUE(),"",(VLOOKUP(B850,'US PWR Rankings'!$B$6:$H$126,7,FALSE())))</f>
        <v/>
      </c>
      <c r="P850" s="5" t="str">
        <f aca="false">IF(ISNA(VLOOKUP(B850,'Can Gas Rankings'!$B$6:$H$95,7,FALSE()))=TRUE(),"",(VLOOKUP(B850,'Can Gas Rankings'!$B$6:$H$95,7,FALSE())))</f>
        <v/>
      </c>
      <c r="Q850" s="5" t="str">
        <f aca="false">IF(ISNA(VLOOKUP(B850,'Can Pwr Rankings'!$B$6:$F$21,5,FALSE()))=TRUE(),"",(VLOOKUP(B850,'Can Pwr Rankings'!$B$6:$F$21,5,FALSE())))</f>
        <v/>
      </c>
      <c r="R850" s="29" t="n">
        <f aca="false">IF(ISNA(VLOOKUP($B850,'US GAS Rankings'!$B$6:$H$232,6,FALSE()))=TRUE(),"",(VLOOKUP($B850,'US GAS Rankings'!$B$6:$H$232,6,FALSE())))</f>
        <v>1135420</v>
      </c>
      <c r="S850" s="29" t="str">
        <f aca="false">IF(ISNA(VLOOKUP($B850,'US PWR Rankings'!$B$6:$H$126,6,FALSE()))=TRUE(),"",(VLOOKUP($B850,'US PWR Rankings'!$B$6:$H$126,6,FALSE())))</f>
        <v/>
      </c>
      <c r="T850" s="29" t="str">
        <f aca="false">IF(ISNA(VLOOKUP($B850,'Can Gas Rankings'!$B$6:$H$95,6,FALSE()))=TRUE(),"",(VLOOKUP($B850,'Can Gas Rankings'!$B$6:$H$95,6,FALSE())))</f>
        <v/>
      </c>
      <c r="U850" s="29" t="str">
        <f aca="false">IF(ISNA(VLOOKUP($B850,'Can Pwr Rankings'!$B$6:$F$21,4,FALSE()))=TRUE(),"",(VLOOKUP($B850,'Can Pwr Rankings'!$B$6:$F$21,4,FALSE())))</f>
        <v/>
      </c>
    </row>
    <row r="851" customFormat="false" ht="12.75" hidden="false" customHeight="false" outlineLevel="0" collapsed="false">
      <c r="A851" s="5" t="s">
        <v>257</v>
      </c>
      <c r="B851" s="5" t="n">
        <v>49935</v>
      </c>
      <c r="C851" s="5"/>
      <c r="D851" s="5"/>
      <c r="E851" s="29" t="n">
        <f aca="false">VLOOKUP(B851,HEADROOM!$B$2:$D$3820,3,FALSE())</f>
        <v>16644483</v>
      </c>
      <c r="F851" s="5" t="s">
        <v>78</v>
      </c>
      <c r="G851" s="5" t="str">
        <f aca="false">VLOOKUP((A851&amp;MAX(H851:M851)),'NA DATA'!$J$4:$K$1809,2,FALSE())</f>
        <v>Enron North America Corp.</v>
      </c>
      <c r="H851" s="30"/>
      <c r="I851" s="30" t="n">
        <v>96004580</v>
      </c>
      <c r="J851" s="30"/>
      <c r="K851" s="30"/>
      <c r="L851" s="30"/>
      <c r="M851" s="30"/>
      <c r="N851" s="30" t="n">
        <f aca="false">IF(ISNA(VLOOKUP(B851,'US GAS Rankings'!$B$6:$H$232,7,FALSE()))=TRUE(),"",(VLOOKUP(B851,'US GAS Rankings'!$B$6:$H$232,7,FALSE())))</f>
        <v>161</v>
      </c>
      <c r="O851" s="30" t="str">
        <f aca="false">IF(ISNA(VLOOKUP(B851,'US PWR Rankings'!$B$6:$H$126,7,FALSE()))=TRUE(),"",(VLOOKUP(B851,'US PWR Rankings'!$B$6:$H$126,7,FALSE())))</f>
        <v/>
      </c>
      <c r="P851" s="5" t="str">
        <f aca="false">IF(ISNA(VLOOKUP(B851,'Can Gas Rankings'!$B$6:$H$95,7,FALSE()))=TRUE(),"",(VLOOKUP(B851,'Can Gas Rankings'!$B$6:$H$95,7,FALSE())))</f>
        <v/>
      </c>
      <c r="Q851" s="5" t="str">
        <f aca="false">IF(ISNA(VLOOKUP(B851,'Can Pwr Rankings'!$B$6:$F$21,5,FALSE()))=TRUE(),"",(VLOOKUP(B851,'Can Pwr Rankings'!$B$6:$F$21,5,FALSE())))</f>
        <v/>
      </c>
      <c r="R851" s="29" t="n">
        <f aca="false">IF(ISNA(VLOOKUP($B851,'US GAS Rankings'!$B$6:$H$232,6,FALSE()))=TRUE(),"",(VLOOKUP($B851,'US GAS Rankings'!$B$6:$H$232,6,FALSE())))</f>
        <v>1135420</v>
      </c>
      <c r="S851" s="29" t="str">
        <f aca="false">IF(ISNA(VLOOKUP($B851,'US PWR Rankings'!$B$6:$H$126,6,FALSE()))=TRUE(),"",(VLOOKUP($B851,'US PWR Rankings'!$B$6:$H$126,6,FALSE())))</f>
        <v/>
      </c>
      <c r="T851" s="29" t="str">
        <f aca="false">IF(ISNA(VLOOKUP($B851,'Can Gas Rankings'!$B$6:$H$95,6,FALSE()))=TRUE(),"",(VLOOKUP($B851,'Can Gas Rankings'!$B$6:$H$95,6,FALSE())))</f>
        <v/>
      </c>
      <c r="U851" s="29" t="str">
        <f aca="false">IF(ISNA(VLOOKUP($B851,'Can Pwr Rankings'!$B$6:$F$21,4,FALSE()))=TRUE(),"",(VLOOKUP($B851,'Can Pwr Rankings'!$B$6:$F$21,4,FALSE())))</f>
        <v/>
      </c>
    </row>
    <row r="852" customFormat="false" ht="12.75" hidden="false" customHeight="false" outlineLevel="0" collapsed="false">
      <c r="A852" s="5" t="s">
        <v>257</v>
      </c>
      <c r="B852" s="5" t="n">
        <v>49935</v>
      </c>
      <c r="C852" s="5"/>
      <c r="D852" s="5"/>
      <c r="E852" s="29" t="n">
        <f aca="false">VLOOKUP(B852,HEADROOM!$B$2:$D$3820,3,FALSE())</f>
        <v>16644483</v>
      </c>
      <c r="F852" s="5" t="s">
        <v>34</v>
      </c>
      <c r="G852" s="5" t="str">
        <f aca="false">VLOOKUP((A852&amp;MAX(H852:M852)),'NA DATA'!$J$4:$K$1809,2,FALSE())</f>
        <v>Enron North America Corp.</v>
      </c>
      <c r="H852" s="30"/>
      <c r="I852" s="30" t="n">
        <v>96048080</v>
      </c>
      <c r="J852" s="30"/>
      <c r="K852" s="30"/>
      <c r="L852" s="30"/>
      <c r="M852" s="30"/>
      <c r="N852" s="30" t="n">
        <f aca="false">IF(ISNA(VLOOKUP(B852,'US GAS Rankings'!$B$6:$H$232,7,FALSE()))=TRUE(),"",(VLOOKUP(B852,'US GAS Rankings'!$B$6:$H$232,7,FALSE())))</f>
        <v>161</v>
      </c>
      <c r="O852" s="30" t="str">
        <f aca="false">IF(ISNA(VLOOKUP(B852,'US PWR Rankings'!$B$6:$H$126,7,FALSE()))=TRUE(),"",(VLOOKUP(B852,'US PWR Rankings'!$B$6:$H$126,7,FALSE())))</f>
        <v/>
      </c>
      <c r="P852" s="5" t="str">
        <f aca="false">IF(ISNA(VLOOKUP(B852,'Can Gas Rankings'!$B$6:$H$95,7,FALSE()))=TRUE(),"",(VLOOKUP(B852,'Can Gas Rankings'!$B$6:$H$95,7,FALSE())))</f>
        <v/>
      </c>
      <c r="Q852" s="5" t="str">
        <f aca="false">IF(ISNA(VLOOKUP(B852,'Can Pwr Rankings'!$B$6:$F$21,5,FALSE()))=TRUE(),"",(VLOOKUP(B852,'Can Pwr Rankings'!$B$6:$F$21,5,FALSE())))</f>
        <v/>
      </c>
      <c r="R852" s="29" t="n">
        <f aca="false">IF(ISNA(VLOOKUP($B852,'US GAS Rankings'!$B$6:$H$232,6,FALSE()))=TRUE(),"",(VLOOKUP($B852,'US GAS Rankings'!$B$6:$H$232,6,FALSE())))</f>
        <v>1135420</v>
      </c>
      <c r="S852" s="29" t="str">
        <f aca="false">IF(ISNA(VLOOKUP($B852,'US PWR Rankings'!$B$6:$H$126,6,FALSE()))=TRUE(),"",(VLOOKUP($B852,'US PWR Rankings'!$B$6:$H$126,6,FALSE())))</f>
        <v/>
      </c>
      <c r="T852" s="29" t="str">
        <f aca="false">IF(ISNA(VLOOKUP($B852,'Can Gas Rankings'!$B$6:$H$95,6,FALSE()))=TRUE(),"",(VLOOKUP($B852,'Can Gas Rankings'!$B$6:$H$95,6,FALSE())))</f>
        <v/>
      </c>
      <c r="U852" s="29" t="str">
        <f aca="false">IF(ISNA(VLOOKUP($B852,'Can Pwr Rankings'!$B$6:$F$21,4,FALSE()))=TRUE(),"",(VLOOKUP($B852,'Can Pwr Rankings'!$B$6:$F$21,4,FALSE())))</f>
        <v/>
      </c>
    </row>
    <row r="853" customFormat="false" ht="12.75" hidden="false" customHeight="false" outlineLevel="0" collapsed="false">
      <c r="A853" s="5" t="s">
        <v>258</v>
      </c>
      <c r="B853" s="5" t="n">
        <v>61428</v>
      </c>
      <c r="C853" s="5" t="s">
        <v>258</v>
      </c>
      <c r="D853" s="5" t="n">
        <v>61428</v>
      </c>
      <c r="E853" s="29" t="n">
        <f aca="false">VLOOKUP(B853,HEADROOM!$B$2:$D$3820,3,FALSE())</f>
        <v>25000000</v>
      </c>
      <c r="F853" s="5" t="s">
        <v>78</v>
      </c>
      <c r="G853" s="5" t="str">
        <f aca="false">VLOOKUP((A853&amp;MAX(H853:M853)),'NA DATA'!$J$4:$K$1809,2,FALSE())</f>
        <v>Enron North America Corp.</v>
      </c>
      <c r="H853" s="30"/>
      <c r="I853" s="30" t="n">
        <v>96021365</v>
      </c>
      <c r="J853" s="30"/>
      <c r="K853" s="30"/>
      <c r="L853" s="30"/>
      <c r="M853" s="30"/>
      <c r="N853" s="30" t="n">
        <f aca="false">IF(ISNA(VLOOKUP(B853,'US GAS Rankings'!$B$6:$H$232,7,FALSE()))=TRUE(),"",(VLOOKUP(B853,'US GAS Rankings'!$B$6:$H$232,7,FALSE())))</f>
        <v>162</v>
      </c>
      <c r="O853" s="30" t="str">
        <f aca="false">IF(ISNA(VLOOKUP(B853,'US PWR Rankings'!$B$6:$H$126,7,FALSE()))=TRUE(),"",(VLOOKUP(B853,'US PWR Rankings'!$B$6:$H$126,7,FALSE())))</f>
        <v/>
      </c>
      <c r="P853" s="5" t="str">
        <f aca="false">IF(ISNA(VLOOKUP(B853,'Can Gas Rankings'!$B$6:$H$95,7,FALSE()))=TRUE(),"",(VLOOKUP(B853,'Can Gas Rankings'!$B$6:$H$95,7,FALSE())))</f>
        <v/>
      </c>
      <c r="Q853" s="5" t="str">
        <f aca="false">IF(ISNA(VLOOKUP(B853,'Can Pwr Rankings'!$B$6:$F$21,5,FALSE()))=TRUE(),"",(VLOOKUP(B853,'Can Pwr Rankings'!$B$6:$F$21,5,FALSE())))</f>
        <v/>
      </c>
      <c r="R853" s="29" t="n">
        <f aca="false">IF(ISNA(VLOOKUP($B853,'US GAS Rankings'!$B$6:$H$232,6,FALSE()))=TRUE(),"",(VLOOKUP($B853,'US GAS Rankings'!$B$6:$H$232,6,FALSE())))</f>
        <v>1076854</v>
      </c>
      <c r="S853" s="29" t="str">
        <f aca="false">IF(ISNA(VLOOKUP($B853,'US PWR Rankings'!$B$6:$H$126,6,FALSE()))=TRUE(),"",(VLOOKUP($B853,'US PWR Rankings'!$B$6:$H$126,6,FALSE())))</f>
        <v/>
      </c>
      <c r="T853" s="29" t="str">
        <f aca="false">IF(ISNA(VLOOKUP($B853,'Can Gas Rankings'!$B$6:$H$95,6,FALSE()))=TRUE(),"",(VLOOKUP($B853,'Can Gas Rankings'!$B$6:$H$95,6,FALSE())))</f>
        <v/>
      </c>
      <c r="U853" s="29" t="str">
        <f aca="false">IF(ISNA(VLOOKUP($B853,'Can Pwr Rankings'!$B$6:$F$21,4,FALSE()))=TRUE(),"",(VLOOKUP($B853,'Can Pwr Rankings'!$B$6:$F$21,4,FALSE())))</f>
        <v/>
      </c>
    </row>
    <row r="854" customFormat="false" ht="12.75" hidden="false" customHeight="false" outlineLevel="0" collapsed="false">
      <c r="A854" s="5" t="s">
        <v>258</v>
      </c>
      <c r="B854" s="5" t="n">
        <v>61428</v>
      </c>
      <c r="C854" s="5"/>
      <c r="D854" s="5"/>
      <c r="E854" s="29" t="n">
        <f aca="false">VLOOKUP(B854,HEADROOM!$B$2:$D$3820,3,FALSE())</f>
        <v>25000000</v>
      </c>
      <c r="F854" s="5" t="s">
        <v>42</v>
      </c>
      <c r="G854" s="5" t="e">
        <f aca="false">VLOOKUP((A854&amp;MAX(H854:M854)),'NA DATA'!$J$4:$K$1809,2,FALSE())</f>
        <v>#N/A</v>
      </c>
      <c r="H854" s="30"/>
      <c r="I854" s="30"/>
      <c r="J854" s="30"/>
      <c r="K854" s="30"/>
      <c r="L854" s="30"/>
      <c r="M854" s="30"/>
      <c r="N854" s="30" t="n">
        <f aca="false">IF(ISNA(VLOOKUP(B854,'US GAS Rankings'!$B$6:$H$232,7,FALSE()))=TRUE(),"",(VLOOKUP(B854,'US GAS Rankings'!$B$6:$H$232,7,FALSE())))</f>
        <v>162</v>
      </c>
      <c r="O854" s="30" t="str">
        <f aca="false">IF(ISNA(VLOOKUP(B854,'US PWR Rankings'!$B$6:$H$126,7,FALSE()))=TRUE(),"",(VLOOKUP(B854,'US PWR Rankings'!$B$6:$H$126,7,FALSE())))</f>
        <v/>
      </c>
      <c r="P854" s="5" t="str">
        <f aca="false">IF(ISNA(VLOOKUP(B854,'Can Gas Rankings'!$B$6:$H$95,7,FALSE()))=TRUE(),"",(VLOOKUP(B854,'Can Gas Rankings'!$B$6:$H$95,7,FALSE())))</f>
        <v/>
      </c>
      <c r="Q854" s="5" t="str">
        <f aca="false">IF(ISNA(VLOOKUP(B854,'Can Pwr Rankings'!$B$6:$F$21,5,FALSE()))=TRUE(),"",(VLOOKUP(B854,'Can Pwr Rankings'!$B$6:$F$21,5,FALSE())))</f>
        <v/>
      </c>
      <c r="R854" s="29" t="n">
        <f aca="false">IF(ISNA(VLOOKUP($B854,'US GAS Rankings'!$B$6:$H$232,6,FALSE()))=TRUE(),"",(VLOOKUP($B854,'US GAS Rankings'!$B$6:$H$232,6,FALSE())))</f>
        <v>1076854</v>
      </c>
      <c r="S854" s="29" t="str">
        <f aca="false">IF(ISNA(VLOOKUP($B854,'US PWR Rankings'!$B$6:$H$126,6,FALSE()))=TRUE(),"",(VLOOKUP($B854,'US PWR Rankings'!$B$6:$H$126,6,FALSE())))</f>
        <v/>
      </c>
      <c r="T854" s="29" t="str">
        <f aca="false">IF(ISNA(VLOOKUP($B854,'Can Gas Rankings'!$B$6:$H$95,6,FALSE()))=TRUE(),"",(VLOOKUP($B854,'Can Gas Rankings'!$B$6:$H$95,6,FALSE())))</f>
        <v/>
      </c>
      <c r="U854" s="29" t="str">
        <f aca="false">IF(ISNA(VLOOKUP($B854,'Can Pwr Rankings'!$B$6:$F$21,4,FALSE()))=TRUE(),"",(VLOOKUP($B854,'Can Pwr Rankings'!$B$6:$F$21,4,FALSE())))</f>
        <v/>
      </c>
    </row>
    <row r="855" customFormat="false" ht="12.75" hidden="false" customHeight="false" outlineLevel="0" collapsed="false">
      <c r="A855" s="5" t="s">
        <v>259</v>
      </c>
      <c r="B855" s="5" t="n">
        <v>3947</v>
      </c>
      <c r="C855" s="5" t="s">
        <v>259</v>
      </c>
      <c r="D855" s="5" t="n">
        <v>3947</v>
      </c>
      <c r="E855" s="29" t="n">
        <f aca="false">VLOOKUP(B855,HEADROOM!$B$2:$D$3820,3,FALSE())</f>
        <v>86875738</v>
      </c>
      <c r="F855" s="5" t="s">
        <v>27</v>
      </c>
      <c r="G855" s="5" t="str">
        <f aca="false">VLOOKUP((A855&amp;MAX(H855:M855)),'NA DATA'!$J$4:$K$1809,2,FALSE())</f>
        <v>Enron North America Corp.</v>
      </c>
      <c r="H855" s="30" t="n">
        <v>96016934</v>
      </c>
      <c r="I855" s="30"/>
      <c r="J855" s="30"/>
      <c r="K855" s="30"/>
      <c r="L855" s="30"/>
      <c r="M855" s="30"/>
      <c r="N855" s="30" t="n">
        <f aca="false">IF(ISNA(VLOOKUP(B855,'US GAS Rankings'!$B$6:$H$232,7,FALSE()))=TRUE(),"",(VLOOKUP(B855,'US GAS Rankings'!$B$6:$H$232,7,FALSE())))</f>
        <v>163</v>
      </c>
      <c r="O855" s="30" t="str">
        <f aca="false">IF(ISNA(VLOOKUP(B855,'US PWR Rankings'!$B$6:$H$126,7,FALSE()))=TRUE(),"",(VLOOKUP(B855,'US PWR Rankings'!$B$6:$H$126,7,FALSE())))</f>
        <v/>
      </c>
      <c r="P855" s="5" t="str">
        <f aca="false">IF(ISNA(VLOOKUP(B855,'Can Gas Rankings'!$B$6:$H$95,7,FALSE()))=TRUE(),"",(VLOOKUP(B855,'Can Gas Rankings'!$B$6:$H$95,7,FALSE())))</f>
        <v/>
      </c>
      <c r="Q855" s="5" t="str">
        <f aca="false">IF(ISNA(VLOOKUP(B855,'Can Pwr Rankings'!$B$6:$F$21,5,FALSE()))=TRUE(),"",(VLOOKUP(B855,'Can Pwr Rankings'!$B$6:$F$21,5,FALSE())))</f>
        <v/>
      </c>
      <c r="R855" s="29" t="n">
        <f aca="false">IF(ISNA(VLOOKUP($B855,'US GAS Rankings'!$B$6:$H$232,6,FALSE()))=TRUE(),"",(VLOOKUP($B855,'US GAS Rankings'!$B$6:$H$232,6,FALSE())))</f>
        <v>1070000</v>
      </c>
      <c r="S855" s="29" t="str">
        <f aca="false">IF(ISNA(VLOOKUP($B855,'US PWR Rankings'!$B$6:$H$126,6,FALSE()))=TRUE(),"",(VLOOKUP($B855,'US PWR Rankings'!$B$6:$H$126,6,FALSE())))</f>
        <v/>
      </c>
      <c r="T855" s="29" t="str">
        <f aca="false">IF(ISNA(VLOOKUP($B855,'Can Gas Rankings'!$B$6:$H$95,6,FALSE()))=TRUE(),"",(VLOOKUP($B855,'Can Gas Rankings'!$B$6:$H$95,6,FALSE())))</f>
        <v/>
      </c>
      <c r="U855" s="29" t="str">
        <f aca="false">IF(ISNA(VLOOKUP($B855,'Can Pwr Rankings'!$B$6:$F$21,4,FALSE()))=TRUE(),"",(VLOOKUP($B855,'Can Pwr Rankings'!$B$6:$F$21,4,FALSE())))</f>
        <v/>
      </c>
    </row>
    <row r="856" customFormat="false" ht="12.75" hidden="false" customHeight="false" outlineLevel="0" collapsed="false">
      <c r="A856" s="5" t="s">
        <v>259</v>
      </c>
      <c r="B856" s="5" t="n">
        <v>3947</v>
      </c>
      <c r="C856" s="5"/>
      <c r="D856" s="5"/>
      <c r="E856" s="29" t="n">
        <f aca="false">VLOOKUP(B856,HEADROOM!$B$2:$D$3820,3,FALSE())</f>
        <v>86875738</v>
      </c>
      <c r="F856" s="5" t="s">
        <v>28</v>
      </c>
      <c r="G856" s="5" t="str">
        <f aca="false">VLOOKUP((A856&amp;MAX(H856:M856)),'NA DATA'!$J$4:$K$1809,2,FALSE())</f>
        <v>Enron North America Corp.</v>
      </c>
      <c r="H856" s="30"/>
      <c r="I856" s="30" t="n">
        <v>96067539</v>
      </c>
      <c r="J856" s="30"/>
      <c r="K856" s="30"/>
      <c r="L856" s="30"/>
      <c r="M856" s="30"/>
      <c r="N856" s="30" t="n">
        <f aca="false">IF(ISNA(VLOOKUP(B856,'US GAS Rankings'!$B$6:$H$232,7,FALSE()))=TRUE(),"",(VLOOKUP(B856,'US GAS Rankings'!$B$6:$H$232,7,FALSE())))</f>
        <v>163</v>
      </c>
      <c r="O856" s="30" t="str">
        <f aca="false">IF(ISNA(VLOOKUP(B856,'US PWR Rankings'!$B$6:$H$126,7,FALSE()))=TRUE(),"",(VLOOKUP(B856,'US PWR Rankings'!$B$6:$H$126,7,FALSE())))</f>
        <v/>
      </c>
      <c r="P856" s="5" t="str">
        <f aca="false">IF(ISNA(VLOOKUP(B856,'Can Gas Rankings'!$B$6:$H$95,7,FALSE()))=TRUE(),"",(VLOOKUP(B856,'Can Gas Rankings'!$B$6:$H$95,7,FALSE())))</f>
        <v/>
      </c>
      <c r="Q856" s="5" t="str">
        <f aca="false">IF(ISNA(VLOOKUP(B856,'Can Pwr Rankings'!$B$6:$F$21,5,FALSE()))=TRUE(),"",(VLOOKUP(B856,'Can Pwr Rankings'!$B$6:$F$21,5,FALSE())))</f>
        <v/>
      </c>
      <c r="R856" s="29" t="n">
        <f aca="false">IF(ISNA(VLOOKUP($B856,'US GAS Rankings'!$B$6:$H$232,6,FALSE()))=TRUE(),"",(VLOOKUP($B856,'US GAS Rankings'!$B$6:$H$232,6,FALSE())))</f>
        <v>1070000</v>
      </c>
      <c r="S856" s="29" t="str">
        <f aca="false">IF(ISNA(VLOOKUP($B856,'US PWR Rankings'!$B$6:$H$126,6,FALSE()))=TRUE(),"",(VLOOKUP($B856,'US PWR Rankings'!$B$6:$H$126,6,FALSE())))</f>
        <v/>
      </c>
      <c r="T856" s="29" t="str">
        <f aca="false">IF(ISNA(VLOOKUP($B856,'Can Gas Rankings'!$B$6:$H$95,6,FALSE()))=TRUE(),"",(VLOOKUP($B856,'Can Gas Rankings'!$B$6:$H$95,6,FALSE())))</f>
        <v/>
      </c>
      <c r="U856" s="29" t="str">
        <f aca="false">IF(ISNA(VLOOKUP($B856,'Can Pwr Rankings'!$B$6:$F$21,4,FALSE()))=TRUE(),"",(VLOOKUP($B856,'Can Pwr Rankings'!$B$6:$F$21,4,FALSE())))</f>
        <v/>
      </c>
    </row>
    <row r="857" customFormat="false" ht="12.75" hidden="false" customHeight="false" outlineLevel="0" collapsed="false">
      <c r="A857" s="5" t="s">
        <v>259</v>
      </c>
      <c r="B857" s="5" t="n">
        <v>3947</v>
      </c>
      <c r="C857" s="5"/>
      <c r="D857" s="5"/>
      <c r="E857" s="29" t="n">
        <f aca="false">VLOOKUP(B857,HEADROOM!$B$2:$D$3820,3,FALSE())</f>
        <v>86875738</v>
      </c>
      <c r="F857" s="5" t="s">
        <v>253</v>
      </c>
      <c r="G857" s="5" t="str">
        <f aca="false">VLOOKUP((A857&amp;MAX(H857:M857)),'NA DATA'!$J$4:$K$1809,2,FALSE())</f>
        <v>Enron North America Corp.</v>
      </c>
      <c r="H857" s="30"/>
      <c r="I857" s="30" t="n">
        <v>96001410</v>
      </c>
      <c r="J857" s="30"/>
      <c r="K857" s="30"/>
      <c r="L857" s="30"/>
      <c r="M857" s="30"/>
      <c r="N857" s="30" t="n">
        <f aca="false">IF(ISNA(VLOOKUP(B857,'US GAS Rankings'!$B$6:$H$232,7,FALSE()))=TRUE(),"",(VLOOKUP(B857,'US GAS Rankings'!$B$6:$H$232,7,FALSE())))</f>
        <v>163</v>
      </c>
      <c r="O857" s="30" t="str">
        <f aca="false">IF(ISNA(VLOOKUP(B857,'US PWR Rankings'!$B$6:$H$126,7,FALSE()))=TRUE(),"",(VLOOKUP(B857,'US PWR Rankings'!$B$6:$H$126,7,FALSE())))</f>
        <v/>
      </c>
      <c r="P857" s="5" t="str">
        <f aca="false">IF(ISNA(VLOOKUP(B857,'Can Gas Rankings'!$B$6:$H$95,7,FALSE()))=TRUE(),"",(VLOOKUP(B857,'Can Gas Rankings'!$B$6:$H$95,7,FALSE())))</f>
        <v/>
      </c>
      <c r="Q857" s="5" t="str">
        <f aca="false">IF(ISNA(VLOOKUP(B857,'Can Pwr Rankings'!$B$6:$F$21,5,FALSE()))=TRUE(),"",(VLOOKUP(B857,'Can Pwr Rankings'!$B$6:$F$21,5,FALSE())))</f>
        <v/>
      </c>
      <c r="R857" s="29" t="n">
        <f aca="false">IF(ISNA(VLOOKUP($B857,'US GAS Rankings'!$B$6:$H$232,6,FALSE()))=TRUE(),"",(VLOOKUP($B857,'US GAS Rankings'!$B$6:$H$232,6,FALSE())))</f>
        <v>1070000</v>
      </c>
      <c r="S857" s="29" t="str">
        <f aca="false">IF(ISNA(VLOOKUP($B857,'US PWR Rankings'!$B$6:$H$126,6,FALSE()))=TRUE(),"",(VLOOKUP($B857,'US PWR Rankings'!$B$6:$H$126,6,FALSE())))</f>
        <v/>
      </c>
      <c r="T857" s="29" t="str">
        <f aca="false">IF(ISNA(VLOOKUP($B857,'Can Gas Rankings'!$B$6:$H$95,6,FALSE()))=TRUE(),"",(VLOOKUP($B857,'Can Gas Rankings'!$B$6:$H$95,6,FALSE())))</f>
        <v/>
      </c>
      <c r="U857" s="29" t="str">
        <f aca="false">IF(ISNA(VLOOKUP($B857,'Can Pwr Rankings'!$B$6:$F$21,4,FALSE()))=TRUE(),"",(VLOOKUP($B857,'Can Pwr Rankings'!$B$6:$F$21,4,FALSE())))</f>
        <v/>
      </c>
    </row>
    <row r="858" customFormat="false" ht="12.75" hidden="false" customHeight="false" outlineLevel="0" collapsed="false">
      <c r="A858" s="5" t="s">
        <v>260</v>
      </c>
      <c r="B858" s="5" t="n">
        <v>54438</v>
      </c>
      <c r="C858" s="5" t="s">
        <v>260</v>
      </c>
      <c r="D858" s="5" t="n">
        <v>54438</v>
      </c>
      <c r="E858" s="29" t="n">
        <f aca="false">VLOOKUP(B858,HEADROOM!$B$2:$D$3820,3,FALSE())</f>
        <v>5000000</v>
      </c>
      <c r="F858" s="5" t="s">
        <v>27</v>
      </c>
      <c r="G858" s="5" t="str">
        <f aca="false">VLOOKUP((A858&amp;MAX(H858:M858)),'NA DATA'!$J$4:$K$1809,2,FALSE())</f>
        <v>Enron Canada Corp.</v>
      </c>
      <c r="H858" s="30" t="n">
        <v>96022603</v>
      </c>
      <c r="I858" s="30"/>
      <c r="J858" s="30"/>
      <c r="K858" s="30" t="n">
        <v>96022603</v>
      </c>
      <c r="L858" s="30"/>
      <c r="M858" s="30"/>
      <c r="N858" s="30" t="n">
        <f aca="false">IF(ISNA(VLOOKUP(B858,'US GAS Rankings'!$B$6:$H$232,7,FALSE()))=TRUE(),"",(VLOOKUP(B858,'US GAS Rankings'!$B$6:$H$232,7,FALSE())))</f>
        <v>164</v>
      </c>
      <c r="O858" s="30" t="str">
        <f aca="false">IF(ISNA(VLOOKUP(B858,'US PWR Rankings'!$B$6:$H$126,7,FALSE()))=TRUE(),"",(VLOOKUP(B858,'US PWR Rankings'!$B$6:$H$126,7,FALSE())))</f>
        <v/>
      </c>
      <c r="P858" s="5" t="n">
        <f aca="false">IF(ISNA(VLOOKUP(B858,'Can Gas Rankings'!$B$6:$H$95,7,FALSE()))=TRUE(),"",(VLOOKUP(B858,'Can Gas Rankings'!$B$6:$H$95,7,FALSE())))</f>
        <v>8</v>
      </c>
      <c r="Q858" s="5" t="str">
        <f aca="false">IF(ISNA(VLOOKUP(B858,'Can Pwr Rankings'!$B$6:$F$21,5,FALSE()))=TRUE(),"",(VLOOKUP(B858,'Can Pwr Rankings'!$B$6:$F$21,5,FALSE())))</f>
        <v/>
      </c>
      <c r="R858" s="29" t="n">
        <f aca="false">IF(ISNA(VLOOKUP($B858,'US GAS Rankings'!$B$6:$H$232,6,FALSE()))=TRUE(),"",(VLOOKUP($B858,'US GAS Rankings'!$B$6:$H$232,6,FALSE())))</f>
        <v>1060000</v>
      </c>
      <c r="S858" s="29" t="str">
        <f aca="false">IF(ISNA(VLOOKUP($B858,'US PWR Rankings'!$B$6:$H$126,6,FALSE()))=TRUE(),"",(VLOOKUP($B858,'US PWR Rankings'!$B$6:$H$126,6,FALSE())))</f>
        <v/>
      </c>
      <c r="T858" s="29" t="n">
        <f aca="false">IF(ISNA(VLOOKUP($B858,'Can Gas Rankings'!$B$6:$H$95,6,FALSE()))=TRUE(),"",(VLOOKUP($B858,'Can Gas Rankings'!$B$6:$H$95,6,FALSE())))</f>
        <v>71027728</v>
      </c>
      <c r="U858" s="29" t="str">
        <f aca="false">IF(ISNA(VLOOKUP($B858,'Can Pwr Rankings'!$B$6:$F$21,4,FALSE()))=TRUE(),"",(VLOOKUP($B858,'Can Pwr Rankings'!$B$6:$F$21,4,FALSE())))</f>
        <v/>
      </c>
    </row>
    <row r="859" customFormat="false" ht="12.75" hidden="false" customHeight="false" outlineLevel="0" collapsed="false">
      <c r="A859" s="5" t="s">
        <v>260</v>
      </c>
      <c r="B859" s="5" t="n">
        <v>54438</v>
      </c>
      <c r="C859" s="5"/>
      <c r="D859" s="5"/>
      <c r="E859" s="29" t="n">
        <f aca="false">VLOOKUP(B859,HEADROOM!$B$2:$D$3820,3,FALSE())</f>
        <v>5000000</v>
      </c>
      <c r="F859" s="5" t="s">
        <v>47</v>
      </c>
      <c r="G859" s="5" t="str">
        <f aca="false">VLOOKUP((A859&amp;MAX(H859:M859)),'NA DATA'!$J$4:$K$1809,2,FALSE())</f>
        <v>Enron North America Corp.</v>
      </c>
      <c r="H859" s="30"/>
      <c r="I859" s="30" t="n">
        <v>96021046</v>
      </c>
      <c r="J859" s="30"/>
      <c r="K859" s="30"/>
      <c r="L859" s="30"/>
      <c r="M859" s="30"/>
      <c r="N859" s="30" t="n">
        <f aca="false">IF(ISNA(VLOOKUP(B859,'US GAS Rankings'!$B$6:$H$232,7,FALSE()))=TRUE(),"",(VLOOKUP(B859,'US GAS Rankings'!$B$6:$H$232,7,FALSE())))</f>
        <v>164</v>
      </c>
      <c r="O859" s="30" t="str">
        <f aca="false">IF(ISNA(VLOOKUP(B859,'US PWR Rankings'!$B$6:$H$126,7,FALSE()))=TRUE(),"",(VLOOKUP(B859,'US PWR Rankings'!$B$6:$H$126,7,FALSE())))</f>
        <v/>
      </c>
      <c r="P859" s="5" t="n">
        <f aca="false">IF(ISNA(VLOOKUP(B859,'Can Gas Rankings'!$B$6:$H$95,7,FALSE()))=TRUE(),"",(VLOOKUP(B859,'Can Gas Rankings'!$B$6:$H$95,7,FALSE())))</f>
        <v>8</v>
      </c>
      <c r="Q859" s="5" t="str">
        <f aca="false">IF(ISNA(VLOOKUP(B859,'Can Pwr Rankings'!$B$6:$F$21,5,FALSE()))=TRUE(),"",(VLOOKUP(B859,'Can Pwr Rankings'!$B$6:$F$21,5,FALSE())))</f>
        <v/>
      </c>
      <c r="R859" s="29" t="n">
        <f aca="false">IF(ISNA(VLOOKUP($B859,'US GAS Rankings'!$B$6:$H$232,6,FALSE()))=TRUE(),"",(VLOOKUP($B859,'US GAS Rankings'!$B$6:$H$232,6,FALSE())))</f>
        <v>1060000</v>
      </c>
      <c r="S859" s="29" t="str">
        <f aca="false">IF(ISNA(VLOOKUP($B859,'US PWR Rankings'!$B$6:$H$126,6,FALSE()))=TRUE(),"",(VLOOKUP($B859,'US PWR Rankings'!$B$6:$H$126,6,FALSE())))</f>
        <v/>
      </c>
      <c r="T859" s="29" t="n">
        <f aca="false">IF(ISNA(VLOOKUP($B859,'Can Gas Rankings'!$B$6:$H$95,6,FALSE()))=TRUE(),"",(VLOOKUP($B859,'Can Gas Rankings'!$B$6:$H$95,6,FALSE())))</f>
        <v>71027728</v>
      </c>
      <c r="U859" s="29" t="str">
        <f aca="false">IF(ISNA(VLOOKUP($B859,'Can Pwr Rankings'!$B$6:$F$21,4,FALSE()))=TRUE(),"",(VLOOKUP($B859,'Can Pwr Rankings'!$B$6:$F$21,4,FALSE())))</f>
        <v/>
      </c>
    </row>
    <row r="860" customFormat="false" ht="12.75" hidden="false" customHeight="false" outlineLevel="0" collapsed="false">
      <c r="A860" s="5" t="s">
        <v>260</v>
      </c>
      <c r="B860" s="5" t="n">
        <v>54438</v>
      </c>
      <c r="C860" s="5"/>
      <c r="D860" s="5"/>
      <c r="E860" s="29" t="n">
        <f aca="false">VLOOKUP(B860,HEADROOM!$B$2:$D$3820,3,FALSE())</f>
        <v>5000000</v>
      </c>
      <c r="F860" s="5" t="s">
        <v>41</v>
      </c>
      <c r="G860" s="5" t="str">
        <f aca="false">VLOOKUP((A860&amp;MAX(H860:M860)),'NA DATA'!$J$4:$K$1809,2,FALSE())</f>
        <v>Enron Canada Corp.</v>
      </c>
      <c r="H860" s="30"/>
      <c r="I860" s="30"/>
      <c r="J860" s="30"/>
      <c r="K860" s="30"/>
      <c r="L860" s="30" t="n">
        <v>96013844</v>
      </c>
      <c r="M860" s="30"/>
      <c r="N860" s="30" t="n">
        <f aca="false">IF(ISNA(VLOOKUP(B860,'US GAS Rankings'!$B$6:$H$232,7,FALSE()))=TRUE(),"",(VLOOKUP(B860,'US GAS Rankings'!$B$6:$H$232,7,FALSE())))</f>
        <v>164</v>
      </c>
      <c r="O860" s="30" t="str">
        <f aca="false">IF(ISNA(VLOOKUP(B860,'US PWR Rankings'!$B$6:$H$126,7,FALSE()))=TRUE(),"",(VLOOKUP(B860,'US PWR Rankings'!$B$6:$H$126,7,FALSE())))</f>
        <v/>
      </c>
      <c r="P860" s="5" t="n">
        <f aca="false">IF(ISNA(VLOOKUP(B860,'Can Gas Rankings'!$B$6:$H$95,7,FALSE()))=TRUE(),"",(VLOOKUP(B860,'Can Gas Rankings'!$B$6:$H$95,7,FALSE())))</f>
        <v>8</v>
      </c>
      <c r="Q860" s="5" t="str">
        <f aca="false">IF(ISNA(VLOOKUP(B860,'Can Pwr Rankings'!$B$6:$F$21,5,FALSE()))=TRUE(),"",(VLOOKUP(B860,'Can Pwr Rankings'!$B$6:$F$21,5,FALSE())))</f>
        <v/>
      </c>
      <c r="R860" s="29" t="n">
        <f aca="false">IF(ISNA(VLOOKUP($B860,'US GAS Rankings'!$B$6:$H$232,6,FALSE()))=TRUE(),"",(VLOOKUP($B860,'US GAS Rankings'!$B$6:$H$232,6,FALSE())))</f>
        <v>1060000</v>
      </c>
      <c r="S860" s="29" t="str">
        <f aca="false">IF(ISNA(VLOOKUP($B860,'US PWR Rankings'!$B$6:$H$126,6,FALSE()))=TRUE(),"",(VLOOKUP($B860,'US PWR Rankings'!$B$6:$H$126,6,FALSE())))</f>
        <v/>
      </c>
      <c r="T860" s="29" t="n">
        <f aca="false">IF(ISNA(VLOOKUP($B860,'Can Gas Rankings'!$B$6:$H$95,6,FALSE()))=TRUE(),"",(VLOOKUP($B860,'Can Gas Rankings'!$B$6:$H$95,6,FALSE())))</f>
        <v>71027728</v>
      </c>
      <c r="U860" s="29" t="str">
        <f aca="false">IF(ISNA(VLOOKUP($B860,'Can Pwr Rankings'!$B$6:$F$21,4,FALSE()))=TRUE(),"",(VLOOKUP($B860,'Can Pwr Rankings'!$B$6:$F$21,4,FALSE())))</f>
        <v/>
      </c>
    </row>
    <row r="861" customFormat="false" ht="12.75" hidden="false" customHeight="false" outlineLevel="0" collapsed="false">
      <c r="A861" s="5" t="s">
        <v>260</v>
      </c>
      <c r="B861" s="5" t="n">
        <v>54438</v>
      </c>
      <c r="C861" s="5"/>
      <c r="D861" s="5"/>
      <c r="E861" s="29" t="n">
        <f aca="false">VLOOKUP(B861,HEADROOM!$B$2:$D$3820,3,FALSE())</f>
        <v>5000000</v>
      </c>
      <c r="F861" s="5" t="s">
        <v>118</v>
      </c>
      <c r="G861" s="5" t="str">
        <f aca="false">VLOOKUP((A861&amp;MAX(H861:M861)),'NA DATA'!$J$4:$K$1809,2,FALSE())</f>
        <v>Enron North America Corp.</v>
      </c>
      <c r="H861" s="30"/>
      <c r="I861" s="30" t="n">
        <v>96019761</v>
      </c>
      <c r="J861" s="30"/>
      <c r="K861" s="30"/>
      <c r="L861" s="30"/>
      <c r="M861" s="30"/>
      <c r="N861" s="30" t="n">
        <f aca="false">IF(ISNA(VLOOKUP(B861,'US GAS Rankings'!$B$6:$H$232,7,FALSE()))=TRUE(),"",(VLOOKUP(B861,'US GAS Rankings'!$B$6:$H$232,7,FALSE())))</f>
        <v>164</v>
      </c>
      <c r="O861" s="30" t="str">
        <f aca="false">IF(ISNA(VLOOKUP(B861,'US PWR Rankings'!$B$6:$H$126,7,FALSE()))=TRUE(),"",(VLOOKUP(B861,'US PWR Rankings'!$B$6:$H$126,7,FALSE())))</f>
        <v/>
      </c>
      <c r="P861" s="5" t="n">
        <f aca="false">IF(ISNA(VLOOKUP(B861,'Can Gas Rankings'!$B$6:$H$95,7,FALSE()))=TRUE(),"",(VLOOKUP(B861,'Can Gas Rankings'!$B$6:$H$95,7,FALSE())))</f>
        <v>8</v>
      </c>
      <c r="Q861" s="5" t="str">
        <f aca="false">IF(ISNA(VLOOKUP(B861,'Can Pwr Rankings'!$B$6:$F$21,5,FALSE()))=TRUE(),"",(VLOOKUP(B861,'Can Pwr Rankings'!$B$6:$F$21,5,FALSE())))</f>
        <v/>
      </c>
      <c r="R861" s="29" t="n">
        <f aca="false">IF(ISNA(VLOOKUP($B861,'US GAS Rankings'!$B$6:$H$232,6,FALSE()))=TRUE(),"",(VLOOKUP($B861,'US GAS Rankings'!$B$6:$H$232,6,FALSE())))</f>
        <v>1060000</v>
      </c>
      <c r="S861" s="29" t="str">
        <f aca="false">IF(ISNA(VLOOKUP($B861,'US PWR Rankings'!$B$6:$H$126,6,FALSE()))=TRUE(),"",(VLOOKUP($B861,'US PWR Rankings'!$B$6:$H$126,6,FALSE())))</f>
        <v/>
      </c>
      <c r="T861" s="29" t="n">
        <f aca="false">IF(ISNA(VLOOKUP($B861,'Can Gas Rankings'!$B$6:$H$95,6,FALSE()))=TRUE(),"",(VLOOKUP($B861,'Can Gas Rankings'!$B$6:$H$95,6,FALSE())))</f>
        <v>71027728</v>
      </c>
      <c r="U861" s="29" t="str">
        <f aca="false">IF(ISNA(VLOOKUP($B861,'Can Pwr Rankings'!$B$6:$F$21,4,FALSE()))=TRUE(),"",(VLOOKUP($B861,'Can Pwr Rankings'!$B$6:$F$21,4,FALSE())))</f>
        <v/>
      </c>
    </row>
    <row r="862" customFormat="false" ht="12.75" hidden="false" customHeight="false" outlineLevel="0" collapsed="false">
      <c r="A862" s="5" t="s">
        <v>261</v>
      </c>
      <c r="B862" s="5" t="n">
        <v>74827</v>
      </c>
      <c r="C862" s="5" t="s">
        <v>261</v>
      </c>
      <c r="D862" s="5" t="n">
        <v>74827</v>
      </c>
      <c r="E862" s="29" t="n">
        <f aca="false">VLOOKUP(B862,HEADROOM!$B$2:$D$3820,3,FALSE())</f>
        <v>1000000</v>
      </c>
      <c r="F862" s="5" t="s">
        <v>44</v>
      </c>
      <c r="G862" s="5" t="str">
        <f aca="false">VLOOKUP((A862&amp;MAX(H862:M862)),'NA DATA'!$J$4:$K$1809,2,FALSE())</f>
        <v>Enron Energy Services, Inc.</v>
      </c>
      <c r="H862" s="30"/>
      <c r="I862" s="30" t="n">
        <v>96086939</v>
      </c>
      <c r="J862" s="30"/>
      <c r="K862" s="30"/>
      <c r="L862" s="30"/>
      <c r="M862" s="30"/>
      <c r="N862" s="30" t="n">
        <f aca="false">IF(ISNA(VLOOKUP(B862,'US GAS Rankings'!$B$6:$H$232,7,FALSE()))=TRUE(),"",(VLOOKUP(B862,'US GAS Rankings'!$B$6:$H$232,7,FALSE())))</f>
        <v>165</v>
      </c>
      <c r="O862" s="30" t="str">
        <f aca="false">IF(ISNA(VLOOKUP(B862,'US PWR Rankings'!$B$6:$H$126,7,FALSE()))=TRUE(),"",(VLOOKUP(B862,'US PWR Rankings'!$B$6:$H$126,7,FALSE())))</f>
        <v/>
      </c>
      <c r="P862" s="5" t="str">
        <f aca="false">IF(ISNA(VLOOKUP(B862,'Can Gas Rankings'!$B$6:$H$95,7,FALSE()))=TRUE(),"",(VLOOKUP(B862,'Can Gas Rankings'!$B$6:$H$95,7,FALSE())))</f>
        <v/>
      </c>
      <c r="Q862" s="5" t="str">
        <f aca="false">IF(ISNA(VLOOKUP(B862,'Can Pwr Rankings'!$B$6:$F$21,5,FALSE()))=TRUE(),"",(VLOOKUP(B862,'Can Pwr Rankings'!$B$6:$F$21,5,FALSE())))</f>
        <v/>
      </c>
      <c r="R862" s="29" t="n">
        <f aca="false">IF(ISNA(VLOOKUP($B862,'US GAS Rankings'!$B$6:$H$232,6,FALSE()))=TRUE(),"",(VLOOKUP($B862,'US GAS Rankings'!$B$6:$H$232,6,FALSE())))</f>
        <v>1005000</v>
      </c>
      <c r="S862" s="29" t="str">
        <f aca="false">IF(ISNA(VLOOKUP($B862,'US PWR Rankings'!$B$6:$H$126,6,FALSE()))=TRUE(),"",(VLOOKUP($B862,'US PWR Rankings'!$B$6:$H$126,6,FALSE())))</f>
        <v/>
      </c>
      <c r="T862" s="29" t="str">
        <f aca="false">IF(ISNA(VLOOKUP($B862,'Can Gas Rankings'!$B$6:$H$95,6,FALSE()))=TRUE(),"",(VLOOKUP($B862,'Can Gas Rankings'!$B$6:$H$95,6,FALSE())))</f>
        <v/>
      </c>
      <c r="U862" s="29" t="str">
        <f aca="false">IF(ISNA(VLOOKUP($B862,'Can Pwr Rankings'!$B$6:$F$21,4,FALSE()))=TRUE(),"",(VLOOKUP($B862,'Can Pwr Rankings'!$B$6:$F$21,4,FALSE())))</f>
        <v/>
      </c>
    </row>
    <row r="863" customFormat="false" ht="12.75" hidden="false" customHeight="false" outlineLevel="0" collapsed="false">
      <c r="A863" s="5" t="s">
        <v>261</v>
      </c>
      <c r="B863" s="5" t="n">
        <v>74827</v>
      </c>
      <c r="C863" s="5"/>
      <c r="D863" s="5"/>
      <c r="E863" s="29" t="n">
        <f aca="false">VLOOKUP(B863,HEADROOM!$B$2:$D$3820,3,FALSE())</f>
        <v>1000000</v>
      </c>
      <c r="F863" s="5" t="s">
        <v>34</v>
      </c>
      <c r="G863" s="5" t="str">
        <f aca="false">VLOOKUP((A863&amp;MAX(H863:M863)),'NA DATA'!$J$4:$K$1809,2,FALSE())</f>
        <v>Enron North America Corp.</v>
      </c>
      <c r="H863" s="30"/>
      <c r="I863" s="30" t="n">
        <v>96035193</v>
      </c>
      <c r="J863" s="30"/>
      <c r="K863" s="30"/>
      <c r="L863" s="30"/>
      <c r="M863" s="30"/>
      <c r="N863" s="30" t="n">
        <f aca="false">IF(ISNA(VLOOKUP(B863,'US GAS Rankings'!$B$6:$H$232,7,FALSE()))=TRUE(),"",(VLOOKUP(B863,'US GAS Rankings'!$B$6:$H$232,7,FALSE())))</f>
        <v>165</v>
      </c>
      <c r="O863" s="30" t="str">
        <f aca="false">IF(ISNA(VLOOKUP(B863,'US PWR Rankings'!$B$6:$H$126,7,FALSE()))=TRUE(),"",(VLOOKUP(B863,'US PWR Rankings'!$B$6:$H$126,7,FALSE())))</f>
        <v/>
      </c>
      <c r="P863" s="5" t="str">
        <f aca="false">IF(ISNA(VLOOKUP(B863,'Can Gas Rankings'!$B$6:$H$95,7,FALSE()))=TRUE(),"",(VLOOKUP(B863,'Can Gas Rankings'!$B$6:$H$95,7,FALSE())))</f>
        <v/>
      </c>
      <c r="Q863" s="5" t="str">
        <f aca="false">IF(ISNA(VLOOKUP(B863,'Can Pwr Rankings'!$B$6:$F$21,5,FALSE()))=TRUE(),"",(VLOOKUP(B863,'Can Pwr Rankings'!$B$6:$F$21,5,FALSE())))</f>
        <v/>
      </c>
      <c r="R863" s="29" t="n">
        <f aca="false">IF(ISNA(VLOOKUP($B863,'US GAS Rankings'!$B$6:$H$232,6,FALSE()))=TRUE(),"",(VLOOKUP($B863,'US GAS Rankings'!$B$6:$H$232,6,FALSE())))</f>
        <v>1005000</v>
      </c>
      <c r="S863" s="29" t="str">
        <f aca="false">IF(ISNA(VLOOKUP($B863,'US PWR Rankings'!$B$6:$H$126,6,FALSE()))=TRUE(),"",(VLOOKUP($B863,'US PWR Rankings'!$B$6:$H$126,6,FALSE())))</f>
        <v/>
      </c>
      <c r="T863" s="29" t="str">
        <f aca="false">IF(ISNA(VLOOKUP($B863,'Can Gas Rankings'!$B$6:$H$95,6,FALSE()))=TRUE(),"",(VLOOKUP($B863,'Can Gas Rankings'!$B$6:$H$95,6,FALSE())))</f>
        <v/>
      </c>
      <c r="U863" s="29" t="str">
        <f aca="false">IF(ISNA(VLOOKUP($B863,'Can Pwr Rankings'!$B$6:$F$21,4,FALSE()))=TRUE(),"",(VLOOKUP($B863,'Can Pwr Rankings'!$B$6:$F$21,4,FALSE())))</f>
        <v/>
      </c>
    </row>
    <row r="864" customFormat="false" ht="12.75" hidden="false" customHeight="false" outlineLevel="0" collapsed="false">
      <c r="A864" s="5" t="s">
        <v>261</v>
      </c>
      <c r="B864" s="5" t="n">
        <v>74827</v>
      </c>
      <c r="C864" s="5"/>
      <c r="D864" s="5"/>
      <c r="E864" s="29" t="n">
        <f aca="false">VLOOKUP(B864,HEADROOM!$B$2:$D$3820,3,FALSE())</f>
        <v>1000000</v>
      </c>
      <c r="F864" s="5" t="s">
        <v>42</v>
      </c>
      <c r="G864" s="5" t="e">
        <f aca="false">VLOOKUP((A864&amp;MAX(H864:M864)),'NA DATA'!$J$4:$K$1809,2,FALSE())</f>
        <v>#N/A</v>
      </c>
      <c r="H864" s="30"/>
      <c r="I864" s="30"/>
      <c r="J864" s="30"/>
      <c r="K864" s="30"/>
      <c r="L864" s="30"/>
      <c r="M864" s="30"/>
      <c r="N864" s="30" t="n">
        <f aca="false">IF(ISNA(VLOOKUP(B864,'US GAS Rankings'!$B$6:$H$232,7,FALSE()))=TRUE(),"",(VLOOKUP(B864,'US GAS Rankings'!$B$6:$H$232,7,FALSE())))</f>
        <v>165</v>
      </c>
      <c r="O864" s="30" t="str">
        <f aca="false">IF(ISNA(VLOOKUP(B864,'US PWR Rankings'!$B$6:$H$126,7,FALSE()))=TRUE(),"",(VLOOKUP(B864,'US PWR Rankings'!$B$6:$H$126,7,FALSE())))</f>
        <v/>
      </c>
      <c r="P864" s="5" t="str">
        <f aca="false">IF(ISNA(VLOOKUP(B864,'Can Gas Rankings'!$B$6:$H$95,7,FALSE()))=TRUE(),"",(VLOOKUP(B864,'Can Gas Rankings'!$B$6:$H$95,7,FALSE())))</f>
        <v/>
      </c>
      <c r="Q864" s="5" t="str">
        <f aca="false">IF(ISNA(VLOOKUP(B864,'Can Pwr Rankings'!$B$6:$F$21,5,FALSE()))=TRUE(),"",(VLOOKUP(B864,'Can Pwr Rankings'!$B$6:$F$21,5,FALSE())))</f>
        <v/>
      </c>
      <c r="R864" s="29" t="n">
        <f aca="false">IF(ISNA(VLOOKUP($B864,'US GAS Rankings'!$B$6:$H$232,6,FALSE()))=TRUE(),"",(VLOOKUP($B864,'US GAS Rankings'!$B$6:$H$232,6,FALSE())))</f>
        <v>1005000</v>
      </c>
      <c r="S864" s="29" t="str">
        <f aca="false">IF(ISNA(VLOOKUP($B864,'US PWR Rankings'!$B$6:$H$126,6,FALSE()))=TRUE(),"",(VLOOKUP($B864,'US PWR Rankings'!$B$6:$H$126,6,FALSE())))</f>
        <v/>
      </c>
      <c r="T864" s="29" t="str">
        <f aca="false">IF(ISNA(VLOOKUP($B864,'Can Gas Rankings'!$B$6:$H$95,6,FALSE()))=TRUE(),"",(VLOOKUP($B864,'Can Gas Rankings'!$B$6:$H$95,6,FALSE())))</f>
        <v/>
      </c>
      <c r="U864" s="29" t="str">
        <f aca="false">IF(ISNA(VLOOKUP($B864,'Can Pwr Rankings'!$B$6:$F$21,4,FALSE()))=TRUE(),"",(VLOOKUP($B864,'Can Pwr Rankings'!$B$6:$F$21,4,FALSE())))</f>
        <v/>
      </c>
    </row>
    <row r="865" customFormat="false" ht="12.75" hidden="false" customHeight="false" outlineLevel="0" collapsed="false">
      <c r="A865" s="5" t="s">
        <v>262</v>
      </c>
      <c r="B865" s="5" t="n">
        <v>52109</v>
      </c>
      <c r="C865" s="5" t="s">
        <v>262</v>
      </c>
      <c r="D865" s="5" t="n">
        <v>52109</v>
      </c>
      <c r="E865" s="29" t="n">
        <f aca="false">VLOOKUP(B865,HEADROOM!$B$2:$D$3820,3,FALSE())</f>
        <v>280862</v>
      </c>
      <c r="F865" s="5" t="s">
        <v>27</v>
      </c>
      <c r="G865" s="5" t="str">
        <f aca="false">VLOOKUP((A865&amp;MAX(H865:M865)),'NA DATA'!$J$4:$K$1809,2,FALSE())</f>
        <v>Enron North America Corp.</v>
      </c>
      <c r="H865" s="30" t="n">
        <v>96067244</v>
      </c>
      <c r="I865" s="30"/>
      <c r="J865" s="30"/>
      <c r="K865" s="30"/>
      <c r="L865" s="30"/>
      <c r="M865" s="30"/>
      <c r="N865" s="30" t="n">
        <f aca="false">IF(ISNA(VLOOKUP(B865,'US GAS Rankings'!$B$6:$H$232,7,FALSE()))=TRUE(),"",(VLOOKUP(B865,'US GAS Rankings'!$B$6:$H$232,7,FALSE())))</f>
        <v>166</v>
      </c>
      <c r="O865" s="30" t="str">
        <f aca="false">IF(ISNA(VLOOKUP(B865,'US PWR Rankings'!$B$6:$H$126,7,FALSE()))=TRUE(),"",(VLOOKUP(B865,'US PWR Rankings'!$B$6:$H$126,7,FALSE())))</f>
        <v/>
      </c>
      <c r="P865" s="5" t="str">
        <f aca="false">IF(ISNA(VLOOKUP(B865,'Can Gas Rankings'!$B$6:$H$95,7,FALSE()))=TRUE(),"",(VLOOKUP(B865,'Can Gas Rankings'!$B$6:$H$95,7,FALSE())))</f>
        <v/>
      </c>
      <c r="Q865" s="5" t="str">
        <f aca="false">IF(ISNA(VLOOKUP(B865,'Can Pwr Rankings'!$B$6:$F$21,5,FALSE()))=TRUE(),"",(VLOOKUP(B865,'Can Pwr Rankings'!$B$6:$F$21,5,FALSE())))</f>
        <v/>
      </c>
      <c r="R865" s="29" t="n">
        <f aca="false">IF(ISNA(VLOOKUP($B865,'US GAS Rankings'!$B$6:$H$232,6,FALSE()))=TRUE(),"",(VLOOKUP($B865,'US GAS Rankings'!$B$6:$H$232,6,FALSE())))</f>
        <v>936926</v>
      </c>
      <c r="S865" s="29" t="str">
        <f aca="false">IF(ISNA(VLOOKUP($B865,'US PWR Rankings'!$B$6:$H$126,6,FALSE()))=TRUE(),"",(VLOOKUP($B865,'US PWR Rankings'!$B$6:$H$126,6,FALSE())))</f>
        <v/>
      </c>
      <c r="T865" s="29" t="str">
        <f aca="false">IF(ISNA(VLOOKUP($B865,'Can Gas Rankings'!$B$6:$H$95,6,FALSE()))=TRUE(),"",(VLOOKUP($B865,'Can Gas Rankings'!$B$6:$H$95,6,FALSE())))</f>
        <v/>
      </c>
      <c r="U865" s="29" t="str">
        <f aca="false">IF(ISNA(VLOOKUP($B865,'Can Pwr Rankings'!$B$6:$F$21,4,FALSE()))=TRUE(),"",(VLOOKUP($B865,'Can Pwr Rankings'!$B$6:$F$21,4,FALSE())))</f>
        <v/>
      </c>
    </row>
    <row r="866" customFormat="false" ht="12.75" hidden="false" customHeight="false" outlineLevel="0" collapsed="false">
      <c r="A866" s="5" t="s">
        <v>262</v>
      </c>
      <c r="B866" s="5" t="n">
        <v>52109</v>
      </c>
      <c r="C866" s="5"/>
      <c r="D866" s="5"/>
      <c r="E866" s="29" t="n">
        <f aca="false">VLOOKUP(B866,HEADROOM!$B$2:$D$3820,3,FALSE())</f>
        <v>280862</v>
      </c>
      <c r="F866" s="5" t="s">
        <v>33</v>
      </c>
      <c r="G866" s="5" t="str">
        <f aca="false">VLOOKUP((A866&amp;MAX(H866:M866)),'NA DATA'!$J$4:$K$1809,2,FALSE())</f>
        <v>Enron North America Corp.</v>
      </c>
      <c r="H866" s="30"/>
      <c r="I866" s="30" t="n">
        <v>96062793</v>
      </c>
      <c r="J866" s="30"/>
      <c r="K866" s="30"/>
      <c r="L866" s="30"/>
      <c r="M866" s="30"/>
      <c r="N866" s="30" t="n">
        <f aca="false">IF(ISNA(VLOOKUP(B866,'US GAS Rankings'!$B$6:$H$232,7,FALSE()))=TRUE(),"",(VLOOKUP(B866,'US GAS Rankings'!$B$6:$H$232,7,FALSE())))</f>
        <v>166</v>
      </c>
      <c r="O866" s="30" t="str">
        <f aca="false">IF(ISNA(VLOOKUP(B866,'US PWR Rankings'!$B$6:$H$126,7,FALSE()))=TRUE(),"",(VLOOKUP(B866,'US PWR Rankings'!$B$6:$H$126,7,FALSE())))</f>
        <v/>
      </c>
      <c r="P866" s="5" t="str">
        <f aca="false">IF(ISNA(VLOOKUP(B866,'Can Gas Rankings'!$B$6:$H$95,7,FALSE()))=TRUE(),"",(VLOOKUP(B866,'Can Gas Rankings'!$B$6:$H$95,7,FALSE())))</f>
        <v/>
      </c>
      <c r="Q866" s="5" t="str">
        <f aca="false">IF(ISNA(VLOOKUP(B866,'Can Pwr Rankings'!$B$6:$F$21,5,FALSE()))=TRUE(),"",(VLOOKUP(B866,'Can Pwr Rankings'!$B$6:$F$21,5,FALSE())))</f>
        <v/>
      </c>
      <c r="R866" s="29" t="n">
        <f aca="false">IF(ISNA(VLOOKUP($B866,'US GAS Rankings'!$B$6:$H$232,6,FALSE()))=TRUE(),"",(VLOOKUP($B866,'US GAS Rankings'!$B$6:$H$232,6,FALSE())))</f>
        <v>936926</v>
      </c>
      <c r="S866" s="29" t="str">
        <f aca="false">IF(ISNA(VLOOKUP($B866,'US PWR Rankings'!$B$6:$H$126,6,FALSE()))=TRUE(),"",(VLOOKUP($B866,'US PWR Rankings'!$B$6:$H$126,6,FALSE())))</f>
        <v/>
      </c>
      <c r="T866" s="29" t="str">
        <f aca="false">IF(ISNA(VLOOKUP($B866,'Can Gas Rankings'!$B$6:$H$95,6,FALSE()))=TRUE(),"",(VLOOKUP($B866,'Can Gas Rankings'!$B$6:$H$95,6,FALSE())))</f>
        <v/>
      </c>
      <c r="U866" s="29" t="str">
        <f aca="false">IF(ISNA(VLOOKUP($B866,'Can Pwr Rankings'!$B$6:$F$21,4,FALSE()))=TRUE(),"",(VLOOKUP($B866,'Can Pwr Rankings'!$B$6:$F$21,4,FALSE())))</f>
        <v/>
      </c>
    </row>
    <row r="867" customFormat="false" ht="12.75" hidden="false" customHeight="false" outlineLevel="0" collapsed="false">
      <c r="A867" s="5" t="s">
        <v>262</v>
      </c>
      <c r="B867" s="5" t="n">
        <v>52109</v>
      </c>
      <c r="C867" s="5"/>
      <c r="D867" s="5"/>
      <c r="E867" s="29" t="n">
        <f aca="false">VLOOKUP(B867,HEADROOM!$B$2:$D$3820,3,FALSE())</f>
        <v>280862</v>
      </c>
      <c r="F867" s="5" t="s">
        <v>28</v>
      </c>
      <c r="G867" s="5" t="str">
        <f aca="false">VLOOKUP((A867&amp;MAX(H867:M867)),'NA DATA'!$J$4:$K$1809,2,FALSE())</f>
        <v>Enron North America Corp.</v>
      </c>
      <c r="H867" s="30"/>
      <c r="I867" s="30" t="n">
        <v>96022194</v>
      </c>
      <c r="J867" s="30"/>
      <c r="K867" s="30"/>
      <c r="L867" s="30"/>
      <c r="M867" s="30"/>
      <c r="N867" s="30" t="n">
        <f aca="false">IF(ISNA(VLOOKUP(B867,'US GAS Rankings'!$B$6:$H$232,7,FALSE()))=TRUE(),"",(VLOOKUP(B867,'US GAS Rankings'!$B$6:$H$232,7,FALSE())))</f>
        <v>166</v>
      </c>
      <c r="O867" s="30" t="str">
        <f aca="false">IF(ISNA(VLOOKUP(B867,'US PWR Rankings'!$B$6:$H$126,7,FALSE()))=TRUE(),"",(VLOOKUP(B867,'US PWR Rankings'!$B$6:$H$126,7,FALSE())))</f>
        <v/>
      </c>
      <c r="P867" s="5" t="str">
        <f aca="false">IF(ISNA(VLOOKUP(B867,'Can Gas Rankings'!$B$6:$H$95,7,FALSE()))=TRUE(),"",(VLOOKUP(B867,'Can Gas Rankings'!$B$6:$H$95,7,FALSE())))</f>
        <v/>
      </c>
      <c r="Q867" s="5" t="str">
        <f aca="false">IF(ISNA(VLOOKUP(B867,'Can Pwr Rankings'!$B$6:$F$21,5,FALSE()))=TRUE(),"",(VLOOKUP(B867,'Can Pwr Rankings'!$B$6:$F$21,5,FALSE())))</f>
        <v/>
      </c>
      <c r="R867" s="29" t="n">
        <f aca="false">IF(ISNA(VLOOKUP($B867,'US GAS Rankings'!$B$6:$H$232,6,FALSE()))=TRUE(),"",(VLOOKUP($B867,'US GAS Rankings'!$B$6:$H$232,6,FALSE())))</f>
        <v>936926</v>
      </c>
      <c r="S867" s="29" t="str">
        <f aca="false">IF(ISNA(VLOOKUP($B867,'US PWR Rankings'!$B$6:$H$126,6,FALSE()))=TRUE(),"",(VLOOKUP($B867,'US PWR Rankings'!$B$6:$H$126,6,FALSE())))</f>
        <v/>
      </c>
      <c r="T867" s="29" t="str">
        <f aca="false">IF(ISNA(VLOOKUP($B867,'Can Gas Rankings'!$B$6:$H$95,6,FALSE()))=TRUE(),"",(VLOOKUP($B867,'Can Gas Rankings'!$B$6:$H$95,6,FALSE())))</f>
        <v/>
      </c>
      <c r="U867" s="29" t="str">
        <f aca="false">IF(ISNA(VLOOKUP($B867,'Can Pwr Rankings'!$B$6:$F$21,4,FALSE()))=TRUE(),"",(VLOOKUP($B867,'Can Pwr Rankings'!$B$6:$F$21,4,FALSE())))</f>
        <v/>
      </c>
    </row>
    <row r="868" customFormat="false" ht="12.75" hidden="false" customHeight="false" outlineLevel="0" collapsed="false">
      <c r="A868" s="5" t="s">
        <v>262</v>
      </c>
      <c r="B868" s="5" t="n">
        <v>52109</v>
      </c>
      <c r="C868" s="5"/>
      <c r="D868" s="5"/>
      <c r="E868" s="29" t="n">
        <f aca="false">VLOOKUP(B868,HEADROOM!$B$2:$D$3820,3,FALSE())</f>
        <v>280862</v>
      </c>
      <c r="F868" s="5" t="s">
        <v>29</v>
      </c>
      <c r="G868" s="5" t="str">
        <f aca="false">VLOOKUP((A868&amp;MAX(H868:M868)),'NA DATA'!$J$4:$K$1809,2,FALSE())</f>
        <v>Enron North America Corp.</v>
      </c>
      <c r="H868" s="30"/>
      <c r="I868" s="30" t="n">
        <v>96004204</v>
      </c>
      <c r="J868" s="30"/>
      <c r="K868" s="30"/>
      <c r="L868" s="30"/>
      <c r="M868" s="30"/>
      <c r="N868" s="30" t="n">
        <f aca="false">IF(ISNA(VLOOKUP(B868,'US GAS Rankings'!$B$6:$H$232,7,FALSE()))=TRUE(),"",(VLOOKUP(B868,'US GAS Rankings'!$B$6:$H$232,7,FALSE())))</f>
        <v>166</v>
      </c>
      <c r="O868" s="30" t="str">
        <f aca="false">IF(ISNA(VLOOKUP(B868,'US PWR Rankings'!$B$6:$H$126,7,FALSE()))=TRUE(),"",(VLOOKUP(B868,'US PWR Rankings'!$B$6:$H$126,7,FALSE())))</f>
        <v/>
      </c>
      <c r="P868" s="5" t="str">
        <f aca="false">IF(ISNA(VLOOKUP(B868,'Can Gas Rankings'!$B$6:$H$95,7,FALSE()))=TRUE(),"",(VLOOKUP(B868,'Can Gas Rankings'!$B$6:$H$95,7,FALSE())))</f>
        <v/>
      </c>
      <c r="Q868" s="5" t="str">
        <f aca="false">IF(ISNA(VLOOKUP(B868,'Can Pwr Rankings'!$B$6:$F$21,5,FALSE()))=TRUE(),"",(VLOOKUP(B868,'Can Pwr Rankings'!$B$6:$F$21,5,FALSE())))</f>
        <v/>
      </c>
      <c r="R868" s="29" t="n">
        <f aca="false">IF(ISNA(VLOOKUP($B868,'US GAS Rankings'!$B$6:$H$232,6,FALSE()))=TRUE(),"",(VLOOKUP($B868,'US GAS Rankings'!$B$6:$H$232,6,FALSE())))</f>
        <v>936926</v>
      </c>
      <c r="S868" s="29" t="str">
        <f aca="false">IF(ISNA(VLOOKUP($B868,'US PWR Rankings'!$B$6:$H$126,6,FALSE()))=TRUE(),"",(VLOOKUP($B868,'US PWR Rankings'!$B$6:$H$126,6,FALSE())))</f>
        <v/>
      </c>
      <c r="T868" s="29" t="str">
        <f aca="false">IF(ISNA(VLOOKUP($B868,'Can Gas Rankings'!$B$6:$H$95,6,FALSE()))=TRUE(),"",(VLOOKUP($B868,'Can Gas Rankings'!$B$6:$H$95,6,FALSE())))</f>
        <v/>
      </c>
      <c r="U868" s="29" t="str">
        <f aca="false">IF(ISNA(VLOOKUP($B868,'Can Pwr Rankings'!$B$6:$F$21,4,FALSE()))=TRUE(),"",(VLOOKUP($B868,'Can Pwr Rankings'!$B$6:$F$21,4,FALSE())))</f>
        <v/>
      </c>
    </row>
    <row r="869" customFormat="false" ht="12.75" hidden="false" customHeight="false" outlineLevel="0" collapsed="false">
      <c r="A869" s="5" t="s">
        <v>262</v>
      </c>
      <c r="B869" s="5" t="n">
        <v>52109</v>
      </c>
      <c r="C869" s="5"/>
      <c r="D869" s="5"/>
      <c r="E869" s="29" t="n">
        <f aca="false">VLOOKUP(B869,HEADROOM!$B$2:$D$3820,3,FALSE())</f>
        <v>280862</v>
      </c>
      <c r="F869" s="5" t="s">
        <v>47</v>
      </c>
      <c r="G869" s="5" t="str">
        <f aca="false">VLOOKUP((A869&amp;MAX(H869:M869)),'NA DATA'!$J$4:$K$1809,2,FALSE())</f>
        <v>Enron North America Corp.</v>
      </c>
      <c r="H869" s="30"/>
      <c r="I869" s="30" t="n">
        <v>96077629</v>
      </c>
      <c r="J869" s="30"/>
      <c r="K869" s="30"/>
      <c r="L869" s="30"/>
      <c r="M869" s="30"/>
      <c r="N869" s="30" t="n">
        <f aca="false">IF(ISNA(VLOOKUP(B869,'US GAS Rankings'!$B$6:$H$232,7,FALSE()))=TRUE(),"",(VLOOKUP(B869,'US GAS Rankings'!$B$6:$H$232,7,FALSE())))</f>
        <v>166</v>
      </c>
      <c r="O869" s="30" t="str">
        <f aca="false">IF(ISNA(VLOOKUP(B869,'US PWR Rankings'!$B$6:$H$126,7,FALSE()))=TRUE(),"",(VLOOKUP(B869,'US PWR Rankings'!$B$6:$H$126,7,FALSE())))</f>
        <v/>
      </c>
      <c r="P869" s="5" t="str">
        <f aca="false">IF(ISNA(VLOOKUP(B869,'Can Gas Rankings'!$B$6:$H$95,7,FALSE()))=TRUE(),"",(VLOOKUP(B869,'Can Gas Rankings'!$B$6:$H$95,7,FALSE())))</f>
        <v/>
      </c>
      <c r="Q869" s="5" t="str">
        <f aca="false">IF(ISNA(VLOOKUP(B869,'Can Pwr Rankings'!$B$6:$F$21,5,FALSE()))=TRUE(),"",(VLOOKUP(B869,'Can Pwr Rankings'!$B$6:$F$21,5,FALSE())))</f>
        <v/>
      </c>
      <c r="R869" s="29" t="n">
        <f aca="false">IF(ISNA(VLOOKUP($B869,'US GAS Rankings'!$B$6:$H$232,6,FALSE()))=TRUE(),"",(VLOOKUP($B869,'US GAS Rankings'!$B$6:$H$232,6,FALSE())))</f>
        <v>936926</v>
      </c>
      <c r="S869" s="29" t="str">
        <f aca="false">IF(ISNA(VLOOKUP($B869,'US PWR Rankings'!$B$6:$H$126,6,FALSE()))=TRUE(),"",(VLOOKUP($B869,'US PWR Rankings'!$B$6:$H$126,6,FALSE())))</f>
        <v/>
      </c>
      <c r="T869" s="29" t="str">
        <f aca="false">IF(ISNA(VLOOKUP($B869,'Can Gas Rankings'!$B$6:$H$95,6,FALSE()))=TRUE(),"",(VLOOKUP($B869,'Can Gas Rankings'!$B$6:$H$95,6,FALSE())))</f>
        <v/>
      </c>
      <c r="U869" s="29" t="str">
        <f aca="false">IF(ISNA(VLOOKUP($B869,'Can Pwr Rankings'!$B$6:$F$21,4,FALSE()))=TRUE(),"",(VLOOKUP($B869,'Can Pwr Rankings'!$B$6:$F$21,4,FALSE())))</f>
        <v/>
      </c>
    </row>
    <row r="870" customFormat="false" ht="12.75" hidden="false" customHeight="false" outlineLevel="0" collapsed="false">
      <c r="A870" s="5" t="s">
        <v>262</v>
      </c>
      <c r="B870" s="5" t="n">
        <v>52109</v>
      </c>
      <c r="C870" s="5"/>
      <c r="D870" s="5"/>
      <c r="E870" s="29" t="n">
        <f aca="false">VLOOKUP(B870,HEADROOM!$B$2:$D$3820,3,FALSE())</f>
        <v>280862</v>
      </c>
      <c r="F870" s="5" t="s">
        <v>70</v>
      </c>
      <c r="G870" s="5" t="str">
        <f aca="false">VLOOKUP((A870&amp;MAX(H870:M870)),'NA DATA'!$J$4:$K$1809,2,FALSE())</f>
        <v>Enron North America Corp.</v>
      </c>
      <c r="H870" s="30"/>
      <c r="I870" s="30" t="n">
        <v>96060409</v>
      </c>
      <c r="J870" s="30"/>
      <c r="K870" s="30"/>
      <c r="L870" s="30"/>
      <c r="M870" s="30"/>
      <c r="N870" s="30" t="n">
        <f aca="false">IF(ISNA(VLOOKUP(B870,'US GAS Rankings'!$B$6:$H$232,7,FALSE()))=TRUE(),"",(VLOOKUP(B870,'US GAS Rankings'!$B$6:$H$232,7,FALSE())))</f>
        <v>166</v>
      </c>
      <c r="O870" s="30" t="str">
        <f aca="false">IF(ISNA(VLOOKUP(B870,'US PWR Rankings'!$B$6:$H$126,7,FALSE()))=TRUE(),"",(VLOOKUP(B870,'US PWR Rankings'!$B$6:$H$126,7,FALSE())))</f>
        <v/>
      </c>
      <c r="P870" s="5" t="str">
        <f aca="false">IF(ISNA(VLOOKUP(B870,'Can Gas Rankings'!$B$6:$H$95,7,FALSE()))=TRUE(),"",(VLOOKUP(B870,'Can Gas Rankings'!$B$6:$H$95,7,FALSE())))</f>
        <v/>
      </c>
      <c r="Q870" s="5" t="str">
        <f aca="false">IF(ISNA(VLOOKUP(B870,'Can Pwr Rankings'!$B$6:$F$21,5,FALSE()))=TRUE(),"",(VLOOKUP(B870,'Can Pwr Rankings'!$B$6:$F$21,5,FALSE())))</f>
        <v/>
      </c>
      <c r="R870" s="29" t="n">
        <f aca="false">IF(ISNA(VLOOKUP($B870,'US GAS Rankings'!$B$6:$H$232,6,FALSE()))=TRUE(),"",(VLOOKUP($B870,'US GAS Rankings'!$B$6:$H$232,6,FALSE())))</f>
        <v>936926</v>
      </c>
      <c r="S870" s="29" t="str">
        <f aca="false">IF(ISNA(VLOOKUP($B870,'US PWR Rankings'!$B$6:$H$126,6,FALSE()))=TRUE(),"",(VLOOKUP($B870,'US PWR Rankings'!$B$6:$H$126,6,FALSE())))</f>
        <v/>
      </c>
      <c r="T870" s="29" t="str">
        <f aca="false">IF(ISNA(VLOOKUP($B870,'Can Gas Rankings'!$B$6:$H$95,6,FALSE()))=TRUE(),"",(VLOOKUP($B870,'Can Gas Rankings'!$B$6:$H$95,6,FALSE())))</f>
        <v/>
      </c>
      <c r="U870" s="29" t="str">
        <f aca="false">IF(ISNA(VLOOKUP($B870,'Can Pwr Rankings'!$B$6:$F$21,4,FALSE()))=TRUE(),"",(VLOOKUP($B870,'Can Pwr Rankings'!$B$6:$F$21,4,FALSE())))</f>
        <v/>
      </c>
    </row>
    <row r="871" customFormat="false" ht="12.75" hidden="false" customHeight="false" outlineLevel="0" collapsed="false">
      <c r="A871" s="5" t="s">
        <v>263</v>
      </c>
      <c r="B871" s="5" t="n">
        <v>86886</v>
      </c>
      <c r="C871" s="5" t="s">
        <v>263</v>
      </c>
      <c r="D871" s="5" t="n">
        <v>86886</v>
      </c>
      <c r="E871" s="29" t="n">
        <f aca="false">VLOOKUP(B871,HEADROOM!$B$2:$D$3820,3,FALSE())</f>
        <v>2000000</v>
      </c>
      <c r="F871" s="5" t="s">
        <v>34</v>
      </c>
      <c r="G871" s="5" t="str">
        <f aca="false">VLOOKUP((A871&amp;MAX(H871:M871)),'NA DATA'!$J$4:$K$1809,2,FALSE())</f>
        <v>enovate, L.L.C.</v>
      </c>
      <c r="H871" s="30"/>
      <c r="I871" s="30" t="n">
        <v>96058794</v>
      </c>
      <c r="J871" s="30"/>
      <c r="K871" s="30"/>
      <c r="L871" s="30"/>
      <c r="M871" s="30"/>
      <c r="N871" s="30" t="n">
        <f aca="false">IF(ISNA(VLOOKUP(B871,'US GAS Rankings'!$B$6:$H$232,7,FALSE()))=TRUE(),"",(VLOOKUP(B871,'US GAS Rankings'!$B$6:$H$232,7,FALSE())))</f>
        <v>167</v>
      </c>
      <c r="O871" s="30" t="str">
        <f aca="false">IF(ISNA(VLOOKUP(B871,'US PWR Rankings'!$B$6:$H$126,7,FALSE()))=TRUE(),"",(VLOOKUP(B871,'US PWR Rankings'!$B$6:$H$126,7,FALSE())))</f>
        <v/>
      </c>
      <c r="P871" s="5" t="str">
        <f aca="false">IF(ISNA(VLOOKUP(B871,'Can Gas Rankings'!$B$6:$H$95,7,FALSE()))=TRUE(),"",(VLOOKUP(B871,'Can Gas Rankings'!$B$6:$H$95,7,FALSE())))</f>
        <v/>
      </c>
      <c r="Q871" s="5" t="str">
        <f aca="false">IF(ISNA(VLOOKUP(B871,'Can Pwr Rankings'!$B$6:$F$21,5,FALSE()))=TRUE(),"",(VLOOKUP(B871,'Can Pwr Rankings'!$B$6:$F$21,5,FALSE())))</f>
        <v/>
      </c>
      <c r="R871" s="29" t="n">
        <f aca="false">IF(ISNA(VLOOKUP($B871,'US GAS Rankings'!$B$6:$H$232,6,FALSE()))=TRUE(),"",(VLOOKUP($B871,'US GAS Rankings'!$B$6:$H$232,6,FALSE())))</f>
        <v>906568</v>
      </c>
      <c r="S871" s="29" t="str">
        <f aca="false">IF(ISNA(VLOOKUP($B871,'US PWR Rankings'!$B$6:$H$126,6,FALSE()))=TRUE(),"",(VLOOKUP($B871,'US PWR Rankings'!$B$6:$H$126,6,FALSE())))</f>
        <v/>
      </c>
      <c r="T871" s="29" t="str">
        <f aca="false">IF(ISNA(VLOOKUP($B871,'Can Gas Rankings'!$B$6:$H$95,6,FALSE()))=TRUE(),"",(VLOOKUP($B871,'Can Gas Rankings'!$B$6:$H$95,6,FALSE())))</f>
        <v/>
      </c>
      <c r="U871" s="29" t="str">
        <f aca="false">IF(ISNA(VLOOKUP($B871,'Can Pwr Rankings'!$B$6:$F$21,4,FALSE()))=TRUE(),"",(VLOOKUP($B871,'Can Pwr Rankings'!$B$6:$F$21,4,FALSE())))</f>
        <v/>
      </c>
    </row>
    <row r="872" customFormat="false" ht="12.75" hidden="false" customHeight="false" outlineLevel="0" collapsed="false">
      <c r="A872" s="5" t="s">
        <v>263</v>
      </c>
      <c r="B872" s="5" t="n">
        <v>86886</v>
      </c>
      <c r="C872" s="5"/>
      <c r="D872" s="5"/>
      <c r="E872" s="29" t="n">
        <f aca="false">VLOOKUP(B872,HEADROOM!$B$2:$D$3820,3,FALSE())</f>
        <v>2000000</v>
      </c>
      <c r="F872" s="5" t="s">
        <v>28</v>
      </c>
      <c r="G872" s="5" t="str">
        <f aca="false">VLOOKUP((A872&amp;MAX(H872:M872)),'NA DATA'!$J$4:$K$1809,2,FALSE())</f>
        <v>Enron North America Corp.</v>
      </c>
      <c r="H872" s="30"/>
      <c r="I872" s="30" t="n">
        <v>96056317</v>
      </c>
      <c r="J872" s="30"/>
      <c r="K872" s="30"/>
      <c r="L872" s="30"/>
      <c r="M872" s="30"/>
      <c r="N872" s="30" t="n">
        <f aca="false">IF(ISNA(VLOOKUP(B872,'US GAS Rankings'!$B$6:$H$232,7,FALSE()))=TRUE(),"",(VLOOKUP(B872,'US GAS Rankings'!$B$6:$H$232,7,FALSE())))</f>
        <v>167</v>
      </c>
      <c r="O872" s="30" t="str">
        <f aca="false">IF(ISNA(VLOOKUP(B872,'US PWR Rankings'!$B$6:$H$126,7,FALSE()))=TRUE(),"",(VLOOKUP(B872,'US PWR Rankings'!$B$6:$H$126,7,FALSE())))</f>
        <v/>
      </c>
      <c r="P872" s="5" t="str">
        <f aca="false">IF(ISNA(VLOOKUP(B872,'Can Gas Rankings'!$B$6:$H$95,7,FALSE()))=TRUE(),"",(VLOOKUP(B872,'Can Gas Rankings'!$B$6:$H$95,7,FALSE())))</f>
        <v/>
      </c>
      <c r="Q872" s="5" t="str">
        <f aca="false">IF(ISNA(VLOOKUP(B872,'Can Pwr Rankings'!$B$6:$F$21,5,FALSE()))=TRUE(),"",(VLOOKUP(B872,'Can Pwr Rankings'!$B$6:$F$21,5,FALSE())))</f>
        <v/>
      </c>
      <c r="R872" s="29" t="n">
        <f aca="false">IF(ISNA(VLOOKUP($B872,'US GAS Rankings'!$B$6:$H$232,6,FALSE()))=TRUE(),"",(VLOOKUP($B872,'US GAS Rankings'!$B$6:$H$232,6,FALSE())))</f>
        <v>906568</v>
      </c>
      <c r="S872" s="29" t="str">
        <f aca="false">IF(ISNA(VLOOKUP($B872,'US PWR Rankings'!$B$6:$H$126,6,FALSE()))=TRUE(),"",(VLOOKUP($B872,'US PWR Rankings'!$B$6:$H$126,6,FALSE())))</f>
        <v/>
      </c>
      <c r="T872" s="29" t="str">
        <f aca="false">IF(ISNA(VLOOKUP($B872,'Can Gas Rankings'!$B$6:$H$95,6,FALSE()))=TRUE(),"",(VLOOKUP($B872,'Can Gas Rankings'!$B$6:$H$95,6,FALSE())))</f>
        <v/>
      </c>
      <c r="U872" s="29" t="str">
        <f aca="false">IF(ISNA(VLOOKUP($B872,'Can Pwr Rankings'!$B$6:$F$21,4,FALSE()))=TRUE(),"",(VLOOKUP($B872,'Can Pwr Rankings'!$B$6:$F$21,4,FALSE())))</f>
        <v/>
      </c>
    </row>
    <row r="873" customFormat="false" ht="12.75" hidden="false" customHeight="false" outlineLevel="0" collapsed="false">
      <c r="A873" s="5" t="s">
        <v>263</v>
      </c>
      <c r="B873" s="5" t="n">
        <v>86886</v>
      </c>
      <c r="C873" s="5"/>
      <c r="D873" s="5"/>
      <c r="E873" s="29" t="n">
        <f aca="false">VLOOKUP(B873,HEADROOM!$B$2:$D$3820,3,FALSE())</f>
        <v>2000000</v>
      </c>
      <c r="F873" s="5" t="s">
        <v>29</v>
      </c>
      <c r="G873" s="5" t="str">
        <f aca="false">VLOOKUP((A873&amp;MAX(H873:M873)),'NA DATA'!$J$4:$K$1809,2,FALSE())</f>
        <v>Enron North America Corp.</v>
      </c>
      <c r="H873" s="30"/>
      <c r="I873" s="30" t="n">
        <v>96056374</v>
      </c>
      <c r="J873" s="30"/>
      <c r="K873" s="30"/>
      <c r="L873" s="30"/>
      <c r="M873" s="30"/>
      <c r="N873" s="30" t="n">
        <f aca="false">IF(ISNA(VLOOKUP(B873,'US GAS Rankings'!$B$6:$H$232,7,FALSE()))=TRUE(),"",(VLOOKUP(B873,'US GAS Rankings'!$B$6:$H$232,7,FALSE())))</f>
        <v>167</v>
      </c>
      <c r="O873" s="30" t="str">
        <f aca="false">IF(ISNA(VLOOKUP(B873,'US PWR Rankings'!$B$6:$H$126,7,FALSE()))=TRUE(),"",(VLOOKUP(B873,'US PWR Rankings'!$B$6:$H$126,7,FALSE())))</f>
        <v/>
      </c>
      <c r="P873" s="5" t="str">
        <f aca="false">IF(ISNA(VLOOKUP(B873,'Can Gas Rankings'!$B$6:$H$95,7,FALSE()))=TRUE(),"",(VLOOKUP(B873,'Can Gas Rankings'!$B$6:$H$95,7,FALSE())))</f>
        <v/>
      </c>
      <c r="Q873" s="5" t="str">
        <f aca="false">IF(ISNA(VLOOKUP(B873,'Can Pwr Rankings'!$B$6:$F$21,5,FALSE()))=TRUE(),"",(VLOOKUP(B873,'Can Pwr Rankings'!$B$6:$F$21,5,FALSE())))</f>
        <v/>
      </c>
      <c r="R873" s="29" t="n">
        <f aca="false">IF(ISNA(VLOOKUP($B873,'US GAS Rankings'!$B$6:$H$232,6,FALSE()))=TRUE(),"",(VLOOKUP($B873,'US GAS Rankings'!$B$6:$H$232,6,FALSE())))</f>
        <v>906568</v>
      </c>
      <c r="S873" s="29" t="str">
        <f aca="false">IF(ISNA(VLOOKUP($B873,'US PWR Rankings'!$B$6:$H$126,6,FALSE()))=TRUE(),"",(VLOOKUP($B873,'US PWR Rankings'!$B$6:$H$126,6,FALSE())))</f>
        <v/>
      </c>
      <c r="T873" s="29" t="str">
        <f aca="false">IF(ISNA(VLOOKUP($B873,'Can Gas Rankings'!$B$6:$H$95,6,FALSE()))=TRUE(),"",(VLOOKUP($B873,'Can Gas Rankings'!$B$6:$H$95,6,FALSE())))</f>
        <v/>
      </c>
      <c r="U873" s="29" t="str">
        <f aca="false">IF(ISNA(VLOOKUP($B873,'Can Pwr Rankings'!$B$6:$F$21,4,FALSE()))=TRUE(),"",(VLOOKUP($B873,'Can Pwr Rankings'!$B$6:$F$21,4,FALSE())))</f>
        <v/>
      </c>
    </row>
    <row r="874" customFormat="false" ht="12.75" hidden="false" customHeight="false" outlineLevel="0" collapsed="false">
      <c r="A874" s="5" t="s">
        <v>263</v>
      </c>
      <c r="B874" s="5" t="n">
        <v>86886</v>
      </c>
      <c r="C874" s="5"/>
      <c r="D874" s="5"/>
      <c r="E874" s="29" t="n">
        <f aca="false">VLOOKUP(B874,HEADROOM!$B$2:$D$3820,3,FALSE())</f>
        <v>2000000</v>
      </c>
      <c r="F874" s="5" t="s">
        <v>47</v>
      </c>
      <c r="G874" s="5" t="str">
        <f aca="false">VLOOKUP((A874&amp;MAX(H874:M874)),'NA DATA'!$J$4:$K$1809,2,FALSE())</f>
        <v>Enron North America Corp.</v>
      </c>
      <c r="H874" s="30"/>
      <c r="I874" s="30" t="n">
        <v>96090253</v>
      </c>
      <c r="J874" s="30"/>
      <c r="K874" s="30"/>
      <c r="L874" s="30"/>
      <c r="M874" s="30"/>
      <c r="N874" s="30" t="n">
        <f aca="false">IF(ISNA(VLOOKUP(B874,'US GAS Rankings'!$B$6:$H$232,7,FALSE()))=TRUE(),"",(VLOOKUP(B874,'US GAS Rankings'!$B$6:$H$232,7,FALSE())))</f>
        <v>167</v>
      </c>
      <c r="O874" s="30" t="str">
        <f aca="false">IF(ISNA(VLOOKUP(B874,'US PWR Rankings'!$B$6:$H$126,7,FALSE()))=TRUE(),"",(VLOOKUP(B874,'US PWR Rankings'!$B$6:$H$126,7,FALSE())))</f>
        <v/>
      </c>
      <c r="P874" s="5" t="str">
        <f aca="false">IF(ISNA(VLOOKUP(B874,'Can Gas Rankings'!$B$6:$H$95,7,FALSE()))=TRUE(),"",(VLOOKUP(B874,'Can Gas Rankings'!$B$6:$H$95,7,FALSE())))</f>
        <v/>
      </c>
      <c r="Q874" s="5" t="str">
        <f aca="false">IF(ISNA(VLOOKUP(B874,'Can Pwr Rankings'!$B$6:$F$21,5,FALSE()))=TRUE(),"",(VLOOKUP(B874,'Can Pwr Rankings'!$B$6:$F$21,5,FALSE())))</f>
        <v/>
      </c>
      <c r="R874" s="29" t="n">
        <f aca="false">IF(ISNA(VLOOKUP($B874,'US GAS Rankings'!$B$6:$H$232,6,FALSE()))=TRUE(),"",(VLOOKUP($B874,'US GAS Rankings'!$B$6:$H$232,6,FALSE())))</f>
        <v>906568</v>
      </c>
      <c r="S874" s="29" t="str">
        <f aca="false">IF(ISNA(VLOOKUP($B874,'US PWR Rankings'!$B$6:$H$126,6,FALSE()))=TRUE(),"",(VLOOKUP($B874,'US PWR Rankings'!$B$6:$H$126,6,FALSE())))</f>
        <v/>
      </c>
      <c r="T874" s="29" t="str">
        <f aca="false">IF(ISNA(VLOOKUP($B874,'Can Gas Rankings'!$B$6:$H$95,6,FALSE()))=TRUE(),"",(VLOOKUP($B874,'Can Gas Rankings'!$B$6:$H$95,6,FALSE())))</f>
        <v/>
      </c>
      <c r="U874" s="29" t="str">
        <f aca="false">IF(ISNA(VLOOKUP($B874,'Can Pwr Rankings'!$B$6:$F$21,4,FALSE()))=TRUE(),"",(VLOOKUP($B874,'Can Pwr Rankings'!$B$6:$F$21,4,FALSE())))</f>
        <v/>
      </c>
    </row>
    <row r="875" customFormat="false" ht="12.75" hidden="false" customHeight="false" outlineLevel="0" collapsed="false">
      <c r="A875" s="5" t="s">
        <v>263</v>
      </c>
      <c r="B875" s="5" t="n">
        <v>86886</v>
      </c>
      <c r="C875" s="5"/>
      <c r="D875" s="5"/>
      <c r="E875" s="29" t="n">
        <f aca="false">VLOOKUP(B875,HEADROOM!$B$2:$D$3820,3,FALSE())</f>
        <v>2000000</v>
      </c>
      <c r="F875" s="5" t="s">
        <v>42</v>
      </c>
      <c r="G875" s="5" t="e">
        <f aca="false">VLOOKUP((A875&amp;MAX(H875:M875)),'NA DATA'!$J$4:$K$1809,2,FALSE())</f>
        <v>#N/A</v>
      </c>
      <c r="H875" s="30"/>
      <c r="I875" s="30"/>
      <c r="J875" s="30"/>
      <c r="K875" s="30"/>
      <c r="L875" s="30"/>
      <c r="M875" s="30"/>
      <c r="N875" s="30" t="n">
        <f aca="false">IF(ISNA(VLOOKUP(B875,'US GAS Rankings'!$B$6:$H$232,7,FALSE()))=TRUE(),"",(VLOOKUP(B875,'US GAS Rankings'!$B$6:$H$232,7,FALSE())))</f>
        <v>167</v>
      </c>
      <c r="O875" s="30" t="str">
        <f aca="false">IF(ISNA(VLOOKUP(B875,'US PWR Rankings'!$B$6:$H$126,7,FALSE()))=TRUE(),"",(VLOOKUP(B875,'US PWR Rankings'!$B$6:$H$126,7,FALSE())))</f>
        <v/>
      </c>
      <c r="P875" s="5" t="str">
        <f aca="false">IF(ISNA(VLOOKUP(B875,'Can Gas Rankings'!$B$6:$H$95,7,FALSE()))=TRUE(),"",(VLOOKUP(B875,'Can Gas Rankings'!$B$6:$H$95,7,FALSE())))</f>
        <v/>
      </c>
      <c r="Q875" s="5" t="str">
        <f aca="false">IF(ISNA(VLOOKUP(B875,'Can Pwr Rankings'!$B$6:$F$21,5,FALSE()))=TRUE(),"",(VLOOKUP(B875,'Can Pwr Rankings'!$B$6:$F$21,5,FALSE())))</f>
        <v/>
      </c>
      <c r="R875" s="29" t="n">
        <f aca="false">IF(ISNA(VLOOKUP($B875,'US GAS Rankings'!$B$6:$H$232,6,FALSE()))=TRUE(),"",(VLOOKUP($B875,'US GAS Rankings'!$B$6:$H$232,6,FALSE())))</f>
        <v>906568</v>
      </c>
      <c r="S875" s="29" t="str">
        <f aca="false">IF(ISNA(VLOOKUP($B875,'US PWR Rankings'!$B$6:$H$126,6,FALSE()))=TRUE(),"",(VLOOKUP($B875,'US PWR Rankings'!$B$6:$H$126,6,FALSE())))</f>
        <v/>
      </c>
      <c r="T875" s="29" t="str">
        <f aca="false">IF(ISNA(VLOOKUP($B875,'Can Gas Rankings'!$B$6:$H$95,6,FALSE()))=TRUE(),"",(VLOOKUP($B875,'Can Gas Rankings'!$B$6:$H$95,6,FALSE())))</f>
        <v/>
      </c>
      <c r="U875" s="29" t="str">
        <f aca="false">IF(ISNA(VLOOKUP($B875,'Can Pwr Rankings'!$B$6:$F$21,4,FALSE()))=TRUE(),"",(VLOOKUP($B875,'Can Pwr Rankings'!$B$6:$F$21,4,FALSE())))</f>
        <v/>
      </c>
    </row>
    <row r="876" customFormat="false" ht="12.75" hidden="false" customHeight="false" outlineLevel="0" collapsed="false">
      <c r="A876" s="5" t="s">
        <v>264</v>
      </c>
      <c r="B876" s="5" t="n">
        <v>64168</v>
      </c>
      <c r="C876" s="5" t="s">
        <v>264</v>
      </c>
      <c r="D876" s="5" t="n">
        <v>64168</v>
      </c>
      <c r="E876" s="29" t="n">
        <f aca="false">VLOOKUP(B876,HEADROOM!$B$2:$D$3820,3,FALSE())</f>
        <v>2500000</v>
      </c>
      <c r="F876" s="5" t="s">
        <v>27</v>
      </c>
      <c r="G876" s="5" t="str">
        <f aca="false">VLOOKUP((A876&amp;MAX(H876:M876)),'NA DATA'!$J$4:$K$1809,2,FALSE())</f>
        <v>Enron North America Corp.</v>
      </c>
      <c r="H876" s="30" t="n">
        <v>96063278</v>
      </c>
      <c r="I876" s="30"/>
      <c r="J876" s="30"/>
      <c r="K876" s="30"/>
      <c r="L876" s="30"/>
      <c r="M876" s="30"/>
      <c r="N876" s="30" t="n">
        <f aca="false">IF(ISNA(VLOOKUP(B876,'US GAS Rankings'!$B$6:$H$232,7,FALSE()))=TRUE(),"",(VLOOKUP(B876,'US GAS Rankings'!$B$6:$H$232,7,FALSE())))</f>
        <v>168</v>
      </c>
      <c r="O876" s="30" t="n">
        <f aca="false">IF(ISNA(VLOOKUP(B876,'US PWR Rankings'!$B$6:$H$126,7,FALSE()))=TRUE(),"",(VLOOKUP(B876,'US PWR Rankings'!$B$6:$H$126,7,FALSE())))</f>
        <v>27</v>
      </c>
      <c r="P876" s="5" t="str">
        <f aca="false">IF(ISNA(VLOOKUP(B876,'Can Gas Rankings'!$B$6:$H$95,7,FALSE()))=TRUE(),"",(VLOOKUP(B876,'Can Gas Rankings'!$B$6:$H$95,7,FALSE())))</f>
        <v/>
      </c>
      <c r="Q876" s="5" t="str">
        <f aca="false">IF(ISNA(VLOOKUP(B876,'Can Pwr Rankings'!$B$6:$F$21,5,FALSE()))=TRUE(),"",(VLOOKUP(B876,'Can Pwr Rankings'!$B$6:$F$21,5,FALSE())))</f>
        <v/>
      </c>
      <c r="R876" s="29" t="n">
        <f aca="false">IF(ISNA(VLOOKUP($B876,'US GAS Rankings'!$B$6:$H$232,6,FALSE()))=TRUE(),"",(VLOOKUP($B876,'US GAS Rankings'!$B$6:$H$232,6,FALSE())))</f>
        <v>786560</v>
      </c>
      <c r="S876" s="29" t="n">
        <f aca="false">IF(ISNA(VLOOKUP($B876,'US PWR Rankings'!$B$6:$H$126,6,FALSE()))=TRUE(),"",(VLOOKUP($B876,'US PWR Rankings'!$B$6:$H$126,6,FALSE())))</f>
        <v>4812350</v>
      </c>
      <c r="T876" s="29" t="str">
        <f aca="false">IF(ISNA(VLOOKUP($B876,'Can Gas Rankings'!$B$6:$H$95,6,FALSE()))=TRUE(),"",(VLOOKUP($B876,'Can Gas Rankings'!$B$6:$H$95,6,FALSE())))</f>
        <v/>
      </c>
      <c r="U876" s="29" t="str">
        <f aca="false">IF(ISNA(VLOOKUP($B876,'Can Pwr Rankings'!$B$6:$F$21,4,FALSE()))=TRUE(),"",(VLOOKUP($B876,'Can Pwr Rankings'!$B$6:$F$21,4,FALSE())))</f>
        <v/>
      </c>
    </row>
    <row r="877" customFormat="false" ht="12.75" hidden="false" customHeight="false" outlineLevel="0" collapsed="false">
      <c r="A877" s="5" t="s">
        <v>264</v>
      </c>
      <c r="B877" s="5" t="n">
        <v>64168</v>
      </c>
      <c r="C877" s="5"/>
      <c r="D877" s="5"/>
      <c r="E877" s="29" t="n">
        <f aca="false">VLOOKUP(B877,HEADROOM!$B$2:$D$3820,3,FALSE())</f>
        <v>2500000</v>
      </c>
      <c r="F877" s="5" t="s">
        <v>265</v>
      </c>
      <c r="G877" s="5" t="str">
        <f aca="false">VLOOKUP((A877&amp;MAX(H877:M877)),'NA DATA'!$J$4:$K$1809,2,FALSE())</f>
        <v>Enron Energy Services, Inc.</v>
      </c>
      <c r="H877" s="30"/>
      <c r="I877" s="30" t="n">
        <v>96071208</v>
      </c>
      <c r="J877" s="30"/>
      <c r="K877" s="30"/>
      <c r="L877" s="30"/>
      <c r="M877" s="30"/>
      <c r="N877" s="30" t="n">
        <f aca="false">IF(ISNA(VLOOKUP(B877,'US GAS Rankings'!$B$6:$H$232,7,FALSE()))=TRUE(),"",(VLOOKUP(B877,'US GAS Rankings'!$B$6:$H$232,7,FALSE())))</f>
        <v>168</v>
      </c>
      <c r="O877" s="30" t="n">
        <f aca="false">IF(ISNA(VLOOKUP(B877,'US PWR Rankings'!$B$6:$H$126,7,FALSE()))=TRUE(),"",(VLOOKUP(B877,'US PWR Rankings'!$B$6:$H$126,7,FALSE())))</f>
        <v>27</v>
      </c>
      <c r="P877" s="5" t="str">
        <f aca="false">IF(ISNA(VLOOKUP(B877,'Can Gas Rankings'!$B$6:$H$95,7,FALSE()))=TRUE(),"",(VLOOKUP(B877,'Can Gas Rankings'!$B$6:$H$95,7,FALSE())))</f>
        <v/>
      </c>
      <c r="Q877" s="5" t="str">
        <f aca="false">IF(ISNA(VLOOKUP(B877,'Can Pwr Rankings'!$B$6:$F$21,5,FALSE()))=TRUE(),"",(VLOOKUP(B877,'Can Pwr Rankings'!$B$6:$F$21,5,FALSE())))</f>
        <v/>
      </c>
      <c r="R877" s="29" t="n">
        <f aca="false">IF(ISNA(VLOOKUP($B877,'US GAS Rankings'!$B$6:$H$232,6,FALSE()))=TRUE(),"",(VLOOKUP($B877,'US GAS Rankings'!$B$6:$H$232,6,FALSE())))</f>
        <v>786560</v>
      </c>
      <c r="S877" s="29" t="n">
        <f aca="false">IF(ISNA(VLOOKUP($B877,'US PWR Rankings'!$B$6:$H$126,6,FALSE()))=TRUE(),"",(VLOOKUP($B877,'US PWR Rankings'!$B$6:$H$126,6,FALSE())))</f>
        <v>4812350</v>
      </c>
      <c r="T877" s="29" t="str">
        <f aca="false">IF(ISNA(VLOOKUP($B877,'Can Gas Rankings'!$B$6:$H$95,6,FALSE()))=TRUE(),"",(VLOOKUP($B877,'Can Gas Rankings'!$B$6:$H$95,6,FALSE())))</f>
        <v/>
      </c>
      <c r="U877" s="29" t="str">
        <f aca="false">IF(ISNA(VLOOKUP($B877,'Can Pwr Rankings'!$B$6:$F$21,4,FALSE()))=TRUE(),"",(VLOOKUP($B877,'Can Pwr Rankings'!$B$6:$F$21,4,FALSE())))</f>
        <v/>
      </c>
    </row>
    <row r="878" customFormat="false" ht="12.75" hidden="false" customHeight="false" outlineLevel="0" collapsed="false">
      <c r="A878" s="5" t="s">
        <v>264</v>
      </c>
      <c r="B878" s="5" t="n">
        <v>64168</v>
      </c>
      <c r="C878" s="5"/>
      <c r="D878" s="5"/>
      <c r="E878" s="29" t="n">
        <f aca="false">VLOOKUP(B878,HEADROOM!$B$2:$D$3820,3,FALSE())</f>
        <v>2500000</v>
      </c>
      <c r="F878" s="5" t="s">
        <v>33</v>
      </c>
      <c r="G878" s="5" t="str">
        <f aca="false">VLOOKUP((A878&amp;MAX(H878:M878)),'NA DATA'!$J$4:$K$1809,2,FALSE())</f>
        <v>Enron North America Corp.</v>
      </c>
      <c r="H878" s="30"/>
      <c r="I878" s="30" t="n">
        <v>96080287</v>
      </c>
      <c r="J878" s="30"/>
      <c r="K878" s="30"/>
      <c r="L878" s="30"/>
      <c r="M878" s="30"/>
      <c r="N878" s="30" t="n">
        <f aca="false">IF(ISNA(VLOOKUP(B878,'US GAS Rankings'!$B$6:$H$232,7,FALSE()))=TRUE(),"",(VLOOKUP(B878,'US GAS Rankings'!$B$6:$H$232,7,FALSE())))</f>
        <v>168</v>
      </c>
      <c r="O878" s="30" t="n">
        <f aca="false">IF(ISNA(VLOOKUP(B878,'US PWR Rankings'!$B$6:$H$126,7,FALSE()))=TRUE(),"",(VLOOKUP(B878,'US PWR Rankings'!$B$6:$H$126,7,FALSE())))</f>
        <v>27</v>
      </c>
      <c r="P878" s="5" t="str">
        <f aca="false">IF(ISNA(VLOOKUP(B878,'Can Gas Rankings'!$B$6:$H$95,7,FALSE()))=TRUE(),"",(VLOOKUP(B878,'Can Gas Rankings'!$B$6:$H$95,7,FALSE())))</f>
        <v/>
      </c>
      <c r="Q878" s="5" t="str">
        <f aca="false">IF(ISNA(VLOOKUP(B878,'Can Pwr Rankings'!$B$6:$F$21,5,FALSE()))=TRUE(),"",(VLOOKUP(B878,'Can Pwr Rankings'!$B$6:$F$21,5,FALSE())))</f>
        <v/>
      </c>
      <c r="R878" s="29" t="n">
        <f aca="false">IF(ISNA(VLOOKUP($B878,'US GAS Rankings'!$B$6:$H$232,6,FALSE()))=TRUE(),"",(VLOOKUP($B878,'US GAS Rankings'!$B$6:$H$232,6,FALSE())))</f>
        <v>786560</v>
      </c>
      <c r="S878" s="29" t="n">
        <f aca="false">IF(ISNA(VLOOKUP($B878,'US PWR Rankings'!$B$6:$H$126,6,FALSE()))=TRUE(),"",(VLOOKUP($B878,'US PWR Rankings'!$B$6:$H$126,6,FALSE())))</f>
        <v>4812350</v>
      </c>
      <c r="T878" s="29" t="str">
        <f aca="false">IF(ISNA(VLOOKUP($B878,'Can Gas Rankings'!$B$6:$H$95,6,FALSE()))=TRUE(),"",(VLOOKUP($B878,'Can Gas Rankings'!$B$6:$H$95,6,FALSE())))</f>
        <v/>
      </c>
      <c r="U878" s="29" t="str">
        <f aca="false">IF(ISNA(VLOOKUP($B878,'Can Pwr Rankings'!$B$6:$F$21,4,FALSE()))=TRUE(),"",(VLOOKUP($B878,'Can Pwr Rankings'!$B$6:$F$21,4,FALSE())))</f>
        <v/>
      </c>
    </row>
    <row r="879" customFormat="false" ht="12.75" hidden="false" customHeight="false" outlineLevel="0" collapsed="false">
      <c r="A879" s="5" t="s">
        <v>264</v>
      </c>
      <c r="B879" s="5" t="n">
        <v>64168</v>
      </c>
      <c r="C879" s="5"/>
      <c r="D879" s="5"/>
      <c r="E879" s="29" t="n">
        <f aca="false">VLOOKUP(B879,HEADROOM!$B$2:$D$3820,3,FALSE())</f>
        <v>2500000</v>
      </c>
      <c r="F879" s="5" t="s">
        <v>78</v>
      </c>
      <c r="G879" s="5" t="str">
        <f aca="false">VLOOKUP((A879&amp;MAX(H879:M879)),'NA DATA'!$J$4:$K$1809,2,FALSE())</f>
        <v>Enron North America Corp.</v>
      </c>
      <c r="H879" s="30"/>
      <c r="I879" s="30" t="n">
        <v>96021594</v>
      </c>
      <c r="J879" s="30"/>
      <c r="K879" s="30"/>
      <c r="L879" s="30"/>
      <c r="M879" s="30"/>
      <c r="N879" s="30" t="n">
        <f aca="false">IF(ISNA(VLOOKUP(B879,'US GAS Rankings'!$B$6:$H$232,7,FALSE()))=TRUE(),"",(VLOOKUP(B879,'US GAS Rankings'!$B$6:$H$232,7,FALSE())))</f>
        <v>168</v>
      </c>
      <c r="O879" s="30" t="n">
        <f aca="false">IF(ISNA(VLOOKUP(B879,'US PWR Rankings'!$B$6:$H$126,7,FALSE()))=TRUE(),"",(VLOOKUP(B879,'US PWR Rankings'!$B$6:$H$126,7,FALSE())))</f>
        <v>27</v>
      </c>
      <c r="P879" s="5" t="str">
        <f aca="false">IF(ISNA(VLOOKUP(B879,'Can Gas Rankings'!$B$6:$H$95,7,FALSE()))=TRUE(),"",(VLOOKUP(B879,'Can Gas Rankings'!$B$6:$H$95,7,FALSE())))</f>
        <v/>
      </c>
      <c r="Q879" s="5" t="str">
        <f aca="false">IF(ISNA(VLOOKUP(B879,'Can Pwr Rankings'!$B$6:$F$21,5,FALSE()))=TRUE(),"",(VLOOKUP(B879,'Can Pwr Rankings'!$B$6:$F$21,5,FALSE())))</f>
        <v/>
      </c>
      <c r="R879" s="29" t="n">
        <f aca="false">IF(ISNA(VLOOKUP($B879,'US GAS Rankings'!$B$6:$H$232,6,FALSE()))=TRUE(),"",(VLOOKUP($B879,'US GAS Rankings'!$B$6:$H$232,6,FALSE())))</f>
        <v>786560</v>
      </c>
      <c r="S879" s="29" t="n">
        <f aca="false">IF(ISNA(VLOOKUP($B879,'US PWR Rankings'!$B$6:$H$126,6,FALSE()))=TRUE(),"",(VLOOKUP($B879,'US PWR Rankings'!$B$6:$H$126,6,FALSE())))</f>
        <v>4812350</v>
      </c>
      <c r="T879" s="29" t="str">
        <f aca="false">IF(ISNA(VLOOKUP($B879,'Can Gas Rankings'!$B$6:$H$95,6,FALSE()))=TRUE(),"",(VLOOKUP($B879,'Can Gas Rankings'!$B$6:$H$95,6,FALSE())))</f>
        <v/>
      </c>
      <c r="U879" s="29" t="str">
        <f aca="false">IF(ISNA(VLOOKUP($B879,'Can Pwr Rankings'!$B$6:$F$21,4,FALSE()))=TRUE(),"",(VLOOKUP($B879,'Can Pwr Rankings'!$B$6:$F$21,4,FALSE())))</f>
        <v/>
      </c>
    </row>
    <row r="880" customFormat="false" ht="12.75" hidden="false" customHeight="false" outlineLevel="0" collapsed="false">
      <c r="A880" s="5" t="s">
        <v>264</v>
      </c>
      <c r="B880" s="5" t="n">
        <v>64168</v>
      </c>
      <c r="C880" s="5"/>
      <c r="D880" s="5"/>
      <c r="E880" s="29" t="n">
        <f aca="false">VLOOKUP(B880,HEADROOM!$B$2:$D$3820,3,FALSE())</f>
        <v>2500000</v>
      </c>
      <c r="F880" s="5" t="s">
        <v>40</v>
      </c>
      <c r="G880" s="5" t="e">
        <f aca="false">VLOOKUP((A880&amp;MAX(H880:M880)),'NA DATA'!$J$4:$K$1809,2,FALSE())</f>
        <v>#N/A</v>
      </c>
      <c r="H880" s="30"/>
      <c r="I880" s="30"/>
      <c r="J880" s="30" t="n">
        <v>96062114</v>
      </c>
      <c r="K880" s="30"/>
      <c r="L880" s="30"/>
      <c r="M880" s="30"/>
      <c r="N880" s="30" t="n">
        <f aca="false">IF(ISNA(VLOOKUP(B880,'US GAS Rankings'!$B$6:$H$232,7,FALSE()))=TRUE(),"",(VLOOKUP(B880,'US GAS Rankings'!$B$6:$H$232,7,FALSE())))</f>
        <v>168</v>
      </c>
      <c r="O880" s="30" t="n">
        <f aca="false">IF(ISNA(VLOOKUP(B880,'US PWR Rankings'!$B$6:$H$126,7,FALSE()))=TRUE(),"",(VLOOKUP(B880,'US PWR Rankings'!$B$6:$H$126,7,FALSE())))</f>
        <v>27</v>
      </c>
      <c r="P880" s="5" t="str">
        <f aca="false">IF(ISNA(VLOOKUP(B880,'Can Gas Rankings'!$B$6:$H$95,7,FALSE()))=TRUE(),"",(VLOOKUP(B880,'Can Gas Rankings'!$B$6:$H$95,7,FALSE())))</f>
        <v/>
      </c>
      <c r="Q880" s="5" t="str">
        <f aca="false">IF(ISNA(VLOOKUP(B880,'Can Pwr Rankings'!$B$6:$F$21,5,FALSE()))=TRUE(),"",(VLOOKUP(B880,'Can Pwr Rankings'!$B$6:$F$21,5,FALSE())))</f>
        <v/>
      </c>
      <c r="R880" s="29" t="n">
        <f aca="false">IF(ISNA(VLOOKUP($B880,'US GAS Rankings'!$B$6:$H$232,6,FALSE()))=TRUE(),"",(VLOOKUP($B880,'US GAS Rankings'!$B$6:$H$232,6,FALSE())))</f>
        <v>786560</v>
      </c>
      <c r="S880" s="29" t="n">
        <f aca="false">IF(ISNA(VLOOKUP($B880,'US PWR Rankings'!$B$6:$H$126,6,FALSE()))=TRUE(),"",(VLOOKUP($B880,'US PWR Rankings'!$B$6:$H$126,6,FALSE())))</f>
        <v>4812350</v>
      </c>
      <c r="T880" s="29" t="str">
        <f aca="false">IF(ISNA(VLOOKUP($B880,'Can Gas Rankings'!$B$6:$H$95,6,FALSE()))=TRUE(),"",(VLOOKUP($B880,'Can Gas Rankings'!$B$6:$H$95,6,FALSE())))</f>
        <v/>
      </c>
      <c r="U880" s="29" t="str">
        <f aca="false">IF(ISNA(VLOOKUP($B880,'Can Pwr Rankings'!$B$6:$F$21,4,FALSE()))=TRUE(),"",(VLOOKUP($B880,'Can Pwr Rankings'!$B$6:$F$21,4,FALSE())))</f>
        <v/>
      </c>
    </row>
    <row r="881" customFormat="false" ht="12.75" hidden="false" customHeight="false" outlineLevel="0" collapsed="false">
      <c r="A881" s="5" t="s">
        <v>264</v>
      </c>
      <c r="B881" s="5" t="n">
        <v>64168</v>
      </c>
      <c r="C881" s="5"/>
      <c r="D881" s="5"/>
      <c r="E881" s="29" t="n">
        <f aca="false">VLOOKUP(B881,HEADROOM!$B$2:$D$3820,3,FALSE())</f>
        <v>2500000</v>
      </c>
      <c r="F881" s="5" t="s">
        <v>38</v>
      </c>
      <c r="G881" s="5" t="str">
        <f aca="false">VLOOKUP((A881&amp;MAX(H881:M881)),'NA DATA'!$J$4:$K$1809,2,FALSE())</f>
        <v>Enron North America Corp.</v>
      </c>
      <c r="H881" s="30"/>
      <c r="I881" s="30" t="n">
        <v>96044008</v>
      </c>
      <c r="J881" s="30"/>
      <c r="K881" s="30"/>
      <c r="L881" s="30"/>
      <c r="M881" s="30"/>
      <c r="N881" s="30" t="n">
        <f aca="false">IF(ISNA(VLOOKUP(B881,'US GAS Rankings'!$B$6:$H$232,7,FALSE()))=TRUE(),"",(VLOOKUP(B881,'US GAS Rankings'!$B$6:$H$232,7,FALSE())))</f>
        <v>168</v>
      </c>
      <c r="O881" s="30" t="n">
        <f aca="false">IF(ISNA(VLOOKUP(B881,'US PWR Rankings'!$B$6:$H$126,7,FALSE()))=TRUE(),"",(VLOOKUP(B881,'US PWR Rankings'!$B$6:$H$126,7,FALSE())))</f>
        <v>27</v>
      </c>
      <c r="P881" s="5" t="str">
        <f aca="false">IF(ISNA(VLOOKUP(B881,'Can Gas Rankings'!$B$6:$H$95,7,FALSE()))=TRUE(),"",(VLOOKUP(B881,'Can Gas Rankings'!$B$6:$H$95,7,FALSE())))</f>
        <v/>
      </c>
      <c r="Q881" s="5" t="str">
        <f aca="false">IF(ISNA(VLOOKUP(B881,'Can Pwr Rankings'!$B$6:$F$21,5,FALSE()))=TRUE(),"",(VLOOKUP(B881,'Can Pwr Rankings'!$B$6:$F$21,5,FALSE())))</f>
        <v/>
      </c>
      <c r="R881" s="29" t="n">
        <f aca="false">IF(ISNA(VLOOKUP($B881,'US GAS Rankings'!$B$6:$H$232,6,FALSE()))=TRUE(),"",(VLOOKUP($B881,'US GAS Rankings'!$B$6:$H$232,6,FALSE())))</f>
        <v>786560</v>
      </c>
      <c r="S881" s="29" t="n">
        <f aca="false">IF(ISNA(VLOOKUP($B881,'US PWR Rankings'!$B$6:$H$126,6,FALSE()))=TRUE(),"",(VLOOKUP($B881,'US PWR Rankings'!$B$6:$H$126,6,FALSE())))</f>
        <v>4812350</v>
      </c>
      <c r="T881" s="29" t="str">
        <f aca="false">IF(ISNA(VLOOKUP($B881,'Can Gas Rankings'!$B$6:$H$95,6,FALSE()))=TRUE(),"",(VLOOKUP($B881,'Can Gas Rankings'!$B$6:$H$95,6,FALSE())))</f>
        <v/>
      </c>
      <c r="U881" s="29" t="str">
        <f aca="false">IF(ISNA(VLOOKUP($B881,'Can Pwr Rankings'!$B$6:$F$21,4,FALSE()))=TRUE(),"",(VLOOKUP($B881,'Can Pwr Rankings'!$B$6:$F$21,4,FALSE())))</f>
        <v/>
      </c>
    </row>
    <row r="882" customFormat="false" ht="12.75" hidden="false" customHeight="false" outlineLevel="0" collapsed="false">
      <c r="A882" s="5" t="s">
        <v>266</v>
      </c>
      <c r="B882" s="5" t="n">
        <v>3089</v>
      </c>
      <c r="C882" s="5" t="s">
        <v>266</v>
      </c>
      <c r="D882" s="5" t="n">
        <v>3089</v>
      </c>
      <c r="E882" s="29" t="n">
        <f aca="false">VLOOKUP(B882,HEADROOM!$B$2:$D$3820,3,FALSE())</f>
        <v>800000</v>
      </c>
      <c r="F882" s="5" t="s">
        <v>32</v>
      </c>
      <c r="G882" s="5" t="str">
        <f aca="false">VLOOKUP((A882&amp;MAX(H882:M882)),'NA DATA'!$J$4:$K$1809,2,FALSE())</f>
        <v>Enron North America Corp.</v>
      </c>
      <c r="H882" s="30"/>
      <c r="I882" s="30" t="n">
        <v>96059569</v>
      </c>
      <c r="J882" s="30"/>
      <c r="K882" s="30"/>
      <c r="L882" s="30"/>
      <c r="M882" s="30"/>
      <c r="N882" s="30" t="n">
        <f aca="false">IF(ISNA(VLOOKUP(B882,'US GAS Rankings'!$B$6:$H$232,7,FALSE()))=TRUE(),"",(VLOOKUP(B882,'US GAS Rankings'!$B$6:$H$232,7,FALSE())))</f>
        <v>169</v>
      </c>
      <c r="O882" s="30" t="str">
        <f aca="false">IF(ISNA(VLOOKUP(B882,'US PWR Rankings'!$B$6:$H$126,7,FALSE()))=TRUE(),"",(VLOOKUP(B882,'US PWR Rankings'!$B$6:$H$126,7,FALSE())))</f>
        <v/>
      </c>
      <c r="P882" s="5" t="str">
        <f aca="false">IF(ISNA(VLOOKUP(B882,'Can Gas Rankings'!$B$6:$H$95,7,FALSE()))=TRUE(),"",(VLOOKUP(B882,'Can Gas Rankings'!$B$6:$H$95,7,FALSE())))</f>
        <v/>
      </c>
      <c r="Q882" s="5" t="str">
        <f aca="false">IF(ISNA(VLOOKUP(B882,'Can Pwr Rankings'!$B$6:$F$21,5,FALSE()))=TRUE(),"",(VLOOKUP(B882,'Can Pwr Rankings'!$B$6:$F$21,5,FALSE())))</f>
        <v/>
      </c>
      <c r="R882" s="29" t="n">
        <f aca="false">IF(ISNA(VLOOKUP($B882,'US GAS Rankings'!$B$6:$H$232,6,FALSE()))=TRUE(),"",(VLOOKUP($B882,'US GAS Rankings'!$B$6:$H$232,6,FALSE())))</f>
        <v>740500</v>
      </c>
      <c r="S882" s="29" t="str">
        <f aca="false">IF(ISNA(VLOOKUP($B882,'US PWR Rankings'!$B$6:$H$126,6,FALSE()))=TRUE(),"",(VLOOKUP($B882,'US PWR Rankings'!$B$6:$H$126,6,FALSE())))</f>
        <v/>
      </c>
      <c r="T882" s="29" t="str">
        <f aca="false">IF(ISNA(VLOOKUP($B882,'Can Gas Rankings'!$B$6:$H$95,6,FALSE()))=TRUE(),"",(VLOOKUP($B882,'Can Gas Rankings'!$B$6:$H$95,6,FALSE())))</f>
        <v/>
      </c>
      <c r="U882" s="29" t="str">
        <f aca="false">IF(ISNA(VLOOKUP($B882,'Can Pwr Rankings'!$B$6:$F$21,4,FALSE()))=TRUE(),"",(VLOOKUP($B882,'Can Pwr Rankings'!$B$6:$F$21,4,FALSE())))</f>
        <v/>
      </c>
    </row>
    <row r="883" customFormat="false" ht="12.75" hidden="false" customHeight="false" outlineLevel="0" collapsed="false">
      <c r="A883" s="5" t="s">
        <v>266</v>
      </c>
      <c r="B883" s="5" t="n">
        <v>3089</v>
      </c>
      <c r="C883" s="5"/>
      <c r="D883" s="5"/>
      <c r="E883" s="29" t="n">
        <f aca="false">VLOOKUP(B883,HEADROOM!$B$2:$D$3820,3,FALSE())</f>
        <v>800000</v>
      </c>
      <c r="F883" s="5" t="s">
        <v>29</v>
      </c>
      <c r="G883" s="5" t="str">
        <f aca="false">VLOOKUP((A883&amp;MAX(H883:M883)),'NA DATA'!$J$4:$K$1809,2,FALSE())</f>
        <v>Enron North America Corp.</v>
      </c>
      <c r="H883" s="30"/>
      <c r="I883" s="30" t="n">
        <v>96002950</v>
      </c>
      <c r="J883" s="30"/>
      <c r="K883" s="30"/>
      <c r="L883" s="30"/>
      <c r="M883" s="30"/>
      <c r="N883" s="30" t="n">
        <f aca="false">IF(ISNA(VLOOKUP(B883,'US GAS Rankings'!$B$6:$H$232,7,FALSE()))=TRUE(),"",(VLOOKUP(B883,'US GAS Rankings'!$B$6:$H$232,7,FALSE())))</f>
        <v>169</v>
      </c>
      <c r="O883" s="30" t="str">
        <f aca="false">IF(ISNA(VLOOKUP(B883,'US PWR Rankings'!$B$6:$H$126,7,FALSE()))=TRUE(),"",(VLOOKUP(B883,'US PWR Rankings'!$B$6:$H$126,7,FALSE())))</f>
        <v/>
      </c>
      <c r="P883" s="5" t="str">
        <f aca="false">IF(ISNA(VLOOKUP(B883,'Can Gas Rankings'!$B$6:$H$95,7,FALSE()))=TRUE(),"",(VLOOKUP(B883,'Can Gas Rankings'!$B$6:$H$95,7,FALSE())))</f>
        <v/>
      </c>
      <c r="Q883" s="5" t="str">
        <f aca="false">IF(ISNA(VLOOKUP(B883,'Can Pwr Rankings'!$B$6:$F$21,5,FALSE()))=TRUE(),"",(VLOOKUP(B883,'Can Pwr Rankings'!$B$6:$F$21,5,FALSE())))</f>
        <v/>
      </c>
      <c r="R883" s="29" t="n">
        <f aca="false">IF(ISNA(VLOOKUP($B883,'US GAS Rankings'!$B$6:$H$232,6,FALSE()))=TRUE(),"",(VLOOKUP($B883,'US GAS Rankings'!$B$6:$H$232,6,FALSE())))</f>
        <v>740500</v>
      </c>
      <c r="S883" s="29" t="str">
        <f aca="false">IF(ISNA(VLOOKUP($B883,'US PWR Rankings'!$B$6:$H$126,6,FALSE()))=TRUE(),"",(VLOOKUP($B883,'US PWR Rankings'!$B$6:$H$126,6,FALSE())))</f>
        <v/>
      </c>
      <c r="T883" s="29" t="str">
        <f aca="false">IF(ISNA(VLOOKUP($B883,'Can Gas Rankings'!$B$6:$H$95,6,FALSE()))=TRUE(),"",(VLOOKUP($B883,'Can Gas Rankings'!$B$6:$H$95,6,FALSE())))</f>
        <v/>
      </c>
      <c r="U883" s="29" t="str">
        <f aca="false">IF(ISNA(VLOOKUP($B883,'Can Pwr Rankings'!$B$6:$F$21,4,FALSE()))=TRUE(),"",(VLOOKUP($B883,'Can Pwr Rankings'!$B$6:$F$21,4,FALSE())))</f>
        <v/>
      </c>
    </row>
    <row r="884" customFormat="false" ht="12.75" hidden="false" customHeight="false" outlineLevel="0" collapsed="false">
      <c r="A884" s="5" t="s">
        <v>266</v>
      </c>
      <c r="B884" s="5" t="n">
        <v>3089</v>
      </c>
      <c r="C884" s="5"/>
      <c r="D884" s="5"/>
      <c r="E884" s="29" t="n">
        <f aca="false">VLOOKUP(B884,HEADROOM!$B$2:$D$3820,3,FALSE())</f>
        <v>800000</v>
      </c>
      <c r="F884" s="5" t="s">
        <v>46</v>
      </c>
      <c r="G884" s="5" t="str">
        <f aca="false">VLOOKUP((A884&amp;MAX(H884:M884)),'NA DATA'!$J$4:$K$1809,2,FALSE())</f>
        <v>Enron North America Corp.</v>
      </c>
      <c r="H884" s="30" t="n">
        <v>95000274</v>
      </c>
      <c r="I884" s="30"/>
      <c r="J884" s="30"/>
      <c r="K884" s="30"/>
      <c r="L884" s="30"/>
      <c r="M884" s="30"/>
      <c r="N884" s="30" t="n">
        <f aca="false">IF(ISNA(VLOOKUP(B884,'US GAS Rankings'!$B$6:$H$232,7,FALSE()))=TRUE(),"",(VLOOKUP(B884,'US GAS Rankings'!$B$6:$H$232,7,FALSE())))</f>
        <v>169</v>
      </c>
      <c r="O884" s="30" t="str">
        <f aca="false">IF(ISNA(VLOOKUP(B884,'US PWR Rankings'!$B$6:$H$126,7,FALSE()))=TRUE(),"",(VLOOKUP(B884,'US PWR Rankings'!$B$6:$H$126,7,FALSE())))</f>
        <v/>
      </c>
      <c r="P884" s="5" t="str">
        <f aca="false">IF(ISNA(VLOOKUP(B884,'Can Gas Rankings'!$B$6:$H$95,7,FALSE()))=TRUE(),"",(VLOOKUP(B884,'Can Gas Rankings'!$B$6:$H$95,7,FALSE())))</f>
        <v/>
      </c>
      <c r="Q884" s="5" t="str">
        <f aca="false">IF(ISNA(VLOOKUP(B884,'Can Pwr Rankings'!$B$6:$F$21,5,FALSE()))=TRUE(),"",(VLOOKUP(B884,'Can Pwr Rankings'!$B$6:$F$21,5,FALSE())))</f>
        <v/>
      </c>
      <c r="R884" s="29" t="n">
        <f aca="false">IF(ISNA(VLOOKUP($B884,'US GAS Rankings'!$B$6:$H$232,6,FALSE()))=TRUE(),"",(VLOOKUP($B884,'US GAS Rankings'!$B$6:$H$232,6,FALSE())))</f>
        <v>740500</v>
      </c>
      <c r="S884" s="29" t="str">
        <f aca="false">IF(ISNA(VLOOKUP($B884,'US PWR Rankings'!$B$6:$H$126,6,FALSE()))=TRUE(),"",(VLOOKUP($B884,'US PWR Rankings'!$B$6:$H$126,6,FALSE())))</f>
        <v/>
      </c>
      <c r="T884" s="29" t="str">
        <f aca="false">IF(ISNA(VLOOKUP($B884,'Can Gas Rankings'!$B$6:$H$95,6,FALSE()))=TRUE(),"",(VLOOKUP($B884,'Can Gas Rankings'!$B$6:$H$95,6,FALSE())))</f>
        <v/>
      </c>
      <c r="U884" s="29" t="str">
        <f aca="false">IF(ISNA(VLOOKUP($B884,'Can Pwr Rankings'!$B$6:$F$21,4,FALSE()))=TRUE(),"",(VLOOKUP($B884,'Can Pwr Rankings'!$B$6:$F$21,4,FALSE())))</f>
        <v/>
      </c>
    </row>
    <row r="885" customFormat="false" ht="12.75" hidden="false" customHeight="false" outlineLevel="0" collapsed="false">
      <c r="A885" s="5" t="s">
        <v>266</v>
      </c>
      <c r="B885" s="5" t="n">
        <v>3089</v>
      </c>
      <c r="C885" s="5"/>
      <c r="D885" s="5"/>
      <c r="E885" s="29" t="n">
        <f aca="false">VLOOKUP(B885,HEADROOM!$B$2:$D$3820,3,FALSE())</f>
        <v>800000</v>
      </c>
      <c r="F885" s="5" t="s">
        <v>253</v>
      </c>
      <c r="G885" s="5" t="str">
        <f aca="false">VLOOKUP((A885&amp;MAX(H885:M885)),'NA DATA'!$J$4:$K$1809,2,FALSE())</f>
        <v>Enron North America Corp.</v>
      </c>
      <c r="H885" s="30"/>
      <c r="I885" s="30" t="n">
        <v>96001300</v>
      </c>
      <c r="J885" s="30"/>
      <c r="K885" s="30"/>
      <c r="L885" s="30"/>
      <c r="M885" s="30"/>
      <c r="N885" s="30" t="n">
        <f aca="false">IF(ISNA(VLOOKUP(B885,'US GAS Rankings'!$B$6:$H$232,7,FALSE()))=TRUE(),"",(VLOOKUP(B885,'US GAS Rankings'!$B$6:$H$232,7,FALSE())))</f>
        <v>169</v>
      </c>
      <c r="O885" s="30" t="str">
        <f aca="false">IF(ISNA(VLOOKUP(B885,'US PWR Rankings'!$B$6:$H$126,7,FALSE()))=TRUE(),"",(VLOOKUP(B885,'US PWR Rankings'!$B$6:$H$126,7,FALSE())))</f>
        <v/>
      </c>
      <c r="P885" s="5" t="str">
        <f aca="false">IF(ISNA(VLOOKUP(B885,'Can Gas Rankings'!$B$6:$H$95,7,FALSE()))=TRUE(),"",(VLOOKUP(B885,'Can Gas Rankings'!$B$6:$H$95,7,FALSE())))</f>
        <v/>
      </c>
      <c r="Q885" s="5" t="str">
        <f aca="false">IF(ISNA(VLOOKUP(B885,'Can Pwr Rankings'!$B$6:$F$21,5,FALSE()))=TRUE(),"",(VLOOKUP(B885,'Can Pwr Rankings'!$B$6:$F$21,5,FALSE())))</f>
        <v/>
      </c>
      <c r="R885" s="29" t="n">
        <f aca="false">IF(ISNA(VLOOKUP($B885,'US GAS Rankings'!$B$6:$H$232,6,FALSE()))=TRUE(),"",(VLOOKUP($B885,'US GAS Rankings'!$B$6:$H$232,6,FALSE())))</f>
        <v>740500</v>
      </c>
      <c r="S885" s="29" t="str">
        <f aca="false">IF(ISNA(VLOOKUP($B885,'US PWR Rankings'!$B$6:$H$126,6,FALSE()))=TRUE(),"",(VLOOKUP($B885,'US PWR Rankings'!$B$6:$H$126,6,FALSE())))</f>
        <v/>
      </c>
      <c r="T885" s="29" t="str">
        <f aca="false">IF(ISNA(VLOOKUP($B885,'Can Gas Rankings'!$B$6:$H$95,6,FALSE()))=TRUE(),"",(VLOOKUP($B885,'Can Gas Rankings'!$B$6:$H$95,6,FALSE())))</f>
        <v/>
      </c>
      <c r="U885" s="29" t="str">
        <f aca="false">IF(ISNA(VLOOKUP($B885,'Can Pwr Rankings'!$B$6:$F$21,4,FALSE()))=TRUE(),"",(VLOOKUP($B885,'Can Pwr Rankings'!$B$6:$F$21,4,FALSE())))</f>
        <v/>
      </c>
    </row>
    <row r="886" customFormat="false" ht="12.75" hidden="false" customHeight="false" outlineLevel="0" collapsed="false">
      <c r="A886" s="5" t="s">
        <v>266</v>
      </c>
      <c r="B886" s="5" t="n">
        <v>3089</v>
      </c>
      <c r="C886" s="5"/>
      <c r="D886" s="5"/>
      <c r="E886" s="29" t="n">
        <f aca="false">VLOOKUP(B886,HEADROOM!$B$2:$D$3820,3,FALSE())</f>
        <v>800000</v>
      </c>
      <c r="F886" s="5" t="s">
        <v>36</v>
      </c>
      <c r="G886" s="5" t="str">
        <f aca="false">VLOOKUP((A886&amp;MAX(H886:M886)),'NA DATA'!$J$4:$K$1809,2,FALSE())</f>
        <v>Enron North America Corp.</v>
      </c>
      <c r="H886" s="30"/>
      <c r="I886" s="30" t="n">
        <v>96018766</v>
      </c>
      <c r="J886" s="30"/>
      <c r="K886" s="30"/>
      <c r="L886" s="30"/>
      <c r="M886" s="30"/>
      <c r="N886" s="30" t="n">
        <f aca="false">IF(ISNA(VLOOKUP(B886,'US GAS Rankings'!$B$6:$H$232,7,FALSE()))=TRUE(),"",(VLOOKUP(B886,'US GAS Rankings'!$B$6:$H$232,7,FALSE())))</f>
        <v>169</v>
      </c>
      <c r="O886" s="30" t="str">
        <f aca="false">IF(ISNA(VLOOKUP(B886,'US PWR Rankings'!$B$6:$H$126,7,FALSE()))=TRUE(),"",(VLOOKUP(B886,'US PWR Rankings'!$B$6:$H$126,7,FALSE())))</f>
        <v/>
      </c>
      <c r="P886" s="5" t="str">
        <f aca="false">IF(ISNA(VLOOKUP(B886,'Can Gas Rankings'!$B$6:$H$95,7,FALSE()))=TRUE(),"",(VLOOKUP(B886,'Can Gas Rankings'!$B$6:$H$95,7,FALSE())))</f>
        <v/>
      </c>
      <c r="Q886" s="5" t="str">
        <f aca="false">IF(ISNA(VLOOKUP(B886,'Can Pwr Rankings'!$B$6:$F$21,5,FALSE()))=TRUE(),"",(VLOOKUP(B886,'Can Pwr Rankings'!$B$6:$F$21,5,FALSE())))</f>
        <v/>
      </c>
      <c r="R886" s="29" t="n">
        <f aca="false">IF(ISNA(VLOOKUP($B886,'US GAS Rankings'!$B$6:$H$232,6,FALSE()))=TRUE(),"",(VLOOKUP($B886,'US GAS Rankings'!$B$6:$H$232,6,FALSE())))</f>
        <v>740500</v>
      </c>
      <c r="S886" s="29" t="str">
        <f aca="false">IF(ISNA(VLOOKUP($B886,'US PWR Rankings'!$B$6:$H$126,6,FALSE()))=TRUE(),"",(VLOOKUP($B886,'US PWR Rankings'!$B$6:$H$126,6,FALSE())))</f>
        <v/>
      </c>
      <c r="T886" s="29" t="str">
        <f aca="false">IF(ISNA(VLOOKUP($B886,'Can Gas Rankings'!$B$6:$H$95,6,FALSE()))=TRUE(),"",(VLOOKUP($B886,'Can Gas Rankings'!$B$6:$H$95,6,FALSE())))</f>
        <v/>
      </c>
      <c r="U886" s="29" t="str">
        <f aca="false">IF(ISNA(VLOOKUP($B886,'Can Pwr Rankings'!$B$6:$F$21,4,FALSE()))=TRUE(),"",(VLOOKUP($B886,'Can Pwr Rankings'!$B$6:$F$21,4,FALSE())))</f>
        <v/>
      </c>
    </row>
    <row r="887" customFormat="false" ht="12.75" hidden="false" customHeight="false" outlineLevel="0" collapsed="false">
      <c r="A887" s="5" t="s">
        <v>266</v>
      </c>
      <c r="B887" s="5" t="n">
        <v>3089</v>
      </c>
      <c r="C887" s="5"/>
      <c r="D887" s="5"/>
      <c r="E887" s="29" t="n">
        <f aca="false">VLOOKUP(B887,HEADROOM!$B$2:$D$3820,3,FALSE())</f>
        <v>800000</v>
      </c>
      <c r="F887" s="5" t="s">
        <v>30</v>
      </c>
      <c r="G887" s="5" t="str">
        <f aca="false">VLOOKUP((A887&amp;MAX(H887:M887)),'NA DATA'!$J$4:$K$1809,2,FALSE())</f>
        <v>Enron North America Corp.</v>
      </c>
      <c r="H887" s="30"/>
      <c r="I887" s="30" t="n">
        <v>96048534</v>
      </c>
      <c r="J887" s="30"/>
      <c r="K887" s="30"/>
      <c r="L887" s="30"/>
      <c r="M887" s="30"/>
      <c r="N887" s="30" t="n">
        <f aca="false">IF(ISNA(VLOOKUP(B887,'US GAS Rankings'!$B$6:$H$232,7,FALSE()))=TRUE(),"",(VLOOKUP(B887,'US GAS Rankings'!$B$6:$H$232,7,FALSE())))</f>
        <v>169</v>
      </c>
      <c r="O887" s="30" t="str">
        <f aca="false">IF(ISNA(VLOOKUP(B887,'US PWR Rankings'!$B$6:$H$126,7,FALSE()))=TRUE(),"",(VLOOKUP(B887,'US PWR Rankings'!$B$6:$H$126,7,FALSE())))</f>
        <v/>
      </c>
      <c r="P887" s="5" t="str">
        <f aca="false">IF(ISNA(VLOOKUP(B887,'Can Gas Rankings'!$B$6:$H$95,7,FALSE()))=TRUE(),"",(VLOOKUP(B887,'Can Gas Rankings'!$B$6:$H$95,7,FALSE())))</f>
        <v/>
      </c>
      <c r="Q887" s="5" t="str">
        <f aca="false">IF(ISNA(VLOOKUP(B887,'Can Pwr Rankings'!$B$6:$F$21,5,FALSE()))=TRUE(),"",(VLOOKUP(B887,'Can Pwr Rankings'!$B$6:$F$21,5,FALSE())))</f>
        <v/>
      </c>
      <c r="R887" s="29" t="n">
        <f aca="false">IF(ISNA(VLOOKUP($B887,'US GAS Rankings'!$B$6:$H$232,6,FALSE()))=TRUE(),"",(VLOOKUP($B887,'US GAS Rankings'!$B$6:$H$232,6,FALSE())))</f>
        <v>740500</v>
      </c>
      <c r="S887" s="29" t="str">
        <f aca="false">IF(ISNA(VLOOKUP($B887,'US PWR Rankings'!$B$6:$H$126,6,FALSE()))=TRUE(),"",(VLOOKUP($B887,'US PWR Rankings'!$B$6:$H$126,6,FALSE())))</f>
        <v/>
      </c>
      <c r="T887" s="29" t="str">
        <f aca="false">IF(ISNA(VLOOKUP($B887,'Can Gas Rankings'!$B$6:$H$95,6,FALSE()))=TRUE(),"",(VLOOKUP($B887,'Can Gas Rankings'!$B$6:$H$95,6,FALSE())))</f>
        <v/>
      </c>
      <c r="U887" s="29" t="str">
        <f aca="false">IF(ISNA(VLOOKUP($B887,'Can Pwr Rankings'!$B$6:$F$21,4,FALSE()))=TRUE(),"",(VLOOKUP($B887,'Can Pwr Rankings'!$B$6:$F$21,4,FALSE())))</f>
        <v/>
      </c>
    </row>
    <row r="888" customFormat="false" ht="12.75" hidden="false" customHeight="false" outlineLevel="0" collapsed="false">
      <c r="A888" s="5" t="s">
        <v>267</v>
      </c>
      <c r="B888" s="5" t="n">
        <v>687</v>
      </c>
      <c r="C888" s="5" t="s">
        <v>267</v>
      </c>
      <c r="D888" s="5" t="n">
        <v>687</v>
      </c>
      <c r="E888" s="29" t="e">
        <f aca="false">VLOOKUP(B888,HEADROOM!$B$2:$D$3820,3,FALSE())</f>
        <v>#N/A</v>
      </c>
      <c r="F888" s="5" t="s">
        <v>36</v>
      </c>
      <c r="G888" s="5" t="str">
        <f aca="false">VLOOKUP((A888&amp;MAX(H888:M888)),'NA DATA'!$J$4:$K$1809,2,FALSE())</f>
        <v>Enron North America Corp.</v>
      </c>
      <c r="H888" s="30"/>
      <c r="I888" s="30" t="n">
        <v>96023144</v>
      </c>
      <c r="J888" s="30"/>
      <c r="K888" s="30"/>
      <c r="L888" s="30"/>
      <c r="M888" s="30"/>
      <c r="N888" s="30" t="n">
        <f aca="false">IF(ISNA(VLOOKUP(B888,'US GAS Rankings'!$B$6:$H$232,7,FALSE()))=TRUE(),"",(VLOOKUP(B888,'US GAS Rankings'!$B$6:$H$232,7,FALSE())))</f>
        <v>170</v>
      </c>
      <c r="O888" s="30" t="str">
        <f aca="false">IF(ISNA(VLOOKUP(B888,'US PWR Rankings'!$B$6:$H$126,7,FALSE()))=TRUE(),"",(VLOOKUP(B888,'US PWR Rankings'!$B$6:$H$126,7,FALSE())))</f>
        <v/>
      </c>
      <c r="P888" s="5" t="str">
        <f aca="false">IF(ISNA(VLOOKUP(B888,'Can Gas Rankings'!$B$6:$H$95,7,FALSE()))=TRUE(),"",(VLOOKUP(B888,'Can Gas Rankings'!$B$6:$H$95,7,FALSE())))</f>
        <v/>
      </c>
      <c r="Q888" s="5" t="str">
        <f aca="false">IF(ISNA(VLOOKUP(B888,'Can Pwr Rankings'!$B$6:$F$21,5,FALSE()))=TRUE(),"",(VLOOKUP(B888,'Can Pwr Rankings'!$B$6:$F$21,5,FALSE())))</f>
        <v/>
      </c>
      <c r="R888" s="29" t="n">
        <f aca="false">IF(ISNA(VLOOKUP($B888,'US GAS Rankings'!$B$6:$H$232,6,FALSE()))=TRUE(),"",(VLOOKUP($B888,'US GAS Rankings'!$B$6:$H$232,6,FALSE())))</f>
        <v>725252</v>
      </c>
      <c r="S888" s="29" t="str">
        <f aca="false">IF(ISNA(VLOOKUP($B888,'US PWR Rankings'!$B$6:$H$126,6,FALSE()))=TRUE(),"",(VLOOKUP($B888,'US PWR Rankings'!$B$6:$H$126,6,FALSE())))</f>
        <v/>
      </c>
      <c r="T888" s="29" t="str">
        <f aca="false">IF(ISNA(VLOOKUP($B888,'Can Gas Rankings'!$B$6:$H$95,6,FALSE()))=TRUE(),"",(VLOOKUP($B888,'Can Gas Rankings'!$B$6:$H$95,6,FALSE())))</f>
        <v/>
      </c>
      <c r="U888" s="29" t="str">
        <f aca="false">IF(ISNA(VLOOKUP($B888,'Can Pwr Rankings'!$B$6:$F$21,4,FALSE()))=TRUE(),"",(VLOOKUP($B888,'Can Pwr Rankings'!$B$6:$F$21,4,FALSE())))</f>
        <v/>
      </c>
    </row>
    <row r="889" customFormat="false" ht="12.75" hidden="false" customHeight="false" outlineLevel="0" collapsed="false">
      <c r="A889" s="5" t="s">
        <v>267</v>
      </c>
      <c r="B889" s="5" t="n">
        <v>687</v>
      </c>
      <c r="C889" s="5"/>
      <c r="D889" s="5"/>
      <c r="E889" s="29" t="e">
        <f aca="false">VLOOKUP(B889,HEADROOM!$B$2:$D$3820,3,FALSE())</f>
        <v>#N/A</v>
      </c>
      <c r="F889" s="5" t="s">
        <v>42</v>
      </c>
      <c r="G889" s="5" t="e">
        <f aca="false">VLOOKUP((A889&amp;MAX(H889:M889)),'NA DATA'!$J$4:$K$1809,2,FALSE())</f>
        <v>#N/A</v>
      </c>
      <c r="H889" s="30"/>
      <c r="I889" s="30"/>
      <c r="J889" s="30"/>
      <c r="K889" s="30"/>
      <c r="L889" s="30"/>
      <c r="M889" s="30"/>
      <c r="N889" s="30" t="n">
        <f aca="false">IF(ISNA(VLOOKUP(B889,'US GAS Rankings'!$B$6:$H$232,7,FALSE()))=TRUE(),"",(VLOOKUP(B889,'US GAS Rankings'!$B$6:$H$232,7,FALSE())))</f>
        <v>170</v>
      </c>
      <c r="O889" s="30" t="str">
        <f aca="false">IF(ISNA(VLOOKUP(B889,'US PWR Rankings'!$B$6:$H$126,7,FALSE()))=TRUE(),"",(VLOOKUP(B889,'US PWR Rankings'!$B$6:$H$126,7,FALSE())))</f>
        <v/>
      </c>
      <c r="P889" s="5" t="str">
        <f aca="false">IF(ISNA(VLOOKUP(B889,'Can Gas Rankings'!$B$6:$H$95,7,FALSE()))=TRUE(),"",(VLOOKUP(B889,'Can Gas Rankings'!$B$6:$H$95,7,FALSE())))</f>
        <v/>
      </c>
      <c r="Q889" s="5" t="str">
        <f aca="false">IF(ISNA(VLOOKUP(B889,'Can Pwr Rankings'!$B$6:$F$21,5,FALSE()))=TRUE(),"",(VLOOKUP(B889,'Can Pwr Rankings'!$B$6:$F$21,5,FALSE())))</f>
        <v/>
      </c>
      <c r="R889" s="29" t="n">
        <f aca="false">IF(ISNA(VLOOKUP($B889,'US GAS Rankings'!$B$6:$H$232,6,FALSE()))=TRUE(),"",(VLOOKUP($B889,'US GAS Rankings'!$B$6:$H$232,6,FALSE())))</f>
        <v>725252</v>
      </c>
      <c r="S889" s="29" t="str">
        <f aca="false">IF(ISNA(VLOOKUP($B889,'US PWR Rankings'!$B$6:$H$126,6,FALSE()))=TRUE(),"",(VLOOKUP($B889,'US PWR Rankings'!$B$6:$H$126,6,FALSE())))</f>
        <v/>
      </c>
      <c r="T889" s="29" t="str">
        <f aca="false">IF(ISNA(VLOOKUP($B889,'Can Gas Rankings'!$B$6:$H$95,6,FALSE()))=TRUE(),"",(VLOOKUP($B889,'Can Gas Rankings'!$B$6:$H$95,6,FALSE())))</f>
        <v/>
      </c>
      <c r="U889" s="29" t="str">
        <f aca="false">IF(ISNA(VLOOKUP($B889,'Can Pwr Rankings'!$B$6:$F$21,4,FALSE()))=TRUE(),"",(VLOOKUP($B889,'Can Pwr Rankings'!$B$6:$F$21,4,FALSE())))</f>
        <v/>
      </c>
    </row>
    <row r="890" customFormat="false" ht="12.75" hidden="false" customHeight="false" outlineLevel="0" collapsed="false">
      <c r="A890" s="5" t="s">
        <v>268</v>
      </c>
      <c r="B890" s="5" t="n">
        <v>66205</v>
      </c>
      <c r="C890" s="5" t="s">
        <v>268</v>
      </c>
      <c r="D890" s="5" t="n">
        <v>66205</v>
      </c>
      <c r="E890" s="29" t="n">
        <f aca="false">VLOOKUP(B890,HEADROOM!$B$2:$D$3820,3,FALSE())</f>
        <v>25000</v>
      </c>
      <c r="F890" s="5" t="s">
        <v>27</v>
      </c>
      <c r="G890" s="5" t="str">
        <f aca="false">VLOOKUP((A890&amp;MAX(H890:M890)),'NA DATA'!$J$4:$K$1809,2,FALSE())</f>
        <v>Enron North America Corp.</v>
      </c>
      <c r="H890" s="30" t="n">
        <v>96049582</v>
      </c>
      <c r="I890" s="30"/>
      <c r="J890" s="30"/>
      <c r="K890" s="30"/>
      <c r="L890" s="30"/>
      <c r="M890" s="30"/>
      <c r="N890" s="30" t="n">
        <f aca="false">IF(ISNA(VLOOKUP(B890,'US GAS Rankings'!$B$6:$H$232,7,FALSE()))=TRUE(),"",(VLOOKUP(B890,'US GAS Rankings'!$B$6:$H$232,7,FALSE())))</f>
        <v>171</v>
      </c>
      <c r="O890" s="30" t="str">
        <f aca="false">IF(ISNA(VLOOKUP(B890,'US PWR Rankings'!$B$6:$H$126,7,FALSE()))=TRUE(),"",(VLOOKUP(B890,'US PWR Rankings'!$B$6:$H$126,7,FALSE())))</f>
        <v/>
      </c>
      <c r="P890" s="5" t="str">
        <f aca="false">IF(ISNA(VLOOKUP(B890,'Can Gas Rankings'!$B$6:$H$95,7,FALSE()))=TRUE(),"",(VLOOKUP(B890,'Can Gas Rankings'!$B$6:$H$95,7,FALSE())))</f>
        <v/>
      </c>
      <c r="Q890" s="5" t="str">
        <f aca="false">IF(ISNA(VLOOKUP(B890,'Can Pwr Rankings'!$B$6:$F$21,5,FALSE()))=TRUE(),"",(VLOOKUP(B890,'Can Pwr Rankings'!$B$6:$F$21,5,FALSE())))</f>
        <v/>
      </c>
      <c r="R890" s="29" t="n">
        <f aca="false">IF(ISNA(VLOOKUP($B890,'US GAS Rankings'!$B$6:$H$232,6,FALSE()))=TRUE(),"",(VLOOKUP($B890,'US GAS Rankings'!$B$6:$H$232,6,FALSE())))</f>
        <v>720000</v>
      </c>
      <c r="S890" s="29" t="str">
        <f aca="false">IF(ISNA(VLOOKUP($B890,'US PWR Rankings'!$B$6:$H$126,6,FALSE()))=TRUE(),"",(VLOOKUP($B890,'US PWR Rankings'!$B$6:$H$126,6,FALSE())))</f>
        <v/>
      </c>
      <c r="T890" s="29" t="str">
        <f aca="false">IF(ISNA(VLOOKUP($B890,'Can Gas Rankings'!$B$6:$H$95,6,FALSE()))=TRUE(),"",(VLOOKUP($B890,'Can Gas Rankings'!$B$6:$H$95,6,FALSE())))</f>
        <v/>
      </c>
      <c r="U890" s="29" t="str">
        <f aca="false">IF(ISNA(VLOOKUP($B890,'Can Pwr Rankings'!$B$6:$F$21,4,FALSE()))=TRUE(),"",(VLOOKUP($B890,'Can Pwr Rankings'!$B$6:$F$21,4,FALSE())))</f>
        <v/>
      </c>
    </row>
    <row r="891" customFormat="false" ht="12.75" hidden="false" customHeight="false" outlineLevel="0" collapsed="false">
      <c r="A891" s="5" t="s">
        <v>268</v>
      </c>
      <c r="B891" s="5" t="n">
        <v>66205</v>
      </c>
      <c r="C891" s="5"/>
      <c r="D891" s="5"/>
      <c r="E891" s="29" t="n">
        <f aca="false">VLOOKUP(B891,HEADROOM!$B$2:$D$3820,3,FALSE())</f>
        <v>25000</v>
      </c>
      <c r="F891" s="5" t="s">
        <v>78</v>
      </c>
      <c r="G891" s="5" t="str">
        <f aca="false">VLOOKUP((A891&amp;MAX(H891:M891)),'NA DATA'!$J$4:$K$1809,2,FALSE())</f>
        <v>Enron North America Corp.</v>
      </c>
      <c r="H891" s="30"/>
      <c r="I891" s="30" t="n">
        <v>96016458</v>
      </c>
      <c r="J891" s="30"/>
      <c r="K891" s="30"/>
      <c r="L891" s="30"/>
      <c r="M891" s="30"/>
      <c r="N891" s="30" t="n">
        <f aca="false">IF(ISNA(VLOOKUP(B891,'US GAS Rankings'!$B$6:$H$232,7,FALSE()))=TRUE(),"",(VLOOKUP(B891,'US GAS Rankings'!$B$6:$H$232,7,FALSE())))</f>
        <v>171</v>
      </c>
      <c r="O891" s="30" t="str">
        <f aca="false">IF(ISNA(VLOOKUP(B891,'US PWR Rankings'!$B$6:$H$126,7,FALSE()))=TRUE(),"",(VLOOKUP(B891,'US PWR Rankings'!$B$6:$H$126,7,FALSE())))</f>
        <v/>
      </c>
      <c r="P891" s="5" t="str">
        <f aca="false">IF(ISNA(VLOOKUP(B891,'Can Gas Rankings'!$B$6:$H$95,7,FALSE()))=TRUE(),"",(VLOOKUP(B891,'Can Gas Rankings'!$B$6:$H$95,7,FALSE())))</f>
        <v/>
      </c>
      <c r="Q891" s="5" t="str">
        <f aca="false">IF(ISNA(VLOOKUP(B891,'Can Pwr Rankings'!$B$6:$F$21,5,FALSE()))=TRUE(),"",(VLOOKUP(B891,'Can Pwr Rankings'!$B$6:$F$21,5,FALSE())))</f>
        <v/>
      </c>
      <c r="R891" s="29" t="n">
        <f aca="false">IF(ISNA(VLOOKUP($B891,'US GAS Rankings'!$B$6:$H$232,6,FALSE()))=TRUE(),"",(VLOOKUP($B891,'US GAS Rankings'!$B$6:$H$232,6,FALSE())))</f>
        <v>720000</v>
      </c>
      <c r="S891" s="29" t="str">
        <f aca="false">IF(ISNA(VLOOKUP($B891,'US PWR Rankings'!$B$6:$H$126,6,FALSE()))=TRUE(),"",(VLOOKUP($B891,'US PWR Rankings'!$B$6:$H$126,6,FALSE())))</f>
        <v/>
      </c>
      <c r="T891" s="29" t="str">
        <f aca="false">IF(ISNA(VLOOKUP($B891,'Can Gas Rankings'!$B$6:$H$95,6,FALSE()))=TRUE(),"",(VLOOKUP($B891,'Can Gas Rankings'!$B$6:$H$95,6,FALSE())))</f>
        <v/>
      </c>
      <c r="U891" s="29" t="str">
        <f aca="false">IF(ISNA(VLOOKUP($B891,'Can Pwr Rankings'!$B$6:$F$21,4,FALSE()))=TRUE(),"",(VLOOKUP($B891,'Can Pwr Rankings'!$B$6:$F$21,4,FALSE())))</f>
        <v/>
      </c>
    </row>
    <row r="892" customFormat="false" ht="12.75" hidden="false" customHeight="false" outlineLevel="0" collapsed="false">
      <c r="A892" s="5" t="s">
        <v>269</v>
      </c>
      <c r="B892" s="5" t="n">
        <v>65372</v>
      </c>
      <c r="C892" s="5" t="s">
        <v>269</v>
      </c>
      <c r="D892" s="5" t="n">
        <v>65372</v>
      </c>
      <c r="E892" s="29" t="n">
        <f aca="false">VLOOKUP(B892,HEADROOM!$B$2:$D$3820,3,FALSE())</f>
        <v>0</v>
      </c>
      <c r="F892" s="5" t="s">
        <v>270</v>
      </c>
      <c r="G892" s="5" t="e">
        <f aca="false">VLOOKUP((A892&amp;MAX(H892:M892)),'NA DATA'!$J$4:$K$1809,2,FALSE())</f>
        <v>#N/A</v>
      </c>
      <c r="H892" s="30"/>
      <c r="I892" s="30"/>
      <c r="J892" s="30" t="n">
        <v>0</v>
      </c>
      <c r="K892" s="30"/>
      <c r="L892" s="30"/>
      <c r="M892" s="30"/>
      <c r="N892" s="30" t="n">
        <f aca="false">IF(ISNA(VLOOKUP(B892,'US GAS Rankings'!$B$6:$H$232,7,FALSE()))=TRUE(),"",(VLOOKUP(B892,'US GAS Rankings'!$B$6:$H$232,7,FALSE())))</f>
        <v>172</v>
      </c>
      <c r="O892" s="30" t="n">
        <f aca="false">IF(ISNA(VLOOKUP(B892,'US PWR Rankings'!$B$6:$H$126,7,FALSE()))=TRUE(),"",(VLOOKUP(B892,'US PWR Rankings'!$B$6:$H$126,7,FALSE())))</f>
        <v>87</v>
      </c>
      <c r="P892" s="5" t="str">
        <f aca="false">IF(ISNA(VLOOKUP(B892,'Can Gas Rankings'!$B$6:$H$95,7,FALSE()))=TRUE(),"",(VLOOKUP(B892,'Can Gas Rankings'!$B$6:$H$95,7,FALSE())))</f>
        <v/>
      </c>
      <c r="Q892" s="5" t="str">
        <f aca="false">IF(ISNA(VLOOKUP(B892,'Can Pwr Rankings'!$B$6:$F$21,5,FALSE()))=TRUE(),"",(VLOOKUP(B892,'Can Pwr Rankings'!$B$6:$F$21,5,FALSE())))</f>
        <v/>
      </c>
      <c r="R892" s="29" t="n">
        <f aca="false">IF(ISNA(VLOOKUP($B892,'US GAS Rankings'!$B$6:$H$232,6,FALSE()))=TRUE(),"",(VLOOKUP($B892,'US GAS Rankings'!$B$6:$H$232,6,FALSE())))</f>
        <v>699000</v>
      </c>
      <c r="S892" s="29" t="n">
        <f aca="false">IF(ISNA(VLOOKUP($B892,'US PWR Rankings'!$B$6:$H$126,6,FALSE()))=TRUE(),"",(VLOOKUP($B892,'US PWR Rankings'!$B$6:$H$126,6,FALSE())))</f>
        <v>39534</v>
      </c>
      <c r="T892" s="29" t="str">
        <f aca="false">IF(ISNA(VLOOKUP($B892,'Can Gas Rankings'!$B$6:$H$95,6,FALSE()))=TRUE(),"",(VLOOKUP($B892,'Can Gas Rankings'!$B$6:$H$95,6,FALSE())))</f>
        <v/>
      </c>
      <c r="U892" s="29" t="str">
        <f aca="false">IF(ISNA(VLOOKUP($B892,'Can Pwr Rankings'!$B$6:$F$21,4,FALSE()))=TRUE(),"",(VLOOKUP($B892,'Can Pwr Rankings'!$B$6:$F$21,4,FALSE())))</f>
        <v/>
      </c>
    </row>
    <row r="893" customFormat="false" ht="12.75" hidden="false" customHeight="false" outlineLevel="0" collapsed="false">
      <c r="A893" s="5" t="s">
        <v>269</v>
      </c>
      <c r="B893" s="5" t="n">
        <v>65372</v>
      </c>
      <c r="C893" s="5"/>
      <c r="D893" s="5"/>
      <c r="E893" s="29" t="n">
        <f aca="false">VLOOKUP(B893,HEADROOM!$B$2:$D$3820,3,FALSE())</f>
        <v>0</v>
      </c>
      <c r="F893" s="5" t="s">
        <v>271</v>
      </c>
      <c r="G893" s="5" t="e">
        <f aca="false">VLOOKUP((A893&amp;MAX(H893:M893)),'NA DATA'!$J$4:$K$1809,2,FALSE())</f>
        <v>#N/A</v>
      </c>
      <c r="H893" s="30"/>
      <c r="I893" s="30"/>
      <c r="J893" s="30" t="n">
        <v>96000717</v>
      </c>
      <c r="K893" s="30"/>
      <c r="L893" s="30"/>
      <c r="M893" s="30"/>
      <c r="N893" s="30" t="n">
        <f aca="false">IF(ISNA(VLOOKUP(B893,'US GAS Rankings'!$B$6:$H$232,7,FALSE()))=TRUE(),"",(VLOOKUP(B893,'US GAS Rankings'!$B$6:$H$232,7,FALSE())))</f>
        <v>172</v>
      </c>
      <c r="O893" s="30" t="n">
        <f aca="false">IF(ISNA(VLOOKUP(B893,'US PWR Rankings'!$B$6:$H$126,7,FALSE()))=TRUE(),"",(VLOOKUP(B893,'US PWR Rankings'!$B$6:$H$126,7,FALSE())))</f>
        <v>87</v>
      </c>
      <c r="P893" s="5" t="str">
        <f aca="false">IF(ISNA(VLOOKUP(B893,'Can Gas Rankings'!$B$6:$H$95,7,FALSE()))=TRUE(),"",(VLOOKUP(B893,'Can Gas Rankings'!$B$6:$H$95,7,FALSE())))</f>
        <v/>
      </c>
      <c r="Q893" s="5" t="str">
        <f aca="false">IF(ISNA(VLOOKUP(B893,'Can Pwr Rankings'!$B$6:$F$21,5,FALSE()))=TRUE(),"",(VLOOKUP(B893,'Can Pwr Rankings'!$B$6:$F$21,5,FALSE())))</f>
        <v/>
      </c>
      <c r="R893" s="29" t="n">
        <f aca="false">IF(ISNA(VLOOKUP($B893,'US GAS Rankings'!$B$6:$H$232,6,FALSE()))=TRUE(),"",(VLOOKUP($B893,'US GAS Rankings'!$B$6:$H$232,6,FALSE())))</f>
        <v>699000</v>
      </c>
      <c r="S893" s="29" t="n">
        <f aca="false">IF(ISNA(VLOOKUP($B893,'US PWR Rankings'!$B$6:$H$126,6,FALSE()))=TRUE(),"",(VLOOKUP($B893,'US PWR Rankings'!$B$6:$H$126,6,FALSE())))</f>
        <v>39534</v>
      </c>
      <c r="T893" s="29" t="str">
        <f aca="false">IF(ISNA(VLOOKUP($B893,'Can Gas Rankings'!$B$6:$H$95,6,FALSE()))=TRUE(),"",(VLOOKUP($B893,'Can Gas Rankings'!$B$6:$H$95,6,FALSE())))</f>
        <v/>
      </c>
      <c r="U893" s="29" t="str">
        <f aca="false">IF(ISNA(VLOOKUP($B893,'Can Pwr Rankings'!$B$6:$F$21,4,FALSE()))=TRUE(),"",(VLOOKUP($B893,'Can Pwr Rankings'!$B$6:$F$21,4,FALSE())))</f>
        <v/>
      </c>
    </row>
    <row r="894" customFormat="false" ht="12.75" hidden="false" customHeight="false" outlineLevel="0" collapsed="false">
      <c r="A894" s="5" t="s">
        <v>269</v>
      </c>
      <c r="B894" s="5" t="n">
        <v>65372</v>
      </c>
      <c r="C894" s="5"/>
      <c r="D894" s="5"/>
      <c r="E894" s="29" t="n">
        <f aca="false">VLOOKUP(B894,HEADROOM!$B$2:$D$3820,3,FALSE())</f>
        <v>0</v>
      </c>
      <c r="F894" s="5" t="s">
        <v>78</v>
      </c>
      <c r="G894" s="5" t="str">
        <f aca="false">VLOOKUP((A894&amp;MAX(H894:M894)),'NA DATA'!$J$4:$K$1809,2,FALSE())</f>
        <v>Enron North America Corp.</v>
      </c>
      <c r="H894" s="30"/>
      <c r="I894" s="30" t="n">
        <v>96009383</v>
      </c>
      <c r="J894" s="30"/>
      <c r="K894" s="30"/>
      <c r="L894" s="30"/>
      <c r="M894" s="30"/>
      <c r="N894" s="30" t="n">
        <f aca="false">IF(ISNA(VLOOKUP(B894,'US GAS Rankings'!$B$6:$H$232,7,FALSE()))=TRUE(),"",(VLOOKUP(B894,'US GAS Rankings'!$B$6:$H$232,7,FALSE())))</f>
        <v>172</v>
      </c>
      <c r="O894" s="30" t="n">
        <f aca="false">IF(ISNA(VLOOKUP(B894,'US PWR Rankings'!$B$6:$H$126,7,FALSE()))=TRUE(),"",(VLOOKUP(B894,'US PWR Rankings'!$B$6:$H$126,7,FALSE())))</f>
        <v>87</v>
      </c>
      <c r="P894" s="5" t="str">
        <f aca="false">IF(ISNA(VLOOKUP(B894,'Can Gas Rankings'!$B$6:$H$95,7,FALSE()))=TRUE(),"",(VLOOKUP(B894,'Can Gas Rankings'!$B$6:$H$95,7,FALSE())))</f>
        <v/>
      </c>
      <c r="Q894" s="5" t="str">
        <f aca="false">IF(ISNA(VLOOKUP(B894,'Can Pwr Rankings'!$B$6:$F$21,5,FALSE()))=TRUE(),"",(VLOOKUP(B894,'Can Pwr Rankings'!$B$6:$F$21,5,FALSE())))</f>
        <v/>
      </c>
      <c r="R894" s="29" t="n">
        <f aca="false">IF(ISNA(VLOOKUP($B894,'US GAS Rankings'!$B$6:$H$232,6,FALSE()))=TRUE(),"",(VLOOKUP($B894,'US GAS Rankings'!$B$6:$H$232,6,FALSE())))</f>
        <v>699000</v>
      </c>
      <c r="S894" s="29" t="n">
        <f aca="false">IF(ISNA(VLOOKUP($B894,'US PWR Rankings'!$B$6:$H$126,6,FALSE()))=TRUE(),"",(VLOOKUP($B894,'US PWR Rankings'!$B$6:$H$126,6,FALSE())))</f>
        <v>39534</v>
      </c>
      <c r="T894" s="29" t="str">
        <f aca="false">IF(ISNA(VLOOKUP($B894,'Can Gas Rankings'!$B$6:$H$95,6,FALSE()))=TRUE(),"",(VLOOKUP($B894,'Can Gas Rankings'!$B$6:$H$95,6,FALSE())))</f>
        <v/>
      </c>
      <c r="U894" s="29" t="str">
        <f aca="false">IF(ISNA(VLOOKUP($B894,'Can Pwr Rankings'!$B$6:$F$21,4,FALSE()))=TRUE(),"",(VLOOKUP($B894,'Can Pwr Rankings'!$B$6:$F$21,4,FALSE())))</f>
        <v/>
      </c>
    </row>
    <row r="895" customFormat="false" ht="12.75" hidden="false" customHeight="false" outlineLevel="0" collapsed="false">
      <c r="A895" s="5" t="s">
        <v>269</v>
      </c>
      <c r="B895" s="5" t="n">
        <v>65372</v>
      </c>
      <c r="C895" s="5"/>
      <c r="D895" s="5"/>
      <c r="E895" s="29" t="n">
        <f aca="false">VLOOKUP(B895,HEADROOM!$B$2:$D$3820,3,FALSE())</f>
        <v>0</v>
      </c>
      <c r="F895" s="5" t="s">
        <v>36</v>
      </c>
      <c r="G895" s="5" t="str">
        <f aca="false">VLOOKUP((A895&amp;MAX(H895:M895)),'NA DATA'!$J$4:$K$1809,2,FALSE())</f>
        <v>Enron North America Corp.</v>
      </c>
      <c r="H895" s="30"/>
      <c r="I895" s="30" t="n">
        <v>96019029</v>
      </c>
      <c r="J895" s="30"/>
      <c r="K895" s="30"/>
      <c r="L895" s="30"/>
      <c r="M895" s="30"/>
      <c r="N895" s="30" t="n">
        <f aca="false">IF(ISNA(VLOOKUP(B895,'US GAS Rankings'!$B$6:$H$232,7,FALSE()))=TRUE(),"",(VLOOKUP(B895,'US GAS Rankings'!$B$6:$H$232,7,FALSE())))</f>
        <v>172</v>
      </c>
      <c r="O895" s="30" t="n">
        <f aca="false">IF(ISNA(VLOOKUP(B895,'US PWR Rankings'!$B$6:$H$126,7,FALSE()))=TRUE(),"",(VLOOKUP(B895,'US PWR Rankings'!$B$6:$H$126,7,FALSE())))</f>
        <v>87</v>
      </c>
      <c r="P895" s="5" t="str">
        <f aca="false">IF(ISNA(VLOOKUP(B895,'Can Gas Rankings'!$B$6:$H$95,7,FALSE()))=TRUE(),"",(VLOOKUP(B895,'Can Gas Rankings'!$B$6:$H$95,7,FALSE())))</f>
        <v/>
      </c>
      <c r="Q895" s="5" t="str">
        <f aca="false">IF(ISNA(VLOOKUP(B895,'Can Pwr Rankings'!$B$6:$F$21,5,FALSE()))=TRUE(),"",(VLOOKUP(B895,'Can Pwr Rankings'!$B$6:$F$21,5,FALSE())))</f>
        <v/>
      </c>
      <c r="R895" s="29" t="n">
        <f aca="false">IF(ISNA(VLOOKUP($B895,'US GAS Rankings'!$B$6:$H$232,6,FALSE()))=TRUE(),"",(VLOOKUP($B895,'US GAS Rankings'!$B$6:$H$232,6,FALSE())))</f>
        <v>699000</v>
      </c>
      <c r="S895" s="29" t="n">
        <f aca="false">IF(ISNA(VLOOKUP($B895,'US PWR Rankings'!$B$6:$H$126,6,FALSE()))=TRUE(),"",(VLOOKUP($B895,'US PWR Rankings'!$B$6:$H$126,6,FALSE())))</f>
        <v>39534</v>
      </c>
      <c r="T895" s="29" t="str">
        <f aca="false">IF(ISNA(VLOOKUP($B895,'Can Gas Rankings'!$B$6:$H$95,6,FALSE()))=TRUE(),"",(VLOOKUP($B895,'Can Gas Rankings'!$B$6:$H$95,6,FALSE())))</f>
        <v/>
      </c>
      <c r="U895" s="29" t="str">
        <f aca="false">IF(ISNA(VLOOKUP($B895,'Can Pwr Rankings'!$B$6:$F$21,4,FALSE()))=TRUE(),"",(VLOOKUP($B895,'Can Pwr Rankings'!$B$6:$F$21,4,FALSE())))</f>
        <v/>
      </c>
    </row>
    <row r="896" customFormat="false" ht="12.75" hidden="false" customHeight="false" outlineLevel="0" collapsed="false">
      <c r="A896" s="5" t="s">
        <v>269</v>
      </c>
      <c r="B896" s="5" t="n">
        <v>65372</v>
      </c>
      <c r="C896" s="5"/>
      <c r="D896" s="5"/>
      <c r="E896" s="29" t="n">
        <f aca="false">VLOOKUP(B896,HEADROOM!$B$2:$D$3820,3,FALSE())</f>
        <v>0</v>
      </c>
      <c r="F896" s="5" t="s">
        <v>42</v>
      </c>
      <c r="G896" s="5" t="e">
        <f aca="false">VLOOKUP((A896&amp;MAX(H896:M896)),'NA DATA'!$J$4:$K$1809,2,FALSE())</f>
        <v>#N/A</v>
      </c>
      <c r="H896" s="30"/>
      <c r="I896" s="30"/>
      <c r="J896" s="30"/>
      <c r="K896" s="30"/>
      <c r="L896" s="30"/>
      <c r="M896" s="30"/>
      <c r="N896" s="30" t="n">
        <f aca="false">IF(ISNA(VLOOKUP(B896,'US GAS Rankings'!$B$6:$H$232,7,FALSE()))=TRUE(),"",(VLOOKUP(B896,'US GAS Rankings'!$B$6:$H$232,7,FALSE())))</f>
        <v>172</v>
      </c>
      <c r="O896" s="30" t="n">
        <f aca="false">IF(ISNA(VLOOKUP(B896,'US PWR Rankings'!$B$6:$H$126,7,FALSE()))=TRUE(),"",(VLOOKUP(B896,'US PWR Rankings'!$B$6:$H$126,7,FALSE())))</f>
        <v>87</v>
      </c>
      <c r="P896" s="5" t="str">
        <f aca="false">IF(ISNA(VLOOKUP(B896,'Can Gas Rankings'!$B$6:$H$95,7,FALSE()))=TRUE(),"",(VLOOKUP(B896,'Can Gas Rankings'!$B$6:$H$95,7,FALSE())))</f>
        <v/>
      </c>
      <c r="Q896" s="5" t="str">
        <f aca="false">IF(ISNA(VLOOKUP(B896,'Can Pwr Rankings'!$B$6:$F$21,5,FALSE()))=TRUE(),"",(VLOOKUP(B896,'Can Pwr Rankings'!$B$6:$F$21,5,FALSE())))</f>
        <v/>
      </c>
      <c r="R896" s="29" t="n">
        <f aca="false">IF(ISNA(VLOOKUP($B896,'US GAS Rankings'!$B$6:$H$232,6,FALSE()))=TRUE(),"",(VLOOKUP($B896,'US GAS Rankings'!$B$6:$H$232,6,FALSE())))</f>
        <v>699000</v>
      </c>
      <c r="S896" s="29" t="n">
        <f aca="false">IF(ISNA(VLOOKUP($B896,'US PWR Rankings'!$B$6:$H$126,6,FALSE()))=TRUE(),"",(VLOOKUP($B896,'US PWR Rankings'!$B$6:$H$126,6,FALSE())))</f>
        <v>39534</v>
      </c>
      <c r="T896" s="29" t="str">
        <f aca="false">IF(ISNA(VLOOKUP($B896,'Can Gas Rankings'!$B$6:$H$95,6,FALSE()))=TRUE(),"",(VLOOKUP($B896,'Can Gas Rankings'!$B$6:$H$95,6,FALSE())))</f>
        <v/>
      </c>
      <c r="U896" s="29" t="str">
        <f aca="false">IF(ISNA(VLOOKUP($B896,'Can Pwr Rankings'!$B$6:$F$21,4,FALSE()))=TRUE(),"",(VLOOKUP($B896,'Can Pwr Rankings'!$B$6:$F$21,4,FALSE())))</f>
        <v/>
      </c>
    </row>
    <row r="897" customFormat="false" ht="12.75" hidden="false" customHeight="false" outlineLevel="0" collapsed="false">
      <c r="A897" s="5" t="s">
        <v>272</v>
      </c>
      <c r="B897" s="5" t="n">
        <v>80111</v>
      </c>
      <c r="C897" s="5" t="s">
        <v>272</v>
      </c>
      <c r="D897" s="5" t="n">
        <v>80111</v>
      </c>
      <c r="E897" s="29" t="n">
        <f aca="false">VLOOKUP(B897,HEADROOM!$B$2:$D$3820,3,FALSE())</f>
        <v>3865807</v>
      </c>
      <c r="F897" s="5" t="s">
        <v>29</v>
      </c>
      <c r="G897" s="5" t="str">
        <f aca="false">VLOOKUP((A897&amp;MAX(H897:M897)),'NA DATA'!$J$4:$K$1809,2,FALSE())</f>
        <v>Enron North America Corp.</v>
      </c>
      <c r="H897" s="30"/>
      <c r="I897" s="30" t="n">
        <v>96063475</v>
      </c>
      <c r="J897" s="30"/>
      <c r="K897" s="30"/>
      <c r="L897" s="30"/>
      <c r="M897" s="30"/>
      <c r="N897" s="30" t="n">
        <f aca="false">IF(ISNA(VLOOKUP(B897,'US GAS Rankings'!$B$6:$H$232,7,FALSE()))=TRUE(),"",(VLOOKUP(B897,'US GAS Rankings'!$B$6:$H$232,7,FALSE())))</f>
        <v>173</v>
      </c>
      <c r="O897" s="30" t="str">
        <f aca="false">IF(ISNA(VLOOKUP(B897,'US PWR Rankings'!$B$6:$H$126,7,FALSE()))=TRUE(),"",(VLOOKUP(B897,'US PWR Rankings'!$B$6:$H$126,7,FALSE())))</f>
        <v/>
      </c>
      <c r="P897" s="5" t="str">
        <f aca="false">IF(ISNA(VLOOKUP(B897,'Can Gas Rankings'!$B$6:$H$95,7,FALSE()))=TRUE(),"",(VLOOKUP(B897,'Can Gas Rankings'!$B$6:$H$95,7,FALSE())))</f>
        <v/>
      </c>
      <c r="Q897" s="5" t="str">
        <f aca="false">IF(ISNA(VLOOKUP(B897,'Can Pwr Rankings'!$B$6:$F$21,5,FALSE()))=TRUE(),"",(VLOOKUP(B897,'Can Pwr Rankings'!$B$6:$F$21,5,FALSE())))</f>
        <v/>
      </c>
      <c r="R897" s="29" t="n">
        <f aca="false">IF(ISNA(VLOOKUP($B897,'US GAS Rankings'!$B$6:$H$232,6,FALSE()))=TRUE(),"",(VLOOKUP($B897,'US GAS Rankings'!$B$6:$H$232,6,FALSE())))</f>
        <v>695000</v>
      </c>
      <c r="S897" s="29" t="str">
        <f aca="false">IF(ISNA(VLOOKUP($B897,'US PWR Rankings'!$B$6:$H$126,6,FALSE()))=TRUE(),"",(VLOOKUP($B897,'US PWR Rankings'!$B$6:$H$126,6,FALSE())))</f>
        <v/>
      </c>
      <c r="T897" s="29" t="str">
        <f aca="false">IF(ISNA(VLOOKUP($B897,'Can Gas Rankings'!$B$6:$H$95,6,FALSE()))=TRUE(),"",(VLOOKUP($B897,'Can Gas Rankings'!$B$6:$H$95,6,FALSE())))</f>
        <v/>
      </c>
      <c r="U897" s="29" t="str">
        <f aca="false">IF(ISNA(VLOOKUP($B897,'Can Pwr Rankings'!$B$6:$F$21,4,FALSE()))=TRUE(),"",(VLOOKUP($B897,'Can Pwr Rankings'!$B$6:$F$21,4,FALSE())))</f>
        <v/>
      </c>
    </row>
    <row r="898" customFormat="false" ht="12.75" hidden="false" customHeight="false" outlineLevel="0" collapsed="false">
      <c r="A898" s="5" t="s">
        <v>272</v>
      </c>
      <c r="B898" s="5" t="n">
        <v>80111</v>
      </c>
      <c r="C898" s="5"/>
      <c r="D898" s="5"/>
      <c r="E898" s="29" t="n">
        <f aca="false">VLOOKUP(B898,HEADROOM!$B$2:$D$3820,3,FALSE())</f>
        <v>3865807</v>
      </c>
      <c r="F898" s="5" t="s">
        <v>42</v>
      </c>
      <c r="G898" s="5" t="e">
        <f aca="false">VLOOKUP((A898&amp;MAX(H898:M898)),'NA DATA'!$J$4:$K$1809,2,FALSE())</f>
        <v>#N/A</v>
      </c>
      <c r="H898" s="30"/>
      <c r="I898" s="30"/>
      <c r="J898" s="30"/>
      <c r="K898" s="30"/>
      <c r="L898" s="30"/>
      <c r="M898" s="30"/>
      <c r="N898" s="30" t="n">
        <f aca="false">IF(ISNA(VLOOKUP(B898,'US GAS Rankings'!$B$6:$H$232,7,FALSE()))=TRUE(),"",(VLOOKUP(B898,'US GAS Rankings'!$B$6:$H$232,7,FALSE())))</f>
        <v>173</v>
      </c>
      <c r="O898" s="30" t="str">
        <f aca="false">IF(ISNA(VLOOKUP(B898,'US PWR Rankings'!$B$6:$H$126,7,FALSE()))=TRUE(),"",(VLOOKUP(B898,'US PWR Rankings'!$B$6:$H$126,7,FALSE())))</f>
        <v/>
      </c>
      <c r="P898" s="5" t="str">
        <f aca="false">IF(ISNA(VLOOKUP(B898,'Can Gas Rankings'!$B$6:$H$95,7,FALSE()))=TRUE(),"",(VLOOKUP(B898,'Can Gas Rankings'!$B$6:$H$95,7,FALSE())))</f>
        <v/>
      </c>
      <c r="Q898" s="5" t="str">
        <f aca="false">IF(ISNA(VLOOKUP(B898,'Can Pwr Rankings'!$B$6:$F$21,5,FALSE()))=TRUE(),"",(VLOOKUP(B898,'Can Pwr Rankings'!$B$6:$F$21,5,FALSE())))</f>
        <v/>
      </c>
      <c r="R898" s="29" t="n">
        <f aca="false">IF(ISNA(VLOOKUP($B898,'US GAS Rankings'!$B$6:$H$232,6,FALSE()))=TRUE(),"",(VLOOKUP($B898,'US GAS Rankings'!$B$6:$H$232,6,FALSE())))</f>
        <v>695000</v>
      </c>
      <c r="S898" s="29" t="str">
        <f aca="false">IF(ISNA(VLOOKUP($B898,'US PWR Rankings'!$B$6:$H$126,6,FALSE()))=TRUE(),"",(VLOOKUP($B898,'US PWR Rankings'!$B$6:$H$126,6,FALSE())))</f>
        <v/>
      </c>
      <c r="T898" s="29" t="str">
        <f aca="false">IF(ISNA(VLOOKUP($B898,'Can Gas Rankings'!$B$6:$H$95,6,FALSE()))=TRUE(),"",(VLOOKUP($B898,'Can Gas Rankings'!$B$6:$H$95,6,FALSE())))</f>
        <v/>
      </c>
      <c r="U898" s="29" t="str">
        <f aca="false">IF(ISNA(VLOOKUP($B898,'Can Pwr Rankings'!$B$6:$F$21,4,FALSE()))=TRUE(),"",(VLOOKUP($B898,'Can Pwr Rankings'!$B$6:$F$21,4,FALSE())))</f>
        <v/>
      </c>
    </row>
    <row r="899" customFormat="false" ht="12.75" hidden="false" customHeight="false" outlineLevel="0" collapsed="false">
      <c r="A899" s="5" t="s">
        <v>272</v>
      </c>
      <c r="B899" s="5" t="n">
        <v>80111</v>
      </c>
      <c r="C899" s="5"/>
      <c r="D899" s="5"/>
      <c r="E899" s="29" t="n">
        <f aca="false">VLOOKUP(B899,HEADROOM!$B$2:$D$3820,3,FALSE())</f>
        <v>3865807</v>
      </c>
      <c r="F899" s="5" t="s">
        <v>70</v>
      </c>
      <c r="G899" s="5" t="str">
        <f aca="false">VLOOKUP((A899&amp;MAX(H899:M899)),'NA DATA'!$J$4:$K$1809,2,FALSE())</f>
        <v>Enron North America Corp.</v>
      </c>
      <c r="H899" s="30"/>
      <c r="I899" s="30" t="n">
        <v>96062170</v>
      </c>
      <c r="J899" s="30"/>
      <c r="K899" s="30"/>
      <c r="L899" s="30"/>
      <c r="M899" s="30"/>
      <c r="N899" s="30" t="n">
        <f aca="false">IF(ISNA(VLOOKUP(B899,'US GAS Rankings'!$B$6:$H$232,7,FALSE()))=TRUE(),"",(VLOOKUP(B899,'US GAS Rankings'!$B$6:$H$232,7,FALSE())))</f>
        <v>173</v>
      </c>
      <c r="O899" s="30" t="str">
        <f aca="false">IF(ISNA(VLOOKUP(B899,'US PWR Rankings'!$B$6:$H$126,7,FALSE()))=TRUE(),"",(VLOOKUP(B899,'US PWR Rankings'!$B$6:$H$126,7,FALSE())))</f>
        <v/>
      </c>
      <c r="P899" s="5" t="str">
        <f aca="false">IF(ISNA(VLOOKUP(B899,'Can Gas Rankings'!$B$6:$H$95,7,FALSE()))=TRUE(),"",(VLOOKUP(B899,'Can Gas Rankings'!$B$6:$H$95,7,FALSE())))</f>
        <v/>
      </c>
      <c r="Q899" s="5" t="str">
        <f aca="false">IF(ISNA(VLOOKUP(B899,'Can Pwr Rankings'!$B$6:$F$21,5,FALSE()))=TRUE(),"",(VLOOKUP(B899,'Can Pwr Rankings'!$B$6:$F$21,5,FALSE())))</f>
        <v/>
      </c>
      <c r="R899" s="29" t="n">
        <f aca="false">IF(ISNA(VLOOKUP($B899,'US GAS Rankings'!$B$6:$H$232,6,FALSE()))=TRUE(),"",(VLOOKUP($B899,'US GAS Rankings'!$B$6:$H$232,6,FALSE())))</f>
        <v>695000</v>
      </c>
      <c r="S899" s="29" t="str">
        <f aca="false">IF(ISNA(VLOOKUP($B899,'US PWR Rankings'!$B$6:$H$126,6,FALSE()))=TRUE(),"",(VLOOKUP($B899,'US PWR Rankings'!$B$6:$H$126,6,FALSE())))</f>
        <v/>
      </c>
      <c r="T899" s="29" t="str">
        <f aca="false">IF(ISNA(VLOOKUP($B899,'Can Gas Rankings'!$B$6:$H$95,6,FALSE()))=TRUE(),"",(VLOOKUP($B899,'Can Gas Rankings'!$B$6:$H$95,6,FALSE())))</f>
        <v/>
      </c>
      <c r="U899" s="29" t="str">
        <f aca="false">IF(ISNA(VLOOKUP($B899,'Can Pwr Rankings'!$B$6:$F$21,4,FALSE()))=TRUE(),"",(VLOOKUP($B899,'Can Pwr Rankings'!$B$6:$F$21,4,FALSE())))</f>
        <v/>
      </c>
    </row>
    <row r="900" customFormat="false" ht="12.75" hidden="false" customHeight="false" outlineLevel="0" collapsed="false">
      <c r="A900" s="5" t="s">
        <v>273</v>
      </c>
      <c r="B900" s="5" t="n">
        <v>76530</v>
      </c>
      <c r="C900" s="5" t="s">
        <v>273</v>
      </c>
      <c r="D900" s="5" t="n">
        <v>76530</v>
      </c>
      <c r="E900" s="29" t="n">
        <f aca="false">VLOOKUP(B900,HEADROOM!$B$2:$D$3820,3,FALSE())</f>
        <v>5000000</v>
      </c>
      <c r="F900" s="5" t="s">
        <v>108</v>
      </c>
      <c r="G900" s="5" t="e">
        <f aca="false">VLOOKUP((A900&amp;MAX(H900:M900)),'NA DATA'!$J$4:$K$1809,2,FALSE())</f>
        <v>#N/A</v>
      </c>
      <c r="H900" s="30"/>
      <c r="I900" s="30"/>
      <c r="J900" s="30"/>
      <c r="K900" s="30"/>
      <c r="L900" s="30"/>
      <c r="M900" s="30"/>
      <c r="N900" s="30" t="n">
        <f aca="false">IF(ISNA(VLOOKUP(B900,'US GAS Rankings'!$B$6:$H$232,7,FALSE()))=TRUE(),"",(VLOOKUP(B900,'US GAS Rankings'!$B$6:$H$232,7,FALSE())))</f>
        <v>174</v>
      </c>
      <c r="O900" s="30" t="str">
        <f aca="false">IF(ISNA(VLOOKUP(B900,'US PWR Rankings'!$B$6:$H$126,7,FALSE()))=TRUE(),"",(VLOOKUP(B900,'US PWR Rankings'!$B$6:$H$126,7,FALSE())))</f>
        <v/>
      </c>
      <c r="P900" s="5" t="str">
        <f aca="false">IF(ISNA(VLOOKUP(B900,'Can Gas Rankings'!$B$6:$H$95,7,FALSE()))=TRUE(),"",(VLOOKUP(B900,'Can Gas Rankings'!$B$6:$H$95,7,FALSE())))</f>
        <v/>
      </c>
      <c r="Q900" s="5" t="str">
        <f aca="false">IF(ISNA(VLOOKUP(B900,'Can Pwr Rankings'!$B$6:$F$21,5,FALSE()))=TRUE(),"",(VLOOKUP(B900,'Can Pwr Rankings'!$B$6:$F$21,5,FALSE())))</f>
        <v/>
      </c>
      <c r="R900" s="29" t="n">
        <f aca="false">IF(ISNA(VLOOKUP($B900,'US GAS Rankings'!$B$6:$H$232,6,FALSE()))=TRUE(),"",(VLOOKUP($B900,'US GAS Rankings'!$B$6:$H$232,6,FALSE())))</f>
        <v>620000</v>
      </c>
      <c r="S900" s="29" t="str">
        <f aca="false">IF(ISNA(VLOOKUP($B900,'US PWR Rankings'!$B$6:$H$126,6,FALSE()))=TRUE(),"",(VLOOKUP($B900,'US PWR Rankings'!$B$6:$H$126,6,FALSE())))</f>
        <v/>
      </c>
      <c r="T900" s="29" t="str">
        <f aca="false">IF(ISNA(VLOOKUP($B900,'Can Gas Rankings'!$B$6:$H$95,6,FALSE()))=TRUE(),"",(VLOOKUP($B900,'Can Gas Rankings'!$B$6:$H$95,6,FALSE())))</f>
        <v/>
      </c>
      <c r="U900" s="29" t="str">
        <f aca="false">IF(ISNA(VLOOKUP($B900,'Can Pwr Rankings'!$B$6:$F$21,4,FALSE()))=TRUE(),"",(VLOOKUP($B900,'Can Pwr Rankings'!$B$6:$F$21,4,FALSE())))</f>
        <v/>
      </c>
    </row>
    <row r="901" customFormat="false" ht="12.75" hidden="false" customHeight="false" outlineLevel="0" collapsed="false">
      <c r="A901" s="5" t="s">
        <v>274</v>
      </c>
      <c r="B901" s="5" t="n">
        <v>54292</v>
      </c>
      <c r="C901" s="5" t="s">
        <v>274</v>
      </c>
      <c r="D901" s="5" t="n">
        <v>54292</v>
      </c>
      <c r="E901" s="29" t="n">
        <f aca="false">VLOOKUP(B901,HEADROOM!$B$2:$D$3820,3,FALSE())</f>
        <v>7017152</v>
      </c>
      <c r="F901" s="5" t="s">
        <v>34</v>
      </c>
      <c r="G901" s="5" t="str">
        <f aca="false">VLOOKUP((A901&amp;MAX(H901:M901)),'NA DATA'!$J$4:$K$1809,2,FALSE())</f>
        <v>Enron North America Corp.</v>
      </c>
      <c r="H901" s="30"/>
      <c r="I901" s="30" t="n">
        <v>96039682</v>
      </c>
      <c r="J901" s="30"/>
      <c r="K901" s="30"/>
      <c r="L901" s="30"/>
      <c r="M901" s="30"/>
      <c r="N901" s="30" t="n">
        <f aca="false">IF(ISNA(VLOOKUP(B901,'US GAS Rankings'!$B$6:$H$232,7,FALSE()))=TRUE(),"",(VLOOKUP(B901,'US GAS Rankings'!$B$6:$H$232,7,FALSE())))</f>
        <v>175</v>
      </c>
      <c r="O901" s="30" t="str">
        <f aca="false">IF(ISNA(VLOOKUP(B901,'US PWR Rankings'!$B$6:$H$126,7,FALSE()))=TRUE(),"",(VLOOKUP(B901,'US PWR Rankings'!$B$6:$H$126,7,FALSE())))</f>
        <v/>
      </c>
      <c r="P901" s="5" t="str">
        <f aca="false">IF(ISNA(VLOOKUP(B901,'Can Gas Rankings'!$B$6:$H$95,7,FALSE()))=TRUE(),"",(VLOOKUP(B901,'Can Gas Rankings'!$B$6:$H$95,7,FALSE())))</f>
        <v/>
      </c>
      <c r="Q901" s="5" t="str">
        <f aca="false">IF(ISNA(VLOOKUP(B901,'Can Pwr Rankings'!$B$6:$F$21,5,FALSE()))=TRUE(),"",(VLOOKUP(B901,'Can Pwr Rankings'!$B$6:$F$21,5,FALSE())))</f>
        <v/>
      </c>
      <c r="R901" s="29" t="n">
        <f aca="false">IF(ISNA(VLOOKUP($B901,'US GAS Rankings'!$B$6:$H$232,6,FALSE()))=TRUE(),"",(VLOOKUP($B901,'US GAS Rankings'!$B$6:$H$232,6,FALSE())))</f>
        <v>612000</v>
      </c>
      <c r="S901" s="29" t="str">
        <f aca="false">IF(ISNA(VLOOKUP($B901,'US PWR Rankings'!$B$6:$H$126,6,FALSE()))=TRUE(),"",(VLOOKUP($B901,'US PWR Rankings'!$B$6:$H$126,6,FALSE())))</f>
        <v/>
      </c>
      <c r="T901" s="29" t="str">
        <f aca="false">IF(ISNA(VLOOKUP($B901,'Can Gas Rankings'!$B$6:$H$95,6,FALSE()))=TRUE(),"",(VLOOKUP($B901,'Can Gas Rankings'!$B$6:$H$95,6,FALSE())))</f>
        <v/>
      </c>
      <c r="U901" s="29" t="str">
        <f aca="false">IF(ISNA(VLOOKUP($B901,'Can Pwr Rankings'!$B$6:$F$21,4,FALSE()))=TRUE(),"",(VLOOKUP($B901,'Can Pwr Rankings'!$B$6:$F$21,4,FALSE())))</f>
        <v/>
      </c>
    </row>
    <row r="902" customFormat="false" ht="12.75" hidden="false" customHeight="false" outlineLevel="0" collapsed="false">
      <c r="A902" s="5" t="s">
        <v>274</v>
      </c>
      <c r="B902" s="5" t="n">
        <v>54292</v>
      </c>
      <c r="C902" s="5"/>
      <c r="D902" s="5"/>
      <c r="E902" s="29" t="n">
        <f aca="false">VLOOKUP(B902,HEADROOM!$B$2:$D$3820,3,FALSE())</f>
        <v>7017152</v>
      </c>
      <c r="F902" s="5" t="s">
        <v>28</v>
      </c>
      <c r="G902" s="5" t="str">
        <f aca="false">VLOOKUP((A902&amp;MAX(H902:M902)),'NA DATA'!$J$4:$K$1809,2,FALSE())</f>
        <v>Enron North America Corp.</v>
      </c>
      <c r="H902" s="30"/>
      <c r="I902" s="30" t="n">
        <v>96062105</v>
      </c>
      <c r="J902" s="30"/>
      <c r="K902" s="30"/>
      <c r="L902" s="30"/>
      <c r="M902" s="30"/>
      <c r="N902" s="30" t="n">
        <f aca="false">IF(ISNA(VLOOKUP(B902,'US GAS Rankings'!$B$6:$H$232,7,FALSE()))=TRUE(),"",(VLOOKUP(B902,'US GAS Rankings'!$B$6:$H$232,7,FALSE())))</f>
        <v>175</v>
      </c>
      <c r="O902" s="30" t="str">
        <f aca="false">IF(ISNA(VLOOKUP(B902,'US PWR Rankings'!$B$6:$H$126,7,FALSE()))=TRUE(),"",(VLOOKUP(B902,'US PWR Rankings'!$B$6:$H$126,7,FALSE())))</f>
        <v/>
      </c>
      <c r="P902" s="5" t="str">
        <f aca="false">IF(ISNA(VLOOKUP(B902,'Can Gas Rankings'!$B$6:$H$95,7,FALSE()))=TRUE(),"",(VLOOKUP(B902,'Can Gas Rankings'!$B$6:$H$95,7,FALSE())))</f>
        <v/>
      </c>
      <c r="Q902" s="5" t="str">
        <f aca="false">IF(ISNA(VLOOKUP(B902,'Can Pwr Rankings'!$B$6:$F$21,5,FALSE()))=TRUE(),"",(VLOOKUP(B902,'Can Pwr Rankings'!$B$6:$F$21,5,FALSE())))</f>
        <v/>
      </c>
      <c r="R902" s="29" t="n">
        <f aca="false">IF(ISNA(VLOOKUP($B902,'US GAS Rankings'!$B$6:$H$232,6,FALSE()))=TRUE(),"",(VLOOKUP($B902,'US GAS Rankings'!$B$6:$H$232,6,FALSE())))</f>
        <v>612000</v>
      </c>
      <c r="S902" s="29" t="str">
        <f aca="false">IF(ISNA(VLOOKUP($B902,'US PWR Rankings'!$B$6:$H$126,6,FALSE()))=TRUE(),"",(VLOOKUP($B902,'US PWR Rankings'!$B$6:$H$126,6,FALSE())))</f>
        <v/>
      </c>
      <c r="T902" s="29" t="str">
        <f aca="false">IF(ISNA(VLOOKUP($B902,'Can Gas Rankings'!$B$6:$H$95,6,FALSE()))=TRUE(),"",(VLOOKUP($B902,'Can Gas Rankings'!$B$6:$H$95,6,FALSE())))</f>
        <v/>
      </c>
      <c r="U902" s="29" t="str">
        <f aca="false">IF(ISNA(VLOOKUP($B902,'Can Pwr Rankings'!$B$6:$F$21,4,FALSE()))=TRUE(),"",(VLOOKUP($B902,'Can Pwr Rankings'!$B$6:$F$21,4,FALSE())))</f>
        <v/>
      </c>
    </row>
    <row r="903" customFormat="false" ht="12.75" hidden="false" customHeight="false" outlineLevel="0" collapsed="false">
      <c r="A903" s="5" t="s">
        <v>274</v>
      </c>
      <c r="B903" s="5" t="n">
        <v>54292</v>
      </c>
      <c r="C903" s="5"/>
      <c r="D903" s="5"/>
      <c r="E903" s="29" t="n">
        <f aca="false">VLOOKUP(B903,HEADROOM!$B$2:$D$3820,3,FALSE())</f>
        <v>7017152</v>
      </c>
      <c r="F903" s="5" t="s">
        <v>29</v>
      </c>
      <c r="G903" s="5" t="str">
        <f aca="false">VLOOKUP((A903&amp;MAX(H903:M903)),'NA DATA'!$J$4:$K$1809,2,FALSE())</f>
        <v>Enron North America Corp.</v>
      </c>
      <c r="H903" s="30"/>
      <c r="I903" s="30" t="n">
        <v>96067511</v>
      </c>
      <c r="J903" s="30"/>
      <c r="K903" s="30"/>
      <c r="L903" s="30"/>
      <c r="M903" s="30"/>
      <c r="N903" s="30" t="n">
        <f aca="false">IF(ISNA(VLOOKUP(B903,'US GAS Rankings'!$B$6:$H$232,7,FALSE()))=TRUE(),"",(VLOOKUP(B903,'US GAS Rankings'!$B$6:$H$232,7,FALSE())))</f>
        <v>175</v>
      </c>
      <c r="O903" s="30" t="str">
        <f aca="false">IF(ISNA(VLOOKUP(B903,'US PWR Rankings'!$B$6:$H$126,7,FALSE()))=TRUE(),"",(VLOOKUP(B903,'US PWR Rankings'!$B$6:$H$126,7,FALSE())))</f>
        <v/>
      </c>
      <c r="P903" s="5" t="str">
        <f aca="false">IF(ISNA(VLOOKUP(B903,'Can Gas Rankings'!$B$6:$H$95,7,FALSE()))=TRUE(),"",(VLOOKUP(B903,'Can Gas Rankings'!$B$6:$H$95,7,FALSE())))</f>
        <v/>
      </c>
      <c r="Q903" s="5" t="str">
        <f aca="false">IF(ISNA(VLOOKUP(B903,'Can Pwr Rankings'!$B$6:$F$21,5,FALSE()))=TRUE(),"",(VLOOKUP(B903,'Can Pwr Rankings'!$B$6:$F$21,5,FALSE())))</f>
        <v/>
      </c>
      <c r="R903" s="29" t="n">
        <f aca="false">IF(ISNA(VLOOKUP($B903,'US GAS Rankings'!$B$6:$H$232,6,FALSE()))=TRUE(),"",(VLOOKUP($B903,'US GAS Rankings'!$B$6:$H$232,6,FALSE())))</f>
        <v>612000</v>
      </c>
      <c r="S903" s="29" t="str">
        <f aca="false">IF(ISNA(VLOOKUP($B903,'US PWR Rankings'!$B$6:$H$126,6,FALSE()))=TRUE(),"",(VLOOKUP($B903,'US PWR Rankings'!$B$6:$H$126,6,FALSE())))</f>
        <v/>
      </c>
      <c r="T903" s="29" t="str">
        <f aca="false">IF(ISNA(VLOOKUP($B903,'Can Gas Rankings'!$B$6:$H$95,6,FALSE()))=TRUE(),"",(VLOOKUP($B903,'Can Gas Rankings'!$B$6:$H$95,6,FALSE())))</f>
        <v/>
      </c>
      <c r="U903" s="29" t="str">
        <f aca="false">IF(ISNA(VLOOKUP($B903,'Can Pwr Rankings'!$B$6:$F$21,4,FALSE()))=TRUE(),"",(VLOOKUP($B903,'Can Pwr Rankings'!$B$6:$F$21,4,FALSE())))</f>
        <v/>
      </c>
    </row>
    <row r="904" customFormat="false" ht="12.75" hidden="false" customHeight="false" outlineLevel="0" collapsed="false">
      <c r="A904" s="5" t="s">
        <v>274</v>
      </c>
      <c r="B904" s="5" t="n">
        <v>54292</v>
      </c>
      <c r="C904" s="5"/>
      <c r="D904" s="5"/>
      <c r="E904" s="29" t="n">
        <f aca="false">VLOOKUP(B904,HEADROOM!$B$2:$D$3820,3,FALSE())</f>
        <v>7017152</v>
      </c>
      <c r="F904" s="5" t="s">
        <v>42</v>
      </c>
      <c r="G904" s="5" t="e">
        <f aca="false">VLOOKUP((A904&amp;MAX(H904:M904)),'NA DATA'!$J$4:$K$1809,2,FALSE())</f>
        <v>#N/A</v>
      </c>
      <c r="H904" s="30"/>
      <c r="I904" s="30"/>
      <c r="J904" s="30"/>
      <c r="K904" s="30"/>
      <c r="L904" s="30"/>
      <c r="M904" s="30"/>
      <c r="N904" s="30" t="n">
        <f aca="false">IF(ISNA(VLOOKUP(B904,'US GAS Rankings'!$B$6:$H$232,7,FALSE()))=TRUE(),"",(VLOOKUP(B904,'US GAS Rankings'!$B$6:$H$232,7,FALSE())))</f>
        <v>175</v>
      </c>
      <c r="O904" s="30" t="str">
        <f aca="false">IF(ISNA(VLOOKUP(B904,'US PWR Rankings'!$B$6:$H$126,7,FALSE()))=TRUE(),"",(VLOOKUP(B904,'US PWR Rankings'!$B$6:$H$126,7,FALSE())))</f>
        <v/>
      </c>
      <c r="P904" s="5" t="str">
        <f aca="false">IF(ISNA(VLOOKUP(B904,'Can Gas Rankings'!$B$6:$H$95,7,FALSE()))=TRUE(),"",(VLOOKUP(B904,'Can Gas Rankings'!$B$6:$H$95,7,FALSE())))</f>
        <v/>
      </c>
      <c r="Q904" s="5" t="str">
        <f aca="false">IF(ISNA(VLOOKUP(B904,'Can Pwr Rankings'!$B$6:$F$21,5,FALSE()))=TRUE(),"",(VLOOKUP(B904,'Can Pwr Rankings'!$B$6:$F$21,5,FALSE())))</f>
        <v/>
      </c>
      <c r="R904" s="29" t="n">
        <f aca="false">IF(ISNA(VLOOKUP($B904,'US GAS Rankings'!$B$6:$H$232,6,FALSE()))=TRUE(),"",(VLOOKUP($B904,'US GAS Rankings'!$B$6:$H$232,6,FALSE())))</f>
        <v>612000</v>
      </c>
      <c r="S904" s="29" t="str">
        <f aca="false">IF(ISNA(VLOOKUP($B904,'US PWR Rankings'!$B$6:$H$126,6,FALSE()))=TRUE(),"",(VLOOKUP($B904,'US PWR Rankings'!$B$6:$H$126,6,FALSE())))</f>
        <v/>
      </c>
      <c r="T904" s="29" t="str">
        <f aca="false">IF(ISNA(VLOOKUP($B904,'Can Gas Rankings'!$B$6:$H$95,6,FALSE()))=TRUE(),"",(VLOOKUP($B904,'Can Gas Rankings'!$B$6:$H$95,6,FALSE())))</f>
        <v/>
      </c>
      <c r="U904" s="29" t="str">
        <f aca="false">IF(ISNA(VLOOKUP($B904,'Can Pwr Rankings'!$B$6:$F$21,4,FALSE()))=TRUE(),"",(VLOOKUP($B904,'Can Pwr Rankings'!$B$6:$F$21,4,FALSE())))</f>
        <v/>
      </c>
    </row>
    <row r="905" customFormat="false" ht="12.75" hidden="false" customHeight="false" outlineLevel="0" collapsed="false">
      <c r="A905" s="5" t="s">
        <v>274</v>
      </c>
      <c r="B905" s="5" t="n">
        <v>54292</v>
      </c>
      <c r="C905" s="5"/>
      <c r="D905" s="5"/>
      <c r="E905" s="29" t="n">
        <f aca="false">VLOOKUP(B905,HEADROOM!$B$2:$D$3820,3,FALSE())</f>
        <v>7017152</v>
      </c>
      <c r="F905" s="5" t="s">
        <v>140</v>
      </c>
      <c r="G905" s="5" t="str">
        <f aca="false">VLOOKUP((A905&amp;MAX(H905:M905)),'NA DATA'!$J$4:$K$1809,2,FALSE())</f>
        <v>Enron North America Corp.</v>
      </c>
      <c r="H905" s="30"/>
      <c r="I905" s="30" t="n">
        <v>96077308</v>
      </c>
      <c r="J905" s="30"/>
      <c r="K905" s="30"/>
      <c r="L905" s="30"/>
      <c r="M905" s="30"/>
      <c r="N905" s="30" t="n">
        <f aca="false">IF(ISNA(VLOOKUP(B905,'US GAS Rankings'!$B$6:$H$232,7,FALSE()))=TRUE(),"",(VLOOKUP(B905,'US GAS Rankings'!$B$6:$H$232,7,FALSE())))</f>
        <v>175</v>
      </c>
      <c r="O905" s="30" t="str">
        <f aca="false">IF(ISNA(VLOOKUP(B905,'US PWR Rankings'!$B$6:$H$126,7,FALSE()))=TRUE(),"",(VLOOKUP(B905,'US PWR Rankings'!$B$6:$H$126,7,FALSE())))</f>
        <v/>
      </c>
      <c r="P905" s="5" t="str">
        <f aca="false">IF(ISNA(VLOOKUP(B905,'Can Gas Rankings'!$B$6:$H$95,7,FALSE()))=TRUE(),"",(VLOOKUP(B905,'Can Gas Rankings'!$B$6:$H$95,7,FALSE())))</f>
        <v/>
      </c>
      <c r="Q905" s="5" t="str">
        <f aca="false">IF(ISNA(VLOOKUP(B905,'Can Pwr Rankings'!$B$6:$F$21,5,FALSE()))=TRUE(),"",(VLOOKUP(B905,'Can Pwr Rankings'!$B$6:$F$21,5,FALSE())))</f>
        <v/>
      </c>
      <c r="R905" s="29" t="n">
        <f aca="false">IF(ISNA(VLOOKUP($B905,'US GAS Rankings'!$B$6:$H$232,6,FALSE()))=TRUE(),"",(VLOOKUP($B905,'US GAS Rankings'!$B$6:$H$232,6,FALSE())))</f>
        <v>612000</v>
      </c>
      <c r="S905" s="29" t="str">
        <f aca="false">IF(ISNA(VLOOKUP($B905,'US PWR Rankings'!$B$6:$H$126,6,FALSE()))=TRUE(),"",(VLOOKUP($B905,'US PWR Rankings'!$B$6:$H$126,6,FALSE())))</f>
        <v/>
      </c>
      <c r="T905" s="29" t="str">
        <f aca="false">IF(ISNA(VLOOKUP($B905,'Can Gas Rankings'!$B$6:$H$95,6,FALSE()))=TRUE(),"",(VLOOKUP($B905,'Can Gas Rankings'!$B$6:$H$95,6,FALSE())))</f>
        <v/>
      </c>
      <c r="U905" s="29" t="str">
        <f aca="false">IF(ISNA(VLOOKUP($B905,'Can Pwr Rankings'!$B$6:$F$21,4,FALSE()))=TRUE(),"",(VLOOKUP($B905,'Can Pwr Rankings'!$B$6:$F$21,4,FALSE())))</f>
        <v/>
      </c>
    </row>
    <row r="906" customFormat="false" ht="12.75" hidden="false" customHeight="false" outlineLevel="0" collapsed="false">
      <c r="A906" s="5" t="s">
        <v>275</v>
      </c>
      <c r="B906" s="5" t="n">
        <v>265</v>
      </c>
      <c r="C906" s="5" t="s">
        <v>275</v>
      </c>
      <c r="D906" s="5" t="n">
        <v>265</v>
      </c>
      <c r="E906" s="29" t="n">
        <f aca="false">VLOOKUP(B906,HEADROOM!$B$2:$D$3820,3,FALSE())</f>
        <v>0</v>
      </c>
      <c r="F906" s="5" t="s">
        <v>34</v>
      </c>
      <c r="G906" s="5" t="str">
        <f aca="false">VLOOKUP((A906&amp;MAX(H906:M906)),'NA DATA'!$J$4:$K$1809,2,FALSE())</f>
        <v>Enron North America Corp.</v>
      </c>
      <c r="H906" s="30"/>
      <c r="I906" s="30" t="n">
        <v>96030063</v>
      </c>
      <c r="J906" s="30"/>
      <c r="K906" s="30"/>
      <c r="L906" s="30"/>
      <c r="M906" s="30"/>
      <c r="N906" s="30" t="n">
        <f aca="false">IF(ISNA(VLOOKUP(B906,'US GAS Rankings'!$B$6:$H$232,7,FALSE()))=TRUE(),"",(VLOOKUP(B906,'US GAS Rankings'!$B$6:$H$232,7,FALSE())))</f>
        <v>176</v>
      </c>
      <c r="O906" s="30" t="str">
        <f aca="false">IF(ISNA(VLOOKUP(B906,'US PWR Rankings'!$B$6:$H$126,7,FALSE()))=TRUE(),"",(VLOOKUP(B906,'US PWR Rankings'!$B$6:$H$126,7,FALSE())))</f>
        <v/>
      </c>
      <c r="P906" s="5" t="str">
        <f aca="false">IF(ISNA(VLOOKUP(B906,'Can Gas Rankings'!$B$6:$H$95,7,FALSE()))=TRUE(),"",(VLOOKUP(B906,'Can Gas Rankings'!$B$6:$H$95,7,FALSE())))</f>
        <v/>
      </c>
      <c r="Q906" s="5" t="str">
        <f aca="false">IF(ISNA(VLOOKUP(B906,'Can Pwr Rankings'!$B$6:$F$21,5,FALSE()))=TRUE(),"",(VLOOKUP(B906,'Can Pwr Rankings'!$B$6:$F$21,5,FALSE())))</f>
        <v/>
      </c>
      <c r="R906" s="29" t="n">
        <f aca="false">IF(ISNA(VLOOKUP($B906,'US GAS Rankings'!$B$6:$H$232,6,FALSE()))=TRUE(),"",(VLOOKUP($B906,'US GAS Rankings'!$B$6:$H$232,6,FALSE())))</f>
        <v>569056</v>
      </c>
      <c r="S906" s="29" t="str">
        <f aca="false">IF(ISNA(VLOOKUP($B906,'US PWR Rankings'!$B$6:$H$126,6,FALSE()))=TRUE(),"",(VLOOKUP($B906,'US PWR Rankings'!$B$6:$H$126,6,FALSE())))</f>
        <v/>
      </c>
      <c r="T906" s="29" t="str">
        <f aca="false">IF(ISNA(VLOOKUP($B906,'Can Gas Rankings'!$B$6:$H$95,6,FALSE()))=TRUE(),"",(VLOOKUP($B906,'Can Gas Rankings'!$B$6:$H$95,6,FALSE())))</f>
        <v/>
      </c>
      <c r="U906" s="29" t="str">
        <f aca="false">IF(ISNA(VLOOKUP($B906,'Can Pwr Rankings'!$B$6:$F$21,4,FALSE()))=TRUE(),"",(VLOOKUP($B906,'Can Pwr Rankings'!$B$6:$F$21,4,FALSE())))</f>
        <v/>
      </c>
    </row>
    <row r="907" customFormat="false" ht="12.75" hidden="false" customHeight="false" outlineLevel="0" collapsed="false">
      <c r="A907" s="5" t="s">
        <v>275</v>
      </c>
      <c r="B907" s="5" t="n">
        <v>265</v>
      </c>
      <c r="C907" s="5"/>
      <c r="D907" s="5"/>
      <c r="E907" s="29" t="n">
        <f aca="false">VLOOKUP(B907,HEADROOM!$B$2:$D$3820,3,FALSE())</f>
        <v>0</v>
      </c>
      <c r="F907" s="5" t="s">
        <v>42</v>
      </c>
      <c r="G907" s="5" t="e">
        <f aca="false">VLOOKUP((A907&amp;MAX(H907:M907)),'NA DATA'!$J$4:$K$1809,2,FALSE())</f>
        <v>#N/A</v>
      </c>
      <c r="H907" s="30"/>
      <c r="I907" s="30"/>
      <c r="J907" s="30"/>
      <c r="K907" s="30"/>
      <c r="L907" s="30"/>
      <c r="M907" s="30"/>
      <c r="N907" s="30" t="n">
        <f aca="false">IF(ISNA(VLOOKUP(B907,'US GAS Rankings'!$B$6:$H$232,7,FALSE()))=TRUE(),"",(VLOOKUP(B907,'US GAS Rankings'!$B$6:$H$232,7,FALSE())))</f>
        <v>176</v>
      </c>
      <c r="O907" s="30" t="str">
        <f aca="false">IF(ISNA(VLOOKUP(B907,'US PWR Rankings'!$B$6:$H$126,7,FALSE()))=TRUE(),"",(VLOOKUP(B907,'US PWR Rankings'!$B$6:$H$126,7,FALSE())))</f>
        <v/>
      </c>
      <c r="P907" s="5" t="str">
        <f aca="false">IF(ISNA(VLOOKUP(B907,'Can Gas Rankings'!$B$6:$H$95,7,FALSE()))=TRUE(),"",(VLOOKUP(B907,'Can Gas Rankings'!$B$6:$H$95,7,FALSE())))</f>
        <v/>
      </c>
      <c r="Q907" s="5" t="str">
        <f aca="false">IF(ISNA(VLOOKUP(B907,'Can Pwr Rankings'!$B$6:$F$21,5,FALSE()))=TRUE(),"",(VLOOKUP(B907,'Can Pwr Rankings'!$B$6:$F$21,5,FALSE())))</f>
        <v/>
      </c>
      <c r="R907" s="29" t="n">
        <f aca="false">IF(ISNA(VLOOKUP($B907,'US GAS Rankings'!$B$6:$H$232,6,FALSE()))=TRUE(),"",(VLOOKUP($B907,'US GAS Rankings'!$B$6:$H$232,6,FALSE())))</f>
        <v>569056</v>
      </c>
      <c r="S907" s="29" t="str">
        <f aca="false">IF(ISNA(VLOOKUP($B907,'US PWR Rankings'!$B$6:$H$126,6,FALSE()))=TRUE(),"",(VLOOKUP($B907,'US PWR Rankings'!$B$6:$H$126,6,FALSE())))</f>
        <v/>
      </c>
      <c r="T907" s="29" t="str">
        <f aca="false">IF(ISNA(VLOOKUP($B907,'Can Gas Rankings'!$B$6:$H$95,6,FALSE()))=TRUE(),"",(VLOOKUP($B907,'Can Gas Rankings'!$B$6:$H$95,6,FALSE())))</f>
        <v/>
      </c>
      <c r="U907" s="29" t="str">
        <f aca="false">IF(ISNA(VLOOKUP($B907,'Can Pwr Rankings'!$B$6:$F$21,4,FALSE()))=TRUE(),"",(VLOOKUP($B907,'Can Pwr Rankings'!$B$6:$F$21,4,FALSE())))</f>
        <v/>
      </c>
    </row>
    <row r="908" customFormat="false" ht="12.75" hidden="false" customHeight="false" outlineLevel="0" collapsed="false">
      <c r="A908" s="5" t="s">
        <v>276</v>
      </c>
      <c r="B908" s="5" t="n">
        <v>77277</v>
      </c>
      <c r="C908" s="5" t="s">
        <v>276</v>
      </c>
      <c r="D908" s="5" t="n">
        <v>77277</v>
      </c>
      <c r="E908" s="29" t="n">
        <f aca="false">VLOOKUP(B908,HEADROOM!$B$2:$D$3820,3,FALSE())</f>
        <v>1750932</v>
      </c>
      <c r="F908" s="5" t="s">
        <v>33</v>
      </c>
      <c r="G908" s="5" t="str">
        <f aca="false">VLOOKUP((A908&amp;MAX(H908:M908)),'NA DATA'!$J$4:$K$1809,2,FALSE())</f>
        <v>Enron North America Corp.</v>
      </c>
      <c r="H908" s="30"/>
      <c r="I908" s="30" t="n">
        <v>96061806</v>
      </c>
      <c r="J908" s="30"/>
      <c r="K908" s="30"/>
      <c r="L908" s="30"/>
      <c r="M908" s="30"/>
      <c r="N908" s="30" t="n">
        <f aca="false">IF(ISNA(VLOOKUP(B908,'US GAS Rankings'!$B$6:$H$232,7,FALSE()))=TRUE(),"",(VLOOKUP(B908,'US GAS Rankings'!$B$6:$H$232,7,FALSE())))</f>
        <v>177</v>
      </c>
      <c r="O908" s="30" t="str">
        <f aca="false">IF(ISNA(VLOOKUP(B908,'US PWR Rankings'!$B$6:$H$126,7,FALSE()))=TRUE(),"",(VLOOKUP(B908,'US PWR Rankings'!$B$6:$H$126,7,FALSE())))</f>
        <v/>
      </c>
      <c r="P908" s="5" t="str">
        <f aca="false">IF(ISNA(VLOOKUP(B908,'Can Gas Rankings'!$B$6:$H$95,7,FALSE()))=TRUE(),"",(VLOOKUP(B908,'Can Gas Rankings'!$B$6:$H$95,7,FALSE())))</f>
        <v/>
      </c>
      <c r="Q908" s="5" t="str">
        <f aca="false">IF(ISNA(VLOOKUP(B908,'Can Pwr Rankings'!$B$6:$F$21,5,FALSE()))=TRUE(),"",(VLOOKUP(B908,'Can Pwr Rankings'!$B$6:$F$21,5,FALSE())))</f>
        <v/>
      </c>
      <c r="R908" s="29" t="n">
        <f aca="false">IF(ISNA(VLOOKUP($B908,'US GAS Rankings'!$B$6:$H$232,6,FALSE()))=TRUE(),"",(VLOOKUP($B908,'US GAS Rankings'!$B$6:$H$232,6,FALSE())))</f>
        <v>546138</v>
      </c>
      <c r="S908" s="29" t="str">
        <f aca="false">IF(ISNA(VLOOKUP($B908,'US PWR Rankings'!$B$6:$H$126,6,FALSE()))=TRUE(),"",(VLOOKUP($B908,'US PWR Rankings'!$B$6:$H$126,6,FALSE())))</f>
        <v/>
      </c>
      <c r="T908" s="29" t="str">
        <f aca="false">IF(ISNA(VLOOKUP($B908,'Can Gas Rankings'!$B$6:$H$95,6,FALSE()))=TRUE(),"",(VLOOKUP($B908,'Can Gas Rankings'!$B$6:$H$95,6,FALSE())))</f>
        <v/>
      </c>
      <c r="U908" s="29" t="str">
        <f aca="false">IF(ISNA(VLOOKUP($B908,'Can Pwr Rankings'!$B$6:$F$21,4,FALSE()))=TRUE(),"",(VLOOKUP($B908,'Can Pwr Rankings'!$B$6:$F$21,4,FALSE())))</f>
        <v/>
      </c>
    </row>
    <row r="909" customFormat="false" ht="12.75" hidden="false" customHeight="false" outlineLevel="0" collapsed="false">
      <c r="A909" s="5" t="s">
        <v>276</v>
      </c>
      <c r="B909" s="5" t="n">
        <v>77277</v>
      </c>
      <c r="C909" s="5"/>
      <c r="D909" s="5"/>
      <c r="E909" s="29" t="n">
        <f aca="false">VLOOKUP(B909,HEADROOM!$B$2:$D$3820,3,FALSE())</f>
        <v>1750932</v>
      </c>
      <c r="F909" s="5" t="s">
        <v>28</v>
      </c>
      <c r="G909" s="5" t="str">
        <f aca="false">VLOOKUP((A909&amp;MAX(H909:M909)),'NA DATA'!$J$4:$K$1809,2,FALSE())</f>
        <v>Enron North America Corp.</v>
      </c>
      <c r="H909" s="30"/>
      <c r="I909" s="30" t="n">
        <v>96057566</v>
      </c>
      <c r="J909" s="30"/>
      <c r="K909" s="30"/>
      <c r="L909" s="30"/>
      <c r="M909" s="30"/>
      <c r="N909" s="30" t="n">
        <f aca="false">IF(ISNA(VLOOKUP(B909,'US GAS Rankings'!$B$6:$H$232,7,FALSE()))=TRUE(),"",(VLOOKUP(B909,'US GAS Rankings'!$B$6:$H$232,7,FALSE())))</f>
        <v>177</v>
      </c>
      <c r="O909" s="30" t="str">
        <f aca="false">IF(ISNA(VLOOKUP(B909,'US PWR Rankings'!$B$6:$H$126,7,FALSE()))=TRUE(),"",(VLOOKUP(B909,'US PWR Rankings'!$B$6:$H$126,7,FALSE())))</f>
        <v/>
      </c>
      <c r="P909" s="5" t="str">
        <f aca="false">IF(ISNA(VLOOKUP(B909,'Can Gas Rankings'!$B$6:$H$95,7,FALSE()))=TRUE(),"",(VLOOKUP(B909,'Can Gas Rankings'!$B$6:$H$95,7,FALSE())))</f>
        <v/>
      </c>
      <c r="Q909" s="5" t="str">
        <f aca="false">IF(ISNA(VLOOKUP(B909,'Can Pwr Rankings'!$B$6:$F$21,5,FALSE()))=TRUE(),"",(VLOOKUP(B909,'Can Pwr Rankings'!$B$6:$F$21,5,FALSE())))</f>
        <v/>
      </c>
      <c r="R909" s="29" t="n">
        <f aca="false">IF(ISNA(VLOOKUP($B909,'US GAS Rankings'!$B$6:$H$232,6,FALSE()))=TRUE(),"",(VLOOKUP($B909,'US GAS Rankings'!$B$6:$H$232,6,FALSE())))</f>
        <v>546138</v>
      </c>
      <c r="S909" s="29" t="str">
        <f aca="false">IF(ISNA(VLOOKUP($B909,'US PWR Rankings'!$B$6:$H$126,6,FALSE()))=TRUE(),"",(VLOOKUP($B909,'US PWR Rankings'!$B$6:$H$126,6,FALSE())))</f>
        <v/>
      </c>
      <c r="T909" s="29" t="str">
        <f aca="false">IF(ISNA(VLOOKUP($B909,'Can Gas Rankings'!$B$6:$H$95,6,FALSE()))=TRUE(),"",(VLOOKUP($B909,'Can Gas Rankings'!$B$6:$H$95,6,FALSE())))</f>
        <v/>
      </c>
      <c r="U909" s="29" t="str">
        <f aca="false">IF(ISNA(VLOOKUP($B909,'Can Pwr Rankings'!$B$6:$F$21,4,FALSE()))=TRUE(),"",(VLOOKUP($B909,'Can Pwr Rankings'!$B$6:$F$21,4,FALSE())))</f>
        <v/>
      </c>
    </row>
    <row r="910" customFormat="false" ht="12.75" hidden="false" customHeight="false" outlineLevel="0" collapsed="false">
      <c r="A910" s="5" t="s">
        <v>276</v>
      </c>
      <c r="B910" s="5" t="n">
        <v>77277</v>
      </c>
      <c r="C910" s="5"/>
      <c r="D910" s="5"/>
      <c r="E910" s="29" t="n">
        <f aca="false">VLOOKUP(B910,HEADROOM!$B$2:$D$3820,3,FALSE())</f>
        <v>1750932</v>
      </c>
      <c r="F910" s="5" t="s">
        <v>29</v>
      </c>
      <c r="G910" s="5" t="str">
        <f aca="false">VLOOKUP((A910&amp;MAX(H910:M910)),'NA DATA'!$J$4:$K$1809,2,FALSE())</f>
        <v>Enron North America Corp.</v>
      </c>
      <c r="H910" s="30"/>
      <c r="I910" s="30" t="n">
        <v>96054278</v>
      </c>
      <c r="J910" s="30"/>
      <c r="K910" s="30"/>
      <c r="L910" s="30"/>
      <c r="M910" s="30"/>
      <c r="N910" s="30" t="n">
        <f aca="false">IF(ISNA(VLOOKUP(B910,'US GAS Rankings'!$B$6:$H$232,7,FALSE()))=TRUE(),"",(VLOOKUP(B910,'US GAS Rankings'!$B$6:$H$232,7,FALSE())))</f>
        <v>177</v>
      </c>
      <c r="O910" s="30" t="str">
        <f aca="false">IF(ISNA(VLOOKUP(B910,'US PWR Rankings'!$B$6:$H$126,7,FALSE()))=TRUE(),"",(VLOOKUP(B910,'US PWR Rankings'!$B$6:$H$126,7,FALSE())))</f>
        <v/>
      </c>
      <c r="P910" s="5" t="str">
        <f aca="false">IF(ISNA(VLOOKUP(B910,'Can Gas Rankings'!$B$6:$H$95,7,FALSE()))=TRUE(),"",(VLOOKUP(B910,'Can Gas Rankings'!$B$6:$H$95,7,FALSE())))</f>
        <v/>
      </c>
      <c r="Q910" s="5" t="str">
        <f aca="false">IF(ISNA(VLOOKUP(B910,'Can Pwr Rankings'!$B$6:$F$21,5,FALSE()))=TRUE(),"",(VLOOKUP(B910,'Can Pwr Rankings'!$B$6:$F$21,5,FALSE())))</f>
        <v/>
      </c>
      <c r="R910" s="29" t="n">
        <f aca="false">IF(ISNA(VLOOKUP($B910,'US GAS Rankings'!$B$6:$H$232,6,FALSE()))=TRUE(),"",(VLOOKUP($B910,'US GAS Rankings'!$B$6:$H$232,6,FALSE())))</f>
        <v>546138</v>
      </c>
      <c r="S910" s="29" t="str">
        <f aca="false">IF(ISNA(VLOOKUP($B910,'US PWR Rankings'!$B$6:$H$126,6,FALSE()))=TRUE(),"",(VLOOKUP($B910,'US PWR Rankings'!$B$6:$H$126,6,FALSE())))</f>
        <v/>
      </c>
      <c r="T910" s="29" t="str">
        <f aca="false">IF(ISNA(VLOOKUP($B910,'Can Gas Rankings'!$B$6:$H$95,6,FALSE()))=TRUE(),"",(VLOOKUP($B910,'Can Gas Rankings'!$B$6:$H$95,6,FALSE())))</f>
        <v/>
      </c>
      <c r="U910" s="29" t="str">
        <f aca="false">IF(ISNA(VLOOKUP($B910,'Can Pwr Rankings'!$B$6:$F$21,4,FALSE()))=TRUE(),"",(VLOOKUP($B910,'Can Pwr Rankings'!$B$6:$F$21,4,FALSE())))</f>
        <v/>
      </c>
    </row>
    <row r="911" customFormat="false" ht="12.75" hidden="false" customHeight="false" outlineLevel="0" collapsed="false">
      <c r="A911" s="5" t="s">
        <v>276</v>
      </c>
      <c r="B911" s="5" t="n">
        <v>77277</v>
      </c>
      <c r="C911" s="5"/>
      <c r="D911" s="5"/>
      <c r="E911" s="29" t="n">
        <f aca="false">VLOOKUP(B911,HEADROOM!$B$2:$D$3820,3,FALSE())</f>
        <v>1750932</v>
      </c>
      <c r="F911" s="5" t="s">
        <v>42</v>
      </c>
      <c r="G911" s="5" t="e">
        <f aca="false">VLOOKUP((A911&amp;MAX(H911:M911)),'NA DATA'!$J$4:$K$1809,2,FALSE())</f>
        <v>#N/A</v>
      </c>
      <c r="H911" s="30"/>
      <c r="I911" s="30"/>
      <c r="J911" s="30"/>
      <c r="K911" s="30"/>
      <c r="L911" s="30"/>
      <c r="M911" s="30"/>
      <c r="N911" s="30" t="n">
        <f aca="false">IF(ISNA(VLOOKUP(B911,'US GAS Rankings'!$B$6:$H$232,7,FALSE()))=TRUE(),"",(VLOOKUP(B911,'US GAS Rankings'!$B$6:$H$232,7,FALSE())))</f>
        <v>177</v>
      </c>
      <c r="O911" s="30" t="str">
        <f aca="false">IF(ISNA(VLOOKUP(B911,'US PWR Rankings'!$B$6:$H$126,7,FALSE()))=TRUE(),"",(VLOOKUP(B911,'US PWR Rankings'!$B$6:$H$126,7,FALSE())))</f>
        <v/>
      </c>
      <c r="P911" s="5" t="str">
        <f aca="false">IF(ISNA(VLOOKUP(B911,'Can Gas Rankings'!$B$6:$H$95,7,FALSE()))=TRUE(),"",(VLOOKUP(B911,'Can Gas Rankings'!$B$6:$H$95,7,FALSE())))</f>
        <v/>
      </c>
      <c r="Q911" s="5" t="str">
        <f aca="false">IF(ISNA(VLOOKUP(B911,'Can Pwr Rankings'!$B$6:$F$21,5,FALSE()))=TRUE(),"",(VLOOKUP(B911,'Can Pwr Rankings'!$B$6:$F$21,5,FALSE())))</f>
        <v/>
      </c>
      <c r="R911" s="29" t="n">
        <f aca="false">IF(ISNA(VLOOKUP($B911,'US GAS Rankings'!$B$6:$H$232,6,FALSE()))=TRUE(),"",(VLOOKUP($B911,'US GAS Rankings'!$B$6:$H$232,6,FALSE())))</f>
        <v>546138</v>
      </c>
      <c r="S911" s="29" t="str">
        <f aca="false">IF(ISNA(VLOOKUP($B911,'US PWR Rankings'!$B$6:$H$126,6,FALSE()))=TRUE(),"",(VLOOKUP($B911,'US PWR Rankings'!$B$6:$H$126,6,FALSE())))</f>
        <v/>
      </c>
      <c r="T911" s="29" t="str">
        <f aca="false">IF(ISNA(VLOOKUP($B911,'Can Gas Rankings'!$B$6:$H$95,6,FALSE()))=TRUE(),"",(VLOOKUP($B911,'Can Gas Rankings'!$B$6:$H$95,6,FALSE())))</f>
        <v/>
      </c>
      <c r="U911" s="29" t="str">
        <f aca="false">IF(ISNA(VLOOKUP($B911,'Can Pwr Rankings'!$B$6:$F$21,4,FALSE()))=TRUE(),"",(VLOOKUP($B911,'Can Pwr Rankings'!$B$6:$F$21,4,FALSE())))</f>
        <v/>
      </c>
    </row>
    <row r="912" customFormat="false" ht="12.75" hidden="false" customHeight="false" outlineLevel="0" collapsed="false">
      <c r="A912" s="5" t="s">
        <v>276</v>
      </c>
      <c r="B912" s="5" t="n">
        <v>77277</v>
      </c>
      <c r="C912" s="5"/>
      <c r="D912" s="5"/>
      <c r="E912" s="29" t="n">
        <f aca="false">VLOOKUP(B912,HEADROOM!$B$2:$D$3820,3,FALSE())</f>
        <v>1750932</v>
      </c>
      <c r="F912" s="5" t="s">
        <v>70</v>
      </c>
      <c r="G912" s="5" t="str">
        <f aca="false">VLOOKUP((A912&amp;MAX(H912:M912)),'NA DATA'!$J$4:$K$1809,2,FALSE())</f>
        <v>Enron North America Corp.</v>
      </c>
      <c r="H912" s="30"/>
      <c r="I912" s="30" t="n">
        <v>96054069</v>
      </c>
      <c r="J912" s="30"/>
      <c r="K912" s="30"/>
      <c r="L912" s="30"/>
      <c r="M912" s="30"/>
      <c r="N912" s="30" t="n">
        <f aca="false">IF(ISNA(VLOOKUP(B912,'US GAS Rankings'!$B$6:$H$232,7,FALSE()))=TRUE(),"",(VLOOKUP(B912,'US GAS Rankings'!$B$6:$H$232,7,FALSE())))</f>
        <v>177</v>
      </c>
      <c r="O912" s="30" t="str">
        <f aca="false">IF(ISNA(VLOOKUP(B912,'US PWR Rankings'!$B$6:$H$126,7,FALSE()))=TRUE(),"",(VLOOKUP(B912,'US PWR Rankings'!$B$6:$H$126,7,FALSE())))</f>
        <v/>
      </c>
      <c r="P912" s="5" t="str">
        <f aca="false">IF(ISNA(VLOOKUP(B912,'Can Gas Rankings'!$B$6:$H$95,7,FALSE()))=TRUE(),"",(VLOOKUP(B912,'Can Gas Rankings'!$B$6:$H$95,7,FALSE())))</f>
        <v/>
      </c>
      <c r="Q912" s="5" t="str">
        <f aca="false">IF(ISNA(VLOOKUP(B912,'Can Pwr Rankings'!$B$6:$F$21,5,FALSE()))=TRUE(),"",(VLOOKUP(B912,'Can Pwr Rankings'!$B$6:$F$21,5,FALSE())))</f>
        <v/>
      </c>
      <c r="R912" s="29" t="n">
        <f aca="false">IF(ISNA(VLOOKUP($B912,'US GAS Rankings'!$B$6:$H$232,6,FALSE()))=TRUE(),"",(VLOOKUP($B912,'US GAS Rankings'!$B$6:$H$232,6,FALSE())))</f>
        <v>546138</v>
      </c>
      <c r="S912" s="29" t="str">
        <f aca="false">IF(ISNA(VLOOKUP($B912,'US PWR Rankings'!$B$6:$H$126,6,FALSE()))=TRUE(),"",(VLOOKUP($B912,'US PWR Rankings'!$B$6:$H$126,6,FALSE())))</f>
        <v/>
      </c>
      <c r="T912" s="29" t="str">
        <f aca="false">IF(ISNA(VLOOKUP($B912,'Can Gas Rankings'!$B$6:$H$95,6,FALSE()))=TRUE(),"",(VLOOKUP($B912,'Can Gas Rankings'!$B$6:$H$95,6,FALSE())))</f>
        <v/>
      </c>
      <c r="U912" s="29" t="str">
        <f aca="false">IF(ISNA(VLOOKUP($B912,'Can Pwr Rankings'!$B$6:$F$21,4,FALSE()))=TRUE(),"",(VLOOKUP($B912,'Can Pwr Rankings'!$B$6:$F$21,4,FALSE())))</f>
        <v/>
      </c>
    </row>
    <row r="913" customFormat="false" ht="12.75" hidden="false" customHeight="false" outlineLevel="0" collapsed="false">
      <c r="A913" s="5" t="s">
        <v>277</v>
      </c>
      <c r="B913" s="5" t="n">
        <v>41</v>
      </c>
      <c r="C913" s="5" t="s">
        <v>277</v>
      </c>
      <c r="D913" s="5" t="n">
        <v>41</v>
      </c>
      <c r="E913" s="29" t="n">
        <f aca="false">VLOOKUP(B913,HEADROOM!$B$2:$D$3820,3,FALSE())</f>
        <v>12114735</v>
      </c>
      <c r="F913" s="5" t="s">
        <v>59</v>
      </c>
      <c r="G913" s="5" t="str">
        <f aca="false">VLOOKUP((A913&amp;MAX(H913:M913)),'NA DATA'!$J$4:$K$1809,2,FALSE())</f>
        <v>Enron North America Corp.</v>
      </c>
      <c r="H913" s="30"/>
      <c r="I913" s="30" t="n">
        <v>96001992</v>
      </c>
      <c r="J913" s="30"/>
      <c r="K913" s="30"/>
      <c r="L913" s="30"/>
      <c r="M913" s="30"/>
      <c r="N913" s="30" t="n">
        <f aca="false">IF(ISNA(VLOOKUP(B913,'US GAS Rankings'!$B$6:$H$232,7,FALSE()))=TRUE(),"",(VLOOKUP(B913,'US GAS Rankings'!$B$6:$H$232,7,FALSE())))</f>
        <v>178</v>
      </c>
      <c r="O913" s="30" t="str">
        <f aca="false">IF(ISNA(VLOOKUP(B913,'US PWR Rankings'!$B$6:$H$126,7,FALSE()))=TRUE(),"",(VLOOKUP(B913,'US PWR Rankings'!$B$6:$H$126,7,FALSE())))</f>
        <v/>
      </c>
      <c r="P913" s="5" t="str">
        <f aca="false">IF(ISNA(VLOOKUP(B913,'Can Gas Rankings'!$B$6:$H$95,7,FALSE()))=TRUE(),"",(VLOOKUP(B913,'Can Gas Rankings'!$B$6:$H$95,7,FALSE())))</f>
        <v/>
      </c>
      <c r="Q913" s="5" t="str">
        <f aca="false">IF(ISNA(VLOOKUP(B913,'Can Pwr Rankings'!$B$6:$F$21,5,FALSE()))=TRUE(),"",(VLOOKUP(B913,'Can Pwr Rankings'!$B$6:$F$21,5,FALSE())))</f>
        <v/>
      </c>
      <c r="R913" s="29" t="n">
        <f aca="false">IF(ISNA(VLOOKUP($B913,'US GAS Rankings'!$B$6:$H$232,6,FALSE()))=TRUE(),"",(VLOOKUP($B913,'US GAS Rankings'!$B$6:$H$232,6,FALSE())))</f>
        <v>424195</v>
      </c>
      <c r="S913" s="29" t="str">
        <f aca="false">IF(ISNA(VLOOKUP($B913,'US PWR Rankings'!$B$6:$H$126,6,FALSE()))=TRUE(),"",(VLOOKUP($B913,'US PWR Rankings'!$B$6:$H$126,6,FALSE())))</f>
        <v/>
      </c>
      <c r="T913" s="29" t="str">
        <f aca="false">IF(ISNA(VLOOKUP($B913,'Can Gas Rankings'!$B$6:$H$95,6,FALSE()))=TRUE(),"",(VLOOKUP($B913,'Can Gas Rankings'!$B$6:$H$95,6,FALSE())))</f>
        <v/>
      </c>
      <c r="U913" s="29" t="str">
        <f aca="false">IF(ISNA(VLOOKUP($B913,'Can Pwr Rankings'!$B$6:$F$21,4,FALSE()))=TRUE(),"",(VLOOKUP($B913,'Can Pwr Rankings'!$B$6:$F$21,4,FALSE())))</f>
        <v/>
      </c>
    </row>
    <row r="914" customFormat="false" ht="12.75" hidden="false" customHeight="false" outlineLevel="0" collapsed="false">
      <c r="A914" s="5" t="s">
        <v>277</v>
      </c>
      <c r="B914" s="5" t="n">
        <v>41</v>
      </c>
      <c r="C914" s="5"/>
      <c r="D914" s="5"/>
      <c r="E914" s="29" t="n">
        <f aca="false">VLOOKUP(B914,HEADROOM!$B$2:$D$3820,3,FALSE())</f>
        <v>12114735</v>
      </c>
      <c r="F914" s="5" t="s">
        <v>28</v>
      </c>
      <c r="G914" s="5" t="str">
        <f aca="false">VLOOKUP((A914&amp;MAX(H914:M914)),'NA DATA'!$J$4:$K$1809,2,FALSE())</f>
        <v>Enron North America Corp.</v>
      </c>
      <c r="H914" s="30"/>
      <c r="I914" s="30" t="n">
        <v>96044819</v>
      </c>
      <c r="J914" s="30"/>
      <c r="K914" s="30"/>
      <c r="L914" s="30"/>
      <c r="M914" s="30"/>
      <c r="N914" s="30" t="n">
        <f aca="false">IF(ISNA(VLOOKUP(B914,'US GAS Rankings'!$B$6:$H$232,7,FALSE()))=TRUE(),"",(VLOOKUP(B914,'US GAS Rankings'!$B$6:$H$232,7,FALSE())))</f>
        <v>178</v>
      </c>
      <c r="O914" s="30" t="str">
        <f aca="false">IF(ISNA(VLOOKUP(B914,'US PWR Rankings'!$B$6:$H$126,7,FALSE()))=TRUE(),"",(VLOOKUP(B914,'US PWR Rankings'!$B$6:$H$126,7,FALSE())))</f>
        <v/>
      </c>
      <c r="P914" s="5" t="str">
        <f aca="false">IF(ISNA(VLOOKUP(B914,'Can Gas Rankings'!$B$6:$H$95,7,FALSE()))=TRUE(),"",(VLOOKUP(B914,'Can Gas Rankings'!$B$6:$H$95,7,FALSE())))</f>
        <v/>
      </c>
      <c r="Q914" s="5" t="str">
        <f aca="false">IF(ISNA(VLOOKUP(B914,'Can Pwr Rankings'!$B$6:$F$21,5,FALSE()))=TRUE(),"",(VLOOKUP(B914,'Can Pwr Rankings'!$B$6:$F$21,5,FALSE())))</f>
        <v/>
      </c>
      <c r="R914" s="29" t="n">
        <f aca="false">IF(ISNA(VLOOKUP($B914,'US GAS Rankings'!$B$6:$H$232,6,FALSE()))=TRUE(),"",(VLOOKUP($B914,'US GAS Rankings'!$B$6:$H$232,6,FALSE())))</f>
        <v>424195</v>
      </c>
      <c r="S914" s="29" t="str">
        <f aca="false">IF(ISNA(VLOOKUP($B914,'US PWR Rankings'!$B$6:$H$126,6,FALSE()))=TRUE(),"",(VLOOKUP($B914,'US PWR Rankings'!$B$6:$H$126,6,FALSE())))</f>
        <v/>
      </c>
      <c r="T914" s="29" t="str">
        <f aca="false">IF(ISNA(VLOOKUP($B914,'Can Gas Rankings'!$B$6:$H$95,6,FALSE()))=TRUE(),"",(VLOOKUP($B914,'Can Gas Rankings'!$B$6:$H$95,6,FALSE())))</f>
        <v/>
      </c>
      <c r="U914" s="29" t="str">
        <f aca="false">IF(ISNA(VLOOKUP($B914,'Can Pwr Rankings'!$B$6:$F$21,4,FALSE()))=TRUE(),"",(VLOOKUP($B914,'Can Pwr Rankings'!$B$6:$F$21,4,FALSE())))</f>
        <v/>
      </c>
    </row>
    <row r="915" customFormat="false" ht="12.75" hidden="false" customHeight="false" outlineLevel="0" collapsed="false">
      <c r="A915" s="5" t="s">
        <v>277</v>
      </c>
      <c r="B915" s="5" t="n">
        <v>41</v>
      </c>
      <c r="C915" s="5"/>
      <c r="D915" s="5"/>
      <c r="E915" s="29" t="n">
        <f aca="false">VLOOKUP(B915,HEADROOM!$B$2:$D$3820,3,FALSE())</f>
        <v>12114735</v>
      </c>
      <c r="F915" s="5" t="s">
        <v>47</v>
      </c>
      <c r="G915" s="5" t="str">
        <f aca="false">VLOOKUP((A915&amp;MAX(H915:M915)),'NA DATA'!$J$4:$K$1809,2,FALSE())</f>
        <v>Enron North America Corp.</v>
      </c>
      <c r="H915" s="30"/>
      <c r="I915" s="30" t="n">
        <v>96000421</v>
      </c>
      <c r="J915" s="30"/>
      <c r="K915" s="30"/>
      <c r="L915" s="30"/>
      <c r="M915" s="30"/>
      <c r="N915" s="30" t="n">
        <f aca="false">IF(ISNA(VLOOKUP(B915,'US GAS Rankings'!$B$6:$H$232,7,FALSE()))=TRUE(),"",(VLOOKUP(B915,'US GAS Rankings'!$B$6:$H$232,7,FALSE())))</f>
        <v>178</v>
      </c>
      <c r="O915" s="30" t="str">
        <f aca="false">IF(ISNA(VLOOKUP(B915,'US PWR Rankings'!$B$6:$H$126,7,FALSE()))=TRUE(),"",(VLOOKUP(B915,'US PWR Rankings'!$B$6:$H$126,7,FALSE())))</f>
        <v/>
      </c>
      <c r="P915" s="5" t="str">
        <f aca="false">IF(ISNA(VLOOKUP(B915,'Can Gas Rankings'!$B$6:$H$95,7,FALSE()))=TRUE(),"",(VLOOKUP(B915,'Can Gas Rankings'!$B$6:$H$95,7,FALSE())))</f>
        <v/>
      </c>
      <c r="Q915" s="5" t="str">
        <f aca="false">IF(ISNA(VLOOKUP(B915,'Can Pwr Rankings'!$B$6:$F$21,5,FALSE()))=TRUE(),"",(VLOOKUP(B915,'Can Pwr Rankings'!$B$6:$F$21,5,FALSE())))</f>
        <v/>
      </c>
      <c r="R915" s="29" t="n">
        <f aca="false">IF(ISNA(VLOOKUP($B915,'US GAS Rankings'!$B$6:$H$232,6,FALSE()))=TRUE(),"",(VLOOKUP($B915,'US GAS Rankings'!$B$6:$H$232,6,FALSE())))</f>
        <v>424195</v>
      </c>
      <c r="S915" s="29" t="str">
        <f aca="false">IF(ISNA(VLOOKUP($B915,'US PWR Rankings'!$B$6:$H$126,6,FALSE()))=TRUE(),"",(VLOOKUP($B915,'US PWR Rankings'!$B$6:$H$126,6,FALSE())))</f>
        <v/>
      </c>
      <c r="T915" s="29" t="str">
        <f aca="false">IF(ISNA(VLOOKUP($B915,'Can Gas Rankings'!$B$6:$H$95,6,FALSE()))=TRUE(),"",(VLOOKUP($B915,'Can Gas Rankings'!$B$6:$H$95,6,FALSE())))</f>
        <v/>
      </c>
      <c r="U915" s="29" t="str">
        <f aca="false">IF(ISNA(VLOOKUP($B915,'Can Pwr Rankings'!$B$6:$F$21,4,FALSE()))=TRUE(),"",(VLOOKUP($B915,'Can Pwr Rankings'!$B$6:$F$21,4,FALSE())))</f>
        <v/>
      </c>
    </row>
    <row r="916" customFormat="false" ht="12.75" hidden="false" customHeight="false" outlineLevel="0" collapsed="false">
      <c r="A916" s="5" t="s">
        <v>277</v>
      </c>
      <c r="B916" s="5" t="n">
        <v>41</v>
      </c>
      <c r="C916" s="5"/>
      <c r="D916" s="5"/>
      <c r="E916" s="29" t="n">
        <f aca="false">VLOOKUP(B916,HEADROOM!$B$2:$D$3820,3,FALSE())</f>
        <v>12114735</v>
      </c>
      <c r="F916" s="5" t="s">
        <v>180</v>
      </c>
      <c r="G916" s="5" t="str">
        <f aca="false">VLOOKUP((A916&amp;MAX(H916:M916)),'NA DATA'!$J$4:$K$1809,2,FALSE())</f>
        <v>Enron North America Corp.</v>
      </c>
      <c r="H916" s="30"/>
      <c r="I916" s="30" t="n">
        <v>96000411</v>
      </c>
      <c r="J916" s="30"/>
      <c r="K916" s="30"/>
      <c r="L916" s="30"/>
      <c r="M916" s="30"/>
      <c r="N916" s="30" t="n">
        <f aca="false">IF(ISNA(VLOOKUP(B916,'US GAS Rankings'!$B$6:$H$232,7,FALSE()))=TRUE(),"",(VLOOKUP(B916,'US GAS Rankings'!$B$6:$H$232,7,FALSE())))</f>
        <v>178</v>
      </c>
      <c r="O916" s="30" t="str">
        <f aca="false">IF(ISNA(VLOOKUP(B916,'US PWR Rankings'!$B$6:$H$126,7,FALSE()))=TRUE(),"",(VLOOKUP(B916,'US PWR Rankings'!$B$6:$H$126,7,FALSE())))</f>
        <v/>
      </c>
      <c r="P916" s="5" t="str">
        <f aca="false">IF(ISNA(VLOOKUP(B916,'Can Gas Rankings'!$B$6:$H$95,7,FALSE()))=TRUE(),"",(VLOOKUP(B916,'Can Gas Rankings'!$B$6:$H$95,7,FALSE())))</f>
        <v/>
      </c>
      <c r="Q916" s="5" t="str">
        <f aca="false">IF(ISNA(VLOOKUP(B916,'Can Pwr Rankings'!$B$6:$F$21,5,FALSE()))=TRUE(),"",(VLOOKUP(B916,'Can Pwr Rankings'!$B$6:$F$21,5,FALSE())))</f>
        <v/>
      </c>
      <c r="R916" s="29" t="n">
        <f aca="false">IF(ISNA(VLOOKUP($B916,'US GAS Rankings'!$B$6:$H$232,6,FALSE()))=TRUE(),"",(VLOOKUP($B916,'US GAS Rankings'!$B$6:$H$232,6,FALSE())))</f>
        <v>424195</v>
      </c>
      <c r="S916" s="29" t="str">
        <f aca="false">IF(ISNA(VLOOKUP($B916,'US PWR Rankings'!$B$6:$H$126,6,FALSE()))=TRUE(),"",(VLOOKUP($B916,'US PWR Rankings'!$B$6:$H$126,6,FALSE())))</f>
        <v/>
      </c>
      <c r="T916" s="29" t="str">
        <f aca="false">IF(ISNA(VLOOKUP($B916,'Can Gas Rankings'!$B$6:$H$95,6,FALSE()))=TRUE(),"",(VLOOKUP($B916,'Can Gas Rankings'!$B$6:$H$95,6,FALSE())))</f>
        <v/>
      </c>
      <c r="U916" s="29" t="str">
        <f aca="false">IF(ISNA(VLOOKUP($B916,'Can Pwr Rankings'!$B$6:$F$21,4,FALSE()))=TRUE(),"",(VLOOKUP($B916,'Can Pwr Rankings'!$B$6:$F$21,4,FALSE())))</f>
        <v/>
      </c>
    </row>
    <row r="917" customFormat="false" ht="12.75" hidden="false" customHeight="false" outlineLevel="0" collapsed="false">
      <c r="A917" s="5" t="s">
        <v>277</v>
      </c>
      <c r="B917" s="5" t="n">
        <v>41</v>
      </c>
      <c r="C917" s="5"/>
      <c r="D917" s="5"/>
      <c r="E917" s="29" t="n">
        <f aca="false">VLOOKUP(B917,HEADROOM!$B$2:$D$3820,3,FALSE())</f>
        <v>12114735</v>
      </c>
      <c r="F917" s="5" t="s">
        <v>42</v>
      </c>
      <c r="G917" s="5" t="e">
        <f aca="false">VLOOKUP((A917&amp;MAX(H917:M917)),'NA DATA'!$J$4:$K$1809,2,FALSE())</f>
        <v>#N/A</v>
      </c>
      <c r="H917" s="30"/>
      <c r="I917" s="30"/>
      <c r="J917" s="30"/>
      <c r="K917" s="30"/>
      <c r="L917" s="30"/>
      <c r="M917" s="30"/>
      <c r="N917" s="30" t="n">
        <f aca="false">IF(ISNA(VLOOKUP(B917,'US GAS Rankings'!$B$6:$H$232,7,FALSE()))=TRUE(),"",(VLOOKUP(B917,'US GAS Rankings'!$B$6:$H$232,7,FALSE())))</f>
        <v>178</v>
      </c>
      <c r="O917" s="30" t="str">
        <f aca="false">IF(ISNA(VLOOKUP(B917,'US PWR Rankings'!$B$6:$H$126,7,FALSE()))=TRUE(),"",(VLOOKUP(B917,'US PWR Rankings'!$B$6:$H$126,7,FALSE())))</f>
        <v/>
      </c>
      <c r="P917" s="5" t="str">
        <f aca="false">IF(ISNA(VLOOKUP(B917,'Can Gas Rankings'!$B$6:$H$95,7,FALSE()))=TRUE(),"",(VLOOKUP(B917,'Can Gas Rankings'!$B$6:$H$95,7,FALSE())))</f>
        <v/>
      </c>
      <c r="Q917" s="5" t="str">
        <f aca="false">IF(ISNA(VLOOKUP(B917,'Can Pwr Rankings'!$B$6:$F$21,5,FALSE()))=TRUE(),"",(VLOOKUP(B917,'Can Pwr Rankings'!$B$6:$F$21,5,FALSE())))</f>
        <v/>
      </c>
      <c r="R917" s="29" t="n">
        <f aca="false">IF(ISNA(VLOOKUP($B917,'US GAS Rankings'!$B$6:$H$232,6,FALSE()))=TRUE(),"",(VLOOKUP($B917,'US GAS Rankings'!$B$6:$H$232,6,FALSE())))</f>
        <v>424195</v>
      </c>
      <c r="S917" s="29" t="str">
        <f aca="false">IF(ISNA(VLOOKUP($B917,'US PWR Rankings'!$B$6:$H$126,6,FALSE()))=TRUE(),"",(VLOOKUP($B917,'US PWR Rankings'!$B$6:$H$126,6,FALSE())))</f>
        <v/>
      </c>
      <c r="T917" s="29" t="str">
        <f aca="false">IF(ISNA(VLOOKUP($B917,'Can Gas Rankings'!$B$6:$H$95,6,FALSE()))=TRUE(),"",(VLOOKUP($B917,'Can Gas Rankings'!$B$6:$H$95,6,FALSE())))</f>
        <v/>
      </c>
      <c r="U917" s="29" t="str">
        <f aca="false">IF(ISNA(VLOOKUP($B917,'Can Pwr Rankings'!$B$6:$F$21,4,FALSE()))=TRUE(),"",(VLOOKUP($B917,'Can Pwr Rankings'!$B$6:$F$21,4,FALSE())))</f>
        <v/>
      </c>
    </row>
    <row r="918" customFormat="false" ht="12.75" hidden="false" customHeight="false" outlineLevel="0" collapsed="false">
      <c r="A918" s="5" t="s">
        <v>277</v>
      </c>
      <c r="B918" s="5" t="n">
        <v>41</v>
      </c>
      <c r="C918" s="5"/>
      <c r="D918" s="5"/>
      <c r="E918" s="29" t="n">
        <f aca="false">VLOOKUP(B918,HEADROOM!$B$2:$D$3820,3,FALSE())</f>
        <v>12114735</v>
      </c>
      <c r="F918" s="5" t="s">
        <v>188</v>
      </c>
      <c r="G918" s="5" t="str">
        <f aca="false">VLOOKUP((A918&amp;MAX(H918:M918)),'NA DATA'!$J$4:$K$1809,2,FALSE())</f>
        <v>Enron North America Corp.</v>
      </c>
      <c r="H918" s="30"/>
      <c r="I918" s="30" t="n">
        <v>96000409</v>
      </c>
      <c r="J918" s="30"/>
      <c r="K918" s="30"/>
      <c r="L918" s="30"/>
      <c r="M918" s="30"/>
      <c r="N918" s="30" t="n">
        <f aca="false">IF(ISNA(VLOOKUP(B918,'US GAS Rankings'!$B$6:$H$232,7,FALSE()))=TRUE(),"",(VLOOKUP(B918,'US GAS Rankings'!$B$6:$H$232,7,FALSE())))</f>
        <v>178</v>
      </c>
      <c r="O918" s="30" t="str">
        <f aca="false">IF(ISNA(VLOOKUP(B918,'US PWR Rankings'!$B$6:$H$126,7,FALSE()))=TRUE(),"",(VLOOKUP(B918,'US PWR Rankings'!$B$6:$H$126,7,FALSE())))</f>
        <v/>
      </c>
      <c r="P918" s="5" t="str">
        <f aca="false">IF(ISNA(VLOOKUP(B918,'Can Gas Rankings'!$B$6:$H$95,7,FALSE()))=TRUE(),"",(VLOOKUP(B918,'Can Gas Rankings'!$B$6:$H$95,7,FALSE())))</f>
        <v/>
      </c>
      <c r="Q918" s="5" t="str">
        <f aca="false">IF(ISNA(VLOOKUP(B918,'Can Pwr Rankings'!$B$6:$F$21,5,FALSE()))=TRUE(),"",(VLOOKUP(B918,'Can Pwr Rankings'!$B$6:$F$21,5,FALSE())))</f>
        <v/>
      </c>
      <c r="R918" s="29" t="n">
        <f aca="false">IF(ISNA(VLOOKUP($B918,'US GAS Rankings'!$B$6:$H$232,6,FALSE()))=TRUE(),"",(VLOOKUP($B918,'US GAS Rankings'!$B$6:$H$232,6,FALSE())))</f>
        <v>424195</v>
      </c>
      <c r="S918" s="29" t="str">
        <f aca="false">IF(ISNA(VLOOKUP($B918,'US PWR Rankings'!$B$6:$H$126,6,FALSE()))=TRUE(),"",(VLOOKUP($B918,'US PWR Rankings'!$B$6:$H$126,6,FALSE())))</f>
        <v/>
      </c>
      <c r="T918" s="29" t="str">
        <f aca="false">IF(ISNA(VLOOKUP($B918,'Can Gas Rankings'!$B$6:$H$95,6,FALSE()))=TRUE(),"",(VLOOKUP($B918,'Can Gas Rankings'!$B$6:$H$95,6,FALSE())))</f>
        <v/>
      </c>
      <c r="U918" s="29" t="str">
        <f aca="false">IF(ISNA(VLOOKUP($B918,'Can Pwr Rankings'!$B$6:$F$21,4,FALSE()))=TRUE(),"",(VLOOKUP($B918,'Can Pwr Rankings'!$B$6:$F$21,4,FALSE())))</f>
        <v/>
      </c>
    </row>
    <row r="919" customFormat="false" ht="12.75" hidden="false" customHeight="false" outlineLevel="0" collapsed="false">
      <c r="A919" s="5" t="s">
        <v>277</v>
      </c>
      <c r="B919" s="5" t="n">
        <v>41</v>
      </c>
      <c r="C919" s="5"/>
      <c r="D919" s="5"/>
      <c r="E919" s="29" t="n">
        <f aca="false">VLOOKUP(B919,HEADROOM!$B$2:$D$3820,3,FALSE())</f>
        <v>12114735</v>
      </c>
      <c r="F919" s="5" t="s">
        <v>173</v>
      </c>
      <c r="G919" s="5" t="str">
        <f aca="false">VLOOKUP((A919&amp;MAX(H919:M919)),'NA DATA'!$J$4:$K$1809,2,FALSE())</f>
        <v>Enron North America Corp.</v>
      </c>
      <c r="H919" s="30"/>
      <c r="I919" s="30" t="n">
        <v>96007321</v>
      </c>
      <c r="J919" s="30"/>
      <c r="K919" s="30"/>
      <c r="L919" s="30"/>
      <c r="M919" s="30"/>
      <c r="N919" s="30" t="n">
        <f aca="false">IF(ISNA(VLOOKUP(B919,'US GAS Rankings'!$B$6:$H$232,7,FALSE()))=TRUE(),"",(VLOOKUP(B919,'US GAS Rankings'!$B$6:$H$232,7,FALSE())))</f>
        <v>178</v>
      </c>
      <c r="O919" s="30" t="str">
        <f aca="false">IF(ISNA(VLOOKUP(B919,'US PWR Rankings'!$B$6:$H$126,7,FALSE()))=TRUE(),"",(VLOOKUP(B919,'US PWR Rankings'!$B$6:$H$126,7,FALSE())))</f>
        <v/>
      </c>
      <c r="P919" s="5" t="str">
        <f aca="false">IF(ISNA(VLOOKUP(B919,'Can Gas Rankings'!$B$6:$H$95,7,FALSE()))=TRUE(),"",(VLOOKUP(B919,'Can Gas Rankings'!$B$6:$H$95,7,FALSE())))</f>
        <v/>
      </c>
      <c r="Q919" s="5" t="str">
        <f aca="false">IF(ISNA(VLOOKUP(B919,'Can Pwr Rankings'!$B$6:$F$21,5,FALSE()))=TRUE(),"",(VLOOKUP(B919,'Can Pwr Rankings'!$B$6:$F$21,5,FALSE())))</f>
        <v/>
      </c>
      <c r="R919" s="29" t="n">
        <f aca="false">IF(ISNA(VLOOKUP($B919,'US GAS Rankings'!$B$6:$H$232,6,FALSE()))=TRUE(),"",(VLOOKUP($B919,'US GAS Rankings'!$B$6:$H$232,6,FALSE())))</f>
        <v>424195</v>
      </c>
      <c r="S919" s="29" t="str">
        <f aca="false">IF(ISNA(VLOOKUP($B919,'US PWR Rankings'!$B$6:$H$126,6,FALSE()))=TRUE(),"",(VLOOKUP($B919,'US PWR Rankings'!$B$6:$H$126,6,FALSE())))</f>
        <v/>
      </c>
      <c r="T919" s="29" t="str">
        <f aca="false">IF(ISNA(VLOOKUP($B919,'Can Gas Rankings'!$B$6:$H$95,6,FALSE()))=TRUE(),"",(VLOOKUP($B919,'Can Gas Rankings'!$B$6:$H$95,6,FALSE())))</f>
        <v/>
      </c>
      <c r="U919" s="29" t="str">
        <f aca="false">IF(ISNA(VLOOKUP($B919,'Can Pwr Rankings'!$B$6:$F$21,4,FALSE()))=TRUE(),"",(VLOOKUP($B919,'Can Pwr Rankings'!$B$6:$F$21,4,FALSE())))</f>
        <v/>
      </c>
    </row>
    <row r="920" customFormat="false" ht="12.75" hidden="false" customHeight="false" outlineLevel="0" collapsed="false">
      <c r="A920" s="5" t="s">
        <v>278</v>
      </c>
      <c r="B920" s="5" t="n">
        <v>30487</v>
      </c>
      <c r="C920" s="5" t="s">
        <v>278</v>
      </c>
      <c r="D920" s="5" t="n">
        <v>30487</v>
      </c>
      <c r="E920" s="29" t="n">
        <f aca="false">VLOOKUP(B920,HEADROOM!$B$2:$D$3820,3,FALSE())</f>
        <v>10000</v>
      </c>
      <c r="F920" s="5" t="s">
        <v>85</v>
      </c>
      <c r="G920" s="5" t="str">
        <f aca="false">VLOOKUP((A920&amp;MAX(H920:M920)),'NA DATA'!$J$4:$K$1809,2,FALSE())</f>
        <v>Enron North America Corp.</v>
      </c>
      <c r="H920" s="30"/>
      <c r="I920" s="30" t="n">
        <v>96011374</v>
      </c>
      <c r="J920" s="30"/>
      <c r="K920" s="30"/>
      <c r="L920" s="30"/>
      <c r="M920" s="30"/>
      <c r="N920" s="30" t="n">
        <f aca="false">IF(ISNA(VLOOKUP(B920,'US GAS Rankings'!$B$6:$H$232,7,FALSE()))=TRUE(),"",(VLOOKUP(B920,'US GAS Rankings'!$B$6:$H$232,7,FALSE())))</f>
        <v>179</v>
      </c>
      <c r="O920" s="30" t="str">
        <f aca="false">IF(ISNA(VLOOKUP(B920,'US PWR Rankings'!$B$6:$H$126,7,FALSE()))=TRUE(),"",(VLOOKUP(B920,'US PWR Rankings'!$B$6:$H$126,7,FALSE())))</f>
        <v/>
      </c>
      <c r="P920" s="5" t="str">
        <f aca="false">IF(ISNA(VLOOKUP(B920,'Can Gas Rankings'!$B$6:$H$95,7,FALSE()))=TRUE(),"",(VLOOKUP(B920,'Can Gas Rankings'!$B$6:$H$95,7,FALSE())))</f>
        <v/>
      </c>
      <c r="Q920" s="5" t="str">
        <f aca="false">IF(ISNA(VLOOKUP(B920,'Can Pwr Rankings'!$B$6:$F$21,5,FALSE()))=TRUE(),"",(VLOOKUP(B920,'Can Pwr Rankings'!$B$6:$F$21,5,FALSE())))</f>
        <v/>
      </c>
      <c r="R920" s="29" t="n">
        <f aca="false">IF(ISNA(VLOOKUP($B920,'US GAS Rankings'!$B$6:$H$232,6,FALSE()))=TRUE(),"",(VLOOKUP($B920,'US GAS Rankings'!$B$6:$H$232,6,FALSE())))</f>
        <v>420930</v>
      </c>
      <c r="S920" s="29" t="str">
        <f aca="false">IF(ISNA(VLOOKUP($B920,'US PWR Rankings'!$B$6:$H$126,6,FALSE()))=TRUE(),"",(VLOOKUP($B920,'US PWR Rankings'!$B$6:$H$126,6,FALSE())))</f>
        <v/>
      </c>
      <c r="T920" s="29" t="str">
        <f aca="false">IF(ISNA(VLOOKUP($B920,'Can Gas Rankings'!$B$6:$H$95,6,FALSE()))=TRUE(),"",(VLOOKUP($B920,'Can Gas Rankings'!$B$6:$H$95,6,FALSE())))</f>
        <v/>
      </c>
      <c r="U920" s="29" t="str">
        <f aca="false">IF(ISNA(VLOOKUP($B920,'Can Pwr Rankings'!$B$6:$F$21,4,FALSE()))=TRUE(),"",(VLOOKUP($B920,'Can Pwr Rankings'!$B$6:$F$21,4,FALSE())))</f>
        <v/>
      </c>
    </row>
    <row r="921" customFormat="false" ht="12.75" hidden="false" customHeight="false" outlineLevel="0" collapsed="false">
      <c r="A921" s="5" t="s">
        <v>278</v>
      </c>
      <c r="B921" s="5" t="n">
        <v>30487</v>
      </c>
      <c r="C921" s="5"/>
      <c r="D921" s="5"/>
      <c r="E921" s="29" t="n">
        <f aca="false">VLOOKUP(B921,HEADROOM!$B$2:$D$3820,3,FALSE())</f>
        <v>10000</v>
      </c>
      <c r="F921" s="5" t="s">
        <v>33</v>
      </c>
      <c r="G921" s="5" t="str">
        <f aca="false">VLOOKUP((A921&amp;MAX(H921:M921)),'NA DATA'!$J$4:$K$1809,2,FALSE())</f>
        <v>Enron North America Corp.</v>
      </c>
      <c r="H921" s="30"/>
      <c r="I921" s="30" t="n">
        <v>96070384</v>
      </c>
      <c r="J921" s="30"/>
      <c r="K921" s="30"/>
      <c r="L921" s="30"/>
      <c r="M921" s="30"/>
      <c r="N921" s="30" t="n">
        <f aca="false">IF(ISNA(VLOOKUP(B921,'US GAS Rankings'!$B$6:$H$232,7,FALSE()))=TRUE(),"",(VLOOKUP(B921,'US GAS Rankings'!$B$6:$H$232,7,FALSE())))</f>
        <v>179</v>
      </c>
      <c r="O921" s="30" t="str">
        <f aca="false">IF(ISNA(VLOOKUP(B921,'US PWR Rankings'!$B$6:$H$126,7,FALSE()))=TRUE(),"",(VLOOKUP(B921,'US PWR Rankings'!$B$6:$H$126,7,FALSE())))</f>
        <v/>
      </c>
      <c r="P921" s="5" t="str">
        <f aca="false">IF(ISNA(VLOOKUP(B921,'Can Gas Rankings'!$B$6:$H$95,7,FALSE()))=TRUE(),"",(VLOOKUP(B921,'Can Gas Rankings'!$B$6:$H$95,7,FALSE())))</f>
        <v/>
      </c>
      <c r="Q921" s="5" t="str">
        <f aca="false">IF(ISNA(VLOOKUP(B921,'Can Pwr Rankings'!$B$6:$F$21,5,FALSE()))=TRUE(),"",(VLOOKUP(B921,'Can Pwr Rankings'!$B$6:$F$21,5,FALSE())))</f>
        <v/>
      </c>
      <c r="R921" s="29" t="n">
        <f aca="false">IF(ISNA(VLOOKUP($B921,'US GAS Rankings'!$B$6:$H$232,6,FALSE()))=TRUE(),"",(VLOOKUP($B921,'US GAS Rankings'!$B$6:$H$232,6,FALSE())))</f>
        <v>420930</v>
      </c>
      <c r="S921" s="29" t="str">
        <f aca="false">IF(ISNA(VLOOKUP($B921,'US PWR Rankings'!$B$6:$H$126,6,FALSE()))=TRUE(),"",(VLOOKUP($B921,'US PWR Rankings'!$B$6:$H$126,6,FALSE())))</f>
        <v/>
      </c>
      <c r="T921" s="29" t="str">
        <f aca="false">IF(ISNA(VLOOKUP($B921,'Can Gas Rankings'!$B$6:$H$95,6,FALSE()))=TRUE(),"",(VLOOKUP($B921,'Can Gas Rankings'!$B$6:$H$95,6,FALSE())))</f>
        <v/>
      </c>
      <c r="U921" s="29" t="str">
        <f aca="false">IF(ISNA(VLOOKUP($B921,'Can Pwr Rankings'!$B$6:$F$21,4,FALSE()))=TRUE(),"",(VLOOKUP($B921,'Can Pwr Rankings'!$B$6:$F$21,4,FALSE())))</f>
        <v/>
      </c>
    </row>
    <row r="922" customFormat="false" ht="12.75" hidden="false" customHeight="false" outlineLevel="0" collapsed="false">
      <c r="A922" s="5" t="s">
        <v>278</v>
      </c>
      <c r="B922" s="5" t="n">
        <v>30487</v>
      </c>
      <c r="C922" s="5"/>
      <c r="D922" s="5"/>
      <c r="E922" s="29" t="n">
        <f aca="false">VLOOKUP(B922,HEADROOM!$B$2:$D$3820,3,FALSE())</f>
        <v>10000</v>
      </c>
      <c r="F922" s="5" t="s">
        <v>180</v>
      </c>
      <c r="G922" s="5" t="str">
        <f aca="false">VLOOKUP((A922&amp;MAX(H922:M922)),'NA DATA'!$J$4:$K$1809,2,FALSE())</f>
        <v>Enron North America Corp.</v>
      </c>
      <c r="H922" s="30"/>
      <c r="I922" s="30" t="n">
        <v>96029251</v>
      </c>
      <c r="J922" s="30"/>
      <c r="K922" s="30"/>
      <c r="L922" s="30"/>
      <c r="M922" s="30"/>
      <c r="N922" s="30" t="n">
        <f aca="false">IF(ISNA(VLOOKUP(B922,'US GAS Rankings'!$B$6:$H$232,7,FALSE()))=TRUE(),"",(VLOOKUP(B922,'US GAS Rankings'!$B$6:$H$232,7,FALSE())))</f>
        <v>179</v>
      </c>
      <c r="O922" s="30" t="str">
        <f aca="false">IF(ISNA(VLOOKUP(B922,'US PWR Rankings'!$B$6:$H$126,7,FALSE()))=TRUE(),"",(VLOOKUP(B922,'US PWR Rankings'!$B$6:$H$126,7,FALSE())))</f>
        <v/>
      </c>
      <c r="P922" s="5" t="str">
        <f aca="false">IF(ISNA(VLOOKUP(B922,'Can Gas Rankings'!$B$6:$H$95,7,FALSE()))=TRUE(),"",(VLOOKUP(B922,'Can Gas Rankings'!$B$6:$H$95,7,FALSE())))</f>
        <v/>
      </c>
      <c r="Q922" s="5" t="str">
        <f aca="false">IF(ISNA(VLOOKUP(B922,'Can Pwr Rankings'!$B$6:$F$21,5,FALSE()))=TRUE(),"",(VLOOKUP(B922,'Can Pwr Rankings'!$B$6:$F$21,5,FALSE())))</f>
        <v/>
      </c>
      <c r="R922" s="29" t="n">
        <f aca="false">IF(ISNA(VLOOKUP($B922,'US GAS Rankings'!$B$6:$H$232,6,FALSE()))=TRUE(),"",(VLOOKUP($B922,'US GAS Rankings'!$B$6:$H$232,6,FALSE())))</f>
        <v>420930</v>
      </c>
      <c r="S922" s="29" t="str">
        <f aca="false">IF(ISNA(VLOOKUP($B922,'US PWR Rankings'!$B$6:$H$126,6,FALSE()))=TRUE(),"",(VLOOKUP($B922,'US PWR Rankings'!$B$6:$H$126,6,FALSE())))</f>
        <v/>
      </c>
      <c r="T922" s="29" t="str">
        <f aca="false">IF(ISNA(VLOOKUP($B922,'Can Gas Rankings'!$B$6:$H$95,6,FALSE()))=TRUE(),"",(VLOOKUP($B922,'Can Gas Rankings'!$B$6:$H$95,6,FALSE())))</f>
        <v/>
      </c>
      <c r="U922" s="29" t="str">
        <f aca="false">IF(ISNA(VLOOKUP($B922,'Can Pwr Rankings'!$B$6:$F$21,4,FALSE()))=TRUE(),"",(VLOOKUP($B922,'Can Pwr Rankings'!$B$6:$F$21,4,FALSE())))</f>
        <v/>
      </c>
    </row>
    <row r="923" customFormat="false" ht="12.75" hidden="false" customHeight="false" outlineLevel="0" collapsed="false">
      <c r="A923" s="5" t="s">
        <v>278</v>
      </c>
      <c r="B923" s="5" t="n">
        <v>30487</v>
      </c>
      <c r="C923" s="5"/>
      <c r="D923" s="5"/>
      <c r="E923" s="29" t="n">
        <f aca="false">VLOOKUP(B923,HEADROOM!$B$2:$D$3820,3,FALSE())</f>
        <v>10000</v>
      </c>
      <c r="F923" s="5" t="s">
        <v>42</v>
      </c>
      <c r="G923" s="5" t="e">
        <f aca="false">VLOOKUP((A923&amp;MAX(H923:M923)),'NA DATA'!$J$4:$K$1809,2,FALSE())</f>
        <v>#N/A</v>
      </c>
      <c r="H923" s="30"/>
      <c r="I923" s="30"/>
      <c r="J923" s="30"/>
      <c r="K923" s="30"/>
      <c r="L923" s="30"/>
      <c r="M923" s="30"/>
      <c r="N923" s="30" t="n">
        <f aca="false">IF(ISNA(VLOOKUP(B923,'US GAS Rankings'!$B$6:$H$232,7,FALSE()))=TRUE(),"",(VLOOKUP(B923,'US GAS Rankings'!$B$6:$H$232,7,FALSE())))</f>
        <v>179</v>
      </c>
      <c r="O923" s="30" t="str">
        <f aca="false">IF(ISNA(VLOOKUP(B923,'US PWR Rankings'!$B$6:$H$126,7,FALSE()))=TRUE(),"",(VLOOKUP(B923,'US PWR Rankings'!$B$6:$H$126,7,FALSE())))</f>
        <v/>
      </c>
      <c r="P923" s="5" t="str">
        <f aca="false">IF(ISNA(VLOOKUP(B923,'Can Gas Rankings'!$B$6:$H$95,7,FALSE()))=TRUE(),"",(VLOOKUP(B923,'Can Gas Rankings'!$B$6:$H$95,7,FALSE())))</f>
        <v/>
      </c>
      <c r="Q923" s="5" t="str">
        <f aca="false">IF(ISNA(VLOOKUP(B923,'Can Pwr Rankings'!$B$6:$F$21,5,FALSE()))=TRUE(),"",(VLOOKUP(B923,'Can Pwr Rankings'!$B$6:$F$21,5,FALSE())))</f>
        <v/>
      </c>
      <c r="R923" s="29" t="n">
        <f aca="false">IF(ISNA(VLOOKUP($B923,'US GAS Rankings'!$B$6:$H$232,6,FALSE()))=TRUE(),"",(VLOOKUP($B923,'US GAS Rankings'!$B$6:$H$232,6,FALSE())))</f>
        <v>420930</v>
      </c>
      <c r="S923" s="29" t="str">
        <f aca="false">IF(ISNA(VLOOKUP($B923,'US PWR Rankings'!$B$6:$H$126,6,FALSE()))=TRUE(),"",(VLOOKUP($B923,'US PWR Rankings'!$B$6:$H$126,6,FALSE())))</f>
        <v/>
      </c>
      <c r="T923" s="29" t="str">
        <f aca="false">IF(ISNA(VLOOKUP($B923,'Can Gas Rankings'!$B$6:$H$95,6,FALSE()))=TRUE(),"",(VLOOKUP($B923,'Can Gas Rankings'!$B$6:$H$95,6,FALSE())))</f>
        <v/>
      </c>
      <c r="U923" s="29" t="str">
        <f aca="false">IF(ISNA(VLOOKUP($B923,'Can Pwr Rankings'!$B$6:$F$21,4,FALSE()))=TRUE(),"",(VLOOKUP($B923,'Can Pwr Rankings'!$B$6:$F$21,4,FALSE())))</f>
        <v/>
      </c>
    </row>
    <row r="924" customFormat="false" ht="12.75" hidden="false" customHeight="false" outlineLevel="0" collapsed="false">
      <c r="A924" s="5" t="s">
        <v>278</v>
      </c>
      <c r="B924" s="5" t="n">
        <v>30487</v>
      </c>
      <c r="C924" s="5"/>
      <c r="D924" s="5"/>
      <c r="E924" s="29" t="n">
        <f aca="false">VLOOKUP(B924,HEADROOM!$B$2:$D$3820,3,FALSE())</f>
        <v>10000</v>
      </c>
      <c r="F924" s="5" t="s">
        <v>30</v>
      </c>
      <c r="G924" s="5" t="str">
        <f aca="false">VLOOKUP((A924&amp;MAX(H924:M924)),'NA DATA'!$J$4:$K$1809,2,FALSE())</f>
        <v>Enron North America Corp.</v>
      </c>
      <c r="H924" s="30"/>
      <c r="I924" s="30" t="n">
        <v>96062383</v>
      </c>
      <c r="J924" s="30"/>
      <c r="K924" s="30"/>
      <c r="L924" s="30"/>
      <c r="M924" s="30"/>
      <c r="N924" s="30" t="n">
        <f aca="false">IF(ISNA(VLOOKUP(B924,'US GAS Rankings'!$B$6:$H$232,7,FALSE()))=TRUE(),"",(VLOOKUP(B924,'US GAS Rankings'!$B$6:$H$232,7,FALSE())))</f>
        <v>179</v>
      </c>
      <c r="O924" s="30" t="str">
        <f aca="false">IF(ISNA(VLOOKUP(B924,'US PWR Rankings'!$B$6:$H$126,7,FALSE()))=TRUE(),"",(VLOOKUP(B924,'US PWR Rankings'!$B$6:$H$126,7,FALSE())))</f>
        <v/>
      </c>
      <c r="P924" s="5" t="str">
        <f aca="false">IF(ISNA(VLOOKUP(B924,'Can Gas Rankings'!$B$6:$H$95,7,FALSE()))=TRUE(),"",(VLOOKUP(B924,'Can Gas Rankings'!$B$6:$H$95,7,FALSE())))</f>
        <v/>
      </c>
      <c r="Q924" s="5" t="str">
        <f aca="false">IF(ISNA(VLOOKUP(B924,'Can Pwr Rankings'!$B$6:$F$21,5,FALSE()))=TRUE(),"",(VLOOKUP(B924,'Can Pwr Rankings'!$B$6:$F$21,5,FALSE())))</f>
        <v/>
      </c>
      <c r="R924" s="29" t="n">
        <f aca="false">IF(ISNA(VLOOKUP($B924,'US GAS Rankings'!$B$6:$H$232,6,FALSE()))=TRUE(),"",(VLOOKUP($B924,'US GAS Rankings'!$B$6:$H$232,6,FALSE())))</f>
        <v>420930</v>
      </c>
      <c r="S924" s="29" t="str">
        <f aca="false">IF(ISNA(VLOOKUP($B924,'US PWR Rankings'!$B$6:$H$126,6,FALSE()))=TRUE(),"",(VLOOKUP($B924,'US PWR Rankings'!$B$6:$H$126,6,FALSE())))</f>
        <v/>
      </c>
      <c r="T924" s="29" t="str">
        <f aca="false">IF(ISNA(VLOOKUP($B924,'Can Gas Rankings'!$B$6:$H$95,6,FALSE()))=TRUE(),"",(VLOOKUP($B924,'Can Gas Rankings'!$B$6:$H$95,6,FALSE())))</f>
        <v/>
      </c>
      <c r="U924" s="29" t="str">
        <f aca="false">IF(ISNA(VLOOKUP($B924,'Can Pwr Rankings'!$B$6:$F$21,4,FALSE()))=TRUE(),"",(VLOOKUP($B924,'Can Pwr Rankings'!$B$6:$F$21,4,FALSE())))</f>
        <v/>
      </c>
    </row>
    <row r="925" customFormat="false" ht="12.75" hidden="false" customHeight="false" outlineLevel="0" collapsed="false">
      <c r="A925" s="5" t="s">
        <v>279</v>
      </c>
      <c r="B925" s="5" t="n">
        <v>80575</v>
      </c>
      <c r="C925" s="5" t="s">
        <v>279</v>
      </c>
      <c r="D925" s="5" t="n">
        <v>80575</v>
      </c>
      <c r="E925" s="29" t="n">
        <f aca="false">VLOOKUP(B925,HEADROOM!$B$2:$D$3820,3,FALSE())</f>
        <v>1803738</v>
      </c>
      <c r="F925" s="5" t="s">
        <v>28</v>
      </c>
      <c r="G925" s="5" t="str">
        <f aca="false">VLOOKUP((A925&amp;MAX(H925:M925)),'NA DATA'!$J$4:$K$1809,2,FALSE())</f>
        <v>Enron North America Corp.</v>
      </c>
      <c r="H925" s="30"/>
      <c r="I925" s="30" t="n">
        <v>96057963</v>
      </c>
      <c r="J925" s="30"/>
      <c r="K925" s="30"/>
      <c r="L925" s="30"/>
      <c r="M925" s="30"/>
      <c r="N925" s="30" t="n">
        <f aca="false">IF(ISNA(VLOOKUP(B925,'US GAS Rankings'!$B$6:$H$232,7,FALSE()))=TRUE(),"",(VLOOKUP(B925,'US GAS Rankings'!$B$6:$H$232,7,FALSE())))</f>
        <v>180</v>
      </c>
      <c r="O925" s="30" t="str">
        <f aca="false">IF(ISNA(VLOOKUP(B925,'US PWR Rankings'!$B$6:$H$126,7,FALSE()))=TRUE(),"",(VLOOKUP(B925,'US PWR Rankings'!$B$6:$H$126,7,FALSE())))</f>
        <v/>
      </c>
      <c r="P925" s="5" t="str">
        <f aca="false">IF(ISNA(VLOOKUP(B925,'Can Gas Rankings'!$B$6:$H$95,7,FALSE()))=TRUE(),"",(VLOOKUP(B925,'Can Gas Rankings'!$B$6:$H$95,7,FALSE())))</f>
        <v/>
      </c>
      <c r="Q925" s="5" t="str">
        <f aca="false">IF(ISNA(VLOOKUP(B925,'Can Pwr Rankings'!$B$6:$F$21,5,FALSE()))=TRUE(),"",(VLOOKUP(B925,'Can Pwr Rankings'!$B$6:$F$21,5,FALSE())))</f>
        <v/>
      </c>
      <c r="R925" s="29" t="n">
        <f aca="false">IF(ISNA(VLOOKUP($B925,'US GAS Rankings'!$B$6:$H$232,6,FALSE()))=TRUE(),"",(VLOOKUP($B925,'US GAS Rankings'!$B$6:$H$232,6,FALSE())))</f>
        <v>407658</v>
      </c>
      <c r="S925" s="29" t="str">
        <f aca="false">IF(ISNA(VLOOKUP($B925,'US PWR Rankings'!$B$6:$H$126,6,FALSE()))=TRUE(),"",(VLOOKUP($B925,'US PWR Rankings'!$B$6:$H$126,6,FALSE())))</f>
        <v/>
      </c>
      <c r="T925" s="29" t="str">
        <f aca="false">IF(ISNA(VLOOKUP($B925,'Can Gas Rankings'!$B$6:$H$95,6,FALSE()))=TRUE(),"",(VLOOKUP($B925,'Can Gas Rankings'!$B$6:$H$95,6,FALSE())))</f>
        <v/>
      </c>
      <c r="U925" s="29" t="str">
        <f aca="false">IF(ISNA(VLOOKUP($B925,'Can Pwr Rankings'!$B$6:$F$21,4,FALSE()))=TRUE(),"",(VLOOKUP($B925,'Can Pwr Rankings'!$B$6:$F$21,4,FALSE())))</f>
        <v/>
      </c>
    </row>
    <row r="926" customFormat="false" ht="12.75" hidden="false" customHeight="false" outlineLevel="0" collapsed="false">
      <c r="A926" s="5" t="s">
        <v>279</v>
      </c>
      <c r="B926" s="5" t="n">
        <v>80575</v>
      </c>
      <c r="C926" s="5"/>
      <c r="D926" s="5"/>
      <c r="E926" s="29" t="n">
        <f aca="false">VLOOKUP(B926,HEADROOM!$B$2:$D$3820,3,FALSE())</f>
        <v>1803738</v>
      </c>
      <c r="F926" s="5" t="s">
        <v>29</v>
      </c>
      <c r="G926" s="5" t="str">
        <f aca="false">VLOOKUP((A926&amp;MAX(H926:M926)),'NA DATA'!$J$4:$K$1809,2,FALSE())</f>
        <v>Enron North America Corp.</v>
      </c>
      <c r="H926" s="30"/>
      <c r="I926" s="30" t="n">
        <v>96053193</v>
      </c>
      <c r="J926" s="30"/>
      <c r="K926" s="30"/>
      <c r="L926" s="30"/>
      <c r="M926" s="30"/>
      <c r="N926" s="30" t="n">
        <f aca="false">IF(ISNA(VLOOKUP(B926,'US GAS Rankings'!$B$6:$H$232,7,FALSE()))=TRUE(),"",(VLOOKUP(B926,'US GAS Rankings'!$B$6:$H$232,7,FALSE())))</f>
        <v>180</v>
      </c>
      <c r="O926" s="30" t="str">
        <f aca="false">IF(ISNA(VLOOKUP(B926,'US PWR Rankings'!$B$6:$H$126,7,FALSE()))=TRUE(),"",(VLOOKUP(B926,'US PWR Rankings'!$B$6:$H$126,7,FALSE())))</f>
        <v/>
      </c>
      <c r="P926" s="5" t="str">
        <f aca="false">IF(ISNA(VLOOKUP(B926,'Can Gas Rankings'!$B$6:$H$95,7,FALSE()))=TRUE(),"",(VLOOKUP(B926,'Can Gas Rankings'!$B$6:$H$95,7,FALSE())))</f>
        <v/>
      </c>
      <c r="Q926" s="5" t="str">
        <f aca="false">IF(ISNA(VLOOKUP(B926,'Can Pwr Rankings'!$B$6:$F$21,5,FALSE()))=TRUE(),"",(VLOOKUP(B926,'Can Pwr Rankings'!$B$6:$F$21,5,FALSE())))</f>
        <v/>
      </c>
      <c r="R926" s="29" t="n">
        <f aca="false">IF(ISNA(VLOOKUP($B926,'US GAS Rankings'!$B$6:$H$232,6,FALSE()))=TRUE(),"",(VLOOKUP($B926,'US GAS Rankings'!$B$6:$H$232,6,FALSE())))</f>
        <v>407658</v>
      </c>
      <c r="S926" s="29" t="str">
        <f aca="false">IF(ISNA(VLOOKUP($B926,'US PWR Rankings'!$B$6:$H$126,6,FALSE()))=TRUE(),"",(VLOOKUP($B926,'US PWR Rankings'!$B$6:$H$126,6,FALSE())))</f>
        <v/>
      </c>
      <c r="T926" s="29" t="str">
        <f aca="false">IF(ISNA(VLOOKUP($B926,'Can Gas Rankings'!$B$6:$H$95,6,FALSE()))=TRUE(),"",(VLOOKUP($B926,'Can Gas Rankings'!$B$6:$H$95,6,FALSE())))</f>
        <v/>
      </c>
      <c r="U926" s="29" t="str">
        <f aca="false">IF(ISNA(VLOOKUP($B926,'Can Pwr Rankings'!$B$6:$F$21,4,FALSE()))=TRUE(),"",(VLOOKUP($B926,'Can Pwr Rankings'!$B$6:$F$21,4,FALSE())))</f>
        <v/>
      </c>
    </row>
    <row r="927" customFormat="false" ht="12.75" hidden="false" customHeight="false" outlineLevel="0" collapsed="false">
      <c r="A927" s="5" t="s">
        <v>279</v>
      </c>
      <c r="B927" s="5" t="n">
        <v>80575</v>
      </c>
      <c r="C927" s="5"/>
      <c r="D927" s="5"/>
      <c r="E927" s="29" t="n">
        <f aca="false">VLOOKUP(B927,HEADROOM!$B$2:$D$3820,3,FALSE())</f>
        <v>1803738</v>
      </c>
      <c r="F927" s="5" t="s">
        <v>42</v>
      </c>
      <c r="G927" s="5" t="e">
        <f aca="false">VLOOKUP((A927&amp;MAX(H927:M927)),'NA DATA'!$J$4:$K$1809,2,FALSE())</f>
        <v>#N/A</v>
      </c>
      <c r="H927" s="30"/>
      <c r="I927" s="30"/>
      <c r="J927" s="30"/>
      <c r="K927" s="30"/>
      <c r="L927" s="30"/>
      <c r="M927" s="30"/>
      <c r="N927" s="30" t="n">
        <f aca="false">IF(ISNA(VLOOKUP(B927,'US GAS Rankings'!$B$6:$H$232,7,FALSE()))=TRUE(),"",(VLOOKUP(B927,'US GAS Rankings'!$B$6:$H$232,7,FALSE())))</f>
        <v>180</v>
      </c>
      <c r="O927" s="30" t="str">
        <f aca="false">IF(ISNA(VLOOKUP(B927,'US PWR Rankings'!$B$6:$H$126,7,FALSE()))=TRUE(),"",(VLOOKUP(B927,'US PWR Rankings'!$B$6:$H$126,7,FALSE())))</f>
        <v/>
      </c>
      <c r="P927" s="5" t="str">
        <f aca="false">IF(ISNA(VLOOKUP(B927,'Can Gas Rankings'!$B$6:$H$95,7,FALSE()))=TRUE(),"",(VLOOKUP(B927,'Can Gas Rankings'!$B$6:$H$95,7,FALSE())))</f>
        <v/>
      </c>
      <c r="Q927" s="5" t="str">
        <f aca="false">IF(ISNA(VLOOKUP(B927,'Can Pwr Rankings'!$B$6:$F$21,5,FALSE()))=TRUE(),"",(VLOOKUP(B927,'Can Pwr Rankings'!$B$6:$F$21,5,FALSE())))</f>
        <v/>
      </c>
      <c r="R927" s="29" t="n">
        <f aca="false">IF(ISNA(VLOOKUP($B927,'US GAS Rankings'!$B$6:$H$232,6,FALSE()))=TRUE(),"",(VLOOKUP($B927,'US GAS Rankings'!$B$6:$H$232,6,FALSE())))</f>
        <v>407658</v>
      </c>
      <c r="S927" s="29" t="str">
        <f aca="false">IF(ISNA(VLOOKUP($B927,'US PWR Rankings'!$B$6:$H$126,6,FALSE()))=TRUE(),"",(VLOOKUP($B927,'US PWR Rankings'!$B$6:$H$126,6,FALSE())))</f>
        <v/>
      </c>
      <c r="T927" s="29" t="str">
        <f aca="false">IF(ISNA(VLOOKUP($B927,'Can Gas Rankings'!$B$6:$H$95,6,FALSE()))=TRUE(),"",(VLOOKUP($B927,'Can Gas Rankings'!$B$6:$H$95,6,FALSE())))</f>
        <v/>
      </c>
      <c r="U927" s="29" t="str">
        <f aca="false">IF(ISNA(VLOOKUP($B927,'Can Pwr Rankings'!$B$6:$F$21,4,FALSE()))=TRUE(),"",(VLOOKUP($B927,'Can Pwr Rankings'!$B$6:$F$21,4,FALSE())))</f>
        <v/>
      </c>
    </row>
    <row r="928" customFormat="false" ht="12.75" hidden="false" customHeight="false" outlineLevel="0" collapsed="false">
      <c r="A928" s="5" t="s">
        <v>279</v>
      </c>
      <c r="B928" s="5" t="n">
        <v>80575</v>
      </c>
      <c r="C928" s="5"/>
      <c r="D928" s="5"/>
      <c r="E928" s="29" t="n">
        <f aca="false">VLOOKUP(B928,HEADROOM!$B$2:$D$3820,3,FALSE())</f>
        <v>1803738</v>
      </c>
      <c r="F928" s="5" t="s">
        <v>70</v>
      </c>
      <c r="G928" s="5" t="str">
        <f aca="false">VLOOKUP((A928&amp;MAX(H928:M928)),'NA DATA'!$J$4:$K$1809,2,FALSE())</f>
        <v>Enron North America Corp.</v>
      </c>
      <c r="H928" s="30"/>
      <c r="I928" s="30" t="n">
        <v>96045729</v>
      </c>
      <c r="J928" s="30"/>
      <c r="K928" s="30"/>
      <c r="L928" s="30"/>
      <c r="M928" s="30"/>
      <c r="N928" s="30" t="n">
        <f aca="false">IF(ISNA(VLOOKUP(B928,'US GAS Rankings'!$B$6:$H$232,7,FALSE()))=TRUE(),"",(VLOOKUP(B928,'US GAS Rankings'!$B$6:$H$232,7,FALSE())))</f>
        <v>180</v>
      </c>
      <c r="O928" s="30" t="str">
        <f aca="false">IF(ISNA(VLOOKUP(B928,'US PWR Rankings'!$B$6:$H$126,7,FALSE()))=TRUE(),"",(VLOOKUP(B928,'US PWR Rankings'!$B$6:$H$126,7,FALSE())))</f>
        <v/>
      </c>
      <c r="P928" s="5" t="str">
        <f aca="false">IF(ISNA(VLOOKUP(B928,'Can Gas Rankings'!$B$6:$H$95,7,FALSE()))=TRUE(),"",(VLOOKUP(B928,'Can Gas Rankings'!$B$6:$H$95,7,FALSE())))</f>
        <v/>
      </c>
      <c r="Q928" s="5" t="str">
        <f aca="false">IF(ISNA(VLOOKUP(B928,'Can Pwr Rankings'!$B$6:$F$21,5,FALSE()))=TRUE(),"",(VLOOKUP(B928,'Can Pwr Rankings'!$B$6:$F$21,5,FALSE())))</f>
        <v/>
      </c>
      <c r="R928" s="29" t="n">
        <f aca="false">IF(ISNA(VLOOKUP($B928,'US GAS Rankings'!$B$6:$H$232,6,FALSE()))=TRUE(),"",(VLOOKUP($B928,'US GAS Rankings'!$B$6:$H$232,6,FALSE())))</f>
        <v>407658</v>
      </c>
      <c r="S928" s="29" t="str">
        <f aca="false">IF(ISNA(VLOOKUP($B928,'US PWR Rankings'!$B$6:$H$126,6,FALSE()))=TRUE(),"",(VLOOKUP($B928,'US PWR Rankings'!$B$6:$H$126,6,FALSE())))</f>
        <v/>
      </c>
      <c r="T928" s="29" t="str">
        <f aca="false">IF(ISNA(VLOOKUP($B928,'Can Gas Rankings'!$B$6:$H$95,6,FALSE()))=TRUE(),"",(VLOOKUP($B928,'Can Gas Rankings'!$B$6:$H$95,6,FALSE())))</f>
        <v/>
      </c>
      <c r="U928" s="29" t="str">
        <f aca="false">IF(ISNA(VLOOKUP($B928,'Can Pwr Rankings'!$B$6:$F$21,4,FALSE()))=TRUE(),"",(VLOOKUP($B928,'Can Pwr Rankings'!$B$6:$F$21,4,FALSE())))</f>
        <v/>
      </c>
    </row>
    <row r="929" customFormat="false" ht="12.75" hidden="false" customHeight="false" outlineLevel="0" collapsed="false">
      <c r="A929" s="5" t="s">
        <v>280</v>
      </c>
      <c r="B929" s="5" t="n">
        <v>30281</v>
      </c>
      <c r="C929" s="5" t="s">
        <v>280</v>
      </c>
      <c r="D929" s="5" t="n">
        <v>30281</v>
      </c>
      <c r="E929" s="29" t="n">
        <f aca="false">VLOOKUP(B929,HEADROOM!$B$2:$D$3820,3,FALSE())</f>
        <v>0</v>
      </c>
      <c r="F929" s="5" t="s">
        <v>78</v>
      </c>
      <c r="G929" s="5" t="str">
        <f aca="false">VLOOKUP((A929&amp;MAX(H929:M929)),'NA DATA'!$J$4:$K$1809,2,FALSE())</f>
        <v>Enron North America Corp.</v>
      </c>
      <c r="H929" s="30"/>
      <c r="I929" s="30" t="n">
        <v>96029557</v>
      </c>
      <c r="J929" s="30"/>
      <c r="K929" s="30"/>
      <c r="L929" s="30"/>
      <c r="M929" s="30"/>
      <c r="N929" s="30" t="n">
        <f aca="false">IF(ISNA(VLOOKUP(B929,'US GAS Rankings'!$B$6:$H$232,7,FALSE()))=TRUE(),"",(VLOOKUP(B929,'US GAS Rankings'!$B$6:$H$232,7,FALSE())))</f>
        <v>181</v>
      </c>
      <c r="O929" s="30" t="str">
        <f aca="false">IF(ISNA(VLOOKUP(B929,'US PWR Rankings'!$B$6:$H$126,7,FALSE()))=TRUE(),"",(VLOOKUP(B929,'US PWR Rankings'!$B$6:$H$126,7,FALSE())))</f>
        <v/>
      </c>
      <c r="P929" s="5" t="str">
        <f aca="false">IF(ISNA(VLOOKUP(B929,'Can Gas Rankings'!$B$6:$H$95,7,FALSE()))=TRUE(),"",(VLOOKUP(B929,'Can Gas Rankings'!$B$6:$H$95,7,FALSE())))</f>
        <v/>
      </c>
      <c r="Q929" s="5" t="str">
        <f aca="false">IF(ISNA(VLOOKUP(B929,'Can Pwr Rankings'!$B$6:$F$21,5,FALSE()))=TRUE(),"",(VLOOKUP(B929,'Can Pwr Rankings'!$B$6:$F$21,5,FALSE())))</f>
        <v/>
      </c>
      <c r="R929" s="29" t="n">
        <f aca="false">IF(ISNA(VLOOKUP($B929,'US GAS Rankings'!$B$6:$H$232,6,FALSE()))=TRUE(),"",(VLOOKUP($B929,'US GAS Rankings'!$B$6:$H$232,6,FALSE())))</f>
        <v>389571</v>
      </c>
      <c r="S929" s="29" t="str">
        <f aca="false">IF(ISNA(VLOOKUP($B929,'US PWR Rankings'!$B$6:$H$126,6,FALSE()))=TRUE(),"",(VLOOKUP($B929,'US PWR Rankings'!$B$6:$H$126,6,FALSE())))</f>
        <v/>
      </c>
      <c r="T929" s="29" t="str">
        <f aca="false">IF(ISNA(VLOOKUP($B929,'Can Gas Rankings'!$B$6:$H$95,6,FALSE()))=TRUE(),"",(VLOOKUP($B929,'Can Gas Rankings'!$B$6:$H$95,6,FALSE())))</f>
        <v/>
      </c>
      <c r="U929" s="29" t="str">
        <f aca="false">IF(ISNA(VLOOKUP($B929,'Can Pwr Rankings'!$B$6:$F$21,4,FALSE()))=TRUE(),"",(VLOOKUP($B929,'Can Pwr Rankings'!$B$6:$F$21,4,FALSE())))</f>
        <v/>
      </c>
    </row>
    <row r="930" customFormat="false" ht="12.75" hidden="false" customHeight="false" outlineLevel="0" collapsed="false">
      <c r="A930" s="5" t="s">
        <v>280</v>
      </c>
      <c r="B930" s="5" t="n">
        <v>30281</v>
      </c>
      <c r="C930" s="5"/>
      <c r="D930" s="5"/>
      <c r="E930" s="29" t="n">
        <f aca="false">VLOOKUP(B930,HEADROOM!$B$2:$D$3820,3,FALSE())</f>
        <v>0</v>
      </c>
      <c r="F930" s="5" t="s">
        <v>47</v>
      </c>
      <c r="G930" s="5" t="str">
        <f aca="false">VLOOKUP((A930&amp;MAX(H930:M930)),'NA DATA'!$J$4:$K$1809,2,FALSE())</f>
        <v>Enron North America Corp.</v>
      </c>
      <c r="H930" s="30"/>
      <c r="I930" s="30" t="n">
        <v>96003499</v>
      </c>
      <c r="J930" s="30"/>
      <c r="K930" s="30"/>
      <c r="L930" s="30"/>
      <c r="M930" s="30"/>
      <c r="N930" s="30" t="n">
        <f aca="false">IF(ISNA(VLOOKUP(B930,'US GAS Rankings'!$B$6:$H$232,7,FALSE()))=TRUE(),"",(VLOOKUP(B930,'US GAS Rankings'!$B$6:$H$232,7,FALSE())))</f>
        <v>181</v>
      </c>
      <c r="O930" s="30" t="str">
        <f aca="false">IF(ISNA(VLOOKUP(B930,'US PWR Rankings'!$B$6:$H$126,7,FALSE()))=TRUE(),"",(VLOOKUP(B930,'US PWR Rankings'!$B$6:$H$126,7,FALSE())))</f>
        <v/>
      </c>
      <c r="P930" s="5" t="str">
        <f aca="false">IF(ISNA(VLOOKUP(B930,'Can Gas Rankings'!$B$6:$H$95,7,FALSE()))=TRUE(),"",(VLOOKUP(B930,'Can Gas Rankings'!$B$6:$H$95,7,FALSE())))</f>
        <v/>
      </c>
      <c r="Q930" s="5" t="str">
        <f aca="false">IF(ISNA(VLOOKUP(B930,'Can Pwr Rankings'!$B$6:$F$21,5,FALSE()))=TRUE(),"",(VLOOKUP(B930,'Can Pwr Rankings'!$B$6:$F$21,5,FALSE())))</f>
        <v/>
      </c>
      <c r="R930" s="29" t="n">
        <f aca="false">IF(ISNA(VLOOKUP($B930,'US GAS Rankings'!$B$6:$H$232,6,FALSE()))=TRUE(),"",(VLOOKUP($B930,'US GAS Rankings'!$B$6:$H$232,6,FALSE())))</f>
        <v>389571</v>
      </c>
      <c r="S930" s="29" t="str">
        <f aca="false">IF(ISNA(VLOOKUP($B930,'US PWR Rankings'!$B$6:$H$126,6,FALSE()))=TRUE(),"",(VLOOKUP($B930,'US PWR Rankings'!$B$6:$H$126,6,FALSE())))</f>
        <v/>
      </c>
      <c r="T930" s="29" t="str">
        <f aca="false">IF(ISNA(VLOOKUP($B930,'Can Gas Rankings'!$B$6:$H$95,6,FALSE()))=TRUE(),"",(VLOOKUP($B930,'Can Gas Rankings'!$B$6:$H$95,6,FALSE())))</f>
        <v/>
      </c>
      <c r="U930" s="29" t="str">
        <f aca="false">IF(ISNA(VLOOKUP($B930,'Can Pwr Rankings'!$B$6:$F$21,4,FALSE()))=TRUE(),"",(VLOOKUP($B930,'Can Pwr Rankings'!$B$6:$F$21,4,FALSE())))</f>
        <v/>
      </c>
    </row>
    <row r="931" customFormat="false" ht="12.75" hidden="false" customHeight="false" outlineLevel="0" collapsed="false">
      <c r="A931" s="5" t="s">
        <v>280</v>
      </c>
      <c r="B931" s="5" t="n">
        <v>30281</v>
      </c>
      <c r="C931" s="5"/>
      <c r="D931" s="5"/>
      <c r="E931" s="29" t="n">
        <f aca="false">VLOOKUP(B931,HEADROOM!$B$2:$D$3820,3,FALSE())</f>
        <v>0</v>
      </c>
      <c r="F931" s="5" t="s">
        <v>42</v>
      </c>
      <c r="G931" s="5" t="e">
        <f aca="false">VLOOKUP((A931&amp;MAX(H931:M931)),'NA DATA'!$J$4:$K$1809,2,FALSE())</f>
        <v>#N/A</v>
      </c>
      <c r="H931" s="30"/>
      <c r="I931" s="30"/>
      <c r="J931" s="30"/>
      <c r="K931" s="30"/>
      <c r="L931" s="30"/>
      <c r="M931" s="30"/>
      <c r="N931" s="30" t="n">
        <f aca="false">IF(ISNA(VLOOKUP(B931,'US GAS Rankings'!$B$6:$H$232,7,FALSE()))=TRUE(),"",(VLOOKUP(B931,'US GAS Rankings'!$B$6:$H$232,7,FALSE())))</f>
        <v>181</v>
      </c>
      <c r="O931" s="30" t="str">
        <f aca="false">IF(ISNA(VLOOKUP(B931,'US PWR Rankings'!$B$6:$H$126,7,FALSE()))=TRUE(),"",(VLOOKUP(B931,'US PWR Rankings'!$B$6:$H$126,7,FALSE())))</f>
        <v/>
      </c>
      <c r="P931" s="5" t="str">
        <f aca="false">IF(ISNA(VLOOKUP(B931,'Can Gas Rankings'!$B$6:$H$95,7,FALSE()))=TRUE(),"",(VLOOKUP(B931,'Can Gas Rankings'!$B$6:$H$95,7,FALSE())))</f>
        <v/>
      </c>
      <c r="Q931" s="5" t="str">
        <f aca="false">IF(ISNA(VLOOKUP(B931,'Can Pwr Rankings'!$B$6:$F$21,5,FALSE()))=TRUE(),"",(VLOOKUP(B931,'Can Pwr Rankings'!$B$6:$F$21,5,FALSE())))</f>
        <v/>
      </c>
      <c r="R931" s="29" t="n">
        <f aca="false">IF(ISNA(VLOOKUP($B931,'US GAS Rankings'!$B$6:$H$232,6,FALSE()))=TRUE(),"",(VLOOKUP($B931,'US GAS Rankings'!$B$6:$H$232,6,FALSE())))</f>
        <v>389571</v>
      </c>
      <c r="S931" s="29" t="str">
        <f aca="false">IF(ISNA(VLOOKUP($B931,'US PWR Rankings'!$B$6:$H$126,6,FALSE()))=TRUE(),"",(VLOOKUP($B931,'US PWR Rankings'!$B$6:$H$126,6,FALSE())))</f>
        <v/>
      </c>
      <c r="T931" s="29" t="str">
        <f aca="false">IF(ISNA(VLOOKUP($B931,'Can Gas Rankings'!$B$6:$H$95,6,FALSE()))=TRUE(),"",(VLOOKUP($B931,'Can Gas Rankings'!$B$6:$H$95,6,FALSE())))</f>
        <v/>
      </c>
      <c r="U931" s="29" t="str">
        <f aca="false">IF(ISNA(VLOOKUP($B931,'Can Pwr Rankings'!$B$6:$F$21,4,FALSE()))=TRUE(),"",(VLOOKUP($B931,'Can Pwr Rankings'!$B$6:$F$21,4,FALSE())))</f>
        <v/>
      </c>
    </row>
    <row r="932" customFormat="false" ht="12.75" hidden="false" customHeight="false" outlineLevel="0" collapsed="false">
      <c r="A932" s="5" t="s">
        <v>281</v>
      </c>
      <c r="B932" s="5" t="n">
        <v>51521</v>
      </c>
      <c r="C932" s="5" t="s">
        <v>281</v>
      </c>
      <c r="D932" s="5" t="n">
        <v>51521</v>
      </c>
      <c r="E932" s="29" t="n">
        <f aca="false">VLOOKUP(B932,HEADROOM!$B$2:$D$3820,3,FALSE())</f>
        <v>750000</v>
      </c>
      <c r="F932" s="5" t="s">
        <v>29</v>
      </c>
      <c r="G932" s="5" t="str">
        <f aca="false">VLOOKUP((A932&amp;MAX(H932:M932)),'NA DATA'!$J$4:$K$1809,2,FALSE())</f>
        <v>Enron North America Corp.</v>
      </c>
      <c r="H932" s="30"/>
      <c r="I932" s="30" t="n">
        <v>96012768</v>
      </c>
      <c r="J932" s="30"/>
      <c r="K932" s="30"/>
      <c r="L932" s="30"/>
      <c r="M932" s="30"/>
      <c r="N932" s="30" t="n">
        <f aca="false">IF(ISNA(VLOOKUP(B932,'US GAS Rankings'!$B$6:$H$232,7,FALSE()))=TRUE(),"",(VLOOKUP(B932,'US GAS Rankings'!$B$6:$H$232,7,FALSE())))</f>
        <v>182</v>
      </c>
      <c r="O932" s="30" t="str">
        <f aca="false">IF(ISNA(VLOOKUP(B932,'US PWR Rankings'!$B$6:$H$126,7,FALSE()))=TRUE(),"",(VLOOKUP(B932,'US PWR Rankings'!$B$6:$H$126,7,FALSE())))</f>
        <v/>
      </c>
      <c r="P932" s="5" t="str">
        <f aca="false">IF(ISNA(VLOOKUP(B932,'Can Gas Rankings'!$B$6:$H$95,7,FALSE()))=TRUE(),"",(VLOOKUP(B932,'Can Gas Rankings'!$B$6:$H$95,7,FALSE())))</f>
        <v/>
      </c>
      <c r="Q932" s="5" t="str">
        <f aca="false">IF(ISNA(VLOOKUP(B932,'Can Pwr Rankings'!$B$6:$F$21,5,FALSE()))=TRUE(),"",(VLOOKUP(B932,'Can Pwr Rankings'!$B$6:$F$21,5,FALSE())))</f>
        <v/>
      </c>
      <c r="R932" s="29" t="n">
        <f aca="false">IF(ISNA(VLOOKUP($B932,'US GAS Rankings'!$B$6:$H$232,6,FALSE()))=TRUE(),"",(VLOOKUP($B932,'US GAS Rankings'!$B$6:$H$232,6,FALSE())))</f>
        <v>389486</v>
      </c>
      <c r="S932" s="29" t="str">
        <f aca="false">IF(ISNA(VLOOKUP($B932,'US PWR Rankings'!$B$6:$H$126,6,FALSE()))=TRUE(),"",(VLOOKUP($B932,'US PWR Rankings'!$B$6:$H$126,6,FALSE())))</f>
        <v/>
      </c>
      <c r="T932" s="29" t="str">
        <f aca="false">IF(ISNA(VLOOKUP($B932,'Can Gas Rankings'!$B$6:$H$95,6,FALSE()))=TRUE(),"",(VLOOKUP($B932,'Can Gas Rankings'!$B$6:$H$95,6,FALSE())))</f>
        <v/>
      </c>
      <c r="U932" s="29" t="str">
        <f aca="false">IF(ISNA(VLOOKUP($B932,'Can Pwr Rankings'!$B$6:$F$21,4,FALSE()))=TRUE(),"",(VLOOKUP($B932,'Can Pwr Rankings'!$B$6:$F$21,4,FALSE())))</f>
        <v/>
      </c>
    </row>
    <row r="933" customFormat="false" ht="12.75" hidden="false" customHeight="false" outlineLevel="0" collapsed="false">
      <c r="A933" s="5" t="s">
        <v>281</v>
      </c>
      <c r="B933" s="5" t="n">
        <v>51521</v>
      </c>
      <c r="C933" s="5"/>
      <c r="D933" s="5"/>
      <c r="E933" s="29" t="n">
        <f aca="false">VLOOKUP(B933,HEADROOM!$B$2:$D$3820,3,FALSE())</f>
        <v>750000</v>
      </c>
      <c r="F933" s="5" t="s">
        <v>42</v>
      </c>
      <c r="G933" s="5" t="e">
        <f aca="false">VLOOKUP((A933&amp;MAX(H933:M933)),'NA DATA'!$J$4:$K$1809,2,FALSE())</f>
        <v>#N/A</v>
      </c>
      <c r="H933" s="30"/>
      <c r="I933" s="30"/>
      <c r="J933" s="30"/>
      <c r="K933" s="30"/>
      <c r="L933" s="30"/>
      <c r="M933" s="30"/>
      <c r="N933" s="30" t="n">
        <f aca="false">IF(ISNA(VLOOKUP(B933,'US GAS Rankings'!$B$6:$H$232,7,FALSE()))=TRUE(),"",(VLOOKUP(B933,'US GAS Rankings'!$B$6:$H$232,7,FALSE())))</f>
        <v>182</v>
      </c>
      <c r="O933" s="30" t="str">
        <f aca="false">IF(ISNA(VLOOKUP(B933,'US PWR Rankings'!$B$6:$H$126,7,FALSE()))=TRUE(),"",(VLOOKUP(B933,'US PWR Rankings'!$B$6:$H$126,7,FALSE())))</f>
        <v/>
      </c>
      <c r="P933" s="5" t="str">
        <f aca="false">IF(ISNA(VLOOKUP(B933,'Can Gas Rankings'!$B$6:$H$95,7,FALSE()))=TRUE(),"",(VLOOKUP(B933,'Can Gas Rankings'!$B$6:$H$95,7,FALSE())))</f>
        <v/>
      </c>
      <c r="Q933" s="5" t="str">
        <f aca="false">IF(ISNA(VLOOKUP(B933,'Can Pwr Rankings'!$B$6:$F$21,5,FALSE()))=TRUE(),"",(VLOOKUP(B933,'Can Pwr Rankings'!$B$6:$F$21,5,FALSE())))</f>
        <v/>
      </c>
      <c r="R933" s="29" t="n">
        <f aca="false">IF(ISNA(VLOOKUP($B933,'US GAS Rankings'!$B$6:$H$232,6,FALSE()))=TRUE(),"",(VLOOKUP($B933,'US GAS Rankings'!$B$6:$H$232,6,FALSE())))</f>
        <v>389486</v>
      </c>
      <c r="S933" s="29" t="str">
        <f aca="false">IF(ISNA(VLOOKUP($B933,'US PWR Rankings'!$B$6:$H$126,6,FALSE()))=TRUE(),"",(VLOOKUP($B933,'US PWR Rankings'!$B$6:$H$126,6,FALSE())))</f>
        <v/>
      </c>
      <c r="T933" s="29" t="str">
        <f aca="false">IF(ISNA(VLOOKUP($B933,'Can Gas Rankings'!$B$6:$H$95,6,FALSE()))=TRUE(),"",(VLOOKUP($B933,'Can Gas Rankings'!$B$6:$H$95,6,FALSE())))</f>
        <v/>
      </c>
      <c r="U933" s="29" t="str">
        <f aca="false">IF(ISNA(VLOOKUP($B933,'Can Pwr Rankings'!$B$6:$F$21,4,FALSE()))=TRUE(),"",(VLOOKUP($B933,'Can Pwr Rankings'!$B$6:$F$21,4,FALSE())))</f>
        <v/>
      </c>
    </row>
    <row r="934" customFormat="false" ht="12.75" hidden="false" customHeight="false" outlineLevel="0" collapsed="false">
      <c r="A934" s="5" t="s">
        <v>281</v>
      </c>
      <c r="B934" s="5" t="n">
        <v>51521</v>
      </c>
      <c r="C934" s="5"/>
      <c r="D934" s="5"/>
      <c r="E934" s="29" t="n">
        <f aca="false">VLOOKUP(B934,HEADROOM!$B$2:$D$3820,3,FALSE())</f>
        <v>750000</v>
      </c>
      <c r="F934" s="5" t="s">
        <v>70</v>
      </c>
      <c r="G934" s="5" t="str">
        <f aca="false">VLOOKUP((A934&amp;MAX(H934:M934)),'NA DATA'!$J$4:$K$1809,2,FALSE())</f>
        <v>Enron North America Corp.</v>
      </c>
      <c r="H934" s="30"/>
      <c r="I934" s="30" t="n">
        <v>96046504</v>
      </c>
      <c r="J934" s="30"/>
      <c r="K934" s="30"/>
      <c r="L934" s="30"/>
      <c r="M934" s="30"/>
      <c r="N934" s="30" t="n">
        <f aca="false">IF(ISNA(VLOOKUP(B934,'US GAS Rankings'!$B$6:$H$232,7,FALSE()))=TRUE(),"",(VLOOKUP(B934,'US GAS Rankings'!$B$6:$H$232,7,FALSE())))</f>
        <v>182</v>
      </c>
      <c r="O934" s="30" t="str">
        <f aca="false">IF(ISNA(VLOOKUP(B934,'US PWR Rankings'!$B$6:$H$126,7,FALSE()))=TRUE(),"",(VLOOKUP(B934,'US PWR Rankings'!$B$6:$H$126,7,FALSE())))</f>
        <v/>
      </c>
      <c r="P934" s="5" t="str">
        <f aca="false">IF(ISNA(VLOOKUP(B934,'Can Gas Rankings'!$B$6:$H$95,7,FALSE()))=TRUE(),"",(VLOOKUP(B934,'Can Gas Rankings'!$B$6:$H$95,7,FALSE())))</f>
        <v/>
      </c>
      <c r="Q934" s="5" t="str">
        <f aca="false">IF(ISNA(VLOOKUP(B934,'Can Pwr Rankings'!$B$6:$F$21,5,FALSE()))=TRUE(),"",(VLOOKUP(B934,'Can Pwr Rankings'!$B$6:$F$21,5,FALSE())))</f>
        <v/>
      </c>
      <c r="R934" s="29" t="n">
        <f aca="false">IF(ISNA(VLOOKUP($B934,'US GAS Rankings'!$B$6:$H$232,6,FALSE()))=TRUE(),"",(VLOOKUP($B934,'US GAS Rankings'!$B$6:$H$232,6,FALSE())))</f>
        <v>389486</v>
      </c>
      <c r="S934" s="29" t="str">
        <f aca="false">IF(ISNA(VLOOKUP($B934,'US PWR Rankings'!$B$6:$H$126,6,FALSE()))=TRUE(),"",(VLOOKUP($B934,'US PWR Rankings'!$B$6:$H$126,6,FALSE())))</f>
        <v/>
      </c>
      <c r="T934" s="29" t="str">
        <f aca="false">IF(ISNA(VLOOKUP($B934,'Can Gas Rankings'!$B$6:$H$95,6,FALSE()))=TRUE(),"",(VLOOKUP($B934,'Can Gas Rankings'!$B$6:$H$95,6,FALSE())))</f>
        <v/>
      </c>
      <c r="U934" s="29" t="str">
        <f aca="false">IF(ISNA(VLOOKUP($B934,'Can Pwr Rankings'!$B$6:$F$21,4,FALSE()))=TRUE(),"",(VLOOKUP($B934,'Can Pwr Rankings'!$B$6:$F$21,4,FALSE())))</f>
        <v/>
      </c>
    </row>
    <row r="935" customFormat="false" ht="12.75" hidden="false" customHeight="false" outlineLevel="0" collapsed="false">
      <c r="A935" s="5" t="s">
        <v>282</v>
      </c>
      <c r="B935" s="5" t="n">
        <v>53238</v>
      </c>
      <c r="C935" s="5" t="s">
        <v>282</v>
      </c>
      <c r="D935" s="5" t="n">
        <v>53238</v>
      </c>
      <c r="E935" s="29" t="n">
        <f aca="false">VLOOKUP(B935,HEADROOM!$B$2:$D$3820,3,FALSE())</f>
        <v>100000</v>
      </c>
      <c r="F935" s="5" t="s">
        <v>29</v>
      </c>
      <c r="G935" s="5" t="str">
        <f aca="false">VLOOKUP((A935&amp;MAX(H935:M935)),'NA DATA'!$J$4:$K$1809,2,FALSE())</f>
        <v>Enron North America Corp.</v>
      </c>
      <c r="H935" s="30"/>
      <c r="I935" s="30" t="n">
        <v>96022317</v>
      </c>
      <c r="J935" s="30"/>
      <c r="K935" s="30"/>
      <c r="L935" s="30"/>
      <c r="M935" s="30"/>
      <c r="N935" s="30" t="n">
        <f aca="false">IF(ISNA(VLOOKUP(B935,'US GAS Rankings'!$B$6:$H$232,7,FALSE()))=TRUE(),"",(VLOOKUP(B935,'US GAS Rankings'!$B$6:$H$232,7,FALSE())))</f>
        <v>183</v>
      </c>
      <c r="O935" s="30" t="str">
        <f aca="false">IF(ISNA(VLOOKUP(B935,'US PWR Rankings'!$B$6:$H$126,7,FALSE()))=TRUE(),"",(VLOOKUP(B935,'US PWR Rankings'!$B$6:$H$126,7,FALSE())))</f>
        <v/>
      </c>
      <c r="P935" s="5" t="str">
        <f aca="false">IF(ISNA(VLOOKUP(B935,'Can Gas Rankings'!$B$6:$H$95,7,FALSE()))=TRUE(),"",(VLOOKUP(B935,'Can Gas Rankings'!$B$6:$H$95,7,FALSE())))</f>
        <v/>
      </c>
      <c r="Q935" s="5" t="str">
        <f aca="false">IF(ISNA(VLOOKUP(B935,'Can Pwr Rankings'!$B$6:$F$21,5,FALSE()))=TRUE(),"",(VLOOKUP(B935,'Can Pwr Rankings'!$B$6:$F$21,5,FALSE())))</f>
        <v/>
      </c>
      <c r="R935" s="29" t="n">
        <f aca="false">IF(ISNA(VLOOKUP($B935,'US GAS Rankings'!$B$6:$H$232,6,FALSE()))=TRUE(),"",(VLOOKUP($B935,'US GAS Rankings'!$B$6:$H$232,6,FALSE())))</f>
        <v>385000</v>
      </c>
      <c r="S935" s="29" t="str">
        <f aca="false">IF(ISNA(VLOOKUP($B935,'US PWR Rankings'!$B$6:$H$126,6,FALSE()))=TRUE(),"",(VLOOKUP($B935,'US PWR Rankings'!$B$6:$H$126,6,FALSE())))</f>
        <v/>
      </c>
      <c r="T935" s="29" t="str">
        <f aca="false">IF(ISNA(VLOOKUP($B935,'Can Gas Rankings'!$B$6:$H$95,6,FALSE()))=TRUE(),"",(VLOOKUP($B935,'Can Gas Rankings'!$B$6:$H$95,6,FALSE())))</f>
        <v/>
      </c>
      <c r="U935" s="29" t="str">
        <f aca="false">IF(ISNA(VLOOKUP($B935,'Can Pwr Rankings'!$B$6:$F$21,4,FALSE()))=TRUE(),"",(VLOOKUP($B935,'Can Pwr Rankings'!$B$6:$F$21,4,FALSE())))</f>
        <v/>
      </c>
    </row>
    <row r="936" customFormat="false" ht="12.75" hidden="false" customHeight="false" outlineLevel="0" collapsed="false">
      <c r="A936" s="5" t="s">
        <v>282</v>
      </c>
      <c r="B936" s="5" t="n">
        <v>53238</v>
      </c>
      <c r="C936" s="5"/>
      <c r="D936" s="5"/>
      <c r="E936" s="29" t="n">
        <f aca="false">VLOOKUP(B936,HEADROOM!$B$2:$D$3820,3,FALSE())</f>
        <v>100000</v>
      </c>
      <c r="F936" s="5" t="s">
        <v>42</v>
      </c>
      <c r="G936" s="5" t="e">
        <f aca="false">VLOOKUP((A936&amp;MAX(H936:M936)),'NA DATA'!$J$4:$K$1809,2,FALSE())</f>
        <v>#N/A</v>
      </c>
      <c r="H936" s="30"/>
      <c r="I936" s="30"/>
      <c r="J936" s="30"/>
      <c r="K936" s="30"/>
      <c r="L936" s="30"/>
      <c r="M936" s="30"/>
      <c r="N936" s="30" t="n">
        <f aca="false">IF(ISNA(VLOOKUP(B936,'US GAS Rankings'!$B$6:$H$232,7,FALSE()))=TRUE(),"",(VLOOKUP(B936,'US GAS Rankings'!$B$6:$H$232,7,FALSE())))</f>
        <v>183</v>
      </c>
      <c r="O936" s="30" t="str">
        <f aca="false">IF(ISNA(VLOOKUP(B936,'US PWR Rankings'!$B$6:$H$126,7,FALSE()))=TRUE(),"",(VLOOKUP(B936,'US PWR Rankings'!$B$6:$H$126,7,FALSE())))</f>
        <v/>
      </c>
      <c r="P936" s="5" t="str">
        <f aca="false">IF(ISNA(VLOOKUP(B936,'Can Gas Rankings'!$B$6:$H$95,7,FALSE()))=TRUE(),"",(VLOOKUP(B936,'Can Gas Rankings'!$B$6:$H$95,7,FALSE())))</f>
        <v/>
      </c>
      <c r="Q936" s="5" t="str">
        <f aca="false">IF(ISNA(VLOOKUP(B936,'Can Pwr Rankings'!$B$6:$F$21,5,FALSE()))=TRUE(),"",(VLOOKUP(B936,'Can Pwr Rankings'!$B$6:$F$21,5,FALSE())))</f>
        <v/>
      </c>
      <c r="R936" s="29" t="n">
        <f aca="false">IF(ISNA(VLOOKUP($B936,'US GAS Rankings'!$B$6:$H$232,6,FALSE()))=TRUE(),"",(VLOOKUP($B936,'US GAS Rankings'!$B$6:$H$232,6,FALSE())))</f>
        <v>385000</v>
      </c>
      <c r="S936" s="29" t="str">
        <f aca="false">IF(ISNA(VLOOKUP($B936,'US PWR Rankings'!$B$6:$H$126,6,FALSE()))=TRUE(),"",(VLOOKUP($B936,'US PWR Rankings'!$B$6:$H$126,6,FALSE())))</f>
        <v/>
      </c>
      <c r="T936" s="29" t="str">
        <f aca="false">IF(ISNA(VLOOKUP($B936,'Can Gas Rankings'!$B$6:$H$95,6,FALSE()))=TRUE(),"",(VLOOKUP($B936,'Can Gas Rankings'!$B$6:$H$95,6,FALSE())))</f>
        <v/>
      </c>
      <c r="U936" s="29" t="str">
        <f aca="false">IF(ISNA(VLOOKUP($B936,'Can Pwr Rankings'!$B$6:$F$21,4,FALSE()))=TRUE(),"",(VLOOKUP($B936,'Can Pwr Rankings'!$B$6:$F$21,4,FALSE())))</f>
        <v/>
      </c>
    </row>
    <row r="937" customFormat="false" ht="12.75" hidden="false" customHeight="false" outlineLevel="0" collapsed="false">
      <c r="A937" s="5" t="s">
        <v>282</v>
      </c>
      <c r="B937" s="5" t="n">
        <v>53238</v>
      </c>
      <c r="C937" s="5"/>
      <c r="D937" s="5"/>
      <c r="E937" s="29" t="n">
        <f aca="false">VLOOKUP(B937,HEADROOM!$B$2:$D$3820,3,FALSE())</f>
        <v>100000</v>
      </c>
      <c r="F937" s="5" t="s">
        <v>70</v>
      </c>
      <c r="G937" s="5" t="str">
        <f aca="false">VLOOKUP((A937&amp;MAX(H937:M937)),'NA DATA'!$J$4:$K$1809,2,FALSE())</f>
        <v>Enron North America Corp.</v>
      </c>
      <c r="H937" s="30"/>
      <c r="I937" s="30" t="n">
        <v>96051457</v>
      </c>
      <c r="J937" s="30"/>
      <c r="K937" s="30"/>
      <c r="L937" s="30"/>
      <c r="M937" s="30"/>
      <c r="N937" s="30" t="n">
        <f aca="false">IF(ISNA(VLOOKUP(B937,'US GAS Rankings'!$B$6:$H$232,7,FALSE()))=TRUE(),"",(VLOOKUP(B937,'US GAS Rankings'!$B$6:$H$232,7,FALSE())))</f>
        <v>183</v>
      </c>
      <c r="O937" s="30" t="str">
        <f aca="false">IF(ISNA(VLOOKUP(B937,'US PWR Rankings'!$B$6:$H$126,7,FALSE()))=TRUE(),"",(VLOOKUP(B937,'US PWR Rankings'!$B$6:$H$126,7,FALSE())))</f>
        <v/>
      </c>
      <c r="P937" s="5" t="str">
        <f aca="false">IF(ISNA(VLOOKUP(B937,'Can Gas Rankings'!$B$6:$H$95,7,FALSE()))=TRUE(),"",(VLOOKUP(B937,'Can Gas Rankings'!$B$6:$H$95,7,FALSE())))</f>
        <v/>
      </c>
      <c r="Q937" s="5" t="str">
        <f aca="false">IF(ISNA(VLOOKUP(B937,'Can Pwr Rankings'!$B$6:$F$21,5,FALSE()))=TRUE(),"",(VLOOKUP(B937,'Can Pwr Rankings'!$B$6:$F$21,5,FALSE())))</f>
        <v/>
      </c>
      <c r="R937" s="29" t="n">
        <f aca="false">IF(ISNA(VLOOKUP($B937,'US GAS Rankings'!$B$6:$H$232,6,FALSE()))=TRUE(),"",(VLOOKUP($B937,'US GAS Rankings'!$B$6:$H$232,6,FALSE())))</f>
        <v>385000</v>
      </c>
      <c r="S937" s="29" t="str">
        <f aca="false">IF(ISNA(VLOOKUP($B937,'US PWR Rankings'!$B$6:$H$126,6,FALSE()))=TRUE(),"",(VLOOKUP($B937,'US PWR Rankings'!$B$6:$H$126,6,FALSE())))</f>
        <v/>
      </c>
      <c r="T937" s="29" t="str">
        <f aca="false">IF(ISNA(VLOOKUP($B937,'Can Gas Rankings'!$B$6:$H$95,6,FALSE()))=TRUE(),"",(VLOOKUP($B937,'Can Gas Rankings'!$B$6:$H$95,6,FALSE())))</f>
        <v/>
      </c>
      <c r="U937" s="29" t="str">
        <f aca="false">IF(ISNA(VLOOKUP($B937,'Can Pwr Rankings'!$B$6:$F$21,4,FALSE()))=TRUE(),"",(VLOOKUP($B937,'Can Pwr Rankings'!$B$6:$F$21,4,FALSE())))</f>
        <v/>
      </c>
    </row>
    <row r="938" customFormat="false" ht="12.75" hidden="false" customHeight="false" outlineLevel="0" collapsed="false">
      <c r="A938" s="5" t="s">
        <v>283</v>
      </c>
      <c r="B938" s="5" t="n">
        <v>56039</v>
      </c>
      <c r="C938" s="5" t="s">
        <v>283</v>
      </c>
      <c r="D938" s="5" t="n">
        <v>56039</v>
      </c>
      <c r="E938" s="29" t="n">
        <f aca="false">VLOOKUP(B938,HEADROOM!$B$2:$D$3820,3,FALSE())</f>
        <v>50000</v>
      </c>
      <c r="F938" s="5" t="s">
        <v>85</v>
      </c>
      <c r="G938" s="5" t="str">
        <f aca="false">VLOOKUP((A938&amp;MAX(H938:M938)),'NA DATA'!$J$4:$K$1809,2,FALSE())</f>
        <v>Enron North America Corp.</v>
      </c>
      <c r="H938" s="30"/>
      <c r="I938" s="30" t="n">
        <v>96017256</v>
      </c>
      <c r="J938" s="30"/>
      <c r="K938" s="30"/>
      <c r="L938" s="30"/>
      <c r="M938" s="30"/>
      <c r="N938" s="30" t="n">
        <f aca="false">IF(ISNA(VLOOKUP(B938,'US GAS Rankings'!$B$6:$H$232,7,FALSE()))=TRUE(),"",(VLOOKUP(B938,'US GAS Rankings'!$B$6:$H$232,7,FALSE())))</f>
        <v>184</v>
      </c>
      <c r="O938" s="30" t="str">
        <f aca="false">IF(ISNA(VLOOKUP(B938,'US PWR Rankings'!$B$6:$H$126,7,FALSE()))=TRUE(),"",(VLOOKUP(B938,'US PWR Rankings'!$B$6:$H$126,7,FALSE())))</f>
        <v/>
      </c>
      <c r="P938" s="5" t="str">
        <f aca="false">IF(ISNA(VLOOKUP(B938,'Can Gas Rankings'!$B$6:$H$95,7,FALSE()))=TRUE(),"",(VLOOKUP(B938,'Can Gas Rankings'!$B$6:$H$95,7,FALSE())))</f>
        <v/>
      </c>
      <c r="Q938" s="5" t="str">
        <f aca="false">IF(ISNA(VLOOKUP(B938,'Can Pwr Rankings'!$B$6:$F$21,5,FALSE()))=TRUE(),"",(VLOOKUP(B938,'Can Pwr Rankings'!$B$6:$F$21,5,FALSE())))</f>
        <v/>
      </c>
      <c r="R938" s="29" t="n">
        <f aca="false">IF(ISNA(VLOOKUP($B938,'US GAS Rankings'!$B$6:$H$232,6,FALSE()))=TRUE(),"",(VLOOKUP($B938,'US GAS Rankings'!$B$6:$H$232,6,FALSE())))</f>
        <v>372893</v>
      </c>
      <c r="S938" s="29" t="str">
        <f aca="false">IF(ISNA(VLOOKUP($B938,'US PWR Rankings'!$B$6:$H$126,6,FALSE()))=TRUE(),"",(VLOOKUP($B938,'US PWR Rankings'!$B$6:$H$126,6,FALSE())))</f>
        <v/>
      </c>
      <c r="T938" s="29" t="str">
        <f aca="false">IF(ISNA(VLOOKUP($B938,'Can Gas Rankings'!$B$6:$H$95,6,FALSE()))=TRUE(),"",(VLOOKUP($B938,'Can Gas Rankings'!$B$6:$H$95,6,FALSE())))</f>
        <v/>
      </c>
      <c r="U938" s="29" t="str">
        <f aca="false">IF(ISNA(VLOOKUP($B938,'Can Pwr Rankings'!$B$6:$F$21,4,FALSE()))=TRUE(),"",(VLOOKUP($B938,'Can Pwr Rankings'!$B$6:$F$21,4,FALSE())))</f>
        <v/>
      </c>
    </row>
    <row r="939" customFormat="false" ht="12.75" hidden="false" customHeight="false" outlineLevel="0" collapsed="false">
      <c r="A939" s="5" t="s">
        <v>283</v>
      </c>
      <c r="B939" s="5" t="n">
        <v>56039</v>
      </c>
      <c r="C939" s="5"/>
      <c r="D939" s="5"/>
      <c r="E939" s="29" t="n">
        <f aca="false">VLOOKUP(B939,HEADROOM!$B$2:$D$3820,3,FALSE())</f>
        <v>50000</v>
      </c>
      <c r="F939" s="5" t="s">
        <v>34</v>
      </c>
      <c r="G939" s="5" t="str">
        <f aca="false">VLOOKUP((A939&amp;MAX(H939:M939)),'NA DATA'!$J$4:$K$1809,2,FALSE())</f>
        <v>Enron North America Corp.</v>
      </c>
      <c r="H939" s="30"/>
      <c r="I939" s="30" t="n">
        <v>96049612</v>
      </c>
      <c r="J939" s="30"/>
      <c r="K939" s="30"/>
      <c r="L939" s="30"/>
      <c r="M939" s="30"/>
      <c r="N939" s="30" t="n">
        <f aca="false">IF(ISNA(VLOOKUP(B939,'US GAS Rankings'!$B$6:$H$232,7,FALSE()))=TRUE(),"",(VLOOKUP(B939,'US GAS Rankings'!$B$6:$H$232,7,FALSE())))</f>
        <v>184</v>
      </c>
      <c r="O939" s="30" t="str">
        <f aca="false">IF(ISNA(VLOOKUP(B939,'US PWR Rankings'!$B$6:$H$126,7,FALSE()))=TRUE(),"",(VLOOKUP(B939,'US PWR Rankings'!$B$6:$H$126,7,FALSE())))</f>
        <v/>
      </c>
      <c r="P939" s="5" t="str">
        <f aca="false">IF(ISNA(VLOOKUP(B939,'Can Gas Rankings'!$B$6:$H$95,7,FALSE()))=TRUE(),"",(VLOOKUP(B939,'Can Gas Rankings'!$B$6:$H$95,7,FALSE())))</f>
        <v/>
      </c>
      <c r="Q939" s="5" t="str">
        <f aca="false">IF(ISNA(VLOOKUP(B939,'Can Pwr Rankings'!$B$6:$F$21,5,FALSE()))=TRUE(),"",(VLOOKUP(B939,'Can Pwr Rankings'!$B$6:$F$21,5,FALSE())))</f>
        <v/>
      </c>
      <c r="R939" s="29" t="n">
        <f aca="false">IF(ISNA(VLOOKUP($B939,'US GAS Rankings'!$B$6:$H$232,6,FALSE()))=TRUE(),"",(VLOOKUP($B939,'US GAS Rankings'!$B$6:$H$232,6,FALSE())))</f>
        <v>372893</v>
      </c>
      <c r="S939" s="29" t="str">
        <f aca="false">IF(ISNA(VLOOKUP($B939,'US PWR Rankings'!$B$6:$H$126,6,FALSE()))=TRUE(),"",(VLOOKUP($B939,'US PWR Rankings'!$B$6:$H$126,6,FALSE())))</f>
        <v/>
      </c>
      <c r="T939" s="29" t="str">
        <f aca="false">IF(ISNA(VLOOKUP($B939,'Can Gas Rankings'!$B$6:$H$95,6,FALSE()))=TRUE(),"",(VLOOKUP($B939,'Can Gas Rankings'!$B$6:$H$95,6,FALSE())))</f>
        <v/>
      </c>
      <c r="U939" s="29" t="str">
        <f aca="false">IF(ISNA(VLOOKUP($B939,'Can Pwr Rankings'!$B$6:$F$21,4,FALSE()))=TRUE(),"",(VLOOKUP($B939,'Can Pwr Rankings'!$B$6:$F$21,4,FALSE())))</f>
        <v/>
      </c>
    </row>
    <row r="940" customFormat="false" ht="12.75" hidden="false" customHeight="false" outlineLevel="0" collapsed="false">
      <c r="A940" s="5" t="s">
        <v>283</v>
      </c>
      <c r="B940" s="5" t="n">
        <v>56039</v>
      </c>
      <c r="C940" s="5"/>
      <c r="D940" s="5"/>
      <c r="E940" s="29" t="n">
        <f aca="false">VLOOKUP(B940,HEADROOM!$B$2:$D$3820,3,FALSE())</f>
        <v>50000</v>
      </c>
      <c r="F940" s="5" t="s">
        <v>42</v>
      </c>
      <c r="G940" s="5" t="e">
        <f aca="false">VLOOKUP((A940&amp;MAX(H940:M940)),'NA DATA'!$J$4:$K$1809,2,FALSE())</f>
        <v>#N/A</v>
      </c>
      <c r="H940" s="30"/>
      <c r="I940" s="30"/>
      <c r="J940" s="30"/>
      <c r="K940" s="30"/>
      <c r="L940" s="30"/>
      <c r="M940" s="30"/>
      <c r="N940" s="30" t="n">
        <f aca="false">IF(ISNA(VLOOKUP(B940,'US GAS Rankings'!$B$6:$H$232,7,FALSE()))=TRUE(),"",(VLOOKUP(B940,'US GAS Rankings'!$B$6:$H$232,7,FALSE())))</f>
        <v>184</v>
      </c>
      <c r="O940" s="30" t="str">
        <f aca="false">IF(ISNA(VLOOKUP(B940,'US PWR Rankings'!$B$6:$H$126,7,FALSE()))=TRUE(),"",(VLOOKUP(B940,'US PWR Rankings'!$B$6:$H$126,7,FALSE())))</f>
        <v/>
      </c>
      <c r="P940" s="5" t="str">
        <f aca="false">IF(ISNA(VLOOKUP(B940,'Can Gas Rankings'!$B$6:$H$95,7,FALSE()))=TRUE(),"",(VLOOKUP(B940,'Can Gas Rankings'!$B$6:$H$95,7,FALSE())))</f>
        <v/>
      </c>
      <c r="Q940" s="5" t="str">
        <f aca="false">IF(ISNA(VLOOKUP(B940,'Can Pwr Rankings'!$B$6:$F$21,5,FALSE()))=TRUE(),"",(VLOOKUP(B940,'Can Pwr Rankings'!$B$6:$F$21,5,FALSE())))</f>
        <v/>
      </c>
      <c r="R940" s="29" t="n">
        <f aca="false">IF(ISNA(VLOOKUP($B940,'US GAS Rankings'!$B$6:$H$232,6,FALSE()))=TRUE(),"",(VLOOKUP($B940,'US GAS Rankings'!$B$6:$H$232,6,FALSE())))</f>
        <v>372893</v>
      </c>
      <c r="S940" s="29" t="str">
        <f aca="false">IF(ISNA(VLOOKUP($B940,'US PWR Rankings'!$B$6:$H$126,6,FALSE()))=TRUE(),"",(VLOOKUP($B940,'US PWR Rankings'!$B$6:$H$126,6,FALSE())))</f>
        <v/>
      </c>
      <c r="T940" s="29" t="str">
        <f aca="false">IF(ISNA(VLOOKUP($B940,'Can Gas Rankings'!$B$6:$H$95,6,FALSE()))=TRUE(),"",(VLOOKUP($B940,'Can Gas Rankings'!$B$6:$H$95,6,FALSE())))</f>
        <v/>
      </c>
      <c r="U940" s="29" t="str">
        <f aca="false">IF(ISNA(VLOOKUP($B940,'Can Pwr Rankings'!$B$6:$F$21,4,FALSE()))=TRUE(),"",(VLOOKUP($B940,'Can Pwr Rankings'!$B$6:$F$21,4,FALSE())))</f>
        <v/>
      </c>
    </row>
    <row r="941" customFormat="false" ht="12.75" hidden="false" customHeight="false" outlineLevel="0" collapsed="false">
      <c r="A941" s="5" t="s">
        <v>284</v>
      </c>
      <c r="B941" s="5" t="n">
        <v>2289</v>
      </c>
      <c r="C941" s="5" t="s">
        <v>284</v>
      </c>
      <c r="D941" s="5" t="n">
        <v>2289</v>
      </c>
      <c r="E941" s="29" t="n">
        <f aca="false">VLOOKUP(B941,HEADROOM!$B$2:$D$3820,3,FALSE())</f>
        <v>1000000</v>
      </c>
      <c r="F941" s="5" t="s">
        <v>34</v>
      </c>
      <c r="G941" s="5" t="str">
        <f aca="false">VLOOKUP((A941&amp;MAX(H941:M941)),'NA DATA'!$J$4:$K$1809,2,FALSE())</f>
        <v>Enron North America Corp.</v>
      </c>
      <c r="H941" s="30"/>
      <c r="I941" s="30" t="n">
        <v>96020037</v>
      </c>
      <c r="J941" s="30"/>
      <c r="K941" s="30"/>
      <c r="L941" s="30"/>
      <c r="M941" s="30"/>
      <c r="N941" s="30" t="n">
        <f aca="false">IF(ISNA(VLOOKUP(B941,'US GAS Rankings'!$B$6:$H$232,7,FALSE()))=TRUE(),"",(VLOOKUP(B941,'US GAS Rankings'!$B$6:$H$232,7,FALSE())))</f>
        <v>185</v>
      </c>
      <c r="O941" s="30" t="str">
        <f aca="false">IF(ISNA(VLOOKUP(B941,'US PWR Rankings'!$B$6:$H$126,7,FALSE()))=TRUE(),"",(VLOOKUP(B941,'US PWR Rankings'!$B$6:$H$126,7,FALSE())))</f>
        <v/>
      </c>
      <c r="P941" s="5" t="n">
        <f aca="false">IF(ISNA(VLOOKUP(B941,'Can Gas Rankings'!$B$6:$H$95,7,FALSE()))=TRUE(),"",(VLOOKUP(B941,'Can Gas Rankings'!$B$6:$H$95,7,FALSE())))</f>
        <v>90</v>
      </c>
      <c r="Q941" s="5" t="str">
        <f aca="false">IF(ISNA(VLOOKUP(B941,'Can Pwr Rankings'!$B$6:$F$21,5,FALSE()))=TRUE(),"",(VLOOKUP(B941,'Can Pwr Rankings'!$B$6:$F$21,5,FALSE())))</f>
        <v/>
      </c>
      <c r="R941" s="29" t="n">
        <f aca="false">IF(ISNA(VLOOKUP($B941,'US GAS Rankings'!$B$6:$H$232,6,FALSE()))=TRUE(),"",(VLOOKUP($B941,'US GAS Rankings'!$B$6:$H$232,6,FALSE())))</f>
        <v>356150</v>
      </c>
      <c r="S941" s="29" t="str">
        <f aca="false">IF(ISNA(VLOOKUP($B941,'US PWR Rankings'!$B$6:$H$126,6,FALSE()))=TRUE(),"",(VLOOKUP($B941,'US PWR Rankings'!$B$6:$H$126,6,FALSE())))</f>
        <v/>
      </c>
      <c r="T941" s="29" t="n">
        <f aca="false">IF(ISNA(VLOOKUP($B941,'Can Gas Rankings'!$B$6:$H$95,6,FALSE()))=TRUE(),"",(VLOOKUP($B941,'Can Gas Rankings'!$B$6:$H$95,6,FALSE())))</f>
        <v>5000</v>
      </c>
      <c r="U941" s="29" t="str">
        <f aca="false">IF(ISNA(VLOOKUP($B941,'Can Pwr Rankings'!$B$6:$F$21,4,FALSE()))=TRUE(),"",(VLOOKUP($B941,'Can Pwr Rankings'!$B$6:$F$21,4,FALSE())))</f>
        <v/>
      </c>
    </row>
    <row r="942" customFormat="false" ht="12.75" hidden="false" customHeight="false" outlineLevel="0" collapsed="false">
      <c r="A942" s="5" t="s">
        <v>284</v>
      </c>
      <c r="B942" s="5" t="n">
        <v>2289</v>
      </c>
      <c r="C942" s="5"/>
      <c r="D942" s="5"/>
      <c r="E942" s="29" t="n">
        <f aca="false">VLOOKUP(B942,HEADROOM!$B$2:$D$3820,3,FALSE())</f>
        <v>1000000</v>
      </c>
      <c r="F942" s="5" t="s">
        <v>42</v>
      </c>
      <c r="G942" s="5" t="e">
        <f aca="false">VLOOKUP((A942&amp;MAX(H942:M942)),'NA DATA'!$J$4:$K$1809,2,FALSE())</f>
        <v>#N/A</v>
      </c>
      <c r="H942" s="30"/>
      <c r="I942" s="30"/>
      <c r="J942" s="30"/>
      <c r="K942" s="30"/>
      <c r="L942" s="30"/>
      <c r="M942" s="30"/>
      <c r="N942" s="30" t="n">
        <f aca="false">IF(ISNA(VLOOKUP(B942,'US GAS Rankings'!$B$6:$H$232,7,FALSE()))=TRUE(),"",(VLOOKUP(B942,'US GAS Rankings'!$B$6:$H$232,7,FALSE())))</f>
        <v>185</v>
      </c>
      <c r="O942" s="30" t="str">
        <f aca="false">IF(ISNA(VLOOKUP(B942,'US PWR Rankings'!$B$6:$H$126,7,FALSE()))=TRUE(),"",(VLOOKUP(B942,'US PWR Rankings'!$B$6:$H$126,7,FALSE())))</f>
        <v/>
      </c>
      <c r="P942" s="5" t="n">
        <f aca="false">IF(ISNA(VLOOKUP(B942,'Can Gas Rankings'!$B$6:$H$95,7,FALSE()))=TRUE(),"",(VLOOKUP(B942,'Can Gas Rankings'!$B$6:$H$95,7,FALSE())))</f>
        <v>90</v>
      </c>
      <c r="Q942" s="5" t="str">
        <f aca="false">IF(ISNA(VLOOKUP(B942,'Can Pwr Rankings'!$B$6:$F$21,5,FALSE()))=TRUE(),"",(VLOOKUP(B942,'Can Pwr Rankings'!$B$6:$F$21,5,FALSE())))</f>
        <v/>
      </c>
      <c r="R942" s="29" t="n">
        <f aca="false">IF(ISNA(VLOOKUP($B942,'US GAS Rankings'!$B$6:$H$232,6,FALSE()))=TRUE(),"",(VLOOKUP($B942,'US GAS Rankings'!$B$6:$H$232,6,FALSE())))</f>
        <v>356150</v>
      </c>
      <c r="S942" s="29" t="str">
        <f aca="false">IF(ISNA(VLOOKUP($B942,'US PWR Rankings'!$B$6:$H$126,6,FALSE()))=TRUE(),"",(VLOOKUP($B942,'US PWR Rankings'!$B$6:$H$126,6,FALSE())))</f>
        <v/>
      </c>
      <c r="T942" s="29" t="n">
        <f aca="false">IF(ISNA(VLOOKUP($B942,'Can Gas Rankings'!$B$6:$H$95,6,FALSE()))=TRUE(),"",(VLOOKUP($B942,'Can Gas Rankings'!$B$6:$H$95,6,FALSE())))</f>
        <v>5000</v>
      </c>
      <c r="U942" s="29" t="str">
        <f aca="false">IF(ISNA(VLOOKUP($B942,'Can Pwr Rankings'!$B$6:$F$21,4,FALSE()))=TRUE(),"",(VLOOKUP($B942,'Can Pwr Rankings'!$B$6:$F$21,4,FALSE())))</f>
        <v/>
      </c>
    </row>
    <row r="943" customFormat="false" ht="12.75" hidden="false" customHeight="false" outlineLevel="0" collapsed="false">
      <c r="A943" s="5" t="s">
        <v>284</v>
      </c>
      <c r="B943" s="5" t="n">
        <v>2289</v>
      </c>
      <c r="C943" s="5"/>
      <c r="D943" s="5"/>
      <c r="E943" s="29" t="n">
        <f aca="false">VLOOKUP(B943,HEADROOM!$B$2:$D$3820,3,FALSE())</f>
        <v>1000000</v>
      </c>
      <c r="F943" s="5" t="s">
        <v>188</v>
      </c>
      <c r="G943" s="5" t="str">
        <f aca="false">VLOOKUP((A943&amp;MAX(H943:M943)),'NA DATA'!$J$4:$K$1809,2,FALSE())</f>
        <v>Enron North America Corp.</v>
      </c>
      <c r="H943" s="30"/>
      <c r="I943" s="30" t="n">
        <v>96000967</v>
      </c>
      <c r="J943" s="30"/>
      <c r="K943" s="30"/>
      <c r="L943" s="30"/>
      <c r="M943" s="30"/>
      <c r="N943" s="30" t="n">
        <f aca="false">IF(ISNA(VLOOKUP(B943,'US GAS Rankings'!$B$6:$H$232,7,FALSE()))=TRUE(),"",(VLOOKUP(B943,'US GAS Rankings'!$B$6:$H$232,7,FALSE())))</f>
        <v>185</v>
      </c>
      <c r="O943" s="30" t="str">
        <f aca="false">IF(ISNA(VLOOKUP(B943,'US PWR Rankings'!$B$6:$H$126,7,FALSE()))=TRUE(),"",(VLOOKUP(B943,'US PWR Rankings'!$B$6:$H$126,7,FALSE())))</f>
        <v/>
      </c>
      <c r="P943" s="5" t="n">
        <f aca="false">IF(ISNA(VLOOKUP(B943,'Can Gas Rankings'!$B$6:$H$95,7,FALSE()))=TRUE(),"",(VLOOKUP(B943,'Can Gas Rankings'!$B$6:$H$95,7,FALSE())))</f>
        <v>90</v>
      </c>
      <c r="Q943" s="5" t="str">
        <f aca="false">IF(ISNA(VLOOKUP(B943,'Can Pwr Rankings'!$B$6:$F$21,5,FALSE()))=TRUE(),"",(VLOOKUP(B943,'Can Pwr Rankings'!$B$6:$F$21,5,FALSE())))</f>
        <v/>
      </c>
      <c r="R943" s="29" t="n">
        <f aca="false">IF(ISNA(VLOOKUP($B943,'US GAS Rankings'!$B$6:$H$232,6,FALSE()))=TRUE(),"",(VLOOKUP($B943,'US GAS Rankings'!$B$6:$H$232,6,FALSE())))</f>
        <v>356150</v>
      </c>
      <c r="S943" s="29" t="str">
        <f aca="false">IF(ISNA(VLOOKUP($B943,'US PWR Rankings'!$B$6:$H$126,6,FALSE()))=TRUE(),"",(VLOOKUP($B943,'US PWR Rankings'!$B$6:$H$126,6,FALSE())))</f>
        <v/>
      </c>
      <c r="T943" s="29" t="n">
        <f aca="false">IF(ISNA(VLOOKUP($B943,'Can Gas Rankings'!$B$6:$H$95,6,FALSE()))=TRUE(),"",(VLOOKUP($B943,'Can Gas Rankings'!$B$6:$H$95,6,FALSE())))</f>
        <v>5000</v>
      </c>
      <c r="U943" s="29" t="str">
        <f aca="false">IF(ISNA(VLOOKUP($B943,'Can Pwr Rankings'!$B$6:$F$21,4,FALSE()))=TRUE(),"",(VLOOKUP($B943,'Can Pwr Rankings'!$B$6:$F$21,4,FALSE())))</f>
        <v/>
      </c>
    </row>
    <row r="944" customFormat="false" ht="12.75" hidden="false" customHeight="false" outlineLevel="0" collapsed="false">
      <c r="A944" s="5" t="s">
        <v>285</v>
      </c>
      <c r="B944" s="5" t="n">
        <v>11175</v>
      </c>
      <c r="C944" s="5" t="s">
        <v>285</v>
      </c>
      <c r="D944" s="5" t="n">
        <v>11175</v>
      </c>
      <c r="E944" s="29" t="n">
        <f aca="false">VLOOKUP(B944,HEADROOM!$B$2:$D$3820,3,FALSE())</f>
        <v>5000000</v>
      </c>
      <c r="F944" s="5" t="s">
        <v>34</v>
      </c>
      <c r="G944" s="5" t="str">
        <f aca="false">VLOOKUP((A944&amp;MAX(H944:M944)),'NA DATA'!$J$4:$K$1809,2,FALSE())</f>
        <v>Enron North America Corp.</v>
      </c>
      <c r="H944" s="30"/>
      <c r="I944" s="30" t="n">
        <v>96028946</v>
      </c>
      <c r="J944" s="30"/>
      <c r="K944" s="30"/>
      <c r="L944" s="30"/>
      <c r="M944" s="30"/>
      <c r="N944" s="30" t="n">
        <f aca="false">IF(ISNA(VLOOKUP(B944,'US GAS Rankings'!$B$6:$H$232,7,FALSE()))=TRUE(),"",(VLOOKUP(B944,'US GAS Rankings'!$B$6:$H$232,7,FALSE())))</f>
        <v>186</v>
      </c>
      <c r="O944" s="30" t="str">
        <f aca="false">IF(ISNA(VLOOKUP(B944,'US PWR Rankings'!$B$6:$H$126,7,FALSE()))=TRUE(),"",(VLOOKUP(B944,'US PWR Rankings'!$B$6:$H$126,7,FALSE())))</f>
        <v/>
      </c>
      <c r="P944" s="5" t="str">
        <f aca="false">IF(ISNA(VLOOKUP(B944,'Can Gas Rankings'!$B$6:$H$95,7,FALSE()))=TRUE(),"",(VLOOKUP(B944,'Can Gas Rankings'!$B$6:$H$95,7,FALSE())))</f>
        <v/>
      </c>
      <c r="Q944" s="5" t="str">
        <f aca="false">IF(ISNA(VLOOKUP(B944,'Can Pwr Rankings'!$B$6:$F$21,5,FALSE()))=TRUE(),"",(VLOOKUP(B944,'Can Pwr Rankings'!$B$6:$F$21,5,FALSE())))</f>
        <v/>
      </c>
      <c r="R944" s="29" t="n">
        <f aca="false">IF(ISNA(VLOOKUP($B944,'US GAS Rankings'!$B$6:$H$232,6,FALSE()))=TRUE(),"",(VLOOKUP($B944,'US GAS Rankings'!$B$6:$H$232,6,FALSE())))</f>
        <v>355855</v>
      </c>
      <c r="S944" s="29" t="str">
        <f aca="false">IF(ISNA(VLOOKUP($B944,'US PWR Rankings'!$B$6:$H$126,6,FALSE()))=TRUE(),"",(VLOOKUP($B944,'US PWR Rankings'!$B$6:$H$126,6,FALSE())))</f>
        <v/>
      </c>
      <c r="T944" s="29" t="str">
        <f aca="false">IF(ISNA(VLOOKUP($B944,'Can Gas Rankings'!$B$6:$H$95,6,FALSE()))=TRUE(),"",(VLOOKUP($B944,'Can Gas Rankings'!$B$6:$H$95,6,FALSE())))</f>
        <v/>
      </c>
      <c r="U944" s="29" t="str">
        <f aca="false">IF(ISNA(VLOOKUP($B944,'Can Pwr Rankings'!$B$6:$F$21,4,FALSE()))=TRUE(),"",(VLOOKUP($B944,'Can Pwr Rankings'!$B$6:$F$21,4,FALSE())))</f>
        <v/>
      </c>
    </row>
    <row r="945" customFormat="false" ht="12.75" hidden="false" customHeight="false" outlineLevel="0" collapsed="false">
      <c r="A945" s="5" t="s">
        <v>285</v>
      </c>
      <c r="B945" s="5" t="n">
        <v>11175</v>
      </c>
      <c r="C945" s="5"/>
      <c r="D945" s="5"/>
      <c r="E945" s="29" t="n">
        <f aca="false">VLOOKUP(B945,HEADROOM!$B$2:$D$3820,3,FALSE())</f>
        <v>5000000</v>
      </c>
      <c r="F945" s="5" t="s">
        <v>28</v>
      </c>
      <c r="G945" s="5" t="str">
        <f aca="false">VLOOKUP((A945&amp;MAX(H945:M945)),'NA DATA'!$J$4:$K$1809,2,FALSE())</f>
        <v>ENA Upstream Company LLC</v>
      </c>
      <c r="H945" s="30"/>
      <c r="I945" s="30" t="n">
        <v>96062388</v>
      </c>
      <c r="J945" s="30"/>
      <c r="K945" s="30"/>
      <c r="L945" s="30"/>
      <c r="M945" s="30"/>
      <c r="N945" s="30" t="n">
        <f aca="false">IF(ISNA(VLOOKUP(B945,'US GAS Rankings'!$B$6:$H$232,7,FALSE()))=TRUE(),"",(VLOOKUP(B945,'US GAS Rankings'!$B$6:$H$232,7,FALSE())))</f>
        <v>186</v>
      </c>
      <c r="O945" s="30" t="str">
        <f aca="false">IF(ISNA(VLOOKUP(B945,'US PWR Rankings'!$B$6:$H$126,7,FALSE()))=TRUE(),"",(VLOOKUP(B945,'US PWR Rankings'!$B$6:$H$126,7,FALSE())))</f>
        <v/>
      </c>
      <c r="P945" s="5" t="str">
        <f aca="false">IF(ISNA(VLOOKUP(B945,'Can Gas Rankings'!$B$6:$H$95,7,FALSE()))=TRUE(),"",(VLOOKUP(B945,'Can Gas Rankings'!$B$6:$H$95,7,FALSE())))</f>
        <v/>
      </c>
      <c r="Q945" s="5" t="str">
        <f aca="false">IF(ISNA(VLOOKUP(B945,'Can Pwr Rankings'!$B$6:$F$21,5,FALSE()))=TRUE(),"",(VLOOKUP(B945,'Can Pwr Rankings'!$B$6:$F$21,5,FALSE())))</f>
        <v/>
      </c>
      <c r="R945" s="29" t="n">
        <f aca="false">IF(ISNA(VLOOKUP($B945,'US GAS Rankings'!$B$6:$H$232,6,FALSE()))=TRUE(),"",(VLOOKUP($B945,'US GAS Rankings'!$B$6:$H$232,6,FALSE())))</f>
        <v>355855</v>
      </c>
      <c r="S945" s="29" t="str">
        <f aca="false">IF(ISNA(VLOOKUP($B945,'US PWR Rankings'!$B$6:$H$126,6,FALSE()))=TRUE(),"",(VLOOKUP($B945,'US PWR Rankings'!$B$6:$H$126,6,FALSE())))</f>
        <v/>
      </c>
      <c r="T945" s="29" t="str">
        <f aca="false">IF(ISNA(VLOOKUP($B945,'Can Gas Rankings'!$B$6:$H$95,6,FALSE()))=TRUE(),"",(VLOOKUP($B945,'Can Gas Rankings'!$B$6:$H$95,6,FALSE())))</f>
        <v/>
      </c>
      <c r="U945" s="29" t="str">
        <f aca="false">IF(ISNA(VLOOKUP($B945,'Can Pwr Rankings'!$B$6:$F$21,4,FALSE()))=TRUE(),"",(VLOOKUP($B945,'Can Pwr Rankings'!$B$6:$F$21,4,FALSE())))</f>
        <v/>
      </c>
    </row>
    <row r="946" customFormat="false" ht="12.75" hidden="false" customHeight="false" outlineLevel="0" collapsed="false">
      <c r="A946" s="5" t="s">
        <v>285</v>
      </c>
      <c r="B946" s="5" t="n">
        <v>11175</v>
      </c>
      <c r="C946" s="5"/>
      <c r="D946" s="5"/>
      <c r="E946" s="29" t="n">
        <f aca="false">VLOOKUP(B946,HEADROOM!$B$2:$D$3820,3,FALSE())</f>
        <v>5000000</v>
      </c>
      <c r="F946" s="5" t="s">
        <v>253</v>
      </c>
      <c r="G946" s="5" t="str">
        <f aca="false">VLOOKUP((A946&amp;MAX(H946:M946)),'NA DATA'!$J$4:$K$1809,2,FALSE())</f>
        <v>Enron North America Corp.</v>
      </c>
      <c r="H946" s="30"/>
      <c r="I946" s="30" t="n">
        <v>96000675</v>
      </c>
      <c r="J946" s="30"/>
      <c r="K946" s="30"/>
      <c r="L946" s="30"/>
      <c r="M946" s="30"/>
      <c r="N946" s="30" t="n">
        <f aca="false">IF(ISNA(VLOOKUP(B946,'US GAS Rankings'!$B$6:$H$232,7,FALSE()))=TRUE(),"",(VLOOKUP(B946,'US GAS Rankings'!$B$6:$H$232,7,FALSE())))</f>
        <v>186</v>
      </c>
      <c r="O946" s="30" t="str">
        <f aca="false">IF(ISNA(VLOOKUP(B946,'US PWR Rankings'!$B$6:$H$126,7,FALSE()))=TRUE(),"",(VLOOKUP(B946,'US PWR Rankings'!$B$6:$H$126,7,FALSE())))</f>
        <v/>
      </c>
      <c r="P946" s="5" t="str">
        <f aca="false">IF(ISNA(VLOOKUP(B946,'Can Gas Rankings'!$B$6:$H$95,7,FALSE()))=TRUE(),"",(VLOOKUP(B946,'Can Gas Rankings'!$B$6:$H$95,7,FALSE())))</f>
        <v/>
      </c>
      <c r="Q946" s="5" t="str">
        <f aca="false">IF(ISNA(VLOOKUP(B946,'Can Pwr Rankings'!$B$6:$F$21,5,FALSE()))=TRUE(),"",(VLOOKUP(B946,'Can Pwr Rankings'!$B$6:$F$21,5,FALSE())))</f>
        <v/>
      </c>
      <c r="R946" s="29" t="n">
        <f aca="false">IF(ISNA(VLOOKUP($B946,'US GAS Rankings'!$B$6:$H$232,6,FALSE()))=TRUE(),"",(VLOOKUP($B946,'US GAS Rankings'!$B$6:$H$232,6,FALSE())))</f>
        <v>355855</v>
      </c>
      <c r="S946" s="29" t="str">
        <f aca="false">IF(ISNA(VLOOKUP($B946,'US PWR Rankings'!$B$6:$H$126,6,FALSE()))=TRUE(),"",(VLOOKUP($B946,'US PWR Rankings'!$B$6:$H$126,6,FALSE())))</f>
        <v/>
      </c>
      <c r="T946" s="29" t="str">
        <f aca="false">IF(ISNA(VLOOKUP($B946,'Can Gas Rankings'!$B$6:$H$95,6,FALSE()))=TRUE(),"",(VLOOKUP($B946,'Can Gas Rankings'!$B$6:$H$95,6,FALSE())))</f>
        <v/>
      </c>
      <c r="U946" s="29" t="str">
        <f aca="false">IF(ISNA(VLOOKUP($B946,'Can Pwr Rankings'!$B$6:$F$21,4,FALSE()))=TRUE(),"",(VLOOKUP($B946,'Can Pwr Rankings'!$B$6:$F$21,4,FALSE())))</f>
        <v/>
      </c>
    </row>
    <row r="947" customFormat="false" ht="12.75" hidden="false" customHeight="false" outlineLevel="0" collapsed="false">
      <c r="A947" s="5" t="s">
        <v>285</v>
      </c>
      <c r="B947" s="5" t="n">
        <v>11175</v>
      </c>
      <c r="C947" s="5"/>
      <c r="D947" s="5"/>
      <c r="E947" s="29" t="n">
        <f aca="false">VLOOKUP(B947,HEADROOM!$B$2:$D$3820,3,FALSE())</f>
        <v>5000000</v>
      </c>
      <c r="F947" s="5" t="s">
        <v>42</v>
      </c>
      <c r="G947" s="5" t="e">
        <f aca="false">VLOOKUP((A947&amp;MAX(H947:M947)),'NA DATA'!$J$4:$K$1809,2,FALSE())</f>
        <v>#N/A</v>
      </c>
      <c r="H947" s="30"/>
      <c r="I947" s="30"/>
      <c r="J947" s="30"/>
      <c r="K947" s="30"/>
      <c r="L947" s="30"/>
      <c r="M947" s="30"/>
      <c r="N947" s="30" t="n">
        <f aca="false">IF(ISNA(VLOOKUP(B947,'US GAS Rankings'!$B$6:$H$232,7,FALSE()))=TRUE(),"",(VLOOKUP(B947,'US GAS Rankings'!$B$6:$H$232,7,FALSE())))</f>
        <v>186</v>
      </c>
      <c r="O947" s="30" t="str">
        <f aca="false">IF(ISNA(VLOOKUP(B947,'US PWR Rankings'!$B$6:$H$126,7,FALSE()))=TRUE(),"",(VLOOKUP(B947,'US PWR Rankings'!$B$6:$H$126,7,FALSE())))</f>
        <v/>
      </c>
      <c r="P947" s="5" t="str">
        <f aca="false">IF(ISNA(VLOOKUP(B947,'Can Gas Rankings'!$B$6:$H$95,7,FALSE()))=TRUE(),"",(VLOOKUP(B947,'Can Gas Rankings'!$B$6:$H$95,7,FALSE())))</f>
        <v/>
      </c>
      <c r="Q947" s="5" t="str">
        <f aca="false">IF(ISNA(VLOOKUP(B947,'Can Pwr Rankings'!$B$6:$F$21,5,FALSE()))=TRUE(),"",(VLOOKUP(B947,'Can Pwr Rankings'!$B$6:$F$21,5,FALSE())))</f>
        <v/>
      </c>
      <c r="R947" s="29" t="n">
        <f aca="false">IF(ISNA(VLOOKUP($B947,'US GAS Rankings'!$B$6:$H$232,6,FALSE()))=TRUE(),"",(VLOOKUP($B947,'US GAS Rankings'!$B$6:$H$232,6,FALSE())))</f>
        <v>355855</v>
      </c>
      <c r="S947" s="29" t="str">
        <f aca="false">IF(ISNA(VLOOKUP($B947,'US PWR Rankings'!$B$6:$H$126,6,FALSE()))=TRUE(),"",(VLOOKUP($B947,'US PWR Rankings'!$B$6:$H$126,6,FALSE())))</f>
        <v/>
      </c>
      <c r="T947" s="29" t="str">
        <f aca="false">IF(ISNA(VLOOKUP($B947,'Can Gas Rankings'!$B$6:$H$95,6,FALSE()))=TRUE(),"",(VLOOKUP($B947,'Can Gas Rankings'!$B$6:$H$95,6,FALSE())))</f>
        <v/>
      </c>
      <c r="U947" s="29" t="str">
        <f aca="false">IF(ISNA(VLOOKUP($B947,'Can Pwr Rankings'!$B$6:$F$21,4,FALSE()))=TRUE(),"",(VLOOKUP($B947,'Can Pwr Rankings'!$B$6:$F$21,4,FALSE())))</f>
        <v/>
      </c>
    </row>
    <row r="948" customFormat="false" ht="12.75" hidden="false" customHeight="false" outlineLevel="0" collapsed="false">
      <c r="A948" s="5" t="s">
        <v>286</v>
      </c>
      <c r="B948" s="5" t="n">
        <v>56630</v>
      </c>
      <c r="C948" s="5" t="s">
        <v>286</v>
      </c>
      <c r="D948" s="5" t="n">
        <v>56630</v>
      </c>
      <c r="E948" s="29" t="n">
        <f aca="false">VLOOKUP(B948,HEADROOM!$B$2:$D$3820,3,FALSE())</f>
        <v>1906716</v>
      </c>
      <c r="F948" s="5" t="s">
        <v>51</v>
      </c>
      <c r="G948" s="5" t="str">
        <f aca="false">VLOOKUP((A948&amp;MAX(H948:M948)),'NA DATA'!$J$4:$K$1809,2,FALSE())</f>
        <v>Enron North America Corp.</v>
      </c>
      <c r="H948" s="30"/>
      <c r="I948" s="30" t="n">
        <v>96001634</v>
      </c>
      <c r="J948" s="30"/>
      <c r="K948" s="30"/>
      <c r="L948" s="30"/>
      <c r="M948" s="30"/>
      <c r="N948" s="30" t="n">
        <f aca="false">IF(ISNA(VLOOKUP(B948,'US GAS Rankings'!$B$6:$H$232,7,FALSE()))=TRUE(),"",(VLOOKUP(B948,'US GAS Rankings'!$B$6:$H$232,7,FALSE())))</f>
        <v>187</v>
      </c>
      <c r="O948" s="30" t="str">
        <f aca="false">IF(ISNA(VLOOKUP(B948,'US PWR Rankings'!$B$6:$H$126,7,FALSE()))=TRUE(),"",(VLOOKUP(B948,'US PWR Rankings'!$B$6:$H$126,7,FALSE())))</f>
        <v/>
      </c>
      <c r="P948" s="5" t="str">
        <f aca="false">IF(ISNA(VLOOKUP(B948,'Can Gas Rankings'!$B$6:$H$95,7,FALSE()))=TRUE(),"",(VLOOKUP(B948,'Can Gas Rankings'!$B$6:$H$95,7,FALSE())))</f>
        <v/>
      </c>
      <c r="Q948" s="5" t="str">
        <f aca="false">IF(ISNA(VLOOKUP(B948,'Can Pwr Rankings'!$B$6:$F$21,5,FALSE()))=TRUE(),"",(VLOOKUP(B948,'Can Pwr Rankings'!$B$6:$F$21,5,FALSE())))</f>
        <v/>
      </c>
      <c r="R948" s="29" t="n">
        <f aca="false">IF(ISNA(VLOOKUP($B948,'US GAS Rankings'!$B$6:$H$232,6,FALSE()))=TRUE(),"",(VLOOKUP($B948,'US GAS Rankings'!$B$6:$H$232,6,FALSE())))</f>
        <v>346793</v>
      </c>
      <c r="S948" s="29" t="str">
        <f aca="false">IF(ISNA(VLOOKUP($B948,'US PWR Rankings'!$B$6:$H$126,6,FALSE()))=TRUE(),"",(VLOOKUP($B948,'US PWR Rankings'!$B$6:$H$126,6,FALSE())))</f>
        <v/>
      </c>
      <c r="T948" s="29" t="str">
        <f aca="false">IF(ISNA(VLOOKUP($B948,'Can Gas Rankings'!$B$6:$H$95,6,FALSE()))=TRUE(),"",(VLOOKUP($B948,'Can Gas Rankings'!$B$6:$H$95,6,FALSE())))</f>
        <v/>
      </c>
      <c r="U948" s="29" t="str">
        <f aca="false">IF(ISNA(VLOOKUP($B948,'Can Pwr Rankings'!$B$6:$F$21,4,FALSE()))=TRUE(),"",(VLOOKUP($B948,'Can Pwr Rankings'!$B$6:$F$21,4,FALSE())))</f>
        <v/>
      </c>
    </row>
    <row r="949" customFormat="false" ht="12.75" hidden="false" customHeight="false" outlineLevel="0" collapsed="false">
      <c r="A949" s="5" t="s">
        <v>286</v>
      </c>
      <c r="B949" s="5" t="n">
        <v>56630</v>
      </c>
      <c r="C949" s="5"/>
      <c r="D949" s="5"/>
      <c r="E949" s="29" t="n">
        <f aca="false">VLOOKUP(B949,HEADROOM!$B$2:$D$3820,3,FALSE())</f>
        <v>1906716</v>
      </c>
      <c r="F949" s="5" t="s">
        <v>78</v>
      </c>
      <c r="G949" s="5" t="str">
        <f aca="false">VLOOKUP((A949&amp;MAX(H949:M949)),'NA DATA'!$J$4:$K$1809,2,FALSE())</f>
        <v>Enron North America Corp.</v>
      </c>
      <c r="H949" s="30"/>
      <c r="I949" s="30" t="n">
        <v>96029232</v>
      </c>
      <c r="J949" s="30"/>
      <c r="K949" s="30"/>
      <c r="L949" s="30"/>
      <c r="M949" s="30"/>
      <c r="N949" s="30" t="n">
        <f aca="false">IF(ISNA(VLOOKUP(B949,'US GAS Rankings'!$B$6:$H$232,7,FALSE()))=TRUE(),"",(VLOOKUP(B949,'US GAS Rankings'!$B$6:$H$232,7,FALSE())))</f>
        <v>187</v>
      </c>
      <c r="O949" s="30" t="str">
        <f aca="false">IF(ISNA(VLOOKUP(B949,'US PWR Rankings'!$B$6:$H$126,7,FALSE()))=TRUE(),"",(VLOOKUP(B949,'US PWR Rankings'!$B$6:$H$126,7,FALSE())))</f>
        <v/>
      </c>
      <c r="P949" s="5" t="str">
        <f aca="false">IF(ISNA(VLOOKUP(B949,'Can Gas Rankings'!$B$6:$H$95,7,FALSE()))=TRUE(),"",(VLOOKUP(B949,'Can Gas Rankings'!$B$6:$H$95,7,FALSE())))</f>
        <v/>
      </c>
      <c r="Q949" s="5" t="str">
        <f aca="false">IF(ISNA(VLOOKUP(B949,'Can Pwr Rankings'!$B$6:$F$21,5,FALSE()))=TRUE(),"",(VLOOKUP(B949,'Can Pwr Rankings'!$B$6:$F$21,5,FALSE())))</f>
        <v/>
      </c>
      <c r="R949" s="29" t="n">
        <f aca="false">IF(ISNA(VLOOKUP($B949,'US GAS Rankings'!$B$6:$H$232,6,FALSE()))=TRUE(),"",(VLOOKUP($B949,'US GAS Rankings'!$B$6:$H$232,6,FALSE())))</f>
        <v>346793</v>
      </c>
      <c r="S949" s="29" t="str">
        <f aca="false">IF(ISNA(VLOOKUP($B949,'US PWR Rankings'!$B$6:$H$126,6,FALSE()))=TRUE(),"",(VLOOKUP($B949,'US PWR Rankings'!$B$6:$H$126,6,FALSE())))</f>
        <v/>
      </c>
      <c r="T949" s="29" t="str">
        <f aca="false">IF(ISNA(VLOOKUP($B949,'Can Gas Rankings'!$B$6:$H$95,6,FALSE()))=TRUE(),"",(VLOOKUP($B949,'Can Gas Rankings'!$B$6:$H$95,6,FALSE())))</f>
        <v/>
      </c>
      <c r="U949" s="29" t="str">
        <f aca="false">IF(ISNA(VLOOKUP($B949,'Can Pwr Rankings'!$B$6:$F$21,4,FALSE()))=TRUE(),"",(VLOOKUP($B949,'Can Pwr Rankings'!$B$6:$F$21,4,FALSE())))</f>
        <v/>
      </c>
    </row>
    <row r="950" customFormat="false" ht="12.75" hidden="false" customHeight="false" outlineLevel="0" collapsed="false">
      <c r="A950" s="5" t="s">
        <v>286</v>
      </c>
      <c r="B950" s="5" t="n">
        <v>56630</v>
      </c>
      <c r="C950" s="5"/>
      <c r="D950" s="5"/>
      <c r="E950" s="29" t="n">
        <f aca="false">VLOOKUP(B950,HEADROOM!$B$2:$D$3820,3,FALSE())</f>
        <v>1906716</v>
      </c>
      <c r="F950" s="5" t="s">
        <v>47</v>
      </c>
      <c r="G950" s="5" t="str">
        <f aca="false">VLOOKUP((A950&amp;MAX(H950:M950)),'NA DATA'!$J$4:$K$1809,2,FALSE())</f>
        <v>Enron North America Corp.</v>
      </c>
      <c r="H950" s="30"/>
      <c r="I950" s="30" t="n">
        <v>96002347</v>
      </c>
      <c r="J950" s="30"/>
      <c r="K950" s="30"/>
      <c r="L950" s="30"/>
      <c r="M950" s="30"/>
      <c r="N950" s="30" t="n">
        <f aca="false">IF(ISNA(VLOOKUP(B950,'US GAS Rankings'!$B$6:$H$232,7,FALSE()))=TRUE(),"",(VLOOKUP(B950,'US GAS Rankings'!$B$6:$H$232,7,FALSE())))</f>
        <v>187</v>
      </c>
      <c r="O950" s="30" t="str">
        <f aca="false">IF(ISNA(VLOOKUP(B950,'US PWR Rankings'!$B$6:$H$126,7,FALSE()))=TRUE(),"",(VLOOKUP(B950,'US PWR Rankings'!$B$6:$H$126,7,FALSE())))</f>
        <v/>
      </c>
      <c r="P950" s="5" t="str">
        <f aca="false">IF(ISNA(VLOOKUP(B950,'Can Gas Rankings'!$B$6:$H$95,7,FALSE()))=TRUE(),"",(VLOOKUP(B950,'Can Gas Rankings'!$B$6:$H$95,7,FALSE())))</f>
        <v/>
      </c>
      <c r="Q950" s="5" t="str">
        <f aca="false">IF(ISNA(VLOOKUP(B950,'Can Pwr Rankings'!$B$6:$F$21,5,FALSE()))=TRUE(),"",(VLOOKUP(B950,'Can Pwr Rankings'!$B$6:$F$21,5,FALSE())))</f>
        <v/>
      </c>
      <c r="R950" s="29" t="n">
        <f aca="false">IF(ISNA(VLOOKUP($B950,'US GAS Rankings'!$B$6:$H$232,6,FALSE()))=TRUE(),"",(VLOOKUP($B950,'US GAS Rankings'!$B$6:$H$232,6,FALSE())))</f>
        <v>346793</v>
      </c>
      <c r="S950" s="29" t="str">
        <f aca="false">IF(ISNA(VLOOKUP($B950,'US PWR Rankings'!$B$6:$H$126,6,FALSE()))=TRUE(),"",(VLOOKUP($B950,'US PWR Rankings'!$B$6:$H$126,6,FALSE())))</f>
        <v/>
      </c>
      <c r="T950" s="29" t="str">
        <f aca="false">IF(ISNA(VLOOKUP($B950,'Can Gas Rankings'!$B$6:$H$95,6,FALSE()))=TRUE(),"",(VLOOKUP($B950,'Can Gas Rankings'!$B$6:$H$95,6,FALSE())))</f>
        <v/>
      </c>
      <c r="U950" s="29" t="str">
        <f aca="false">IF(ISNA(VLOOKUP($B950,'Can Pwr Rankings'!$B$6:$F$21,4,FALSE()))=TRUE(),"",(VLOOKUP($B950,'Can Pwr Rankings'!$B$6:$F$21,4,FALSE())))</f>
        <v/>
      </c>
    </row>
    <row r="951" customFormat="false" ht="12.75" hidden="false" customHeight="false" outlineLevel="0" collapsed="false">
      <c r="A951" s="5" t="s">
        <v>286</v>
      </c>
      <c r="B951" s="5" t="n">
        <v>56630</v>
      </c>
      <c r="C951" s="5"/>
      <c r="D951" s="5"/>
      <c r="E951" s="29" t="n">
        <f aca="false">VLOOKUP(B951,HEADROOM!$B$2:$D$3820,3,FALSE())</f>
        <v>1906716</v>
      </c>
      <c r="F951" s="5" t="s">
        <v>42</v>
      </c>
      <c r="G951" s="5" t="e">
        <f aca="false">VLOOKUP((A951&amp;MAX(H951:M951)),'NA DATA'!$J$4:$K$1809,2,FALSE())</f>
        <v>#N/A</v>
      </c>
      <c r="H951" s="30"/>
      <c r="I951" s="30"/>
      <c r="J951" s="30"/>
      <c r="K951" s="30"/>
      <c r="L951" s="30"/>
      <c r="M951" s="30"/>
      <c r="N951" s="30" t="n">
        <f aca="false">IF(ISNA(VLOOKUP(B951,'US GAS Rankings'!$B$6:$H$232,7,FALSE()))=TRUE(),"",(VLOOKUP(B951,'US GAS Rankings'!$B$6:$H$232,7,FALSE())))</f>
        <v>187</v>
      </c>
      <c r="O951" s="30" t="str">
        <f aca="false">IF(ISNA(VLOOKUP(B951,'US PWR Rankings'!$B$6:$H$126,7,FALSE()))=TRUE(),"",(VLOOKUP(B951,'US PWR Rankings'!$B$6:$H$126,7,FALSE())))</f>
        <v/>
      </c>
      <c r="P951" s="5" t="str">
        <f aca="false">IF(ISNA(VLOOKUP(B951,'Can Gas Rankings'!$B$6:$H$95,7,FALSE()))=TRUE(),"",(VLOOKUP(B951,'Can Gas Rankings'!$B$6:$H$95,7,FALSE())))</f>
        <v/>
      </c>
      <c r="Q951" s="5" t="str">
        <f aca="false">IF(ISNA(VLOOKUP(B951,'Can Pwr Rankings'!$B$6:$F$21,5,FALSE()))=TRUE(),"",(VLOOKUP(B951,'Can Pwr Rankings'!$B$6:$F$21,5,FALSE())))</f>
        <v/>
      </c>
      <c r="R951" s="29" t="n">
        <f aca="false">IF(ISNA(VLOOKUP($B951,'US GAS Rankings'!$B$6:$H$232,6,FALSE()))=TRUE(),"",(VLOOKUP($B951,'US GAS Rankings'!$B$6:$H$232,6,FALSE())))</f>
        <v>346793</v>
      </c>
      <c r="S951" s="29" t="str">
        <f aca="false">IF(ISNA(VLOOKUP($B951,'US PWR Rankings'!$B$6:$H$126,6,FALSE()))=TRUE(),"",(VLOOKUP($B951,'US PWR Rankings'!$B$6:$H$126,6,FALSE())))</f>
        <v/>
      </c>
      <c r="T951" s="29" t="str">
        <f aca="false">IF(ISNA(VLOOKUP($B951,'Can Gas Rankings'!$B$6:$H$95,6,FALSE()))=TRUE(),"",(VLOOKUP($B951,'Can Gas Rankings'!$B$6:$H$95,6,FALSE())))</f>
        <v/>
      </c>
      <c r="U951" s="29" t="str">
        <f aca="false">IF(ISNA(VLOOKUP($B951,'Can Pwr Rankings'!$B$6:$F$21,4,FALSE()))=TRUE(),"",(VLOOKUP($B951,'Can Pwr Rankings'!$B$6:$F$21,4,FALSE())))</f>
        <v/>
      </c>
    </row>
    <row r="952" customFormat="false" ht="12.75" hidden="false" customHeight="false" outlineLevel="0" collapsed="false">
      <c r="A952" s="5" t="s">
        <v>287</v>
      </c>
      <c r="B952" s="5" t="n">
        <v>1238</v>
      </c>
      <c r="C952" s="5" t="s">
        <v>287</v>
      </c>
      <c r="D952" s="5" t="n">
        <v>1238</v>
      </c>
      <c r="E952" s="29" t="n">
        <f aca="false">VLOOKUP(B952,HEADROOM!$B$2:$D$3820,3,FALSE())</f>
        <v>160000</v>
      </c>
      <c r="F952" s="5" t="s">
        <v>64</v>
      </c>
      <c r="G952" s="5" t="str">
        <f aca="false">VLOOKUP((A952&amp;MAX(H952:M952)),'NA DATA'!$J$4:$K$1809,2,FALSE())</f>
        <v>Enron North America Corp.</v>
      </c>
      <c r="H952" s="30" t="n">
        <v>96019512</v>
      </c>
      <c r="I952" s="30"/>
      <c r="J952" s="30"/>
      <c r="K952" s="30"/>
      <c r="L952" s="30"/>
      <c r="M952" s="30"/>
      <c r="N952" s="30" t="n">
        <f aca="false">IF(ISNA(VLOOKUP(B952,'US GAS Rankings'!$B$6:$H$232,7,FALSE()))=TRUE(),"",(VLOOKUP(B952,'US GAS Rankings'!$B$6:$H$232,7,FALSE())))</f>
        <v>188</v>
      </c>
      <c r="O952" s="30" t="str">
        <f aca="false">IF(ISNA(VLOOKUP(B952,'US PWR Rankings'!$B$6:$H$126,7,FALSE()))=TRUE(),"",(VLOOKUP(B952,'US PWR Rankings'!$B$6:$H$126,7,FALSE())))</f>
        <v/>
      </c>
      <c r="P952" s="5" t="str">
        <f aca="false">IF(ISNA(VLOOKUP(B952,'Can Gas Rankings'!$B$6:$H$95,7,FALSE()))=TRUE(),"",(VLOOKUP(B952,'Can Gas Rankings'!$B$6:$H$95,7,FALSE())))</f>
        <v/>
      </c>
      <c r="Q952" s="5" t="str">
        <f aca="false">IF(ISNA(VLOOKUP(B952,'Can Pwr Rankings'!$B$6:$F$21,5,FALSE()))=TRUE(),"",(VLOOKUP(B952,'Can Pwr Rankings'!$B$6:$F$21,5,FALSE())))</f>
        <v/>
      </c>
      <c r="R952" s="29" t="n">
        <f aca="false">IF(ISNA(VLOOKUP($B952,'US GAS Rankings'!$B$6:$H$232,6,FALSE()))=TRUE(),"",(VLOOKUP($B952,'US GAS Rankings'!$B$6:$H$232,6,FALSE())))</f>
        <v>339500</v>
      </c>
      <c r="S952" s="29" t="str">
        <f aca="false">IF(ISNA(VLOOKUP($B952,'US PWR Rankings'!$B$6:$H$126,6,FALSE()))=TRUE(),"",(VLOOKUP($B952,'US PWR Rankings'!$B$6:$H$126,6,FALSE())))</f>
        <v/>
      </c>
      <c r="T952" s="29" t="str">
        <f aca="false">IF(ISNA(VLOOKUP($B952,'Can Gas Rankings'!$B$6:$H$95,6,FALSE()))=TRUE(),"",(VLOOKUP($B952,'Can Gas Rankings'!$B$6:$H$95,6,FALSE())))</f>
        <v/>
      </c>
      <c r="U952" s="29" t="str">
        <f aca="false">IF(ISNA(VLOOKUP($B952,'Can Pwr Rankings'!$B$6:$F$21,4,FALSE()))=TRUE(),"",(VLOOKUP($B952,'Can Pwr Rankings'!$B$6:$F$21,4,FALSE())))</f>
        <v/>
      </c>
    </row>
    <row r="953" customFormat="false" ht="12.75" hidden="false" customHeight="false" outlineLevel="0" collapsed="false">
      <c r="A953" s="5" t="s">
        <v>287</v>
      </c>
      <c r="B953" s="5" t="n">
        <v>1238</v>
      </c>
      <c r="C953" s="5"/>
      <c r="D953" s="5"/>
      <c r="E953" s="29" t="n">
        <f aca="false">VLOOKUP(B953,HEADROOM!$B$2:$D$3820,3,FALSE())</f>
        <v>160000</v>
      </c>
      <c r="F953" s="5" t="s">
        <v>34</v>
      </c>
      <c r="G953" s="5" t="str">
        <f aca="false">VLOOKUP((A953&amp;MAX(H953:M953)),'NA DATA'!$J$4:$K$1809,2,FALSE())</f>
        <v>Enron North America Corp.</v>
      </c>
      <c r="H953" s="30"/>
      <c r="I953" s="30" t="n">
        <v>96005356</v>
      </c>
      <c r="J953" s="30"/>
      <c r="K953" s="30"/>
      <c r="L953" s="30"/>
      <c r="M953" s="30"/>
      <c r="N953" s="30" t="n">
        <f aca="false">IF(ISNA(VLOOKUP(B953,'US GAS Rankings'!$B$6:$H$232,7,FALSE()))=TRUE(),"",(VLOOKUP(B953,'US GAS Rankings'!$B$6:$H$232,7,FALSE())))</f>
        <v>188</v>
      </c>
      <c r="O953" s="30" t="str">
        <f aca="false">IF(ISNA(VLOOKUP(B953,'US PWR Rankings'!$B$6:$H$126,7,FALSE()))=TRUE(),"",(VLOOKUP(B953,'US PWR Rankings'!$B$6:$H$126,7,FALSE())))</f>
        <v/>
      </c>
      <c r="P953" s="5" t="str">
        <f aca="false">IF(ISNA(VLOOKUP(B953,'Can Gas Rankings'!$B$6:$H$95,7,FALSE()))=TRUE(),"",(VLOOKUP(B953,'Can Gas Rankings'!$B$6:$H$95,7,FALSE())))</f>
        <v/>
      </c>
      <c r="Q953" s="5" t="str">
        <f aca="false">IF(ISNA(VLOOKUP(B953,'Can Pwr Rankings'!$B$6:$F$21,5,FALSE()))=TRUE(),"",(VLOOKUP(B953,'Can Pwr Rankings'!$B$6:$F$21,5,FALSE())))</f>
        <v/>
      </c>
      <c r="R953" s="29" t="n">
        <f aca="false">IF(ISNA(VLOOKUP($B953,'US GAS Rankings'!$B$6:$H$232,6,FALSE()))=TRUE(),"",(VLOOKUP($B953,'US GAS Rankings'!$B$6:$H$232,6,FALSE())))</f>
        <v>339500</v>
      </c>
      <c r="S953" s="29" t="str">
        <f aca="false">IF(ISNA(VLOOKUP($B953,'US PWR Rankings'!$B$6:$H$126,6,FALSE()))=TRUE(),"",(VLOOKUP($B953,'US PWR Rankings'!$B$6:$H$126,6,FALSE())))</f>
        <v/>
      </c>
      <c r="T953" s="29" t="str">
        <f aca="false">IF(ISNA(VLOOKUP($B953,'Can Gas Rankings'!$B$6:$H$95,6,FALSE()))=TRUE(),"",(VLOOKUP($B953,'Can Gas Rankings'!$B$6:$H$95,6,FALSE())))</f>
        <v/>
      </c>
      <c r="U953" s="29" t="str">
        <f aca="false">IF(ISNA(VLOOKUP($B953,'Can Pwr Rankings'!$B$6:$F$21,4,FALSE()))=TRUE(),"",(VLOOKUP($B953,'Can Pwr Rankings'!$B$6:$F$21,4,FALSE())))</f>
        <v/>
      </c>
    </row>
    <row r="954" customFormat="false" ht="12.75" hidden="false" customHeight="false" outlineLevel="0" collapsed="false">
      <c r="A954" s="5" t="s">
        <v>287</v>
      </c>
      <c r="B954" s="5" t="n">
        <v>1238</v>
      </c>
      <c r="C954" s="5"/>
      <c r="D954" s="5"/>
      <c r="E954" s="29" t="n">
        <f aca="false">VLOOKUP(B954,HEADROOM!$B$2:$D$3820,3,FALSE())</f>
        <v>160000</v>
      </c>
      <c r="F954" s="5" t="s">
        <v>30</v>
      </c>
      <c r="G954" s="5" t="str">
        <f aca="false">VLOOKUP((A954&amp;MAX(H954:M954)),'NA DATA'!$J$4:$K$1809,2,FALSE())</f>
        <v>Enron North America Corp.</v>
      </c>
      <c r="H954" s="30"/>
      <c r="I954" s="30" t="n">
        <v>96085381</v>
      </c>
      <c r="J954" s="30"/>
      <c r="K954" s="30"/>
      <c r="L954" s="30"/>
      <c r="M954" s="30"/>
      <c r="N954" s="30" t="n">
        <f aca="false">IF(ISNA(VLOOKUP(B954,'US GAS Rankings'!$B$6:$H$232,7,FALSE()))=TRUE(),"",(VLOOKUP(B954,'US GAS Rankings'!$B$6:$H$232,7,FALSE())))</f>
        <v>188</v>
      </c>
      <c r="O954" s="30" t="str">
        <f aca="false">IF(ISNA(VLOOKUP(B954,'US PWR Rankings'!$B$6:$H$126,7,FALSE()))=TRUE(),"",(VLOOKUP(B954,'US PWR Rankings'!$B$6:$H$126,7,FALSE())))</f>
        <v/>
      </c>
      <c r="P954" s="5" t="str">
        <f aca="false">IF(ISNA(VLOOKUP(B954,'Can Gas Rankings'!$B$6:$H$95,7,FALSE()))=TRUE(),"",(VLOOKUP(B954,'Can Gas Rankings'!$B$6:$H$95,7,FALSE())))</f>
        <v/>
      </c>
      <c r="Q954" s="5" t="str">
        <f aca="false">IF(ISNA(VLOOKUP(B954,'Can Pwr Rankings'!$B$6:$F$21,5,FALSE()))=TRUE(),"",(VLOOKUP(B954,'Can Pwr Rankings'!$B$6:$F$21,5,FALSE())))</f>
        <v/>
      </c>
      <c r="R954" s="29" t="n">
        <f aca="false">IF(ISNA(VLOOKUP($B954,'US GAS Rankings'!$B$6:$H$232,6,FALSE()))=TRUE(),"",(VLOOKUP($B954,'US GAS Rankings'!$B$6:$H$232,6,FALSE())))</f>
        <v>339500</v>
      </c>
      <c r="S954" s="29" t="str">
        <f aca="false">IF(ISNA(VLOOKUP($B954,'US PWR Rankings'!$B$6:$H$126,6,FALSE()))=TRUE(),"",(VLOOKUP($B954,'US PWR Rankings'!$B$6:$H$126,6,FALSE())))</f>
        <v/>
      </c>
      <c r="T954" s="29" t="str">
        <f aca="false">IF(ISNA(VLOOKUP($B954,'Can Gas Rankings'!$B$6:$H$95,6,FALSE()))=TRUE(),"",(VLOOKUP($B954,'Can Gas Rankings'!$B$6:$H$95,6,FALSE())))</f>
        <v/>
      </c>
      <c r="U954" s="29" t="str">
        <f aca="false">IF(ISNA(VLOOKUP($B954,'Can Pwr Rankings'!$B$6:$F$21,4,FALSE()))=TRUE(),"",(VLOOKUP($B954,'Can Pwr Rankings'!$B$6:$F$21,4,FALSE())))</f>
        <v/>
      </c>
    </row>
    <row r="955" customFormat="false" ht="12.75" hidden="false" customHeight="false" outlineLevel="0" collapsed="false">
      <c r="A955" s="5" t="s">
        <v>288</v>
      </c>
      <c r="B955" s="5" t="n">
        <v>58009</v>
      </c>
      <c r="C955" s="5" t="s">
        <v>288</v>
      </c>
      <c r="D955" s="5" t="n">
        <v>58009</v>
      </c>
      <c r="E955" s="29" t="n">
        <f aca="false">VLOOKUP(B955,HEADROOM!$B$2:$D$3820,3,FALSE())</f>
        <v>5000000</v>
      </c>
      <c r="F955" s="5" t="s">
        <v>28</v>
      </c>
      <c r="G955" s="5" t="str">
        <f aca="false">VLOOKUP((A955&amp;MAX(H955:M955)),'NA DATA'!$J$4:$K$1809,2,FALSE())</f>
        <v>Enron North America Corp.</v>
      </c>
      <c r="H955" s="30"/>
      <c r="I955" s="30" t="n">
        <v>96014043</v>
      </c>
      <c r="J955" s="30"/>
      <c r="K955" s="30"/>
      <c r="L955" s="30"/>
      <c r="M955" s="30"/>
      <c r="N955" s="30" t="n">
        <f aca="false">IF(ISNA(VLOOKUP(B955,'US GAS Rankings'!$B$6:$H$232,7,FALSE()))=TRUE(),"",(VLOOKUP(B955,'US GAS Rankings'!$B$6:$H$232,7,FALSE())))</f>
        <v>189</v>
      </c>
      <c r="O955" s="30" t="str">
        <f aca="false">IF(ISNA(VLOOKUP(B955,'US PWR Rankings'!$B$6:$H$126,7,FALSE()))=TRUE(),"",(VLOOKUP(B955,'US PWR Rankings'!$B$6:$H$126,7,FALSE())))</f>
        <v/>
      </c>
      <c r="P955" s="5" t="str">
        <f aca="false">IF(ISNA(VLOOKUP(B955,'Can Gas Rankings'!$B$6:$H$95,7,FALSE()))=TRUE(),"",(VLOOKUP(B955,'Can Gas Rankings'!$B$6:$H$95,7,FALSE())))</f>
        <v/>
      </c>
      <c r="Q955" s="5" t="str">
        <f aca="false">IF(ISNA(VLOOKUP(B955,'Can Pwr Rankings'!$B$6:$F$21,5,FALSE()))=TRUE(),"",(VLOOKUP(B955,'Can Pwr Rankings'!$B$6:$F$21,5,FALSE())))</f>
        <v/>
      </c>
      <c r="R955" s="29" t="n">
        <f aca="false">IF(ISNA(VLOOKUP($B955,'US GAS Rankings'!$B$6:$H$232,6,FALSE()))=TRUE(),"",(VLOOKUP($B955,'US GAS Rankings'!$B$6:$H$232,6,FALSE())))</f>
        <v>299290</v>
      </c>
      <c r="S955" s="29" t="str">
        <f aca="false">IF(ISNA(VLOOKUP($B955,'US PWR Rankings'!$B$6:$H$126,6,FALSE()))=TRUE(),"",(VLOOKUP($B955,'US PWR Rankings'!$B$6:$H$126,6,FALSE())))</f>
        <v/>
      </c>
      <c r="T955" s="29" t="str">
        <f aca="false">IF(ISNA(VLOOKUP($B955,'Can Gas Rankings'!$B$6:$H$95,6,FALSE()))=TRUE(),"",(VLOOKUP($B955,'Can Gas Rankings'!$B$6:$H$95,6,FALSE())))</f>
        <v/>
      </c>
      <c r="U955" s="29" t="str">
        <f aca="false">IF(ISNA(VLOOKUP($B955,'Can Pwr Rankings'!$B$6:$F$21,4,FALSE()))=TRUE(),"",(VLOOKUP($B955,'Can Pwr Rankings'!$B$6:$F$21,4,FALSE())))</f>
        <v/>
      </c>
    </row>
    <row r="956" customFormat="false" ht="12.75" hidden="false" customHeight="false" outlineLevel="0" collapsed="false">
      <c r="A956" s="5" t="s">
        <v>288</v>
      </c>
      <c r="B956" s="5" t="n">
        <v>58009</v>
      </c>
      <c r="C956" s="5"/>
      <c r="D956" s="5"/>
      <c r="E956" s="29" t="n">
        <f aca="false">VLOOKUP(B956,HEADROOM!$B$2:$D$3820,3,FALSE())</f>
        <v>5000000</v>
      </c>
      <c r="F956" s="5" t="s">
        <v>29</v>
      </c>
      <c r="G956" s="5" t="str">
        <f aca="false">VLOOKUP((A956&amp;MAX(H956:M956)),'NA DATA'!$J$4:$K$1809,2,FALSE())</f>
        <v>Enron North America Corp.</v>
      </c>
      <c r="H956" s="30"/>
      <c r="I956" s="30" t="n">
        <v>96021219</v>
      </c>
      <c r="J956" s="30"/>
      <c r="K956" s="30"/>
      <c r="L956" s="30"/>
      <c r="M956" s="30"/>
      <c r="N956" s="30" t="n">
        <f aca="false">IF(ISNA(VLOOKUP(B956,'US GAS Rankings'!$B$6:$H$232,7,FALSE()))=TRUE(),"",(VLOOKUP(B956,'US GAS Rankings'!$B$6:$H$232,7,FALSE())))</f>
        <v>189</v>
      </c>
      <c r="O956" s="30" t="str">
        <f aca="false">IF(ISNA(VLOOKUP(B956,'US PWR Rankings'!$B$6:$H$126,7,FALSE()))=TRUE(),"",(VLOOKUP(B956,'US PWR Rankings'!$B$6:$H$126,7,FALSE())))</f>
        <v/>
      </c>
      <c r="P956" s="5" t="str">
        <f aca="false">IF(ISNA(VLOOKUP(B956,'Can Gas Rankings'!$B$6:$H$95,7,FALSE()))=TRUE(),"",(VLOOKUP(B956,'Can Gas Rankings'!$B$6:$H$95,7,FALSE())))</f>
        <v/>
      </c>
      <c r="Q956" s="5" t="str">
        <f aca="false">IF(ISNA(VLOOKUP(B956,'Can Pwr Rankings'!$B$6:$F$21,5,FALSE()))=TRUE(),"",(VLOOKUP(B956,'Can Pwr Rankings'!$B$6:$F$21,5,FALSE())))</f>
        <v/>
      </c>
      <c r="R956" s="29" t="n">
        <f aca="false">IF(ISNA(VLOOKUP($B956,'US GAS Rankings'!$B$6:$H$232,6,FALSE()))=TRUE(),"",(VLOOKUP($B956,'US GAS Rankings'!$B$6:$H$232,6,FALSE())))</f>
        <v>299290</v>
      </c>
      <c r="S956" s="29" t="str">
        <f aca="false">IF(ISNA(VLOOKUP($B956,'US PWR Rankings'!$B$6:$H$126,6,FALSE()))=TRUE(),"",(VLOOKUP($B956,'US PWR Rankings'!$B$6:$H$126,6,FALSE())))</f>
        <v/>
      </c>
      <c r="T956" s="29" t="str">
        <f aca="false">IF(ISNA(VLOOKUP($B956,'Can Gas Rankings'!$B$6:$H$95,6,FALSE()))=TRUE(),"",(VLOOKUP($B956,'Can Gas Rankings'!$B$6:$H$95,6,FALSE())))</f>
        <v/>
      </c>
      <c r="U956" s="29" t="str">
        <f aca="false">IF(ISNA(VLOOKUP($B956,'Can Pwr Rankings'!$B$6:$F$21,4,FALSE()))=TRUE(),"",(VLOOKUP($B956,'Can Pwr Rankings'!$B$6:$F$21,4,FALSE())))</f>
        <v/>
      </c>
    </row>
    <row r="957" customFormat="false" ht="12.75" hidden="false" customHeight="false" outlineLevel="0" collapsed="false">
      <c r="A957" s="5" t="s">
        <v>288</v>
      </c>
      <c r="B957" s="5" t="n">
        <v>58009</v>
      </c>
      <c r="C957" s="5"/>
      <c r="D957" s="5"/>
      <c r="E957" s="29" t="n">
        <f aca="false">VLOOKUP(B957,HEADROOM!$B$2:$D$3820,3,FALSE())</f>
        <v>5000000</v>
      </c>
      <c r="F957" s="5" t="s">
        <v>47</v>
      </c>
      <c r="G957" s="5" t="str">
        <f aca="false">VLOOKUP((A957&amp;MAX(H957:M957)),'NA DATA'!$J$4:$K$1809,2,FALSE())</f>
        <v>Enron North America Corp.</v>
      </c>
      <c r="H957" s="30"/>
      <c r="I957" s="30" t="n">
        <v>96017703</v>
      </c>
      <c r="J957" s="30"/>
      <c r="K957" s="30"/>
      <c r="L957" s="30"/>
      <c r="M957" s="30"/>
      <c r="N957" s="30" t="n">
        <f aca="false">IF(ISNA(VLOOKUP(B957,'US GAS Rankings'!$B$6:$H$232,7,FALSE()))=TRUE(),"",(VLOOKUP(B957,'US GAS Rankings'!$B$6:$H$232,7,FALSE())))</f>
        <v>189</v>
      </c>
      <c r="O957" s="30" t="str">
        <f aca="false">IF(ISNA(VLOOKUP(B957,'US PWR Rankings'!$B$6:$H$126,7,FALSE()))=TRUE(),"",(VLOOKUP(B957,'US PWR Rankings'!$B$6:$H$126,7,FALSE())))</f>
        <v/>
      </c>
      <c r="P957" s="5" t="str">
        <f aca="false">IF(ISNA(VLOOKUP(B957,'Can Gas Rankings'!$B$6:$H$95,7,FALSE()))=TRUE(),"",(VLOOKUP(B957,'Can Gas Rankings'!$B$6:$H$95,7,FALSE())))</f>
        <v/>
      </c>
      <c r="Q957" s="5" t="str">
        <f aca="false">IF(ISNA(VLOOKUP(B957,'Can Pwr Rankings'!$B$6:$F$21,5,FALSE()))=TRUE(),"",(VLOOKUP(B957,'Can Pwr Rankings'!$B$6:$F$21,5,FALSE())))</f>
        <v/>
      </c>
      <c r="R957" s="29" t="n">
        <f aca="false">IF(ISNA(VLOOKUP($B957,'US GAS Rankings'!$B$6:$H$232,6,FALSE()))=TRUE(),"",(VLOOKUP($B957,'US GAS Rankings'!$B$6:$H$232,6,FALSE())))</f>
        <v>299290</v>
      </c>
      <c r="S957" s="29" t="str">
        <f aca="false">IF(ISNA(VLOOKUP($B957,'US PWR Rankings'!$B$6:$H$126,6,FALSE()))=TRUE(),"",(VLOOKUP($B957,'US PWR Rankings'!$B$6:$H$126,6,FALSE())))</f>
        <v/>
      </c>
      <c r="T957" s="29" t="str">
        <f aca="false">IF(ISNA(VLOOKUP($B957,'Can Gas Rankings'!$B$6:$H$95,6,FALSE()))=TRUE(),"",(VLOOKUP($B957,'Can Gas Rankings'!$B$6:$H$95,6,FALSE())))</f>
        <v/>
      </c>
      <c r="U957" s="29" t="str">
        <f aca="false">IF(ISNA(VLOOKUP($B957,'Can Pwr Rankings'!$B$6:$F$21,4,FALSE()))=TRUE(),"",(VLOOKUP($B957,'Can Pwr Rankings'!$B$6:$F$21,4,FALSE())))</f>
        <v/>
      </c>
    </row>
    <row r="958" customFormat="false" ht="12.75" hidden="false" customHeight="false" outlineLevel="0" collapsed="false">
      <c r="A958" s="5" t="s">
        <v>288</v>
      </c>
      <c r="B958" s="5" t="n">
        <v>58009</v>
      </c>
      <c r="C958" s="5"/>
      <c r="D958" s="5"/>
      <c r="E958" s="29" t="n">
        <f aca="false">VLOOKUP(B958,HEADROOM!$B$2:$D$3820,3,FALSE())</f>
        <v>5000000</v>
      </c>
      <c r="F958" s="5" t="s">
        <v>36</v>
      </c>
      <c r="G958" s="5" t="str">
        <f aca="false">VLOOKUP((A958&amp;MAX(H958:M958)),'NA DATA'!$J$4:$K$1809,2,FALSE())</f>
        <v>Enron North America Corp.</v>
      </c>
      <c r="H958" s="30"/>
      <c r="I958" s="30" t="n">
        <v>96023573</v>
      </c>
      <c r="J958" s="30"/>
      <c r="K958" s="30"/>
      <c r="L958" s="30"/>
      <c r="M958" s="30"/>
      <c r="N958" s="30" t="n">
        <f aca="false">IF(ISNA(VLOOKUP(B958,'US GAS Rankings'!$B$6:$H$232,7,FALSE()))=TRUE(),"",(VLOOKUP(B958,'US GAS Rankings'!$B$6:$H$232,7,FALSE())))</f>
        <v>189</v>
      </c>
      <c r="O958" s="30" t="str">
        <f aca="false">IF(ISNA(VLOOKUP(B958,'US PWR Rankings'!$B$6:$H$126,7,FALSE()))=TRUE(),"",(VLOOKUP(B958,'US PWR Rankings'!$B$6:$H$126,7,FALSE())))</f>
        <v/>
      </c>
      <c r="P958" s="5" t="str">
        <f aca="false">IF(ISNA(VLOOKUP(B958,'Can Gas Rankings'!$B$6:$H$95,7,FALSE()))=TRUE(),"",(VLOOKUP(B958,'Can Gas Rankings'!$B$6:$H$95,7,FALSE())))</f>
        <v/>
      </c>
      <c r="Q958" s="5" t="str">
        <f aca="false">IF(ISNA(VLOOKUP(B958,'Can Pwr Rankings'!$B$6:$F$21,5,FALSE()))=TRUE(),"",(VLOOKUP(B958,'Can Pwr Rankings'!$B$6:$F$21,5,FALSE())))</f>
        <v/>
      </c>
      <c r="R958" s="29" t="n">
        <f aca="false">IF(ISNA(VLOOKUP($B958,'US GAS Rankings'!$B$6:$H$232,6,FALSE()))=TRUE(),"",(VLOOKUP($B958,'US GAS Rankings'!$B$6:$H$232,6,FALSE())))</f>
        <v>299290</v>
      </c>
      <c r="S958" s="29" t="str">
        <f aca="false">IF(ISNA(VLOOKUP($B958,'US PWR Rankings'!$B$6:$H$126,6,FALSE()))=TRUE(),"",(VLOOKUP($B958,'US PWR Rankings'!$B$6:$H$126,6,FALSE())))</f>
        <v/>
      </c>
      <c r="T958" s="29" t="str">
        <f aca="false">IF(ISNA(VLOOKUP($B958,'Can Gas Rankings'!$B$6:$H$95,6,FALSE()))=TRUE(),"",(VLOOKUP($B958,'Can Gas Rankings'!$B$6:$H$95,6,FALSE())))</f>
        <v/>
      </c>
      <c r="U958" s="29" t="str">
        <f aca="false">IF(ISNA(VLOOKUP($B958,'Can Pwr Rankings'!$B$6:$F$21,4,FALSE()))=TRUE(),"",(VLOOKUP($B958,'Can Pwr Rankings'!$B$6:$F$21,4,FALSE())))</f>
        <v/>
      </c>
    </row>
    <row r="959" customFormat="false" ht="12.75" hidden="false" customHeight="false" outlineLevel="0" collapsed="false">
      <c r="A959" s="5" t="s">
        <v>288</v>
      </c>
      <c r="B959" s="5" t="n">
        <v>58009</v>
      </c>
      <c r="C959" s="5"/>
      <c r="D959" s="5"/>
      <c r="E959" s="29" t="n">
        <f aca="false">VLOOKUP(B959,HEADROOM!$B$2:$D$3820,3,FALSE())</f>
        <v>5000000</v>
      </c>
      <c r="F959" s="5" t="s">
        <v>42</v>
      </c>
      <c r="G959" s="5" t="e">
        <f aca="false">VLOOKUP((A959&amp;MAX(H959:M959)),'NA DATA'!$J$4:$K$1809,2,FALSE())</f>
        <v>#N/A</v>
      </c>
      <c r="H959" s="30"/>
      <c r="I959" s="30"/>
      <c r="J959" s="30"/>
      <c r="K959" s="30"/>
      <c r="L959" s="30"/>
      <c r="M959" s="30"/>
      <c r="N959" s="30" t="n">
        <f aca="false">IF(ISNA(VLOOKUP(B959,'US GAS Rankings'!$B$6:$H$232,7,FALSE()))=TRUE(),"",(VLOOKUP(B959,'US GAS Rankings'!$B$6:$H$232,7,FALSE())))</f>
        <v>189</v>
      </c>
      <c r="O959" s="30" t="str">
        <f aca="false">IF(ISNA(VLOOKUP(B959,'US PWR Rankings'!$B$6:$H$126,7,FALSE()))=TRUE(),"",(VLOOKUP(B959,'US PWR Rankings'!$B$6:$H$126,7,FALSE())))</f>
        <v/>
      </c>
      <c r="P959" s="5" t="str">
        <f aca="false">IF(ISNA(VLOOKUP(B959,'Can Gas Rankings'!$B$6:$H$95,7,FALSE()))=TRUE(),"",(VLOOKUP(B959,'Can Gas Rankings'!$B$6:$H$95,7,FALSE())))</f>
        <v/>
      </c>
      <c r="Q959" s="5" t="str">
        <f aca="false">IF(ISNA(VLOOKUP(B959,'Can Pwr Rankings'!$B$6:$F$21,5,FALSE()))=TRUE(),"",(VLOOKUP(B959,'Can Pwr Rankings'!$B$6:$F$21,5,FALSE())))</f>
        <v/>
      </c>
      <c r="R959" s="29" t="n">
        <f aca="false">IF(ISNA(VLOOKUP($B959,'US GAS Rankings'!$B$6:$H$232,6,FALSE()))=TRUE(),"",(VLOOKUP($B959,'US GAS Rankings'!$B$6:$H$232,6,FALSE())))</f>
        <v>299290</v>
      </c>
      <c r="S959" s="29" t="str">
        <f aca="false">IF(ISNA(VLOOKUP($B959,'US PWR Rankings'!$B$6:$H$126,6,FALSE()))=TRUE(),"",(VLOOKUP($B959,'US PWR Rankings'!$B$6:$H$126,6,FALSE())))</f>
        <v/>
      </c>
      <c r="T959" s="29" t="str">
        <f aca="false">IF(ISNA(VLOOKUP($B959,'Can Gas Rankings'!$B$6:$H$95,6,FALSE()))=TRUE(),"",(VLOOKUP($B959,'Can Gas Rankings'!$B$6:$H$95,6,FALSE())))</f>
        <v/>
      </c>
      <c r="U959" s="29" t="str">
        <f aca="false">IF(ISNA(VLOOKUP($B959,'Can Pwr Rankings'!$B$6:$F$21,4,FALSE()))=TRUE(),"",(VLOOKUP($B959,'Can Pwr Rankings'!$B$6:$F$21,4,FALSE())))</f>
        <v/>
      </c>
    </row>
    <row r="960" customFormat="false" ht="12.75" hidden="false" customHeight="false" outlineLevel="0" collapsed="false">
      <c r="A960" s="5" t="s">
        <v>289</v>
      </c>
      <c r="B960" s="5" t="n">
        <v>826</v>
      </c>
      <c r="C960" s="5" t="s">
        <v>289</v>
      </c>
      <c r="D960" s="5" t="n">
        <v>826</v>
      </c>
      <c r="E960" s="29" t="n">
        <f aca="false">VLOOKUP(B960,HEADROOM!$B$2:$D$3820,3,FALSE())</f>
        <v>500000</v>
      </c>
      <c r="F960" s="5" t="s">
        <v>34</v>
      </c>
      <c r="G960" s="5" t="str">
        <f aca="false">VLOOKUP((A960&amp;MAX(H960:M960)),'NA DATA'!$J$4:$K$1809,2,FALSE())</f>
        <v>Enron North America Corp.</v>
      </c>
      <c r="H960" s="30"/>
      <c r="I960" s="30" t="n">
        <v>96029085</v>
      </c>
      <c r="J960" s="30"/>
      <c r="K960" s="30"/>
      <c r="L960" s="30"/>
      <c r="M960" s="30"/>
      <c r="N960" s="30" t="n">
        <f aca="false">IF(ISNA(VLOOKUP(B960,'US GAS Rankings'!$B$6:$H$232,7,FALSE()))=TRUE(),"",(VLOOKUP(B960,'US GAS Rankings'!$B$6:$H$232,7,FALSE())))</f>
        <v>190</v>
      </c>
      <c r="O960" s="30" t="str">
        <f aca="false">IF(ISNA(VLOOKUP(B960,'US PWR Rankings'!$B$6:$H$126,7,FALSE()))=TRUE(),"",(VLOOKUP(B960,'US PWR Rankings'!$B$6:$H$126,7,FALSE())))</f>
        <v/>
      </c>
      <c r="P960" s="5" t="str">
        <f aca="false">IF(ISNA(VLOOKUP(B960,'Can Gas Rankings'!$B$6:$H$95,7,FALSE()))=TRUE(),"",(VLOOKUP(B960,'Can Gas Rankings'!$B$6:$H$95,7,FALSE())))</f>
        <v/>
      </c>
      <c r="Q960" s="5" t="str">
        <f aca="false">IF(ISNA(VLOOKUP(B960,'Can Pwr Rankings'!$B$6:$F$21,5,FALSE()))=TRUE(),"",(VLOOKUP(B960,'Can Pwr Rankings'!$B$6:$F$21,5,FALSE())))</f>
        <v/>
      </c>
      <c r="R960" s="29" t="n">
        <f aca="false">IF(ISNA(VLOOKUP($B960,'US GAS Rankings'!$B$6:$H$232,6,FALSE()))=TRUE(),"",(VLOOKUP($B960,'US GAS Rankings'!$B$6:$H$232,6,FALSE())))</f>
        <v>291780</v>
      </c>
      <c r="S960" s="29" t="str">
        <f aca="false">IF(ISNA(VLOOKUP($B960,'US PWR Rankings'!$B$6:$H$126,6,FALSE()))=TRUE(),"",(VLOOKUP($B960,'US PWR Rankings'!$B$6:$H$126,6,FALSE())))</f>
        <v/>
      </c>
      <c r="T960" s="29" t="str">
        <f aca="false">IF(ISNA(VLOOKUP($B960,'Can Gas Rankings'!$B$6:$H$95,6,FALSE()))=TRUE(),"",(VLOOKUP($B960,'Can Gas Rankings'!$B$6:$H$95,6,FALSE())))</f>
        <v/>
      </c>
      <c r="U960" s="29" t="str">
        <f aca="false">IF(ISNA(VLOOKUP($B960,'Can Pwr Rankings'!$B$6:$F$21,4,FALSE()))=TRUE(),"",(VLOOKUP($B960,'Can Pwr Rankings'!$B$6:$F$21,4,FALSE())))</f>
        <v/>
      </c>
    </row>
    <row r="961" customFormat="false" ht="12.75" hidden="false" customHeight="false" outlineLevel="0" collapsed="false">
      <c r="A961" s="5" t="s">
        <v>289</v>
      </c>
      <c r="B961" s="5" t="n">
        <v>826</v>
      </c>
      <c r="C961" s="5"/>
      <c r="D961" s="5"/>
      <c r="E961" s="29" t="n">
        <f aca="false">VLOOKUP(B961,HEADROOM!$B$2:$D$3820,3,FALSE())</f>
        <v>500000</v>
      </c>
      <c r="F961" s="5" t="s">
        <v>56</v>
      </c>
      <c r="G961" s="5" t="str">
        <f aca="false">VLOOKUP((A961&amp;MAX(H961:M961)),'NA DATA'!$J$4:$K$1809,2,FALSE())</f>
        <v>Enron North America Corp.</v>
      </c>
      <c r="H961" s="30"/>
      <c r="I961" s="30" t="n">
        <v>96004513</v>
      </c>
      <c r="J961" s="30"/>
      <c r="K961" s="30"/>
      <c r="L961" s="30"/>
      <c r="M961" s="30"/>
      <c r="N961" s="30" t="n">
        <f aca="false">IF(ISNA(VLOOKUP(B961,'US GAS Rankings'!$B$6:$H$232,7,FALSE()))=TRUE(),"",(VLOOKUP(B961,'US GAS Rankings'!$B$6:$H$232,7,FALSE())))</f>
        <v>190</v>
      </c>
      <c r="O961" s="30" t="str">
        <f aca="false">IF(ISNA(VLOOKUP(B961,'US PWR Rankings'!$B$6:$H$126,7,FALSE()))=TRUE(),"",(VLOOKUP(B961,'US PWR Rankings'!$B$6:$H$126,7,FALSE())))</f>
        <v/>
      </c>
      <c r="P961" s="5" t="str">
        <f aca="false">IF(ISNA(VLOOKUP(B961,'Can Gas Rankings'!$B$6:$H$95,7,FALSE()))=TRUE(),"",(VLOOKUP(B961,'Can Gas Rankings'!$B$6:$H$95,7,FALSE())))</f>
        <v/>
      </c>
      <c r="Q961" s="5" t="str">
        <f aca="false">IF(ISNA(VLOOKUP(B961,'Can Pwr Rankings'!$B$6:$F$21,5,FALSE()))=TRUE(),"",(VLOOKUP(B961,'Can Pwr Rankings'!$B$6:$F$21,5,FALSE())))</f>
        <v/>
      </c>
      <c r="R961" s="29" t="n">
        <f aca="false">IF(ISNA(VLOOKUP($B961,'US GAS Rankings'!$B$6:$H$232,6,FALSE()))=TRUE(),"",(VLOOKUP($B961,'US GAS Rankings'!$B$6:$H$232,6,FALSE())))</f>
        <v>291780</v>
      </c>
      <c r="S961" s="29" t="str">
        <f aca="false">IF(ISNA(VLOOKUP($B961,'US PWR Rankings'!$B$6:$H$126,6,FALSE()))=TRUE(),"",(VLOOKUP($B961,'US PWR Rankings'!$B$6:$H$126,6,FALSE())))</f>
        <v/>
      </c>
      <c r="T961" s="29" t="str">
        <f aca="false">IF(ISNA(VLOOKUP($B961,'Can Gas Rankings'!$B$6:$H$95,6,FALSE()))=TRUE(),"",(VLOOKUP($B961,'Can Gas Rankings'!$B$6:$H$95,6,FALSE())))</f>
        <v/>
      </c>
      <c r="U961" s="29" t="str">
        <f aca="false">IF(ISNA(VLOOKUP($B961,'Can Pwr Rankings'!$B$6:$F$21,4,FALSE()))=TRUE(),"",(VLOOKUP($B961,'Can Pwr Rankings'!$B$6:$F$21,4,FALSE())))</f>
        <v/>
      </c>
    </row>
    <row r="962" customFormat="false" ht="12.75" hidden="false" customHeight="false" outlineLevel="0" collapsed="false">
      <c r="A962" s="5" t="s">
        <v>289</v>
      </c>
      <c r="B962" s="5" t="n">
        <v>826</v>
      </c>
      <c r="C962" s="5"/>
      <c r="D962" s="5"/>
      <c r="E962" s="29" t="n">
        <f aca="false">VLOOKUP(B962,HEADROOM!$B$2:$D$3820,3,FALSE())</f>
        <v>500000</v>
      </c>
      <c r="F962" s="5" t="s">
        <v>42</v>
      </c>
      <c r="G962" s="5" t="e">
        <f aca="false">VLOOKUP((A962&amp;MAX(H962:M962)),'NA DATA'!$J$4:$K$1809,2,FALSE())</f>
        <v>#N/A</v>
      </c>
      <c r="H962" s="30"/>
      <c r="I962" s="30"/>
      <c r="J962" s="30"/>
      <c r="K962" s="30"/>
      <c r="L962" s="30"/>
      <c r="M962" s="30"/>
      <c r="N962" s="30" t="n">
        <f aca="false">IF(ISNA(VLOOKUP(B962,'US GAS Rankings'!$B$6:$H$232,7,FALSE()))=TRUE(),"",(VLOOKUP(B962,'US GAS Rankings'!$B$6:$H$232,7,FALSE())))</f>
        <v>190</v>
      </c>
      <c r="O962" s="30" t="str">
        <f aca="false">IF(ISNA(VLOOKUP(B962,'US PWR Rankings'!$B$6:$H$126,7,FALSE()))=TRUE(),"",(VLOOKUP(B962,'US PWR Rankings'!$B$6:$H$126,7,FALSE())))</f>
        <v/>
      </c>
      <c r="P962" s="5" t="str">
        <f aca="false">IF(ISNA(VLOOKUP(B962,'Can Gas Rankings'!$B$6:$H$95,7,FALSE()))=TRUE(),"",(VLOOKUP(B962,'Can Gas Rankings'!$B$6:$H$95,7,FALSE())))</f>
        <v/>
      </c>
      <c r="Q962" s="5" t="str">
        <f aca="false">IF(ISNA(VLOOKUP(B962,'Can Pwr Rankings'!$B$6:$F$21,5,FALSE()))=TRUE(),"",(VLOOKUP(B962,'Can Pwr Rankings'!$B$6:$F$21,5,FALSE())))</f>
        <v/>
      </c>
      <c r="R962" s="29" t="n">
        <f aca="false">IF(ISNA(VLOOKUP($B962,'US GAS Rankings'!$B$6:$H$232,6,FALSE()))=TRUE(),"",(VLOOKUP($B962,'US GAS Rankings'!$B$6:$H$232,6,FALSE())))</f>
        <v>291780</v>
      </c>
      <c r="S962" s="29" t="str">
        <f aca="false">IF(ISNA(VLOOKUP($B962,'US PWR Rankings'!$B$6:$H$126,6,FALSE()))=TRUE(),"",(VLOOKUP($B962,'US PWR Rankings'!$B$6:$H$126,6,FALSE())))</f>
        <v/>
      </c>
      <c r="T962" s="29" t="str">
        <f aca="false">IF(ISNA(VLOOKUP($B962,'Can Gas Rankings'!$B$6:$H$95,6,FALSE()))=TRUE(),"",(VLOOKUP($B962,'Can Gas Rankings'!$B$6:$H$95,6,FALSE())))</f>
        <v/>
      </c>
      <c r="U962" s="29" t="str">
        <f aca="false">IF(ISNA(VLOOKUP($B962,'Can Pwr Rankings'!$B$6:$F$21,4,FALSE()))=TRUE(),"",(VLOOKUP($B962,'Can Pwr Rankings'!$B$6:$F$21,4,FALSE())))</f>
        <v/>
      </c>
    </row>
    <row r="963" customFormat="false" ht="12.75" hidden="false" customHeight="false" outlineLevel="0" collapsed="false">
      <c r="A963" s="5" t="s">
        <v>289</v>
      </c>
      <c r="B963" s="5" t="n">
        <v>826</v>
      </c>
      <c r="C963" s="5"/>
      <c r="D963" s="5"/>
      <c r="E963" s="29" t="n">
        <f aca="false">VLOOKUP(B963,HEADROOM!$B$2:$D$3820,3,FALSE())</f>
        <v>500000</v>
      </c>
      <c r="F963" s="5" t="s">
        <v>70</v>
      </c>
      <c r="G963" s="5" t="str">
        <f aca="false">VLOOKUP((A963&amp;MAX(H963:M963)),'NA DATA'!$J$4:$K$1809,2,FALSE())</f>
        <v>Enron North America Corp.</v>
      </c>
      <c r="H963" s="30"/>
      <c r="I963" s="30" t="n">
        <v>96061972</v>
      </c>
      <c r="J963" s="30"/>
      <c r="K963" s="30"/>
      <c r="L963" s="30"/>
      <c r="M963" s="30"/>
      <c r="N963" s="30" t="n">
        <f aca="false">IF(ISNA(VLOOKUP(B963,'US GAS Rankings'!$B$6:$H$232,7,FALSE()))=TRUE(),"",(VLOOKUP(B963,'US GAS Rankings'!$B$6:$H$232,7,FALSE())))</f>
        <v>190</v>
      </c>
      <c r="O963" s="30" t="str">
        <f aca="false">IF(ISNA(VLOOKUP(B963,'US PWR Rankings'!$B$6:$H$126,7,FALSE()))=TRUE(),"",(VLOOKUP(B963,'US PWR Rankings'!$B$6:$H$126,7,FALSE())))</f>
        <v/>
      </c>
      <c r="P963" s="5" t="str">
        <f aca="false">IF(ISNA(VLOOKUP(B963,'Can Gas Rankings'!$B$6:$H$95,7,FALSE()))=TRUE(),"",(VLOOKUP(B963,'Can Gas Rankings'!$B$6:$H$95,7,FALSE())))</f>
        <v/>
      </c>
      <c r="Q963" s="5" t="str">
        <f aca="false">IF(ISNA(VLOOKUP(B963,'Can Pwr Rankings'!$B$6:$F$21,5,FALSE()))=TRUE(),"",(VLOOKUP(B963,'Can Pwr Rankings'!$B$6:$F$21,5,FALSE())))</f>
        <v/>
      </c>
      <c r="R963" s="29" t="n">
        <f aca="false">IF(ISNA(VLOOKUP($B963,'US GAS Rankings'!$B$6:$H$232,6,FALSE()))=TRUE(),"",(VLOOKUP($B963,'US GAS Rankings'!$B$6:$H$232,6,FALSE())))</f>
        <v>291780</v>
      </c>
      <c r="S963" s="29" t="str">
        <f aca="false">IF(ISNA(VLOOKUP($B963,'US PWR Rankings'!$B$6:$H$126,6,FALSE()))=TRUE(),"",(VLOOKUP($B963,'US PWR Rankings'!$B$6:$H$126,6,FALSE())))</f>
        <v/>
      </c>
      <c r="T963" s="29" t="str">
        <f aca="false">IF(ISNA(VLOOKUP($B963,'Can Gas Rankings'!$B$6:$H$95,6,FALSE()))=TRUE(),"",(VLOOKUP($B963,'Can Gas Rankings'!$B$6:$H$95,6,FALSE())))</f>
        <v/>
      </c>
      <c r="U963" s="29" t="str">
        <f aca="false">IF(ISNA(VLOOKUP($B963,'Can Pwr Rankings'!$B$6:$F$21,4,FALSE()))=TRUE(),"",(VLOOKUP($B963,'Can Pwr Rankings'!$B$6:$F$21,4,FALSE())))</f>
        <v/>
      </c>
    </row>
    <row r="964" customFormat="false" ht="12.75" hidden="false" customHeight="false" outlineLevel="0" collapsed="false">
      <c r="A964" s="5" t="s">
        <v>290</v>
      </c>
      <c r="B964" s="5" t="n">
        <v>6198</v>
      </c>
      <c r="C964" s="5" t="s">
        <v>290</v>
      </c>
      <c r="D964" s="5" t="n">
        <v>6198</v>
      </c>
      <c r="E964" s="29" t="n">
        <f aca="false">VLOOKUP(B964,HEADROOM!$B$2:$D$3820,3,FALSE())</f>
        <v>250000</v>
      </c>
      <c r="F964" s="5" t="s">
        <v>33</v>
      </c>
      <c r="G964" s="5" t="str">
        <f aca="false">VLOOKUP((A964&amp;MAX(H964:M964)),'NA DATA'!$J$4:$K$1809,2,FALSE())</f>
        <v>Enron North America Corp.</v>
      </c>
      <c r="H964" s="30"/>
      <c r="I964" s="30" t="n">
        <v>96085778</v>
      </c>
      <c r="J964" s="30"/>
      <c r="K964" s="30"/>
      <c r="L964" s="30"/>
      <c r="M964" s="30"/>
      <c r="N964" s="30" t="n">
        <f aca="false">IF(ISNA(VLOOKUP(B964,'US GAS Rankings'!$B$6:$H$232,7,FALSE()))=TRUE(),"",(VLOOKUP(B964,'US GAS Rankings'!$B$6:$H$232,7,FALSE())))</f>
        <v>191</v>
      </c>
      <c r="O964" s="30" t="str">
        <f aca="false">IF(ISNA(VLOOKUP(B964,'US PWR Rankings'!$B$6:$H$126,7,FALSE()))=TRUE(),"",(VLOOKUP(B964,'US PWR Rankings'!$B$6:$H$126,7,FALSE())))</f>
        <v/>
      </c>
      <c r="P964" s="5" t="n">
        <f aca="false">IF(ISNA(VLOOKUP(B964,'Can Gas Rankings'!$B$6:$H$95,7,FALSE()))=TRUE(),"",(VLOOKUP(B964,'Can Gas Rankings'!$B$6:$H$95,7,FALSE())))</f>
        <v>32</v>
      </c>
      <c r="Q964" s="5" t="str">
        <f aca="false">IF(ISNA(VLOOKUP(B964,'Can Pwr Rankings'!$B$6:$F$21,5,FALSE()))=TRUE(),"",(VLOOKUP(B964,'Can Pwr Rankings'!$B$6:$F$21,5,FALSE())))</f>
        <v/>
      </c>
      <c r="R964" s="29" t="n">
        <f aca="false">IF(ISNA(VLOOKUP($B964,'US GAS Rankings'!$B$6:$H$232,6,FALSE()))=TRUE(),"",(VLOOKUP($B964,'US GAS Rankings'!$B$6:$H$232,6,FALSE())))</f>
        <v>289500</v>
      </c>
      <c r="S964" s="29" t="str">
        <f aca="false">IF(ISNA(VLOOKUP($B964,'US PWR Rankings'!$B$6:$H$126,6,FALSE()))=TRUE(),"",(VLOOKUP($B964,'US PWR Rankings'!$B$6:$H$126,6,FALSE())))</f>
        <v/>
      </c>
      <c r="T964" s="29" t="n">
        <f aca="false">IF(ISNA(VLOOKUP($B964,'Can Gas Rankings'!$B$6:$H$95,6,FALSE()))=TRUE(),"",(VLOOKUP($B964,'Can Gas Rankings'!$B$6:$H$95,6,FALSE())))</f>
        <v>6950000</v>
      </c>
      <c r="U964" s="29" t="str">
        <f aca="false">IF(ISNA(VLOOKUP($B964,'Can Pwr Rankings'!$B$6:$F$21,4,FALSE()))=TRUE(),"",(VLOOKUP($B964,'Can Pwr Rankings'!$B$6:$F$21,4,FALSE())))</f>
        <v/>
      </c>
    </row>
    <row r="965" customFormat="false" ht="12.75" hidden="false" customHeight="false" outlineLevel="0" collapsed="false">
      <c r="A965" s="5" t="s">
        <v>290</v>
      </c>
      <c r="B965" s="5" t="n">
        <v>6198</v>
      </c>
      <c r="C965" s="5"/>
      <c r="D965" s="5"/>
      <c r="E965" s="29" t="n">
        <f aca="false">VLOOKUP(B965,HEADROOM!$B$2:$D$3820,3,FALSE())</f>
        <v>250000</v>
      </c>
      <c r="F965" s="5" t="s">
        <v>41</v>
      </c>
      <c r="G965" s="5" t="str">
        <f aca="false">VLOOKUP((A965&amp;MAX(H965:M965)),'NA DATA'!$J$4:$K$1809,2,FALSE())</f>
        <v>Enron Canada Corp.</v>
      </c>
      <c r="H965" s="30"/>
      <c r="I965" s="30"/>
      <c r="J965" s="30"/>
      <c r="K965" s="30"/>
      <c r="L965" s="30" t="n">
        <v>96067324</v>
      </c>
      <c r="M965" s="30"/>
      <c r="N965" s="30" t="n">
        <f aca="false">IF(ISNA(VLOOKUP(B965,'US GAS Rankings'!$B$6:$H$232,7,FALSE()))=TRUE(),"",(VLOOKUP(B965,'US GAS Rankings'!$B$6:$H$232,7,FALSE())))</f>
        <v>191</v>
      </c>
      <c r="O965" s="30" t="str">
        <f aca="false">IF(ISNA(VLOOKUP(B965,'US PWR Rankings'!$B$6:$H$126,7,FALSE()))=TRUE(),"",(VLOOKUP(B965,'US PWR Rankings'!$B$6:$H$126,7,FALSE())))</f>
        <v/>
      </c>
      <c r="P965" s="5" t="n">
        <f aca="false">IF(ISNA(VLOOKUP(B965,'Can Gas Rankings'!$B$6:$H$95,7,FALSE()))=TRUE(),"",(VLOOKUP(B965,'Can Gas Rankings'!$B$6:$H$95,7,FALSE())))</f>
        <v>32</v>
      </c>
      <c r="Q965" s="5" t="str">
        <f aca="false">IF(ISNA(VLOOKUP(B965,'Can Pwr Rankings'!$B$6:$F$21,5,FALSE()))=TRUE(),"",(VLOOKUP(B965,'Can Pwr Rankings'!$B$6:$F$21,5,FALSE())))</f>
        <v/>
      </c>
      <c r="R965" s="29" t="n">
        <f aca="false">IF(ISNA(VLOOKUP($B965,'US GAS Rankings'!$B$6:$H$232,6,FALSE()))=TRUE(),"",(VLOOKUP($B965,'US GAS Rankings'!$B$6:$H$232,6,FALSE())))</f>
        <v>289500</v>
      </c>
      <c r="S965" s="29" t="str">
        <f aca="false">IF(ISNA(VLOOKUP($B965,'US PWR Rankings'!$B$6:$H$126,6,FALSE()))=TRUE(),"",(VLOOKUP($B965,'US PWR Rankings'!$B$6:$H$126,6,FALSE())))</f>
        <v/>
      </c>
      <c r="T965" s="29" t="n">
        <f aca="false">IF(ISNA(VLOOKUP($B965,'Can Gas Rankings'!$B$6:$H$95,6,FALSE()))=TRUE(),"",(VLOOKUP($B965,'Can Gas Rankings'!$B$6:$H$95,6,FALSE())))</f>
        <v>6950000</v>
      </c>
      <c r="U965" s="29" t="str">
        <f aca="false">IF(ISNA(VLOOKUP($B965,'Can Pwr Rankings'!$B$6:$F$21,4,FALSE()))=TRUE(),"",(VLOOKUP($B965,'Can Pwr Rankings'!$B$6:$F$21,4,FALSE())))</f>
        <v/>
      </c>
    </row>
    <row r="966" customFormat="false" ht="12.75" hidden="false" customHeight="false" outlineLevel="0" collapsed="false">
      <c r="A966" s="5" t="s">
        <v>290</v>
      </c>
      <c r="B966" s="5" t="n">
        <v>6198</v>
      </c>
      <c r="C966" s="5"/>
      <c r="D966" s="5"/>
      <c r="E966" s="29" t="n">
        <f aca="false">VLOOKUP(B966,HEADROOM!$B$2:$D$3820,3,FALSE())</f>
        <v>250000</v>
      </c>
      <c r="F966" s="5" t="s">
        <v>118</v>
      </c>
      <c r="G966" s="5" t="str">
        <f aca="false">VLOOKUP((A966&amp;MAX(H966:M966)),'NA DATA'!$J$4:$K$1809,2,FALSE())</f>
        <v>Enron North America Corp.</v>
      </c>
      <c r="H966" s="30"/>
      <c r="I966" s="30" t="n">
        <v>96000382</v>
      </c>
      <c r="J966" s="30"/>
      <c r="K966" s="30"/>
      <c r="L966" s="30"/>
      <c r="M966" s="30"/>
      <c r="N966" s="30" t="n">
        <f aca="false">IF(ISNA(VLOOKUP(B966,'US GAS Rankings'!$B$6:$H$232,7,FALSE()))=TRUE(),"",(VLOOKUP(B966,'US GAS Rankings'!$B$6:$H$232,7,FALSE())))</f>
        <v>191</v>
      </c>
      <c r="O966" s="30" t="str">
        <f aca="false">IF(ISNA(VLOOKUP(B966,'US PWR Rankings'!$B$6:$H$126,7,FALSE()))=TRUE(),"",(VLOOKUP(B966,'US PWR Rankings'!$B$6:$H$126,7,FALSE())))</f>
        <v/>
      </c>
      <c r="P966" s="5" t="n">
        <f aca="false">IF(ISNA(VLOOKUP(B966,'Can Gas Rankings'!$B$6:$H$95,7,FALSE()))=TRUE(),"",(VLOOKUP(B966,'Can Gas Rankings'!$B$6:$H$95,7,FALSE())))</f>
        <v>32</v>
      </c>
      <c r="Q966" s="5" t="str">
        <f aca="false">IF(ISNA(VLOOKUP(B966,'Can Pwr Rankings'!$B$6:$F$21,5,FALSE()))=TRUE(),"",(VLOOKUP(B966,'Can Pwr Rankings'!$B$6:$F$21,5,FALSE())))</f>
        <v/>
      </c>
      <c r="R966" s="29" t="n">
        <f aca="false">IF(ISNA(VLOOKUP($B966,'US GAS Rankings'!$B$6:$H$232,6,FALSE()))=TRUE(),"",(VLOOKUP($B966,'US GAS Rankings'!$B$6:$H$232,6,FALSE())))</f>
        <v>289500</v>
      </c>
      <c r="S966" s="29" t="str">
        <f aca="false">IF(ISNA(VLOOKUP($B966,'US PWR Rankings'!$B$6:$H$126,6,FALSE()))=TRUE(),"",(VLOOKUP($B966,'US PWR Rankings'!$B$6:$H$126,6,FALSE())))</f>
        <v/>
      </c>
      <c r="T966" s="29" t="n">
        <f aca="false">IF(ISNA(VLOOKUP($B966,'Can Gas Rankings'!$B$6:$H$95,6,FALSE()))=TRUE(),"",(VLOOKUP($B966,'Can Gas Rankings'!$B$6:$H$95,6,FALSE())))</f>
        <v>6950000</v>
      </c>
      <c r="U966" s="29" t="str">
        <f aca="false">IF(ISNA(VLOOKUP($B966,'Can Pwr Rankings'!$B$6:$F$21,4,FALSE()))=TRUE(),"",(VLOOKUP($B966,'Can Pwr Rankings'!$B$6:$F$21,4,FALSE())))</f>
        <v/>
      </c>
    </row>
    <row r="967" customFormat="false" ht="12.75" hidden="false" customHeight="false" outlineLevel="0" collapsed="false">
      <c r="A967" s="5" t="s">
        <v>290</v>
      </c>
      <c r="B967" s="5" t="n">
        <v>6198</v>
      </c>
      <c r="C967" s="5"/>
      <c r="D967" s="5"/>
      <c r="E967" s="29" t="n">
        <f aca="false">VLOOKUP(B967,HEADROOM!$B$2:$D$3820,3,FALSE())</f>
        <v>250000</v>
      </c>
      <c r="F967" s="5" t="s">
        <v>42</v>
      </c>
      <c r="G967" s="5" t="e">
        <f aca="false">VLOOKUP((A967&amp;MAX(H967:M967)),'NA DATA'!$J$4:$K$1809,2,FALSE())</f>
        <v>#N/A</v>
      </c>
      <c r="H967" s="30"/>
      <c r="I967" s="30"/>
      <c r="J967" s="30"/>
      <c r="K967" s="30"/>
      <c r="L967" s="30"/>
      <c r="M967" s="30"/>
      <c r="N967" s="30" t="n">
        <f aca="false">IF(ISNA(VLOOKUP(B967,'US GAS Rankings'!$B$6:$H$232,7,FALSE()))=TRUE(),"",(VLOOKUP(B967,'US GAS Rankings'!$B$6:$H$232,7,FALSE())))</f>
        <v>191</v>
      </c>
      <c r="O967" s="30" t="str">
        <f aca="false">IF(ISNA(VLOOKUP(B967,'US PWR Rankings'!$B$6:$H$126,7,FALSE()))=TRUE(),"",(VLOOKUP(B967,'US PWR Rankings'!$B$6:$H$126,7,FALSE())))</f>
        <v/>
      </c>
      <c r="P967" s="5" t="n">
        <f aca="false">IF(ISNA(VLOOKUP(B967,'Can Gas Rankings'!$B$6:$H$95,7,FALSE()))=TRUE(),"",(VLOOKUP(B967,'Can Gas Rankings'!$B$6:$H$95,7,FALSE())))</f>
        <v>32</v>
      </c>
      <c r="Q967" s="5" t="str">
        <f aca="false">IF(ISNA(VLOOKUP(B967,'Can Pwr Rankings'!$B$6:$F$21,5,FALSE()))=TRUE(),"",(VLOOKUP(B967,'Can Pwr Rankings'!$B$6:$F$21,5,FALSE())))</f>
        <v/>
      </c>
      <c r="R967" s="29" t="n">
        <f aca="false">IF(ISNA(VLOOKUP($B967,'US GAS Rankings'!$B$6:$H$232,6,FALSE()))=TRUE(),"",(VLOOKUP($B967,'US GAS Rankings'!$B$6:$H$232,6,FALSE())))</f>
        <v>289500</v>
      </c>
      <c r="S967" s="29" t="str">
        <f aca="false">IF(ISNA(VLOOKUP($B967,'US PWR Rankings'!$B$6:$H$126,6,FALSE()))=TRUE(),"",(VLOOKUP($B967,'US PWR Rankings'!$B$6:$H$126,6,FALSE())))</f>
        <v/>
      </c>
      <c r="T967" s="29" t="n">
        <f aca="false">IF(ISNA(VLOOKUP($B967,'Can Gas Rankings'!$B$6:$H$95,6,FALSE()))=TRUE(),"",(VLOOKUP($B967,'Can Gas Rankings'!$B$6:$H$95,6,FALSE())))</f>
        <v>6950000</v>
      </c>
      <c r="U967" s="29" t="str">
        <f aca="false">IF(ISNA(VLOOKUP($B967,'Can Pwr Rankings'!$B$6:$F$21,4,FALSE()))=TRUE(),"",(VLOOKUP($B967,'Can Pwr Rankings'!$B$6:$F$21,4,FALSE())))</f>
        <v/>
      </c>
    </row>
    <row r="968" customFormat="false" ht="12.75" hidden="false" customHeight="false" outlineLevel="0" collapsed="false">
      <c r="A968" s="5" t="s">
        <v>290</v>
      </c>
      <c r="B968" s="5" t="n">
        <v>6198</v>
      </c>
      <c r="C968" s="5"/>
      <c r="D968" s="5"/>
      <c r="E968" s="29" t="n">
        <f aca="false">VLOOKUP(B968,HEADROOM!$B$2:$D$3820,3,FALSE())</f>
        <v>250000</v>
      </c>
      <c r="F968" s="5" t="s">
        <v>70</v>
      </c>
      <c r="G968" s="5" t="str">
        <f aca="false">VLOOKUP((A968&amp;MAX(H968:M968)),'NA DATA'!$J$4:$K$1809,2,FALSE())</f>
        <v>Enron North America Corp.</v>
      </c>
      <c r="H968" s="30"/>
      <c r="I968" s="30" t="n">
        <v>96063728</v>
      </c>
      <c r="J968" s="30"/>
      <c r="K968" s="30"/>
      <c r="L968" s="30"/>
      <c r="M968" s="30"/>
      <c r="N968" s="30" t="n">
        <f aca="false">IF(ISNA(VLOOKUP(B968,'US GAS Rankings'!$B$6:$H$232,7,FALSE()))=TRUE(),"",(VLOOKUP(B968,'US GAS Rankings'!$B$6:$H$232,7,FALSE())))</f>
        <v>191</v>
      </c>
      <c r="O968" s="30" t="str">
        <f aca="false">IF(ISNA(VLOOKUP(B968,'US PWR Rankings'!$B$6:$H$126,7,FALSE()))=TRUE(),"",(VLOOKUP(B968,'US PWR Rankings'!$B$6:$H$126,7,FALSE())))</f>
        <v/>
      </c>
      <c r="P968" s="5" t="n">
        <f aca="false">IF(ISNA(VLOOKUP(B968,'Can Gas Rankings'!$B$6:$H$95,7,FALSE()))=TRUE(),"",(VLOOKUP(B968,'Can Gas Rankings'!$B$6:$H$95,7,FALSE())))</f>
        <v>32</v>
      </c>
      <c r="Q968" s="5" t="str">
        <f aca="false">IF(ISNA(VLOOKUP(B968,'Can Pwr Rankings'!$B$6:$F$21,5,FALSE()))=TRUE(),"",(VLOOKUP(B968,'Can Pwr Rankings'!$B$6:$F$21,5,FALSE())))</f>
        <v/>
      </c>
      <c r="R968" s="29" t="n">
        <f aca="false">IF(ISNA(VLOOKUP($B968,'US GAS Rankings'!$B$6:$H$232,6,FALSE()))=TRUE(),"",(VLOOKUP($B968,'US GAS Rankings'!$B$6:$H$232,6,FALSE())))</f>
        <v>289500</v>
      </c>
      <c r="S968" s="29" t="str">
        <f aca="false">IF(ISNA(VLOOKUP($B968,'US PWR Rankings'!$B$6:$H$126,6,FALSE()))=TRUE(),"",(VLOOKUP($B968,'US PWR Rankings'!$B$6:$H$126,6,FALSE())))</f>
        <v/>
      </c>
      <c r="T968" s="29" t="n">
        <f aca="false">IF(ISNA(VLOOKUP($B968,'Can Gas Rankings'!$B$6:$H$95,6,FALSE()))=TRUE(),"",(VLOOKUP($B968,'Can Gas Rankings'!$B$6:$H$95,6,FALSE())))</f>
        <v>6950000</v>
      </c>
      <c r="U968" s="29" t="str">
        <f aca="false">IF(ISNA(VLOOKUP($B968,'Can Pwr Rankings'!$B$6:$F$21,4,FALSE()))=TRUE(),"",(VLOOKUP($B968,'Can Pwr Rankings'!$B$6:$F$21,4,FALSE())))</f>
        <v/>
      </c>
    </row>
    <row r="969" customFormat="false" ht="12.75" hidden="false" customHeight="false" outlineLevel="0" collapsed="false">
      <c r="A969" s="5" t="s">
        <v>291</v>
      </c>
      <c r="B969" s="5" t="n">
        <v>2846</v>
      </c>
      <c r="C969" s="5" t="s">
        <v>291</v>
      </c>
      <c r="D969" s="5" t="n">
        <v>2846</v>
      </c>
      <c r="E969" s="29" t="n">
        <f aca="false">VLOOKUP(B969,HEADROOM!$B$2:$D$3820,3,FALSE())</f>
        <v>0</v>
      </c>
      <c r="F969" s="5" t="s">
        <v>33</v>
      </c>
      <c r="G969" s="5" t="str">
        <f aca="false">VLOOKUP((A969&amp;MAX(H969:M969)),'NA DATA'!$J$4:$K$1809,2,FALSE())</f>
        <v>Enron North America Corp.</v>
      </c>
      <c r="H969" s="30"/>
      <c r="I969" s="30" t="n">
        <v>96064176</v>
      </c>
      <c r="J969" s="30"/>
      <c r="K969" s="30"/>
      <c r="L969" s="30"/>
      <c r="M969" s="30"/>
      <c r="N969" s="30" t="n">
        <f aca="false">IF(ISNA(VLOOKUP(B969,'US GAS Rankings'!$B$6:$H$232,7,FALSE()))=TRUE(),"",(VLOOKUP(B969,'US GAS Rankings'!$B$6:$H$232,7,FALSE())))</f>
        <v>192</v>
      </c>
      <c r="O969" s="30" t="n">
        <f aca="false">IF(ISNA(VLOOKUP(B969,'US PWR Rankings'!$B$6:$H$126,7,FALSE()))=TRUE(),"",(VLOOKUP(B969,'US PWR Rankings'!$B$6:$H$126,7,FALSE())))</f>
        <v>89</v>
      </c>
      <c r="P969" s="5" t="n">
        <f aca="false">IF(ISNA(VLOOKUP(B969,'Can Gas Rankings'!$B$6:$H$95,7,FALSE()))=TRUE(),"",(VLOOKUP(B969,'Can Gas Rankings'!$B$6:$H$95,7,FALSE())))</f>
        <v>66</v>
      </c>
      <c r="Q969" s="5" t="str">
        <f aca="false">IF(ISNA(VLOOKUP(B969,'Can Pwr Rankings'!$B$6:$F$21,5,FALSE()))=TRUE(),"",(VLOOKUP(B969,'Can Pwr Rankings'!$B$6:$F$21,5,FALSE())))</f>
        <v/>
      </c>
      <c r="R969" s="29" t="n">
        <f aca="false">IF(ISNA(VLOOKUP($B969,'US GAS Rankings'!$B$6:$H$232,6,FALSE()))=TRUE(),"",(VLOOKUP($B969,'US GAS Rankings'!$B$6:$H$232,6,FALSE())))</f>
        <v>265000</v>
      </c>
      <c r="S969" s="29" t="n">
        <f aca="false">IF(ISNA(VLOOKUP($B969,'US PWR Rankings'!$B$6:$H$126,6,FALSE()))=TRUE(),"",(VLOOKUP($B969,'US PWR Rankings'!$B$6:$H$126,6,FALSE())))</f>
        <v>28794</v>
      </c>
      <c r="T969" s="29" t="n">
        <f aca="false">IF(ISNA(VLOOKUP($B969,'Can Gas Rankings'!$B$6:$H$95,6,FALSE()))=TRUE(),"",(VLOOKUP($B969,'Can Gas Rankings'!$B$6:$H$95,6,FALSE())))</f>
        <v>670500</v>
      </c>
      <c r="U969" s="29" t="str">
        <f aca="false">IF(ISNA(VLOOKUP($B969,'Can Pwr Rankings'!$B$6:$F$21,4,FALSE()))=TRUE(),"",(VLOOKUP($B969,'Can Pwr Rankings'!$B$6:$F$21,4,FALSE())))</f>
        <v/>
      </c>
    </row>
    <row r="970" customFormat="false" ht="12.75" hidden="false" customHeight="false" outlineLevel="0" collapsed="false">
      <c r="A970" s="5" t="s">
        <v>291</v>
      </c>
      <c r="B970" s="5" t="n">
        <v>2846</v>
      </c>
      <c r="C970" s="5"/>
      <c r="D970" s="5"/>
      <c r="E970" s="29" t="n">
        <f aca="false">VLOOKUP(B970,HEADROOM!$B$2:$D$3820,3,FALSE())</f>
        <v>0</v>
      </c>
      <c r="F970" s="5" t="s">
        <v>28</v>
      </c>
      <c r="G970" s="5" t="str">
        <f aca="false">VLOOKUP((A970&amp;MAX(H970:M970)),'NA DATA'!$J$4:$K$1809,2,FALSE())</f>
        <v>Enron North America Corp.</v>
      </c>
      <c r="H970" s="30"/>
      <c r="I970" s="30" t="n">
        <v>96002513</v>
      </c>
      <c r="J970" s="30"/>
      <c r="K970" s="30"/>
      <c r="L970" s="30"/>
      <c r="M970" s="30"/>
      <c r="N970" s="30" t="n">
        <f aca="false">IF(ISNA(VLOOKUP(B970,'US GAS Rankings'!$B$6:$H$232,7,FALSE()))=TRUE(),"",(VLOOKUP(B970,'US GAS Rankings'!$B$6:$H$232,7,FALSE())))</f>
        <v>192</v>
      </c>
      <c r="O970" s="30" t="n">
        <f aca="false">IF(ISNA(VLOOKUP(B970,'US PWR Rankings'!$B$6:$H$126,7,FALSE()))=TRUE(),"",(VLOOKUP(B970,'US PWR Rankings'!$B$6:$H$126,7,FALSE())))</f>
        <v>89</v>
      </c>
      <c r="P970" s="5" t="n">
        <f aca="false">IF(ISNA(VLOOKUP(B970,'Can Gas Rankings'!$B$6:$H$95,7,FALSE()))=TRUE(),"",(VLOOKUP(B970,'Can Gas Rankings'!$B$6:$H$95,7,FALSE())))</f>
        <v>66</v>
      </c>
      <c r="Q970" s="5" t="str">
        <f aca="false">IF(ISNA(VLOOKUP(B970,'Can Pwr Rankings'!$B$6:$F$21,5,FALSE()))=TRUE(),"",(VLOOKUP(B970,'Can Pwr Rankings'!$B$6:$F$21,5,FALSE())))</f>
        <v/>
      </c>
      <c r="R970" s="29" t="n">
        <f aca="false">IF(ISNA(VLOOKUP($B970,'US GAS Rankings'!$B$6:$H$232,6,FALSE()))=TRUE(),"",(VLOOKUP($B970,'US GAS Rankings'!$B$6:$H$232,6,FALSE())))</f>
        <v>265000</v>
      </c>
      <c r="S970" s="29" t="n">
        <f aca="false">IF(ISNA(VLOOKUP($B970,'US PWR Rankings'!$B$6:$H$126,6,FALSE()))=TRUE(),"",(VLOOKUP($B970,'US PWR Rankings'!$B$6:$H$126,6,FALSE())))</f>
        <v>28794</v>
      </c>
      <c r="T970" s="29" t="n">
        <f aca="false">IF(ISNA(VLOOKUP($B970,'Can Gas Rankings'!$B$6:$H$95,6,FALSE()))=TRUE(),"",(VLOOKUP($B970,'Can Gas Rankings'!$B$6:$H$95,6,FALSE())))</f>
        <v>670500</v>
      </c>
      <c r="U970" s="29" t="str">
        <f aca="false">IF(ISNA(VLOOKUP($B970,'Can Pwr Rankings'!$B$6:$F$21,4,FALSE()))=TRUE(),"",(VLOOKUP($B970,'Can Pwr Rankings'!$B$6:$F$21,4,FALSE())))</f>
        <v/>
      </c>
    </row>
    <row r="971" customFormat="false" ht="12.75" hidden="false" customHeight="false" outlineLevel="0" collapsed="false">
      <c r="A971" s="5" t="s">
        <v>291</v>
      </c>
      <c r="B971" s="5" t="n">
        <v>2846</v>
      </c>
      <c r="C971" s="5"/>
      <c r="D971" s="5"/>
      <c r="E971" s="29" t="n">
        <f aca="false">VLOOKUP(B971,HEADROOM!$B$2:$D$3820,3,FALSE())</f>
        <v>0</v>
      </c>
      <c r="F971" s="5" t="s">
        <v>29</v>
      </c>
      <c r="G971" s="5" t="str">
        <f aca="false">VLOOKUP((A971&amp;MAX(H971:M971)),'NA DATA'!$J$4:$K$1809,2,FALSE())</f>
        <v>Enron North America Corp.</v>
      </c>
      <c r="H971" s="30"/>
      <c r="I971" s="30" t="n">
        <v>96002941</v>
      </c>
      <c r="J971" s="30"/>
      <c r="K971" s="30"/>
      <c r="L971" s="30"/>
      <c r="M971" s="30"/>
      <c r="N971" s="30" t="n">
        <f aca="false">IF(ISNA(VLOOKUP(B971,'US GAS Rankings'!$B$6:$H$232,7,FALSE()))=TRUE(),"",(VLOOKUP(B971,'US GAS Rankings'!$B$6:$H$232,7,FALSE())))</f>
        <v>192</v>
      </c>
      <c r="O971" s="30" t="n">
        <f aca="false">IF(ISNA(VLOOKUP(B971,'US PWR Rankings'!$B$6:$H$126,7,FALSE()))=TRUE(),"",(VLOOKUP(B971,'US PWR Rankings'!$B$6:$H$126,7,FALSE())))</f>
        <v>89</v>
      </c>
      <c r="P971" s="5" t="n">
        <f aca="false">IF(ISNA(VLOOKUP(B971,'Can Gas Rankings'!$B$6:$H$95,7,FALSE()))=TRUE(),"",(VLOOKUP(B971,'Can Gas Rankings'!$B$6:$H$95,7,FALSE())))</f>
        <v>66</v>
      </c>
      <c r="Q971" s="5" t="str">
        <f aca="false">IF(ISNA(VLOOKUP(B971,'Can Pwr Rankings'!$B$6:$F$21,5,FALSE()))=TRUE(),"",(VLOOKUP(B971,'Can Pwr Rankings'!$B$6:$F$21,5,FALSE())))</f>
        <v/>
      </c>
      <c r="R971" s="29" t="n">
        <f aca="false">IF(ISNA(VLOOKUP($B971,'US GAS Rankings'!$B$6:$H$232,6,FALSE()))=TRUE(),"",(VLOOKUP($B971,'US GAS Rankings'!$B$6:$H$232,6,FALSE())))</f>
        <v>265000</v>
      </c>
      <c r="S971" s="29" t="n">
        <f aca="false">IF(ISNA(VLOOKUP($B971,'US PWR Rankings'!$B$6:$H$126,6,FALSE()))=TRUE(),"",(VLOOKUP($B971,'US PWR Rankings'!$B$6:$H$126,6,FALSE())))</f>
        <v>28794</v>
      </c>
      <c r="T971" s="29" t="n">
        <f aca="false">IF(ISNA(VLOOKUP($B971,'Can Gas Rankings'!$B$6:$H$95,6,FALSE()))=TRUE(),"",(VLOOKUP($B971,'Can Gas Rankings'!$B$6:$H$95,6,FALSE())))</f>
        <v>670500</v>
      </c>
      <c r="U971" s="29" t="str">
        <f aca="false">IF(ISNA(VLOOKUP($B971,'Can Pwr Rankings'!$B$6:$F$21,4,FALSE()))=TRUE(),"",(VLOOKUP($B971,'Can Pwr Rankings'!$B$6:$F$21,4,FALSE())))</f>
        <v/>
      </c>
    </row>
    <row r="972" customFormat="false" ht="12.75" hidden="false" customHeight="false" outlineLevel="0" collapsed="false">
      <c r="A972" s="5" t="s">
        <v>291</v>
      </c>
      <c r="B972" s="5" t="n">
        <v>2846</v>
      </c>
      <c r="C972" s="5"/>
      <c r="D972" s="5"/>
      <c r="E972" s="29" t="n">
        <f aca="false">VLOOKUP(B972,HEADROOM!$B$2:$D$3820,3,FALSE())</f>
        <v>0</v>
      </c>
      <c r="F972" s="5" t="s">
        <v>194</v>
      </c>
      <c r="G972" s="5" t="str">
        <f aca="false">VLOOKUP((A972&amp;MAX(H972:M972)),'NA DATA'!$J$4:$K$1809,2,FALSE())</f>
        <v>Enron North America Corp.</v>
      </c>
      <c r="H972" s="30"/>
      <c r="I972" s="30" t="n">
        <v>96059410</v>
      </c>
      <c r="J972" s="30"/>
      <c r="K972" s="30"/>
      <c r="L972" s="30"/>
      <c r="M972" s="30"/>
      <c r="N972" s="30" t="n">
        <f aca="false">IF(ISNA(VLOOKUP(B972,'US GAS Rankings'!$B$6:$H$232,7,FALSE()))=TRUE(),"",(VLOOKUP(B972,'US GAS Rankings'!$B$6:$H$232,7,FALSE())))</f>
        <v>192</v>
      </c>
      <c r="O972" s="30" t="n">
        <f aca="false">IF(ISNA(VLOOKUP(B972,'US PWR Rankings'!$B$6:$H$126,7,FALSE()))=TRUE(),"",(VLOOKUP(B972,'US PWR Rankings'!$B$6:$H$126,7,FALSE())))</f>
        <v>89</v>
      </c>
      <c r="P972" s="5" t="n">
        <f aca="false">IF(ISNA(VLOOKUP(B972,'Can Gas Rankings'!$B$6:$H$95,7,FALSE()))=TRUE(),"",(VLOOKUP(B972,'Can Gas Rankings'!$B$6:$H$95,7,FALSE())))</f>
        <v>66</v>
      </c>
      <c r="Q972" s="5" t="str">
        <f aca="false">IF(ISNA(VLOOKUP(B972,'Can Pwr Rankings'!$B$6:$F$21,5,FALSE()))=TRUE(),"",(VLOOKUP(B972,'Can Pwr Rankings'!$B$6:$F$21,5,FALSE())))</f>
        <v/>
      </c>
      <c r="R972" s="29" t="n">
        <f aca="false">IF(ISNA(VLOOKUP($B972,'US GAS Rankings'!$B$6:$H$232,6,FALSE()))=TRUE(),"",(VLOOKUP($B972,'US GAS Rankings'!$B$6:$H$232,6,FALSE())))</f>
        <v>265000</v>
      </c>
      <c r="S972" s="29" t="n">
        <f aca="false">IF(ISNA(VLOOKUP($B972,'US PWR Rankings'!$B$6:$H$126,6,FALSE()))=TRUE(),"",(VLOOKUP($B972,'US PWR Rankings'!$B$6:$H$126,6,FALSE())))</f>
        <v>28794</v>
      </c>
      <c r="T972" s="29" t="n">
        <f aca="false">IF(ISNA(VLOOKUP($B972,'Can Gas Rankings'!$B$6:$H$95,6,FALSE()))=TRUE(),"",(VLOOKUP($B972,'Can Gas Rankings'!$B$6:$H$95,6,FALSE())))</f>
        <v>670500</v>
      </c>
      <c r="U972" s="29" t="str">
        <f aca="false">IF(ISNA(VLOOKUP($B972,'Can Pwr Rankings'!$B$6:$F$21,4,FALSE()))=TRUE(),"",(VLOOKUP($B972,'Can Pwr Rankings'!$B$6:$F$21,4,FALSE())))</f>
        <v/>
      </c>
    </row>
    <row r="973" customFormat="false" ht="12.75" hidden="false" customHeight="false" outlineLevel="0" collapsed="false">
      <c r="A973" s="5" t="s">
        <v>291</v>
      </c>
      <c r="B973" s="5" t="n">
        <v>2846</v>
      </c>
      <c r="C973" s="5"/>
      <c r="D973" s="5"/>
      <c r="E973" s="29" t="n">
        <f aca="false">VLOOKUP(B973,HEADROOM!$B$2:$D$3820,3,FALSE())</f>
        <v>0</v>
      </c>
      <c r="F973" s="5" t="s">
        <v>47</v>
      </c>
      <c r="G973" s="5" t="str">
        <f aca="false">VLOOKUP((A973&amp;MAX(H973:M973)),'NA DATA'!$J$4:$K$1809,2,FALSE())</f>
        <v>Enron North America Corp.</v>
      </c>
      <c r="H973" s="30"/>
      <c r="I973" s="30" t="n">
        <v>96002100</v>
      </c>
      <c r="J973" s="30"/>
      <c r="K973" s="30"/>
      <c r="L973" s="30"/>
      <c r="M973" s="30"/>
      <c r="N973" s="30" t="n">
        <f aca="false">IF(ISNA(VLOOKUP(B973,'US GAS Rankings'!$B$6:$H$232,7,FALSE()))=TRUE(),"",(VLOOKUP(B973,'US GAS Rankings'!$B$6:$H$232,7,FALSE())))</f>
        <v>192</v>
      </c>
      <c r="O973" s="30" t="n">
        <f aca="false">IF(ISNA(VLOOKUP(B973,'US PWR Rankings'!$B$6:$H$126,7,FALSE()))=TRUE(),"",(VLOOKUP(B973,'US PWR Rankings'!$B$6:$H$126,7,FALSE())))</f>
        <v>89</v>
      </c>
      <c r="P973" s="5" t="n">
        <f aca="false">IF(ISNA(VLOOKUP(B973,'Can Gas Rankings'!$B$6:$H$95,7,FALSE()))=TRUE(),"",(VLOOKUP(B973,'Can Gas Rankings'!$B$6:$H$95,7,FALSE())))</f>
        <v>66</v>
      </c>
      <c r="Q973" s="5" t="str">
        <f aca="false">IF(ISNA(VLOOKUP(B973,'Can Pwr Rankings'!$B$6:$F$21,5,FALSE()))=TRUE(),"",(VLOOKUP(B973,'Can Pwr Rankings'!$B$6:$F$21,5,FALSE())))</f>
        <v/>
      </c>
      <c r="R973" s="29" t="n">
        <f aca="false">IF(ISNA(VLOOKUP($B973,'US GAS Rankings'!$B$6:$H$232,6,FALSE()))=TRUE(),"",(VLOOKUP($B973,'US GAS Rankings'!$B$6:$H$232,6,FALSE())))</f>
        <v>265000</v>
      </c>
      <c r="S973" s="29" t="n">
        <f aca="false">IF(ISNA(VLOOKUP($B973,'US PWR Rankings'!$B$6:$H$126,6,FALSE()))=TRUE(),"",(VLOOKUP($B973,'US PWR Rankings'!$B$6:$H$126,6,FALSE())))</f>
        <v>28794</v>
      </c>
      <c r="T973" s="29" t="n">
        <f aca="false">IF(ISNA(VLOOKUP($B973,'Can Gas Rankings'!$B$6:$H$95,6,FALSE()))=TRUE(),"",(VLOOKUP($B973,'Can Gas Rankings'!$B$6:$H$95,6,FALSE())))</f>
        <v>670500</v>
      </c>
      <c r="U973" s="29" t="str">
        <f aca="false">IF(ISNA(VLOOKUP($B973,'Can Pwr Rankings'!$B$6:$F$21,4,FALSE()))=TRUE(),"",(VLOOKUP($B973,'Can Pwr Rankings'!$B$6:$F$21,4,FALSE())))</f>
        <v/>
      </c>
    </row>
    <row r="974" customFormat="false" ht="12.75" hidden="false" customHeight="false" outlineLevel="0" collapsed="false">
      <c r="A974" s="5" t="s">
        <v>291</v>
      </c>
      <c r="B974" s="5" t="n">
        <v>2846</v>
      </c>
      <c r="C974" s="5"/>
      <c r="D974" s="5"/>
      <c r="E974" s="29" t="n">
        <f aca="false">VLOOKUP(B974,HEADROOM!$B$2:$D$3820,3,FALSE())</f>
        <v>0</v>
      </c>
      <c r="F974" s="5" t="s">
        <v>42</v>
      </c>
      <c r="G974" s="5" t="e">
        <f aca="false">VLOOKUP((A974&amp;MAX(H974:M974)),'NA DATA'!$J$4:$K$1809,2,FALSE())</f>
        <v>#N/A</v>
      </c>
      <c r="H974" s="30"/>
      <c r="I974" s="30"/>
      <c r="J974" s="30"/>
      <c r="K974" s="30"/>
      <c r="L974" s="30"/>
      <c r="M974" s="30"/>
      <c r="N974" s="30" t="n">
        <f aca="false">IF(ISNA(VLOOKUP(B974,'US GAS Rankings'!$B$6:$H$232,7,FALSE()))=TRUE(),"",(VLOOKUP(B974,'US GAS Rankings'!$B$6:$H$232,7,FALSE())))</f>
        <v>192</v>
      </c>
      <c r="O974" s="30" t="n">
        <f aca="false">IF(ISNA(VLOOKUP(B974,'US PWR Rankings'!$B$6:$H$126,7,FALSE()))=TRUE(),"",(VLOOKUP(B974,'US PWR Rankings'!$B$6:$H$126,7,FALSE())))</f>
        <v>89</v>
      </c>
      <c r="P974" s="5" t="n">
        <f aca="false">IF(ISNA(VLOOKUP(B974,'Can Gas Rankings'!$B$6:$H$95,7,FALSE()))=TRUE(),"",(VLOOKUP(B974,'Can Gas Rankings'!$B$6:$H$95,7,FALSE())))</f>
        <v>66</v>
      </c>
      <c r="Q974" s="5" t="str">
        <f aca="false">IF(ISNA(VLOOKUP(B974,'Can Pwr Rankings'!$B$6:$F$21,5,FALSE()))=TRUE(),"",(VLOOKUP(B974,'Can Pwr Rankings'!$B$6:$F$21,5,FALSE())))</f>
        <v/>
      </c>
      <c r="R974" s="29" t="n">
        <f aca="false">IF(ISNA(VLOOKUP($B974,'US GAS Rankings'!$B$6:$H$232,6,FALSE()))=TRUE(),"",(VLOOKUP($B974,'US GAS Rankings'!$B$6:$H$232,6,FALSE())))</f>
        <v>265000</v>
      </c>
      <c r="S974" s="29" t="n">
        <f aca="false">IF(ISNA(VLOOKUP($B974,'US PWR Rankings'!$B$6:$H$126,6,FALSE()))=TRUE(),"",(VLOOKUP($B974,'US PWR Rankings'!$B$6:$H$126,6,FALSE())))</f>
        <v>28794</v>
      </c>
      <c r="T974" s="29" t="n">
        <f aca="false">IF(ISNA(VLOOKUP($B974,'Can Gas Rankings'!$B$6:$H$95,6,FALSE()))=TRUE(),"",(VLOOKUP($B974,'Can Gas Rankings'!$B$6:$H$95,6,FALSE())))</f>
        <v>670500</v>
      </c>
      <c r="U974" s="29" t="str">
        <f aca="false">IF(ISNA(VLOOKUP($B974,'Can Pwr Rankings'!$B$6:$F$21,4,FALSE()))=TRUE(),"",(VLOOKUP($B974,'Can Pwr Rankings'!$B$6:$F$21,4,FALSE())))</f>
        <v/>
      </c>
    </row>
    <row r="975" customFormat="false" ht="12.75" hidden="false" customHeight="false" outlineLevel="0" collapsed="false">
      <c r="A975" s="5" t="s">
        <v>291</v>
      </c>
      <c r="B975" s="5" t="n">
        <v>2846</v>
      </c>
      <c r="C975" s="5"/>
      <c r="D975" s="5"/>
      <c r="E975" s="29" t="n">
        <f aca="false">VLOOKUP(B975,HEADROOM!$B$2:$D$3820,3,FALSE())</f>
        <v>0</v>
      </c>
      <c r="F975" s="5" t="s">
        <v>37</v>
      </c>
      <c r="G975" s="5" t="str">
        <f aca="false">VLOOKUP((A975&amp;MAX(H975:M975)),'NA DATA'!$J$4:$K$1809,2,FALSE())</f>
        <v>Enron Canada Corp.</v>
      </c>
      <c r="H975" s="30"/>
      <c r="I975" s="30"/>
      <c r="J975" s="30"/>
      <c r="K975" s="30"/>
      <c r="L975" s="30" t="n">
        <v>96034207</v>
      </c>
      <c r="M975" s="30"/>
      <c r="N975" s="30" t="n">
        <f aca="false">IF(ISNA(VLOOKUP(B975,'US GAS Rankings'!$B$6:$H$232,7,FALSE()))=TRUE(),"",(VLOOKUP(B975,'US GAS Rankings'!$B$6:$H$232,7,FALSE())))</f>
        <v>192</v>
      </c>
      <c r="O975" s="30" t="n">
        <f aca="false">IF(ISNA(VLOOKUP(B975,'US PWR Rankings'!$B$6:$H$126,7,FALSE()))=TRUE(),"",(VLOOKUP(B975,'US PWR Rankings'!$B$6:$H$126,7,FALSE())))</f>
        <v>89</v>
      </c>
      <c r="P975" s="5" t="n">
        <f aca="false">IF(ISNA(VLOOKUP(B975,'Can Gas Rankings'!$B$6:$H$95,7,FALSE()))=TRUE(),"",(VLOOKUP(B975,'Can Gas Rankings'!$B$6:$H$95,7,FALSE())))</f>
        <v>66</v>
      </c>
      <c r="Q975" s="5" t="str">
        <f aca="false">IF(ISNA(VLOOKUP(B975,'Can Pwr Rankings'!$B$6:$F$21,5,FALSE()))=TRUE(),"",(VLOOKUP(B975,'Can Pwr Rankings'!$B$6:$F$21,5,FALSE())))</f>
        <v/>
      </c>
      <c r="R975" s="29" t="n">
        <f aca="false">IF(ISNA(VLOOKUP($B975,'US GAS Rankings'!$B$6:$H$232,6,FALSE()))=TRUE(),"",(VLOOKUP($B975,'US GAS Rankings'!$B$6:$H$232,6,FALSE())))</f>
        <v>265000</v>
      </c>
      <c r="S975" s="29" t="n">
        <f aca="false">IF(ISNA(VLOOKUP($B975,'US PWR Rankings'!$B$6:$H$126,6,FALSE()))=TRUE(),"",(VLOOKUP($B975,'US PWR Rankings'!$B$6:$H$126,6,FALSE())))</f>
        <v>28794</v>
      </c>
      <c r="T975" s="29" t="n">
        <f aca="false">IF(ISNA(VLOOKUP($B975,'Can Gas Rankings'!$B$6:$H$95,6,FALSE()))=TRUE(),"",(VLOOKUP($B975,'Can Gas Rankings'!$B$6:$H$95,6,FALSE())))</f>
        <v>670500</v>
      </c>
      <c r="U975" s="29" t="str">
        <f aca="false">IF(ISNA(VLOOKUP($B975,'Can Pwr Rankings'!$B$6:$F$21,4,FALSE()))=TRUE(),"",(VLOOKUP($B975,'Can Pwr Rankings'!$B$6:$F$21,4,FALSE())))</f>
        <v/>
      </c>
    </row>
    <row r="976" customFormat="false" ht="12.75" hidden="false" customHeight="false" outlineLevel="0" collapsed="false">
      <c r="A976" s="5" t="s">
        <v>292</v>
      </c>
      <c r="B976" s="5" t="n">
        <v>193</v>
      </c>
      <c r="C976" s="5" t="s">
        <v>292</v>
      </c>
      <c r="D976" s="5" t="n">
        <v>193</v>
      </c>
      <c r="E976" s="29" t="n">
        <f aca="false">VLOOKUP(B976,HEADROOM!$B$2:$D$3820,3,FALSE())</f>
        <v>200000</v>
      </c>
      <c r="F976" s="5" t="s">
        <v>253</v>
      </c>
      <c r="G976" s="5" t="str">
        <f aca="false">VLOOKUP((A976&amp;MAX(H976:M976)),'NA DATA'!$J$4:$K$1809,2,FALSE())</f>
        <v>Enron North America Corp.</v>
      </c>
      <c r="H976" s="30"/>
      <c r="I976" s="30" t="n">
        <v>96001203</v>
      </c>
      <c r="J976" s="30"/>
      <c r="K976" s="30"/>
      <c r="L976" s="30"/>
      <c r="M976" s="30"/>
      <c r="N976" s="30" t="n">
        <f aca="false">IF(ISNA(VLOOKUP(B976,'US GAS Rankings'!$B$6:$H$232,7,FALSE()))=TRUE(),"",(VLOOKUP(B976,'US GAS Rankings'!$B$6:$H$232,7,FALSE())))</f>
        <v>193</v>
      </c>
      <c r="O976" s="30" t="str">
        <f aca="false">IF(ISNA(VLOOKUP(B976,'US PWR Rankings'!$B$6:$H$126,7,FALSE()))=TRUE(),"",(VLOOKUP(B976,'US PWR Rankings'!$B$6:$H$126,7,FALSE())))</f>
        <v/>
      </c>
      <c r="P976" s="5" t="str">
        <f aca="false">IF(ISNA(VLOOKUP(B976,'Can Gas Rankings'!$B$6:$H$95,7,FALSE()))=TRUE(),"",(VLOOKUP(B976,'Can Gas Rankings'!$B$6:$H$95,7,FALSE())))</f>
        <v/>
      </c>
      <c r="Q976" s="5" t="str">
        <f aca="false">IF(ISNA(VLOOKUP(B976,'Can Pwr Rankings'!$B$6:$F$21,5,FALSE()))=TRUE(),"",(VLOOKUP(B976,'Can Pwr Rankings'!$B$6:$F$21,5,FALSE())))</f>
        <v/>
      </c>
      <c r="R976" s="29" t="n">
        <f aca="false">IF(ISNA(VLOOKUP($B976,'US GAS Rankings'!$B$6:$H$232,6,FALSE()))=TRUE(),"",(VLOOKUP($B976,'US GAS Rankings'!$B$6:$H$232,6,FALSE())))</f>
        <v>248000</v>
      </c>
      <c r="S976" s="29" t="str">
        <f aca="false">IF(ISNA(VLOOKUP($B976,'US PWR Rankings'!$B$6:$H$126,6,FALSE()))=TRUE(),"",(VLOOKUP($B976,'US PWR Rankings'!$B$6:$H$126,6,FALSE())))</f>
        <v/>
      </c>
      <c r="T976" s="29" t="str">
        <f aca="false">IF(ISNA(VLOOKUP($B976,'Can Gas Rankings'!$B$6:$H$95,6,FALSE()))=TRUE(),"",(VLOOKUP($B976,'Can Gas Rankings'!$B$6:$H$95,6,FALSE())))</f>
        <v/>
      </c>
      <c r="U976" s="29" t="str">
        <f aca="false">IF(ISNA(VLOOKUP($B976,'Can Pwr Rankings'!$B$6:$F$21,4,FALSE()))=TRUE(),"",(VLOOKUP($B976,'Can Pwr Rankings'!$B$6:$F$21,4,FALSE())))</f>
        <v/>
      </c>
    </row>
    <row r="977" customFormat="false" ht="12.75" hidden="false" customHeight="false" outlineLevel="0" collapsed="false">
      <c r="A977" s="5" t="s">
        <v>292</v>
      </c>
      <c r="B977" s="5" t="n">
        <v>193</v>
      </c>
      <c r="C977" s="5"/>
      <c r="D977" s="5"/>
      <c r="E977" s="29" t="n">
        <f aca="false">VLOOKUP(B977,HEADROOM!$B$2:$D$3820,3,FALSE())</f>
        <v>200000</v>
      </c>
      <c r="F977" s="5" t="s">
        <v>47</v>
      </c>
      <c r="G977" s="5" t="str">
        <f aca="false">VLOOKUP((A977&amp;MAX(H977:M977)),'NA DATA'!$J$4:$K$1809,2,FALSE())</f>
        <v>Enron North America Corp.</v>
      </c>
      <c r="H977" s="30"/>
      <c r="I977" s="30" t="n">
        <v>96001197</v>
      </c>
      <c r="J977" s="30"/>
      <c r="K977" s="30"/>
      <c r="L977" s="30"/>
      <c r="M977" s="30"/>
      <c r="N977" s="30" t="n">
        <f aca="false">IF(ISNA(VLOOKUP(B977,'US GAS Rankings'!$B$6:$H$232,7,FALSE()))=TRUE(),"",(VLOOKUP(B977,'US GAS Rankings'!$B$6:$H$232,7,FALSE())))</f>
        <v>193</v>
      </c>
      <c r="O977" s="30" t="str">
        <f aca="false">IF(ISNA(VLOOKUP(B977,'US PWR Rankings'!$B$6:$H$126,7,FALSE()))=TRUE(),"",(VLOOKUP(B977,'US PWR Rankings'!$B$6:$H$126,7,FALSE())))</f>
        <v/>
      </c>
      <c r="P977" s="5" t="str">
        <f aca="false">IF(ISNA(VLOOKUP(B977,'Can Gas Rankings'!$B$6:$H$95,7,FALSE()))=TRUE(),"",(VLOOKUP(B977,'Can Gas Rankings'!$B$6:$H$95,7,FALSE())))</f>
        <v/>
      </c>
      <c r="Q977" s="5" t="str">
        <f aca="false">IF(ISNA(VLOOKUP(B977,'Can Pwr Rankings'!$B$6:$F$21,5,FALSE()))=TRUE(),"",(VLOOKUP(B977,'Can Pwr Rankings'!$B$6:$F$21,5,FALSE())))</f>
        <v/>
      </c>
      <c r="R977" s="29" t="n">
        <f aca="false">IF(ISNA(VLOOKUP($B977,'US GAS Rankings'!$B$6:$H$232,6,FALSE()))=TRUE(),"",(VLOOKUP($B977,'US GAS Rankings'!$B$6:$H$232,6,FALSE())))</f>
        <v>248000</v>
      </c>
      <c r="S977" s="29" t="str">
        <f aca="false">IF(ISNA(VLOOKUP($B977,'US PWR Rankings'!$B$6:$H$126,6,FALSE()))=TRUE(),"",(VLOOKUP($B977,'US PWR Rankings'!$B$6:$H$126,6,FALSE())))</f>
        <v/>
      </c>
      <c r="T977" s="29" t="str">
        <f aca="false">IF(ISNA(VLOOKUP($B977,'Can Gas Rankings'!$B$6:$H$95,6,FALSE()))=TRUE(),"",(VLOOKUP($B977,'Can Gas Rankings'!$B$6:$H$95,6,FALSE())))</f>
        <v/>
      </c>
      <c r="U977" s="29" t="str">
        <f aca="false">IF(ISNA(VLOOKUP($B977,'Can Pwr Rankings'!$B$6:$F$21,4,FALSE()))=TRUE(),"",(VLOOKUP($B977,'Can Pwr Rankings'!$B$6:$F$21,4,FALSE())))</f>
        <v/>
      </c>
    </row>
    <row r="978" customFormat="false" ht="12.75" hidden="false" customHeight="false" outlineLevel="0" collapsed="false">
      <c r="A978" s="5" t="s">
        <v>292</v>
      </c>
      <c r="B978" s="5" t="n">
        <v>193</v>
      </c>
      <c r="C978" s="5"/>
      <c r="D978" s="5"/>
      <c r="E978" s="29" t="n">
        <f aca="false">VLOOKUP(B978,HEADROOM!$B$2:$D$3820,3,FALSE())</f>
        <v>200000</v>
      </c>
      <c r="F978" s="5" t="s">
        <v>42</v>
      </c>
      <c r="G978" s="5" t="e">
        <f aca="false">VLOOKUP((A978&amp;MAX(H978:M978)),'NA DATA'!$J$4:$K$1809,2,FALSE())</f>
        <v>#N/A</v>
      </c>
      <c r="H978" s="30"/>
      <c r="I978" s="30"/>
      <c r="J978" s="30"/>
      <c r="K978" s="30"/>
      <c r="L978" s="30"/>
      <c r="M978" s="30"/>
      <c r="N978" s="30" t="n">
        <f aca="false">IF(ISNA(VLOOKUP(B978,'US GAS Rankings'!$B$6:$H$232,7,FALSE()))=TRUE(),"",(VLOOKUP(B978,'US GAS Rankings'!$B$6:$H$232,7,FALSE())))</f>
        <v>193</v>
      </c>
      <c r="O978" s="30" t="str">
        <f aca="false">IF(ISNA(VLOOKUP(B978,'US PWR Rankings'!$B$6:$H$126,7,FALSE()))=TRUE(),"",(VLOOKUP(B978,'US PWR Rankings'!$B$6:$H$126,7,FALSE())))</f>
        <v/>
      </c>
      <c r="P978" s="5" t="str">
        <f aca="false">IF(ISNA(VLOOKUP(B978,'Can Gas Rankings'!$B$6:$H$95,7,FALSE()))=TRUE(),"",(VLOOKUP(B978,'Can Gas Rankings'!$B$6:$H$95,7,FALSE())))</f>
        <v/>
      </c>
      <c r="Q978" s="5" t="str">
        <f aca="false">IF(ISNA(VLOOKUP(B978,'Can Pwr Rankings'!$B$6:$F$21,5,FALSE()))=TRUE(),"",(VLOOKUP(B978,'Can Pwr Rankings'!$B$6:$F$21,5,FALSE())))</f>
        <v/>
      </c>
      <c r="R978" s="29" t="n">
        <f aca="false">IF(ISNA(VLOOKUP($B978,'US GAS Rankings'!$B$6:$H$232,6,FALSE()))=TRUE(),"",(VLOOKUP($B978,'US GAS Rankings'!$B$6:$H$232,6,FALSE())))</f>
        <v>248000</v>
      </c>
      <c r="S978" s="29" t="str">
        <f aca="false">IF(ISNA(VLOOKUP($B978,'US PWR Rankings'!$B$6:$H$126,6,FALSE()))=TRUE(),"",(VLOOKUP($B978,'US PWR Rankings'!$B$6:$H$126,6,FALSE())))</f>
        <v/>
      </c>
      <c r="T978" s="29" t="str">
        <f aca="false">IF(ISNA(VLOOKUP($B978,'Can Gas Rankings'!$B$6:$H$95,6,FALSE()))=TRUE(),"",(VLOOKUP($B978,'Can Gas Rankings'!$B$6:$H$95,6,FALSE())))</f>
        <v/>
      </c>
      <c r="U978" s="29" t="str">
        <f aca="false">IF(ISNA(VLOOKUP($B978,'Can Pwr Rankings'!$B$6:$F$21,4,FALSE()))=TRUE(),"",(VLOOKUP($B978,'Can Pwr Rankings'!$B$6:$F$21,4,FALSE())))</f>
        <v/>
      </c>
    </row>
    <row r="979" customFormat="false" ht="12.75" hidden="false" customHeight="false" outlineLevel="0" collapsed="false">
      <c r="A979" s="5" t="s">
        <v>293</v>
      </c>
      <c r="B979" s="5" t="n">
        <v>53782</v>
      </c>
      <c r="C979" s="5" t="s">
        <v>293</v>
      </c>
      <c r="D979" s="5" t="n">
        <v>53782</v>
      </c>
      <c r="E979" s="29" t="n">
        <f aca="false">VLOOKUP(B979,HEADROOM!$B$2:$D$3820,3,FALSE())</f>
        <v>10000</v>
      </c>
      <c r="F979" s="5" t="s">
        <v>28</v>
      </c>
      <c r="G979" s="5" t="str">
        <f aca="false">VLOOKUP((A979&amp;MAX(H979:M979)),'NA DATA'!$J$4:$K$1809,2,FALSE())</f>
        <v>Enron North America Corp.</v>
      </c>
      <c r="H979" s="30"/>
      <c r="I979" s="30" t="n">
        <v>96016861</v>
      </c>
      <c r="J979" s="30"/>
      <c r="K979" s="30"/>
      <c r="L979" s="30"/>
      <c r="M979" s="30"/>
      <c r="N979" s="30" t="n">
        <f aca="false">IF(ISNA(VLOOKUP(B979,'US GAS Rankings'!$B$6:$H$232,7,FALSE()))=TRUE(),"",(VLOOKUP(B979,'US GAS Rankings'!$B$6:$H$232,7,FALSE())))</f>
        <v>194</v>
      </c>
      <c r="O979" s="30" t="str">
        <f aca="false">IF(ISNA(VLOOKUP(B979,'US PWR Rankings'!$B$6:$H$126,7,FALSE()))=TRUE(),"",(VLOOKUP(B979,'US PWR Rankings'!$B$6:$H$126,7,FALSE())))</f>
        <v/>
      </c>
      <c r="P979" s="5" t="str">
        <f aca="false">IF(ISNA(VLOOKUP(B979,'Can Gas Rankings'!$B$6:$H$95,7,FALSE()))=TRUE(),"",(VLOOKUP(B979,'Can Gas Rankings'!$B$6:$H$95,7,FALSE())))</f>
        <v/>
      </c>
      <c r="Q979" s="5" t="str">
        <f aca="false">IF(ISNA(VLOOKUP(B979,'Can Pwr Rankings'!$B$6:$F$21,5,FALSE()))=TRUE(),"",(VLOOKUP(B979,'Can Pwr Rankings'!$B$6:$F$21,5,FALSE())))</f>
        <v/>
      </c>
      <c r="R979" s="29" t="n">
        <f aca="false">IF(ISNA(VLOOKUP($B979,'US GAS Rankings'!$B$6:$H$232,6,FALSE()))=TRUE(),"",(VLOOKUP($B979,'US GAS Rankings'!$B$6:$H$232,6,FALSE())))</f>
        <v>191298</v>
      </c>
      <c r="S979" s="29" t="str">
        <f aca="false">IF(ISNA(VLOOKUP($B979,'US PWR Rankings'!$B$6:$H$126,6,FALSE()))=TRUE(),"",(VLOOKUP($B979,'US PWR Rankings'!$B$6:$H$126,6,FALSE())))</f>
        <v/>
      </c>
      <c r="T979" s="29" t="str">
        <f aca="false">IF(ISNA(VLOOKUP($B979,'Can Gas Rankings'!$B$6:$H$95,6,FALSE()))=TRUE(),"",(VLOOKUP($B979,'Can Gas Rankings'!$B$6:$H$95,6,FALSE())))</f>
        <v/>
      </c>
      <c r="U979" s="29" t="str">
        <f aca="false">IF(ISNA(VLOOKUP($B979,'Can Pwr Rankings'!$B$6:$F$21,4,FALSE()))=TRUE(),"",(VLOOKUP($B979,'Can Pwr Rankings'!$B$6:$F$21,4,FALSE())))</f>
        <v/>
      </c>
    </row>
    <row r="980" customFormat="false" ht="12.75" hidden="false" customHeight="false" outlineLevel="0" collapsed="false">
      <c r="A980" s="5" t="s">
        <v>293</v>
      </c>
      <c r="B980" s="5" t="n">
        <v>53782</v>
      </c>
      <c r="C980" s="5"/>
      <c r="D980" s="5"/>
      <c r="E980" s="29" t="n">
        <f aca="false">VLOOKUP(B980,HEADROOM!$B$2:$D$3820,3,FALSE())</f>
        <v>10000</v>
      </c>
      <c r="F980" s="5" t="s">
        <v>29</v>
      </c>
      <c r="G980" s="5" t="str">
        <f aca="false">VLOOKUP((A980&amp;MAX(H980:M980)),'NA DATA'!$J$4:$K$1809,2,FALSE())</f>
        <v>Enron North America Corp.</v>
      </c>
      <c r="H980" s="30"/>
      <c r="I980" s="30" t="n">
        <v>96015021</v>
      </c>
      <c r="J980" s="30"/>
      <c r="K980" s="30"/>
      <c r="L980" s="30"/>
      <c r="M980" s="30"/>
      <c r="N980" s="30" t="n">
        <f aca="false">IF(ISNA(VLOOKUP(B980,'US GAS Rankings'!$B$6:$H$232,7,FALSE()))=TRUE(),"",(VLOOKUP(B980,'US GAS Rankings'!$B$6:$H$232,7,FALSE())))</f>
        <v>194</v>
      </c>
      <c r="O980" s="30" t="str">
        <f aca="false">IF(ISNA(VLOOKUP(B980,'US PWR Rankings'!$B$6:$H$126,7,FALSE()))=TRUE(),"",(VLOOKUP(B980,'US PWR Rankings'!$B$6:$H$126,7,FALSE())))</f>
        <v/>
      </c>
      <c r="P980" s="5" t="str">
        <f aca="false">IF(ISNA(VLOOKUP(B980,'Can Gas Rankings'!$B$6:$H$95,7,FALSE()))=TRUE(),"",(VLOOKUP(B980,'Can Gas Rankings'!$B$6:$H$95,7,FALSE())))</f>
        <v/>
      </c>
      <c r="Q980" s="5" t="str">
        <f aca="false">IF(ISNA(VLOOKUP(B980,'Can Pwr Rankings'!$B$6:$F$21,5,FALSE()))=TRUE(),"",(VLOOKUP(B980,'Can Pwr Rankings'!$B$6:$F$21,5,FALSE())))</f>
        <v/>
      </c>
      <c r="R980" s="29" t="n">
        <f aca="false">IF(ISNA(VLOOKUP($B980,'US GAS Rankings'!$B$6:$H$232,6,FALSE()))=TRUE(),"",(VLOOKUP($B980,'US GAS Rankings'!$B$6:$H$232,6,FALSE())))</f>
        <v>191298</v>
      </c>
      <c r="S980" s="29" t="str">
        <f aca="false">IF(ISNA(VLOOKUP($B980,'US PWR Rankings'!$B$6:$H$126,6,FALSE()))=TRUE(),"",(VLOOKUP($B980,'US PWR Rankings'!$B$6:$H$126,6,FALSE())))</f>
        <v/>
      </c>
      <c r="T980" s="29" t="str">
        <f aca="false">IF(ISNA(VLOOKUP($B980,'Can Gas Rankings'!$B$6:$H$95,6,FALSE()))=TRUE(),"",(VLOOKUP($B980,'Can Gas Rankings'!$B$6:$H$95,6,FALSE())))</f>
        <v/>
      </c>
      <c r="U980" s="29" t="str">
        <f aca="false">IF(ISNA(VLOOKUP($B980,'Can Pwr Rankings'!$B$6:$F$21,4,FALSE()))=TRUE(),"",(VLOOKUP($B980,'Can Pwr Rankings'!$B$6:$F$21,4,FALSE())))</f>
        <v/>
      </c>
    </row>
    <row r="981" customFormat="false" ht="12.75" hidden="false" customHeight="false" outlineLevel="0" collapsed="false">
      <c r="A981" s="5" t="s">
        <v>293</v>
      </c>
      <c r="B981" s="5" t="n">
        <v>53782</v>
      </c>
      <c r="C981" s="5"/>
      <c r="D981" s="5"/>
      <c r="E981" s="29" t="n">
        <f aca="false">VLOOKUP(B981,HEADROOM!$B$2:$D$3820,3,FALSE())</f>
        <v>10000</v>
      </c>
      <c r="F981" s="5" t="s">
        <v>36</v>
      </c>
      <c r="G981" s="5" t="str">
        <f aca="false">VLOOKUP((A981&amp;MAX(H981:M981)),'NA DATA'!$J$4:$K$1809,2,FALSE())</f>
        <v>Enron North America Corp.</v>
      </c>
      <c r="H981" s="30"/>
      <c r="I981" s="30" t="n">
        <v>96019058</v>
      </c>
      <c r="J981" s="30"/>
      <c r="K981" s="30"/>
      <c r="L981" s="30"/>
      <c r="M981" s="30"/>
      <c r="N981" s="30" t="n">
        <f aca="false">IF(ISNA(VLOOKUP(B981,'US GAS Rankings'!$B$6:$H$232,7,FALSE()))=TRUE(),"",(VLOOKUP(B981,'US GAS Rankings'!$B$6:$H$232,7,FALSE())))</f>
        <v>194</v>
      </c>
      <c r="O981" s="30" t="str">
        <f aca="false">IF(ISNA(VLOOKUP(B981,'US PWR Rankings'!$B$6:$H$126,7,FALSE()))=TRUE(),"",(VLOOKUP(B981,'US PWR Rankings'!$B$6:$H$126,7,FALSE())))</f>
        <v/>
      </c>
      <c r="P981" s="5" t="str">
        <f aca="false">IF(ISNA(VLOOKUP(B981,'Can Gas Rankings'!$B$6:$H$95,7,FALSE()))=TRUE(),"",(VLOOKUP(B981,'Can Gas Rankings'!$B$6:$H$95,7,FALSE())))</f>
        <v/>
      </c>
      <c r="Q981" s="5" t="str">
        <f aca="false">IF(ISNA(VLOOKUP(B981,'Can Pwr Rankings'!$B$6:$F$21,5,FALSE()))=TRUE(),"",(VLOOKUP(B981,'Can Pwr Rankings'!$B$6:$F$21,5,FALSE())))</f>
        <v/>
      </c>
      <c r="R981" s="29" t="n">
        <f aca="false">IF(ISNA(VLOOKUP($B981,'US GAS Rankings'!$B$6:$H$232,6,FALSE()))=TRUE(),"",(VLOOKUP($B981,'US GAS Rankings'!$B$6:$H$232,6,FALSE())))</f>
        <v>191298</v>
      </c>
      <c r="S981" s="29" t="str">
        <f aca="false">IF(ISNA(VLOOKUP($B981,'US PWR Rankings'!$B$6:$H$126,6,FALSE()))=TRUE(),"",(VLOOKUP($B981,'US PWR Rankings'!$B$6:$H$126,6,FALSE())))</f>
        <v/>
      </c>
      <c r="T981" s="29" t="str">
        <f aca="false">IF(ISNA(VLOOKUP($B981,'Can Gas Rankings'!$B$6:$H$95,6,FALSE()))=TRUE(),"",(VLOOKUP($B981,'Can Gas Rankings'!$B$6:$H$95,6,FALSE())))</f>
        <v/>
      </c>
      <c r="U981" s="29" t="str">
        <f aca="false">IF(ISNA(VLOOKUP($B981,'Can Pwr Rankings'!$B$6:$F$21,4,FALSE()))=TRUE(),"",(VLOOKUP($B981,'Can Pwr Rankings'!$B$6:$F$21,4,FALSE())))</f>
        <v/>
      </c>
    </row>
    <row r="982" customFormat="false" ht="12.75" hidden="false" customHeight="false" outlineLevel="0" collapsed="false">
      <c r="A982" s="5" t="s">
        <v>293</v>
      </c>
      <c r="B982" s="5" t="n">
        <v>53782</v>
      </c>
      <c r="C982" s="5"/>
      <c r="D982" s="5"/>
      <c r="E982" s="29" t="n">
        <f aca="false">VLOOKUP(B982,HEADROOM!$B$2:$D$3820,3,FALSE())</f>
        <v>10000</v>
      </c>
      <c r="F982" s="5" t="s">
        <v>42</v>
      </c>
      <c r="G982" s="5" t="e">
        <f aca="false">VLOOKUP((A982&amp;MAX(H982:M982)),'NA DATA'!$J$4:$K$1809,2,FALSE())</f>
        <v>#N/A</v>
      </c>
      <c r="H982" s="30"/>
      <c r="I982" s="30"/>
      <c r="J982" s="30"/>
      <c r="K982" s="30"/>
      <c r="L982" s="30"/>
      <c r="M982" s="30"/>
      <c r="N982" s="30" t="n">
        <f aca="false">IF(ISNA(VLOOKUP(B982,'US GAS Rankings'!$B$6:$H$232,7,FALSE()))=TRUE(),"",(VLOOKUP(B982,'US GAS Rankings'!$B$6:$H$232,7,FALSE())))</f>
        <v>194</v>
      </c>
      <c r="O982" s="30" t="str">
        <f aca="false">IF(ISNA(VLOOKUP(B982,'US PWR Rankings'!$B$6:$H$126,7,FALSE()))=TRUE(),"",(VLOOKUP(B982,'US PWR Rankings'!$B$6:$H$126,7,FALSE())))</f>
        <v/>
      </c>
      <c r="P982" s="5" t="str">
        <f aca="false">IF(ISNA(VLOOKUP(B982,'Can Gas Rankings'!$B$6:$H$95,7,FALSE()))=TRUE(),"",(VLOOKUP(B982,'Can Gas Rankings'!$B$6:$H$95,7,FALSE())))</f>
        <v/>
      </c>
      <c r="Q982" s="5" t="str">
        <f aca="false">IF(ISNA(VLOOKUP(B982,'Can Pwr Rankings'!$B$6:$F$21,5,FALSE()))=TRUE(),"",(VLOOKUP(B982,'Can Pwr Rankings'!$B$6:$F$21,5,FALSE())))</f>
        <v/>
      </c>
      <c r="R982" s="29" t="n">
        <f aca="false">IF(ISNA(VLOOKUP($B982,'US GAS Rankings'!$B$6:$H$232,6,FALSE()))=TRUE(),"",(VLOOKUP($B982,'US GAS Rankings'!$B$6:$H$232,6,FALSE())))</f>
        <v>191298</v>
      </c>
      <c r="S982" s="29" t="str">
        <f aca="false">IF(ISNA(VLOOKUP($B982,'US PWR Rankings'!$B$6:$H$126,6,FALSE()))=TRUE(),"",(VLOOKUP($B982,'US PWR Rankings'!$B$6:$H$126,6,FALSE())))</f>
        <v/>
      </c>
      <c r="T982" s="29" t="str">
        <f aca="false">IF(ISNA(VLOOKUP($B982,'Can Gas Rankings'!$B$6:$H$95,6,FALSE()))=TRUE(),"",(VLOOKUP($B982,'Can Gas Rankings'!$B$6:$H$95,6,FALSE())))</f>
        <v/>
      </c>
      <c r="U982" s="29" t="str">
        <f aca="false">IF(ISNA(VLOOKUP($B982,'Can Pwr Rankings'!$B$6:$F$21,4,FALSE()))=TRUE(),"",(VLOOKUP($B982,'Can Pwr Rankings'!$B$6:$F$21,4,FALSE())))</f>
        <v/>
      </c>
    </row>
    <row r="983" customFormat="false" ht="12.75" hidden="false" customHeight="false" outlineLevel="0" collapsed="false">
      <c r="A983" s="5" t="s">
        <v>293</v>
      </c>
      <c r="B983" s="5" t="n">
        <v>53782</v>
      </c>
      <c r="C983" s="5"/>
      <c r="D983" s="5"/>
      <c r="E983" s="29" t="n">
        <f aca="false">VLOOKUP(B983,HEADROOM!$B$2:$D$3820,3,FALSE())</f>
        <v>10000</v>
      </c>
      <c r="F983" s="5" t="s">
        <v>70</v>
      </c>
      <c r="G983" s="5" t="str">
        <f aca="false">VLOOKUP((A983&amp;MAX(H983:M983)),'NA DATA'!$J$4:$K$1809,2,FALSE())</f>
        <v>Enron North America Corp.</v>
      </c>
      <c r="H983" s="30"/>
      <c r="I983" s="30" t="n">
        <v>96036584</v>
      </c>
      <c r="J983" s="30"/>
      <c r="K983" s="30"/>
      <c r="L983" s="30"/>
      <c r="M983" s="30"/>
      <c r="N983" s="30" t="n">
        <f aca="false">IF(ISNA(VLOOKUP(B983,'US GAS Rankings'!$B$6:$H$232,7,FALSE()))=TRUE(),"",(VLOOKUP(B983,'US GAS Rankings'!$B$6:$H$232,7,FALSE())))</f>
        <v>194</v>
      </c>
      <c r="O983" s="30" t="str">
        <f aca="false">IF(ISNA(VLOOKUP(B983,'US PWR Rankings'!$B$6:$H$126,7,FALSE()))=TRUE(),"",(VLOOKUP(B983,'US PWR Rankings'!$B$6:$H$126,7,FALSE())))</f>
        <v/>
      </c>
      <c r="P983" s="5" t="str">
        <f aca="false">IF(ISNA(VLOOKUP(B983,'Can Gas Rankings'!$B$6:$H$95,7,FALSE()))=TRUE(),"",(VLOOKUP(B983,'Can Gas Rankings'!$B$6:$H$95,7,FALSE())))</f>
        <v/>
      </c>
      <c r="Q983" s="5" t="str">
        <f aca="false">IF(ISNA(VLOOKUP(B983,'Can Pwr Rankings'!$B$6:$F$21,5,FALSE()))=TRUE(),"",(VLOOKUP(B983,'Can Pwr Rankings'!$B$6:$F$21,5,FALSE())))</f>
        <v/>
      </c>
      <c r="R983" s="29" t="n">
        <f aca="false">IF(ISNA(VLOOKUP($B983,'US GAS Rankings'!$B$6:$H$232,6,FALSE()))=TRUE(),"",(VLOOKUP($B983,'US GAS Rankings'!$B$6:$H$232,6,FALSE())))</f>
        <v>191298</v>
      </c>
      <c r="S983" s="29" t="str">
        <f aca="false">IF(ISNA(VLOOKUP($B983,'US PWR Rankings'!$B$6:$H$126,6,FALSE()))=TRUE(),"",(VLOOKUP($B983,'US PWR Rankings'!$B$6:$H$126,6,FALSE())))</f>
        <v/>
      </c>
      <c r="T983" s="29" t="str">
        <f aca="false">IF(ISNA(VLOOKUP($B983,'Can Gas Rankings'!$B$6:$H$95,6,FALSE()))=TRUE(),"",(VLOOKUP($B983,'Can Gas Rankings'!$B$6:$H$95,6,FALSE())))</f>
        <v/>
      </c>
      <c r="U983" s="29" t="str">
        <f aca="false">IF(ISNA(VLOOKUP($B983,'Can Pwr Rankings'!$B$6:$F$21,4,FALSE()))=TRUE(),"",(VLOOKUP($B983,'Can Pwr Rankings'!$B$6:$F$21,4,FALSE())))</f>
        <v/>
      </c>
    </row>
    <row r="984" customFormat="false" ht="12.75" hidden="false" customHeight="false" outlineLevel="0" collapsed="false">
      <c r="A984" s="5" t="s">
        <v>294</v>
      </c>
      <c r="B984" s="5" t="n">
        <v>55947</v>
      </c>
      <c r="C984" s="5" t="s">
        <v>294</v>
      </c>
      <c r="D984" s="5" t="n">
        <v>55947</v>
      </c>
      <c r="E984" s="29" t="n">
        <f aca="false">VLOOKUP(B984,HEADROOM!$B$2:$D$3820,3,FALSE())</f>
        <v>75000</v>
      </c>
      <c r="F984" s="5" t="s">
        <v>28</v>
      </c>
      <c r="G984" s="5" t="str">
        <f aca="false">VLOOKUP((A984&amp;MAX(H984:M984)),'NA DATA'!$J$4:$K$1809,2,FALSE())</f>
        <v>Enron North America Corp.</v>
      </c>
      <c r="H984" s="30"/>
      <c r="I984" s="30" t="n">
        <v>96061920</v>
      </c>
      <c r="J984" s="30"/>
      <c r="K984" s="30"/>
      <c r="L984" s="30"/>
      <c r="M984" s="30"/>
      <c r="N984" s="30" t="n">
        <f aca="false">IF(ISNA(VLOOKUP(B984,'US GAS Rankings'!$B$6:$H$232,7,FALSE()))=TRUE(),"",(VLOOKUP(B984,'US GAS Rankings'!$B$6:$H$232,7,FALSE())))</f>
        <v>195</v>
      </c>
      <c r="O984" s="30" t="n">
        <f aca="false">IF(ISNA(VLOOKUP(B984,'US PWR Rankings'!$B$6:$H$126,7,FALSE()))=TRUE(),"",(VLOOKUP(B984,'US PWR Rankings'!$B$6:$H$126,7,FALSE())))</f>
        <v>61</v>
      </c>
      <c r="P984" s="5" t="str">
        <f aca="false">IF(ISNA(VLOOKUP(B984,'Can Gas Rankings'!$B$6:$H$95,7,FALSE()))=TRUE(),"",(VLOOKUP(B984,'Can Gas Rankings'!$B$6:$H$95,7,FALSE())))</f>
        <v/>
      </c>
      <c r="Q984" s="5" t="str">
        <f aca="false">IF(ISNA(VLOOKUP(B984,'Can Pwr Rankings'!$B$6:$F$21,5,FALSE()))=TRUE(),"",(VLOOKUP(B984,'Can Pwr Rankings'!$B$6:$F$21,5,FALSE())))</f>
        <v/>
      </c>
      <c r="R984" s="29" t="n">
        <f aca="false">IF(ISNA(VLOOKUP($B984,'US GAS Rankings'!$B$6:$H$232,6,FALSE()))=TRUE(),"",(VLOOKUP($B984,'US GAS Rankings'!$B$6:$H$232,6,FALSE())))</f>
        <v>189278</v>
      </c>
      <c r="S984" s="29" t="n">
        <f aca="false">IF(ISNA(VLOOKUP($B984,'US PWR Rankings'!$B$6:$H$126,6,FALSE()))=TRUE(),"",(VLOOKUP($B984,'US PWR Rankings'!$B$6:$H$126,6,FALSE())))</f>
        <v>265846</v>
      </c>
      <c r="T984" s="29" t="str">
        <f aca="false">IF(ISNA(VLOOKUP($B984,'Can Gas Rankings'!$B$6:$H$95,6,FALSE()))=TRUE(),"",(VLOOKUP($B984,'Can Gas Rankings'!$B$6:$H$95,6,FALSE())))</f>
        <v/>
      </c>
      <c r="U984" s="29" t="str">
        <f aca="false">IF(ISNA(VLOOKUP($B984,'Can Pwr Rankings'!$B$6:$F$21,4,FALSE()))=TRUE(),"",(VLOOKUP($B984,'Can Pwr Rankings'!$B$6:$F$21,4,FALSE())))</f>
        <v/>
      </c>
    </row>
    <row r="985" customFormat="false" ht="12.75" hidden="false" customHeight="false" outlineLevel="0" collapsed="false">
      <c r="A985" s="5" t="s">
        <v>294</v>
      </c>
      <c r="B985" s="5" t="n">
        <v>55947</v>
      </c>
      <c r="C985" s="5"/>
      <c r="D985" s="5"/>
      <c r="E985" s="29" t="n">
        <f aca="false">VLOOKUP(B985,HEADROOM!$B$2:$D$3820,3,FALSE())</f>
        <v>75000</v>
      </c>
      <c r="F985" s="5" t="s">
        <v>29</v>
      </c>
      <c r="G985" s="5" t="str">
        <f aca="false">VLOOKUP((A985&amp;MAX(H985:M985)),'NA DATA'!$J$4:$K$1809,2,FALSE())</f>
        <v>Enron North America Corp.</v>
      </c>
      <c r="H985" s="30"/>
      <c r="I985" s="30" t="n">
        <v>96061790</v>
      </c>
      <c r="J985" s="30"/>
      <c r="K985" s="30"/>
      <c r="L985" s="30"/>
      <c r="M985" s="30"/>
      <c r="N985" s="30" t="n">
        <f aca="false">IF(ISNA(VLOOKUP(B985,'US GAS Rankings'!$B$6:$H$232,7,FALSE()))=TRUE(),"",(VLOOKUP(B985,'US GAS Rankings'!$B$6:$H$232,7,FALSE())))</f>
        <v>195</v>
      </c>
      <c r="O985" s="30" t="n">
        <f aca="false">IF(ISNA(VLOOKUP(B985,'US PWR Rankings'!$B$6:$H$126,7,FALSE()))=TRUE(),"",(VLOOKUP(B985,'US PWR Rankings'!$B$6:$H$126,7,FALSE())))</f>
        <v>61</v>
      </c>
      <c r="P985" s="5" t="str">
        <f aca="false">IF(ISNA(VLOOKUP(B985,'Can Gas Rankings'!$B$6:$H$95,7,FALSE()))=TRUE(),"",(VLOOKUP(B985,'Can Gas Rankings'!$B$6:$H$95,7,FALSE())))</f>
        <v/>
      </c>
      <c r="Q985" s="5" t="str">
        <f aca="false">IF(ISNA(VLOOKUP(B985,'Can Pwr Rankings'!$B$6:$F$21,5,FALSE()))=TRUE(),"",(VLOOKUP(B985,'Can Pwr Rankings'!$B$6:$F$21,5,FALSE())))</f>
        <v/>
      </c>
      <c r="R985" s="29" t="n">
        <f aca="false">IF(ISNA(VLOOKUP($B985,'US GAS Rankings'!$B$6:$H$232,6,FALSE()))=TRUE(),"",(VLOOKUP($B985,'US GAS Rankings'!$B$6:$H$232,6,FALSE())))</f>
        <v>189278</v>
      </c>
      <c r="S985" s="29" t="n">
        <f aca="false">IF(ISNA(VLOOKUP($B985,'US PWR Rankings'!$B$6:$H$126,6,FALSE()))=TRUE(),"",(VLOOKUP($B985,'US PWR Rankings'!$B$6:$H$126,6,FALSE())))</f>
        <v>265846</v>
      </c>
      <c r="T985" s="29" t="str">
        <f aca="false">IF(ISNA(VLOOKUP($B985,'Can Gas Rankings'!$B$6:$H$95,6,FALSE()))=TRUE(),"",(VLOOKUP($B985,'Can Gas Rankings'!$B$6:$H$95,6,FALSE())))</f>
        <v/>
      </c>
      <c r="U985" s="29" t="str">
        <f aca="false">IF(ISNA(VLOOKUP($B985,'Can Pwr Rankings'!$B$6:$F$21,4,FALSE()))=TRUE(),"",(VLOOKUP($B985,'Can Pwr Rankings'!$B$6:$F$21,4,FALSE())))</f>
        <v/>
      </c>
    </row>
    <row r="986" customFormat="false" ht="12.75" hidden="false" customHeight="false" outlineLevel="0" collapsed="false">
      <c r="A986" s="5" t="s">
        <v>294</v>
      </c>
      <c r="B986" s="5" t="n">
        <v>55947</v>
      </c>
      <c r="C986" s="5"/>
      <c r="D986" s="5"/>
      <c r="E986" s="29" t="n">
        <f aca="false">VLOOKUP(B986,HEADROOM!$B$2:$D$3820,3,FALSE())</f>
        <v>75000</v>
      </c>
      <c r="F986" s="5" t="s">
        <v>53</v>
      </c>
      <c r="G986" s="5" t="e">
        <f aca="false">VLOOKUP((A986&amp;MAX(H986:M986)),'NA DATA'!$J$4:$K$1809,2,FALSE())</f>
        <v>#N/A</v>
      </c>
      <c r="H986" s="30"/>
      <c r="I986" s="30"/>
      <c r="J986" s="30" t="n">
        <v>96022495</v>
      </c>
      <c r="K986" s="30"/>
      <c r="L986" s="30"/>
      <c r="M986" s="30"/>
      <c r="N986" s="30" t="n">
        <f aca="false">IF(ISNA(VLOOKUP(B986,'US GAS Rankings'!$B$6:$H$232,7,FALSE()))=TRUE(),"",(VLOOKUP(B986,'US GAS Rankings'!$B$6:$H$232,7,FALSE())))</f>
        <v>195</v>
      </c>
      <c r="O986" s="30" t="n">
        <f aca="false">IF(ISNA(VLOOKUP(B986,'US PWR Rankings'!$B$6:$H$126,7,FALSE()))=TRUE(),"",(VLOOKUP(B986,'US PWR Rankings'!$B$6:$H$126,7,FALSE())))</f>
        <v>61</v>
      </c>
      <c r="P986" s="5" t="str">
        <f aca="false">IF(ISNA(VLOOKUP(B986,'Can Gas Rankings'!$B$6:$H$95,7,FALSE()))=TRUE(),"",(VLOOKUP(B986,'Can Gas Rankings'!$B$6:$H$95,7,FALSE())))</f>
        <v/>
      </c>
      <c r="Q986" s="5" t="str">
        <f aca="false">IF(ISNA(VLOOKUP(B986,'Can Pwr Rankings'!$B$6:$F$21,5,FALSE()))=TRUE(),"",(VLOOKUP(B986,'Can Pwr Rankings'!$B$6:$F$21,5,FALSE())))</f>
        <v/>
      </c>
      <c r="R986" s="29" t="n">
        <f aca="false">IF(ISNA(VLOOKUP($B986,'US GAS Rankings'!$B$6:$H$232,6,FALSE()))=TRUE(),"",(VLOOKUP($B986,'US GAS Rankings'!$B$6:$H$232,6,FALSE())))</f>
        <v>189278</v>
      </c>
      <c r="S986" s="29" t="n">
        <f aca="false">IF(ISNA(VLOOKUP($B986,'US PWR Rankings'!$B$6:$H$126,6,FALSE()))=TRUE(),"",(VLOOKUP($B986,'US PWR Rankings'!$B$6:$H$126,6,FALSE())))</f>
        <v>265846</v>
      </c>
      <c r="T986" s="29" t="str">
        <f aca="false">IF(ISNA(VLOOKUP($B986,'Can Gas Rankings'!$B$6:$H$95,6,FALSE()))=TRUE(),"",(VLOOKUP($B986,'Can Gas Rankings'!$B$6:$H$95,6,FALSE())))</f>
        <v/>
      </c>
      <c r="U986" s="29" t="str">
        <f aca="false">IF(ISNA(VLOOKUP($B986,'Can Pwr Rankings'!$B$6:$F$21,4,FALSE()))=TRUE(),"",(VLOOKUP($B986,'Can Pwr Rankings'!$B$6:$F$21,4,FALSE())))</f>
        <v/>
      </c>
    </row>
    <row r="987" customFormat="false" ht="12.75" hidden="false" customHeight="false" outlineLevel="0" collapsed="false">
      <c r="A987" s="5" t="s">
        <v>294</v>
      </c>
      <c r="B987" s="5" t="n">
        <v>55947</v>
      </c>
      <c r="C987" s="5"/>
      <c r="D987" s="5"/>
      <c r="E987" s="29" t="n">
        <f aca="false">VLOOKUP(B987,HEADROOM!$B$2:$D$3820,3,FALSE())</f>
        <v>75000</v>
      </c>
      <c r="F987" s="5" t="s">
        <v>42</v>
      </c>
      <c r="G987" s="5" t="e">
        <f aca="false">VLOOKUP((A987&amp;MAX(H987:M987)),'NA DATA'!$J$4:$K$1809,2,FALSE())</f>
        <v>#N/A</v>
      </c>
      <c r="H987" s="30"/>
      <c r="I987" s="30"/>
      <c r="J987" s="30"/>
      <c r="K987" s="30"/>
      <c r="L987" s="30"/>
      <c r="M987" s="30"/>
      <c r="N987" s="30" t="n">
        <f aca="false">IF(ISNA(VLOOKUP(B987,'US GAS Rankings'!$B$6:$H$232,7,FALSE()))=TRUE(),"",(VLOOKUP(B987,'US GAS Rankings'!$B$6:$H$232,7,FALSE())))</f>
        <v>195</v>
      </c>
      <c r="O987" s="30" t="n">
        <f aca="false">IF(ISNA(VLOOKUP(B987,'US PWR Rankings'!$B$6:$H$126,7,FALSE()))=TRUE(),"",(VLOOKUP(B987,'US PWR Rankings'!$B$6:$H$126,7,FALSE())))</f>
        <v>61</v>
      </c>
      <c r="P987" s="5" t="str">
        <f aca="false">IF(ISNA(VLOOKUP(B987,'Can Gas Rankings'!$B$6:$H$95,7,FALSE()))=TRUE(),"",(VLOOKUP(B987,'Can Gas Rankings'!$B$6:$H$95,7,FALSE())))</f>
        <v/>
      </c>
      <c r="Q987" s="5" t="str">
        <f aca="false">IF(ISNA(VLOOKUP(B987,'Can Pwr Rankings'!$B$6:$F$21,5,FALSE()))=TRUE(),"",(VLOOKUP(B987,'Can Pwr Rankings'!$B$6:$F$21,5,FALSE())))</f>
        <v/>
      </c>
      <c r="R987" s="29" t="n">
        <f aca="false">IF(ISNA(VLOOKUP($B987,'US GAS Rankings'!$B$6:$H$232,6,FALSE()))=TRUE(),"",(VLOOKUP($B987,'US GAS Rankings'!$B$6:$H$232,6,FALSE())))</f>
        <v>189278</v>
      </c>
      <c r="S987" s="29" t="n">
        <f aca="false">IF(ISNA(VLOOKUP($B987,'US PWR Rankings'!$B$6:$H$126,6,FALSE()))=TRUE(),"",(VLOOKUP($B987,'US PWR Rankings'!$B$6:$H$126,6,FALSE())))</f>
        <v>265846</v>
      </c>
      <c r="T987" s="29" t="str">
        <f aca="false">IF(ISNA(VLOOKUP($B987,'Can Gas Rankings'!$B$6:$H$95,6,FALSE()))=TRUE(),"",(VLOOKUP($B987,'Can Gas Rankings'!$B$6:$H$95,6,FALSE())))</f>
        <v/>
      </c>
      <c r="U987" s="29" t="str">
        <f aca="false">IF(ISNA(VLOOKUP($B987,'Can Pwr Rankings'!$B$6:$F$21,4,FALSE()))=TRUE(),"",(VLOOKUP($B987,'Can Pwr Rankings'!$B$6:$F$21,4,FALSE())))</f>
        <v/>
      </c>
    </row>
    <row r="988" customFormat="false" ht="12.75" hidden="false" customHeight="false" outlineLevel="0" collapsed="false">
      <c r="A988" s="5" t="s">
        <v>294</v>
      </c>
      <c r="B988" s="5" t="n">
        <v>55947</v>
      </c>
      <c r="C988" s="5"/>
      <c r="D988" s="5"/>
      <c r="E988" s="29" t="n">
        <f aca="false">VLOOKUP(B988,HEADROOM!$B$2:$D$3820,3,FALSE())</f>
        <v>75000</v>
      </c>
      <c r="F988" s="5" t="s">
        <v>30</v>
      </c>
      <c r="G988" s="5" t="str">
        <f aca="false">VLOOKUP((A988&amp;MAX(H988:M988)),'NA DATA'!$J$4:$K$1809,2,FALSE())</f>
        <v>Enron North America Corp.</v>
      </c>
      <c r="H988" s="30"/>
      <c r="I988" s="30" t="n">
        <v>96062281</v>
      </c>
      <c r="J988" s="30"/>
      <c r="K988" s="30"/>
      <c r="L988" s="30"/>
      <c r="M988" s="30"/>
      <c r="N988" s="30" t="n">
        <f aca="false">IF(ISNA(VLOOKUP(B988,'US GAS Rankings'!$B$6:$H$232,7,FALSE()))=TRUE(),"",(VLOOKUP(B988,'US GAS Rankings'!$B$6:$H$232,7,FALSE())))</f>
        <v>195</v>
      </c>
      <c r="O988" s="30" t="n">
        <f aca="false">IF(ISNA(VLOOKUP(B988,'US PWR Rankings'!$B$6:$H$126,7,FALSE()))=TRUE(),"",(VLOOKUP(B988,'US PWR Rankings'!$B$6:$H$126,7,FALSE())))</f>
        <v>61</v>
      </c>
      <c r="P988" s="5" t="str">
        <f aca="false">IF(ISNA(VLOOKUP(B988,'Can Gas Rankings'!$B$6:$H$95,7,FALSE()))=TRUE(),"",(VLOOKUP(B988,'Can Gas Rankings'!$B$6:$H$95,7,FALSE())))</f>
        <v/>
      </c>
      <c r="Q988" s="5" t="str">
        <f aca="false">IF(ISNA(VLOOKUP(B988,'Can Pwr Rankings'!$B$6:$F$21,5,FALSE()))=TRUE(),"",(VLOOKUP(B988,'Can Pwr Rankings'!$B$6:$F$21,5,FALSE())))</f>
        <v/>
      </c>
      <c r="R988" s="29" t="n">
        <f aca="false">IF(ISNA(VLOOKUP($B988,'US GAS Rankings'!$B$6:$H$232,6,FALSE()))=TRUE(),"",(VLOOKUP($B988,'US GAS Rankings'!$B$6:$H$232,6,FALSE())))</f>
        <v>189278</v>
      </c>
      <c r="S988" s="29" t="n">
        <f aca="false">IF(ISNA(VLOOKUP($B988,'US PWR Rankings'!$B$6:$H$126,6,FALSE()))=TRUE(),"",(VLOOKUP($B988,'US PWR Rankings'!$B$6:$H$126,6,FALSE())))</f>
        <v>265846</v>
      </c>
      <c r="T988" s="29" t="str">
        <f aca="false">IF(ISNA(VLOOKUP($B988,'Can Gas Rankings'!$B$6:$H$95,6,FALSE()))=TRUE(),"",(VLOOKUP($B988,'Can Gas Rankings'!$B$6:$H$95,6,FALSE())))</f>
        <v/>
      </c>
      <c r="U988" s="29" t="str">
        <f aca="false">IF(ISNA(VLOOKUP($B988,'Can Pwr Rankings'!$B$6:$F$21,4,FALSE()))=TRUE(),"",(VLOOKUP($B988,'Can Pwr Rankings'!$B$6:$F$21,4,FALSE())))</f>
        <v/>
      </c>
    </row>
    <row r="989" customFormat="false" ht="12.75" hidden="false" customHeight="false" outlineLevel="0" collapsed="false">
      <c r="A989" s="5" t="s">
        <v>295</v>
      </c>
      <c r="B989" s="5" t="n">
        <v>1709</v>
      </c>
      <c r="C989" s="5" t="s">
        <v>295</v>
      </c>
      <c r="D989" s="5" t="n">
        <v>1709</v>
      </c>
      <c r="E989" s="29" t="n">
        <f aca="false">VLOOKUP(B989,HEADROOM!$B$2:$D$3820,3,FALSE())</f>
        <v>10000</v>
      </c>
      <c r="F989" s="5" t="s">
        <v>33</v>
      </c>
      <c r="G989" s="5" t="str">
        <f aca="false">VLOOKUP((A989&amp;MAX(H989:M989)),'NA DATA'!$J$4:$K$1809,2,FALSE())</f>
        <v>Enron North America Corp.</v>
      </c>
      <c r="H989" s="30"/>
      <c r="I989" s="30" t="n">
        <v>96063493</v>
      </c>
      <c r="J989" s="30"/>
      <c r="K989" s="30"/>
      <c r="L989" s="30"/>
      <c r="M989" s="30"/>
      <c r="N989" s="30" t="n">
        <f aca="false">IF(ISNA(VLOOKUP(B989,'US GAS Rankings'!$B$6:$H$232,7,FALSE()))=TRUE(),"",(VLOOKUP(B989,'US GAS Rankings'!$B$6:$H$232,7,FALSE())))</f>
        <v>196</v>
      </c>
      <c r="O989" s="30" t="str">
        <f aca="false">IF(ISNA(VLOOKUP(B989,'US PWR Rankings'!$B$6:$H$126,7,FALSE()))=TRUE(),"",(VLOOKUP(B989,'US PWR Rankings'!$B$6:$H$126,7,FALSE())))</f>
        <v/>
      </c>
      <c r="P989" s="5" t="str">
        <f aca="false">IF(ISNA(VLOOKUP(B989,'Can Gas Rankings'!$B$6:$H$95,7,FALSE()))=TRUE(),"",(VLOOKUP(B989,'Can Gas Rankings'!$B$6:$H$95,7,FALSE())))</f>
        <v/>
      </c>
      <c r="Q989" s="5" t="str">
        <f aca="false">IF(ISNA(VLOOKUP(B989,'Can Pwr Rankings'!$B$6:$F$21,5,FALSE()))=TRUE(),"",(VLOOKUP(B989,'Can Pwr Rankings'!$B$6:$F$21,5,FALSE())))</f>
        <v/>
      </c>
      <c r="R989" s="29" t="n">
        <f aca="false">IF(ISNA(VLOOKUP($B989,'US GAS Rankings'!$B$6:$H$232,6,FALSE()))=TRUE(),"",(VLOOKUP($B989,'US GAS Rankings'!$B$6:$H$232,6,FALSE())))</f>
        <v>172061</v>
      </c>
      <c r="S989" s="29" t="str">
        <f aca="false">IF(ISNA(VLOOKUP($B989,'US PWR Rankings'!$B$6:$H$126,6,FALSE()))=TRUE(),"",(VLOOKUP($B989,'US PWR Rankings'!$B$6:$H$126,6,FALSE())))</f>
        <v/>
      </c>
      <c r="T989" s="29" t="str">
        <f aca="false">IF(ISNA(VLOOKUP($B989,'Can Gas Rankings'!$B$6:$H$95,6,FALSE()))=TRUE(),"",(VLOOKUP($B989,'Can Gas Rankings'!$B$6:$H$95,6,FALSE())))</f>
        <v/>
      </c>
      <c r="U989" s="29" t="str">
        <f aca="false">IF(ISNA(VLOOKUP($B989,'Can Pwr Rankings'!$B$6:$F$21,4,FALSE()))=TRUE(),"",(VLOOKUP($B989,'Can Pwr Rankings'!$B$6:$F$21,4,FALSE())))</f>
        <v/>
      </c>
    </row>
    <row r="990" customFormat="false" ht="12.75" hidden="false" customHeight="false" outlineLevel="0" collapsed="false">
      <c r="A990" s="5" t="s">
        <v>295</v>
      </c>
      <c r="B990" s="5" t="n">
        <v>1709</v>
      </c>
      <c r="C990" s="5"/>
      <c r="D990" s="5"/>
      <c r="E990" s="29" t="n">
        <f aca="false">VLOOKUP(B990,HEADROOM!$B$2:$D$3820,3,FALSE())</f>
        <v>10000</v>
      </c>
      <c r="F990" s="5" t="s">
        <v>28</v>
      </c>
      <c r="G990" s="5" t="str">
        <f aca="false">VLOOKUP((A990&amp;MAX(H990:M990)),'NA DATA'!$J$4:$K$1809,2,FALSE())</f>
        <v>Enron North America Corp.</v>
      </c>
      <c r="H990" s="30"/>
      <c r="I990" s="30" t="n">
        <v>96061758</v>
      </c>
      <c r="J990" s="30"/>
      <c r="K990" s="30"/>
      <c r="L990" s="30"/>
      <c r="M990" s="30"/>
      <c r="N990" s="30" t="n">
        <f aca="false">IF(ISNA(VLOOKUP(B990,'US GAS Rankings'!$B$6:$H$232,7,FALSE()))=TRUE(),"",(VLOOKUP(B990,'US GAS Rankings'!$B$6:$H$232,7,FALSE())))</f>
        <v>196</v>
      </c>
      <c r="O990" s="30" t="str">
        <f aca="false">IF(ISNA(VLOOKUP(B990,'US PWR Rankings'!$B$6:$H$126,7,FALSE()))=TRUE(),"",(VLOOKUP(B990,'US PWR Rankings'!$B$6:$H$126,7,FALSE())))</f>
        <v/>
      </c>
      <c r="P990" s="5" t="str">
        <f aca="false">IF(ISNA(VLOOKUP(B990,'Can Gas Rankings'!$B$6:$H$95,7,FALSE()))=TRUE(),"",(VLOOKUP(B990,'Can Gas Rankings'!$B$6:$H$95,7,FALSE())))</f>
        <v/>
      </c>
      <c r="Q990" s="5" t="str">
        <f aca="false">IF(ISNA(VLOOKUP(B990,'Can Pwr Rankings'!$B$6:$F$21,5,FALSE()))=TRUE(),"",(VLOOKUP(B990,'Can Pwr Rankings'!$B$6:$F$21,5,FALSE())))</f>
        <v/>
      </c>
      <c r="R990" s="29" t="n">
        <f aca="false">IF(ISNA(VLOOKUP($B990,'US GAS Rankings'!$B$6:$H$232,6,FALSE()))=TRUE(),"",(VLOOKUP($B990,'US GAS Rankings'!$B$6:$H$232,6,FALSE())))</f>
        <v>172061</v>
      </c>
      <c r="S990" s="29" t="str">
        <f aca="false">IF(ISNA(VLOOKUP($B990,'US PWR Rankings'!$B$6:$H$126,6,FALSE()))=TRUE(),"",(VLOOKUP($B990,'US PWR Rankings'!$B$6:$H$126,6,FALSE())))</f>
        <v/>
      </c>
      <c r="T990" s="29" t="str">
        <f aca="false">IF(ISNA(VLOOKUP($B990,'Can Gas Rankings'!$B$6:$H$95,6,FALSE()))=TRUE(),"",(VLOOKUP($B990,'Can Gas Rankings'!$B$6:$H$95,6,FALSE())))</f>
        <v/>
      </c>
      <c r="U990" s="29" t="str">
        <f aca="false">IF(ISNA(VLOOKUP($B990,'Can Pwr Rankings'!$B$6:$F$21,4,FALSE()))=TRUE(),"",(VLOOKUP($B990,'Can Pwr Rankings'!$B$6:$F$21,4,FALSE())))</f>
        <v/>
      </c>
    </row>
    <row r="991" customFormat="false" ht="12.75" hidden="false" customHeight="false" outlineLevel="0" collapsed="false">
      <c r="A991" s="5" t="s">
        <v>295</v>
      </c>
      <c r="B991" s="5" t="n">
        <v>1709</v>
      </c>
      <c r="C991" s="5"/>
      <c r="D991" s="5"/>
      <c r="E991" s="29" t="n">
        <f aca="false">VLOOKUP(B991,HEADROOM!$B$2:$D$3820,3,FALSE())</f>
        <v>10000</v>
      </c>
      <c r="F991" s="5" t="s">
        <v>29</v>
      </c>
      <c r="G991" s="5" t="str">
        <f aca="false">VLOOKUP((A991&amp;MAX(H991:M991)),'NA DATA'!$J$4:$K$1809,2,FALSE())</f>
        <v>Enron North America Corp.</v>
      </c>
      <c r="H991" s="30"/>
      <c r="I991" s="30" t="n">
        <v>96062104</v>
      </c>
      <c r="J991" s="30"/>
      <c r="K991" s="30"/>
      <c r="L991" s="30"/>
      <c r="M991" s="30"/>
      <c r="N991" s="30" t="n">
        <f aca="false">IF(ISNA(VLOOKUP(B991,'US GAS Rankings'!$B$6:$H$232,7,FALSE()))=TRUE(),"",(VLOOKUP(B991,'US GAS Rankings'!$B$6:$H$232,7,FALSE())))</f>
        <v>196</v>
      </c>
      <c r="O991" s="30" t="str">
        <f aca="false">IF(ISNA(VLOOKUP(B991,'US PWR Rankings'!$B$6:$H$126,7,FALSE()))=TRUE(),"",(VLOOKUP(B991,'US PWR Rankings'!$B$6:$H$126,7,FALSE())))</f>
        <v/>
      </c>
      <c r="P991" s="5" t="str">
        <f aca="false">IF(ISNA(VLOOKUP(B991,'Can Gas Rankings'!$B$6:$H$95,7,FALSE()))=TRUE(),"",(VLOOKUP(B991,'Can Gas Rankings'!$B$6:$H$95,7,FALSE())))</f>
        <v/>
      </c>
      <c r="Q991" s="5" t="str">
        <f aca="false">IF(ISNA(VLOOKUP(B991,'Can Pwr Rankings'!$B$6:$F$21,5,FALSE()))=TRUE(),"",(VLOOKUP(B991,'Can Pwr Rankings'!$B$6:$F$21,5,FALSE())))</f>
        <v/>
      </c>
      <c r="R991" s="29" t="n">
        <f aca="false">IF(ISNA(VLOOKUP($B991,'US GAS Rankings'!$B$6:$H$232,6,FALSE()))=TRUE(),"",(VLOOKUP($B991,'US GAS Rankings'!$B$6:$H$232,6,FALSE())))</f>
        <v>172061</v>
      </c>
      <c r="S991" s="29" t="str">
        <f aca="false">IF(ISNA(VLOOKUP($B991,'US PWR Rankings'!$B$6:$H$126,6,FALSE()))=TRUE(),"",(VLOOKUP($B991,'US PWR Rankings'!$B$6:$H$126,6,FALSE())))</f>
        <v/>
      </c>
      <c r="T991" s="29" t="str">
        <f aca="false">IF(ISNA(VLOOKUP($B991,'Can Gas Rankings'!$B$6:$H$95,6,FALSE()))=TRUE(),"",(VLOOKUP($B991,'Can Gas Rankings'!$B$6:$H$95,6,FALSE())))</f>
        <v/>
      </c>
      <c r="U991" s="29" t="str">
        <f aca="false">IF(ISNA(VLOOKUP($B991,'Can Pwr Rankings'!$B$6:$F$21,4,FALSE()))=TRUE(),"",(VLOOKUP($B991,'Can Pwr Rankings'!$B$6:$F$21,4,FALSE())))</f>
        <v/>
      </c>
    </row>
    <row r="992" customFormat="false" ht="12.75" hidden="false" customHeight="false" outlineLevel="0" collapsed="false">
      <c r="A992" s="5" t="s">
        <v>295</v>
      </c>
      <c r="B992" s="5" t="n">
        <v>1709</v>
      </c>
      <c r="C992" s="5"/>
      <c r="D992" s="5"/>
      <c r="E992" s="29" t="n">
        <f aca="false">VLOOKUP(B992,HEADROOM!$B$2:$D$3820,3,FALSE())</f>
        <v>10000</v>
      </c>
      <c r="F992" s="5" t="s">
        <v>36</v>
      </c>
      <c r="G992" s="5" t="str">
        <f aca="false">VLOOKUP((A992&amp;MAX(H992:M992)),'NA DATA'!$J$4:$K$1809,2,FALSE())</f>
        <v>Enron North America Corp.</v>
      </c>
      <c r="H992" s="30"/>
      <c r="I992" s="30" t="n">
        <v>96018733</v>
      </c>
      <c r="J992" s="30"/>
      <c r="K992" s="30"/>
      <c r="L992" s="30"/>
      <c r="M992" s="30"/>
      <c r="N992" s="30" t="n">
        <f aca="false">IF(ISNA(VLOOKUP(B992,'US GAS Rankings'!$B$6:$H$232,7,FALSE()))=TRUE(),"",(VLOOKUP(B992,'US GAS Rankings'!$B$6:$H$232,7,FALSE())))</f>
        <v>196</v>
      </c>
      <c r="O992" s="30" t="str">
        <f aca="false">IF(ISNA(VLOOKUP(B992,'US PWR Rankings'!$B$6:$H$126,7,FALSE()))=TRUE(),"",(VLOOKUP(B992,'US PWR Rankings'!$B$6:$H$126,7,FALSE())))</f>
        <v/>
      </c>
      <c r="P992" s="5" t="str">
        <f aca="false">IF(ISNA(VLOOKUP(B992,'Can Gas Rankings'!$B$6:$H$95,7,FALSE()))=TRUE(),"",(VLOOKUP(B992,'Can Gas Rankings'!$B$6:$H$95,7,FALSE())))</f>
        <v/>
      </c>
      <c r="Q992" s="5" t="str">
        <f aca="false">IF(ISNA(VLOOKUP(B992,'Can Pwr Rankings'!$B$6:$F$21,5,FALSE()))=TRUE(),"",(VLOOKUP(B992,'Can Pwr Rankings'!$B$6:$F$21,5,FALSE())))</f>
        <v/>
      </c>
      <c r="R992" s="29" t="n">
        <f aca="false">IF(ISNA(VLOOKUP($B992,'US GAS Rankings'!$B$6:$H$232,6,FALSE()))=TRUE(),"",(VLOOKUP($B992,'US GAS Rankings'!$B$6:$H$232,6,FALSE())))</f>
        <v>172061</v>
      </c>
      <c r="S992" s="29" t="str">
        <f aca="false">IF(ISNA(VLOOKUP($B992,'US PWR Rankings'!$B$6:$H$126,6,FALSE()))=TRUE(),"",(VLOOKUP($B992,'US PWR Rankings'!$B$6:$H$126,6,FALSE())))</f>
        <v/>
      </c>
      <c r="T992" s="29" t="str">
        <f aca="false">IF(ISNA(VLOOKUP($B992,'Can Gas Rankings'!$B$6:$H$95,6,FALSE()))=TRUE(),"",(VLOOKUP($B992,'Can Gas Rankings'!$B$6:$H$95,6,FALSE())))</f>
        <v/>
      </c>
      <c r="U992" s="29" t="str">
        <f aca="false">IF(ISNA(VLOOKUP($B992,'Can Pwr Rankings'!$B$6:$F$21,4,FALSE()))=TRUE(),"",(VLOOKUP($B992,'Can Pwr Rankings'!$B$6:$F$21,4,FALSE())))</f>
        <v/>
      </c>
    </row>
    <row r="993" customFormat="false" ht="12.75" hidden="false" customHeight="false" outlineLevel="0" collapsed="false">
      <c r="A993" s="5" t="s">
        <v>295</v>
      </c>
      <c r="B993" s="5" t="n">
        <v>1709</v>
      </c>
      <c r="C993" s="5"/>
      <c r="D993" s="5"/>
      <c r="E993" s="29" t="n">
        <f aca="false">VLOOKUP(B993,HEADROOM!$B$2:$D$3820,3,FALSE())</f>
        <v>10000</v>
      </c>
      <c r="F993" s="5" t="s">
        <v>42</v>
      </c>
      <c r="G993" s="5" t="e">
        <f aca="false">VLOOKUP((A993&amp;MAX(H993:M993)),'NA DATA'!$J$4:$K$1809,2,FALSE())</f>
        <v>#N/A</v>
      </c>
      <c r="H993" s="30"/>
      <c r="I993" s="30"/>
      <c r="J993" s="30"/>
      <c r="K993" s="30"/>
      <c r="L993" s="30"/>
      <c r="M993" s="30"/>
      <c r="N993" s="30" t="n">
        <f aca="false">IF(ISNA(VLOOKUP(B993,'US GAS Rankings'!$B$6:$H$232,7,FALSE()))=TRUE(),"",(VLOOKUP(B993,'US GAS Rankings'!$B$6:$H$232,7,FALSE())))</f>
        <v>196</v>
      </c>
      <c r="O993" s="30" t="str">
        <f aca="false">IF(ISNA(VLOOKUP(B993,'US PWR Rankings'!$B$6:$H$126,7,FALSE()))=TRUE(),"",(VLOOKUP(B993,'US PWR Rankings'!$B$6:$H$126,7,FALSE())))</f>
        <v/>
      </c>
      <c r="P993" s="5" t="str">
        <f aca="false">IF(ISNA(VLOOKUP(B993,'Can Gas Rankings'!$B$6:$H$95,7,FALSE()))=TRUE(),"",(VLOOKUP(B993,'Can Gas Rankings'!$B$6:$H$95,7,FALSE())))</f>
        <v/>
      </c>
      <c r="Q993" s="5" t="str">
        <f aca="false">IF(ISNA(VLOOKUP(B993,'Can Pwr Rankings'!$B$6:$F$21,5,FALSE()))=TRUE(),"",(VLOOKUP(B993,'Can Pwr Rankings'!$B$6:$F$21,5,FALSE())))</f>
        <v/>
      </c>
      <c r="R993" s="29" t="n">
        <f aca="false">IF(ISNA(VLOOKUP($B993,'US GAS Rankings'!$B$6:$H$232,6,FALSE()))=TRUE(),"",(VLOOKUP($B993,'US GAS Rankings'!$B$6:$H$232,6,FALSE())))</f>
        <v>172061</v>
      </c>
      <c r="S993" s="29" t="str">
        <f aca="false">IF(ISNA(VLOOKUP($B993,'US PWR Rankings'!$B$6:$H$126,6,FALSE()))=TRUE(),"",(VLOOKUP($B993,'US PWR Rankings'!$B$6:$H$126,6,FALSE())))</f>
        <v/>
      </c>
      <c r="T993" s="29" t="str">
        <f aca="false">IF(ISNA(VLOOKUP($B993,'Can Gas Rankings'!$B$6:$H$95,6,FALSE()))=TRUE(),"",(VLOOKUP($B993,'Can Gas Rankings'!$B$6:$H$95,6,FALSE())))</f>
        <v/>
      </c>
      <c r="U993" s="29" t="str">
        <f aca="false">IF(ISNA(VLOOKUP($B993,'Can Pwr Rankings'!$B$6:$F$21,4,FALSE()))=TRUE(),"",(VLOOKUP($B993,'Can Pwr Rankings'!$B$6:$F$21,4,FALSE())))</f>
        <v/>
      </c>
    </row>
    <row r="994" customFormat="false" ht="12.75" hidden="false" customHeight="false" outlineLevel="0" collapsed="false">
      <c r="A994" s="5" t="s">
        <v>295</v>
      </c>
      <c r="B994" s="5" t="n">
        <v>1709</v>
      </c>
      <c r="C994" s="5"/>
      <c r="D994" s="5"/>
      <c r="E994" s="29" t="n">
        <f aca="false">VLOOKUP(B994,HEADROOM!$B$2:$D$3820,3,FALSE())</f>
        <v>10000</v>
      </c>
      <c r="F994" s="5" t="s">
        <v>70</v>
      </c>
      <c r="G994" s="5" t="str">
        <f aca="false">VLOOKUP((A994&amp;MAX(H994:M994)),'NA DATA'!$J$4:$K$1809,2,FALSE())</f>
        <v>Enron North America Corp.</v>
      </c>
      <c r="H994" s="30"/>
      <c r="I994" s="30" t="n">
        <v>96061756</v>
      </c>
      <c r="J994" s="30"/>
      <c r="K994" s="30"/>
      <c r="L994" s="30"/>
      <c r="M994" s="30"/>
      <c r="N994" s="30" t="n">
        <f aca="false">IF(ISNA(VLOOKUP(B994,'US GAS Rankings'!$B$6:$H$232,7,FALSE()))=TRUE(),"",(VLOOKUP(B994,'US GAS Rankings'!$B$6:$H$232,7,FALSE())))</f>
        <v>196</v>
      </c>
      <c r="O994" s="30" t="str">
        <f aca="false">IF(ISNA(VLOOKUP(B994,'US PWR Rankings'!$B$6:$H$126,7,FALSE()))=TRUE(),"",(VLOOKUP(B994,'US PWR Rankings'!$B$6:$H$126,7,FALSE())))</f>
        <v/>
      </c>
      <c r="P994" s="5" t="str">
        <f aca="false">IF(ISNA(VLOOKUP(B994,'Can Gas Rankings'!$B$6:$H$95,7,FALSE()))=TRUE(),"",(VLOOKUP(B994,'Can Gas Rankings'!$B$6:$H$95,7,FALSE())))</f>
        <v/>
      </c>
      <c r="Q994" s="5" t="str">
        <f aca="false">IF(ISNA(VLOOKUP(B994,'Can Pwr Rankings'!$B$6:$F$21,5,FALSE()))=TRUE(),"",(VLOOKUP(B994,'Can Pwr Rankings'!$B$6:$F$21,5,FALSE())))</f>
        <v/>
      </c>
      <c r="R994" s="29" t="n">
        <f aca="false">IF(ISNA(VLOOKUP($B994,'US GAS Rankings'!$B$6:$H$232,6,FALSE()))=TRUE(),"",(VLOOKUP($B994,'US GAS Rankings'!$B$6:$H$232,6,FALSE())))</f>
        <v>172061</v>
      </c>
      <c r="S994" s="29" t="str">
        <f aca="false">IF(ISNA(VLOOKUP($B994,'US PWR Rankings'!$B$6:$H$126,6,FALSE()))=TRUE(),"",(VLOOKUP($B994,'US PWR Rankings'!$B$6:$H$126,6,FALSE())))</f>
        <v/>
      </c>
      <c r="T994" s="29" t="str">
        <f aca="false">IF(ISNA(VLOOKUP($B994,'Can Gas Rankings'!$B$6:$H$95,6,FALSE()))=TRUE(),"",(VLOOKUP($B994,'Can Gas Rankings'!$B$6:$H$95,6,FALSE())))</f>
        <v/>
      </c>
      <c r="U994" s="29" t="str">
        <f aca="false">IF(ISNA(VLOOKUP($B994,'Can Pwr Rankings'!$B$6:$F$21,4,FALSE()))=TRUE(),"",(VLOOKUP($B994,'Can Pwr Rankings'!$B$6:$F$21,4,FALSE())))</f>
        <v/>
      </c>
    </row>
    <row r="995" customFormat="false" ht="12.75" hidden="false" customHeight="false" outlineLevel="0" collapsed="false">
      <c r="A995" s="5" t="s">
        <v>296</v>
      </c>
      <c r="B995" s="5" t="n">
        <v>49992</v>
      </c>
      <c r="C995" s="5" t="s">
        <v>296</v>
      </c>
      <c r="D995" s="5" t="n">
        <v>49992</v>
      </c>
      <c r="E995" s="29" t="e">
        <f aca="false">VLOOKUP(B995,HEADROOM!$B$2:$D$3820,3,FALSE())</f>
        <v>#N/A</v>
      </c>
      <c r="F995" s="5" t="s">
        <v>42</v>
      </c>
      <c r="G995" s="5" t="e">
        <f aca="false">VLOOKUP((A995&amp;MAX(H995:M995)),'NA DATA'!$J$4:$K$1809,2,FALSE())</f>
        <v>#N/A</v>
      </c>
      <c r="H995" s="30"/>
      <c r="I995" s="30"/>
      <c r="J995" s="30"/>
      <c r="K995" s="30"/>
      <c r="L995" s="30"/>
      <c r="M995" s="30"/>
      <c r="N995" s="30" t="n">
        <f aca="false">IF(ISNA(VLOOKUP(B995,'US GAS Rankings'!$B$6:$H$232,7,FALSE()))=TRUE(),"",(VLOOKUP(B995,'US GAS Rankings'!$B$6:$H$232,7,FALSE())))</f>
        <v>197</v>
      </c>
      <c r="O995" s="30" t="str">
        <f aca="false">IF(ISNA(VLOOKUP(B995,'US PWR Rankings'!$B$6:$H$126,7,FALSE()))=TRUE(),"",(VLOOKUP(B995,'US PWR Rankings'!$B$6:$H$126,7,FALSE())))</f>
        <v/>
      </c>
      <c r="P995" s="5" t="str">
        <f aca="false">IF(ISNA(VLOOKUP(B995,'Can Gas Rankings'!$B$6:$H$95,7,FALSE()))=TRUE(),"",(VLOOKUP(B995,'Can Gas Rankings'!$B$6:$H$95,7,FALSE())))</f>
        <v/>
      </c>
      <c r="Q995" s="5" t="str">
        <f aca="false">IF(ISNA(VLOOKUP(B995,'Can Pwr Rankings'!$B$6:$F$21,5,FALSE()))=TRUE(),"",(VLOOKUP(B995,'Can Pwr Rankings'!$B$6:$F$21,5,FALSE())))</f>
        <v/>
      </c>
      <c r="R995" s="29" t="n">
        <f aca="false">IF(ISNA(VLOOKUP($B995,'US GAS Rankings'!$B$6:$H$232,6,FALSE()))=TRUE(),"",(VLOOKUP($B995,'US GAS Rankings'!$B$6:$H$232,6,FALSE())))</f>
        <v>168366</v>
      </c>
      <c r="S995" s="29" t="str">
        <f aca="false">IF(ISNA(VLOOKUP($B995,'US PWR Rankings'!$B$6:$H$126,6,FALSE()))=TRUE(),"",(VLOOKUP($B995,'US PWR Rankings'!$B$6:$H$126,6,FALSE())))</f>
        <v/>
      </c>
      <c r="T995" s="29" t="str">
        <f aca="false">IF(ISNA(VLOOKUP($B995,'Can Gas Rankings'!$B$6:$H$95,6,FALSE()))=TRUE(),"",(VLOOKUP($B995,'Can Gas Rankings'!$B$6:$H$95,6,FALSE())))</f>
        <v/>
      </c>
      <c r="U995" s="29" t="str">
        <f aca="false">IF(ISNA(VLOOKUP($B995,'Can Pwr Rankings'!$B$6:$F$21,4,FALSE()))=TRUE(),"",(VLOOKUP($B995,'Can Pwr Rankings'!$B$6:$F$21,4,FALSE())))</f>
        <v/>
      </c>
    </row>
    <row r="996" customFormat="false" ht="12.75" hidden="false" customHeight="false" outlineLevel="0" collapsed="false">
      <c r="A996" s="5" t="s">
        <v>297</v>
      </c>
      <c r="B996" s="5" t="n">
        <v>49992</v>
      </c>
      <c r="C996" s="5" t="s">
        <v>297</v>
      </c>
      <c r="D996" s="5" t="n">
        <v>49992</v>
      </c>
      <c r="E996" s="29" t="e">
        <f aca="false">VLOOKUP(B996,HEADROOM!$B$2:$D$3820,3,FALSE())</f>
        <v>#N/A</v>
      </c>
      <c r="F996" s="5" t="s">
        <v>91</v>
      </c>
      <c r="G996" s="5" t="e">
        <f aca="false">VLOOKUP((A996&amp;MAX(H996:M996)),'NA DATA'!$J$4:$K$1809,2,FALSE())</f>
        <v>#N/A</v>
      </c>
      <c r="H996" s="30"/>
      <c r="I996" s="30"/>
      <c r="J996" s="30"/>
      <c r="K996" s="30"/>
      <c r="L996" s="30"/>
      <c r="M996" s="30"/>
      <c r="N996" s="30" t="n">
        <f aca="false">IF(ISNA(VLOOKUP(B996,'US GAS Rankings'!$B$6:$H$232,7,FALSE()))=TRUE(),"",(VLOOKUP(B996,'US GAS Rankings'!$B$6:$H$232,7,FALSE())))</f>
        <v>197</v>
      </c>
      <c r="O996" s="30" t="str">
        <f aca="false">IF(ISNA(VLOOKUP(B996,'US PWR Rankings'!$B$6:$H$126,7,FALSE()))=TRUE(),"",(VLOOKUP(B996,'US PWR Rankings'!$B$6:$H$126,7,FALSE())))</f>
        <v/>
      </c>
      <c r="P996" s="5" t="str">
        <f aca="false">IF(ISNA(VLOOKUP(B996,'Can Gas Rankings'!$B$6:$H$95,7,FALSE()))=TRUE(),"",(VLOOKUP(B996,'Can Gas Rankings'!$B$6:$H$95,7,FALSE())))</f>
        <v/>
      </c>
      <c r="Q996" s="5" t="str">
        <f aca="false">IF(ISNA(VLOOKUP(B996,'Can Pwr Rankings'!$B$6:$F$21,5,FALSE()))=TRUE(),"",(VLOOKUP(B996,'Can Pwr Rankings'!$B$6:$F$21,5,FALSE())))</f>
        <v/>
      </c>
      <c r="R996" s="29" t="n">
        <f aca="false">IF(ISNA(VLOOKUP($B996,'US GAS Rankings'!$B$6:$H$232,6,FALSE()))=TRUE(),"",(VLOOKUP($B996,'US GAS Rankings'!$B$6:$H$232,6,FALSE())))</f>
        <v>168366</v>
      </c>
      <c r="S996" s="29" t="str">
        <f aca="false">IF(ISNA(VLOOKUP($B996,'US PWR Rankings'!$B$6:$H$126,6,FALSE()))=TRUE(),"",(VLOOKUP($B996,'US PWR Rankings'!$B$6:$H$126,6,FALSE())))</f>
        <v/>
      </c>
      <c r="T996" s="29" t="str">
        <f aca="false">IF(ISNA(VLOOKUP($B996,'Can Gas Rankings'!$B$6:$H$95,6,FALSE()))=TRUE(),"",(VLOOKUP($B996,'Can Gas Rankings'!$B$6:$H$95,6,FALSE())))</f>
        <v/>
      </c>
      <c r="U996" s="29" t="str">
        <f aca="false">IF(ISNA(VLOOKUP($B996,'Can Pwr Rankings'!$B$6:$F$21,4,FALSE()))=TRUE(),"",(VLOOKUP($B996,'Can Pwr Rankings'!$B$6:$F$21,4,FALSE())))</f>
        <v/>
      </c>
    </row>
    <row r="997" customFormat="false" ht="12.75" hidden="false" customHeight="false" outlineLevel="0" collapsed="false">
      <c r="A997" s="5" t="s">
        <v>298</v>
      </c>
      <c r="B997" s="5" t="n">
        <v>169</v>
      </c>
      <c r="C997" s="5" t="s">
        <v>298</v>
      </c>
      <c r="D997" s="5" t="n">
        <v>169</v>
      </c>
      <c r="E997" s="29" t="n">
        <f aca="false">VLOOKUP(B997,HEADROOM!$B$2:$D$3820,3,FALSE())</f>
        <v>44572629</v>
      </c>
      <c r="F997" s="5" t="s">
        <v>59</v>
      </c>
      <c r="G997" s="5" t="str">
        <f aca="false">VLOOKUP((A997&amp;MAX(H997:M997)),'NA DATA'!$J$4:$K$1809,2,FALSE())</f>
        <v>Enron North America Corp.</v>
      </c>
      <c r="H997" s="30"/>
      <c r="I997" s="30" t="n">
        <v>96064743</v>
      </c>
      <c r="J997" s="30"/>
      <c r="K997" s="30"/>
      <c r="L997" s="30"/>
      <c r="M997" s="30"/>
      <c r="N997" s="30" t="n">
        <f aca="false">IF(ISNA(VLOOKUP(B997,'US GAS Rankings'!$B$6:$H$232,7,FALSE()))=TRUE(),"",(VLOOKUP(B997,'US GAS Rankings'!$B$6:$H$232,7,FALSE())))</f>
        <v>198</v>
      </c>
      <c r="O997" s="30" t="str">
        <f aca="false">IF(ISNA(VLOOKUP(B997,'US PWR Rankings'!$B$6:$H$126,7,FALSE()))=TRUE(),"",(VLOOKUP(B997,'US PWR Rankings'!$B$6:$H$126,7,FALSE())))</f>
        <v/>
      </c>
      <c r="P997" s="5" t="str">
        <f aca="false">IF(ISNA(VLOOKUP(B997,'Can Gas Rankings'!$B$6:$H$95,7,FALSE()))=TRUE(),"",(VLOOKUP(B997,'Can Gas Rankings'!$B$6:$H$95,7,FALSE())))</f>
        <v/>
      </c>
      <c r="Q997" s="5" t="str">
        <f aca="false">IF(ISNA(VLOOKUP(B997,'Can Pwr Rankings'!$B$6:$F$21,5,FALSE()))=TRUE(),"",(VLOOKUP(B997,'Can Pwr Rankings'!$B$6:$F$21,5,FALSE())))</f>
        <v/>
      </c>
      <c r="R997" s="29" t="n">
        <f aca="false">IF(ISNA(VLOOKUP($B997,'US GAS Rankings'!$B$6:$H$232,6,FALSE()))=TRUE(),"",(VLOOKUP($B997,'US GAS Rankings'!$B$6:$H$232,6,FALSE())))</f>
        <v>165000</v>
      </c>
      <c r="S997" s="29" t="str">
        <f aca="false">IF(ISNA(VLOOKUP($B997,'US PWR Rankings'!$B$6:$H$126,6,FALSE()))=TRUE(),"",(VLOOKUP($B997,'US PWR Rankings'!$B$6:$H$126,6,FALSE())))</f>
        <v/>
      </c>
      <c r="T997" s="29" t="str">
        <f aca="false">IF(ISNA(VLOOKUP($B997,'Can Gas Rankings'!$B$6:$H$95,6,FALSE()))=TRUE(),"",(VLOOKUP($B997,'Can Gas Rankings'!$B$6:$H$95,6,FALSE())))</f>
        <v/>
      </c>
      <c r="U997" s="29" t="str">
        <f aca="false">IF(ISNA(VLOOKUP($B997,'Can Pwr Rankings'!$B$6:$F$21,4,FALSE()))=TRUE(),"",(VLOOKUP($B997,'Can Pwr Rankings'!$B$6:$F$21,4,FALSE())))</f>
        <v/>
      </c>
    </row>
    <row r="998" customFormat="false" ht="12.75" hidden="false" customHeight="false" outlineLevel="0" collapsed="false">
      <c r="A998" s="5" t="s">
        <v>298</v>
      </c>
      <c r="B998" s="5" t="n">
        <v>169</v>
      </c>
      <c r="C998" s="5"/>
      <c r="D998" s="5"/>
      <c r="E998" s="29" t="n">
        <f aca="false">VLOOKUP(B998,HEADROOM!$B$2:$D$3820,3,FALSE())</f>
        <v>44572629</v>
      </c>
      <c r="F998" s="5" t="s">
        <v>34</v>
      </c>
      <c r="G998" s="5" t="str">
        <f aca="false">VLOOKUP((A998&amp;MAX(H998:M998)),'NA DATA'!$J$4:$K$1809,2,FALSE())</f>
        <v>Enron North America Corp.</v>
      </c>
      <c r="H998" s="30"/>
      <c r="I998" s="30" t="n">
        <v>96013951</v>
      </c>
      <c r="J998" s="30"/>
      <c r="K998" s="30"/>
      <c r="L998" s="30"/>
      <c r="M998" s="30"/>
      <c r="N998" s="30" t="n">
        <f aca="false">IF(ISNA(VLOOKUP(B998,'US GAS Rankings'!$B$6:$H$232,7,FALSE()))=TRUE(),"",(VLOOKUP(B998,'US GAS Rankings'!$B$6:$H$232,7,FALSE())))</f>
        <v>198</v>
      </c>
      <c r="O998" s="30" t="str">
        <f aca="false">IF(ISNA(VLOOKUP(B998,'US PWR Rankings'!$B$6:$H$126,7,FALSE()))=TRUE(),"",(VLOOKUP(B998,'US PWR Rankings'!$B$6:$H$126,7,FALSE())))</f>
        <v/>
      </c>
      <c r="P998" s="5" t="str">
        <f aca="false">IF(ISNA(VLOOKUP(B998,'Can Gas Rankings'!$B$6:$H$95,7,FALSE()))=TRUE(),"",(VLOOKUP(B998,'Can Gas Rankings'!$B$6:$H$95,7,FALSE())))</f>
        <v/>
      </c>
      <c r="Q998" s="5" t="str">
        <f aca="false">IF(ISNA(VLOOKUP(B998,'Can Pwr Rankings'!$B$6:$F$21,5,FALSE()))=TRUE(),"",(VLOOKUP(B998,'Can Pwr Rankings'!$B$6:$F$21,5,FALSE())))</f>
        <v/>
      </c>
      <c r="R998" s="29" t="n">
        <f aca="false">IF(ISNA(VLOOKUP($B998,'US GAS Rankings'!$B$6:$H$232,6,FALSE()))=TRUE(),"",(VLOOKUP($B998,'US GAS Rankings'!$B$6:$H$232,6,FALSE())))</f>
        <v>165000</v>
      </c>
      <c r="S998" s="29" t="str">
        <f aca="false">IF(ISNA(VLOOKUP($B998,'US PWR Rankings'!$B$6:$H$126,6,FALSE()))=TRUE(),"",(VLOOKUP($B998,'US PWR Rankings'!$B$6:$H$126,6,FALSE())))</f>
        <v/>
      </c>
      <c r="T998" s="29" t="str">
        <f aca="false">IF(ISNA(VLOOKUP($B998,'Can Gas Rankings'!$B$6:$H$95,6,FALSE()))=TRUE(),"",(VLOOKUP($B998,'Can Gas Rankings'!$B$6:$H$95,6,FALSE())))</f>
        <v/>
      </c>
      <c r="U998" s="29" t="str">
        <f aca="false">IF(ISNA(VLOOKUP($B998,'Can Pwr Rankings'!$B$6:$F$21,4,FALSE()))=TRUE(),"",(VLOOKUP($B998,'Can Pwr Rankings'!$B$6:$F$21,4,FALSE())))</f>
        <v/>
      </c>
    </row>
    <row r="999" customFormat="false" ht="12.75" hidden="false" customHeight="false" outlineLevel="0" collapsed="false">
      <c r="A999" s="5" t="s">
        <v>298</v>
      </c>
      <c r="B999" s="5" t="n">
        <v>169</v>
      </c>
      <c r="C999" s="5"/>
      <c r="D999" s="5"/>
      <c r="E999" s="29" t="n">
        <f aca="false">VLOOKUP(B999,HEADROOM!$B$2:$D$3820,3,FALSE())</f>
        <v>44572629</v>
      </c>
      <c r="F999" s="5" t="s">
        <v>47</v>
      </c>
      <c r="G999" s="5" t="str">
        <f aca="false">VLOOKUP((A999&amp;MAX(H999:M999)),'NA DATA'!$J$4:$K$1809,2,FALSE())</f>
        <v>Enron North America Corp.</v>
      </c>
      <c r="H999" s="30"/>
      <c r="I999" s="30" t="n">
        <v>96033084</v>
      </c>
      <c r="J999" s="30"/>
      <c r="K999" s="30"/>
      <c r="L999" s="30"/>
      <c r="M999" s="30"/>
      <c r="N999" s="30" t="n">
        <f aca="false">IF(ISNA(VLOOKUP(B999,'US GAS Rankings'!$B$6:$H$232,7,FALSE()))=TRUE(),"",(VLOOKUP(B999,'US GAS Rankings'!$B$6:$H$232,7,FALSE())))</f>
        <v>198</v>
      </c>
      <c r="O999" s="30" t="str">
        <f aca="false">IF(ISNA(VLOOKUP(B999,'US PWR Rankings'!$B$6:$H$126,7,FALSE()))=TRUE(),"",(VLOOKUP(B999,'US PWR Rankings'!$B$6:$H$126,7,FALSE())))</f>
        <v/>
      </c>
      <c r="P999" s="5" t="str">
        <f aca="false">IF(ISNA(VLOOKUP(B999,'Can Gas Rankings'!$B$6:$H$95,7,FALSE()))=TRUE(),"",(VLOOKUP(B999,'Can Gas Rankings'!$B$6:$H$95,7,FALSE())))</f>
        <v/>
      </c>
      <c r="Q999" s="5" t="str">
        <f aca="false">IF(ISNA(VLOOKUP(B999,'Can Pwr Rankings'!$B$6:$F$21,5,FALSE()))=TRUE(),"",(VLOOKUP(B999,'Can Pwr Rankings'!$B$6:$F$21,5,FALSE())))</f>
        <v/>
      </c>
      <c r="R999" s="29" t="n">
        <f aca="false">IF(ISNA(VLOOKUP($B999,'US GAS Rankings'!$B$6:$H$232,6,FALSE()))=TRUE(),"",(VLOOKUP($B999,'US GAS Rankings'!$B$6:$H$232,6,FALSE())))</f>
        <v>165000</v>
      </c>
      <c r="S999" s="29" t="str">
        <f aca="false">IF(ISNA(VLOOKUP($B999,'US PWR Rankings'!$B$6:$H$126,6,FALSE()))=TRUE(),"",(VLOOKUP($B999,'US PWR Rankings'!$B$6:$H$126,6,FALSE())))</f>
        <v/>
      </c>
      <c r="T999" s="29" t="str">
        <f aca="false">IF(ISNA(VLOOKUP($B999,'Can Gas Rankings'!$B$6:$H$95,6,FALSE()))=TRUE(),"",(VLOOKUP($B999,'Can Gas Rankings'!$B$6:$H$95,6,FALSE())))</f>
        <v/>
      </c>
      <c r="U999" s="29" t="str">
        <f aca="false">IF(ISNA(VLOOKUP($B999,'Can Pwr Rankings'!$B$6:$F$21,4,FALSE()))=TRUE(),"",(VLOOKUP($B999,'Can Pwr Rankings'!$B$6:$F$21,4,FALSE())))</f>
        <v/>
      </c>
    </row>
    <row r="1000" customFormat="false" ht="12.75" hidden="false" customHeight="false" outlineLevel="0" collapsed="false">
      <c r="A1000" s="5" t="s">
        <v>298</v>
      </c>
      <c r="B1000" s="5" t="n">
        <v>169</v>
      </c>
      <c r="C1000" s="5"/>
      <c r="D1000" s="5"/>
      <c r="E1000" s="29" t="n">
        <f aca="false">VLOOKUP(B1000,HEADROOM!$B$2:$D$3820,3,FALSE())</f>
        <v>44572629</v>
      </c>
      <c r="F1000" s="5" t="s">
        <v>42</v>
      </c>
      <c r="G1000" s="5" t="e">
        <f aca="false">VLOOKUP((A1000&amp;MAX(H1000:M1000)),'NA DATA'!$J$4:$K$1809,2,FALSE())</f>
        <v>#N/A</v>
      </c>
      <c r="H1000" s="30"/>
      <c r="I1000" s="30"/>
      <c r="J1000" s="30"/>
      <c r="K1000" s="30"/>
      <c r="L1000" s="30"/>
      <c r="M1000" s="30"/>
      <c r="N1000" s="30" t="n">
        <f aca="false">IF(ISNA(VLOOKUP(B1000,'US GAS Rankings'!$B$6:$H$232,7,FALSE()))=TRUE(),"",(VLOOKUP(B1000,'US GAS Rankings'!$B$6:$H$232,7,FALSE())))</f>
        <v>198</v>
      </c>
      <c r="O1000" s="30" t="str">
        <f aca="false">IF(ISNA(VLOOKUP(B1000,'US PWR Rankings'!$B$6:$H$126,7,FALSE()))=TRUE(),"",(VLOOKUP(B1000,'US PWR Rankings'!$B$6:$H$126,7,FALSE())))</f>
        <v/>
      </c>
      <c r="P1000" s="5" t="str">
        <f aca="false">IF(ISNA(VLOOKUP(B1000,'Can Gas Rankings'!$B$6:$H$95,7,FALSE()))=TRUE(),"",(VLOOKUP(B1000,'Can Gas Rankings'!$B$6:$H$95,7,FALSE())))</f>
        <v/>
      </c>
      <c r="Q1000" s="5" t="str">
        <f aca="false">IF(ISNA(VLOOKUP(B1000,'Can Pwr Rankings'!$B$6:$F$21,5,FALSE()))=TRUE(),"",(VLOOKUP(B1000,'Can Pwr Rankings'!$B$6:$F$21,5,FALSE())))</f>
        <v/>
      </c>
      <c r="R1000" s="29" t="n">
        <f aca="false">IF(ISNA(VLOOKUP($B1000,'US GAS Rankings'!$B$6:$H$232,6,FALSE()))=TRUE(),"",(VLOOKUP($B1000,'US GAS Rankings'!$B$6:$H$232,6,FALSE())))</f>
        <v>165000</v>
      </c>
      <c r="S1000" s="29" t="str">
        <f aca="false">IF(ISNA(VLOOKUP($B1000,'US PWR Rankings'!$B$6:$H$126,6,FALSE()))=TRUE(),"",(VLOOKUP($B1000,'US PWR Rankings'!$B$6:$H$126,6,FALSE())))</f>
        <v/>
      </c>
      <c r="T1000" s="29" t="str">
        <f aca="false">IF(ISNA(VLOOKUP($B1000,'Can Gas Rankings'!$B$6:$H$95,6,FALSE()))=TRUE(),"",(VLOOKUP($B1000,'Can Gas Rankings'!$B$6:$H$95,6,FALSE())))</f>
        <v/>
      </c>
      <c r="U1000" s="29" t="str">
        <f aca="false">IF(ISNA(VLOOKUP($B1000,'Can Pwr Rankings'!$B$6:$F$21,4,FALSE()))=TRUE(),"",(VLOOKUP($B1000,'Can Pwr Rankings'!$B$6:$F$21,4,FALSE())))</f>
        <v/>
      </c>
    </row>
    <row r="1001" customFormat="false" ht="12.75" hidden="false" customHeight="false" outlineLevel="0" collapsed="false">
      <c r="A1001" s="5" t="s">
        <v>299</v>
      </c>
      <c r="B1001" s="5" t="n">
        <v>1763</v>
      </c>
      <c r="C1001" s="5" t="s">
        <v>299</v>
      </c>
      <c r="D1001" s="5" t="n">
        <v>1763</v>
      </c>
      <c r="E1001" s="29" t="n">
        <f aca="false">VLOOKUP(B1001,HEADROOM!$B$2:$D$3820,3,FALSE())</f>
        <v>250000</v>
      </c>
      <c r="F1001" s="5" t="s">
        <v>27</v>
      </c>
      <c r="G1001" s="5" t="str">
        <f aca="false">VLOOKUP((A1001&amp;MAX(H1001:M1001)),'NA DATA'!$J$4:$K$1809,2,FALSE())</f>
        <v>Enron North America Corp.</v>
      </c>
      <c r="H1001" s="30" t="n">
        <v>96021719</v>
      </c>
      <c r="I1001" s="30"/>
      <c r="J1001" s="30"/>
      <c r="K1001" s="30"/>
      <c r="L1001" s="30"/>
      <c r="M1001" s="30"/>
      <c r="N1001" s="30" t="n">
        <f aca="false">IF(ISNA(VLOOKUP(B1001,'US GAS Rankings'!$B$6:$H$232,7,FALSE()))=TRUE(),"",(VLOOKUP(B1001,'US GAS Rankings'!$B$6:$H$232,7,FALSE())))</f>
        <v>199</v>
      </c>
      <c r="O1001" s="30" t="str">
        <f aca="false">IF(ISNA(VLOOKUP(B1001,'US PWR Rankings'!$B$6:$H$126,7,FALSE()))=TRUE(),"",(VLOOKUP(B1001,'US PWR Rankings'!$B$6:$H$126,7,FALSE())))</f>
        <v/>
      </c>
      <c r="P1001" s="5" t="str">
        <f aca="false">IF(ISNA(VLOOKUP(B1001,'Can Gas Rankings'!$B$6:$H$95,7,FALSE()))=TRUE(),"",(VLOOKUP(B1001,'Can Gas Rankings'!$B$6:$H$95,7,FALSE())))</f>
        <v/>
      </c>
      <c r="Q1001" s="5" t="str">
        <f aca="false">IF(ISNA(VLOOKUP(B1001,'Can Pwr Rankings'!$B$6:$F$21,5,FALSE()))=TRUE(),"",(VLOOKUP(B1001,'Can Pwr Rankings'!$B$6:$F$21,5,FALSE())))</f>
        <v/>
      </c>
      <c r="R1001" s="29" t="n">
        <f aca="false">IF(ISNA(VLOOKUP($B1001,'US GAS Rankings'!$B$6:$H$232,6,FALSE()))=TRUE(),"",(VLOOKUP($B1001,'US GAS Rankings'!$B$6:$H$232,6,FALSE())))</f>
        <v>163500</v>
      </c>
      <c r="S1001" s="29" t="str">
        <f aca="false">IF(ISNA(VLOOKUP($B1001,'US PWR Rankings'!$B$6:$H$126,6,FALSE()))=TRUE(),"",(VLOOKUP($B1001,'US PWR Rankings'!$B$6:$H$126,6,FALSE())))</f>
        <v/>
      </c>
      <c r="T1001" s="29" t="str">
        <f aca="false">IF(ISNA(VLOOKUP($B1001,'Can Gas Rankings'!$B$6:$H$95,6,FALSE()))=TRUE(),"",(VLOOKUP($B1001,'Can Gas Rankings'!$B$6:$H$95,6,FALSE())))</f>
        <v/>
      </c>
      <c r="U1001" s="29" t="str">
        <f aca="false">IF(ISNA(VLOOKUP($B1001,'Can Pwr Rankings'!$B$6:$F$21,4,FALSE()))=TRUE(),"",(VLOOKUP($B1001,'Can Pwr Rankings'!$B$6:$F$21,4,FALSE())))</f>
        <v/>
      </c>
    </row>
    <row r="1002" customFormat="false" ht="12.75" hidden="false" customHeight="false" outlineLevel="0" collapsed="false">
      <c r="A1002" s="5" t="s">
        <v>299</v>
      </c>
      <c r="B1002" s="5" t="n">
        <v>1763</v>
      </c>
      <c r="C1002" s="5"/>
      <c r="D1002" s="5"/>
      <c r="E1002" s="29" t="n">
        <f aca="false">VLOOKUP(B1002,HEADROOM!$B$2:$D$3820,3,FALSE())</f>
        <v>250000</v>
      </c>
      <c r="F1002" s="5" t="s">
        <v>300</v>
      </c>
      <c r="G1002" s="5" t="str">
        <f aca="false">VLOOKUP((A1002&amp;MAX(H1002:M1002)),'NA DATA'!$J$4:$K$1809,2,FALSE())</f>
        <v>Enron North America Corp.</v>
      </c>
      <c r="H1002" s="30"/>
      <c r="I1002" s="30" t="n">
        <v>96060260</v>
      </c>
      <c r="J1002" s="30"/>
      <c r="K1002" s="30"/>
      <c r="L1002" s="30"/>
      <c r="M1002" s="30"/>
      <c r="N1002" s="30" t="n">
        <f aca="false">IF(ISNA(VLOOKUP(B1002,'US GAS Rankings'!$B$6:$H$232,7,FALSE()))=TRUE(),"",(VLOOKUP(B1002,'US GAS Rankings'!$B$6:$H$232,7,FALSE())))</f>
        <v>199</v>
      </c>
      <c r="O1002" s="30" t="str">
        <f aca="false">IF(ISNA(VLOOKUP(B1002,'US PWR Rankings'!$B$6:$H$126,7,FALSE()))=TRUE(),"",(VLOOKUP(B1002,'US PWR Rankings'!$B$6:$H$126,7,FALSE())))</f>
        <v/>
      </c>
      <c r="P1002" s="5" t="str">
        <f aca="false">IF(ISNA(VLOOKUP(B1002,'Can Gas Rankings'!$B$6:$H$95,7,FALSE()))=TRUE(),"",(VLOOKUP(B1002,'Can Gas Rankings'!$B$6:$H$95,7,FALSE())))</f>
        <v/>
      </c>
      <c r="Q1002" s="5" t="str">
        <f aca="false">IF(ISNA(VLOOKUP(B1002,'Can Pwr Rankings'!$B$6:$F$21,5,FALSE()))=TRUE(),"",(VLOOKUP(B1002,'Can Pwr Rankings'!$B$6:$F$21,5,FALSE())))</f>
        <v/>
      </c>
      <c r="R1002" s="29" t="n">
        <f aca="false">IF(ISNA(VLOOKUP($B1002,'US GAS Rankings'!$B$6:$H$232,6,FALSE()))=TRUE(),"",(VLOOKUP($B1002,'US GAS Rankings'!$B$6:$H$232,6,FALSE())))</f>
        <v>163500</v>
      </c>
      <c r="S1002" s="29" t="str">
        <f aca="false">IF(ISNA(VLOOKUP($B1002,'US PWR Rankings'!$B$6:$H$126,6,FALSE()))=TRUE(),"",(VLOOKUP($B1002,'US PWR Rankings'!$B$6:$H$126,6,FALSE())))</f>
        <v/>
      </c>
      <c r="T1002" s="29" t="str">
        <f aca="false">IF(ISNA(VLOOKUP($B1002,'Can Gas Rankings'!$B$6:$H$95,6,FALSE()))=TRUE(),"",(VLOOKUP($B1002,'Can Gas Rankings'!$B$6:$H$95,6,FALSE())))</f>
        <v/>
      </c>
      <c r="U1002" s="29" t="str">
        <f aca="false">IF(ISNA(VLOOKUP($B1002,'Can Pwr Rankings'!$B$6:$F$21,4,FALSE()))=TRUE(),"",(VLOOKUP($B1002,'Can Pwr Rankings'!$B$6:$F$21,4,FALSE())))</f>
        <v/>
      </c>
    </row>
    <row r="1003" customFormat="false" ht="12.75" hidden="false" customHeight="false" outlineLevel="0" collapsed="false">
      <c r="A1003" s="5" t="s">
        <v>299</v>
      </c>
      <c r="B1003" s="5" t="n">
        <v>1763</v>
      </c>
      <c r="C1003" s="5"/>
      <c r="D1003" s="5"/>
      <c r="E1003" s="29" t="n">
        <f aca="false">VLOOKUP(B1003,HEADROOM!$B$2:$D$3820,3,FALSE())</f>
        <v>250000</v>
      </c>
      <c r="F1003" s="5" t="s">
        <v>28</v>
      </c>
      <c r="G1003" s="5" t="str">
        <f aca="false">VLOOKUP((A1003&amp;MAX(H1003:M1003)),'NA DATA'!$J$4:$K$1809,2,FALSE())</f>
        <v>ENA Upstream Company LLC</v>
      </c>
      <c r="H1003" s="30"/>
      <c r="I1003" s="30" t="n">
        <v>96084452</v>
      </c>
      <c r="J1003" s="30"/>
      <c r="K1003" s="30"/>
      <c r="L1003" s="30"/>
      <c r="M1003" s="30"/>
      <c r="N1003" s="30" t="n">
        <f aca="false">IF(ISNA(VLOOKUP(B1003,'US GAS Rankings'!$B$6:$H$232,7,FALSE()))=TRUE(),"",(VLOOKUP(B1003,'US GAS Rankings'!$B$6:$H$232,7,FALSE())))</f>
        <v>199</v>
      </c>
      <c r="O1003" s="30" t="str">
        <f aca="false">IF(ISNA(VLOOKUP(B1003,'US PWR Rankings'!$B$6:$H$126,7,FALSE()))=TRUE(),"",(VLOOKUP(B1003,'US PWR Rankings'!$B$6:$H$126,7,FALSE())))</f>
        <v/>
      </c>
      <c r="P1003" s="5" t="str">
        <f aca="false">IF(ISNA(VLOOKUP(B1003,'Can Gas Rankings'!$B$6:$H$95,7,FALSE()))=TRUE(),"",(VLOOKUP(B1003,'Can Gas Rankings'!$B$6:$H$95,7,FALSE())))</f>
        <v/>
      </c>
      <c r="Q1003" s="5" t="str">
        <f aca="false">IF(ISNA(VLOOKUP(B1003,'Can Pwr Rankings'!$B$6:$F$21,5,FALSE()))=TRUE(),"",(VLOOKUP(B1003,'Can Pwr Rankings'!$B$6:$F$21,5,FALSE())))</f>
        <v/>
      </c>
      <c r="R1003" s="29" t="n">
        <f aca="false">IF(ISNA(VLOOKUP($B1003,'US GAS Rankings'!$B$6:$H$232,6,FALSE()))=TRUE(),"",(VLOOKUP($B1003,'US GAS Rankings'!$B$6:$H$232,6,FALSE())))</f>
        <v>163500</v>
      </c>
      <c r="S1003" s="29" t="str">
        <f aca="false">IF(ISNA(VLOOKUP($B1003,'US PWR Rankings'!$B$6:$H$126,6,FALSE()))=TRUE(),"",(VLOOKUP($B1003,'US PWR Rankings'!$B$6:$H$126,6,FALSE())))</f>
        <v/>
      </c>
      <c r="T1003" s="29" t="str">
        <f aca="false">IF(ISNA(VLOOKUP($B1003,'Can Gas Rankings'!$B$6:$H$95,6,FALSE()))=TRUE(),"",(VLOOKUP($B1003,'Can Gas Rankings'!$B$6:$H$95,6,FALSE())))</f>
        <v/>
      </c>
      <c r="U1003" s="29" t="str">
        <f aca="false">IF(ISNA(VLOOKUP($B1003,'Can Pwr Rankings'!$B$6:$F$21,4,FALSE()))=TRUE(),"",(VLOOKUP($B1003,'Can Pwr Rankings'!$B$6:$F$21,4,FALSE())))</f>
        <v/>
      </c>
    </row>
    <row r="1004" customFormat="false" ht="12.75" hidden="false" customHeight="false" outlineLevel="0" collapsed="false">
      <c r="A1004" s="5" t="s">
        <v>299</v>
      </c>
      <c r="B1004" s="5" t="n">
        <v>1763</v>
      </c>
      <c r="C1004" s="5"/>
      <c r="D1004" s="5"/>
      <c r="E1004" s="29" t="n">
        <f aca="false">VLOOKUP(B1004,HEADROOM!$B$2:$D$3820,3,FALSE())</f>
        <v>250000</v>
      </c>
      <c r="F1004" s="5" t="s">
        <v>29</v>
      </c>
      <c r="G1004" s="5" t="str">
        <f aca="false">VLOOKUP((A1004&amp;MAX(H1004:M1004)),'NA DATA'!$J$4:$K$1809,2,FALSE())</f>
        <v>Enron North America Corp.</v>
      </c>
      <c r="H1004" s="30"/>
      <c r="I1004" s="30" t="n">
        <v>96062733</v>
      </c>
      <c r="J1004" s="30"/>
      <c r="K1004" s="30"/>
      <c r="L1004" s="30"/>
      <c r="M1004" s="30"/>
      <c r="N1004" s="30" t="n">
        <f aca="false">IF(ISNA(VLOOKUP(B1004,'US GAS Rankings'!$B$6:$H$232,7,FALSE()))=TRUE(),"",(VLOOKUP(B1004,'US GAS Rankings'!$B$6:$H$232,7,FALSE())))</f>
        <v>199</v>
      </c>
      <c r="O1004" s="30" t="str">
        <f aca="false">IF(ISNA(VLOOKUP(B1004,'US PWR Rankings'!$B$6:$H$126,7,FALSE()))=TRUE(),"",(VLOOKUP(B1004,'US PWR Rankings'!$B$6:$H$126,7,FALSE())))</f>
        <v/>
      </c>
      <c r="P1004" s="5" t="str">
        <f aca="false">IF(ISNA(VLOOKUP(B1004,'Can Gas Rankings'!$B$6:$H$95,7,FALSE()))=TRUE(),"",(VLOOKUP(B1004,'Can Gas Rankings'!$B$6:$H$95,7,FALSE())))</f>
        <v/>
      </c>
      <c r="Q1004" s="5" t="str">
        <f aca="false">IF(ISNA(VLOOKUP(B1004,'Can Pwr Rankings'!$B$6:$F$21,5,FALSE()))=TRUE(),"",(VLOOKUP(B1004,'Can Pwr Rankings'!$B$6:$F$21,5,FALSE())))</f>
        <v/>
      </c>
      <c r="R1004" s="29" t="n">
        <f aca="false">IF(ISNA(VLOOKUP($B1004,'US GAS Rankings'!$B$6:$H$232,6,FALSE()))=TRUE(),"",(VLOOKUP($B1004,'US GAS Rankings'!$B$6:$H$232,6,FALSE())))</f>
        <v>163500</v>
      </c>
      <c r="S1004" s="29" t="str">
        <f aca="false">IF(ISNA(VLOOKUP($B1004,'US PWR Rankings'!$B$6:$H$126,6,FALSE()))=TRUE(),"",(VLOOKUP($B1004,'US PWR Rankings'!$B$6:$H$126,6,FALSE())))</f>
        <v/>
      </c>
      <c r="T1004" s="29" t="str">
        <f aca="false">IF(ISNA(VLOOKUP($B1004,'Can Gas Rankings'!$B$6:$H$95,6,FALSE()))=TRUE(),"",(VLOOKUP($B1004,'Can Gas Rankings'!$B$6:$H$95,6,FALSE())))</f>
        <v/>
      </c>
      <c r="U1004" s="29" t="str">
        <f aca="false">IF(ISNA(VLOOKUP($B1004,'Can Pwr Rankings'!$B$6:$F$21,4,FALSE()))=TRUE(),"",(VLOOKUP($B1004,'Can Pwr Rankings'!$B$6:$F$21,4,FALSE())))</f>
        <v/>
      </c>
    </row>
    <row r="1005" customFormat="false" ht="12.75" hidden="false" customHeight="false" outlineLevel="0" collapsed="false">
      <c r="A1005" s="5" t="s">
        <v>299</v>
      </c>
      <c r="B1005" s="5" t="n">
        <v>1763</v>
      </c>
      <c r="C1005" s="5"/>
      <c r="D1005" s="5"/>
      <c r="E1005" s="29" t="n">
        <f aca="false">VLOOKUP(B1005,HEADROOM!$B$2:$D$3820,3,FALSE())</f>
        <v>250000</v>
      </c>
      <c r="F1005" s="5" t="s">
        <v>194</v>
      </c>
      <c r="G1005" s="5" t="str">
        <f aca="false">VLOOKUP((A1005&amp;MAX(H1005:M1005)),'NA DATA'!$J$4:$K$1809,2,FALSE())</f>
        <v>Enron North America Corp.</v>
      </c>
      <c r="H1005" s="30"/>
      <c r="I1005" s="30" t="n">
        <v>96062586</v>
      </c>
      <c r="J1005" s="30"/>
      <c r="K1005" s="30"/>
      <c r="L1005" s="30"/>
      <c r="M1005" s="30"/>
      <c r="N1005" s="30" t="n">
        <f aca="false">IF(ISNA(VLOOKUP(B1005,'US GAS Rankings'!$B$6:$H$232,7,FALSE()))=TRUE(),"",(VLOOKUP(B1005,'US GAS Rankings'!$B$6:$H$232,7,FALSE())))</f>
        <v>199</v>
      </c>
      <c r="O1005" s="30" t="str">
        <f aca="false">IF(ISNA(VLOOKUP(B1005,'US PWR Rankings'!$B$6:$H$126,7,FALSE()))=TRUE(),"",(VLOOKUP(B1005,'US PWR Rankings'!$B$6:$H$126,7,FALSE())))</f>
        <v/>
      </c>
      <c r="P1005" s="5" t="str">
        <f aca="false">IF(ISNA(VLOOKUP(B1005,'Can Gas Rankings'!$B$6:$H$95,7,FALSE()))=TRUE(),"",(VLOOKUP(B1005,'Can Gas Rankings'!$B$6:$H$95,7,FALSE())))</f>
        <v/>
      </c>
      <c r="Q1005" s="5" t="str">
        <f aca="false">IF(ISNA(VLOOKUP(B1005,'Can Pwr Rankings'!$B$6:$F$21,5,FALSE()))=TRUE(),"",(VLOOKUP(B1005,'Can Pwr Rankings'!$B$6:$F$21,5,FALSE())))</f>
        <v/>
      </c>
      <c r="R1005" s="29" t="n">
        <f aca="false">IF(ISNA(VLOOKUP($B1005,'US GAS Rankings'!$B$6:$H$232,6,FALSE()))=TRUE(),"",(VLOOKUP($B1005,'US GAS Rankings'!$B$6:$H$232,6,FALSE())))</f>
        <v>163500</v>
      </c>
      <c r="S1005" s="29" t="str">
        <f aca="false">IF(ISNA(VLOOKUP($B1005,'US PWR Rankings'!$B$6:$H$126,6,FALSE()))=TRUE(),"",(VLOOKUP($B1005,'US PWR Rankings'!$B$6:$H$126,6,FALSE())))</f>
        <v/>
      </c>
      <c r="T1005" s="29" t="str">
        <f aca="false">IF(ISNA(VLOOKUP($B1005,'Can Gas Rankings'!$B$6:$H$95,6,FALSE()))=TRUE(),"",(VLOOKUP($B1005,'Can Gas Rankings'!$B$6:$H$95,6,FALSE())))</f>
        <v/>
      </c>
      <c r="U1005" s="29" t="str">
        <f aca="false">IF(ISNA(VLOOKUP($B1005,'Can Pwr Rankings'!$B$6:$F$21,4,FALSE()))=TRUE(),"",(VLOOKUP($B1005,'Can Pwr Rankings'!$B$6:$F$21,4,FALSE())))</f>
        <v/>
      </c>
    </row>
    <row r="1006" customFormat="false" ht="12.75" hidden="false" customHeight="false" outlineLevel="0" collapsed="false">
      <c r="A1006" s="5" t="s">
        <v>299</v>
      </c>
      <c r="B1006" s="5" t="n">
        <v>1763</v>
      </c>
      <c r="C1006" s="5"/>
      <c r="D1006" s="5"/>
      <c r="E1006" s="29" t="n">
        <f aca="false">VLOOKUP(B1006,HEADROOM!$B$2:$D$3820,3,FALSE())</f>
        <v>250000</v>
      </c>
      <c r="F1006" s="5" t="s">
        <v>253</v>
      </c>
      <c r="G1006" s="5" t="str">
        <f aca="false">VLOOKUP((A1006&amp;MAX(H1006:M1006)),'NA DATA'!$J$4:$K$1809,2,FALSE())</f>
        <v>Enron North America Corp.</v>
      </c>
      <c r="H1006" s="30"/>
      <c r="I1006" s="30" t="n">
        <v>96003224</v>
      </c>
      <c r="J1006" s="30"/>
      <c r="K1006" s="30"/>
      <c r="L1006" s="30"/>
      <c r="M1006" s="30"/>
      <c r="N1006" s="30" t="n">
        <f aca="false">IF(ISNA(VLOOKUP(B1006,'US GAS Rankings'!$B$6:$H$232,7,FALSE()))=TRUE(),"",(VLOOKUP(B1006,'US GAS Rankings'!$B$6:$H$232,7,FALSE())))</f>
        <v>199</v>
      </c>
      <c r="O1006" s="30" t="str">
        <f aca="false">IF(ISNA(VLOOKUP(B1006,'US PWR Rankings'!$B$6:$H$126,7,FALSE()))=TRUE(),"",(VLOOKUP(B1006,'US PWR Rankings'!$B$6:$H$126,7,FALSE())))</f>
        <v/>
      </c>
      <c r="P1006" s="5" t="str">
        <f aca="false">IF(ISNA(VLOOKUP(B1006,'Can Gas Rankings'!$B$6:$H$95,7,FALSE()))=TRUE(),"",(VLOOKUP(B1006,'Can Gas Rankings'!$B$6:$H$95,7,FALSE())))</f>
        <v/>
      </c>
      <c r="Q1006" s="5" t="str">
        <f aca="false">IF(ISNA(VLOOKUP(B1006,'Can Pwr Rankings'!$B$6:$F$21,5,FALSE()))=TRUE(),"",(VLOOKUP(B1006,'Can Pwr Rankings'!$B$6:$F$21,5,FALSE())))</f>
        <v/>
      </c>
      <c r="R1006" s="29" t="n">
        <f aca="false">IF(ISNA(VLOOKUP($B1006,'US GAS Rankings'!$B$6:$H$232,6,FALSE()))=TRUE(),"",(VLOOKUP($B1006,'US GAS Rankings'!$B$6:$H$232,6,FALSE())))</f>
        <v>163500</v>
      </c>
      <c r="S1006" s="29" t="str">
        <f aca="false">IF(ISNA(VLOOKUP($B1006,'US PWR Rankings'!$B$6:$H$126,6,FALSE()))=TRUE(),"",(VLOOKUP($B1006,'US PWR Rankings'!$B$6:$H$126,6,FALSE())))</f>
        <v/>
      </c>
      <c r="T1006" s="29" t="str">
        <f aca="false">IF(ISNA(VLOOKUP($B1006,'Can Gas Rankings'!$B$6:$H$95,6,FALSE()))=TRUE(),"",(VLOOKUP($B1006,'Can Gas Rankings'!$B$6:$H$95,6,FALSE())))</f>
        <v/>
      </c>
      <c r="U1006" s="29" t="str">
        <f aca="false">IF(ISNA(VLOOKUP($B1006,'Can Pwr Rankings'!$B$6:$F$21,4,FALSE()))=TRUE(),"",(VLOOKUP($B1006,'Can Pwr Rankings'!$B$6:$F$21,4,FALSE())))</f>
        <v/>
      </c>
    </row>
    <row r="1007" customFormat="false" ht="12.75" hidden="false" customHeight="false" outlineLevel="0" collapsed="false">
      <c r="A1007" s="5" t="s">
        <v>299</v>
      </c>
      <c r="B1007" s="5" t="n">
        <v>1763</v>
      </c>
      <c r="C1007" s="5"/>
      <c r="D1007" s="5"/>
      <c r="E1007" s="29" t="n">
        <f aca="false">VLOOKUP(B1007,HEADROOM!$B$2:$D$3820,3,FALSE())</f>
        <v>250000</v>
      </c>
      <c r="F1007" s="5" t="s">
        <v>47</v>
      </c>
      <c r="G1007" s="5" t="str">
        <f aca="false">VLOOKUP((A1007&amp;MAX(H1007:M1007)),'NA DATA'!$J$4:$K$1809,2,FALSE())</f>
        <v>Enron North America Corp.</v>
      </c>
      <c r="H1007" s="30"/>
      <c r="I1007" s="30" t="n">
        <v>96058476</v>
      </c>
      <c r="J1007" s="30"/>
      <c r="K1007" s="30"/>
      <c r="L1007" s="30"/>
      <c r="M1007" s="30"/>
      <c r="N1007" s="30" t="n">
        <f aca="false">IF(ISNA(VLOOKUP(B1007,'US GAS Rankings'!$B$6:$H$232,7,FALSE()))=TRUE(),"",(VLOOKUP(B1007,'US GAS Rankings'!$B$6:$H$232,7,FALSE())))</f>
        <v>199</v>
      </c>
      <c r="O1007" s="30" t="str">
        <f aca="false">IF(ISNA(VLOOKUP(B1007,'US PWR Rankings'!$B$6:$H$126,7,FALSE()))=TRUE(),"",(VLOOKUP(B1007,'US PWR Rankings'!$B$6:$H$126,7,FALSE())))</f>
        <v/>
      </c>
      <c r="P1007" s="5" t="str">
        <f aca="false">IF(ISNA(VLOOKUP(B1007,'Can Gas Rankings'!$B$6:$H$95,7,FALSE()))=TRUE(),"",(VLOOKUP(B1007,'Can Gas Rankings'!$B$6:$H$95,7,FALSE())))</f>
        <v/>
      </c>
      <c r="Q1007" s="5" t="str">
        <f aca="false">IF(ISNA(VLOOKUP(B1007,'Can Pwr Rankings'!$B$6:$F$21,5,FALSE()))=TRUE(),"",(VLOOKUP(B1007,'Can Pwr Rankings'!$B$6:$F$21,5,FALSE())))</f>
        <v/>
      </c>
      <c r="R1007" s="29" t="n">
        <f aca="false">IF(ISNA(VLOOKUP($B1007,'US GAS Rankings'!$B$6:$H$232,6,FALSE()))=TRUE(),"",(VLOOKUP($B1007,'US GAS Rankings'!$B$6:$H$232,6,FALSE())))</f>
        <v>163500</v>
      </c>
      <c r="S1007" s="29" t="str">
        <f aca="false">IF(ISNA(VLOOKUP($B1007,'US PWR Rankings'!$B$6:$H$126,6,FALSE()))=TRUE(),"",(VLOOKUP($B1007,'US PWR Rankings'!$B$6:$H$126,6,FALSE())))</f>
        <v/>
      </c>
      <c r="T1007" s="29" t="str">
        <f aca="false">IF(ISNA(VLOOKUP($B1007,'Can Gas Rankings'!$B$6:$H$95,6,FALSE()))=TRUE(),"",(VLOOKUP($B1007,'Can Gas Rankings'!$B$6:$H$95,6,FALSE())))</f>
        <v/>
      </c>
      <c r="U1007" s="29" t="str">
        <f aca="false">IF(ISNA(VLOOKUP($B1007,'Can Pwr Rankings'!$B$6:$F$21,4,FALSE()))=TRUE(),"",(VLOOKUP($B1007,'Can Pwr Rankings'!$B$6:$F$21,4,FALSE())))</f>
        <v/>
      </c>
    </row>
    <row r="1008" customFormat="false" ht="12.75" hidden="false" customHeight="false" outlineLevel="0" collapsed="false">
      <c r="A1008" s="5" t="s">
        <v>299</v>
      </c>
      <c r="B1008" s="5" t="n">
        <v>1763</v>
      </c>
      <c r="C1008" s="5"/>
      <c r="D1008" s="5"/>
      <c r="E1008" s="29" t="n">
        <f aca="false">VLOOKUP(B1008,HEADROOM!$B$2:$D$3820,3,FALSE())</f>
        <v>250000</v>
      </c>
      <c r="F1008" s="5" t="s">
        <v>180</v>
      </c>
      <c r="G1008" s="5" t="str">
        <f aca="false">VLOOKUP((A1008&amp;MAX(H1008:M1008)),'NA DATA'!$J$4:$K$1809,2,FALSE())</f>
        <v>Enron North America Corp.</v>
      </c>
      <c r="H1008" s="30"/>
      <c r="I1008" s="30" t="n">
        <v>96003093</v>
      </c>
      <c r="J1008" s="30"/>
      <c r="K1008" s="30"/>
      <c r="L1008" s="30"/>
      <c r="M1008" s="30"/>
      <c r="N1008" s="30" t="n">
        <f aca="false">IF(ISNA(VLOOKUP(B1008,'US GAS Rankings'!$B$6:$H$232,7,FALSE()))=TRUE(),"",(VLOOKUP(B1008,'US GAS Rankings'!$B$6:$H$232,7,FALSE())))</f>
        <v>199</v>
      </c>
      <c r="O1008" s="30" t="str">
        <f aca="false">IF(ISNA(VLOOKUP(B1008,'US PWR Rankings'!$B$6:$H$126,7,FALSE()))=TRUE(),"",(VLOOKUP(B1008,'US PWR Rankings'!$B$6:$H$126,7,FALSE())))</f>
        <v/>
      </c>
      <c r="P1008" s="5" t="str">
        <f aca="false">IF(ISNA(VLOOKUP(B1008,'Can Gas Rankings'!$B$6:$H$95,7,FALSE()))=TRUE(),"",(VLOOKUP(B1008,'Can Gas Rankings'!$B$6:$H$95,7,FALSE())))</f>
        <v/>
      </c>
      <c r="Q1008" s="5" t="str">
        <f aca="false">IF(ISNA(VLOOKUP(B1008,'Can Pwr Rankings'!$B$6:$F$21,5,FALSE()))=TRUE(),"",(VLOOKUP(B1008,'Can Pwr Rankings'!$B$6:$F$21,5,FALSE())))</f>
        <v/>
      </c>
      <c r="R1008" s="29" t="n">
        <f aca="false">IF(ISNA(VLOOKUP($B1008,'US GAS Rankings'!$B$6:$H$232,6,FALSE()))=TRUE(),"",(VLOOKUP($B1008,'US GAS Rankings'!$B$6:$H$232,6,FALSE())))</f>
        <v>163500</v>
      </c>
      <c r="S1008" s="29" t="str">
        <f aca="false">IF(ISNA(VLOOKUP($B1008,'US PWR Rankings'!$B$6:$H$126,6,FALSE()))=TRUE(),"",(VLOOKUP($B1008,'US PWR Rankings'!$B$6:$H$126,6,FALSE())))</f>
        <v/>
      </c>
      <c r="T1008" s="29" t="str">
        <f aca="false">IF(ISNA(VLOOKUP($B1008,'Can Gas Rankings'!$B$6:$H$95,6,FALSE()))=TRUE(),"",(VLOOKUP($B1008,'Can Gas Rankings'!$B$6:$H$95,6,FALSE())))</f>
        <v/>
      </c>
      <c r="U1008" s="29" t="str">
        <f aca="false">IF(ISNA(VLOOKUP($B1008,'Can Pwr Rankings'!$B$6:$F$21,4,FALSE()))=TRUE(),"",(VLOOKUP($B1008,'Can Pwr Rankings'!$B$6:$F$21,4,FALSE())))</f>
        <v/>
      </c>
    </row>
    <row r="1009" customFormat="false" ht="12.75" hidden="false" customHeight="false" outlineLevel="0" collapsed="false">
      <c r="A1009" s="5" t="s">
        <v>301</v>
      </c>
      <c r="B1009" s="5" t="n">
        <v>75073</v>
      </c>
      <c r="C1009" s="5" t="s">
        <v>301</v>
      </c>
      <c r="D1009" s="5" t="n">
        <v>75073</v>
      </c>
      <c r="E1009" s="29" t="n">
        <f aca="false">VLOOKUP(B1009,HEADROOM!$B$2:$D$3820,3,FALSE())</f>
        <v>3864577</v>
      </c>
      <c r="F1009" s="5" t="s">
        <v>40</v>
      </c>
      <c r="G1009" s="5" t="e">
        <f aca="false">VLOOKUP((A1009&amp;MAX(H1009:M1009)),'NA DATA'!$J$4:$K$1809,2,FALSE())</f>
        <v>#N/A</v>
      </c>
      <c r="H1009" s="30"/>
      <c r="I1009" s="30"/>
      <c r="J1009" s="30" t="n">
        <v>96054363</v>
      </c>
      <c r="K1009" s="30"/>
      <c r="L1009" s="30"/>
      <c r="M1009" s="30"/>
      <c r="N1009" s="30" t="n">
        <f aca="false">IF(ISNA(VLOOKUP(B1009,'US GAS Rankings'!$B$6:$H$232,7,FALSE()))=TRUE(),"",(VLOOKUP(B1009,'US GAS Rankings'!$B$6:$H$232,7,FALSE())))</f>
        <v>200</v>
      </c>
      <c r="O1009" s="30" t="n">
        <f aca="false">IF(ISNA(VLOOKUP(B1009,'US PWR Rankings'!$B$6:$H$126,7,FALSE()))=TRUE(),"",(VLOOKUP(B1009,'US PWR Rankings'!$B$6:$H$126,7,FALSE())))</f>
        <v>53</v>
      </c>
      <c r="P1009" s="5" t="str">
        <f aca="false">IF(ISNA(VLOOKUP(B1009,'Can Gas Rankings'!$B$6:$H$95,7,FALSE()))=TRUE(),"",(VLOOKUP(B1009,'Can Gas Rankings'!$B$6:$H$95,7,FALSE())))</f>
        <v/>
      </c>
      <c r="Q1009" s="5" t="str">
        <f aca="false">IF(ISNA(VLOOKUP(B1009,'Can Pwr Rankings'!$B$6:$F$21,5,FALSE()))=TRUE(),"",(VLOOKUP(B1009,'Can Pwr Rankings'!$B$6:$F$21,5,FALSE())))</f>
        <v/>
      </c>
      <c r="R1009" s="29" t="n">
        <f aca="false">IF(ISNA(VLOOKUP($B1009,'US GAS Rankings'!$B$6:$H$232,6,FALSE()))=TRUE(),"",(VLOOKUP($B1009,'US GAS Rankings'!$B$6:$H$232,6,FALSE())))</f>
        <v>155000</v>
      </c>
      <c r="S1009" s="29" t="n">
        <f aca="false">IF(ISNA(VLOOKUP($B1009,'US PWR Rankings'!$B$6:$H$126,6,FALSE()))=TRUE(),"",(VLOOKUP($B1009,'US PWR Rankings'!$B$6:$H$126,6,FALSE())))</f>
        <v>582911</v>
      </c>
      <c r="T1009" s="29" t="str">
        <f aca="false">IF(ISNA(VLOOKUP($B1009,'Can Gas Rankings'!$B$6:$H$95,6,FALSE()))=TRUE(),"",(VLOOKUP($B1009,'Can Gas Rankings'!$B$6:$H$95,6,FALSE())))</f>
        <v/>
      </c>
      <c r="U1009" s="29" t="str">
        <f aca="false">IF(ISNA(VLOOKUP($B1009,'Can Pwr Rankings'!$B$6:$F$21,4,FALSE()))=TRUE(),"",(VLOOKUP($B1009,'Can Pwr Rankings'!$B$6:$F$21,4,FALSE())))</f>
        <v/>
      </c>
    </row>
    <row r="1010" customFormat="false" ht="12.75" hidden="false" customHeight="false" outlineLevel="0" collapsed="false">
      <c r="A1010" s="5" t="s">
        <v>301</v>
      </c>
      <c r="B1010" s="5" t="n">
        <v>75073</v>
      </c>
      <c r="C1010" s="5"/>
      <c r="D1010" s="5"/>
      <c r="E1010" s="29" t="n">
        <f aca="false">VLOOKUP(B1010,HEADROOM!$B$2:$D$3820,3,FALSE())</f>
        <v>3864577</v>
      </c>
      <c r="F1010" s="5" t="s">
        <v>42</v>
      </c>
      <c r="G1010" s="5" t="e">
        <f aca="false">VLOOKUP((A1010&amp;MAX(H1010:M1010)),'NA DATA'!$J$4:$K$1809,2,FALSE())</f>
        <v>#N/A</v>
      </c>
      <c r="H1010" s="30"/>
      <c r="I1010" s="30"/>
      <c r="J1010" s="30"/>
      <c r="K1010" s="30"/>
      <c r="L1010" s="30"/>
      <c r="M1010" s="30"/>
      <c r="N1010" s="30" t="n">
        <f aca="false">IF(ISNA(VLOOKUP(B1010,'US GAS Rankings'!$B$6:$H$232,7,FALSE()))=TRUE(),"",(VLOOKUP(B1010,'US GAS Rankings'!$B$6:$H$232,7,FALSE())))</f>
        <v>200</v>
      </c>
      <c r="O1010" s="30" t="n">
        <f aca="false">IF(ISNA(VLOOKUP(B1010,'US PWR Rankings'!$B$6:$H$126,7,FALSE()))=TRUE(),"",(VLOOKUP(B1010,'US PWR Rankings'!$B$6:$H$126,7,FALSE())))</f>
        <v>53</v>
      </c>
      <c r="P1010" s="5" t="str">
        <f aca="false">IF(ISNA(VLOOKUP(B1010,'Can Gas Rankings'!$B$6:$H$95,7,FALSE()))=TRUE(),"",(VLOOKUP(B1010,'Can Gas Rankings'!$B$6:$H$95,7,FALSE())))</f>
        <v/>
      </c>
      <c r="Q1010" s="5" t="str">
        <f aca="false">IF(ISNA(VLOOKUP(B1010,'Can Pwr Rankings'!$B$6:$F$21,5,FALSE()))=TRUE(),"",(VLOOKUP(B1010,'Can Pwr Rankings'!$B$6:$F$21,5,FALSE())))</f>
        <v/>
      </c>
      <c r="R1010" s="29" t="n">
        <f aca="false">IF(ISNA(VLOOKUP($B1010,'US GAS Rankings'!$B$6:$H$232,6,FALSE()))=TRUE(),"",(VLOOKUP($B1010,'US GAS Rankings'!$B$6:$H$232,6,FALSE())))</f>
        <v>155000</v>
      </c>
      <c r="S1010" s="29" t="n">
        <f aca="false">IF(ISNA(VLOOKUP($B1010,'US PWR Rankings'!$B$6:$H$126,6,FALSE()))=TRUE(),"",(VLOOKUP($B1010,'US PWR Rankings'!$B$6:$H$126,6,FALSE())))</f>
        <v>582911</v>
      </c>
      <c r="T1010" s="29" t="str">
        <f aca="false">IF(ISNA(VLOOKUP($B1010,'Can Gas Rankings'!$B$6:$H$95,6,FALSE()))=TRUE(),"",(VLOOKUP($B1010,'Can Gas Rankings'!$B$6:$H$95,6,FALSE())))</f>
        <v/>
      </c>
      <c r="U1010" s="29" t="str">
        <f aca="false">IF(ISNA(VLOOKUP($B1010,'Can Pwr Rankings'!$B$6:$F$21,4,FALSE()))=TRUE(),"",(VLOOKUP($B1010,'Can Pwr Rankings'!$B$6:$F$21,4,FALSE())))</f>
        <v/>
      </c>
    </row>
    <row r="1011" customFormat="false" ht="12.75" hidden="false" customHeight="false" outlineLevel="0" collapsed="false">
      <c r="A1011" s="5" t="s">
        <v>301</v>
      </c>
      <c r="B1011" s="5" t="n">
        <v>75073</v>
      </c>
      <c r="C1011" s="5"/>
      <c r="D1011" s="5"/>
      <c r="E1011" s="29" t="n">
        <f aca="false">VLOOKUP(B1011,HEADROOM!$B$2:$D$3820,3,FALSE())</f>
        <v>3864577</v>
      </c>
      <c r="F1011" s="5" t="s">
        <v>30</v>
      </c>
      <c r="G1011" s="5" t="str">
        <f aca="false">VLOOKUP((A1011&amp;MAX(H1011:M1011)),'NA DATA'!$J$4:$K$1809,2,FALSE())</f>
        <v>Enron North America Corp.</v>
      </c>
      <c r="H1011" s="30"/>
      <c r="I1011" s="30" t="n">
        <v>96082168</v>
      </c>
      <c r="J1011" s="30"/>
      <c r="K1011" s="30"/>
      <c r="L1011" s="30"/>
      <c r="M1011" s="30"/>
      <c r="N1011" s="30" t="n">
        <f aca="false">IF(ISNA(VLOOKUP(B1011,'US GAS Rankings'!$B$6:$H$232,7,FALSE()))=TRUE(),"",(VLOOKUP(B1011,'US GAS Rankings'!$B$6:$H$232,7,FALSE())))</f>
        <v>200</v>
      </c>
      <c r="O1011" s="30" t="n">
        <f aca="false">IF(ISNA(VLOOKUP(B1011,'US PWR Rankings'!$B$6:$H$126,7,FALSE()))=TRUE(),"",(VLOOKUP(B1011,'US PWR Rankings'!$B$6:$H$126,7,FALSE())))</f>
        <v>53</v>
      </c>
      <c r="P1011" s="5" t="str">
        <f aca="false">IF(ISNA(VLOOKUP(B1011,'Can Gas Rankings'!$B$6:$H$95,7,FALSE()))=TRUE(),"",(VLOOKUP(B1011,'Can Gas Rankings'!$B$6:$H$95,7,FALSE())))</f>
        <v/>
      </c>
      <c r="Q1011" s="5" t="str">
        <f aca="false">IF(ISNA(VLOOKUP(B1011,'Can Pwr Rankings'!$B$6:$F$21,5,FALSE()))=TRUE(),"",(VLOOKUP(B1011,'Can Pwr Rankings'!$B$6:$F$21,5,FALSE())))</f>
        <v/>
      </c>
      <c r="R1011" s="29" t="n">
        <f aca="false">IF(ISNA(VLOOKUP($B1011,'US GAS Rankings'!$B$6:$H$232,6,FALSE()))=TRUE(),"",(VLOOKUP($B1011,'US GAS Rankings'!$B$6:$H$232,6,FALSE())))</f>
        <v>155000</v>
      </c>
      <c r="S1011" s="29" t="n">
        <f aca="false">IF(ISNA(VLOOKUP($B1011,'US PWR Rankings'!$B$6:$H$126,6,FALSE()))=TRUE(),"",(VLOOKUP($B1011,'US PWR Rankings'!$B$6:$H$126,6,FALSE())))</f>
        <v>582911</v>
      </c>
      <c r="T1011" s="29" t="str">
        <f aca="false">IF(ISNA(VLOOKUP($B1011,'Can Gas Rankings'!$B$6:$H$95,6,FALSE()))=TRUE(),"",(VLOOKUP($B1011,'Can Gas Rankings'!$B$6:$H$95,6,FALSE())))</f>
        <v/>
      </c>
      <c r="U1011" s="29" t="str">
        <f aca="false">IF(ISNA(VLOOKUP($B1011,'Can Pwr Rankings'!$B$6:$F$21,4,FALSE()))=TRUE(),"",(VLOOKUP($B1011,'Can Pwr Rankings'!$B$6:$F$21,4,FALSE())))</f>
        <v/>
      </c>
    </row>
    <row r="1012" customFormat="false" ht="12.75" hidden="false" customHeight="false" outlineLevel="0" collapsed="false">
      <c r="A1012" s="5" t="s">
        <v>302</v>
      </c>
      <c r="B1012" s="5" t="n">
        <v>881</v>
      </c>
      <c r="C1012" s="5" t="s">
        <v>302</v>
      </c>
      <c r="D1012" s="5" t="n">
        <v>881</v>
      </c>
      <c r="E1012" s="29" t="n">
        <f aca="false">VLOOKUP(B1012,HEADROOM!$B$2:$D$3820,3,FALSE())</f>
        <v>95145168</v>
      </c>
      <c r="F1012" s="5" t="s">
        <v>28</v>
      </c>
      <c r="G1012" s="5" t="str">
        <f aca="false">VLOOKUP((A1012&amp;MAX(H1012:M1012)),'NA DATA'!$J$4:$K$1809,2,FALSE())</f>
        <v>Enron North America Corp.</v>
      </c>
      <c r="H1012" s="30"/>
      <c r="I1012" s="30" t="n">
        <v>96013868</v>
      </c>
      <c r="J1012" s="30"/>
      <c r="K1012" s="30"/>
      <c r="L1012" s="30"/>
      <c r="M1012" s="30"/>
      <c r="N1012" s="30" t="n">
        <f aca="false">IF(ISNA(VLOOKUP(B1012,'US GAS Rankings'!$B$6:$H$232,7,FALSE()))=TRUE(),"",(VLOOKUP(B1012,'US GAS Rankings'!$B$6:$H$232,7,FALSE())))</f>
        <v>201</v>
      </c>
      <c r="O1012" s="30" t="n">
        <f aca="false">IF(ISNA(VLOOKUP(B1012,'US PWR Rankings'!$B$6:$H$126,7,FALSE()))=TRUE(),"",(VLOOKUP(B1012,'US PWR Rankings'!$B$6:$H$126,7,FALSE())))</f>
        <v>107</v>
      </c>
      <c r="P1012" s="5" t="str">
        <f aca="false">IF(ISNA(VLOOKUP(B1012,'Can Gas Rankings'!$B$6:$H$95,7,FALSE()))=TRUE(),"",(VLOOKUP(B1012,'Can Gas Rankings'!$B$6:$H$95,7,FALSE())))</f>
        <v/>
      </c>
      <c r="Q1012" s="5" t="str">
        <f aca="false">IF(ISNA(VLOOKUP(B1012,'Can Pwr Rankings'!$B$6:$F$21,5,FALSE()))=TRUE(),"",(VLOOKUP(B1012,'Can Pwr Rankings'!$B$6:$F$21,5,FALSE())))</f>
        <v/>
      </c>
      <c r="R1012" s="29" t="n">
        <f aca="false">IF(ISNA(VLOOKUP($B1012,'US GAS Rankings'!$B$6:$H$232,6,FALSE()))=TRUE(),"",(VLOOKUP($B1012,'US GAS Rankings'!$B$6:$H$232,6,FALSE())))</f>
        <v>144930</v>
      </c>
      <c r="S1012" s="29" t="n">
        <f aca="false">IF(ISNA(VLOOKUP($B1012,'US PWR Rankings'!$B$6:$H$126,6,FALSE()))=TRUE(),"",(VLOOKUP($B1012,'US PWR Rankings'!$B$6:$H$126,6,FALSE())))</f>
        <v>3519</v>
      </c>
      <c r="T1012" s="29" t="str">
        <f aca="false">IF(ISNA(VLOOKUP($B1012,'Can Gas Rankings'!$B$6:$H$95,6,FALSE()))=TRUE(),"",(VLOOKUP($B1012,'Can Gas Rankings'!$B$6:$H$95,6,FALSE())))</f>
        <v/>
      </c>
      <c r="U1012" s="29" t="str">
        <f aca="false">IF(ISNA(VLOOKUP($B1012,'Can Pwr Rankings'!$B$6:$F$21,4,FALSE()))=TRUE(),"",(VLOOKUP($B1012,'Can Pwr Rankings'!$B$6:$F$21,4,FALSE())))</f>
        <v/>
      </c>
    </row>
    <row r="1013" customFormat="false" ht="12.75" hidden="false" customHeight="false" outlineLevel="0" collapsed="false">
      <c r="A1013" s="5" t="s">
        <v>302</v>
      </c>
      <c r="B1013" s="5" t="n">
        <v>881</v>
      </c>
      <c r="C1013" s="5"/>
      <c r="D1013" s="5"/>
      <c r="E1013" s="29" t="n">
        <f aca="false">VLOOKUP(B1013,HEADROOM!$B$2:$D$3820,3,FALSE())</f>
        <v>95145168</v>
      </c>
      <c r="F1013" s="5" t="s">
        <v>40</v>
      </c>
      <c r="G1013" s="5" t="e">
        <f aca="false">VLOOKUP((A1013&amp;MAX(H1013:M1013)),'NA DATA'!$J$4:$K$1809,2,FALSE())</f>
        <v>#N/A</v>
      </c>
      <c r="H1013" s="30"/>
      <c r="I1013" s="30"/>
      <c r="J1013" s="30" t="n">
        <v>96060785</v>
      </c>
      <c r="K1013" s="30"/>
      <c r="L1013" s="30"/>
      <c r="M1013" s="30"/>
      <c r="N1013" s="30" t="n">
        <f aca="false">IF(ISNA(VLOOKUP(B1013,'US GAS Rankings'!$B$6:$H$232,7,FALSE()))=TRUE(),"",(VLOOKUP(B1013,'US GAS Rankings'!$B$6:$H$232,7,FALSE())))</f>
        <v>201</v>
      </c>
      <c r="O1013" s="30" t="n">
        <f aca="false">IF(ISNA(VLOOKUP(B1013,'US PWR Rankings'!$B$6:$H$126,7,FALSE()))=TRUE(),"",(VLOOKUP(B1013,'US PWR Rankings'!$B$6:$H$126,7,FALSE())))</f>
        <v>107</v>
      </c>
      <c r="P1013" s="5" t="str">
        <f aca="false">IF(ISNA(VLOOKUP(B1013,'Can Gas Rankings'!$B$6:$H$95,7,FALSE()))=TRUE(),"",(VLOOKUP(B1013,'Can Gas Rankings'!$B$6:$H$95,7,FALSE())))</f>
        <v/>
      </c>
      <c r="Q1013" s="5" t="str">
        <f aca="false">IF(ISNA(VLOOKUP(B1013,'Can Pwr Rankings'!$B$6:$F$21,5,FALSE()))=TRUE(),"",(VLOOKUP(B1013,'Can Pwr Rankings'!$B$6:$F$21,5,FALSE())))</f>
        <v/>
      </c>
      <c r="R1013" s="29" t="n">
        <f aca="false">IF(ISNA(VLOOKUP($B1013,'US GAS Rankings'!$B$6:$H$232,6,FALSE()))=TRUE(),"",(VLOOKUP($B1013,'US GAS Rankings'!$B$6:$H$232,6,FALSE())))</f>
        <v>144930</v>
      </c>
      <c r="S1013" s="29" t="n">
        <f aca="false">IF(ISNA(VLOOKUP($B1013,'US PWR Rankings'!$B$6:$H$126,6,FALSE()))=TRUE(),"",(VLOOKUP($B1013,'US PWR Rankings'!$B$6:$H$126,6,FALSE())))</f>
        <v>3519</v>
      </c>
      <c r="T1013" s="29" t="str">
        <f aca="false">IF(ISNA(VLOOKUP($B1013,'Can Gas Rankings'!$B$6:$H$95,6,FALSE()))=TRUE(),"",(VLOOKUP($B1013,'Can Gas Rankings'!$B$6:$H$95,6,FALSE())))</f>
        <v/>
      </c>
      <c r="U1013" s="29" t="str">
        <f aca="false">IF(ISNA(VLOOKUP($B1013,'Can Pwr Rankings'!$B$6:$F$21,4,FALSE()))=TRUE(),"",(VLOOKUP($B1013,'Can Pwr Rankings'!$B$6:$F$21,4,FALSE())))</f>
        <v/>
      </c>
    </row>
    <row r="1014" customFormat="false" ht="12.75" hidden="false" customHeight="false" outlineLevel="0" collapsed="false">
      <c r="A1014" s="5" t="s">
        <v>302</v>
      </c>
      <c r="B1014" s="5" t="n">
        <v>881</v>
      </c>
      <c r="C1014" s="5"/>
      <c r="D1014" s="5"/>
      <c r="E1014" s="29" t="n">
        <f aca="false">VLOOKUP(B1014,HEADROOM!$B$2:$D$3820,3,FALSE())</f>
        <v>95145168</v>
      </c>
      <c r="F1014" s="5" t="s">
        <v>47</v>
      </c>
      <c r="G1014" s="5" t="str">
        <f aca="false">VLOOKUP((A1014&amp;MAX(H1014:M1014)),'NA DATA'!$J$4:$K$1809,2,FALSE())</f>
        <v>Enron North America Corp.</v>
      </c>
      <c r="H1014" s="30"/>
      <c r="I1014" s="30" t="n">
        <v>96000389</v>
      </c>
      <c r="J1014" s="30"/>
      <c r="K1014" s="30"/>
      <c r="L1014" s="30"/>
      <c r="M1014" s="30"/>
      <c r="N1014" s="30" t="n">
        <f aca="false">IF(ISNA(VLOOKUP(B1014,'US GAS Rankings'!$B$6:$H$232,7,FALSE()))=TRUE(),"",(VLOOKUP(B1014,'US GAS Rankings'!$B$6:$H$232,7,FALSE())))</f>
        <v>201</v>
      </c>
      <c r="O1014" s="30" t="n">
        <f aca="false">IF(ISNA(VLOOKUP(B1014,'US PWR Rankings'!$B$6:$H$126,7,FALSE()))=TRUE(),"",(VLOOKUP(B1014,'US PWR Rankings'!$B$6:$H$126,7,FALSE())))</f>
        <v>107</v>
      </c>
      <c r="P1014" s="5" t="str">
        <f aca="false">IF(ISNA(VLOOKUP(B1014,'Can Gas Rankings'!$B$6:$H$95,7,FALSE()))=TRUE(),"",(VLOOKUP(B1014,'Can Gas Rankings'!$B$6:$H$95,7,FALSE())))</f>
        <v/>
      </c>
      <c r="Q1014" s="5" t="str">
        <f aca="false">IF(ISNA(VLOOKUP(B1014,'Can Pwr Rankings'!$B$6:$F$21,5,FALSE()))=TRUE(),"",(VLOOKUP(B1014,'Can Pwr Rankings'!$B$6:$F$21,5,FALSE())))</f>
        <v/>
      </c>
      <c r="R1014" s="29" t="n">
        <f aca="false">IF(ISNA(VLOOKUP($B1014,'US GAS Rankings'!$B$6:$H$232,6,FALSE()))=TRUE(),"",(VLOOKUP($B1014,'US GAS Rankings'!$B$6:$H$232,6,FALSE())))</f>
        <v>144930</v>
      </c>
      <c r="S1014" s="29" t="n">
        <f aca="false">IF(ISNA(VLOOKUP($B1014,'US PWR Rankings'!$B$6:$H$126,6,FALSE()))=TRUE(),"",(VLOOKUP($B1014,'US PWR Rankings'!$B$6:$H$126,6,FALSE())))</f>
        <v>3519</v>
      </c>
      <c r="T1014" s="29" t="str">
        <f aca="false">IF(ISNA(VLOOKUP($B1014,'Can Gas Rankings'!$B$6:$H$95,6,FALSE()))=TRUE(),"",(VLOOKUP($B1014,'Can Gas Rankings'!$B$6:$H$95,6,FALSE())))</f>
        <v/>
      </c>
      <c r="U1014" s="29" t="str">
        <f aca="false">IF(ISNA(VLOOKUP($B1014,'Can Pwr Rankings'!$B$6:$F$21,4,FALSE()))=TRUE(),"",(VLOOKUP($B1014,'Can Pwr Rankings'!$B$6:$F$21,4,FALSE())))</f>
        <v/>
      </c>
    </row>
    <row r="1015" customFormat="false" ht="12.75" hidden="false" customHeight="false" outlineLevel="0" collapsed="false">
      <c r="A1015" s="5" t="s">
        <v>302</v>
      </c>
      <c r="B1015" s="5" t="n">
        <v>881</v>
      </c>
      <c r="C1015" s="5"/>
      <c r="D1015" s="5"/>
      <c r="E1015" s="29" t="n">
        <f aca="false">VLOOKUP(B1015,HEADROOM!$B$2:$D$3820,3,FALSE())</f>
        <v>95145168</v>
      </c>
      <c r="F1015" s="5" t="s">
        <v>138</v>
      </c>
      <c r="G1015" s="5" t="str">
        <f aca="false">VLOOKUP((A1015&amp;MAX(H1015:M1015)),'NA DATA'!$J$4:$K$1809,2,FALSE())</f>
        <v>Enron North America Corp.</v>
      </c>
      <c r="H1015" s="30"/>
      <c r="I1015" s="30" t="n">
        <v>96000376</v>
      </c>
      <c r="J1015" s="30"/>
      <c r="K1015" s="30"/>
      <c r="L1015" s="30"/>
      <c r="M1015" s="30"/>
      <c r="N1015" s="30" t="n">
        <f aca="false">IF(ISNA(VLOOKUP(B1015,'US GAS Rankings'!$B$6:$H$232,7,FALSE()))=TRUE(),"",(VLOOKUP(B1015,'US GAS Rankings'!$B$6:$H$232,7,FALSE())))</f>
        <v>201</v>
      </c>
      <c r="O1015" s="30" t="n">
        <f aca="false">IF(ISNA(VLOOKUP(B1015,'US PWR Rankings'!$B$6:$H$126,7,FALSE()))=TRUE(),"",(VLOOKUP(B1015,'US PWR Rankings'!$B$6:$H$126,7,FALSE())))</f>
        <v>107</v>
      </c>
      <c r="P1015" s="5" t="str">
        <f aca="false">IF(ISNA(VLOOKUP(B1015,'Can Gas Rankings'!$B$6:$H$95,7,FALSE()))=TRUE(),"",(VLOOKUP(B1015,'Can Gas Rankings'!$B$6:$H$95,7,FALSE())))</f>
        <v/>
      </c>
      <c r="Q1015" s="5" t="str">
        <f aca="false">IF(ISNA(VLOOKUP(B1015,'Can Pwr Rankings'!$B$6:$F$21,5,FALSE()))=TRUE(),"",(VLOOKUP(B1015,'Can Pwr Rankings'!$B$6:$F$21,5,FALSE())))</f>
        <v/>
      </c>
      <c r="R1015" s="29" t="n">
        <f aca="false">IF(ISNA(VLOOKUP($B1015,'US GAS Rankings'!$B$6:$H$232,6,FALSE()))=TRUE(),"",(VLOOKUP($B1015,'US GAS Rankings'!$B$6:$H$232,6,FALSE())))</f>
        <v>144930</v>
      </c>
      <c r="S1015" s="29" t="n">
        <f aca="false">IF(ISNA(VLOOKUP($B1015,'US PWR Rankings'!$B$6:$H$126,6,FALSE()))=TRUE(),"",(VLOOKUP($B1015,'US PWR Rankings'!$B$6:$H$126,6,FALSE())))</f>
        <v>3519</v>
      </c>
      <c r="T1015" s="29" t="str">
        <f aca="false">IF(ISNA(VLOOKUP($B1015,'Can Gas Rankings'!$B$6:$H$95,6,FALSE()))=TRUE(),"",(VLOOKUP($B1015,'Can Gas Rankings'!$B$6:$H$95,6,FALSE())))</f>
        <v/>
      </c>
      <c r="U1015" s="29" t="str">
        <f aca="false">IF(ISNA(VLOOKUP($B1015,'Can Pwr Rankings'!$B$6:$F$21,4,FALSE()))=TRUE(),"",(VLOOKUP($B1015,'Can Pwr Rankings'!$B$6:$F$21,4,FALSE())))</f>
        <v/>
      </c>
    </row>
    <row r="1016" customFormat="false" ht="12.75" hidden="false" customHeight="false" outlineLevel="0" collapsed="false">
      <c r="A1016" s="5" t="s">
        <v>302</v>
      </c>
      <c r="B1016" s="5" t="n">
        <v>881</v>
      </c>
      <c r="C1016" s="5"/>
      <c r="D1016" s="5"/>
      <c r="E1016" s="29" t="n">
        <f aca="false">VLOOKUP(B1016,HEADROOM!$B$2:$D$3820,3,FALSE())</f>
        <v>95145168</v>
      </c>
      <c r="F1016" s="5" t="s">
        <v>180</v>
      </c>
      <c r="G1016" s="5" t="str">
        <f aca="false">VLOOKUP((A1016&amp;MAX(H1016:M1016)),'NA DATA'!$J$4:$K$1809,2,FALSE())</f>
        <v>Enron North America Corp.</v>
      </c>
      <c r="H1016" s="30"/>
      <c r="I1016" s="30" t="n">
        <v>96000380</v>
      </c>
      <c r="J1016" s="30"/>
      <c r="K1016" s="30"/>
      <c r="L1016" s="30"/>
      <c r="M1016" s="30"/>
      <c r="N1016" s="30" t="n">
        <f aca="false">IF(ISNA(VLOOKUP(B1016,'US GAS Rankings'!$B$6:$H$232,7,FALSE()))=TRUE(),"",(VLOOKUP(B1016,'US GAS Rankings'!$B$6:$H$232,7,FALSE())))</f>
        <v>201</v>
      </c>
      <c r="O1016" s="30" t="n">
        <f aca="false">IF(ISNA(VLOOKUP(B1016,'US PWR Rankings'!$B$6:$H$126,7,FALSE()))=TRUE(),"",(VLOOKUP(B1016,'US PWR Rankings'!$B$6:$H$126,7,FALSE())))</f>
        <v>107</v>
      </c>
      <c r="P1016" s="5" t="str">
        <f aca="false">IF(ISNA(VLOOKUP(B1016,'Can Gas Rankings'!$B$6:$H$95,7,FALSE()))=TRUE(),"",(VLOOKUP(B1016,'Can Gas Rankings'!$B$6:$H$95,7,FALSE())))</f>
        <v/>
      </c>
      <c r="Q1016" s="5" t="str">
        <f aca="false">IF(ISNA(VLOOKUP(B1016,'Can Pwr Rankings'!$B$6:$F$21,5,FALSE()))=TRUE(),"",(VLOOKUP(B1016,'Can Pwr Rankings'!$B$6:$F$21,5,FALSE())))</f>
        <v/>
      </c>
      <c r="R1016" s="29" t="n">
        <f aca="false">IF(ISNA(VLOOKUP($B1016,'US GAS Rankings'!$B$6:$H$232,6,FALSE()))=TRUE(),"",(VLOOKUP($B1016,'US GAS Rankings'!$B$6:$H$232,6,FALSE())))</f>
        <v>144930</v>
      </c>
      <c r="S1016" s="29" t="n">
        <f aca="false">IF(ISNA(VLOOKUP($B1016,'US PWR Rankings'!$B$6:$H$126,6,FALSE()))=TRUE(),"",(VLOOKUP($B1016,'US PWR Rankings'!$B$6:$H$126,6,FALSE())))</f>
        <v>3519</v>
      </c>
      <c r="T1016" s="29" t="str">
        <f aca="false">IF(ISNA(VLOOKUP($B1016,'Can Gas Rankings'!$B$6:$H$95,6,FALSE()))=TRUE(),"",(VLOOKUP($B1016,'Can Gas Rankings'!$B$6:$H$95,6,FALSE())))</f>
        <v/>
      </c>
      <c r="U1016" s="29" t="str">
        <f aca="false">IF(ISNA(VLOOKUP($B1016,'Can Pwr Rankings'!$B$6:$F$21,4,FALSE()))=TRUE(),"",(VLOOKUP($B1016,'Can Pwr Rankings'!$B$6:$F$21,4,FALSE())))</f>
        <v/>
      </c>
    </row>
    <row r="1017" customFormat="false" ht="12.75" hidden="false" customHeight="false" outlineLevel="0" collapsed="false">
      <c r="A1017" s="5" t="s">
        <v>302</v>
      </c>
      <c r="B1017" s="5" t="n">
        <v>881</v>
      </c>
      <c r="C1017" s="5"/>
      <c r="D1017" s="5"/>
      <c r="E1017" s="29" t="n">
        <f aca="false">VLOOKUP(B1017,HEADROOM!$B$2:$D$3820,3,FALSE())</f>
        <v>95145168</v>
      </c>
      <c r="F1017" s="5" t="s">
        <v>42</v>
      </c>
      <c r="G1017" s="5" t="e">
        <f aca="false">VLOOKUP((A1017&amp;MAX(H1017:M1017)),'NA DATA'!$J$4:$K$1809,2,FALSE())</f>
        <v>#N/A</v>
      </c>
      <c r="H1017" s="30"/>
      <c r="I1017" s="30"/>
      <c r="J1017" s="30"/>
      <c r="K1017" s="30"/>
      <c r="L1017" s="30"/>
      <c r="M1017" s="30"/>
      <c r="N1017" s="30" t="n">
        <f aca="false">IF(ISNA(VLOOKUP(B1017,'US GAS Rankings'!$B$6:$H$232,7,FALSE()))=TRUE(),"",(VLOOKUP(B1017,'US GAS Rankings'!$B$6:$H$232,7,FALSE())))</f>
        <v>201</v>
      </c>
      <c r="O1017" s="30" t="n">
        <f aca="false">IF(ISNA(VLOOKUP(B1017,'US PWR Rankings'!$B$6:$H$126,7,FALSE()))=TRUE(),"",(VLOOKUP(B1017,'US PWR Rankings'!$B$6:$H$126,7,FALSE())))</f>
        <v>107</v>
      </c>
      <c r="P1017" s="5" t="str">
        <f aca="false">IF(ISNA(VLOOKUP(B1017,'Can Gas Rankings'!$B$6:$H$95,7,FALSE()))=TRUE(),"",(VLOOKUP(B1017,'Can Gas Rankings'!$B$6:$H$95,7,FALSE())))</f>
        <v/>
      </c>
      <c r="Q1017" s="5" t="str">
        <f aca="false">IF(ISNA(VLOOKUP(B1017,'Can Pwr Rankings'!$B$6:$F$21,5,FALSE()))=TRUE(),"",(VLOOKUP(B1017,'Can Pwr Rankings'!$B$6:$F$21,5,FALSE())))</f>
        <v/>
      </c>
      <c r="R1017" s="29" t="n">
        <f aca="false">IF(ISNA(VLOOKUP($B1017,'US GAS Rankings'!$B$6:$H$232,6,FALSE()))=TRUE(),"",(VLOOKUP($B1017,'US GAS Rankings'!$B$6:$H$232,6,FALSE())))</f>
        <v>144930</v>
      </c>
      <c r="S1017" s="29" t="n">
        <f aca="false">IF(ISNA(VLOOKUP($B1017,'US PWR Rankings'!$B$6:$H$126,6,FALSE()))=TRUE(),"",(VLOOKUP($B1017,'US PWR Rankings'!$B$6:$H$126,6,FALSE())))</f>
        <v>3519</v>
      </c>
      <c r="T1017" s="29" t="str">
        <f aca="false">IF(ISNA(VLOOKUP($B1017,'Can Gas Rankings'!$B$6:$H$95,6,FALSE()))=TRUE(),"",(VLOOKUP($B1017,'Can Gas Rankings'!$B$6:$H$95,6,FALSE())))</f>
        <v/>
      </c>
      <c r="U1017" s="29" t="str">
        <f aca="false">IF(ISNA(VLOOKUP($B1017,'Can Pwr Rankings'!$B$6:$F$21,4,FALSE()))=TRUE(),"",(VLOOKUP($B1017,'Can Pwr Rankings'!$B$6:$F$21,4,FALSE())))</f>
        <v/>
      </c>
    </row>
    <row r="1018" customFormat="false" ht="12.75" hidden="false" customHeight="false" outlineLevel="0" collapsed="false">
      <c r="A1018" s="5" t="s">
        <v>303</v>
      </c>
      <c r="B1018" s="5" t="n">
        <v>62604</v>
      </c>
      <c r="C1018" s="5" t="s">
        <v>303</v>
      </c>
      <c r="D1018" s="5" t="n">
        <v>62604</v>
      </c>
      <c r="E1018" s="29" t="n">
        <f aca="false">VLOOKUP(B1018,HEADROOM!$B$2:$D$3820,3,FALSE())</f>
        <v>681843</v>
      </c>
      <c r="F1018" s="5" t="s">
        <v>33</v>
      </c>
      <c r="G1018" s="5" t="str">
        <f aca="false">VLOOKUP((A1018&amp;MAX(H1018:M1018)),'NA DATA'!$J$4:$K$1809,2,FALSE())</f>
        <v>Enron North America Corp.</v>
      </c>
      <c r="H1018" s="30"/>
      <c r="I1018" s="30" t="n">
        <v>96071231</v>
      </c>
      <c r="J1018" s="30"/>
      <c r="K1018" s="30"/>
      <c r="L1018" s="30"/>
      <c r="M1018" s="30"/>
      <c r="N1018" s="30" t="n">
        <f aca="false">IF(ISNA(VLOOKUP(B1018,'US GAS Rankings'!$B$6:$H$232,7,FALSE()))=TRUE(),"",(VLOOKUP(B1018,'US GAS Rankings'!$B$6:$H$232,7,FALSE())))</f>
        <v>202</v>
      </c>
      <c r="O1018" s="30" t="n">
        <f aca="false">IF(ISNA(VLOOKUP(B1018,'US PWR Rankings'!$B$6:$H$126,7,FALSE()))=TRUE(),"",(VLOOKUP(B1018,'US PWR Rankings'!$B$6:$H$126,7,FALSE())))</f>
        <v>114</v>
      </c>
      <c r="P1018" s="5" t="str">
        <f aca="false">IF(ISNA(VLOOKUP(B1018,'Can Gas Rankings'!$B$6:$H$95,7,FALSE()))=TRUE(),"",(VLOOKUP(B1018,'Can Gas Rankings'!$B$6:$H$95,7,FALSE())))</f>
        <v/>
      </c>
      <c r="Q1018" s="5" t="str">
        <f aca="false">IF(ISNA(VLOOKUP(B1018,'Can Pwr Rankings'!$B$6:$F$21,5,FALSE()))=TRUE(),"",(VLOOKUP(B1018,'Can Pwr Rankings'!$B$6:$F$21,5,FALSE())))</f>
        <v/>
      </c>
      <c r="R1018" s="29" t="n">
        <f aca="false">IF(ISNA(VLOOKUP($B1018,'US GAS Rankings'!$B$6:$H$232,6,FALSE()))=TRUE(),"",(VLOOKUP($B1018,'US GAS Rankings'!$B$6:$H$232,6,FALSE())))</f>
        <v>141593</v>
      </c>
      <c r="S1018" s="29" t="n">
        <f aca="false">IF(ISNA(VLOOKUP($B1018,'US PWR Rankings'!$B$6:$H$126,6,FALSE()))=TRUE(),"",(VLOOKUP($B1018,'US PWR Rankings'!$B$6:$H$126,6,FALSE())))</f>
        <v>2285</v>
      </c>
      <c r="T1018" s="29" t="str">
        <f aca="false">IF(ISNA(VLOOKUP($B1018,'Can Gas Rankings'!$B$6:$H$95,6,FALSE()))=TRUE(),"",(VLOOKUP($B1018,'Can Gas Rankings'!$B$6:$H$95,6,FALSE())))</f>
        <v/>
      </c>
      <c r="U1018" s="29" t="str">
        <f aca="false">IF(ISNA(VLOOKUP($B1018,'Can Pwr Rankings'!$B$6:$F$21,4,FALSE()))=TRUE(),"",(VLOOKUP($B1018,'Can Pwr Rankings'!$B$6:$F$21,4,FALSE())))</f>
        <v/>
      </c>
    </row>
    <row r="1019" customFormat="false" ht="12.75" hidden="false" customHeight="false" outlineLevel="0" collapsed="false">
      <c r="A1019" s="5" t="s">
        <v>303</v>
      </c>
      <c r="B1019" s="5" t="n">
        <v>62604</v>
      </c>
      <c r="C1019" s="5"/>
      <c r="D1019" s="5"/>
      <c r="E1019" s="29" t="n">
        <f aca="false">VLOOKUP(B1019,HEADROOM!$B$2:$D$3820,3,FALSE())</f>
        <v>681843</v>
      </c>
      <c r="F1019" s="5" t="s">
        <v>78</v>
      </c>
      <c r="G1019" s="5" t="str">
        <f aca="false">VLOOKUP((A1019&amp;MAX(H1019:M1019)),'NA DATA'!$J$4:$K$1809,2,FALSE())</f>
        <v>Enron North America Corp.</v>
      </c>
      <c r="H1019" s="30"/>
      <c r="I1019" s="30" t="n">
        <v>96004581</v>
      </c>
      <c r="J1019" s="30"/>
      <c r="K1019" s="30"/>
      <c r="L1019" s="30"/>
      <c r="M1019" s="30"/>
      <c r="N1019" s="30" t="n">
        <f aca="false">IF(ISNA(VLOOKUP(B1019,'US GAS Rankings'!$B$6:$H$232,7,FALSE()))=TRUE(),"",(VLOOKUP(B1019,'US GAS Rankings'!$B$6:$H$232,7,FALSE())))</f>
        <v>202</v>
      </c>
      <c r="O1019" s="30" t="n">
        <f aca="false">IF(ISNA(VLOOKUP(B1019,'US PWR Rankings'!$B$6:$H$126,7,FALSE()))=TRUE(),"",(VLOOKUP(B1019,'US PWR Rankings'!$B$6:$H$126,7,FALSE())))</f>
        <v>114</v>
      </c>
      <c r="P1019" s="5" t="str">
        <f aca="false">IF(ISNA(VLOOKUP(B1019,'Can Gas Rankings'!$B$6:$H$95,7,FALSE()))=TRUE(),"",(VLOOKUP(B1019,'Can Gas Rankings'!$B$6:$H$95,7,FALSE())))</f>
        <v/>
      </c>
      <c r="Q1019" s="5" t="str">
        <f aca="false">IF(ISNA(VLOOKUP(B1019,'Can Pwr Rankings'!$B$6:$F$21,5,FALSE()))=TRUE(),"",(VLOOKUP(B1019,'Can Pwr Rankings'!$B$6:$F$21,5,FALSE())))</f>
        <v/>
      </c>
      <c r="R1019" s="29" t="n">
        <f aca="false">IF(ISNA(VLOOKUP($B1019,'US GAS Rankings'!$B$6:$H$232,6,FALSE()))=TRUE(),"",(VLOOKUP($B1019,'US GAS Rankings'!$B$6:$H$232,6,FALSE())))</f>
        <v>141593</v>
      </c>
      <c r="S1019" s="29" t="n">
        <f aca="false">IF(ISNA(VLOOKUP($B1019,'US PWR Rankings'!$B$6:$H$126,6,FALSE()))=TRUE(),"",(VLOOKUP($B1019,'US PWR Rankings'!$B$6:$H$126,6,FALSE())))</f>
        <v>2285</v>
      </c>
      <c r="T1019" s="29" t="str">
        <f aca="false">IF(ISNA(VLOOKUP($B1019,'Can Gas Rankings'!$B$6:$H$95,6,FALSE()))=TRUE(),"",(VLOOKUP($B1019,'Can Gas Rankings'!$B$6:$H$95,6,FALSE())))</f>
        <v/>
      </c>
      <c r="U1019" s="29" t="str">
        <f aca="false">IF(ISNA(VLOOKUP($B1019,'Can Pwr Rankings'!$B$6:$F$21,4,FALSE()))=TRUE(),"",(VLOOKUP($B1019,'Can Pwr Rankings'!$B$6:$F$21,4,FALSE())))</f>
        <v/>
      </c>
    </row>
    <row r="1020" customFormat="false" ht="12.75" hidden="false" customHeight="false" outlineLevel="0" collapsed="false">
      <c r="A1020" s="5" t="s">
        <v>303</v>
      </c>
      <c r="B1020" s="5" t="n">
        <v>62604</v>
      </c>
      <c r="C1020" s="5"/>
      <c r="D1020" s="5"/>
      <c r="E1020" s="29" t="n">
        <f aca="false">VLOOKUP(B1020,HEADROOM!$B$2:$D$3820,3,FALSE())</f>
        <v>681843</v>
      </c>
      <c r="F1020" s="5" t="s">
        <v>42</v>
      </c>
      <c r="G1020" s="5" t="e">
        <f aca="false">VLOOKUP((A1020&amp;MAX(H1020:M1020)),'NA DATA'!$J$4:$K$1809,2,FALSE())</f>
        <v>#N/A</v>
      </c>
      <c r="H1020" s="30"/>
      <c r="I1020" s="30"/>
      <c r="J1020" s="30"/>
      <c r="K1020" s="30"/>
      <c r="L1020" s="30"/>
      <c r="M1020" s="30"/>
      <c r="N1020" s="30" t="n">
        <f aca="false">IF(ISNA(VLOOKUP(B1020,'US GAS Rankings'!$B$6:$H$232,7,FALSE()))=TRUE(),"",(VLOOKUP(B1020,'US GAS Rankings'!$B$6:$H$232,7,FALSE())))</f>
        <v>202</v>
      </c>
      <c r="O1020" s="30" t="n">
        <f aca="false">IF(ISNA(VLOOKUP(B1020,'US PWR Rankings'!$B$6:$H$126,7,FALSE()))=TRUE(),"",(VLOOKUP(B1020,'US PWR Rankings'!$B$6:$H$126,7,FALSE())))</f>
        <v>114</v>
      </c>
      <c r="P1020" s="5" t="str">
        <f aca="false">IF(ISNA(VLOOKUP(B1020,'Can Gas Rankings'!$B$6:$H$95,7,FALSE()))=TRUE(),"",(VLOOKUP(B1020,'Can Gas Rankings'!$B$6:$H$95,7,FALSE())))</f>
        <v/>
      </c>
      <c r="Q1020" s="5" t="str">
        <f aca="false">IF(ISNA(VLOOKUP(B1020,'Can Pwr Rankings'!$B$6:$F$21,5,FALSE()))=TRUE(),"",(VLOOKUP(B1020,'Can Pwr Rankings'!$B$6:$F$21,5,FALSE())))</f>
        <v/>
      </c>
      <c r="R1020" s="29" t="n">
        <f aca="false">IF(ISNA(VLOOKUP($B1020,'US GAS Rankings'!$B$6:$H$232,6,FALSE()))=TRUE(),"",(VLOOKUP($B1020,'US GAS Rankings'!$B$6:$H$232,6,FALSE())))</f>
        <v>141593</v>
      </c>
      <c r="S1020" s="29" t="n">
        <f aca="false">IF(ISNA(VLOOKUP($B1020,'US PWR Rankings'!$B$6:$H$126,6,FALSE()))=TRUE(),"",(VLOOKUP($B1020,'US PWR Rankings'!$B$6:$H$126,6,FALSE())))</f>
        <v>2285</v>
      </c>
      <c r="T1020" s="29" t="str">
        <f aca="false">IF(ISNA(VLOOKUP($B1020,'Can Gas Rankings'!$B$6:$H$95,6,FALSE()))=TRUE(),"",(VLOOKUP($B1020,'Can Gas Rankings'!$B$6:$H$95,6,FALSE())))</f>
        <v/>
      </c>
      <c r="U1020" s="29" t="str">
        <f aca="false">IF(ISNA(VLOOKUP($B1020,'Can Pwr Rankings'!$B$6:$F$21,4,FALSE()))=TRUE(),"",(VLOOKUP($B1020,'Can Pwr Rankings'!$B$6:$F$21,4,FALSE())))</f>
        <v/>
      </c>
    </row>
    <row r="1021" customFormat="false" ht="12.75" hidden="false" customHeight="false" outlineLevel="0" collapsed="false">
      <c r="A1021" s="5" t="s">
        <v>304</v>
      </c>
      <c r="B1021" s="5" t="n">
        <v>62604</v>
      </c>
      <c r="C1021" s="5" t="s">
        <v>304</v>
      </c>
      <c r="D1021" s="5" t="n">
        <v>62604</v>
      </c>
      <c r="E1021" s="29" t="n">
        <f aca="false">VLOOKUP(B1021,HEADROOM!$B$2:$D$3820,3,FALSE())</f>
        <v>681843</v>
      </c>
      <c r="F1021" s="5" t="s">
        <v>53</v>
      </c>
      <c r="G1021" s="5" t="e">
        <f aca="false">VLOOKUP((A1021&amp;MAX(H1021:M1021)),'NA DATA'!$J$4:$K$1809,2,FALSE())</f>
        <v>#N/A</v>
      </c>
      <c r="H1021" s="30"/>
      <c r="I1021" s="30"/>
      <c r="J1021" s="30" t="n">
        <v>96008842</v>
      </c>
      <c r="K1021" s="30"/>
      <c r="L1021" s="30"/>
      <c r="M1021" s="30"/>
      <c r="N1021" s="30" t="n">
        <f aca="false">IF(ISNA(VLOOKUP(B1021,'US GAS Rankings'!$B$6:$H$232,7,FALSE()))=TRUE(),"",(VLOOKUP(B1021,'US GAS Rankings'!$B$6:$H$232,7,FALSE())))</f>
        <v>202</v>
      </c>
      <c r="O1021" s="30" t="n">
        <f aca="false">IF(ISNA(VLOOKUP(B1021,'US PWR Rankings'!$B$6:$H$126,7,FALSE()))=TRUE(),"",(VLOOKUP(B1021,'US PWR Rankings'!$B$6:$H$126,7,FALSE())))</f>
        <v>114</v>
      </c>
      <c r="P1021" s="5" t="str">
        <f aca="false">IF(ISNA(VLOOKUP(B1021,'Can Gas Rankings'!$B$6:$H$95,7,FALSE()))=TRUE(),"",(VLOOKUP(B1021,'Can Gas Rankings'!$B$6:$H$95,7,FALSE())))</f>
        <v/>
      </c>
      <c r="Q1021" s="5" t="str">
        <f aca="false">IF(ISNA(VLOOKUP(B1021,'Can Pwr Rankings'!$B$6:$F$21,5,FALSE()))=TRUE(),"",(VLOOKUP(B1021,'Can Pwr Rankings'!$B$6:$F$21,5,FALSE())))</f>
        <v/>
      </c>
      <c r="R1021" s="29" t="n">
        <f aca="false">IF(ISNA(VLOOKUP($B1021,'US GAS Rankings'!$B$6:$H$232,6,FALSE()))=TRUE(),"",(VLOOKUP($B1021,'US GAS Rankings'!$B$6:$H$232,6,FALSE())))</f>
        <v>141593</v>
      </c>
      <c r="S1021" s="29" t="n">
        <f aca="false">IF(ISNA(VLOOKUP($B1021,'US PWR Rankings'!$B$6:$H$126,6,FALSE()))=TRUE(),"",(VLOOKUP($B1021,'US PWR Rankings'!$B$6:$H$126,6,FALSE())))</f>
        <v>2285</v>
      </c>
      <c r="T1021" s="29" t="str">
        <f aca="false">IF(ISNA(VLOOKUP($B1021,'Can Gas Rankings'!$B$6:$H$95,6,FALSE()))=TRUE(),"",(VLOOKUP($B1021,'Can Gas Rankings'!$B$6:$H$95,6,FALSE())))</f>
        <v/>
      </c>
      <c r="U1021" s="29" t="str">
        <f aca="false">IF(ISNA(VLOOKUP($B1021,'Can Pwr Rankings'!$B$6:$F$21,4,FALSE()))=TRUE(),"",(VLOOKUP($B1021,'Can Pwr Rankings'!$B$6:$F$21,4,FALSE())))</f>
        <v/>
      </c>
    </row>
    <row r="1022" customFormat="false" ht="12.75" hidden="false" customHeight="false" outlineLevel="0" collapsed="false">
      <c r="A1022" s="5" t="s">
        <v>305</v>
      </c>
      <c r="B1022" s="5" t="n">
        <v>5444</v>
      </c>
      <c r="C1022" s="5" t="s">
        <v>305</v>
      </c>
      <c r="D1022" s="5" t="n">
        <v>5444</v>
      </c>
      <c r="E1022" s="29" t="n">
        <f aca="false">VLOOKUP(B1022,HEADROOM!$B$2:$D$3820,3,FALSE())</f>
        <v>500000</v>
      </c>
      <c r="F1022" s="5" t="s">
        <v>34</v>
      </c>
      <c r="G1022" s="5" t="str">
        <f aca="false">VLOOKUP((A1022&amp;MAX(H1022:M1022)),'NA DATA'!$J$4:$K$1809,2,FALSE())</f>
        <v>Enron North America Corp.</v>
      </c>
      <c r="H1022" s="30"/>
      <c r="I1022" s="30" t="n">
        <v>96029094</v>
      </c>
      <c r="J1022" s="30"/>
      <c r="K1022" s="30"/>
      <c r="L1022" s="30"/>
      <c r="M1022" s="30"/>
      <c r="N1022" s="30" t="n">
        <f aca="false">IF(ISNA(VLOOKUP(B1022,'US GAS Rankings'!$B$6:$H$232,7,FALSE()))=TRUE(),"",(VLOOKUP(B1022,'US GAS Rankings'!$B$6:$H$232,7,FALSE())))</f>
        <v>203</v>
      </c>
      <c r="O1022" s="30" t="str">
        <f aca="false">IF(ISNA(VLOOKUP(B1022,'US PWR Rankings'!$B$6:$H$126,7,FALSE()))=TRUE(),"",(VLOOKUP(B1022,'US PWR Rankings'!$B$6:$H$126,7,FALSE())))</f>
        <v/>
      </c>
      <c r="P1022" s="5" t="str">
        <f aca="false">IF(ISNA(VLOOKUP(B1022,'Can Gas Rankings'!$B$6:$H$95,7,FALSE()))=TRUE(),"",(VLOOKUP(B1022,'Can Gas Rankings'!$B$6:$H$95,7,FALSE())))</f>
        <v/>
      </c>
      <c r="Q1022" s="5" t="str">
        <f aca="false">IF(ISNA(VLOOKUP(B1022,'Can Pwr Rankings'!$B$6:$F$21,5,FALSE()))=TRUE(),"",(VLOOKUP(B1022,'Can Pwr Rankings'!$B$6:$F$21,5,FALSE())))</f>
        <v/>
      </c>
      <c r="R1022" s="29" t="n">
        <f aca="false">IF(ISNA(VLOOKUP($B1022,'US GAS Rankings'!$B$6:$H$232,6,FALSE()))=TRUE(),"",(VLOOKUP($B1022,'US GAS Rankings'!$B$6:$H$232,6,FALSE())))</f>
        <v>132218</v>
      </c>
      <c r="S1022" s="29" t="str">
        <f aca="false">IF(ISNA(VLOOKUP($B1022,'US PWR Rankings'!$B$6:$H$126,6,FALSE()))=TRUE(),"",(VLOOKUP($B1022,'US PWR Rankings'!$B$6:$H$126,6,FALSE())))</f>
        <v/>
      </c>
      <c r="T1022" s="29" t="str">
        <f aca="false">IF(ISNA(VLOOKUP($B1022,'Can Gas Rankings'!$B$6:$H$95,6,FALSE()))=TRUE(),"",(VLOOKUP($B1022,'Can Gas Rankings'!$B$6:$H$95,6,FALSE())))</f>
        <v/>
      </c>
      <c r="U1022" s="29" t="str">
        <f aca="false">IF(ISNA(VLOOKUP($B1022,'Can Pwr Rankings'!$B$6:$F$21,4,FALSE()))=TRUE(),"",(VLOOKUP($B1022,'Can Pwr Rankings'!$B$6:$F$21,4,FALSE())))</f>
        <v/>
      </c>
    </row>
    <row r="1023" customFormat="false" ht="12.75" hidden="false" customHeight="false" outlineLevel="0" collapsed="false">
      <c r="A1023" s="5" t="s">
        <v>305</v>
      </c>
      <c r="B1023" s="5" t="n">
        <v>5444</v>
      </c>
      <c r="C1023" s="5"/>
      <c r="D1023" s="5"/>
      <c r="E1023" s="29" t="n">
        <f aca="false">VLOOKUP(B1023,HEADROOM!$B$2:$D$3820,3,FALSE())</f>
        <v>500000</v>
      </c>
      <c r="F1023" s="5" t="s">
        <v>56</v>
      </c>
      <c r="G1023" s="5" t="str">
        <f aca="false">VLOOKUP((A1023&amp;MAX(H1023:M1023)),'NA DATA'!$J$4:$K$1809,2,FALSE())</f>
        <v>Enron North America Corp.</v>
      </c>
      <c r="H1023" s="30"/>
      <c r="I1023" s="30" t="n">
        <v>96000581</v>
      </c>
      <c r="J1023" s="30"/>
      <c r="K1023" s="30"/>
      <c r="L1023" s="30"/>
      <c r="M1023" s="30"/>
      <c r="N1023" s="30" t="n">
        <f aca="false">IF(ISNA(VLOOKUP(B1023,'US GAS Rankings'!$B$6:$H$232,7,FALSE()))=TRUE(),"",(VLOOKUP(B1023,'US GAS Rankings'!$B$6:$H$232,7,FALSE())))</f>
        <v>203</v>
      </c>
      <c r="O1023" s="30" t="str">
        <f aca="false">IF(ISNA(VLOOKUP(B1023,'US PWR Rankings'!$B$6:$H$126,7,FALSE()))=TRUE(),"",(VLOOKUP(B1023,'US PWR Rankings'!$B$6:$H$126,7,FALSE())))</f>
        <v/>
      </c>
      <c r="P1023" s="5" t="str">
        <f aca="false">IF(ISNA(VLOOKUP(B1023,'Can Gas Rankings'!$B$6:$H$95,7,FALSE()))=TRUE(),"",(VLOOKUP(B1023,'Can Gas Rankings'!$B$6:$H$95,7,FALSE())))</f>
        <v/>
      </c>
      <c r="Q1023" s="5" t="str">
        <f aca="false">IF(ISNA(VLOOKUP(B1023,'Can Pwr Rankings'!$B$6:$F$21,5,FALSE()))=TRUE(),"",(VLOOKUP(B1023,'Can Pwr Rankings'!$B$6:$F$21,5,FALSE())))</f>
        <v/>
      </c>
      <c r="R1023" s="29" t="n">
        <f aca="false">IF(ISNA(VLOOKUP($B1023,'US GAS Rankings'!$B$6:$H$232,6,FALSE()))=TRUE(),"",(VLOOKUP($B1023,'US GAS Rankings'!$B$6:$H$232,6,FALSE())))</f>
        <v>132218</v>
      </c>
      <c r="S1023" s="29" t="str">
        <f aca="false">IF(ISNA(VLOOKUP($B1023,'US PWR Rankings'!$B$6:$H$126,6,FALSE()))=TRUE(),"",(VLOOKUP($B1023,'US PWR Rankings'!$B$6:$H$126,6,FALSE())))</f>
        <v/>
      </c>
      <c r="T1023" s="29" t="str">
        <f aca="false">IF(ISNA(VLOOKUP($B1023,'Can Gas Rankings'!$B$6:$H$95,6,FALSE()))=TRUE(),"",(VLOOKUP($B1023,'Can Gas Rankings'!$B$6:$H$95,6,FALSE())))</f>
        <v/>
      </c>
      <c r="U1023" s="29" t="str">
        <f aca="false">IF(ISNA(VLOOKUP($B1023,'Can Pwr Rankings'!$B$6:$F$21,4,FALSE()))=TRUE(),"",(VLOOKUP($B1023,'Can Pwr Rankings'!$B$6:$F$21,4,FALSE())))</f>
        <v/>
      </c>
    </row>
    <row r="1024" customFormat="false" ht="12.75" hidden="false" customHeight="false" outlineLevel="0" collapsed="false">
      <c r="A1024" s="5" t="s">
        <v>305</v>
      </c>
      <c r="B1024" s="5" t="n">
        <v>5444</v>
      </c>
      <c r="C1024" s="5"/>
      <c r="D1024" s="5"/>
      <c r="E1024" s="29" t="n">
        <f aca="false">VLOOKUP(B1024,HEADROOM!$B$2:$D$3820,3,FALSE())</f>
        <v>500000</v>
      </c>
      <c r="F1024" s="5" t="s">
        <v>36</v>
      </c>
      <c r="G1024" s="5" t="str">
        <f aca="false">VLOOKUP((A1024&amp;MAX(H1024:M1024)),'NA DATA'!$J$4:$K$1809,2,FALSE())</f>
        <v>Enron North America Corp.</v>
      </c>
      <c r="H1024" s="30"/>
      <c r="I1024" s="30" t="n">
        <v>96032256</v>
      </c>
      <c r="J1024" s="30"/>
      <c r="K1024" s="30"/>
      <c r="L1024" s="30"/>
      <c r="M1024" s="30"/>
      <c r="N1024" s="30" t="n">
        <f aca="false">IF(ISNA(VLOOKUP(B1024,'US GAS Rankings'!$B$6:$H$232,7,FALSE()))=TRUE(),"",(VLOOKUP(B1024,'US GAS Rankings'!$B$6:$H$232,7,FALSE())))</f>
        <v>203</v>
      </c>
      <c r="O1024" s="30" t="str">
        <f aca="false">IF(ISNA(VLOOKUP(B1024,'US PWR Rankings'!$B$6:$H$126,7,FALSE()))=TRUE(),"",(VLOOKUP(B1024,'US PWR Rankings'!$B$6:$H$126,7,FALSE())))</f>
        <v/>
      </c>
      <c r="P1024" s="5" t="str">
        <f aca="false">IF(ISNA(VLOOKUP(B1024,'Can Gas Rankings'!$B$6:$H$95,7,FALSE()))=TRUE(),"",(VLOOKUP(B1024,'Can Gas Rankings'!$B$6:$H$95,7,FALSE())))</f>
        <v/>
      </c>
      <c r="Q1024" s="5" t="str">
        <f aca="false">IF(ISNA(VLOOKUP(B1024,'Can Pwr Rankings'!$B$6:$F$21,5,FALSE()))=TRUE(),"",(VLOOKUP(B1024,'Can Pwr Rankings'!$B$6:$F$21,5,FALSE())))</f>
        <v/>
      </c>
      <c r="R1024" s="29" t="n">
        <f aca="false">IF(ISNA(VLOOKUP($B1024,'US GAS Rankings'!$B$6:$H$232,6,FALSE()))=TRUE(),"",(VLOOKUP($B1024,'US GAS Rankings'!$B$6:$H$232,6,FALSE())))</f>
        <v>132218</v>
      </c>
      <c r="S1024" s="29" t="str">
        <f aca="false">IF(ISNA(VLOOKUP($B1024,'US PWR Rankings'!$B$6:$H$126,6,FALSE()))=TRUE(),"",(VLOOKUP($B1024,'US PWR Rankings'!$B$6:$H$126,6,FALSE())))</f>
        <v/>
      </c>
      <c r="T1024" s="29" t="str">
        <f aca="false">IF(ISNA(VLOOKUP($B1024,'Can Gas Rankings'!$B$6:$H$95,6,FALSE()))=TRUE(),"",(VLOOKUP($B1024,'Can Gas Rankings'!$B$6:$H$95,6,FALSE())))</f>
        <v/>
      </c>
      <c r="U1024" s="29" t="str">
        <f aca="false">IF(ISNA(VLOOKUP($B1024,'Can Pwr Rankings'!$B$6:$F$21,4,FALSE()))=TRUE(),"",(VLOOKUP($B1024,'Can Pwr Rankings'!$B$6:$F$21,4,FALSE())))</f>
        <v/>
      </c>
    </row>
    <row r="1025" customFormat="false" ht="12.75" hidden="false" customHeight="false" outlineLevel="0" collapsed="false">
      <c r="A1025" s="5" t="s">
        <v>305</v>
      </c>
      <c r="B1025" s="5" t="n">
        <v>5444</v>
      </c>
      <c r="C1025" s="5"/>
      <c r="D1025" s="5"/>
      <c r="E1025" s="29" t="n">
        <f aca="false">VLOOKUP(B1025,HEADROOM!$B$2:$D$3820,3,FALSE())</f>
        <v>500000</v>
      </c>
      <c r="F1025" s="5" t="s">
        <v>42</v>
      </c>
      <c r="G1025" s="5" t="e">
        <f aca="false">VLOOKUP((A1025&amp;MAX(H1025:M1025)),'NA DATA'!$J$4:$K$1809,2,FALSE())</f>
        <v>#N/A</v>
      </c>
      <c r="H1025" s="30"/>
      <c r="I1025" s="30"/>
      <c r="J1025" s="30"/>
      <c r="K1025" s="30"/>
      <c r="L1025" s="30"/>
      <c r="M1025" s="30"/>
      <c r="N1025" s="30" t="n">
        <f aca="false">IF(ISNA(VLOOKUP(B1025,'US GAS Rankings'!$B$6:$H$232,7,FALSE()))=TRUE(),"",(VLOOKUP(B1025,'US GAS Rankings'!$B$6:$H$232,7,FALSE())))</f>
        <v>203</v>
      </c>
      <c r="O1025" s="30" t="str">
        <f aca="false">IF(ISNA(VLOOKUP(B1025,'US PWR Rankings'!$B$6:$H$126,7,FALSE()))=TRUE(),"",(VLOOKUP(B1025,'US PWR Rankings'!$B$6:$H$126,7,FALSE())))</f>
        <v/>
      </c>
      <c r="P1025" s="5" t="str">
        <f aca="false">IF(ISNA(VLOOKUP(B1025,'Can Gas Rankings'!$B$6:$H$95,7,FALSE()))=TRUE(),"",(VLOOKUP(B1025,'Can Gas Rankings'!$B$6:$H$95,7,FALSE())))</f>
        <v/>
      </c>
      <c r="Q1025" s="5" t="str">
        <f aca="false">IF(ISNA(VLOOKUP(B1025,'Can Pwr Rankings'!$B$6:$F$21,5,FALSE()))=TRUE(),"",(VLOOKUP(B1025,'Can Pwr Rankings'!$B$6:$F$21,5,FALSE())))</f>
        <v/>
      </c>
      <c r="R1025" s="29" t="n">
        <f aca="false">IF(ISNA(VLOOKUP($B1025,'US GAS Rankings'!$B$6:$H$232,6,FALSE()))=TRUE(),"",(VLOOKUP($B1025,'US GAS Rankings'!$B$6:$H$232,6,FALSE())))</f>
        <v>132218</v>
      </c>
      <c r="S1025" s="29" t="str">
        <f aca="false">IF(ISNA(VLOOKUP($B1025,'US PWR Rankings'!$B$6:$H$126,6,FALSE()))=TRUE(),"",(VLOOKUP($B1025,'US PWR Rankings'!$B$6:$H$126,6,FALSE())))</f>
        <v/>
      </c>
      <c r="T1025" s="29" t="str">
        <f aca="false">IF(ISNA(VLOOKUP($B1025,'Can Gas Rankings'!$B$6:$H$95,6,FALSE()))=TRUE(),"",(VLOOKUP($B1025,'Can Gas Rankings'!$B$6:$H$95,6,FALSE())))</f>
        <v/>
      </c>
      <c r="U1025" s="29" t="str">
        <f aca="false">IF(ISNA(VLOOKUP($B1025,'Can Pwr Rankings'!$B$6:$F$21,4,FALSE()))=TRUE(),"",(VLOOKUP($B1025,'Can Pwr Rankings'!$B$6:$F$21,4,FALSE())))</f>
        <v/>
      </c>
    </row>
    <row r="1026" customFormat="false" ht="12.75" hidden="false" customHeight="false" outlineLevel="0" collapsed="false">
      <c r="A1026" s="5" t="s">
        <v>306</v>
      </c>
      <c r="B1026" s="5" t="n">
        <v>74533</v>
      </c>
      <c r="C1026" s="5" t="s">
        <v>306</v>
      </c>
      <c r="D1026" s="5" t="n">
        <v>74533</v>
      </c>
      <c r="E1026" s="29" t="n">
        <f aca="false">VLOOKUP(B1026,HEADROOM!$B$2:$D$3820,3,FALSE())</f>
        <v>799909</v>
      </c>
      <c r="F1026" s="5" t="s">
        <v>29</v>
      </c>
      <c r="G1026" s="5" t="str">
        <f aca="false">VLOOKUP((A1026&amp;MAX(H1026:M1026)),'NA DATA'!$J$4:$K$1809,2,FALSE())</f>
        <v>Enron North America Corp.</v>
      </c>
      <c r="H1026" s="30"/>
      <c r="I1026" s="30" t="n">
        <v>96032045</v>
      </c>
      <c r="J1026" s="30"/>
      <c r="K1026" s="30"/>
      <c r="L1026" s="30"/>
      <c r="M1026" s="30"/>
      <c r="N1026" s="30" t="n">
        <f aca="false">IF(ISNA(VLOOKUP(B1026,'US GAS Rankings'!$B$6:$H$232,7,FALSE()))=TRUE(),"",(VLOOKUP(B1026,'US GAS Rankings'!$B$6:$H$232,7,FALSE())))</f>
        <v>204</v>
      </c>
      <c r="O1026" s="30" t="n">
        <f aca="false">IF(ISNA(VLOOKUP(B1026,'US PWR Rankings'!$B$6:$H$126,7,FALSE()))=TRUE(),"",(VLOOKUP(B1026,'US PWR Rankings'!$B$6:$H$126,7,FALSE())))</f>
        <v>60</v>
      </c>
      <c r="P1026" s="5" t="str">
        <f aca="false">IF(ISNA(VLOOKUP(B1026,'Can Gas Rankings'!$B$6:$H$95,7,FALSE()))=TRUE(),"",(VLOOKUP(B1026,'Can Gas Rankings'!$B$6:$H$95,7,FALSE())))</f>
        <v/>
      </c>
      <c r="Q1026" s="5" t="str">
        <f aca="false">IF(ISNA(VLOOKUP(B1026,'Can Pwr Rankings'!$B$6:$F$21,5,FALSE()))=TRUE(),"",(VLOOKUP(B1026,'Can Pwr Rankings'!$B$6:$F$21,5,FALSE())))</f>
        <v/>
      </c>
      <c r="R1026" s="29" t="n">
        <f aca="false">IF(ISNA(VLOOKUP($B1026,'US GAS Rankings'!$B$6:$H$232,6,FALSE()))=TRUE(),"",(VLOOKUP($B1026,'US GAS Rankings'!$B$6:$H$232,6,FALSE())))</f>
        <v>124481</v>
      </c>
      <c r="S1026" s="29" t="n">
        <f aca="false">IF(ISNA(VLOOKUP($B1026,'US PWR Rankings'!$B$6:$H$126,6,FALSE()))=TRUE(),"",(VLOOKUP($B1026,'US PWR Rankings'!$B$6:$H$126,6,FALSE())))</f>
        <v>289898</v>
      </c>
      <c r="T1026" s="29" t="str">
        <f aca="false">IF(ISNA(VLOOKUP($B1026,'Can Gas Rankings'!$B$6:$H$95,6,FALSE()))=TRUE(),"",(VLOOKUP($B1026,'Can Gas Rankings'!$B$6:$H$95,6,FALSE())))</f>
        <v/>
      </c>
      <c r="U1026" s="29" t="str">
        <f aca="false">IF(ISNA(VLOOKUP($B1026,'Can Pwr Rankings'!$B$6:$F$21,4,FALSE()))=TRUE(),"",(VLOOKUP($B1026,'Can Pwr Rankings'!$B$6:$F$21,4,FALSE())))</f>
        <v/>
      </c>
    </row>
    <row r="1027" customFormat="false" ht="12.75" hidden="false" customHeight="false" outlineLevel="0" collapsed="false">
      <c r="A1027" s="5" t="s">
        <v>306</v>
      </c>
      <c r="B1027" s="5" t="n">
        <v>74533</v>
      </c>
      <c r="C1027" s="5"/>
      <c r="D1027" s="5"/>
      <c r="E1027" s="29" t="n">
        <f aca="false">VLOOKUP(B1027,HEADROOM!$B$2:$D$3820,3,FALSE())</f>
        <v>799909</v>
      </c>
      <c r="F1027" s="5" t="s">
        <v>42</v>
      </c>
      <c r="G1027" s="5" t="e">
        <f aca="false">VLOOKUP((A1027&amp;MAX(H1027:M1027)),'NA DATA'!$J$4:$K$1809,2,FALSE())</f>
        <v>#N/A</v>
      </c>
      <c r="H1027" s="30"/>
      <c r="I1027" s="30"/>
      <c r="J1027" s="30"/>
      <c r="K1027" s="30"/>
      <c r="L1027" s="30"/>
      <c r="M1027" s="30"/>
      <c r="N1027" s="30" t="n">
        <f aca="false">IF(ISNA(VLOOKUP(B1027,'US GAS Rankings'!$B$6:$H$232,7,FALSE()))=TRUE(),"",(VLOOKUP(B1027,'US GAS Rankings'!$B$6:$H$232,7,FALSE())))</f>
        <v>204</v>
      </c>
      <c r="O1027" s="30" t="n">
        <f aca="false">IF(ISNA(VLOOKUP(B1027,'US PWR Rankings'!$B$6:$H$126,7,FALSE()))=TRUE(),"",(VLOOKUP(B1027,'US PWR Rankings'!$B$6:$H$126,7,FALSE())))</f>
        <v>60</v>
      </c>
      <c r="P1027" s="5" t="str">
        <f aca="false">IF(ISNA(VLOOKUP(B1027,'Can Gas Rankings'!$B$6:$H$95,7,FALSE()))=TRUE(),"",(VLOOKUP(B1027,'Can Gas Rankings'!$B$6:$H$95,7,FALSE())))</f>
        <v/>
      </c>
      <c r="Q1027" s="5" t="str">
        <f aca="false">IF(ISNA(VLOOKUP(B1027,'Can Pwr Rankings'!$B$6:$F$21,5,FALSE()))=TRUE(),"",(VLOOKUP(B1027,'Can Pwr Rankings'!$B$6:$F$21,5,FALSE())))</f>
        <v/>
      </c>
      <c r="R1027" s="29" t="n">
        <f aca="false">IF(ISNA(VLOOKUP($B1027,'US GAS Rankings'!$B$6:$H$232,6,FALSE()))=TRUE(),"",(VLOOKUP($B1027,'US GAS Rankings'!$B$6:$H$232,6,FALSE())))</f>
        <v>124481</v>
      </c>
      <c r="S1027" s="29" t="n">
        <f aca="false">IF(ISNA(VLOOKUP($B1027,'US PWR Rankings'!$B$6:$H$126,6,FALSE()))=TRUE(),"",(VLOOKUP($B1027,'US PWR Rankings'!$B$6:$H$126,6,FALSE())))</f>
        <v>289898</v>
      </c>
      <c r="T1027" s="29" t="str">
        <f aca="false">IF(ISNA(VLOOKUP($B1027,'Can Gas Rankings'!$B$6:$H$95,6,FALSE()))=TRUE(),"",(VLOOKUP($B1027,'Can Gas Rankings'!$B$6:$H$95,6,FALSE())))</f>
        <v/>
      </c>
      <c r="U1027" s="29" t="str">
        <f aca="false">IF(ISNA(VLOOKUP($B1027,'Can Pwr Rankings'!$B$6:$F$21,4,FALSE()))=TRUE(),"",(VLOOKUP($B1027,'Can Pwr Rankings'!$B$6:$F$21,4,FALSE())))</f>
        <v/>
      </c>
    </row>
    <row r="1028" customFormat="false" ht="12.75" hidden="false" customHeight="false" outlineLevel="0" collapsed="false">
      <c r="A1028" s="5" t="s">
        <v>306</v>
      </c>
      <c r="B1028" s="5" t="n">
        <v>74533</v>
      </c>
      <c r="C1028" s="5"/>
      <c r="D1028" s="5"/>
      <c r="E1028" s="29" t="n">
        <f aca="false">VLOOKUP(B1028,HEADROOM!$B$2:$D$3820,3,FALSE())</f>
        <v>799909</v>
      </c>
      <c r="F1028" s="5" t="s">
        <v>30</v>
      </c>
      <c r="G1028" s="5" t="str">
        <f aca="false">VLOOKUP((A1028&amp;MAX(H1028:M1028)),'NA DATA'!$J$4:$K$1809,2,FALSE())</f>
        <v>Enron North America Corp.</v>
      </c>
      <c r="H1028" s="30"/>
      <c r="I1028" s="30" t="n">
        <v>96063478</v>
      </c>
      <c r="J1028" s="30"/>
      <c r="K1028" s="30"/>
      <c r="L1028" s="30"/>
      <c r="M1028" s="30"/>
      <c r="N1028" s="30" t="n">
        <f aca="false">IF(ISNA(VLOOKUP(B1028,'US GAS Rankings'!$B$6:$H$232,7,FALSE()))=TRUE(),"",(VLOOKUP(B1028,'US GAS Rankings'!$B$6:$H$232,7,FALSE())))</f>
        <v>204</v>
      </c>
      <c r="O1028" s="30" t="n">
        <f aca="false">IF(ISNA(VLOOKUP(B1028,'US PWR Rankings'!$B$6:$H$126,7,FALSE()))=TRUE(),"",(VLOOKUP(B1028,'US PWR Rankings'!$B$6:$H$126,7,FALSE())))</f>
        <v>60</v>
      </c>
      <c r="P1028" s="5" t="str">
        <f aca="false">IF(ISNA(VLOOKUP(B1028,'Can Gas Rankings'!$B$6:$H$95,7,FALSE()))=TRUE(),"",(VLOOKUP(B1028,'Can Gas Rankings'!$B$6:$H$95,7,FALSE())))</f>
        <v/>
      </c>
      <c r="Q1028" s="5" t="str">
        <f aca="false">IF(ISNA(VLOOKUP(B1028,'Can Pwr Rankings'!$B$6:$F$21,5,FALSE()))=TRUE(),"",(VLOOKUP(B1028,'Can Pwr Rankings'!$B$6:$F$21,5,FALSE())))</f>
        <v/>
      </c>
      <c r="R1028" s="29" t="n">
        <f aca="false">IF(ISNA(VLOOKUP($B1028,'US GAS Rankings'!$B$6:$H$232,6,FALSE()))=TRUE(),"",(VLOOKUP($B1028,'US GAS Rankings'!$B$6:$H$232,6,FALSE())))</f>
        <v>124481</v>
      </c>
      <c r="S1028" s="29" t="n">
        <f aca="false">IF(ISNA(VLOOKUP($B1028,'US PWR Rankings'!$B$6:$H$126,6,FALSE()))=TRUE(),"",(VLOOKUP($B1028,'US PWR Rankings'!$B$6:$H$126,6,FALSE())))</f>
        <v>289898</v>
      </c>
      <c r="T1028" s="29" t="str">
        <f aca="false">IF(ISNA(VLOOKUP($B1028,'Can Gas Rankings'!$B$6:$H$95,6,FALSE()))=TRUE(),"",(VLOOKUP($B1028,'Can Gas Rankings'!$B$6:$H$95,6,FALSE())))</f>
        <v/>
      </c>
      <c r="U1028" s="29" t="str">
        <f aca="false">IF(ISNA(VLOOKUP($B1028,'Can Pwr Rankings'!$B$6:$F$21,4,FALSE()))=TRUE(),"",(VLOOKUP($B1028,'Can Pwr Rankings'!$B$6:$F$21,4,FALSE())))</f>
        <v/>
      </c>
    </row>
    <row r="1029" customFormat="false" ht="12.75" hidden="false" customHeight="false" outlineLevel="0" collapsed="false">
      <c r="A1029" s="5" t="s">
        <v>307</v>
      </c>
      <c r="B1029" s="5" t="n">
        <v>118</v>
      </c>
      <c r="C1029" s="5" t="s">
        <v>307</v>
      </c>
      <c r="D1029" s="5" t="n">
        <v>118</v>
      </c>
      <c r="E1029" s="29" t="n">
        <f aca="false">VLOOKUP(B1029,HEADROOM!$B$2:$D$3820,3,FALSE())</f>
        <v>10000000</v>
      </c>
      <c r="F1029" s="5" t="s">
        <v>28</v>
      </c>
      <c r="G1029" s="5" t="str">
        <f aca="false">VLOOKUP((A1029&amp;MAX(H1029:M1029)),'NA DATA'!$J$4:$K$1809,2,FALSE())</f>
        <v>Enron North America Corp.</v>
      </c>
      <c r="H1029" s="30"/>
      <c r="I1029" s="30" t="n">
        <v>96018757</v>
      </c>
      <c r="J1029" s="30"/>
      <c r="K1029" s="30"/>
      <c r="L1029" s="30"/>
      <c r="M1029" s="30"/>
      <c r="N1029" s="30" t="n">
        <f aca="false">IF(ISNA(VLOOKUP(B1029,'US GAS Rankings'!$B$6:$H$232,7,FALSE()))=TRUE(),"",(VLOOKUP(B1029,'US GAS Rankings'!$B$6:$H$232,7,FALSE())))</f>
        <v>205</v>
      </c>
      <c r="O1029" s="30" t="str">
        <f aca="false">IF(ISNA(VLOOKUP(B1029,'US PWR Rankings'!$B$6:$H$126,7,FALSE()))=TRUE(),"",(VLOOKUP(B1029,'US PWR Rankings'!$B$6:$H$126,7,FALSE())))</f>
        <v/>
      </c>
      <c r="P1029" s="5" t="str">
        <f aca="false">IF(ISNA(VLOOKUP(B1029,'Can Gas Rankings'!$B$6:$H$95,7,FALSE()))=TRUE(),"",(VLOOKUP(B1029,'Can Gas Rankings'!$B$6:$H$95,7,FALSE())))</f>
        <v/>
      </c>
      <c r="Q1029" s="5" t="str">
        <f aca="false">IF(ISNA(VLOOKUP(B1029,'Can Pwr Rankings'!$B$6:$F$21,5,FALSE()))=TRUE(),"",(VLOOKUP(B1029,'Can Pwr Rankings'!$B$6:$F$21,5,FALSE())))</f>
        <v/>
      </c>
      <c r="R1029" s="29" t="n">
        <f aca="false">IF(ISNA(VLOOKUP($B1029,'US GAS Rankings'!$B$6:$H$232,6,FALSE()))=TRUE(),"",(VLOOKUP($B1029,'US GAS Rankings'!$B$6:$H$232,6,FALSE())))</f>
        <v>121556</v>
      </c>
      <c r="S1029" s="29" t="str">
        <f aca="false">IF(ISNA(VLOOKUP($B1029,'US PWR Rankings'!$B$6:$H$126,6,FALSE()))=TRUE(),"",(VLOOKUP($B1029,'US PWR Rankings'!$B$6:$H$126,6,FALSE())))</f>
        <v/>
      </c>
      <c r="T1029" s="29" t="str">
        <f aca="false">IF(ISNA(VLOOKUP($B1029,'Can Gas Rankings'!$B$6:$H$95,6,FALSE()))=TRUE(),"",(VLOOKUP($B1029,'Can Gas Rankings'!$B$6:$H$95,6,FALSE())))</f>
        <v/>
      </c>
      <c r="U1029" s="29" t="str">
        <f aca="false">IF(ISNA(VLOOKUP($B1029,'Can Pwr Rankings'!$B$6:$F$21,4,FALSE()))=TRUE(),"",(VLOOKUP($B1029,'Can Pwr Rankings'!$B$6:$F$21,4,FALSE())))</f>
        <v/>
      </c>
    </row>
    <row r="1030" customFormat="false" ht="12.75" hidden="false" customHeight="false" outlineLevel="0" collapsed="false">
      <c r="A1030" s="5" t="s">
        <v>307</v>
      </c>
      <c r="B1030" s="5" t="n">
        <v>118</v>
      </c>
      <c r="C1030" s="5"/>
      <c r="D1030" s="5"/>
      <c r="E1030" s="29" t="n">
        <f aca="false">VLOOKUP(B1030,HEADROOM!$B$2:$D$3820,3,FALSE())</f>
        <v>10000000</v>
      </c>
      <c r="F1030" s="5" t="s">
        <v>29</v>
      </c>
      <c r="G1030" s="5" t="str">
        <f aca="false">VLOOKUP((A1030&amp;MAX(H1030:M1030)),'NA DATA'!$J$4:$K$1809,2,FALSE())</f>
        <v>Enron North America Corp.</v>
      </c>
      <c r="H1030" s="30"/>
      <c r="I1030" s="30" t="n">
        <v>96048074</v>
      </c>
      <c r="J1030" s="30"/>
      <c r="K1030" s="30"/>
      <c r="L1030" s="30"/>
      <c r="M1030" s="30"/>
      <c r="N1030" s="30" t="n">
        <f aca="false">IF(ISNA(VLOOKUP(B1030,'US GAS Rankings'!$B$6:$H$232,7,FALSE()))=TRUE(),"",(VLOOKUP(B1030,'US GAS Rankings'!$B$6:$H$232,7,FALSE())))</f>
        <v>205</v>
      </c>
      <c r="O1030" s="30" t="str">
        <f aca="false">IF(ISNA(VLOOKUP(B1030,'US PWR Rankings'!$B$6:$H$126,7,FALSE()))=TRUE(),"",(VLOOKUP(B1030,'US PWR Rankings'!$B$6:$H$126,7,FALSE())))</f>
        <v/>
      </c>
      <c r="P1030" s="5" t="str">
        <f aca="false">IF(ISNA(VLOOKUP(B1030,'Can Gas Rankings'!$B$6:$H$95,7,FALSE()))=TRUE(),"",(VLOOKUP(B1030,'Can Gas Rankings'!$B$6:$H$95,7,FALSE())))</f>
        <v/>
      </c>
      <c r="Q1030" s="5" t="str">
        <f aca="false">IF(ISNA(VLOOKUP(B1030,'Can Pwr Rankings'!$B$6:$F$21,5,FALSE()))=TRUE(),"",(VLOOKUP(B1030,'Can Pwr Rankings'!$B$6:$F$21,5,FALSE())))</f>
        <v/>
      </c>
      <c r="R1030" s="29" t="n">
        <f aca="false">IF(ISNA(VLOOKUP($B1030,'US GAS Rankings'!$B$6:$H$232,6,FALSE()))=TRUE(),"",(VLOOKUP($B1030,'US GAS Rankings'!$B$6:$H$232,6,FALSE())))</f>
        <v>121556</v>
      </c>
      <c r="S1030" s="29" t="str">
        <f aca="false">IF(ISNA(VLOOKUP($B1030,'US PWR Rankings'!$B$6:$H$126,6,FALSE()))=TRUE(),"",(VLOOKUP($B1030,'US PWR Rankings'!$B$6:$H$126,6,FALSE())))</f>
        <v/>
      </c>
      <c r="T1030" s="29" t="str">
        <f aca="false">IF(ISNA(VLOOKUP($B1030,'Can Gas Rankings'!$B$6:$H$95,6,FALSE()))=TRUE(),"",(VLOOKUP($B1030,'Can Gas Rankings'!$B$6:$H$95,6,FALSE())))</f>
        <v/>
      </c>
      <c r="U1030" s="29" t="str">
        <f aca="false">IF(ISNA(VLOOKUP($B1030,'Can Pwr Rankings'!$B$6:$F$21,4,FALSE()))=TRUE(),"",(VLOOKUP($B1030,'Can Pwr Rankings'!$B$6:$F$21,4,FALSE())))</f>
        <v/>
      </c>
    </row>
    <row r="1031" customFormat="false" ht="12.75" hidden="false" customHeight="false" outlineLevel="0" collapsed="false">
      <c r="A1031" s="5" t="s">
        <v>307</v>
      </c>
      <c r="B1031" s="5" t="n">
        <v>118</v>
      </c>
      <c r="C1031" s="5"/>
      <c r="D1031" s="5"/>
      <c r="E1031" s="29" t="n">
        <f aca="false">VLOOKUP(B1031,HEADROOM!$B$2:$D$3820,3,FALSE())</f>
        <v>10000000</v>
      </c>
      <c r="F1031" s="5" t="s">
        <v>47</v>
      </c>
      <c r="G1031" s="5" t="str">
        <f aca="false">VLOOKUP((A1031&amp;MAX(H1031:M1031)),'NA DATA'!$J$4:$K$1809,2,FALSE())</f>
        <v>Enron North America Corp.</v>
      </c>
      <c r="H1031" s="30"/>
      <c r="I1031" s="30" t="n">
        <v>96000712</v>
      </c>
      <c r="J1031" s="30"/>
      <c r="K1031" s="30"/>
      <c r="L1031" s="30"/>
      <c r="M1031" s="30"/>
      <c r="N1031" s="30" t="n">
        <f aca="false">IF(ISNA(VLOOKUP(B1031,'US GAS Rankings'!$B$6:$H$232,7,FALSE()))=TRUE(),"",(VLOOKUP(B1031,'US GAS Rankings'!$B$6:$H$232,7,FALSE())))</f>
        <v>205</v>
      </c>
      <c r="O1031" s="30" t="str">
        <f aca="false">IF(ISNA(VLOOKUP(B1031,'US PWR Rankings'!$B$6:$H$126,7,FALSE()))=TRUE(),"",(VLOOKUP(B1031,'US PWR Rankings'!$B$6:$H$126,7,FALSE())))</f>
        <v/>
      </c>
      <c r="P1031" s="5" t="str">
        <f aca="false">IF(ISNA(VLOOKUP(B1031,'Can Gas Rankings'!$B$6:$H$95,7,FALSE()))=TRUE(),"",(VLOOKUP(B1031,'Can Gas Rankings'!$B$6:$H$95,7,FALSE())))</f>
        <v/>
      </c>
      <c r="Q1031" s="5" t="str">
        <f aca="false">IF(ISNA(VLOOKUP(B1031,'Can Pwr Rankings'!$B$6:$F$21,5,FALSE()))=TRUE(),"",(VLOOKUP(B1031,'Can Pwr Rankings'!$B$6:$F$21,5,FALSE())))</f>
        <v/>
      </c>
      <c r="R1031" s="29" t="n">
        <f aca="false">IF(ISNA(VLOOKUP($B1031,'US GAS Rankings'!$B$6:$H$232,6,FALSE()))=TRUE(),"",(VLOOKUP($B1031,'US GAS Rankings'!$B$6:$H$232,6,FALSE())))</f>
        <v>121556</v>
      </c>
      <c r="S1031" s="29" t="str">
        <f aca="false">IF(ISNA(VLOOKUP($B1031,'US PWR Rankings'!$B$6:$H$126,6,FALSE()))=TRUE(),"",(VLOOKUP($B1031,'US PWR Rankings'!$B$6:$H$126,6,FALSE())))</f>
        <v/>
      </c>
      <c r="T1031" s="29" t="str">
        <f aca="false">IF(ISNA(VLOOKUP($B1031,'Can Gas Rankings'!$B$6:$H$95,6,FALSE()))=TRUE(),"",(VLOOKUP($B1031,'Can Gas Rankings'!$B$6:$H$95,6,FALSE())))</f>
        <v/>
      </c>
      <c r="U1031" s="29" t="str">
        <f aca="false">IF(ISNA(VLOOKUP($B1031,'Can Pwr Rankings'!$B$6:$F$21,4,FALSE()))=TRUE(),"",(VLOOKUP($B1031,'Can Pwr Rankings'!$B$6:$F$21,4,FALSE())))</f>
        <v/>
      </c>
    </row>
    <row r="1032" customFormat="false" ht="12.75" hidden="false" customHeight="false" outlineLevel="0" collapsed="false">
      <c r="A1032" s="5" t="s">
        <v>307</v>
      </c>
      <c r="B1032" s="5" t="n">
        <v>118</v>
      </c>
      <c r="C1032" s="5"/>
      <c r="D1032" s="5"/>
      <c r="E1032" s="29" t="n">
        <f aca="false">VLOOKUP(B1032,HEADROOM!$B$2:$D$3820,3,FALSE())</f>
        <v>10000000</v>
      </c>
      <c r="F1032" s="5" t="s">
        <v>48</v>
      </c>
      <c r="G1032" s="5" t="str">
        <f aca="false">VLOOKUP((A1032&amp;MAX(H1032:M1032)),'NA DATA'!$J$4:$K$1809,2,FALSE())</f>
        <v>Enron North America Corp.</v>
      </c>
      <c r="H1032" s="30"/>
      <c r="I1032" s="30" t="n">
        <v>96000710</v>
      </c>
      <c r="J1032" s="30"/>
      <c r="K1032" s="30"/>
      <c r="L1032" s="30"/>
      <c r="M1032" s="30"/>
      <c r="N1032" s="30" t="n">
        <f aca="false">IF(ISNA(VLOOKUP(B1032,'US GAS Rankings'!$B$6:$H$232,7,FALSE()))=TRUE(),"",(VLOOKUP(B1032,'US GAS Rankings'!$B$6:$H$232,7,FALSE())))</f>
        <v>205</v>
      </c>
      <c r="O1032" s="30" t="str">
        <f aca="false">IF(ISNA(VLOOKUP(B1032,'US PWR Rankings'!$B$6:$H$126,7,FALSE()))=TRUE(),"",(VLOOKUP(B1032,'US PWR Rankings'!$B$6:$H$126,7,FALSE())))</f>
        <v/>
      </c>
      <c r="P1032" s="5" t="str">
        <f aca="false">IF(ISNA(VLOOKUP(B1032,'Can Gas Rankings'!$B$6:$H$95,7,FALSE()))=TRUE(),"",(VLOOKUP(B1032,'Can Gas Rankings'!$B$6:$H$95,7,FALSE())))</f>
        <v/>
      </c>
      <c r="Q1032" s="5" t="str">
        <f aca="false">IF(ISNA(VLOOKUP(B1032,'Can Pwr Rankings'!$B$6:$F$21,5,FALSE()))=TRUE(),"",(VLOOKUP(B1032,'Can Pwr Rankings'!$B$6:$F$21,5,FALSE())))</f>
        <v/>
      </c>
      <c r="R1032" s="29" t="n">
        <f aca="false">IF(ISNA(VLOOKUP($B1032,'US GAS Rankings'!$B$6:$H$232,6,FALSE()))=TRUE(),"",(VLOOKUP($B1032,'US GAS Rankings'!$B$6:$H$232,6,FALSE())))</f>
        <v>121556</v>
      </c>
      <c r="S1032" s="29" t="str">
        <f aca="false">IF(ISNA(VLOOKUP($B1032,'US PWR Rankings'!$B$6:$H$126,6,FALSE()))=TRUE(),"",(VLOOKUP($B1032,'US PWR Rankings'!$B$6:$H$126,6,FALSE())))</f>
        <v/>
      </c>
      <c r="T1032" s="29" t="str">
        <f aca="false">IF(ISNA(VLOOKUP($B1032,'Can Gas Rankings'!$B$6:$H$95,6,FALSE()))=TRUE(),"",(VLOOKUP($B1032,'Can Gas Rankings'!$B$6:$H$95,6,FALSE())))</f>
        <v/>
      </c>
      <c r="U1032" s="29" t="str">
        <f aca="false">IF(ISNA(VLOOKUP($B1032,'Can Pwr Rankings'!$B$6:$F$21,4,FALSE()))=TRUE(),"",(VLOOKUP($B1032,'Can Pwr Rankings'!$B$6:$F$21,4,FALSE())))</f>
        <v/>
      </c>
    </row>
    <row r="1033" customFormat="false" ht="12.75" hidden="false" customHeight="false" outlineLevel="0" collapsed="false">
      <c r="A1033" s="5" t="s">
        <v>307</v>
      </c>
      <c r="B1033" s="5" t="n">
        <v>118</v>
      </c>
      <c r="C1033" s="5"/>
      <c r="D1033" s="5"/>
      <c r="E1033" s="29" t="n">
        <f aca="false">VLOOKUP(B1033,HEADROOM!$B$2:$D$3820,3,FALSE())</f>
        <v>10000000</v>
      </c>
      <c r="F1033" s="5" t="s">
        <v>42</v>
      </c>
      <c r="G1033" s="5" t="e">
        <f aca="false">VLOOKUP((A1033&amp;MAX(H1033:M1033)),'NA DATA'!$J$4:$K$1809,2,FALSE())</f>
        <v>#N/A</v>
      </c>
      <c r="H1033" s="30"/>
      <c r="I1033" s="30"/>
      <c r="J1033" s="30"/>
      <c r="K1033" s="30"/>
      <c r="L1033" s="30"/>
      <c r="M1033" s="30"/>
      <c r="N1033" s="30" t="n">
        <f aca="false">IF(ISNA(VLOOKUP(B1033,'US GAS Rankings'!$B$6:$H$232,7,FALSE()))=TRUE(),"",(VLOOKUP(B1033,'US GAS Rankings'!$B$6:$H$232,7,FALSE())))</f>
        <v>205</v>
      </c>
      <c r="O1033" s="30" t="str">
        <f aca="false">IF(ISNA(VLOOKUP(B1033,'US PWR Rankings'!$B$6:$H$126,7,FALSE()))=TRUE(),"",(VLOOKUP(B1033,'US PWR Rankings'!$B$6:$H$126,7,FALSE())))</f>
        <v/>
      </c>
      <c r="P1033" s="5" t="str">
        <f aca="false">IF(ISNA(VLOOKUP(B1033,'Can Gas Rankings'!$B$6:$H$95,7,FALSE()))=TRUE(),"",(VLOOKUP(B1033,'Can Gas Rankings'!$B$6:$H$95,7,FALSE())))</f>
        <v/>
      </c>
      <c r="Q1033" s="5" t="str">
        <f aca="false">IF(ISNA(VLOOKUP(B1033,'Can Pwr Rankings'!$B$6:$F$21,5,FALSE()))=TRUE(),"",(VLOOKUP(B1033,'Can Pwr Rankings'!$B$6:$F$21,5,FALSE())))</f>
        <v/>
      </c>
      <c r="R1033" s="29" t="n">
        <f aca="false">IF(ISNA(VLOOKUP($B1033,'US GAS Rankings'!$B$6:$H$232,6,FALSE()))=TRUE(),"",(VLOOKUP($B1033,'US GAS Rankings'!$B$6:$H$232,6,FALSE())))</f>
        <v>121556</v>
      </c>
      <c r="S1033" s="29" t="str">
        <f aca="false">IF(ISNA(VLOOKUP($B1033,'US PWR Rankings'!$B$6:$H$126,6,FALSE()))=TRUE(),"",(VLOOKUP($B1033,'US PWR Rankings'!$B$6:$H$126,6,FALSE())))</f>
        <v/>
      </c>
      <c r="T1033" s="29" t="str">
        <f aca="false">IF(ISNA(VLOOKUP($B1033,'Can Gas Rankings'!$B$6:$H$95,6,FALSE()))=TRUE(),"",(VLOOKUP($B1033,'Can Gas Rankings'!$B$6:$H$95,6,FALSE())))</f>
        <v/>
      </c>
      <c r="U1033" s="29" t="str">
        <f aca="false">IF(ISNA(VLOOKUP($B1033,'Can Pwr Rankings'!$B$6:$F$21,4,FALSE()))=TRUE(),"",(VLOOKUP($B1033,'Can Pwr Rankings'!$B$6:$F$21,4,FALSE())))</f>
        <v/>
      </c>
    </row>
    <row r="1034" customFormat="false" ht="12.75" hidden="false" customHeight="false" outlineLevel="0" collapsed="false">
      <c r="A1034" s="5" t="s">
        <v>308</v>
      </c>
      <c r="B1034" s="5" t="n">
        <v>72509</v>
      </c>
      <c r="C1034" s="5" t="s">
        <v>308</v>
      </c>
      <c r="D1034" s="5" t="n">
        <v>72509</v>
      </c>
      <c r="E1034" s="29" t="n">
        <f aca="false">VLOOKUP(B1034,HEADROOM!$B$2:$D$3820,3,FALSE())</f>
        <v>10000</v>
      </c>
      <c r="F1034" s="5" t="s">
        <v>29</v>
      </c>
      <c r="G1034" s="5" t="str">
        <f aca="false">VLOOKUP((A1034&amp;MAX(H1034:M1034)),'NA DATA'!$J$4:$K$1809,2,FALSE())</f>
        <v>Enron North America Corp.</v>
      </c>
      <c r="H1034" s="30"/>
      <c r="I1034" s="30" t="n">
        <v>96060414</v>
      </c>
      <c r="J1034" s="30"/>
      <c r="K1034" s="30"/>
      <c r="L1034" s="30"/>
      <c r="M1034" s="30"/>
      <c r="N1034" s="30" t="n">
        <f aca="false">IF(ISNA(VLOOKUP(B1034,'US GAS Rankings'!$B$6:$H$232,7,FALSE()))=TRUE(),"",(VLOOKUP(B1034,'US GAS Rankings'!$B$6:$H$232,7,FALSE())))</f>
        <v>206</v>
      </c>
      <c r="O1034" s="30" t="str">
        <f aca="false">IF(ISNA(VLOOKUP(B1034,'US PWR Rankings'!$B$6:$H$126,7,FALSE()))=TRUE(),"",(VLOOKUP(B1034,'US PWR Rankings'!$B$6:$H$126,7,FALSE())))</f>
        <v/>
      </c>
      <c r="P1034" s="5" t="str">
        <f aca="false">IF(ISNA(VLOOKUP(B1034,'Can Gas Rankings'!$B$6:$H$95,7,FALSE()))=TRUE(),"",(VLOOKUP(B1034,'Can Gas Rankings'!$B$6:$H$95,7,FALSE())))</f>
        <v/>
      </c>
      <c r="Q1034" s="5" t="str">
        <f aca="false">IF(ISNA(VLOOKUP(B1034,'Can Pwr Rankings'!$B$6:$F$21,5,FALSE()))=TRUE(),"",(VLOOKUP(B1034,'Can Pwr Rankings'!$B$6:$F$21,5,FALSE())))</f>
        <v/>
      </c>
      <c r="R1034" s="29" t="n">
        <f aca="false">IF(ISNA(VLOOKUP($B1034,'US GAS Rankings'!$B$6:$H$232,6,FALSE()))=TRUE(),"",(VLOOKUP($B1034,'US GAS Rankings'!$B$6:$H$232,6,FALSE())))</f>
        <v>120562</v>
      </c>
      <c r="S1034" s="29" t="str">
        <f aca="false">IF(ISNA(VLOOKUP($B1034,'US PWR Rankings'!$B$6:$H$126,6,FALSE()))=TRUE(),"",(VLOOKUP($B1034,'US PWR Rankings'!$B$6:$H$126,6,FALSE())))</f>
        <v/>
      </c>
      <c r="T1034" s="29" t="str">
        <f aca="false">IF(ISNA(VLOOKUP($B1034,'Can Gas Rankings'!$B$6:$H$95,6,FALSE()))=TRUE(),"",(VLOOKUP($B1034,'Can Gas Rankings'!$B$6:$H$95,6,FALSE())))</f>
        <v/>
      </c>
      <c r="U1034" s="29" t="str">
        <f aca="false">IF(ISNA(VLOOKUP($B1034,'Can Pwr Rankings'!$B$6:$F$21,4,FALSE()))=TRUE(),"",(VLOOKUP($B1034,'Can Pwr Rankings'!$B$6:$F$21,4,FALSE())))</f>
        <v/>
      </c>
    </row>
    <row r="1035" customFormat="false" ht="12.75" hidden="false" customHeight="false" outlineLevel="0" collapsed="false">
      <c r="A1035" s="5" t="s">
        <v>308</v>
      </c>
      <c r="B1035" s="5" t="n">
        <v>72509</v>
      </c>
      <c r="C1035" s="5"/>
      <c r="D1035" s="5"/>
      <c r="E1035" s="29" t="n">
        <f aca="false">VLOOKUP(B1035,HEADROOM!$B$2:$D$3820,3,FALSE())</f>
        <v>10000</v>
      </c>
      <c r="F1035" s="5" t="s">
        <v>42</v>
      </c>
      <c r="G1035" s="5" t="e">
        <f aca="false">VLOOKUP((A1035&amp;MAX(H1035:M1035)),'NA DATA'!$J$4:$K$1809,2,FALSE())</f>
        <v>#N/A</v>
      </c>
      <c r="H1035" s="30"/>
      <c r="I1035" s="30"/>
      <c r="J1035" s="30"/>
      <c r="K1035" s="30"/>
      <c r="L1035" s="30"/>
      <c r="M1035" s="30"/>
      <c r="N1035" s="30" t="n">
        <f aca="false">IF(ISNA(VLOOKUP(B1035,'US GAS Rankings'!$B$6:$H$232,7,FALSE()))=TRUE(),"",(VLOOKUP(B1035,'US GAS Rankings'!$B$6:$H$232,7,FALSE())))</f>
        <v>206</v>
      </c>
      <c r="O1035" s="30" t="str">
        <f aca="false">IF(ISNA(VLOOKUP(B1035,'US PWR Rankings'!$B$6:$H$126,7,FALSE()))=TRUE(),"",(VLOOKUP(B1035,'US PWR Rankings'!$B$6:$H$126,7,FALSE())))</f>
        <v/>
      </c>
      <c r="P1035" s="5" t="str">
        <f aca="false">IF(ISNA(VLOOKUP(B1035,'Can Gas Rankings'!$B$6:$H$95,7,FALSE()))=TRUE(),"",(VLOOKUP(B1035,'Can Gas Rankings'!$B$6:$H$95,7,FALSE())))</f>
        <v/>
      </c>
      <c r="Q1035" s="5" t="str">
        <f aca="false">IF(ISNA(VLOOKUP(B1035,'Can Pwr Rankings'!$B$6:$F$21,5,FALSE()))=TRUE(),"",(VLOOKUP(B1035,'Can Pwr Rankings'!$B$6:$F$21,5,FALSE())))</f>
        <v/>
      </c>
      <c r="R1035" s="29" t="n">
        <f aca="false">IF(ISNA(VLOOKUP($B1035,'US GAS Rankings'!$B$6:$H$232,6,FALSE()))=TRUE(),"",(VLOOKUP($B1035,'US GAS Rankings'!$B$6:$H$232,6,FALSE())))</f>
        <v>120562</v>
      </c>
      <c r="S1035" s="29" t="str">
        <f aca="false">IF(ISNA(VLOOKUP($B1035,'US PWR Rankings'!$B$6:$H$126,6,FALSE()))=TRUE(),"",(VLOOKUP($B1035,'US PWR Rankings'!$B$6:$H$126,6,FALSE())))</f>
        <v/>
      </c>
      <c r="T1035" s="29" t="str">
        <f aca="false">IF(ISNA(VLOOKUP($B1035,'Can Gas Rankings'!$B$6:$H$95,6,FALSE()))=TRUE(),"",(VLOOKUP($B1035,'Can Gas Rankings'!$B$6:$H$95,6,FALSE())))</f>
        <v/>
      </c>
      <c r="U1035" s="29" t="str">
        <f aca="false">IF(ISNA(VLOOKUP($B1035,'Can Pwr Rankings'!$B$6:$F$21,4,FALSE()))=TRUE(),"",(VLOOKUP($B1035,'Can Pwr Rankings'!$B$6:$F$21,4,FALSE())))</f>
        <v/>
      </c>
    </row>
    <row r="1036" customFormat="false" ht="12.75" hidden="false" customHeight="false" outlineLevel="0" collapsed="false">
      <c r="A1036" s="5" t="s">
        <v>308</v>
      </c>
      <c r="B1036" s="5" t="n">
        <v>72509</v>
      </c>
      <c r="C1036" s="5"/>
      <c r="D1036" s="5"/>
      <c r="E1036" s="29" t="n">
        <f aca="false">VLOOKUP(B1036,HEADROOM!$B$2:$D$3820,3,FALSE())</f>
        <v>10000</v>
      </c>
      <c r="F1036" s="5" t="s">
        <v>70</v>
      </c>
      <c r="G1036" s="5" t="str">
        <f aca="false">VLOOKUP((A1036&amp;MAX(H1036:M1036)),'NA DATA'!$J$4:$K$1809,2,FALSE())</f>
        <v>Enron North America Corp.</v>
      </c>
      <c r="H1036" s="30"/>
      <c r="I1036" s="30" t="n">
        <v>96062425</v>
      </c>
      <c r="J1036" s="30"/>
      <c r="K1036" s="30"/>
      <c r="L1036" s="30"/>
      <c r="M1036" s="30"/>
      <c r="N1036" s="30" t="n">
        <f aca="false">IF(ISNA(VLOOKUP(B1036,'US GAS Rankings'!$B$6:$H$232,7,FALSE()))=TRUE(),"",(VLOOKUP(B1036,'US GAS Rankings'!$B$6:$H$232,7,FALSE())))</f>
        <v>206</v>
      </c>
      <c r="O1036" s="30" t="str">
        <f aca="false">IF(ISNA(VLOOKUP(B1036,'US PWR Rankings'!$B$6:$H$126,7,FALSE()))=TRUE(),"",(VLOOKUP(B1036,'US PWR Rankings'!$B$6:$H$126,7,FALSE())))</f>
        <v/>
      </c>
      <c r="P1036" s="5" t="str">
        <f aca="false">IF(ISNA(VLOOKUP(B1036,'Can Gas Rankings'!$B$6:$H$95,7,FALSE()))=TRUE(),"",(VLOOKUP(B1036,'Can Gas Rankings'!$B$6:$H$95,7,FALSE())))</f>
        <v/>
      </c>
      <c r="Q1036" s="5" t="str">
        <f aca="false">IF(ISNA(VLOOKUP(B1036,'Can Pwr Rankings'!$B$6:$F$21,5,FALSE()))=TRUE(),"",(VLOOKUP(B1036,'Can Pwr Rankings'!$B$6:$F$21,5,FALSE())))</f>
        <v/>
      </c>
      <c r="R1036" s="29" t="n">
        <f aca="false">IF(ISNA(VLOOKUP($B1036,'US GAS Rankings'!$B$6:$H$232,6,FALSE()))=TRUE(),"",(VLOOKUP($B1036,'US GAS Rankings'!$B$6:$H$232,6,FALSE())))</f>
        <v>120562</v>
      </c>
      <c r="S1036" s="29" t="str">
        <f aca="false">IF(ISNA(VLOOKUP($B1036,'US PWR Rankings'!$B$6:$H$126,6,FALSE()))=TRUE(),"",(VLOOKUP($B1036,'US PWR Rankings'!$B$6:$H$126,6,FALSE())))</f>
        <v/>
      </c>
      <c r="T1036" s="29" t="str">
        <f aca="false">IF(ISNA(VLOOKUP($B1036,'Can Gas Rankings'!$B$6:$H$95,6,FALSE()))=TRUE(),"",(VLOOKUP($B1036,'Can Gas Rankings'!$B$6:$H$95,6,FALSE())))</f>
        <v/>
      </c>
      <c r="U1036" s="29" t="str">
        <f aca="false">IF(ISNA(VLOOKUP($B1036,'Can Pwr Rankings'!$B$6:$F$21,4,FALSE()))=TRUE(),"",(VLOOKUP($B1036,'Can Pwr Rankings'!$B$6:$F$21,4,FALSE())))</f>
        <v/>
      </c>
    </row>
    <row r="1037" customFormat="false" ht="12.75" hidden="false" customHeight="false" outlineLevel="0" collapsed="false">
      <c r="A1037" s="5" t="s">
        <v>309</v>
      </c>
      <c r="B1037" s="5" t="n">
        <v>66874</v>
      </c>
      <c r="C1037" s="5" t="s">
        <v>309</v>
      </c>
      <c r="D1037" s="5" t="n">
        <v>66874</v>
      </c>
      <c r="E1037" s="29" t="n">
        <f aca="false">VLOOKUP(B1037,HEADROOM!$B$2:$D$3820,3,FALSE())</f>
        <v>10000</v>
      </c>
      <c r="F1037" s="5" t="s">
        <v>28</v>
      </c>
      <c r="G1037" s="5" t="str">
        <f aca="false">VLOOKUP((A1037&amp;MAX(H1037:M1037)),'NA DATA'!$J$4:$K$1809,2,FALSE())</f>
        <v>Enron North America Corp.</v>
      </c>
      <c r="H1037" s="30"/>
      <c r="I1037" s="30" t="n">
        <v>96032314</v>
      </c>
      <c r="J1037" s="30"/>
      <c r="K1037" s="30"/>
      <c r="L1037" s="30"/>
      <c r="M1037" s="30"/>
      <c r="N1037" s="30" t="n">
        <f aca="false">IF(ISNA(VLOOKUP(B1037,'US GAS Rankings'!$B$6:$H$232,7,FALSE()))=TRUE(),"",(VLOOKUP(B1037,'US GAS Rankings'!$B$6:$H$232,7,FALSE())))</f>
        <v>207</v>
      </c>
      <c r="O1037" s="30" t="str">
        <f aca="false">IF(ISNA(VLOOKUP(B1037,'US PWR Rankings'!$B$6:$H$126,7,FALSE()))=TRUE(),"",(VLOOKUP(B1037,'US PWR Rankings'!$B$6:$H$126,7,FALSE())))</f>
        <v/>
      </c>
      <c r="P1037" s="5" t="str">
        <f aca="false">IF(ISNA(VLOOKUP(B1037,'Can Gas Rankings'!$B$6:$H$95,7,FALSE()))=TRUE(),"",(VLOOKUP(B1037,'Can Gas Rankings'!$B$6:$H$95,7,FALSE())))</f>
        <v/>
      </c>
      <c r="Q1037" s="5" t="str">
        <f aca="false">IF(ISNA(VLOOKUP(B1037,'Can Pwr Rankings'!$B$6:$F$21,5,FALSE()))=TRUE(),"",(VLOOKUP(B1037,'Can Pwr Rankings'!$B$6:$F$21,5,FALSE())))</f>
        <v/>
      </c>
      <c r="R1037" s="29" t="n">
        <f aca="false">IF(ISNA(VLOOKUP($B1037,'US GAS Rankings'!$B$6:$H$232,6,FALSE()))=TRUE(),"",(VLOOKUP($B1037,'US GAS Rankings'!$B$6:$H$232,6,FALSE())))</f>
        <v>115000</v>
      </c>
      <c r="S1037" s="29" t="str">
        <f aca="false">IF(ISNA(VLOOKUP($B1037,'US PWR Rankings'!$B$6:$H$126,6,FALSE()))=TRUE(),"",(VLOOKUP($B1037,'US PWR Rankings'!$B$6:$H$126,6,FALSE())))</f>
        <v/>
      </c>
      <c r="T1037" s="29" t="str">
        <f aca="false">IF(ISNA(VLOOKUP($B1037,'Can Gas Rankings'!$B$6:$H$95,6,FALSE()))=TRUE(),"",(VLOOKUP($B1037,'Can Gas Rankings'!$B$6:$H$95,6,FALSE())))</f>
        <v/>
      </c>
      <c r="U1037" s="29" t="str">
        <f aca="false">IF(ISNA(VLOOKUP($B1037,'Can Pwr Rankings'!$B$6:$F$21,4,FALSE()))=TRUE(),"",(VLOOKUP($B1037,'Can Pwr Rankings'!$B$6:$F$21,4,FALSE())))</f>
        <v/>
      </c>
    </row>
    <row r="1038" customFormat="false" ht="12.75" hidden="false" customHeight="false" outlineLevel="0" collapsed="false">
      <c r="A1038" s="5" t="s">
        <v>309</v>
      </c>
      <c r="B1038" s="5" t="n">
        <v>66874</v>
      </c>
      <c r="C1038" s="5"/>
      <c r="D1038" s="5"/>
      <c r="E1038" s="29" t="n">
        <f aca="false">VLOOKUP(B1038,HEADROOM!$B$2:$D$3820,3,FALSE())</f>
        <v>10000</v>
      </c>
      <c r="F1038" s="5" t="s">
        <v>29</v>
      </c>
      <c r="G1038" s="5" t="str">
        <f aca="false">VLOOKUP((A1038&amp;MAX(H1038:M1038)),'NA DATA'!$J$4:$K$1809,2,FALSE())</f>
        <v>Enron North America Corp.</v>
      </c>
      <c r="H1038" s="30"/>
      <c r="I1038" s="30" t="n">
        <v>96021282</v>
      </c>
      <c r="J1038" s="30"/>
      <c r="K1038" s="30"/>
      <c r="L1038" s="30"/>
      <c r="M1038" s="30"/>
      <c r="N1038" s="30" t="n">
        <f aca="false">IF(ISNA(VLOOKUP(B1038,'US GAS Rankings'!$B$6:$H$232,7,FALSE()))=TRUE(),"",(VLOOKUP(B1038,'US GAS Rankings'!$B$6:$H$232,7,FALSE())))</f>
        <v>207</v>
      </c>
      <c r="O1038" s="30" t="str">
        <f aca="false">IF(ISNA(VLOOKUP(B1038,'US PWR Rankings'!$B$6:$H$126,7,FALSE()))=TRUE(),"",(VLOOKUP(B1038,'US PWR Rankings'!$B$6:$H$126,7,FALSE())))</f>
        <v/>
      </c>
      <c r="P1038" s="5" t="str">
        <f aca="false">IF(ISNA(VLOOKUP(B1038,'Can Gas Rankings'!$B$6:$H$95,7,FALSE()))=TRUE(),"",(VLOOKUP(B1038,'Can Gas Rankings'!$B$6:$H$95,7,FALSE())))</f>
        <v/>
      </c>
      <c r="Q1038" s="5" t="str">
        <f aca="false">IF(ISNA(VLOOKUP(B1038,'Can Pwr Rankings'!$B$6:$F$21,5,FALSE()))=TRUE(),"",(VLOOKUP(B1038,'Can Pwr Rankings'!$B$6:$F$21,5,FALSE())))</f>
        <v/>
      </c>
      <c r="R1038" s="29" t="n">
        <f aca="false">IF(ISNA(VLOOKUP($B1038,'US GAS Rankings'!$B$6:$H$232,6,FALSE()))=TRUE(),"",(VLOOKUP($B1038,'US GAS Rankings'!$B$6:$H$232,6,FALSE())))</f>
        <v>115000</v>
      </c>
      <c r="S1038" s="29" t="str">
        <f aca="false">IF(ISNA(VLOOKUP($B1038,'US PWR Rankings'!$B$6:$H$126,6,FALSE()))=TRUE(),"",(VLOOKUP($B1038,'US PWR Rankings'!$B$6:$H$126,6,FALSE())))</f>
        <v/>
      </c>
      <c r="T1038" s="29" t="str">
        <f aca="false">IF(ISNA(VLOOKUP($B1038,'Can Gas Rankings'!$B$6:$H$95,6,FALSE()))=TRUE(),"",(VLOOKUP($B1038,'Can Gas Rankings'!$B$6:$H$95,6,FALSE())))</f>
        <v/>
      </c>
      <c r="U1038" s="29" t="str">
        <f aca="false">IF(ISNA(VLOOKUP($B1038,'Can Pwr Rankings'!$B$6:$F$21,4,FALSE()))=TRUE(),"",(VLOOKUP($B1038,'Can Pwr Rankings'!$B$6:$F$21,4,FALSE())))</f>
        <v/>
      </c>
    </row>
    <row r="1039" customFormat="false" ht="12.75" hidden="false" customHeight="false" outlineLevel="0" collapsed="false">
      <c r="A1039" s="5" t="s">
        <v>309</v>
      </c>
      <c r="B1039" s="5" t="n">
        <v>66874</v>
      </c>
      <c r="C1039" s="5"/>
      <c r="D1039" s="5"/>
      <c r="E1039" s="29" t="n">
        <f aca="false">VLOOKUP(B1039,HEADROOM!$B$2:$D$3820,3,FALSE())</f>
        <v>10000</v>
      </c>
      <c r="F1039" s="5" t="s">
        <v>42</v>
      </c>
      <c r="G1039" s="5" t="e">
        <f aca="false">VLOOKUP((A1039&amp;MAX(H1039:M1039)),'NA DATA'!$J$4:$K$1809,2,FALSE())</f>
        <v>#N/A</v>
      </c>
      <c r="H1039" s="30"/>
      <c r="I1039" s="30"/>
      <c r="J1039" s="30"/>
      <c r="K1039" s="30"/>
      <c r="L1039" s="30"/>
      <c r="M1039" s="30"/>
      <c r="N1039" s="30" t="n">
        <f aca="false">IF(ISNA(VLOOKUP(B1039,'US GAS Rankings'!$B$6:$H$232,7,FALSE()))=TRUE(),"",(VLOOKUP(B1039,'US GAS Rankings'!$B$6:$H$232,7,FALSE())))</f>
        <v>207</v>
      </c>
      <c r="O1039" s="30" t="str">
        <f aca="false">IF(ISNA(VLOOKUP(B1039,'US PWR Rankings'!$B$6:$H$126,7,FALSE()))=TRUE(),"",(VLOOKUP(B1039,'US PWR Rankings'!$B$6:$H$126,7,FALSE())))</f>
        <v/>
      </c>
      <c r="P1039" s="5" t="str">
        <f aca="false">IF(ISNA(VLOOKUP(B1039,'Can Gas Rankings'!$B$6:$H$95,7,FALSE()))=TRUE(),"",(VLOOKUP(B1039,'Can Gas Rankings'!$B$6:$H$95,7,FALSE())))</f>
        <v/>
      </c>
      <c r="Q1039" s="5" t="str">
        <f aca="false">IF(ISNA(VLOOKUP(B1039,'Can Pwr Rankings'!$B$6:$F$21,5,FALSE()))=TRUE(),"",(VLOOKUP(B1039,'Can Pwr Rankings'!$B$6:$F$21,5,FALSE())))</f>
        <v/>
      </c>
      <c r="R1039" s="29" t="n">
        <f aca="false">IF(ISNA(VLOOKUP($B1039,'US GAS Rankings'!$B$6:$H$232,6,FALSE()))=TRUE(),"",(VLOOKUP($B1039,'US GAS Rankings'!$B$6:$H$232,6,FALSE())))</f>
        <v>115000</v>
      </c>
      <c r="S1039" s="29" t="str">
        <f aca="false">IF(ISNA(VLOOKUP($B1039,'US PWR Rankings'!$B$6:$H$126,6,FALSE()))=TRUE(),"",(VLOOKUP($B1039,'US PWR Rankings'!$B$6:$H$126,6,FALSE())))</f>
        <v/>
      </c>
      <c r="T1039" s="29" t="str">
        <f aca="false">IF(ISNA(VLOOKUP($B1039,'Can Gas Rankings'!$B$6:$H$95,6,FALSE()))=TRUE(),"",(VLOOKUP($B1039,'Can Gas Rankings'!$B$6:$H$95,6,FALSE())))</f>
        <v/>
      </c>
      <c r="U1039" s="29" t="str">
        <f aca="false">IF(ISNA(VLOOKUP($B1039,'Can Pwr Rankings'!$B$6:$F$21,4,FALSE()))=TRUE(),"",(VLOOKUP($B1039,'Can Pwr Rankings'!$B$6:$F$21,4,FALSE())))</f>
        <v/>
      </c>
    </row>
    <row r="1040" customFormat="false" ht="12.75" hidden="false" customHeight="false" outlineLevel="0" collapsed="false">
      <c r="A1040" s="5" t="s">
        <v>309</v>
      </c>
      <c r="B1040" s="5" t="n">
        <v>66874</v>
      </c>
      <c r="C1040" s="5"/>
      <c r="D1040" s="5"/>
      <c r="E1040" s="29" t="n">
        <f aca="false">VLOOKUP(B1040,HEADROOM!$B$2:$D$3820,3,FALSE())</f>
        <v>10000</v>
      </c>
      <c r="F1040" s="5" t="s">
        <v>70</v>
      </c>
      <c r="G1040" s="5" t="str">
        <f aca="false">VLOOKUP((A1040&amp;MAX(H1040:M1040)),'NA DATA'!$J$4:$K$1809,2,FALSE())</f>
        <v>Enron North America Corp.</v>
      </c>
      <c r="H1040" s="30"/>
      <c r="I1040" s="30" t="n">
        <v>96041810</v>
      </c>
      <c r="J1040" s="30"/>
      <c r="K1040" s="30"/>
      <c r="L1040" s="30"/>
      <c r="M1040" s="30"/>
      <c r="N1040" s="30" t="n">
        <f aca="false">IF(ISNA(VLOOKUP(B1040,'US GAS Rankings'!$B$6:$H$232,7,FALSE()))=TRUE(),"",(VLOOKUP(B1040,'US GAS Rankings'!$B$6:$H$232,7,FALSE())))</f>
        <v>207</v>
      </c>
      <c r="O1040" s="30" t="str">
        <f aca="false">IF(ISNA(VLOOKUP(B1040,'US PWR Rankings'!$B$6:$H$126,7,FALSE()))=TRUE(),"",(VLOOKUP(B1040,'US PWR Rankings'!$B$6:$H$126,7,FALSE())))</f>
        <v/>
      </c>
      <c r="P1040" s="5" t="str">
        <f aca="false">IF(ISNA(VLOOKUP(B1040,'Can Gas Rankings'!$B$6:$H$95,7,FALSE()))=TRUE(),"",(VLOOKUP(B1040,'Can Gas Rankings'!$B$6:$H$95,7,FALSE())))</f>
        <v/>
      </c>
      <c r="Q1040" s="5" t="str">
        <f aca="false">IF(ISNA(VLOOKUP(B1040,'Can Pwr Rankings'!$B$6:$F$21,5,FALSE()))=TRUE(),"",(VLOOKUP(B1040,'Can Pwr Rankings'!$B$6:$F$21,5,FALSE())))</f>
        <v/>
      </c>
      <c r="R1040" s="29" t="n">
        <f aca="false">IF(ISNA(VLOOKUP($B1040,'US GAS Rankings'!$B$6:$H$232,6,FALSE()))=TRUE(),"",(VLOOKUP($B1040,'US GAS Rankings'!$B$6:$H$232,6,FALSE())))</f>
        <v>115000</v>
      </c>
      <c r="S1040" s="29" t="str">
        <f aca="false">IF(ISNA(VLOOKUP($B1040,'US PWR Rankings'!$B$6:$H$126,6,FALSE()))=TRUE(),"",(VLOOKUP($B1040,'US PWR Rankings'!$B$6:$H$126,6,FALSE())))</f>
        <v/>
      </c>
      <c r="T1040" s="29" t="str">
        <f aca="false">IF(ISNA(VLOOKUP($B1040,'Can Gas Rankings'!$B$6:$H$95,6,FALSE()))=TRUE(),"",(VLOOKUP($B1040,'Can Gas Rankings'!$B$6:$H$95,6,FALSE())))</f>
        <v/>
      </c>
      <c r="U1040" s="29" t="str">
        <f aca="false">IF(ISNA(VLOOKUP($B1040,'Can Pwr Rankings'!$B$6:$F$21,4,FALSE()))=TRUE(),"",(VLOOKUP($B1040,'Can Pwr Rankings'!$B$6:$F$21,4,FALSE())))</f>
        <v/>
      </c>
    </row>
    <row r="1041" customFormat="false" ht="12.75" hidden="false" customHeight="false" outlineLevel="0" collapsed="false">
      <c r="A1041" s="5" t="s">
        <v>310</v>
      </c>
      <c r="B1041" s="5" t="n">
        <v>71096</v>
      </c>
      <c r="C1041" s="5" t="s">
        <v>310</v>
      </c>
      <c r="D1041" s="5" t="n">
        <v>71096</v>
      </c>
      <c r="E1041" s="29" t="n">
        <f aca="false">VLOOKUP(B1041,HEADROOM!$B$2:$D$3820,3,FALSE())</f>
        <v>713521</v>
      </c>
      <c r="F1041" s="5" t="s">
        <v>33</v>
      </c>
      <c r="G1041" s="5" t="str">
        <f aca="false">VLOOKUP((A1041&amp;MAX(H1041:M1041)),'NA DATA'!$J$4:$K$1809,2,FALSE())</f>
        <v>Enron North America Corp.</v>
      </c>
      <c r="H1041" s="30"/>
      <c r="I1041" s="30" t="n">
        <v>96091325</v>
      </c>
      <c r="J1041" s="30"/>
      <c r="K1041" s="30"/>
      <c r="L1041" s="30"/>
      <c r="M1041" s="30"/>
      <c r="N1041" s="30" t="n">
        <f aca="false">IF(ISNA(VLOOKUP(B1041,'US GAS Rankings'!$B$6:$H$232,7,FALSE()))=TRUE(),"",(VLOOKUP(B1041,'US GAS Rankings'!$B$6:$H$232,7,FALSE())))</f>
        <v>208</v>
      </c>
      <c r="O1041" s="30" t="str">
        <f aca="false">IF(ISNA(VLOOKUP(B1041,'US PWR Rankings'!$B$6:$H$126,7,FALSE()))=TRUE(),"",(VLOOKUP(B1041,'US PWR Rankings'!$B$6:$H$126,7,FALSE())))</f>
        <v/>
      </c>
      <c r="P1041" s="5" t="str">
        <f aca="false">IF(ISNA(VLOOKUP(B1041,'Can Gas Rankings'!$B$6:$H$95,7,FALSE()))=TRUE(),"",(VLOOKUP(B1041,'Can Gas Rankings'!$B$6:$H$95,7,FALSE())))</f>
        <v/>
      </c>
      <c r="Q1041" s="5" t="str">
        <f aca="false">IF(ISNA(VLOOKUP(B1041,'Can Pwr Rankings'!$B$6:$F$21,5,FALSE()))=TRUE(),"",(VLOOKUP(B1041,'Can Pwr Rankings'!$B$6:$F$21,5,FALSE())))</f>
        <v/>
      </c>
      <c r="R1041" s="29" t="n">
        <f aca="false">IF(ISNA(VLOOKUP($B1041,'US GAS Rankings'!$B$6:$H$232,6,FALSE()))=TRUE(),"",(VLOOKUP($B1041,'US GAS Rankings'!$B$6:$H$232,6,FALSE())))</f>
        <v>98379</v>
      </c>
      <c r="S1041" s="29" t="str">
        <f aca="false">IF(ISNA(VLOOKUP($B1041,'US PWR Rankings'!$B$6:$H$126,6,FALSE()))=TRUE(),"",(VLOOKUP($B1041,'US PWR Rankings'!$B$6:$H$126,6,FALSE())))</f>
        <v/>
      </c>
      <c r="T1041" s="29" t="str">
        <f aca="false">IF(ISNA(VLOOKUP($B1041,'Can Gas Rankings'!$B$6:$H$95,6,FALSE()))=TRUE(),"",(VLOOKUP($B1041,'Can Gas Rankings'!$B$6:$H$95,6,FALSE())))</f>
        <v/>
      </c>
      <c r="U1041" s="29" t="str">
        <f aca="false">IF(ISNA(VLOOKUP($B1041,'Can Pwr Rankings'!$B$6:$F$21,4,FALSE()))=TRUE(),"",(VLOOKUP($B1041,'Can Pwr Rankings'!$B$6:$F$21,4,FALSE())))</f>
        <v/>
      </c>
    </row>
    <row r="1042" customFormat="false" ht="12.75" hidden="false" customHeight="false" outlineLevel="0" collapsed="false">
      <c r="A1042" s="5" t="s">
        <v>310</v>
      </c>
      <c r="B1042" s="5" t="n">
        <v>71096</v>
      </c>
      <c r="C1042" s="5"/>
      <c r="D1042" s="5"/>
      <c r="E1042" s="29" t="n">
        <f aca="false">VLOOKUP(B1042,HEADROOM!$B$2:$D$3820,3,FALSE())</f>
        <v>713521</v>
      </c>
      <c r="F1042" s="5" t="s">
        <v>34</v>
      </c>
      <c r="G1042" s="5" t="str">
        <f aca="false">VLOOKUP((A1042&amp;MAX(H1042:M1042)),'NA DATA'!$J$4:$K$1809,2,FALSE())</f>
        <v>Enron North America Corp.</v>
      </c>
      <c r="H1042" s="30"/>
      <c r="I1042" s="30" t="n">
        <v>96010081</v>
      </c>
      <c r="J1042" s="30"/>
      <c r="K1042" s="30"/>
      <c r="L1042" s="30"/>
      <c r="M1042" s="30"/>
      <c r="N1042" s="30" t="n">
        <f aca="false">IF(ISNA(VLOOKUP(B1042,'US GAS Rankings'!$B$6:$H$232,7,FALSE()))=TRUE(),"",(VLOOKUP(B1042,'US GAS Rankings'!$B$6:$H$232,7,FALSE())))</f>
        <v>208</v>
      </c>
      <c r="O1042" s="30" t="str">
        <f aca="false">IF(ISNA(VLOOKUP(B1042,'US PWR Rankings'!$B$6:$H$126,7,FALSE()))=TRUE(),"",(VLOOKUP(B1042,'US PWR Rankings'!$B$6:$H$126,7,FALSE())))</f>
        <v/>
      </c>
      <c r="P1042" s="5" t="str">
        <f aca="false">IF(ISNA(VLOOKUP(B1042,'Can Gas Rankings'!$B$6:$H$95,7,FALSE()))=TRUE(),"",(VLOOKUP(B1042,'Can Gas Rankings'!$B$6:$H$95,7,FALSE())))</f>
        <v/>
      </c>
      <c r="Q1042" s="5" t="str">
        <f aca="false">IF(ISNA(VLOOKUP(B1042,'Can Pwr Rankings'!$B$6:$F$21,5,FALSE()))=TRUE(),"",(VLOOKUP(B1042,'Can Pwr Rankings'!$B$6:$F$21,5,FALSE())))</f>
        <v/>
      </c>
      <c r="R1042" s="29" t="n">
        <f aca="false">IF(ISNA(VLOOKUP($B1042,'US GAS Rankings'!$B$6:$H$232,6,FALSE()))=TRUE(),"",(VLOOKUP($B1042,'US GAS Rankings'!$B$6:$H$232,6,FALSE())))</f>
        <v>98379</v>
      </c>
      <c r="S1042" s="29" t="str">
        <f aca="false">IF(ISNA(VLOOKUP($B1042,'US PWR Rankings'!$B$6:$H$126,6,FALSE()))=TRUE(),"",(VLOOKUP($B1042,'US PWR Rankings'!$B$6:$H$126,6,FALSE())))</f>
        <v/>
      </c>
      <c r="T1042" s="29" t="str">
        <f aca="false">IF(ISNA(VLOOKUP($B1042,'Can Gas Rankings'!$B$6:$H$95,6,FALSE()))=TRUE(),"",(VLOOKUP($B1042,'Can Gas Rankings'!$B$6:$H$95,6,FALSE())))</f>
        <v/>
      </c>
      <c r="U1042" s="29" t="str">
        <f aca="false">IF(ISNA(VLOOKUP($B1042,'Can Pwr Rankings'!$B$6:$F$21,4,FALSE()))=TRUE(),"",(VLOOKUP($B1042,'Can Pwr Rankings'!$B$6:$F$21,4,FALSE())))</f>
        <v/>
      </c>
    </row>
    <row r="1043" customFormat="false" ht="12.75" hidden="false" customHeight="false" outlineLevel="0" collapsed="false">
      <c r="A1043" s="5" t="s">
        <v>310</v>
      </c>
      <c r="B1043" s="5" t="n">
        <v>71096</v>
      </c>
      <c r="C1043" s="5"/>
      <c r="D1043" s="5"/>
      <c r="E1043" s="29" t="n">
        <f aca="false">VLOOKUP(B1043,HEADROOM!$B$2:$D$3820,3,FALSE())</f>
        <v>713521</v>
      </c>
      <c r="F1043" s="5" t="s">
        <v>36</v>
      </c>
      <c r="G1043" s="5" t="str">
        <f aca="false">VLOOKUP((A1043&amp;MAX(H1043:M1043)),'NA DATA'!$J$4:$K$1809,2,FALSE())</f>
        <v>Enron North America Corp.</v>
      </c>
      <c r="H1043" s="30"/>
      <c r="I1043" s="30" t="n">
        <v>96027136</v>
      </c>
      <c r="J1043" s="30"/>
      <c r="K1043" s="30"/>
      <c r="L1043" s="30"/>
      <c r="M1043" s="30"/>
      <c r="N1043" s="30" t="n">
        <f aca="false">IF(ISNA(VLOOKUP(B1043,'US GAS Rankings'!$B$6:$H$232,7,FALSE()))=TRUE(),"",(VLOOKUP(B1043,'US GAS Rankings'!$B$6:$H$232,7,FALSE())))</f>
        <v>208</v>
      </c>
      <c r="O1043" s="30" t="str">
        <f aca="false">IF(ISNA(VLOOKUP(B1043,'US PWR Rankings'!$B$6:$H$126,7,FALSE()))=TRUE(),"",(VLOOKUP(B1043,'US PWR Rankings'!$B$6:$H$126,7,FALSE())))</f>
        <v/>
      </c>
      <c r="P1043" s="5" t="str">
        <f aca="false">IF(ISNA(VLOOKUP(B1043,'Can Gas Rankings'!$B$6:$H$95,7,FALSE()))=TRUE(),"",(VLOOKUP(B1043,'Can Gas Rankings'!$B$6:$H$95,7,FALSE())))</f>
        <v/>
      </c>
      <c r="Q1043" s="5" t="str">
        <f aca="false">IF(ISNA(VLOOKUP(B1043,'Can Pwr Rankings'!$B$6:$F$21,5,FALSE()))=TRUE(),"",(VLOOKUP(B1043,'Can Pwr Rankings'!$B$6:$F$21,5,FALSE())))</f>
        <v/>
      </c>
      <c r="R1043" s="29" t="n">
        <f aca="false">IF(ISNA(VLOOKUP($B1043,'US GAS Rankings'!$B$6:$H$232,6,FALSE()))=TRUE(),"",(VLOOKUP($B1043,'US GAS Rankings'!$B$6:$H$232,6,FALSE())))</f>
        <v>98379</v>
      </c>
      <c r="S1043" s="29" t="str">
        <f aca="false">IF(ISNA(VLOOKUP($B1043,'US PWR Rankings'!$B$6:$H$126,6,FALSE()))=TRUE(),"",(VLOOKUP($B1043,'US PWR Rankings'!$B$6:$H$126,6,FALSE())))</f>
        <v/>
      </c>
      <c r="T1043" s="29" t="str">
        <f aca="false">IF(ISNA(VLOOKUP($B1043,'Can Gas Rankings'!$B$6:$H$95,6,FALSE()))=TRUE(),"",(VLOOKUP($B1043,'Can Gas Rankings'!$B$6:$H$95,6,FALSE())))</f>
        <v/>
      </c>
      <c r="U1043" s="29" t="str">
        <f aca="false">IF(ISNA(VLOOKUP($B1043,'Can Pwr Rankings'!$B$6:$F$21,4,FALSE()))=TRUE(),"",(VLOOKUP($B1043,'Can Pwr Rankings'!$B$6:$F$21,4,FALSE())))</f>
        <v/>
      </c>
    </row>
    <row r="1044" customFormat="false" ht="12.75" hidden="false" customHeight="false" outlineLevel="0" collapsed="false">
      <c r="A1044" s="5" t="s">
        <v>310</v>
      </c>
      <c r="B1044" s="5" t="n">
        <v>71096</v>
      </c>
      <c r="C1044" s="5"/>
      <c r="D1044" s="5"/>
      <c r="E1044" s="29" t="n">
        <f aca="false">VLOOKUP(B1044,HEADROOM!$B$2:$D$3820,3,FALSE())</f>
        <v>713521</v>
      </c>
      <c r="F1044" s="5" t="s">
        <v>42</v>
      </c>
      <c r="G1044" s="5" t="e">
        <f aca="false">VLOOKUP((A1044&amp;MAX(H1044:M1044)),'NA DATA'!$J$4:$K$1809,2,FALSE())</f>
        <v>#N/A</v>
      </c>
      <c r="H1044" s="30"/>
      <c r="I1044" s="30"/>
      <c r="J1044" s="30"/>
      <c r="K1044" s="30"/>
      <c r="L1044" s="30"/>
      <c r="M1044" s="30"/>
      <c r="N1044" s="30" t="n">
        <f aca="false">IF(ISNA(VLOOKUP(B1044,'US GAS Rankings'!$B$6:$H$232,7,FALSE()))=TRUE(),"",(VLOOKUP(B1044,'US GAS Rankings'!$B$6:$H$232,7,FALSE())))</f>
        <v>208</v>
      </c>
      <c r="O1044" s="30" t="str">
        <f aca="false">IF(ISNA(VLOOKUP(B1044,'US PWR Rankings'!$B$6:$H$126,7,FALSE()))=TRUE(),"",(VLOOKUP(B1044,'US PWR Rankings'!$B$6:$H$126,7,FALSE())))</f>
        <v/>
      </c>
      <c r="P1044" s="5" t="str">
        <f aca="false">IF(ISNA(VLOOKUP(B1044,'Can Gas Rankings'!$B$6:$H$95,7,FALSE()))=TRUE(),"",(VLOOKUP(B1044,'Can Gas Rankings'!$B$6:$H$95,7,FALSE())))</f>
        <v/>
      </c>
      <c r="Q1044" s="5" t="str">
        <f aca="false">IF(ISNA(VLOOKUP(B1044,'Can Pwr Rankings'!$B$6:$F$21,5,FALSE()))=TRUE(),"",(VLOOKUP(B1044,'Can Pwr Rankings'!$B$6:$F$21,5,FALSE())))</f>
        <v/>
      </c>
      <c r="R1044" s="29" t="n">
        <f aca="false">IF(ISNA(VLOOKUP($B1044,'US GAS Rankings'!$B$6:$H$232,6,FALSE()))=TRUE(),"",(VLOOKUP($B1044,'US GAS Rankings'!$B$6:$H$232,6,FALSE())))</f>
        <v>98379</v>
      </c>
      <c r="S1044" s="29" t="str">
        <f aca="false">IF(ISNA(VLOOKUP($B1044,'US PWR Rankings'!$B$6:$H$126,6,FALSE()))=TRUE(),"",(VLOOKUP($B1044,'US PWR Rankings'!$B$6:$H$126,6,FALSE())))</f>
        <v/>
      </c>
      <c r="T1044" s="29" t="str">
        <f aca="false">IF(ISNA(VLOOKUP($B1044,'Can Gas Rankings'!$B$6:$H$95,6,FALSE()))=TRUE(),"",(VLOOKUP($B1044,'Can Gas Rankings'!$B$6:$H$95,6,FALSE())))</f>
        <v/>
      </c>
      <c r="U1044" s="29" t="str">
        <f aca="false">IF(ISNA(VLOOKUP($B1044,'Can Pwr Rankings'!$B$6:$F$21,4,FALSE()))=TRUE(),"",(VLOOKUP($B1044,'Can Pwr Rankings'!$B$6:$F$21,4,FALSE())))</f>
        <v/>
      </c>
    </row>
    <row r="1045" customFormat="false" ht="12.75" hidden="false" customHeight="false" outlineLevel="0" collapsed="false">
      <c r="A1045" s="5" t="s">
        <v>310</v>
      </c>
      <c r="B1045" s="5" t="n">
        <v>71096</v>
      </c>
      <c r="C1045" s="5"/>
      <c r="D1045" s="5"/>
      <c r="E1045" s="29" t="n">
        <f aca="false">VLOOKUP(B1045,HEADROOM!$B$2:$D$3820,3,FALSE())</f>
        <v>713521</v>
      </c>
      <c r="F1045" s="5" t="s">
        <v>82</v>
      </c>
      <c r="G1045" s="5" t="str">
        <f aca="false">VLOOKUP((A1045&amp;MAX(H1045:M1045)),'NA DATA'!$J$4:$K$1809,2,FALSE())</f>
        <v>Enron North America Corp.</v>
      </c>
      <c r="H1045" s="30"/>
      <c r="I1045" s="30" t="n">
        <v>96083930</v>
      </c>
      <c r="J1045" s="30"/>
      <c r="K1045" s="30"/>
      <c r="L1045" s="30"/>
      <c r="M1045" s="30"/>
      <c r="N1045" s="30" t="n">
        <f aca="false">IF(ISNA(VLOOKUP(B1045,'US GAS Rankings'!$B$6:$H$232,7,FALSE()))=TRUE(),"",(VLOOKUP(B1045,'US GAS Rankings'!$B$6:$H$232,7,FALSE())))</f>
        <v>208</v>
      </c>
      <c r="O1045" s="30" t="str">
        <f aca="false">IF(ISNA(VLOOKUP(B1045,'US PWR Rankings'!$B$6:$H$126,7,FALSE()))=TRUE(),"",(VLOOKUP(B1045,'US PWR Rankings'!$B$6:$H$126,7,FALSE())))</f>
        <v/>
      </c>
      <c r="P1045" s="5" t="str">
        <f aca="false">IF(ISNA(VLOOKUP(B1045,'Can Gas Rankings'!$B$6:$H$95,7,FALSE()))=TRUE(),"",(VLOOKUP(B1045,'Can Gas Rankings'!$B$6:$H$95,7,FALSE())))</f>
        <v/>
      </c>
      <c r="Q1045" s="5" t="str">
        <f aca="false">IF(ISNA(VLOOKUP(B1045,'Can Pwr Rankings'!$B$6:$F$21,5,FALSE()))=TRUE(),"",(VLOOKUP(B1045,'Can Pwr Rankings'!$B$6:$F$21,5,FALSE())))</f>
        <v/>
      </c>
      <c r="R1045" s="29" t="n">
        <f aca="false">IF(ISNA(VLOOKUP($B1045,'US GAS Rankings'!$B$6:$H$232,6,FALSE()))=TRUE(),"",(VLOOKUP($B1045,'US GAS Rankings'!$B$6:$H$232,6,FALSE())))</f>
        <v>98379</v>
      </c>
      <c r="S1045" s="29" t="str">
        <f aca="false">IF(ISNA(VLOOKUP($B1045,'US PWR Rankings'!$B$6:$H$126,6,FALSE()))=TRUE(),"",(VLOOKUP($B1045,'US PWR Rankings'!$B$6:$H$126,6,FALSE())))</f>
        <v/>
      </c>
      <c r="T1045" s="29" t="str">
        <f aca="false">IF(ISNA(VLOOKUP($B1045,'Can Gas Rankings'!$B$6:$H$95,6,FALSE()))=TRUE(),"",(VLOOKUP($B1045,'Can Gas Rankings'!$B$6:$H$95,6,FALSE())))</f>
        <v/>
      </c>
      <c r="U1045" s="29" t="str">
        <f aca="false">IF(ISNA(VLOOKUP($B1045,'Can Pwr Rankings'!$B$6:$F$21,4,FALSE()))=TRUE(),"",(VLOOKUP($B1045,'Can Pwr Rankings'!$B$6:$F$21,4,FALSE())))</f>
        <v/>
      </c>
    </row>
    <row r="1046" customFormat="false" ht="12.75" hidden="false" customHeight="false" outlineLevel="0" collapsed="false">
      <c r="A1046" s="5" t="s">
        <v>310</v>
      </c>
      <c r="B1046" s="5" t="n">
        <v>71096</v>
      </c>
      <c r="C1046" s="5"/>
      <c r="D1046" s="5"/>
      <c r="E1046" s="29" t="n">
        <f aca="false">VLOOKUP(B1046,HEADROOM!$B$2:$D$3820,3,FALSE())</f>
        <v>713521</v>
      </c>
      <c r="F1046" s="5" t="s">
        <v>70</v>
      </c>
      <c r="G1046" s="5" t="str">
        <f aca="false">VLOOKUP((A1046&amp;MAX(H1046:M1046)),'NA DATA'!$J$4:$K$1809,2,FALSE())</f>
        <v>Enron North America Corp.</v>
      </c>
      <c r="H1046" s="30"/>
      <c r="I1046" s="30" t="n">
        <v>96042999</v>
      </c>
      <c r="J1046" s="30"/>
      <c r="K1046" s="30"/>
      <c r="L1046" s="30"/>
      <c r="M1046" s="30"/>
      <c r="N1046" s="30" t="n">
        <f aca="false">IF(ISNA(VLOOKUP(B1046,'US GAS Rankings'!$B$6:$H$232,7,FALSE()))=TRUE(),"",(VLOOKUP(B1046,'US GAS Rankings'!$B$6:$H$232,7,FALSE())))</f>
        <v>208</v>
      </c>
      <c r="O1046" s="30" t="str">
        <f aca="false">IF(ISNA(VLOOKUP(B1046,'US PWR Rankings'!$B$6:$H$126,7,FALSE()))=TRUE(),"",(VLOOKUP(B1046,'US PWR Rankings'!$B$6:$H$126,7,FALSE())))</f>
        <v/>
      </c>
      <c r="P1046" s="5" t="str">
        <f aca="false">IF(ISNA(VLOOKUP(B1046,'Can Gas Rankings'!$B$6:$H$95,7,FALSE()))=TRUE(),"",(VLOOKUP(B1046,'Can Gas Rankings'!$B$6:$H$95,7,FALSE())))</f>
        <v/>
      </c>
      <c r="Q1046" s="5" t="str">
        <f aca="false">IF(ISNA(VLOOKUP(B1046,'Can Pwr Rankings'!$B$6:$F$21,5,FALSE()))=TRUE(),"",(VLOOKUP(B1046,'Can Pwr Rankings'!$B$6:$F$21,5,FALSE())))</f>
        <v/>
      </c>
      <c r="R1046" s="29" t="n">
        <f aca="false">IF(ISNA(VLOOKUP($B1046,'US GAS Rankings'!$B$6:$H$232,6,FALSE()))=TRUE(),"",(VLOOKUP($B1046,'US GAS Rankings'!$B$6:$H$232,6,FALSE())))</f>
        <v>98379</v>
      </c>
      <c r="S1046" s="29" t="str">
        <f aca="false">IF(ISNA(VLOOKUP($B1046,'US PWR Rankings'!$B$6:$H$126,6,FALSE()))=TRUE(),"",(VLOOKUP($B1046,'US PWR Rankings'!$B$6:$H$126,6,FALSE())))</f>
        <v/>
      </c>
      <c r="T1046" s="29" t="str">
        <f aca="false">IF(ISNA(VLOOKUP($B1046,'Can Gas Rankings'!$B$6:$H$95,6,FALSE()))=TRUE(),"",(VLOOKUP($B1046,'Can Gas Rankings'!$B$6:$H$95,6,FALSE())))</f>
        <v/>
      </c>
      <c r="U1046" s="29" t="str">
        <f aca="false">IF(ISNA(VLOOKUP($B1046,'Can Pwr Rankings'!$B$6:$F$21,4,FALSE()))=TRUE(),"",(VLOOKUP($B1046,'Can Pwr Rankings'!$B$6:$F$21,4,FALSE())))</f>
        <v/>
      </c>
    </row>
    <row r="1047" customFormat="false" ht="12.75" hidden="false" customHeight="false" outlineLevel="0" collapsed="false">
      <c r="A1047" s="5" t="s">
        <v>311</v>
      </c>
      <c r="B1047" s="5" t="n">
        <v>2970</v>
      </c>
      <c r="C1047" s="5" t="s">
        <v>311</v>
      </c>
      <c r="D1047" s="5" t="n">
        <v>2970</v>
      </c>
      <c r="E1047" s="29" t="n">
        <f aca="false">VLOOKUP(B1047,HEADROOM!$B$2:$D$3820,3,FALSE())</f>
        <v>179520</v>
      </c>
      <c r="F1047" s="5" t="s">
        <v>32</v>
      </c>
      <c r="G1047" s="5" t="str">
        <f aca="false">VLOOKUP((A1047&amp;MAX(H1047:M1047)),'NA DATA'!$J$4:$K$1809,2,FALSE())</f>
        <v>Enron North America Corp.</v>
      </c>
      <c r="H1047" s="30"/>
      <c r="I1047" s="30" t="n">
        <v>96060521</v>
      </c>
      <c r="J1047" s="30"/>
      <c r="K1047" s="30"/>
      <c r="L1047" s="30"/>
      <c r="M1047" s="30"/>
      <c r="N1047" s="30" t="n">
        <f aca="false">IF(ISNA(VLOOKUP(B1047,'US GAS Rankings'!$B$6:$H$232,7,FALSE()))=TRUE(),"",(VLOOKUP(B1047,'US GAS Rankings'!$B$6:$H$232,7,FALSE())))</f>
        <v>209</v>
      </c>
      <c r="O1047" s="30" t="str">
        <f aca="false">IF(ISNA(VLOOKUP(B1047,'US PWR Rankings'!$B$6:$H$126,7,FALSE()))=TRUE(),"",(VLOOKUP(B1047,'US PWR Rankings'!$B$6:$H$126,7,FALSE())))</f>
        <v/>
      </c>
      <c r="P1047" s="5" t="str">
        <f aca="false">IF(ISNA(VLOOKUP(B1047,'Can Gas Rankings'!$B$6:$H$95,7,FALSE()))=TRUE(),"",(VLOOKUP(B1047,'Can Gas Rankings'!$B$6:$H$95,7,FALSE())))</f>
        <v/>
      </c>
      <c r="Q1047" s="5" t="str">
        <f aca="false">IF(ISNA(VLOOKUP(B1047,'Can Pwr Rankings'!$B$6:$F$21,5,FALSE()))=TRUE(),"",(VLOOKUP(B1047,'Can Pwr Rankings'!$B$6:$F$21,5,FALSE())))</f>
        <v/>
      </c>
      <c r="R1047" s="29" t="n">
        <f aca="false">IF(ISNA(VLOOKUP($B1047,'US GAS Rankings'!$B$6:$H$232,6,FALSE()))=TRUE(),"",(VLOOKUP($B1047,'US GAS Rankings'!$B$6:$H$232,6,FALSE())))</f>
        <v>94000</v>
      </c>
      <c r="S1047" s="29" t="str">
        <f aca="false">IF(ISNA(VLOOKUP($B1047,'US PWR Rankings'!$B$6:$H$126,6,FALSE()))=TRUE(),"",(VLOOKUP($B1047,'US PWR Rankings'!$B$6:$H$126,6,FALSE())))</f>
        <v/>
      </c>
      <c r="T1047" s="29" t="str">
        <f aca="false">IF(ISNA(VLOOKUP($B1047,'Can Gas Rankings'!$B$6:$H$95,6,FALSE()))=TRUE(),"",(VLOOKUP($B1047,'Can Gas Rankings'!$B$6:$H$95,6,FALSE())))</f>
        <v/>
      </c>
      <c r="U1047" s="29" t="str">
        <f aca="false">IF(ISNA(VLOOKUP($B1047,'Can Pwr Rankings'!$B$6:$F$21,4,FALSE()))=TRUE(),"",(VLOOKUP($B1047,'Can Pwr Rankings'!$B$6:$F$21,4,FALSE())))</f>
        <v/>
      </c>
    </row>
    <row r="1048" customFormat="false" ht="12.75" hidden="false" customHeight="false" outlineLevel="0" collapsed="false">
      <c r="A1048" s="5" t="s">
        <v>311</v>
      </c>
      <c r="B1048" s="5" t="n">
        <v>2970</v>
      </c>
      <c r="C1048" s="5"/>
      <c r="D1048" s="5"/>
      <c r="E1048" s="29" t="n">
        <f aca="false">VLOOKUP(B1048,HEADROOM!$B$2:$D$3820,3,FALSE())</f>
        <v>179520</v>
      </c>
      <c r="F1048" s="5" t="s">
        <v>33</v>
      </c>
      <c r="G1048" s="5" t="str">
        <f aca="false">VLOOKUP((A1048&amp;MAX(H1048:M1048)),'NA DATA'!$J$4:$K$1809,2,FALSE())</f>
        <v>Enron North America Corp.</v>
      </c>
      <c r="H1048" s="30"/>
      <c r="I1048" s="30" t="n">
        <v>96088578</v>
      </c>
      <c r="J1048" s="30"/>
      <c r="K1048" s="30"/>
      <c r="L1048" s="30"/>
      <c r="M1048" s="30"/>
      <c r="N1048" s="30" t="n">
        <f aca="false">IF(ISNA(VLOOKUP(B1048,'US GAS Rankings'!$B$6:$H$232,7,FALSE()))=TRUE(),"",(VLOOKUP(B1048,'US GAS Rankings'!$B$6:$H$232,7,FALSE())))</f>
        <v>209</v>
      </c>
      <c r="O1048" s="30" t="str">
        <f aca="false">IF(ISNA(VLOOKUP(B1048,'US PWR Rankings'!$B$6:$H$126,7,FALSE()))=TRUE(),"",(VLOOKUP(B1048,'US PWR Rankings'!$B$6:$H$126,7,FALSE())))</f>
        <v/>
      </c>
      <c r="P1048" s="5" t="str">
        <f aca="false">IF(ISNA(VLOOKUP(B1048,'Can Gas Rankings'!$B$6:$H$95,7,FALSE()))=TRUE(),"",(VLOOKUP(B1048,'Can Gas Rankings'!$B$6:$H$95,7,FALSE())))</f>
        <v/>
      </c>
      <c r="Q1048" s="5" t="str">
        <f aca="false">IF(ISNA(VLOOKUP(B1048,'Can Pwr Rankings'!$B$6:$F$21,5,FALSE()))=TRUE(),"",(VLOOKUP(B1048,'Can Pwr Rankings'!$B$6:$F$21,5,FALSE())))</f>
        <v/>
      </c>
      <c r="R1048" s="29" t="n">
        <f aca="false">IF(ISNA(VLOOKUP($B1048,'US GAS Rankings'!$B$6:$H$232,6,FALSE()))=TRUE(),"",(VLOOKUP($B1048,'US GAS Rankings'!$B$6:$H$232,6,FALSE())))</f>
        <v>94000</v>
      </c>
      <c r="S1048" s="29" t="str">
        <f aca="false">IF(ISNA(VLOOKUP($B1048,'US PWR Rankings'!$B$6:$H$126,6,FALSE()))=TRUE(),"",(VLOOKUP($B1048,'US PWR Rankings'!$B$6:$H$126,6,FALSE())))</f>
        <v/>
      </c>
      <c r="T1048" s="29" t="str">
        <f aca="false">IF(ISNA(VLOOKUP($B1048,'Can Gas Rankings'!$B$6:$H$95,6,FALSE()))=TRUE(),"",(VLOOKUP($B1048,'Can Gas Rankings'!$B$6:$H$95,6,FALSE())))</f>
        <v/>
      </c>
      <c r="U1048" s="29" t="str">
        <f aca="false">IF(ISNA(VLOOKUP($B1048,'Can Pwr Rankings'!$B$6:$F$21,4,FALSE()))=TRUE(),"",(VLOOKUP($B1048,'Can Pwr Rankings'!$B$6:$F$21,4,FALSE())))</f>
        <v/>
      </c>
    </row>
    <row r="1049" customFormat="false" ht="12.75" hidden="false" customHeight="false" outlineLevel="0" collapsed="false">
      <c r="A1049" s="5" t="s">
        <v>311</v>
      </c>
      <c r="B1049" s="5" t="n">
        <v>2970</v>
      </c>
      <c r="C1049" s="5"/>
      <c r="D1049" s="5"/>
      <c r="E1049" s="29" t="n">
        <f aca="false">VLOOKUP(B1049,HEADROOM!$B$2:$D$3820,3,FALSE())</f>
        <v>179520</v>
      </c>
      <c r="F1049" s="5" t="s">
        <v>34</v>
      </c>
      <c r="G1049" s="5" t="str">
        <f aca="false">VLOOKUP((A1049&amp;MAX(H1049:M1049)),'NA DATA'!$J$4:$K$1809,2,FALSE())</f>
        <v>Enron North America Corp.</v>
      </c>
      <c r="H1049" s="30"/>
      <c r="I1049" s="30" t="n">
        <v>96029153</v>
      </c>
      <c r="J1049" s="30"/>
      <c r="K1049" s="30"/>
      <c r="L1049" s="30"/>
      <c r="M1049" s="30"/>
      <c r="N1049" s="30" t="n">
        <f aca="false">IF(ISNA(VLOOKUP(B1049,'US GAS Rankings'!$B$6:$H$232,7,FALSE()))=TRUE(),"",(VLOOKUP(B1049,'US GAS Rankings'!$B$6:$H$232,7,FALSE())))</f>
        <v>209</v>
      </c>
      <c r="O1049" s="30" t="str">
        <f aca="false">IF(ISNA(VLOOKUP(B1049,'US PWR Rankings'!$B$6:$H$126,7,FALSE()))=TRUE(),"",(VLOOKUP(B1049,'US PWR Rankings'!$B$6:$H$126,7,FALSE())))</f>
        <v/>
      </c>
      <c r="P1049" s="5" t="str">
        <f aca="false">IF(ISNA(VLOOKUP(B1049,'Can Gas Rankings'!$B$6:$H$95,7,FALSE()))=TRUE(),"",(VLOOKUP(B1049,'Can Gas Rankings'!$B$6:$H$95,7,FALSE())))</f>
        <v/>
      </c>
      <c r="Q1049" s="5" t="str">
        <f aca="false">IF(ISNA(VLOOKUP(B1049,'Can Pwr Rankings'!$B$6:$F$21,5,FALSE()))=TRUE(),"",(VLOOKUP(B1049,'Can Pwr Rankings'!$B$6:$F$21,5,FALSE())))</f>
        <v/>
      </c>
      <c r="R1049" s="29" t="n">
        <f aca="false">IF(ISNA(VLOOKUP($B1049,'US GAS Rankings'!$B$6:$H$232,6,FALSE()))=TRUE(),"",(VLOOKUP($B1049,'US GAS Rankings'!$B$6:$H$232,6,FALSE())))</f>
        <v>94000</v>
      </c>
      <c r="S1049" s="29" t="str">
        <f aca="false">IF(ISNA(VLOOKUP($B1049,'US PWR Rankings'!$B$6:$H$126,6,FALSE()))=TRUE(),"",(VLOOKUP($B1049,'US PWR Rankings'!$B$6:$H$126,6,FALSE())))</f>
        <v/>
      </c>
      <c r="T1049" s="29" t="str">
        <f aca="false">IF(ISNA(VLOOKUP($B1049,'Can Gas Rankings'!$B$6:$H$95,6,FALSE()))=TRUE(),"",(VLOOKUP($B1049,'Can Gas Rankings'!$B$6:$H$95,6,FALSE())))</f>
        <v/>
      </c>
      <c r="U1049" s="29" t="str">
        <f aca="false">IF(ISNA(VLOOKUP($B1049,'Can Pwr Rankings'!$B$6:$F$21,4,FALSE()))=TRUE(),"",(VLOOKUP($B1049,'Can Pwr Rankings'!$B$6:$F$21,4,FALSE())))</f>
        <v/>
      </c>
    </row>
    <row r="1050" customFormat="false" ht="12.75" hidden="false" customHeight="false" outlineLevel="0" collapsed="false">
      <c r="A1050" s="5" t="s">
        <v>311</v>
      </c>
      <c r="B1050" s="5" t="n">
        <v>2970</v>
      </c>
      <c r="C1050" s="5"/>
      <c r="D1050" s="5"/>
      <c r="E1050" s="29" t="n">
        <f aca="false">VLOOKUP(B1050,HEADROOM!$B$2:$D$3820,3,FALSE())</f>
        <v>179520</v>
      </c>
      <c r="F1050" s="5" t="s">
        <v>28</v>
      </c>
      <c r="G1050" s="5" t="str">
        <f aca="false">VLOOKUP((A1050&amp;MAX(H1050:M1050)),'NA DATA'!$J$4:$K$1809,2,FALSE())</f>
        <v>ENA Upstream Company LLC</v>
      </c>
      <c r="H1050" s="30"/>
      <c r="I1050" s="30" t="n">
        <v>96067311</v>
      </c>
      <c r="J1050" s="30"/>
      <c r="K1050" s="30"/>
      <c r="L1050" s="30"/>
      <c r="M1050" s="30"/>
      <c r="N1050" s="30" t="n">
        <f aca="false">IF(ISNA(VLOOKUP(B1050,'US GAS Rankings'!$B$6:$H$232,7,FALSE()))=TRUE(),"",(VLOOKUP(B1050,'US GAS Rankings'!$B$6:$H$232,7,FALSE())))</f>
        <v>209</v>
      </c>
      <c r="O1050" s="30" t="str">
        <f aca="false">IF(ISNA(VLOOKUP(B1050,'US PWR Rankings'!$B$6:$H$126,7,FALSE()))=TRUE(),"",(VLOOKUP(B1050,'US PWR Rankings'!$B$6:$H$126,7,FALSE())))</f>
        <v/>
      </c>
      <c r="P1050" s="5" t="str">
        <f aca="false">IF(ISNA(VLOOKUP(B1050,'Can Gas Rankings'!$B$6:$H$95,7,FALSE()))=TRUE(),"",(VLOOKUP(B1050,'Can Gas Rankings'!$B$6:$H$95,7,FALSE())))</f>
        <v/>
      </c>
      <c r="Q1050" s="5" t="str">
        <f aca="false">IF(ISNA(VLOOKUP(B1050,'Can Pwr Rankings'!$B$6:$F$21,5,FALSE()))=TRUE(),"",(VLOOKUP(B1050,'Can Pwr Rankings'!$B$6:$F$21,5,FALSE())))</f>
        <v/>
      </c>
      <c r="R1050" s="29" t="n">
        <f aca="false">IF(ISNA(VLOOKUP($B1050,'US GAS Rankings'!$B$6:$H$232,6,FALSE()))=TRUE(),"",(VLOOKUP($B1050,'US GAS Rankings'!$B$6:$H$232,6,FALSE())))</f>
        <v>94000</v>
      </c>
      <c r="S1050" s="29" t="str">
        <f aca="false">IF(ISNA(VLOOKUP($B1050,'US PWR Rankings'!$B$6:$H$126,6,FALSE()))=TRUE(),"",(VLOOKUP($B1050,'US PWR Rankings'!$B$6:$H$126,6,FALSE())))</f>
        <v/>
      </c>
      <c r="T1050" s="29" t="str">
        <f aca="false">IF(ISNA(VLOOKUP($B1050,'Can Gas Rankings'!$B$6:$H$95,6,FALSE()))=TRUE(),"",(VLOOKUP($B1050,'Can Gas Rankings'!$B$6:$H$95,6,FALSE())))</f>
        <v/>
      </c>
      <c r="U1050" s="29" t="str">
        <f aca="false">IF(ISNA(VLOOKUP($B1050,'Can Pwr Rankings'!$B$6:$F$21,4,FALSE()))=TRUE(),"",(VLOOKUP($B1050,'Can Pwr Rankings'!$B$6:$F$21,4,FALSE())))</f>
        <v/>
      </c>
    </row>
    <row r="1051" customFormat="false" ht="12.75" hidden="false" customHeight="false" outlineLevel="0" collapsed="false">
      <c r="A1051" s="5" t="s">
        <v>311</v>
      </c>
      <c r="B1051" s="5" t="n">
        <v>2970</v>
      </c>
      <c r="C1051" s="5"/>
      <c r="D1051" s="5"/>
      <c r="E1051" s="29" t="n">
        <f aca="false">VLOOKUP(B1051,HEADROOM!$B$2:$D$3820,3,FALSE())</f>
        <v>179520</v>
      </c>
      <c r="F1051" s="5" t="s">
        <v>35</v>
      </c>
      <c r="G1051" s="5" t="str">
        <f aca="false">VLOOKUP((A1051&amp;MAX(H1051:M1051)),'NA DATA'!$J$4:$K$1809,2,FALSE())</f>
        <v>Enron North America Corp.</v>
      </c>
      <c r="H1051" s="30"/>
      <c r="I1051" s="30" t="n">
        <v>96005429</v>
      </c>
      <c r="J1051" s="30"/>
      <c r="K1051" s="30"/>
      <c r="L1051" s="30"/>
      <c r="M1051" s="30"/>
      <c r="N1051" s="30" t="n">
        <f aca="false">IF(ISNA(VLOOKUP(B1051,'US GAS Rankings'!$B$6:$H$232,7,FALSE()))=TRUE(),"",(VLOOKUP(B1051,'US GAS Rankings'!$B$6:$H$232,7,FALSE())))</f>
        <v>209</v>
      </c>
      <c r="O1051" s="30" t="str">
        <f aca="false">IF(ISNA(VLOOKUP(B1051,'US PWR Rankings'!$B$6:$H$126,7,FALSE()))=TRUE(),"",(VLOOKUP(B1051,'US PWR Rankings'!$B$6:$H$126,7,FALSE())))</f>
        <v/>
      </c>
      <c r="P1051" s="5" t="str">
        <f aca="false">IF(ISNA(VLOOKUP(B1051,'Can Gas Rankings'!$B$6:$H$95,7,FALSE()))=TRUE(),"",(VLOOKUP(B1051,'Can Gas Rankings'!$B$6:$H$95,7,FALSE())))</f>
        <v/>
      </c>
      <c r="Q1051" s="5" t="str">
        <f aca="false">IF(ISNA(VLOOKUP(B1051,'Can Pwr Rankings'!$B$6:$F$21,5,FALSE()))=TRUE(),"",(VLOOKUP(B1051,'Can Pwr Rankings'!$B$6:$F$21,5,FALSE())))</f>
        <v/>
      </c>
      <c r="R1051" s="29" t="n">
        <f aca="false">IF(ISNA(VLOOKUP($B1051,'US GAS Rankings'!$B$6:$H$232,6,FALSE()))=TRUE(),"",(VLOOKUP($B1051,'US GAS Rankings'!$B$6:$H$232,6,FALSE())))</f>
        <v>94000</v>
      </c>
      <c r="S1051" s="29" t="str">
        <f aca="false">IF(ISNA(VLOOKUP($B1051,'US PWR Rankings'!$B$6:$H$126,6,FALSE()))=TRUE(),"",(VLOOKUP($B1051,'US PWR Rankings'!$B$6:$H$126,6,FALSE())))</f>
        <v/>
      </c>
      <c r="T1051" s="29" t="str">
        <f aca="false">IF(ISNA(VLOOKUP($B1051,'Can Gas Rankings'!$B$6:$H$95,6,FALSE()))=TRUE(),"",(VLOOKUP($B1051,'Can Gas Rankings'!$B$6:$H$95,6,FALSE())))</f>
        <v/>
      </c>
      <c r="U1051" s="29" t="str">
        <f aca="false">IF(ISNA(VLOOKUP($B1051,'Can Pwr Rankings'!$B$6:$F$21,4,FALSE()))=TRUE(),"",(VLOOKUP($B1051,'Can Pwr Rankings'!$B$6:$F$21,4,FALSE())))</f>
        <v/>
      </c>
    </row>
    <row r="1052" customFormat="false" ht="12.75" hidden="false" customHeight="false" outlineLevel="0" collapsed="false">
      <c r="A1052" s="5" t="s">
        <v>311</v>
      </c>
      <c r="B1052" s="5" t="n">
        <v>2970</v>
      </c>
      <c r="C1052" s="5"/>
      <c r="D1052" s="5"/>
      <c r="E1052" s="29" t="n">
        <f aca="false">VLOOKUP(B1052,HEADROOM!$B$2:$D$3820,3,FALSE())</f>
        <v>179520</v>
      </c>
      <c r="F1052" s="5" t="s">
        <v>244</v>
      </c>
      <c r="G1052" s="5" t="str">
        <f aca="false">VLOOKUP((A1052&amp;MAX(H1052:M1052)),'NA DATA'!$J$4:$K$1809,2,FALSE())</f>
        <v>Enron North America Corp.</v>
      </c>
      <c r="H1052" s="30"/>
      <c r="I1052" s="30" t="n">
        <v>96015135</v>
      </c>
      <c r="J1052" s="30"/>
      <c r="K1052" s="30"/>
      <c r="L1052" s="30"/>
      <c r="M1052" s="30"/>
      <c r="N1052" s="30" t="n">
        <f aca="false">IF(ISNA(VLOOKUP(B1052,'US GAS Rankings'!$B$6:$H$232,7,FALSE()))=TRUE(),"",(VLOOKUP(B1052,'US GAS Rankings'!$B$6:$H$232,7,FALSE())))</f>
        <v>209</v>
      </c>
      <c r="O1052" s="30" t="str">
        <f aca="false">IF(ISNA(VLOOKUP(B1052,'US PWR Rankings'!$B$6:$H$126,7,FALSE()))=TRUE(),"",(VLOOKUP(B1052,'US PWR Rankings'!$B$6:$H$126,7,FALSE())))</f>
        <v/>
      </c>
      <c r="P1052" s="5" t="str">
        <f aca="false">IF(ISNA(VLOOKUP(B1052,'Can Gas Rankings'!$B$6:$H$95,7,FALSE()))=TRUE(),"",(VLOOKUP(B1052,'Can Gas Rankings'!$B$6:$H$95,7,FALSE())))</f>
        <v/>
      </c>
      <c r="Q1052" s="5" t="str">
        <f aca="false">IF(ISNA(VLOOKUP(B1052,'Can Pwr Rankings'!$B$6:$F$21,5,FALSE()))=TRUE(),"",(VLOOKUP(B1052,'Can Pwr Rankings'!$B$6:$F$21,5,FALSE())))</f>
        <v/>
      </c>
      <c r="R1052" s="29" t="n">
        <f aca="false">IF(ISNA(VLOOKUP($B1052,'US GAS Rankings'!$B$6:$H$232,6,FALSE()))=TRUE(),"",(VLOOKUP($B1052,'US GAS Rankings'!$B$6:$H$232,6,FALSE())))</f>
        <v>94000</v>
      </c>
      <c r="S1052" s="29" t="str">
        <f aca="false">IF(ISNA(VLOOKUP($B1052,'US PWR Rankings'!$B$6:$H$126,6,FALSE()))=TRUE(),"",(VLOOKUP($B1052,'US PWR Rankings'!$B$6:$H$126,6,FALSE())))</f>
        <v/>
      </c>
      <c r="T1052" s="29" t="str">
        <f aca="false">IF(ISNA(VLOOKUP($B1052,'Can Gas Rankings'!$B$6:$H$95,6,FALSE()))=TRUE(),"",(VLOOKUP($B1052,'Can Gas Rankings'!$B$6:$H$95,6,FALSE())))</f>
        <v/>
      </c>
      <c r="U1052" s="29" t="str">
        <f aca="false">IF(ISNA(VLOOKUP($B1052,'Can Pwr Rankings'!$B$6:$F$21,4,FALSE()))=TRUE(),"",(VLOOKUP($B1052,'Can Pwr Rankings'!$B$6:$F$21,4,FALSE())))</f>
        <v/>
      </c>
    </row>
    <row r="1053" customFormat="false" ht="12.75" hidden="false" customHeight="false" outlineLevel="0" collapsed="false">
      <c r="A1053" s="5" t="s">
        <v>311</v>
      </c>
      <c r="B1053" s="5" t="n">
        <v>2970</v>
      </c>
      <c r="C1053" s="5"/>
      <c r="D1053" s="5"/>
      <c r="E1053" s="29" t="n">
        <f aca="false">VLOOKUP(B1053,HEADROOM!$B$2:$D$3820,3,FALSE())</f>
        <v>179520</v>
      </c>
      <c r="F1053" s="5" t="s">
        <v>36</v>
      </c>
      <c r="G1053" s="5" t="str">
        <f aca="false">VLOOKUP((A1053&amp;MAX(H1053:M1053)),'NA DATA'!$J$4:$K$1809,2,FALSE())</f>
        <v>Enron North America Corp.</v>
      </c>
      <c r="H1053" s="30"/>
      <c r="I1053" s="30" t="n">
        <v>96007439</v>
      </c>
      <c r="J1053" s="30"/>
      <c r="K1053" s="30"/>
      <c r="L1053" s="30"/>
      <c r="M1053" s="30"/>
      <c r="N1053" s="30" t="n">
        <f aca="false">IF(ISNA(VLOOKUP(B1053,'US GAS Rankings'!$B$6:$H$232,7,FALSE()))=TRUE(),"",(VLOOKUP(B1053,'US GAS Rankings'!$B$6:$H$232,7,FALSE())))</f>
        <v>209</v>
      </c>
      <c r="O1053" s="30" t="str">
        <f aca="false">IF(ISNA(VLOOKUP(B1053,'US PWR Rankings'!$B$6:$H$126,7,FALSE()))=TRUE(),"",(VLOOKUP(B1053,'US PWR Rankings'!$B$6:$H$126,7,FALSE())))</f>
        <v/>
      </c>
      <c r="P1053" s="5" t="str">
        <f aca="false">IF(ISNA(VLOOKUP(B1053,'Can Gas Rankings'!$B$6:$H$95,7,FALSE()))=TRUE(),"",(VLOOKUP(B1053,'Can Gas Rankings'!$B$6:$H$95,7,FALSE())))</f>
        <v/>
      </c>
      <c r="Q1053" s="5" t="str">
        <f aca="false">IF(ISNA(VLOOKUP(B1053,'Can Pwr Rankings'!$B$6:$F$21,5,FALSE()))=TRUE(),"",(VLOOKUP(B1053,'Can Pwr Rankings'!$B$6:$F$21,5,FALSE())))</f>
        <v/>
      </c>
      <c r="R1053" s="29" t="n">
        <f aca="false">IF(ISNA(VLOOKUP($B1053,'US GAS Rankings'!$B$6:$H$232,6,FALSE()))=TRUE(),"",(VLOOKUP($B1053,'US GAS Rankings'!$B$6:$H$232,6,FALSE())))</f>
        <v>94000</v>
      </c>
      <c r="S1053" s="29" t="str">
        <f aca="false">IF(ISNA(VLOOKUP($B1053,'US PWR Rankings'!$B$6:$H$126,6,FALSE()))=TRUE(),"",(VLOOKUP($B1053,'US PWR Rankings'!$B$6:$H$126,6,FALSE())))</f>
        <v/>
      </c>
      <c r="T1053" s="29" t="str">
        <f aca="false">IF(ISNA(VLOOKUP($B1053,'Can Gas Rankings'!$B$6:$H$95,6,FALSE()))=TRUE(),"",(VLOOKUP($B1053,'Can Gas Rankings'!$B$6:$H$95,6,FALSE())))</f>
        <v/>
      </c>
      <c r="U1053" s="29" t="str">
        <f aca="false">IF(ISNA(VLOOKUP($B1053,'Can Pwr Rankings'!$B$6:$F$21,4,FALSE()))=TRUE(),"",(VLOOKUP($B1053,'Can Pwr Rankings'!$B$6:$F$21,4,FALSE())))</f>
        <v/>
      </c>
    </row>
    <row r="1054" customFormat="false" ht="12.75" hidden="false" customHeight="false" outlineLevel="0" collapsed="false">
      <c r="A1054" s="5" t="s">
        <v>311</v>
      </c>
      <c r="B1054" s="5" t="n">
        <v>2970</v>
      </c>
      <c r="C1054" s="5"/>
      <c r="D1054" s="5"/>
      <c r="E1054" s="29" t="n">
        <f aca="false">VLOOKUP(B1054,HEADROOM!$B$2:$D$3820,3,FALSE())</f>
        <v>179520</v>
      </c>
      <c r="F1054" s="5" t="s">
        <v>42</v>
      </c>
      <c r="G1054" s="5" t="e">
        <f aca="false">VLOOKUP((A1054&amp;MAX(H1054:M1054)),'NA DATA'!$J$4:$K$1809,2,FALSE())</f>
        <v>#N/A</v>
      </c>
      <c r="H1054" s="30"/>
      <c r="I1054" s="30"/>
      <c r="J1054" s="30"/>
      <c r="K1054" s="30"/>
      <c r="L1054" s="30"/>
      <c r="M1054" s="30"/>
      <c r="N1054" s="30" t="n">
        <f aca="false">IF(ISNA(VLOOKUP(B1054,'US GAS Rankings'!$B$6:$H$232,7,FALSE()))=TRUE(),"",(VLOOKUP(B1054,'US GAS Rankings'!$B$6:$H$232,7,FALSE())))</f>
        <v>209</v>
      </c>
      <c r="O1054" s="30" t="str">
        <f aca="false">IF(ISNA(VLOOKUP(B1054,'US PWR Rankings'!$B$6:$H$126,7,FALSE()))=TRUE(),"",(VLOOKUP(B1054,'US PWR Rankings'!$B$6:$H$126,7,FALSE())))</f>
        <v/>
      </c>
      <c r="P1054" s="5" t="str">
        <f aca="false">IF(ISNA(VLOOKUP(B1054,'Can Gas Rankings'!$B$6:$H$95,7,FALSE()))=TRUE(),"",(VLOOKUP(B1054,'Can Gas Rankings'!$B$6:$H$95,7,FALSE())))</f>
        <v/>
      </c>
      <c r="Q1054" s="5" t="str">
        <f aca="false">IF(ISNA(VLOOKUP(B1054,'Can Pwr Rankings'!$B$6:$F$21,5,FALSE()))=TRUE(),"",(VLOOKUP(B1054,'Can Pwr Rankings'!$B$6:$F$21,5,FALSE())))</f>
        <v/>
      </c>
      <c r="R1054" s="29" t="n">
        <f aca="false">IF(ISNA(VLOOKUP($B1054,'US GAS Rankings'!$B$6:$H$232,6,FALSE()))=TRUE(),"",(VLOOKUP($B1054,'US GAS Rankings'!$B$6:$H$232,6,FALSE())))</f>
        <v>94000</v>
      </c>
      <c r="S1054" s="29" t="str">
        <f aca="false">IF(ISNA(VLOOKUP($B1054,'US PWR Rankings'!$B$6:$H$126,6,FALSE()))=TRUE(),"",(VLOOKUP($B1054,'US PWR Rankings'!$B$6:$H$126,6,FALSE())))</f>
        <v/>
      </c>
      <c r="T1054" s="29" t="str">
        <f aca="false">IF(ISNA(VLOOKUP($B1054,'Can Gas Rankings'!$B$6:$H$95,6,FALSE()))=TRUE(),"",(VLOOKUP($B1054,'Can Gas Rankings'!$B$6:$H$95,6,FALSE())))</f>
        <v/>
      </c>
      <c r="U1054" s="29" t="str">
        <f aca="false">IF(ISNA(VLOOKUP($B1054,'Can Pwr Rankings'!$B$6:$F$21,4,FALSE()))=TRUE(),"",(VLOOKUP($B1054,'Can Pwr Rankings'!$B$6:$F$21,4,FALSE())))</f>
        <v/>
      </c>
    </row>
    <row r="1055" customFormat="false" ht="12.75" hidden="false" customHeight="false" outlineLevel="0" collapsed="false">
      <c r="A1055" s="5" t="s">
        <v>311</v>
      </c>
      <c r="B1055" s="5" t="n">
        <v>2970</v>
      </c>
      <c r="C1055" s="5"/>
      <c r="D1055" s="5"/>
      <c r="E1055" s="29" t="n">
        <f aca="false">VLOOKUP(B1055,HEADROOM!$B$2:$D$3820,3,FALSE())</f>
        <v>179520</v>
      </c>
      <c r="F1055" s="5" t="s">
        <v>70</v>
      </c>
      <c r="G1055" s="5" t="str">
        <f aca="false">VLOOKUP((A1055&amp;MAX(H1055:M1055)),'NA DATA'!$J$4:$K$1809,2,FALSE())</f>
        <v>Enron North America Corp.</v>
      </c>
      <c r="H1055" s="30"/>
      <c r="I1055" s="30" t="n">
        <v>96052897</v>
      </c>
      <c r="J1055" s="30"/>
      <c r="K1055" s="30"/>
      <c r="L1055" s="30"/>
      <c r="M1055" s="30"/>
      <c r="N1055" s="30" t="n">
        <f aca="false">IF(ISNA(VLOOKUP(B1055,'US GAS Rankings'!$B$6:$H$232,7,FALSE()))=TRUE(),"",(VLOOKUP(B1055,'US GAS Rankings'!$B$6:$H$232,7,FALSE())))</f>
        <v>209</v>
      </c>
      <c r="O1055" s="30" t="str">
        <f aca="false">IF(ISNA(VLOOKUP(B1055,'US PWR Rankings'!$B$6:$H$126,7,FALSE()))=TRUE(),"",(VLOOKUP(B1055,'US PWR Rankings'!$B$6:$H$126,7,FALSE())))</f>
        <v/>
      </c>
      <c r="P1055" s="5" t="str">
        <f aca="false">IF(ISNA(VLOOKUP(B1055,'Can Gas Rankings'!$B$6:$H$95,7,FALSE()))=TRUE(),"",(VLOOKUP(B1055,'Can Gas Rankings'!$B$6:$H$95,7,FALSE())))</f>
        <v/>
      </c>
      <c r="Q1055" s="5" t="str">
        <f aca="false">IF(ISNA(VLOOKUP(B1055,'Can Pwr Rankings'!$B$6:$F$21,5,FALSE()))=TRUE(),"",(VLOOKUP(B1055,'Can Pwr Rankings'!$B$6:$F$21,5,FALSE())))</f>
        <v/>
      </c>
      <c r="R1055" s="29" t="n">
        <f aca="false">IF(ISNA(VLOOKUP($B1055,'US GAS Rankings'!$B$6:$H$232,6,FALSE()))=TRUE(),"",(VLOOKUP($B1055,'US GAS Rankings'!$B$6:$H$232,6,FALSE())))</f>
        <v>94000</v>
      </c>
      <c r="S1055" s="29" t="str">
        <f aca="false">IF(ISNA(VLOOKUP($B1055,'US PWR Rankings'!$B$6:$H$126,6,FALSE()))=TRUE(),"",(VLOOKUP($B1055,'US PWR Rankings'!$B$6:$H$126,6,FALSE())))</f>
        <v/>
      </c>
      <c r="T1055" s="29" t="str">
        <f aca="false">IF(ISNA(VLOOKUP($B1055,'Can Gas Rankings'!$B$6:$H$95,6,FALSE()))=TRUE(),"",(VLOOKUP($B1055,'Can Gas Rankings'!$B$6:$H$95,6,FALSE())))</f>
        <v/>
      </c>
      <c r="U1055" s="29" t="str">
        <f aca="false">IF(ISNA(VLOOKUP($B1055,'Can Pwr Rankings'!$B$6:$F$21,4,FALSE()))=TRUE(),"",(VLOOKUP($B1055,'Can Pwr Rankings'!$B$6:$F$21,4,FALSE())))</f>
        <v/>
      </c>
    </row>
    <row r="1056" customFormat="false" ht="12.75" hidden="false" customHeight="false" outlineLevel="0" collapsed="false">
      <c r="A1056" s="5" t="s">
        <v>312</v>
      </c>
      <c r="B1056" s="5" t="n">
        <v>51880</v>
      </c>
      <c r="C1056" s="5" t="s">
        <v>312</v>
      </c>
      <c r="D1056" s="5" t="n">
        <v>51880</v>
      </c>
      <c r="E1056" s="29" t="n">
        <f aca="false">VLOOKUP(B1056,HEADROOM!$B$2:$D$3820,3,FALSE())</f>
        <v>766195</v>
      </c>
      <c r="F1056" s="5" t="s">
        <v>27</v>
      </c>
      <c r="G1056" s="5" t="str">
        <f aca="false">VLOOKUP((A1056&amp;MAX(H1056:M1056)),'NA DATA'!$J$4:$K$1809,2,FALSE())</f>
        <v>Enron North America Corp.</v>
      </c>
      <c r="H1056" s="30" t="n">
        <v>96057698</v>
      </c>
      <c r="I1056" s="30"/>
      <c r="J1056" s="30"/>
      <c r="K1056" s="30"/>
      <c r="L1056" s="30"/>
      <c r="M1056" s="30"/>
      <c r="N1056" s="30" t="n">
        <f aca="false">IF(ISNA(VLOOKUP(B1056,'US GAS Rankings'!$B$6:$H$232,7,FALSE()))=TRUE(),"",(VLOOKUP(B1056,'US GAS Rankings'!$B$6:$H$232,7,FALSE())))</f>
        <v>210</v>
      </c>
      <c r="O1056" s="30" t="str">
        <f aca="false">IF(ISNA(VLOOKUP(B1056,'US PWR Rankings'!$B$6:$H$126,7,FALSE()))=TRUE(),"",(VLOOKUP(B1056,'US PWR Rankings'!$B$6:$H$126,7,FALSE())))</f>
        <v/>
      </c>
      <c r="P1056" s="5" t="str">
        <f aca="false">IF(ISNA(VLOOKUP(B1056,'Can Gas Rankings'!$B$6:$H$95,7,FALSE()))=TRUE(),"",(VLOOKUP(B1056,'Can Gas Rankings'!$B$6:$H$95,7,FALSE())))</f>
        <v/>
      </c>
      <c r="Q1056" s="5" t="str">
        <f aca="false">IF(ISNA(VLOOKUP(B1056,'Can Pwr Rankings'!$B$6:$F$21,5,FALSE()))=TRUE(),"",(VLOOKUP(B1056,'Can Pwr Rankings'!$B$6:$F$21,5,FALSE())))</f>
        <v/>
      </c>
      <c r="R1056" s="29" t="n">
        <f aca="false">IF(ISNA(VLOOKUP($B1056,'US GAS Rankings'!$B$6:$H$232,6,FALSE()))=TRUE(),"",(VLOOKUP($B1056,'US GAS Rankings'!$B$6:$H$232,6,FALSE())))</f>
        <v>74568</v>
      </c>
      <c r="S1056" s="29" t="str">
        <f aca="false">IF(ISNA(VLOOKUP($B1056,'US PWR Rankings'!$B$6:$H$126,6,FALSE()))=TRUE(),"",(VLOOKUP($B1056,'US PWR Rankings'!$B$6:$H$126,6,FALSE())))</f>
        <v/>
      </c>
      <c r="T1056" s="29" t="str">
        <f aca="false">IF(ISNA(VLOOKUP($B1056,'Can Gas Rankings'!$B$6:$H$95,6,FALSE()))=TRUE(),"",(VLOOKUP($B1056,'Can Gas Rankings'!$B$6:$H$95,6,FALSE())))</f>
        <v/>
      </c>
      <c r="U1056" s="29" t="str">
        <f aca="false">IF(ISNA(VLOOKUP($B1056,'Can Pwr Rankings'!$B$6:$F$21,4,FALSE()))=TRUE(),"",(VLOOKUP($B1056,'Can Pwr Rankings'!$B$6:$F$21,4,FALSE())))</f>
        <v/>
      </c>
    </row>
    <row r="1057" customFormat="false" ht="12.75" hidden="false" customHeight="false" outlineLevel="0" collapsed="false">
      <c r="A1057" s="5" t="s">
        <v>312</v>
      </c>
      <c r="B1057" s="5" t="n">
        <v>51880</v>
      </c>
      <c r="C1057" s="5"/>
      <c r="D1057" s="5"/>
      <c r="E1057" s="29" t="n">
        <f aca="false">VLOOKUP(B1057,HEADROOM!$B$2:$D$3820,3,FALSE())</f>
        <v>766195</v>
      </c>
      <c r="F1057" s="5" t="s">
        <v>34</v>
      </c>
      <c r="G1057" s="5" t="str">
        <f aca="false">VLOOKUP((A1057&amp;MAX(H1057:M1057)),'NA DATA'!$J$4:$K$1809,2,FALSE())</f>
        <v>Enron North America Corp.</v>
      </c>
      <c r="H1057" s="30"/>
      <c r="I1057" s="30" t="n">
        <v>96081582</v>
      </c>
      <c r="J1057" s="30"/>
      <c r="K1057" s="30"/>
      <c r="L1057" s="30"/>
      <c r="M1057" s="30"/>
      <c r="N1057" s="30" t="n">
        <f aca="false">IF(ISNA(VLOOKUP(B1057,'US GAS Rankings'!$B$6:$H$232,7,FALSE()))=TRUE(),"",(VLOOKUP(B1057,'US GAS Rankings'!$B$6:$H$232,7,FALSE())))</f>
        <v>210</v>
      </c>
      <c r="O1057" s="30" t="str">
        <f aca="false">IF(ISNA(VLOOKUP(B1057,'US PWR Rankings'!$B$6:$H$126,7,FALSE()))=TRUE(),"",(VLOOKUP(B1057,'US PWR Rankings'!$B$6:$H$126,7,FALSE())))</f>
        <v/>
      </c>
      <c r="P1057" s="5" t="str">
        <f aca="false">IF(ISNA(VLOOKUP(B1057,'Can Gas Rankings'!$B$6:$H$95,7,FALSE()))=TRUE(),"",(VLOOKUP(B1057,'Can Gas Rankings'!$B$6:$H$95,7,FALSE())))</f>
        <v/>
      </c>
      <c r="Q1057" s="5" t="str">
        <f aca="false">IF(ISNA(VLOOKUP(B1057,'Can Pwr Rankings'!$B$6:$F$21,5,FALSE()))=TRUE(),"",(VLOOKUP(B1057,'Can Pwr Rankings'!$B$6:$F$21,5,FALSE())))</f>
        <v/>
      </c>
      <c r="R1057" s="29" t="n">
        <f aca="false">IF(ISNA(VLOOKUP($B1057,'US GAS Rankings'!$B$6:$H$232,6,FALSE()))=TRUE(),"",(VLOOKUP($B1057,'US GAS Rankings'!$B$6:$H$232,6,FALSE())))</f>
        <v>74568</v>
      </c>
      <c r="S1057" s="29" t="str">
        <f aca="false">IF(ISNA(VLOOKUP($B1057,'US PWR Rankings'!$B$6:$H$126,6,FALSE()))=TRUE(),"",(VLOOKUP($B1057,'US PWR Rankings'!$B$6:$H$126,6,FALSE())))</f>
        <v/>
      </c>
      <c r="T1057" s="29" t="str">
        <f aca="false">IF(ISNA(VLOOKUP($B1057,'Can Gas Rankings'!$B$6:$H$95,6,FALSE()))=TRUE(),"",(VLOOKUP($B1057,'Can Gas Rankings'!$B$6:$H$95,6,FALSE())))</f>
        <v/>
      </c>
      <c r="U1057" s="29" t="str">
        <f aca="false">IF(ISNA(VLOOKUP($B1057,'Can Pwr Rankings'!$B$6:$F$21,4,FALSE()))=TRUE(),"",(VLOOKUP($B1057,'Can Pwr Rankings'!$B$6:$F$21,4,FALSE())))</f>
        <v/>
      </c>
    </row>
    <row r="1058" customFormat="false" ht="12.75" hidden="false" customHeight="false" outlineLevel="0" collapsed="false">
      <c r="A1058" s="5" t="s">
        <v>312</v>
      </c>
      <c r="B1058" s="5" t="n">
        <v>51880</v>
      </c>
      <c r="C1058" s="5"/>
      <c r="D1058" s="5"/>
      <c r="E1058" s="29" t="n">
        <f aca="false">VLOOKUP(B1058,HEADROOM!$B$2:$D$3820,3,FALSE())</f>
        <v>766195</v>
      </c>
      <c r="F1058" s="5" t="s">
        <v>47</v>
      </c>
      <c r="G1058" s="5" t="str">
        <f aca="false">VLOOKUP((A1058&amp;MAX(H1058:M1058)),'NA DATA'!$J$4:$K$1809,2,FALSE())</f>
        <v>Enron North America Corp.</v>
      </c>
      <c r="H1058" s="30"/>
      <c r="I1058" s="30" t="n">
        <v>96063570</v>
      </c>
      <c r="J1058" s="30"/>
      <c r="K1058" s="30"/>
      <c r="L1058" s="30"/>
      <c r="M1058" s="30"/>
      <c r="N1058" s="30" t="n">
        <f aca="false">IF(ISNA(VLOOKUP(B1058,'US GAS Rankings'!$B$6:$H$232,7,FALSE()))=TRUE(),"",(VLOOKUP(B1058,'US GAS Rankings'!$B$6:$H$232,7,FALSE())))</f>
        <v>210</v>
      </c>
      <c r="O1058" s="30" t="str">
        <f aca="false">IF(ISNA(VLOOKUP(B1058,'US PWR Rankings'!$B$6:$H$126,7,FALSE()))=TRUE(),"",(VLOOKUP(B1058,'US PWR Rankings'!$B$6:$H$126,7,FALSE())))</f>
        <v/>
      </c>
      <c r="P1058" s="5" t="str">
        <f aca="false">IF(ISNA(VLOOKUP(B1058,'Can Gas Rankings'!$B$6:$H$95,7,FALSE()))=TRUE(),"",(VLOOKUP(B1058,'Can Gas Rankings'!$B$6:$H$95,7,FALSE())))</f>
        <v/>
      </c>
      <c r="Q1058" s="5" t="str">
        <f aca="false">IF(ISNA(VLOOKUP(B1058,'Can Pwr Rankings'!$B$6:$F$21,5,FALSE()))=TRUE(),"",(VLOOKUP(B1058,'Can Pwr Rankings'!$B$6:$F$21,5,FALSE())))</f>
        <v/>
      </c>
      <c r="R1058" s="29" t="n">
        <f aca="false">IF(ISNA(VLOOKUP($B1058,'US GAS Rankings'!$B$6:$H$232,6,FALSE()))=TRUE(),"",(VLOOKUP($B1058,'US GAS Rankings'!$B$6:$H$232,6,FALSE())))</f>
        <v>74568</v>
      </c>
      <c r="S1058" s="29" t="str">
        <f aca="false">IF(ISNA(VLOOKUP($B1058,'US PWR Rankings'!$B$6:$H$126,6,FALSE()))=TRUE(),"",(VLOOKUP($B1058,'US PWR Rankings'!$B$6:$H$126,6,FALSE())))</f>
        <v/>
      </c>
      <c r="T1058" s="29" t="str">
        <f aca="false">IF(ISNA(VLOOKUP($B1058,'Can Gas Rankings'!$B$6:$H$95,6,FALSE()))=TRUE(),"",(VLOOKUP($B1058,'Can Gas Rankings'!$B$6:$H$95,6,FALSE())))</f>
        <v/>
      </c>
      <c r="U1058" s="29" t="str">
        <f aca="false">IF(ISNA(VLOOKUP($B1058,'Can Pwr Rankings'!$B$6:$F$21,4,FALSE()))=TRUE(),"",(VLOOKUP($B1058,'Can Pwr Rankings'!$B$6:$F$21,4,FALSE())))</f>
        <v/>
      </c>
    </row>
    <row r="1059" customFormat="false" ht="12.75" hidden="false" customHeight="false" outlineLevel="0" collapsed="false">
      <c r="A1059" s="5" t="s">
        <v>312</v>
      </c>
      <c r="B1059" s="5" t="n">
        <v>51880</v>
      </c>
      <c r="C1059" s="5"/>
      <c r="D1059" s="5"/>
      <c r="E1059" s="29" t="n">
        <f aca="false">VLOOKUP(B1059,HEADROOM!$B$2:$D$3820,3,FALSE())</f>
        <v>766195</v>
      </c>
      <c r="F1059" s="5" t="s">
        <v>313</v>
      </c>
      <c r="G1059" s="5" t="str">
        <f aca="false">VLOOKUP((A1059&amp;MAX(H1059:M1059)),'NA DATA'!$J$4:$K$1809,2,FALSE())</f>
        <v>Enron North America Corp.</v>
      </c>
      <c r="H1059" s="30"/>
      <c r="I1059" s="30" t="n">
        <v>96052730</v>
      </c>
      <c r="J1059" s="30"/>
      <c r="K1059" s="30"/>
      <c r="L1059" s="30"/>
      <c r="M1059" s="30"/>
      <c r="N1059" s="30" t="n">
        <f aca="false">IF(ISNA(VLOOKUP(B1059,'US GAS Rankings'!$B$6:$H$232,7,FALSE()))=TRUE(),"",(VLOOKUP(B1059,'US GAS Rankings'!$B$6:$H$232,7,FALSE())))</f>
        <v>210</v>
      </c>
      <c r="O1059" s="30" t="str">
        <f aca="false">IF(ISNA(VLOOKUP(B1059,'US PWR Rankings'!$B$6:$H$126,7,FALSE()))=TRUE(),"",(VLOOKUP(B1059,'US PWR Rankings'!$B$6:$H$126,7,FALSE())))</f>
        <v/>
      </c>
      <c r="P1059" s="5" t="str">
        <f aca="false">IF(ISNA(VLOOKUP(B1059,'Can Gas Rankings'!$B$6:$H$95,7,FALSE()))=TRUE(),"",(VLOOKUP(B1059,'Can Gas Rankings'!$B$6:$H$95,7,FALSE())))</f>
        <v/>
      </c>
      <c r="Q1059" s="5" t="str">
        <f aca="false">IF(ISNA(VLOOKUP(B1059,'Can Pwr Rankings'!$B$6:$F$21,5,FALSE()))=TRUE(),"",(VLOOKUP(B1059,'Can Pwr Rankings'!$B$6:$F$21,5,FALSE())))</f>
        <v/>
      </c>
      <c r="R1059" s="29" t="n">
        <f aca="false">IF(ISNA(VLOOKUP($B1059,'US GAS Rankings'!$B$6:$H$232,6,FALSE()))=TRUE(),"",(VLOOKUP($B1059,'US GAS Rankings'!$B$6:$H$232,6,FALSE())))</f>
        <v>74568</v>
      </c>
      <c r="S1059" s="29" t="str">
        <f aca="false">IF(ISNA(VLOOKUP($B1059,'US PWR Rankings'!$B$6:$H$126,6,FALSE()))=TRUE(),"",(VLOOKUP($B1059,'US PWR Rankings'!$B$6:$H$126,6,FALSE())))</f>
        <v/>
      </c>
      <c r="T1059" s="29" t="str">
        <f aca="false">IF(ISNA(VLOOKUP($B1059,'Can Gas Rankings'!$B$6:$H$95,6,FALSE()))=TRUE(),"",(VLOOKUP($B1059,'Can Gas Rankings'!$B$6:$H$95,6,FALSE())))</f>
        <v/>
      </c>
      <c r="U1059" s="29" t="str">
        <f aca="false">IF(ISNA(VLOOKUP($B1059,'Can Pwr Rankings'!$B$6:$F$21,4,FALSE()))=TRUE(),"",(VLOOKUP($B1059,'Can Pwr Rankings'!$B$6:$F$21,4,FALSE())))</f>
        <v/>
      </c>
    </row>
    <row r="1060" customFormat="false" ht="12.75" hidden="false" customHeight="false" outlineLevel="0" collapsed="false">
      <c r="A1060" s="5" t="s">
        <v>314</v>
      </c>
      <c r="B1060" s="5" t="n">
        <v>46565</v>
      </c>
      <c r="C1060" s="5" t="s">
        <v>314</v>
      </c>
      <c r="D1060" s="5" t="n">
        <v>46565</v>
      </c>
      <c r="E1060" s="29" t="n">
        <f aca="false">VLOOKUP(B1060,HEADROOM!$B$2:$D$3820,3,FALSE())</f>
        <v>4185887</v>
      </c>
      <c r="F1060" s="5" t="s">
        <v>315</v>
      </c>
      <c r="G1060" s="5" t="str">
        <f aca="false">VLOOKUP((A1060&amp;MAX(H1060:M1060)),'NA DATA'!$J$4:$K$1809,2,FALSE())</f>
        <v>Enron North America Corp.</v>
      </c>
      <c r="H1060" s="30"/>
      <c r="I1060" s="30" t="n">
        <v>96004322</v>
      </c>
      <c r="J1060" s="30"/>
      <c r="K1060" s="30"/>
      <c r="L1060" s="30"/>
      <c r="M1060" s="30"/>
      <c r="N1060" s="30" t="n">
        <f aca="false">IF(ISNA(VLOOKUP(B1060,'US GAS Rankings'!$B$6:$H$232,7,FALSE()))=TRUE(),"",(VLOOKUP(B1060,'US GAS Rankings'!$B$6:$H$232,7,FALSE())))</f>
        <v>211</v>
      </c>
      <c r="O1060" s="30" t="str">
        <f aca="false">IF(ISNA(VLOOKUP(B1060,'US PWR Rankings'!$B$6:$H$126,7,FALSE()))=TRUE(),"",(VLOOKUP(B1060,'US PWR Rankings'!$B$6:$H$126,7,FALSE())))</f>
        <v/>
      </c>
      <c r="P1060" s="5" t="str">
        <f aca="false">IF(ISNA(VLOOKUP(B1060,'Can Gas Rankings'!$B$6:$H$95,7,FALSE()))=TRUE(),"",(VLOOKUP(B1060,'Can Gas Rankings'!$B$6:$H$95,7,FALSE())))</f>
        <v/>
      </c>
      <c r="Q1060" s="5" t="str">
        <f aca="false">IF(ISNA(VLOOKUP(B1060,'Can Pwr Rankings'!$B$6:$F$21,5,FALSE()))=TRUE(),"",(VLOOKUP(B1060,'Can Pwr Rankings'!$B$6:$F$21,5,FALSE())))</f>
        <v/>
      </c>
      <c r="R1060" s="29" t="n">
        <f aca="false">IF(ISNA(VLOOKUP($B1060,'US GAS Rankings'!$B$6:$H$232,6,FALSE()))=TRUE(),"",(VLOOKUP($B1060,'US GAS Rankings'!$B$6:$H$232,6,FALSE())))</f>
        <v>74310</v>
      </c>
      <c r="S1060" s="29" t="str">
        <f aca="false">IF(ISNA(VLOOKUP($B1060,'US PWR Rankings'!$B$6:$H$126,6,FALSE()))=TRUE(),"",(VLOOKUP($B1060,'US PWR Rankings'!$B$6:$H$126,6,FALSE())))</f>
        <v/>
      </c>
      <c r="T1060" s="29" t="str">
        <f aca="false">IF(ISNA(VLOOKUP($B1060,'Can Gas Rankings'!$B$6:$H$95,6,FALSE()))=TRUE(),"",(VLOOKUP($B1060,'Can Gas Rankings'!$B$6:$H$95,6,FALSE())))</f>
        <v/>
      </c>
      <c r="U1060" s="29" t="str">
        <f aca="false">IF(ISNA(VLOOKUP($B1060,'Can Pwr Rankings'!$B$6:$F$21,4,FALSE()))=TRUE(),"",(VLOOKUP($B1060,'Can Pwr Rankings'!$B$6:$F$21,4,FALSE())))</f>
        <v/>
      </c>
    </row>
    <row r="1061" customFormat="false" ht="12.75" hidden="false" customHeight="false" outlineLevel="0" collapsed="false">
      <c r="A1061" s="5" t="s">
        <v>314</v>
      </c>
      <c r="B1061" s="5" t="n">
        <v>46565</v>
      </c>
      <c r="C1061" s="5"/>
      <c r="D1061" s="5"/>
      <c r="E1061" s="29" t="n">
        <f aca="false">VLOOKUP(B1061,HEADROOM!$B$2:$D$3820,3,FALSE())</f>
        <v>4185887</v>
      </c>
      <c r="F1061" s="5" t="s">
        <v>34</v>
      </c>
      <c r="G1061" s="5" t="str">
        <f aca="false">VLOOKUP((A1061&amp;MAX(H1061:M1061)),'NA DATA'!$J$4:$K$1809,2,FALSE())</f>
        <v>Enron North America Corp.</v>
      </c>
      <c r="H1061" s="30"/>
      <c r="I1061" s="30" t="n">
        <v>96029014</v>
      </c>
      <c r="J1061" s="30"/>
      <c r="K1061" s="30"/>
      <c r="L1061" s="30"/>
      <c r="M1061" s="30"/>
      <c r="N1061" s="30" t="n">
        <f aca="false">IF(ISNA(VLOOKUP(B1061,'US GAS Rankings'!$B$6:$H$232,7,FALSE()))=TRUE(),"",(VLOOKUP(B1061,'US GAS Rankings'!$B$6:$H$232,7,FALSE())))</f>
        <v>211</v>
      </c>
      <c r="O1061" s="30" t="str">
        <f aca="false">IF(ISNA(VLOOKUP(B1061,'US PWR Rankings'!$B$6:$H$126,7,FALSE()))=TRUE(),"",(VLOOKUP(B1061,'US PWR Rankings'!$B$6:$H$126,7,FALSE())))</f>
        <v/>
      </c>
      <c r="P1061" s="5" t="str">
        <f aca="false">IF(ISNA(VLOOKUP(B1061,'Can Gas Rankings'!$B$6:$H$95,7,FALSE()))=TRUE(),"",(VLOOKUP(B1061,'Can Gas Rankings'!$B$6:$H$95,7,FALSE())))</f>
        <v/>
      </c>
      <c r="Q1061" s="5" t="str">
        <f aca="false">IF(ISNA(VLOOKUP(B1061,'Can Pwr Rankings'!$B$6:$F$21,5,FALSE()))=TRUE(),"",(VLOOKUP(B1061,'Can Pwr Rankings'!$B$6:$F$21,5,FALSE())))</f>
        <v/>
      </c>
      <c r="R1061" s="29" t="n">
        <f aca="false">IF(ISNA(VLOOKUP($B1061,'US GAS Rankings'!$B$6:$H$232,6,FALSE()))=TRUE(),"",(VLOOKUP($B1061,'US GAS Rankings'!$B$6:$H$232,6,FALSE())))</f>
        <v>74310</v>
      </c>
      <c r="S1061" s="29" t="str">
        <f aca="false">IF(ISNA(VLOOKUP($B1061,'US PWR Rankings'!$B$6:$H$126,6,FALSE()))=TRUE(),"",(VLOOKUP($B1061,'US PWR Rankings'!$B$6:$H$126,6,FALSE())))</f>
        <v/>
      </c>
      <c r="T1061" s="29" t="str">
        <f aca="false">IF(ISNA(VLOOKUP($B1061,'Can Gas Rankings'!$B$6:$H$95,6,FALSE()))=TRUE(),"",(VLOOKUP($B1061,'Can Gas Rankings'!$B$6:$H$95,6,FALSE())))</f>
        <v/>
      </c>
      <c r="U1061" s="29" t="str">
        <f aca="false">IF(ISNA(VLOOKUP($B1061,'Can Pwr Rankings'!$B$6:$F$21,4,FALSE()))=TRUE(),"",(VLOOKUP($B1061,'Can Pwr Rankings'!$B$6:$F$21,4,FALSE())))</f>
        <v/>
      </c>
    </row>
    <row r="1062" customFormat="false" ht="12.75" hidden="false" customHeight="false" outlineLevel="0" collapsed="false">
      <c r="A1062" s="5" t="s">
        <v>314</v>
      </c>
      <c r="B1062" s="5" t="n">
        <v>46565</v>
      </c>
      <c r="C1062" s="5"/>
      <c r="D1062" s="5"/>
      <c r="E1062" s="29" t="n">
        <f aca="false">VLOOKUP(B1062,HEADROOM!$B$2:$D$3820,3,FALSE())</f>
        <v>4185887</v>
      </c>
      <c r="F1062" s="5" t="s">
        <v>54</v>
      </c>
      <c r="G1062" s="5" t="str">
        <f aca="false">VLOOKUP((A1062&amp;MAX(H1062:M1062)),'NA DATA'!$J$4:$K$1809,2,FALSE())</f>
        <v>Enron North America Corp.</v>
      </c>
      <c r="H1062" s="30"/>
      <c r="I1062" s="30" t="n">
        <v>96029507</v>
      </c>
      <c r="J1062" s="30"/>
      <c r="K1062" s="30"/>
      <c r="L1062" s="30"/>
      <c r="M1062" s="30"/>
      <c r="N1062" s="30" t="n">
        <f aca="false">IF(ISNA(VLOOKUP(B1062,'US GAS Rankings'!$B$6:$H$232,7,FALSE()))=TRUE(),"",(VLOOKUP(B1062,'US GAS Rankings'!$B$6:$H$232,7,FALSE())))</f>
        <v>211</v>
      </c>
      <c r="O1062" s="30" t="str">
        <f aca="false">IF(ISNA(VLOOKUP(B1062,'US PWR Rankings'!$B$6:$H$126,7,FALSE()))=TRUE(),"",(VLOOKUP(B1062,'US PWR Rankings'!$B$6:$H$126,7,FALSE())))</f>
        <v/>
      </c>
      <c r="P1062" s="5" t="str">
        <f aca="false">IF(ISNA(VLOOKUP(B1062,'Can Gas Rankings'!$B$6:$H$95,7,FALSE()))=TRUE(),"",(VLOOKUP(B1062,'Can Gas Rankings'!$B$6:$H$95,7,FALSE())))</f>
        <v/>
      </c>
      <c r="Q1062" s="5" t="str">
        <f aca="false">IF(ISNA(VLOOKUP(B1062,'Can Pwr Rankings'!$B$6:$F$21,5,FALSE()))=TRUE(),"",(VLOOKUP(B1062,'Can Pwr Rankings'!$B$6:$F$21,5,FALSE())))</f>
        <v/>
      </c>
      <c r="R1062" s="29" t="n">
        <f aca="false">IF(ISNA(VLOOKUP($B1062,'US GAS Rankings'!$B$6:$H$232,6,FALSE()))=TRUE(),"",(VLOOKUP($B1062,'US GAS Rankings'!$B$6:$H$232,6,FALSE())))</f>
        <v>74310</v>
      </c>
      <c r="S1062" s="29" t="str">
        <f aca="false">IF(ISNA(VLOOKUP($B1062,'US PWR Rankings'!$B$6:$H$126,6,FALSE()))=TRUE(),"",(VLOOKUP($B1062,'US PWR Rankings'!$B$6:$H$126,6,FALSE())))</f>
        <v/>
      </c>
      <c r="T1062" s="29" t="str">
        <f aca="false">IF(ISNA(VLOOKUP($B1062,'Can Gas Rankings'!$B$6:$H$95,6,FALSE()))=TRUE(),"",(VLOOKUP($B1062,'Can Gas Rankings'!$B$6:$H$95,6,FALSE())))</f>
        <v/>
      </c>
      <c r="U1062" s="29" t="str">
        <f aca="false">IF(ISNA(VLOOKUP($B1062,'Can Pwr Rankings'!$B$6:$F$21,4,FALSE()))=TRUE(),"",(VLOOKUP($B1062,'Can Pwr Rankings'!$B$6:$F$21,4,FALSE())))</f>
        <v/>
      </c>
    </row>
    <row r="1063" customFormat="false" ht="12.75" hidden="false" customHeight="false" outlineLevel="0" collapsed="false">
      <c r="A1063" s="5" t="s">
        <v>314</v>
      </c>
      <c r="B1063" s="5" t="n">
        <v>46565</v>
      </c>
      <c r="C1063" s="5"/>
      <c r="D1063" s="5"/>
      <c r="E1063" s="29" t="n">
        <f aca="false">VLOOKUP(B1063,HEADROOM!$B$2:$D$3820,3,FALSE())</f>
        <v>4185887</v>
      </c>
      <c r="F1063" s="5" t="s">
        <v>36</v>
      </c>
      <c r="G1063" s="5" t="str">
        <f aca="false">VLOOKUP((A1063&amp;MAX(H1063:M1063)),'NA DATA'!$J$4:$K$1809,2,FALSE())</f>
        <v>Enron North America Corp.</v>
      </c>
      <c r="H1063" s="30"/>
      <c r="I1063" s="30" t="n">
        <v>96019019</v>
      </c>
      <c r="J1063" s="30"/>
      <c r="K1063" s="30"/>
      <c r="L1063" s="30"/>
      <c r="M1063" s="30"/>
      <c r="N1063" s="30" t="n">
        <f aca="false">IF(ISNA(VLOOKUP(B1063,'US GAS Rankings'!$B$6:$H$232,7,FALSE()))=TRUE(),"",(VLOOKUP(B1063,'US GAS Rankings'!$B$6:$H$232,7,FALSE())))</f>
        <v>211</v>
      </c>
      <c r="O1063" s="30" t="str">
        <f aca="false">IF(ISNA(VLOOKUP(B1063,'US PWR Rankings'!$B$6:$H$126,7,FALSE()))=TRUE(),"",(VLOOKUP(B1063,'US PWR Rankings'!$B$6:$H$126,7,FALSE())))</f>
        <v/>
      </c>
      <c r="P1063" s="5" t="str">
        <f aca="false">IF(ISNA(VLOOKUP(B1063,'Can Gas Rankings'!$B$6:$H$95,7,FALSE()))=TRUE(),"",(VLOOKUP(B1063,'Can Gas Rankings'!$B$6:$H$95,7,FALSE())))</f>
        <v/>
      </c>
      <c r="Q1063" s="5" t="str">
        <f aca="false">IF(ISNA(VLOOKUP(B1063,'Can Pwr Rankings'!$B$6:$F$21,5,FALSE()))=TRUE(),"",(VLOOKUP(B1063,'Can Pwr Rankings'!$B$6:$F$21,5,FALSE())))</f>
        <v/>
      </c>
      <c r="R1063" s="29" t="n">
        <f aca="false">IF(ISNA(VLOOKUP($B1063,'US GAS Rankings'!$B$6:$H$232,6,FALSE()))=TRUE(),"",(VLOOKUP($B1063,'US GAS Rankings'!$B$6:$H$232,6,FALSE())))</f>
        <v>74310</v>
      </c>
      <c r="S1063" s="29" t="str">
        <f aca="false">IF(ISNA(VLOOKUP($B1063,'US PWR Rankings'!$B$6:$H$126,6,FALSE()))=TRUE(),"",(VLOOKUP($B1063,'US PWR Rankings'!$B$6:$H$126,6,FALSE())))</f>
        <v/>
      </c>
      <c r="T1063" s="29" t="str">
        <f aca="false">IF(ISNA(VLOOKUP($B1063,'Can Gas Rankings'!$B$6:$H$95,6,FALSE()))=TRUE(),"",(VLOOKUP($B1063,'Can Gas Rankings'!$B$6:$H$95,6,FALSE())))</f>
        <v/>
      </c>
      <c r="U1063" s="29" t="str">
        <f aca="false">IF(ISNA(VLOOKUP($B1063,'Can Pwr Rankings'!$B$6:$F$21,4,FALSE()))=TRUE(),"",(VLOOKUP($B1063,'Can Pwr Rankings'!$B$6:$F$21,4,FALSE())))</f>
        <v/>
      </c>
    </row>
    <row r="1064" customFormat="false" ht="12.75" hidden="false" customHeight="false" outlineLevel="0" collapsed="false">
      <c r="A1064" s="5" t="s">
        <v>314</v>
      </c>
      <c r="B1064" s="5" t="n">
        <v>46565</v>
      </c>
      <c r="C1064" s="5"/>
      <c r="D1064" s="5"/>
      <c r="E1064" s="29" t="n">
        <f aca="false">VLOOKUP(B1064,HEADROOM!$B$2:$D$3820,3,FALSE())</f>
        <v>4185887</v>
      </c>
      <c r="F1064" s="5" t="s">
        <v>42</v>
      </c>
      <c r="G1064" s="5" t="e">
        <f aca="false">VLOOKUP((A1064&amp;MAX(H1064:M1064)),'NA DATA'!$J$4:$K$1809,2,FALSE())</f>
        <v>#N/A</v>
      </c>
      <c r="H1064" s="30"/>
      <c r="I1064" s="30"/>
      <c r="J1064" s="30"/>
      <c r="K1064" s="30"/>
      <c r="L1064" s="30"/>
      <c r="M1064" s="30"/>
      <c r="N1064" s="30" t="n">
        <f aca="false">IF(ISNA(VLOOKUP(B1064,'US GAS Rankings'!$B$6:$H$232,7,FALSE()))=TRUE(),"",(VLOOKUP(B1064,'US GAS Rankings'!$B$6:$H$232,7,FALSE())))</f>
        <v>211</v>
      </c>
      <c r="O1064" s="30" t="str">
        <f aca="false">IF(ISNA(VLOOKUP(B1064,'US PWR Rankings'!$B$6:$H$126,7,FALSE()))=TRUE(),"",(VLOOKUP(B1064,'US PWR Rankings'!$B$6:$H$126,7,FALSE())))</f>
        <v/>
      </c>
      <c r="P1064" s="5" t="str">
        <f aca="false">IF(ISNA(VLOOKUP(B1064,'Can Gas Rankings'!$B$6:$H$95,7,FALSE()))=TRUE(),"",(VLOOKUP(B1064,'Can Gas Rankings'!$B$6:$H$95,7,FALSE())))</f>
        <v/>
      </c>
      <c r="Q1064" s="5" t="str">
        <f aca="false">IF(ISNA(VLOOKUP(B1064,'Can Pwr Rankings'!$B$6:$F$21,5,FALSE()))=TRUE(),"",(VLOOKUP(B1064,'Can Pwr Rankings'!$B$6:$F$21,5,FALSE())))</f>
        <v/>
      </c>
      <c r="R1064" s="29" t="n">
        <f aca="false">IF(ISNA(VLOOKUP($B1064,'US GAS Rankings'!$B$6:$H$232,6,FALSE()))=TRUE(),"",(VLOOKUP($B1064,'US GAS Rankings'!$B$6:$H$232,6,FALSE())))</f>
        <v>74310</v>
      </c>
      <c r="S1064" s="29" t="str">
        <f aca="false">IF(ISNA(VLOOKUP($B1064,'US PWR Rankings'!$B$6:$H$126,6,FALSE()))=TRUE(),"",(VLOOKUP($B1064,'US PWR Rankings'!$B$6:$H$126,6,FALSE())))</f>
        <v/>
      </c>
      <c r="T1064" s="29" t="str">
        <f aca="false">IF(ISNA(VLOOKUP($B1064,'Can Gas Rankings'!$B$6:$H$95,6,FALSE()))=TRUE(),"",(VLOOKUP($B1064,'Can Gas Rankings'!$B$6:$H$95,6,FALSE())))</f>
        <v/>
      </c>
      <c r="U1064" s="29" t="str">
        <f aca="false">IF(ISNA(VLOOKUP($B1064,'Can Pwr Rankings'!$B$6:$F$21,4,FALSE()))=TRUE(),"",(VLOOKUP($B1064,'Can Pwr Rankings'!$B$6:$F$21,4,FALSE())))</f>
        <v/>
      </c>
    </row>
    <row r="1065" customFormat="false" ht="12.75" hidden="false" customHeight="false" outlineLevel="0" collapsed="false">
      <c r="A1065" s="5" t="s">
        <v>314</v>
      </c>
      <c r="B1065" s="5" t="n">
        <v>46565</v>
      </c>
      <c r="C1065" s="5"/>
      <c r="D1065" s="5"/>
      <c r="E1065" s="29" t="n">
        <f aca="false">VLOOKUP(B1065,HEADROOM!$B$2:$D$3820,3,FALSE())</f>
        <v>4185887</v>
      </c>
      <c r="F1065" s="5" t="s">
        <v>38</v>
      </c>
      <c r="G1065" s="5" t="str">
        <f aca="false">VLOOKUP((A1065&amp;MAX(H1065:M1065)),'NA DATA'!$J$4:$K$1809,2,FALSE())</f>
        <v>Enron North America Corp.</v>
      </c>
      <c r="H1065" s="30"/>
      <c r="I1065" s="30" t="n">
        <v>96044428</v>
      </c>
      <c r="J1065" s="30"/>
      <c r="K1065" s="30"/>
      <c r="L1065" s="30"/>
      <c r="M1065" s="30"/>
      <c r="N1065" s="30" t="n">
        <f aca="false">IF(ISNA(VLOOKUP(B1065,'US GAS Rankings'!$B$6:$H$232,7,FALSE()))=TRUE(),"",(VLOOKUP(B1065,'US GAS Rankings'!$B$6:$H$232,7,FALSE())))</f>
        <v>211</v>
      </c>
      <c r="O1065" s="30" t="str">
        <f aca="false">IF(ISNA(VLOOKUP(B1065,'US PWR Rankings'!$B$6:$H$126,7,FALSE()))=TRUE(),"",(VLOOKUP(B1065,'US PWR Rankings'!$B$6:$H$126,7,FALSE())))</f>
        <v/>
      </c>
      <c r="P1065" s="5" t="str">
        <f aca="false">IF(ISNA(VLOOKUP(B1065,'Can Gas Rankings'!$B$6:$H$95,7,FALSE()))=TRUE(),"",(VLOOKUP(B1065,'Can Gas Rankings'!$B$6:$H$95,7,FALSE())))</f>
        <v/>
      </c>
      <c r="Q1065" s="5" t="str">
        <f aca="false">IF(ISNA(VLOOKUP(B1065,'Can Pwr Rankings'!$B$6:$F$21,5,FALSE()))=TRUE(),"",(VLOOKUP(B1065,'Can Pwr Rankings'!$B$6:$F$21,5,FALSE())))</f>
        <v/>
      </c>
      <c r="R1065" s="29" t="n">
        <f aca="false">IF(ISNA(VLOOKUP($B1065,'US GAS Rankings'!$B$6:$H$232,6,FALSE()))=TRUE(),"",(VLOOKUP($B1065,'US GAS Rankings'!$B$6:$H$232,6,FALSE())))</f>
        <v>74310</v>
      </c>
      <c r="S1065" s="29" t="str">
        <f aca="false">IF(ISNA(VLOOKUP($B1065,'US PWR Rankings'!$B$6:$H$126,6,FALSE()))=TRUE(),"",(VLOOKUP($B1065,'US PWR Rankings'!$B$6:$H$126,6,FALSE())))</f>
        <v/>
      </c>
      <c r="T1065" s="29" t="str">
        <f aca="false">IF(ISNA(VLOOKUP($B1065,'Can Gas Rankings'!$B$6:$H$95,6,FALSE()))=TRUE(),"",(VLOOKUP($B1065,'Can Gas Rankings'!$B$6:$H$95,6,FALSE())))</f>
        <v/>
      </c>
      <c r="U1065" s="29" t="str">
        <f aca="false">IF(ISNA(VLOOKUP($B1065,'Can Pwr Rankings'!$B$6:$F$21,4,FALSE()))=TRUE(),"",(VLOOKUP($B1065,'Can Pwr Rankings'!$B$6:$F$21,4,FALSE())))</f>
        <v/>
      </c>
    </row>
    <row r="1066" customFormat="false" ht="12.75" hidden="false" customHeight="false" outlineLevel="0" collapsed="false">
      <c r="A1066" s="5" t="s">
        <v>316</v>
      </c>
      <c r="B1066" s="5" t="n">
        <v>51275</v>
      </c>
      <c r="C1066" s="5" t="s">
        <v>316</v>
      </c>
      <c r="D1066" s="5" t="n">
        <v>51275</v>
      </c>
      <c r="E1066" s="29" t="n">
        <f aca="false">VLOOKUP(B1066,HEADROOM!$B$2:$D$3820,3,FALSE())</f>
        <v>1133370</v>
      </c>
      <c r="F1066" s="5" t="s">
        <v>27</v>
      </c>
      <c r="G1066" s="5" t="str">
        <f aca="false">VLOOKUP((A1066&amp;MAX(H1066:M1066)),'NA DATA'!$J$4:$K$1809,2,FALSE())</f>
        <v>Enron North America Corp.</v>
      </c>
      <c r="H1066" s="30" t="n">
        <v>96020819</v>
      </c>
      <c r="I1066" s="30"/>
      <c r="J1066" s="30"/>
      <c r="K1066" s="30"/>
      <c r="L1066" s="30"/>
      <c r="M1066" s="30"/>
      <c r="N1066" s="30" t="n">
        <f aca="false">IF(ISNA(VLOOKUP(B1066,'US GAS Rankings'!$B$6:$H$232,7,FALSE()))=TRUE(),"",(VLOOKUP(B1066,'US GAS Rankings'!$B$6:$H$232,7,FALSE())))</f>
        <v>212</v>
      </c>
      <c r="O1066" s="30" t="str">
        <f aca="false">IF(ISNA(VLOOKUP(B1066,'US PWR Rankings'!$B$6:$H$126,7,FALSE()))=TRUE(),"",(VLOOKUP(B1066,'US PWR Rankings'!$B$6:$H$126,7,FALSE())))</f>
        <v/>
      </c>
      <c r="P1066" s="5" t="str">
        <f aca="false">IF(ISNA(VLOOKUP(B1066,'Can Gas Rankings'!$B$6:$H$95,7,FALSE()))=TRUE(),"",(VLOOKUP(B1066,'Can Gas Rankings'!$B$6:$H$95,7,FALSE())))</f>
        <v/>
      </c>
      <c r="Q1066" s="5" t="str">
        <f aca="false">IF(ISNA(VLOOKUP(B1066,'Can Pwr Rankings'!$B$6:$F$21,5,FALSE()))=TRUE(),"",(VLOOKUP(B1066,'Can Pwr Rankings'!$B$6:$F$21,5,FALSE())))</f>
        <v/>
      </c>
      <c r="R1066" s="29" t="n">
        <f aca="false">IF(ISNA(VLOOKUP($B1066,'US GAS Rankings'!$B$6:$H$232,6,FALSE()))=TRUE(),"",(VLOOKUP($B1066,'US GAS Rankings'!$B$6:$H$232,6,FALSE())))</f>
        <v>71500</v>
      </c>
      <c r="S1066" s="29" t="str">
        <f aca="false">IF(ISNA(VLOOKUP($B1066,'US PWR Rankings'!$B$6:$H$126,6,FALSE()))=TRUE(),"",(VLOOKUP($B1066,'US PWR Rankings'!$B$6:$H$126,6,FALSE())))</f>
        <v/>
      </c>
      <c r="T1066" s="29" t="str">
        <f aca="false">IF(ISNA(VLOOKUP($B1066,'Can Gas Rankings'!$B$6:$H$95,6,FALSE()))=TRUE(),"",(VLOOKUP($B1066,'Can Gas Rankings'!$B$6:$H$95,6,FALSE())))</f>
        <v/>
      </c>
      <c r="U1066" s="29" t="str">
        <f aca="false">IF(ISNA(VLOOKUP($B1066,'Can Pwr Rankings'!$B$6:$F$21,4,FALSE()))=TRUE(),"",(VLOOKUP($B1066,'Can Pwr Rankings'!$B$6:$F$21,4,FALSE())))</f>
        <v/>
      </c>
    </row>
    <row r="1067" customFormat="false" ht="12.75" hidden="false" customHeight="false" outlineLevel="0" collapsed="false">
      <c r="A1067" s="5" t="s">
        <v>316</v>
      </c>
      <c r="B1067" s="5" t="n">
        <v>51275</v>
      </c>
      <c r="C1067" s="5"/>
      <c r="D1067" s="5"/>
      <c r="E1067" s="29" t="n">
        <f aca="false">VLOOKUP(B1067,HEADROOM!$B$2:$D$3820,3,FALSE())</f>
        <v>1133370</v>
      </c>
      <c r="F1067" s="5" t="s">
        <v>28</v>
      </c>
      <c r="G1067" s="5" t="str">
        <f aca="false">VLOOKUP((A1067&amp;MAX(H1067:M1067)),'NA DATA'!$J$4:$K$1809,2,FALSE())</f>
        <v>ENA Upstream Company LLC</v>
      </c>
      <c r="H1067" s="30"/>
      <c r="I1067" s="30" t="n">
        <v>96058247</v>
      </c>
      <c r="J1067" s="30"/>
      <c r="K1067" s="30"/>
      <c r="L1067" s="30"/>
      <c r="M1067" s="30"/>
      <c r="N1067" s="30" t="n">
        <f aca="false">IF(ISNA(VLOOKUP(B1067,'US GAS Rankings'!$B$6:$H$232,7,FALSE()))=TRUE(),"",(VLOOKUP(B1067,'US GAS Rankings'!$B$6:$H$232,7,FALSE())))</f>
        <v>212</v>
      </c>
      <c r="O1067" s="30" t="str">
        <f aca="false">IF(ISNA(VLOOKUP(B1067,'US PWR Rankings'!$B$6:$H$126,7,FALSE()))=TRUE(),"",(VLOOKUP(B1067,'US PWR Rankings'!$B$6:$H$126,7,FALSE())))</f>
        <v/>
      </c>
      <c r="P1067" s="5" t="str">
        <f aca="false">IF(ISNA(VLOOKUP(B1067,'Can Gas Rankings'!$B$6:$H$95,7,FALSE()))=TRUE(),"",(VLOOKUP(B1067,'Can Gas Rankings'!$B$6:$H$95,7,FALSE())))</f>
        <v/>
      </c>
      <c r="Q1067" s="5" t="str">
        <f aca="false">IF(ISNA(VLOOKUP(B1067,'Can Pwr Rankings'!$B$6:$F$21,5,FALSE()))=TRUE(),"",(VLOOKUP(B1067,'Can Pwr Rankings'!$B$6:$F$21,5,FALSE())))</f>
        <v/>
      </c>
      <c r="R1067" s="29" t="n">
        <f aca="false">IF(ISNA(VLOOKUP($B1067,'US GAS Rankings'!$B$6:$H$232,6,FALSE()))=TRUE(),"",(VLOOKUP($B1067,'US GAS Rankings'!$B$6:$H$232,6,FALSE())))</f>
        <v>71500</v>
      </c>
      <c r="S1067" s="29" t="str">
        <f aca="false">IF(ISNA(VLOOKUP($B1067,'US PWR Rankings'!$B$6:$H$126,6,FALSE()))=TRUE(),"",(VLOOKUP($B1067,'US PWR Rankings'!$B$6:$H$126,6,FALSE())))</f>
        <v/>
      </c>
      <c r="T1067" s="29" t="str">
        <f aca="false">IF(ISNA(VLOOKUP($B1067,'Can Gas Rankings'!$B$6:$H$95,6,FALSE()))=TRUE(),"",(VLOOKUP($B1067,'Can Gas Rankings'!$B$6:$H$95,6,FALSE())))</f>
        <v/>
      </c>
      <c r="U1067" s="29" t="str">
        <f aca="false">IF(ISNA(VLOOKUP($B1067,'Can Pwr Rankings'!$B$6:$F$21,4,FALSE()))=TRUE(),"",(VLOOKUP($B1067,'Can Pwr Rankings'!$B$6:$F$21,4,FALSE())))</f>
        <v/>
      </c>
    </row>
    <row r="1068" customFormat="false" ht="12.75" hidden="false" customHeight="false" outlineLevel="0" collapsed="false">
      <c r="A1068" s="5" t="s">
        <v>316</v>
      </c>
      <c r="B1068" s="5" t="n">
        <v>51275</v>
      </c>
      <c r="C1068" s="5"/>
      <c r="D1068" s="5"/>
      <c r="E1068" s="29" t="n">
        <f aca="false">VLOOKUP(B1068,HEADROOM!$B$2:$D$3820,3,FALSE())</f>
        <v>1133370</v>
      </c>
      <c r="F1068" s="5" t="s">
        <v>30</v>
      </c>
      <c r="G1068" s="5" t="str">
        <f aca="false">VLOOKUP((A1068&amp;MAX(H1068:M1068)),'NA DATA'!$J$4:$K$1809,2,FALSE())</f>
        <v>Enron North America Corp.</v>
      </c>
      <c r="H1068" s="30"/>
      <c r="I1068" s="30" t="n">
        <v>96058745</v>
      </c>
      <c r="J1068" s="30"/>
      <c r="K1068" s="30"/>
      <c r="L1068" s="30"/>
      <c r="M1068" s="30"/>
      <c r="N1068" s="30" t="n">
        <f aca="false">IF(ISNA(VLOOKUP(B1068,'US GAS Rankings'!$B$6:$H$232,7,FALSE()))=TRUE(),"",(VLOOKUP(B1068,'US GAS Rankings'!$B$6:$H$232,7,FALSE())))</f>
        <v>212</v>
      </c>
      <c r="O1068" s="30" t="str">
        <f aca="false">IF(ISNA(VLOOKUP(B1068,'US PWR Rankings'!$B$6:$H$126,7,FALSE()))=TRUE(),"",(VLOOKUP(B1068,'US PWR Rankings'!$B$6:$H$126,7,FALSE())))</f>
        <v/>
      </c>
      <c r="P1068" s="5" t="str">
        <f aca="false">IF(ISNA(VLOOKUP(B1068,'Can Gas Rankings'!$B$6:$H$95,7,FALSE()))=TRUE(),"",(VLOOKUP(B1068,'Can Gas Rankings'!$B$6:$H$95,7,FALSE())))</f>
        <v/>
      </c>
      <c r="Q1068" s="5" t="str">
        <f aca="false">IF(ISNA(VLOOKUP(B1068,'Can Pwr Rankings'!$B$6:$F$21,5,FALSE()))=TRUE(),"",(VLOOKUP(B1068,'Can Pwr Rankings'!$B$6:$F$21,5,FALSE())))</f>
        <v/>
      </c>
      <c r="R1068" s="29" t="n">
        <f aca="false">IF(ISNA(VLOOKUP($B1068,'US GAS Rankings'!$B$6:$H$232,6,FALSE()))=TRUE(),"",(VLOOKUP($B1068,'US GAS Rankings'!$B$6:$H$232,6,FALSE())))</f>
        <v>71500</v>
      </c>
      <c r="S1068" s="29" t="str">
        <f aca="false">IF(ISNA(VLOOKUP($B1068,'US PWR Rankings'!$B$6:$H$126,6,FALSE()))=TRUE(),"",(VLOOKUP($B1068,'US PWR Rankings'!$B$6:$H$126,6,FALSE())))</f>
        <v/>
      </c>
      <c r="T1068" s="29" t="str">
        <f aca="false">IF(ISNA(VLOOKUP($B1068,'Can Gas Rankings'!$B$6:$H$95,6,FALSE()))=TRUE(),"",(VLOOKUP($B1068,'Can Gas Rankings'!$B$6:$H$95,6,FALSE())))</f>
        <v/>
      </c>
      <c r="U1068" s="29" t="str">
        <f aca="false">IF(ISNA(VLOOKUP($B1068,'Can Pwr Rankings'!$B$6:$F$21,4,FALSE()))=TRUE(),"",(VLOOKUP($B1068,'Can Pwr Rankings'!$B$6:$F$21,4,FALSE())))</f>
        <v/>
      </c>
    </row>
    <row r="1069" customFormat="false" ht="12.75" hidden="false" customHeight="false" outlineLevel="0" collapsed="false">
      <c r="A1069" s="5" t="s">
        <v>317</v>
      </c>
      <c r="B1069" s="5" t="n">
        <v>504</v>
      </c>
      <c r="C1069" s="5" t="s">
        <v>317</v>
      </c>
      <c r="D1069" s="5" t="n">
        <v>504</v>
      </c>
      <c r="E1069" s="29" t="n">
        <f aca="false">VLOOKUP(B1069,HEADROOM!$B$2:$D$3820,3,FALSE())</f>
        <v>100000</v>
      </c>
      <c r="F1069" s="5" t="s">
        <v>47</v>
      </c>
      <c r="G1069" s="5" t="str">
        <f aca="false">VLOOKUP((A1069&amp;MAX(H1069:M1069)),'NA DATA'!$J$4:$K$1809,2,FALSE())</f>
        <v>Enron North America Corp.</v>
      </c>
      <c r="H1069" s="30"/>
      <c r="I1069" s="30" t="n">
        <v>96047953</v>
      </c>
      <c r="J1069" s="30"/>
      <c r="K1069" s="30"/>
      <c r="L1069" s="30"/>
      <c r="M1069" s="30"/>
      <c r="N1069" s="30" t="n">
        <f aca="false">IF(ISNA(VLOOKUP(B1069,'US GAS Rankings'!$B$6:$H$232,7,FALSE()))=TRUE(),"",(VLOOKUP(B1069,'US GAS Rankings'!$B$6:$H$232,7,FALSE())))</f>
        <v>213</v>
      </c>
      <c r="O1069" s="30" t="str">
        <f aca="false">IF(ISNA(VLOOKUP(B1069,'US PWR Rankings'!$B$6:$H$126,7,FALSE()))=TRUE(),"",(VLOOKUP(B1069,'US PWR Rankings'!$B$6:$H$126,7,FALSE())))</f>
        <v/>
      </c>
      <c r="P1069" s="5" t="str">
        <f aca="false">IF(ISNA(VLOOKUP(B1069,'Can Gas Rankings'!$B$6:$H$95,7,FALSE()))=TRUE(),"",(VLOOKUP(B1069,'Can Gas Rankings'!$B$6:$H$95,7,FALSE())))</f>
        <v/>
      </c>
      <c r="Q1069" s="5" t="str">
        <f aca="false">IF(ISNA(VLOOKUP(B1069,'Can Pwr Rankings'!$B$6:$F$21,5,FALSE()))=TRUE(),"",(VLOOKUP(B1069,'Can Pwr Rankings'!$B$6:$F$21,5,FALSE())))</f>
        <v/>
      </c>
      <c r="R1069" s="29" t="n">
        <f aca="false">IF(ISNA(VLOOKUP($B1069,'US GAS Rankings'!$B$6:$H$232,6,FALSE()))=TRUE(),"",(VLOOKUP($B1069,'US GAS Rankings'!$B$6:$H$232,6,FALSE())))</f>
        <v>60000</v>
      </c>
      <c r="S1069" s="29" t="str">
        <f aca="false">IF(ISNA(VLOOKUP($B1069,'US PWR Rankings'!$B$6:$H$126,6,FALSE()))=TRUE(),"",(VLOOKUP($B1069,'US PWR Rankings'!$B$6:$H$126,6,FALSE())))</f>
        <v/>
      </c>
      <c r="T1069" s="29" t="str">
        <f aca="false">IF(ISNA(VLOOKUP($B1069,'Can Gas Rankings'!$B$6:$H$95,6,FALSE()))=TRUE(),"",(VLOOKUP($B1069,'Can Gas Rankings'!$B$6:$H$95,6,FALSE())))</f>
        <v/>
      </c>
      <c r="U1069" s="29" t="str">
        <f aca="false">IF(ISNA(VLOOKUP($B1069,'Can Pwr Rankings'!$B$6:$F$21,4,FALSE()))=TRUE(),"",(VLOOKUP($B1069,'Can Pwr Rankings'!$B$6:$F$21,4,FALSE())))</f>
        <v/>
      </c>
    </row>
    <row r="1070" customFormat="false" ht="12.75" hidden="false" customHeight="false" outlineLevel="0" collapsed="false">
      <c r="A1070" s="5" t="s">
        <v>317</v>
      </c>
      <c r="B1070" s="5" t="n">
        <v>504</v>
      </c>
      <c r="C1070" s="5"/>
      <c r="D1070" s="5"/>
      <c r="E1070" s="29" t="n">
        <f aca="false">VLOOKUP(B1070,HEADROOM!$B$2:$D$3820,3,FALSE())</f>
        <v>100000</v>
      </c>
      <c r="F1070" s="5" t="s">
        <v>180</v>
      </c>
      <c r="G1070" s="5" t="str">
        <f aca="false">VLOOKUP((A1070&amp;MAX(H1070:M1070)),'NA DATA'!$J$4:$K$1809,2,FALSE())</f>
        <v>Enron North America Corp.</v>
      </c>
      <c r="H1070" s="30"/>
      <c r="I1070" s="30" t="n">
        <v>96000310</v>
      </c>
      <c r="J1070" s="30"/>
      <c r="K1070" s="30"/>
      <c r="L1070" s="30"/>
      <c r="M1070" s="30"/>
      <c r="N1070" s="30" t="n">
        <f aca="false">IF(ISNA(VLOOKUP(B1070,'US GAS Rankings'!$B$6:$H$232,7,FALSE()))=TRUE(),"",(VLOOKUP(B1070,'US GAS Rankings'!$B$6:$H$232,7,FALSE())))</f>
        <v>213</v>
      </c>
      <c r="O1070" s="30" t="str">
        <f aca="false">IF(ISNA(VLOOKUP(B1070,'US PWR Rankings'!$B$6:$H$126,7,FALSE()))=TRUE(),"",(VLOOKUP(B1070,'US PWR Rankings'!$B$6:$H$126,7,FALSE())))</f>
        <v/>
      </c>
      <c r="P1070" s="5" t="str">
        <f aca="false">IF(ISNA(VLOOKUP(B1070,'Can Gas Rankings'!$B$6:$H$95,7,FALSE()))=TRUE(),"",(VLOOKUP(B1070,'Can Gas Rankings'!$B$6:$H$95,7,FALSE())))</f>
        <v/>
      </c>
      <c r="Q1070" s="5" t="str">
        <f aca="false">IF(ISNA(VLOOKUP(B1070,'Can Pwr Rankings'!$B$6:$F$21,5,FALSE()))=TRUE(),"",(VLOOKUP(B1070,'Can Pwr Rankings'!$B$6:$F$21,5,FALSE())))</f>
        <v/>
      </c>
      <c r="R1070" s="29" t="n">
        <f aca="false">IF(ISNA(VLOOKUP($B1070,'US GAS Rankings'!$B$6:$H$232,6,FALSE()))=TRUE(),"",(VLOOKUP($B1070,'US GAS Rankings'!$B$6:$H$232,6,FALSE())))</f>
        <v>60000</v>
      </c>
      <c r="S1070" s="29" t="str">
        <f aca="false">IF(ISNA(VLOOKUP($B1070,'US PWR Rankings'!$B$6:$H$126,6,FALSE()))=TRUE(),"",(VLOOKUP($B1070,'US PWR Rankings'!$B$6:$H$126,6,FALSE())))</f>
        <v/>
      </c>
      <c r="T1070" s="29" t="str">
        <f aca="false">IF(ISNA(VLOOKUP($B1070,'Can Gas Rankings'!$B$6:$H$95,6,FALSE()))=TRUE(),"",(VLOOKUP($B1070,'Can Gas Rankings'!$B$6:$H$95,6,FALSE())))</f>
        <v/>
      </c>
      <c r="U1070" s="29" t="str">
        <f aca="false">IF(ISNA(VLOOKUP($B1070,'Can Pwr Rankings'!$B$6:$F$21,4,FALSE()))=TRUE(),"",(VLOOKUP($B1070,'Can Pwr Rankings'!$B$6:$F$21,4,FALSE())))</f>
        <v/>
      </c>
    </row>
    <row r="1071" customFormat="false" ht="12.75" hidden="false" customHeight="false" outlineLevel="0" collapsed="false">
      <c r="A1071" s="5" t="s">
        <v>317</v>
      </c>
      <c r="B1071" s="5" t="n">
        <v>504</v>
      </c>
      <c r="C1071" s="5"/>
      <c r="D1071" s="5"/>
      <c r="E1071" s="29" t="n">
        <f aca="false">VLOOKUP(B1071,HEADROOM!$B$2:$D$3820,3,FALSE())</f>
        <v>100000</v>
      </c>
      <c r="F1071" s="5" t="s">
        <v>42</v>
      </c>
      <c r="G1071" s="5" t="e">
        <f aca="false">VLOOKUP((A1071&amp;MAX(H1071:M1071)),'NA DATA'!$J$4:$K$1809,2,FALSE())</f>
        <v>#N/A</v>
      </c>
      <c r="H1071" s="30"/>
      <c r="I1071" s="30"/>
      <c r="J1071" s="30"/>
      <c r="K1071" s="30"/>
      <c r="L1071" s="30"/>
      <c r="M1071" s="30"/>
      <c r="N1071" s="30" t="n">
        <f aca="false">IF(ISNA(VLOOKUP(B1071,'US GAS Rankings'!$B$6:$H$232,7,FALSE()))=TRUE(),"",(VLOOKUP(B1071,'US GAS Rankings'!$B$6:$H$232,7,FALSE())))</f>
        <v>213</v>
      </c>
      <c r="O1071" s="30" t="str">
        <f aca="false">IF(ISNA(VLOOKUP(B1071,'US PWR Rankings'!$B$6:$H$126,7,FALSE()))=TRUE(),"",(VLOOKUP(B1071,'US PWR Rankings'!$B$6:$H$126,7,FALSE())))</f>
        <v/>
      </c>
      <c r="P1071" s="5" t="str">
        <f aca="false">IF(ISNA(VLOOKUP(B1071,'Can Gas Rankings'!$B$6:$H$95,7,FALSE()))=TRUE(),"",(VLOOKUP(B1071,'Can Gas Rankings'!$B$6:$H$95,7,FALSE())))</f>
        <v/>
      </c>
      <c r="Q1071" s="5" t="str">
        <f aca="false">IF(ISNA(VLOOKUP(B1071,'Can Pwr Rankings'!$B$6:$F$21,5,FALSE()))=TRUE(),"",(VLOOKUP(B1071,'Can Pwr Rankings'!$B$6:$F$21,5,FALSE())))</f>
        <v/>
      </c>
      <c r="R1071" s="29" t="n">
        <f aca="false">IF(ISNA(VLOOKUP($B1071,'US GAS Rankings'!$B$6:$H$232,6,FALSE()))=TRUE(),"",(VLOOKUP($B1071,'US GAS Rankings'!$B$6:$H$232,6,FALSE())))</f>
        <v>60000</v>
      </c>
      <c r="S1071" s="29" t="str">
        <f aca="false">IF(ISNA(VLOOKUP($B1071,'US PWR Rankings'!$B$6:$H$126,6,FALSE()))=TRUE(),"",(VLOOKUP($B1071,'US PWR Rankings'!$B$6:$H$126,6,FALSE())))</f>
        <v/>
      </c>
      <c r="T1071" s="29" t="str">
        <f aca="false">IF(ISNA(VLOOKUP($B1071,'Can Gas Rankings'!$B$6:$H$95,6,FALSE()))=TRUE(),"",(VLOOKUP($B1071,'Can Gas Rankings'!$B$6:$H$95,6,FALSE())))</f>
        <v/>
      </c>
      <c r="U1071" s="29" t="str">
        <f aca="false">IF(ISNA(VLOOKUP($B1071,'Can Pwr Rankings'!$B$6:$F$21,4,FALSE()))=TRUE(),"",(VLOOKUP($B1071,'Can Pwr Rankings'!$B$6:$F$21,4,FALSE())))</f>
        <v/>
      </c>
    </row>
    <row r="1072" customFormat="false" ht="12.75" hidden="false" customHeight="false" outlineLevel="0" collapsed="false">
      <c r="A1072" s="5" t="s">
        <v>317</v>
      </c>
      <c r="B1072" s="5" t="n">
        <v>504</v>
      </c>
      <c r="C1072" s="5"/>
      <c r="D1072" s="5"/>
      <c r="E1072" s="29" t="n">
        <f aca="false">VLOOKUP(B1072,HEADROOM!$B$2:$D$3820,3,FALSE())</f>
        <v>100000</v>
      </c>
      <c r="F1072" s="5" t="s">
        <v>318</v>
      </c>
      <c r="G1072" s="5" t="str">
        <f aca="false">VLOOKUP((A1072&amp;MAX(H1072:M1072)),'NA DATA'!$J$4:$K$1809,2,FALSE())</f>
        <v>Enron North America Corp.</v>
      </c>
      <c r="H1072" s="30"/>
      <c r="I1072" s="30" t="n">
        <v>96029226</v>
      </c>
      <c r="J1072" s="30"/>
      <c r="K1072" s="30"/>
      <c r="L1072" s="30"/>
      <c r="M1072" s="30"/>
      <c r="N1072" s="30" t="n">
        <f aca="false">IF(ISNA(VLOOKUP(B1072,'US GAS Rankings'!$B$6:$H$232,7,FALSE()))=TRUE(),"",(VLOOKUP(B1072,'US GAS Rankings'!$B$6:$H$232,7,FALSE())))</f>
        <v>213</v>
      </c>
      <c r="O1072" s="30" t="str">
        <f aca="false">IF(ISNA(VLOOKUP(B1072,'US PWR Rankings'!$B$6:$H$126,7,FALSE()))=TRUE(),"",(VLOOKUP(B1072,'US PWR Rankings'!$B$6:$H$126,7,FALSE())))</f>
        <v/>
      </c>
      <c r="P1072" s="5" t="str">
        <f aca="false">IF(ISNA(VLOOKUP(B1072,'Can Gas Rankings'!$B$6:$H$95,7,FALSE()))=TRUE(),"",(VLOOKUP(B1072,'Can Gas Rankings'!$B$6:$H$95,7,FALSE())))</f>
        <v/>
      </c>
      <c r="Q1072" s="5" t="str">
        <f aca="false">IF(ISNA(VLOOKUP(B1072,'Can Pwr Rankings'!$B$6:$F$21,5,FALSE()))=TRUE(),"",(VLOOKUP(B1072,'Can Pwr Rankings'!$B$6:$F$21,5,FALSE())))</f>
        <v/>
      </c>
      <c r="R1072" s="29" t="n">
        <f aca="false">IF(ISNA(VLOOKUP($B1072,'US GAS Rankings'!$B$6:$H$232,6,FALSE()))=TRUE(),"",(VLOOKUP($B1072,'US GAS Rankings'!$B$6:$H$232,6,FALSE())))</f>
        <v>60000</v>
      </c>
      <c r="S1072" s="29" t="str">
        <f aca="false">IF(ISNA(VLOOKUP($B1072,'US PWR Rankings'!$B$6:$H$126,6,FALSE()))=TRUE(),"",(VLOOKUP($B1072,'US PWR Rankings'!$B$6:$H$126,6,FALSE())))</f>
        <v/>
      </c>
      <c r="T1072" s="29" t="str">
        <f aca="false">IF(ISNA(VLOOKUP($B1072,'Can Gas Rankings'!$B$6:$H$95,6,FALSE()))=TRUE(),"",(VLOOKUP($B1072,'Can Gas Rankings'!$B$6:$H$95,6,FALSE())))</f>
        <v/>
      </c>
      <c r="U1072" s="29" t="str">
        <f aca="false">IF(ISNA(VLOOKUP($B1072,'Can Pwr Rankings'!$B$6:$F$21,4,FALSE()))=TRUE(),"",(VLOOKUP($B1072,'Can Pwr Rankings'!$B$6:$F$21,4,FALSE())))</f>
        <v/>
      </c>
    </row>
    <row r="1073" customFormat="false" ht="12.75" hidden="false" customHeight="false" outlineLevel="0" collapsed="false">
      <c r="A1073" s="5" t="s">
        <v>319</v>
      </c>
      <c r="B1073" s="5" t="n">
        <v>2905</v>
      </c>
      <c r="C1073" s="5" t="s">
        <v>319</v>
      </c>
      <c r="D1073" s="5" t="n">
        <v>2905</v>
      </c>
      <c r="E1073" s="29" t="n">
        <f aca="false">VLOOKUP(B1073,HEADROOM!$B$2:$D$3820,3,FALSE())</f>
        <v>2000000</v>
      </c>
      <c r="F1073" s="5" t="s">
        <v>34</v>
      </c>
      <c r="G1073" s="5" t="str">
        <f aca="false">VLOOKUP((A1073&amp;MAX(H1073:M1073)),'NA DATA'!$J$4:$K$1809,2,FALSE())</f>
        <v>Enron North America Corp.</v>
      </c>
      <c r="H1073" s="30"/>
      <c r="I1073" s="30" t="n">
        <v>96017793</v>
      </c>
      <c r="J1073" s="30"/>
      <c r="K1073" s="30"/>
      <c r="L1073" s="30"/>
      <c r="M1073" s="30"/>
      <c r="N1073" s="30" t="n">
        <f aca="false">IF(ISNA(VLOOKUP(B1073,'US GAS Rankings'!$B$6:$H$232,7,FALSE()))=TRUE(),"",(VLOOKUP(B1073,'US GAS Rankings'!$B$6:$H$232,7,FALSE())))</f>
        <v>214</v>
      </c>
      <c r="O1073" s="30" t="str">
        <f aca="false">IF(ISNA(VLOOKUP(B1073,'US PWR Rankings'!$B$6:$H$126,7,FALSE()))=TRUE(),"",(VLOOKUP(B1073,'US PWR Rankings'!$B$6:$H$126,7,FALSE())))</f>
        <v/>
      </c>
      <c r="P1073" s="5" t="str">
        <f aca="false">IF(ISNA(VLOOKUP(B1073,'Can Gas Rankings'!$B$6:$H$95,7,FALSE()))=TRUE(),"",(VLOOKUP(B1073,'Can Gas Rankings'!$B$6:$H$95,7,FALSE())))</f>
        <v/>
      </c>
      <c r="Q1073" s="5" t="str">
        <f aca="false">IF(ISNA(VLOOKUP(B1073,'Can Pwr Rankings'!$B$6:$F$21,5,FALSE()))=TRUE(),"",(VLOOKUP(B1073,'Can Pwr Rankings'!$B$6:$F$21,5,FALSE())))</f>
        <v/>
      </c>
      <c r="R1073" s="29" t="n">
        <f aca="false">IF(ISNA(VLOOKUP($B1073,'US GAS Rankings'!$B$6:$H$232,6,FALSE()))=TRUE(),"",(VLOOKUP($B1073,'US GAS Rankings'!$B$6:$H$232,6,FALSE())))</f>
        <v>55000</v>
      </c>
      <c r="S1073" s="29" t="str">
        <f aca="false">IF(ISNA(VLOOKUP($B1073,'US PWR Rankings'!$B$6:$H$126,6,FALSE()))=TRUE(),"",(VLOOKUP($B1073,'US PWR Rankings'!$B$6:$H$126,6,FALSE())))</f>
        <v/>
      </c>
      <c r="T1073" s="29" t="str">
        <f aca="false">IF(ISNA(VLOOKUP($B1073,'Can Gas Rankings'!$B$6:$H$95,6,FALSE()))=TRUE(),"",(VLOOKUP($B1073,'Can Gas Rankings'!$B$6:$H$95,6,FALSE())))</f>
        <v/>
      </c>
      <c r="U1073" s="29" t="str">
        <f aca="false">IF(ISNA(VLOOKUP($B1073,'Can Pwr Rankings'!$B$6:$F$21,4,FALSE()))=TRUE(),"",(VLOOKUP($B1073,'Can Pwr Rankings'!$B$6:$F$21,4,FALSE())))</f>
        <v/>
      </c>
    </row>
    <row r="1074" customFormat="false" ht="12.75" hidden="false" customHeight="false" outlineLevel="0" collapsed="false">
      <c r="A1074" s="5" t="s">
        <v>319</v>
      </c>
      <c r="B1074" s="5" t="n">
        <v>2905</v>
      </c>
      <c r="C1074" s="5"/>
      <c r="D1074" s="5"/>
      <c r="E1074" s="29" t="n">
        <f aca="false">VLOOKUP(B1074,HEADROOM!$B$2:$D$3820,3,FALSE())</f>
        <v>2000000</v>
      </c>
      <c r="F1074" s="5" t="s">
        <v>244</v>
      </c>
      <c r="G1074" s="5" t="str">
        <f aca="false">VLOOKUP((A1074&amp;MAX(H1074:M1074)),'NA DATA'!$J$4:$K$1809,2,FALSE())</f>
        <v>Enron North America Corp.</v>
      </c>
      <c r="H1074" s="30"/>
      <c r="I1074" s="30" t="n">
        <v>96001408</v>
      </c>
      <c r="J1074" s="30"/>
      <c r="K1074" s="30"/>
      <c r="L1074" s="30"/>
      <c r="M1074" s="30"/>
      <c r="N1074" s="30" t="n">
        <f aca="false">IF(ISNA(VLOOKUP(B1074,'US GAS Rankings'!$B$6:$H$232,7,FALSE()))=TRUE(),"",(VLOOKUP(B1074,'US GAS Rankings'!$B$6:$H$232,7,FALSE())))</f>
        <v>214</v>
      </c>
      <c r="O1074" s="30" t="str">
        <f aca="false">IF(ISNA(VLOOKUP(B1074,'US PWR Rankings'!$B$6:$H$126,7,FALSE()))=TRUE(),"",(VLOOKUP(B1074,'US PWR Rankings'!$B$6:$H$126,7,FALSE())))</f>
        <v/>
      </c>
      <c r="P1074" s="5" t="str">
        <f aca="false">IF(ISNA(VLOOKUP(B1074,'Can Gas Rankings'!$B$6:$H$95,7,FALSE()))=TRUE(),"",(VLOOKUP(B1074,'Can Gas Rankings'!$B$6:$H$95,7,FALSE())))</f>
        <v/>
      </c>
      <c r="Q1074" s="5" t="str">
        <f aca="false">IF(ISNA(VLOOKUP(B1074,'Can Pwr Rankings'!$B$6:$F$21,5,FALSE()))=TRUE(),"",(VLOOKUP(B1074,'Can Pwr Rankings'!$B$6:$F$21,5,FALSE())))</f>
        <v/>
      </c>
      <c r="R1074" s="29" t="n">
        <f aca="false">IF(ISNA(VLOOKUP($B1074,'US GAS Rankings'!$B$6:$H$232,6,FALSE()))=TRUE(),"",(VLOOKUP($B1074,'US GAS Rankings'!$B$6:$H$232,6,FALSE())))</f>
        <v>55000</v>
      </c>
      <c r="S1074" s="29" t="str">
        <f aca="false">IF(ISNA(VLOOKUP($B1074,'US PWR Rankings'!$B$6:$H$126,6,FALSE()))=TRUE(),"",(VLOOKUP($B1074,'US PWR Rankings'!$B$6:$H$126,6,FALSE())))</f>
        <v/>
      </c>
      <c r="T1074" s="29" t="str">
        <f aca="false">IF(ISNA(VLOOKUP($B1074,'Can Gas Rankings'!$B$6:$H$95,6,FALSE()))=TRUE(),"",(VLOOKUP($B1074,'Can Gas Rankings'!$B$6:$H$95,6,FALSE())))</f>
        <v/>
      </c>
      <c r="U1074" s="29" t="str">
        <f aca="false">IF(ISNA(VLOOKUP($B1074,'Can Pwr Rankings'!$B$6:$F$21,4,FALSE()))=TRUE(),"",(VLOOKUP($B1074,'Can Pwr Rankings'!$B$6:$F$21,4,FALSE())))</f>
        <v/>
      </c>
    </row>
    <row r="1075" customFormat="false" ht="12.75" hidden="false" customHeight="false" outlineLevel="0" collapsed="false">
      <c r="A1075" s="5" t="s">
        <v>319</v>
      </c>
      <c r="B1075" s="5" t="n">
        <v>2905</v>
      </c>
      <c r="C1075" s="5"/>
      <c r="D1075" s="5"/>
      <c r="E1075" s="29" t="n">
        <f aca="false">VLOOKUP(B1075,HEADROOM!$B$2:$D$3820,3,FALSE())</f>
        <v>2000000</v>
      </c>
      <c r="F1075" s="5" t="s">
        <v>42</v>
      </c>
      <c r="G1075" s="5" t="e">
        <f aca="false">VLOOKUP((A1075&amp;MAX(H1075:M1075)),'NA DATA'!$J$4:$K$1809,2,FALSE())</f>
        <v>#N/A</v>
      </c>
      <c r="H1075" s="30"/>
      <c r="I1075" s="30"/>
      <c r="J1075" s="30"/>
      <c r="K1075" s="30"/>
      <c r="L1075" s="30"/>
      <c r="M1075" s="30"/>
      <c r="N1075" s="30" t="n">
        <f aca="false">IF(ISNA(VLOOKUP(B1075,'US GAS Rankings'!$B$6:$H$232,7,FALSE()))=TRUE(),"",(VLOOKUP(B1075,'US GAS Rankings'!$B$6:$H$232,7,FALSE())))</f>
        <v>214</v>
      </c>
      <c r="O1075" s="30" t="str">
        <f aca="false">IF(ISNA(VLOOKUP(B1075,'US PWR Rankings'!$B$6:$H$126,7,FALSE()))=TRUE(),"",(VLOOKUP(B1075,'US PWR Rankings'!$B$6:$H$126,7,FALSE())))</f>
        <v/>
      </c>
      <c r="P1075" s="5" t="str">
        <f aca="false">IF(ISNA(VLOOKUP(B1075,'Can Gas Rankings'!$B$6:$H$95,7,FALSE()))=TRUE(),"",(VLOOKUP(B1075,'Can Gas Rankings'!$B$6:$H$95,7,FALSE())))</f>
        <v/>
      </c>
      <c r="Q1075" s="5" t="str">
        <f aca="false">IF(ISNA(VLOOKUP(B1075,'Can Pwr Rankings'!$B$6:$F$21,5,FALSE()))=TRUE(),"",(VLOOKUP(B1075,'Can Pwr Rankings'!$B$6:$F$21,5,FALSE())))</f>
        <v/>
      </c>
      <c r="R1075" s="29" t="n">
        <f aca="false">IF(ISNA(VLOOKUP($B1075,'US GAS Rankings'!$B$6:$H$232,6,FALSE()))=TRUE(),"",(VLOOKUP($B1075,'US GAS Rankings'!$B$6:$H$232,6,FALSE())))</f>
        <v>55000</v>
      </c>
      <c r="S1075" s="29" t="str">
        <f aca="false">IF(ISNA(VLOOKUP($B1075,'US PWR Rankings'!$B$6:$H$126,6,FALSE()))=TRUE(),"",(VLOOKUP($B1075,'US PWR Rankings'!$B$6:$H$126,6,FALSE())))</f>
        <v/>
      </c>
      <c r="T1075" s="29" t="str">
        <f aca="false">IF(ISNA(VLOOKUP($B1075,'Can Gas Rankings'!$B$6:$H$95,6,FALSE()))=TRUE(),"",(VLOOKUP($B1075,'Can Gas Rankings'!$B$6:$H$95,6,FALSE())))</f>
        <v/>
      </c>
      <c r="U1075" s="29" t="str">
        <f aca="false">IF(ISNA(VLOOKUP($B1075,'Can Pwr Rankings'!$B$6:$F$21,4,FALSE()))=TRUE(),"",(VLOOKUP($B1075,'Can Pwr Rankings'!$B$6:$F$21,4,FALSE())))</f>
        <v/>
      </c>
    </row>
    <row r="1076" customFormat="false" ht="12.75" hidden="false" customHeight="false" outlineLevel="0" collapsed="false">
      <c r="A1076" s="5" t="s">
        <v>320</v>
      </c>
      <c r="B1076" s="5" t="n">
        <v>11187</v>
      </c>
      <c r="C1076" s="5" t="s">
        <v>320</v>
      </c>
      <c r="D1076" s="5" t="n">
        <v>11187</v>
      </c>
      <c r="E1076" s="29" t="n">
        <f aca="false">VLOOKUP(B1076,HEADROOM!$B$2:$D$3820,3,FALSE())</f>
        <v>152456</v>
      </c>
      <c r="F1076" s="5" t="s">
        <v>44</v>
      </c>
      <c r="G1076" s="5" t="str">
        <f aca="false">VLOOKUP((A1076&amp;MAX(H1076:M1076)),'NA DATA'!$J$4:$K$1809,2,FALSE())</f>
        <v>Enron Energy Services, Inc.</v>
      </c>
      <c r="H1076" s="30"/>
      <c r="I1076" s="30" t="n">
        <v>96086954</v>
      </c>
      <c r="J1076" s="30"/>
      <c r="K1076" s="30"/>
      <c r="L1076" s="30"/>
      <c r="M1076" s="30"/>
      <c r="N1076" s="30" t="n">
        <f aca="false">IF(ISNA(VLOOKUP(B1076,'US GAS Rankings'!$B$6:$H$232,7,FALSE()))=TRUE(),"",(VLOOKUP(B1076,'US GAS Rankings'!$B$6:$H$232,7,FALSE())))</f>
        <v>215</v>
      </c>
      <c r="O1076" s="30" t="str">
        <f aca="false">IF(ISNA(VLOOKUP(B1076,'US PWR Rankings'!$B$6:$H$126,7,FALSE()))=TRUE(),"",(VLOOKUP(B1076,'US PWR Rankings'!$B$6:$H$126,7,FALSE())))</f>
        <v/>
      </c>
      <c r="P1076" s="5" t="str">
        <f aca="false">IF(ISNA(VLOOKUP(B1076,'Can Gas Rankings'!$B$6:$H$95,7,FALSE()))=TRUE(),"",(VLOOKUP(B1076,'Can Gas Rankings'!$B$6:$H$95,7,FALSE())))</f>
        <v/>
      </c>
      <c r="Q1076" s="5" t="str">
        <f aca="false">IF(ISNA(VLOOKUP(B1076,'Can Pwr Rankings'!$B$6:$F$21,5,FALSE()))=TRUE(),"",(VLOOKUP(B1076,'Can Pwr Rankings'!$B$6:$F$21,5,FALSE())))</f>
        <v/>
      </c>
      <c r="R1076" s="29" t="n">
        <f aca="false">IF(ISNA(VLOOKUP($B1076,'US GAS Rankings'!$B$6:$H$232,6,FALSE()))=TRUE(),"",(VLOOKUP($B1076,'US GAS Rankings'!$B$6:$H$232,6,FALSE())))</f>
        <v>54000</v>
      </c>
      <c r="S1076" s="29" t="str">
        <f aca="false">IF(ISNA(VLOOKUP($B1076,'US PWR Rankings'!$B$6:$H$126,6,FALSE()))=TRUE(),"",(VLOOKUP($B1076,'US PWR Rankings'!$B$6:$H$126,6,FALSE())))</f>
        <v/>
      </c>
      <c r="T1076" s="29" t="str">
        <f aca="false">IF(ISNA(VLOOKUP($B1076,'Can Gas Rankings'!$B$6:$H$95,6,FALSE()))=TRUE(),"",(VLOOKUP($B1076,'Can Gas Rankings'!$B$6:$H$95,6,FALSE())))</f>
        <v/>
      </c>
      <c r="U1076" s="29" t="str">
        <f aca="false">IF(ISNA(VLOOKUP($B1076,'Can Pwr Rankings'!$B$6:$F$21,4,FALSE()))=TRUE(),"",(VLOOKUP($B1076,'Can Pwr Rankings'!$B$6:$F$21,4,FALSE())))</f>
        <v/>
      </c>
    </row>
    <row r="1077" customFormat="false" ht="12.75" hidden="false" customHeight="false" outlineLevel="0" collapsed="false">
      <c r="A1077" s="5" t="s">
        <v>320</v>
      </c>
      <c r="B1077" s="5" t="n">
        <v>11187</v>
      </c>
      <c r="C1077" s="5"/>
      <c r="D1077" s="5"/>
      <c r="E1077" s="29" t="n">
        <f aca="false">VLOOKUP(B1077,HEADROOM!$B$2:$D$3820,3,FALSE())</f>
        <v>152456</v>
      </c>
      <c r="F1077" s="5" t="s">
        <v>34</v>
      </c>
      <c r="G1077" s="5" t="str">
        <f aca="false">VLOOKUP((A1077&amp;MAX(H1077:M1077)),'NA DATA'!$J$4:$K$1809,2,FALSE())</f>
        <v>Enron North America Corp.</v>
      </c>
      <c r="H1077" s="30"/>
      <c r="I1077" s="30" t="n">
        <v>96029056</v>
      </c>
      <c r="J1077" s="30"/>
      <c r="K1077" s="30"/>
      <c r="L1077" s="30"/>
      <c r="M1077" s="30"/>
      <c r="N1077" s="30" t="n">
        <f aca="false">IF(ISNA(VLOOKUP(B1077,'US GAS Rankings'!$B$6:$H$232,7,FALSE()))=TRUE(),"",(VLOOKUP(B1077,'US GAS Rankings'!$B$6:$H$232,7,FALSE())))</f>
        <v>215</v>
      </c>
      <c r="O1077" s="30" t="str">
        <f aca="false">IF(ISNA(VLOOKUP(B1077,'US PWR Rankings'!$B$6:$H$126,7,FALSE()))=TRUE(),"",(VLOOKUP(B1077,'US PWR Rankings'!$B$6:$H$126,7,FALSE())))</f>
        <v/>
      </c>
      <c r="P1077" s="5" t="str">
        <f aca="false">IF(ISNA(VLOOKUP(B1077,'Can Gas Rankings'!$B$6:$H$95,7,FALSE()))=TRUE(),"",(VLOOKUP(B1077,'Can Gas Rankings'!$B$6:$H$95,7,FALSE())))</f>
        <v/>
      </c>
      <c r="Q1077" s="5" t="str">
        <f aca="false">IF(ISNA(VLOOKUP(B1077,'Can Pwr Rankings'!$B$6:$F$21,5,FALSE()))=TRUE(),"",(VLOOKUP(B1077,'Can Pwr Rankings'!$B$6:$F$21,5,FALSE())))</f>
        <v/>
      </c>
      <c r="R1077" s="29" t="n">
        <f aca="false">IF(ISNA(VLOOKUP($B1077,'US GAS Rankings'!$B$6:$H$232,6,FALSE()))=TRUE(),"",(VLOOKUP($B1077,'US GAS Rankings'!$B$6:$H$232,6,FALSE())))</f>
        <v>54000</v>
      </c>
      <c r="S1077" s="29" t="str">
        <f aca="false">IF(ISNA(VLOOKUP($B1077,'US PWR Rankings'!$B$6:$H$126,6,FALSE()))=TRUE(),"",(VLOOKUP($B1077,'US PWR Rankings'!$B$6:$H$126,6,FALSE())))</f>
        <v/>
      </c>
      <c r="T1077" s="29" t="str">
        <f aca="false">IF(ISNA(VLOOKUP($B1077,'Can Gas Rankings'!$B$6:$H$95,6,FALSE()))=TRUE(),"",(VLOOKUP($B1077,'Can Gas Rankings'!$B$6:$H$95,6,FALSE())))</f>
        <v/>
      </c>
      <c r="U1077" s="29" t="str">
        <f aca="false">IF(ISNA(VLOOKUP($B1077,'Can Pwr Rankings'!$B$6:$F$21,4,FALSE()))=TRUE(),"",(VLOOKUP($B1077,'Can Pwr Rankings'!$B$6:$F$21,4,FALSE())))</f>
        <v/>
      </c>
    </row>
    <row r="1078" customFormat="false" ht="12.75" hidden="false" customHeight="false" outlineLevel="0" collapsed="false">
      <c r="A1078" s="5" t="s">
        <v>320</v>
      </c>
      <c r="B1078" s="5" t="n">
        <v>11187</v>
      </c>
      <c r="C1078" s="5"/>
      <c r="D1078" s="5"/>
      <c r="E1078" s="29" t="n">
        <f aca="false">VLOOKUP(B1078,HEADROOM!$B$2:$D$3820,3,FALSE())</f>
        <v>152456</v>
      </c>
      <c r="F1078" s="5" t="s">
        <v>28</v>
      </c>
      <c r="G1078" s="5" t="str">
        <f aca="false">VLOOKUP((A1078&amp;MAX(H1078:M1078)),'NA DATA'!$J$4:$K$1809,2,FALSE())</f>
        <v>ENA Upstream Company LLC</v>
      </c>
      <c r="H1078" s="30"/>
      <c r="I1078" s="30" t="n">
        <v>96058221</v>
      </c>
      <c r="J1078" s="30"/>
      <c r="K1078" s="30"/>
      <c r="L1078" s="30"/>
      <c r="M1078" s="30"/>
      <c r="N1078" s="30" t="n">
        <f aca="false">IF(ISNA(VLOOKUP(B1078,'US GAS Rankings'!$B$6:$H$232,7,FALSE()))=TRUE(),"",(VLOOKUP(B1078,'US GAS Rankings'!$B$6:$H$232,7,FALSE())))</f>
        <v>215</v>
      </c>
      <c r="O1078" s="30" t="str">
        <f aca="false">IF(ISNA(VLOOKUP(B1078,'US PWR Rankings'!$B$6:$H$126,7,FALSE()))=TRUE(),"",(VLOOKUP(B1078,'US PWR Rankings'!$B$6:$H$126,7,FALSE())))</f>
        <v/>
      </c>
      <c r="P1078" s="5" t="str">
        <f aca="false">IF(ISNA(VLOOKUP(B1078,'Can Gas Rankings'!$B$6:$H$95,7,FALSE()))=TRUE(),"",(VLOOKUP(B1078,'Can Gas Rankings'!$B$6:$H$95,7,FALSE())))</f>
        <v/>
      </c>
      <c r="Q1078" s="5" t="str">
        <f aca="false">IF(ISNA(VLOOKUP(B1078,'Can Pwr Rankings'!$B$6:$F$21,5,FALSE()))=TRUE(),"",(VLOOKUP(B1078,'Can Pwr Rankings'!$B$6:$F$21,5,FALSE())))</f>
        <v/>
      </c>
      <c r="R1078" s="29" t="n">
        <f aca="false">IF(ISNA(VLOOKUP($B1078,'US GAS Rankings'!$B$6:$H$232,6,FALSE()))=TRUE(),"",(VLOOKUP($B1078,'US GAS Rankings'!$B$6:$H$232,6,FALSE())))</f>
        <v>54000</v>
      </c>
      <c r="S1078" s="29" t="str">
        <f aca="false">IF(ISNA(VLOOKUP($B1078,'US PWR Rankings'!$B$6:$H$126,6,FALSE()))=TRUE(),"",(VLOOKUP($B1078,'US PWR Rankings'!$B$6:$H$126,6,FALSE())))</f>
        <v/>
      </c>
      <c r="T1078" s="29" t="str">
        <f aca="false">IF(ISNA(VLOOKUP($B1078,'Can Gas Rankings'!$B$6:$H$95,6,FALSE()))=TRUE(),"",(VLOOKUP($B1078,'Can Gas Rankings'!$B$6:$H$95,6,FALSE())))</f>
        <v/>
      </c>
      <c r="U1078" s="29" t="str">
        <f aca="false">IF(ISNA(VLOOKUP($B1078,'Can Pwr Rankings'!$B$6:$F$21,4,FALSE()))=TRUE(),"",(VLOOKUP($B1078,'Can Pwr Rankings'!$B$6:$F$21,4,FALSE())))</f>
        <v/>
      </c>
    </row>
    <row r="1079" customFormat="false" ht="12.75" hidden="false" customHeight="false" outlineLevel="0" collapsed="false">
      <c r="A1079" s="5" t="s">
        <v>320</v>
      </c>
      <c r="B1079" s="5" t="n">
        <v>11187</v>
      </c>
      <c r="C1079" s="5"/>
      <c r="D1079" s="5"/>
      <c r="E1079" s="29" t="n">
        <f aca="false">VLOOKUP(B1079,HEADROOM!$B$2:$D$3820,3,FALSE())</f>
        <v>152456</v>
      </c>
      <c r="F1079" s="5" t="s">
        <v>47</v>
      </c>
      <c r="G1079" s="5" t="str">
        <f aca="false">VLOOKUP((A1079&amp;MAX(H1079:M1079)),'NA DATA'!$J$4:$K$1809,2,FALSE())</f>
        <v>Enron North America Corp.</v>
      </c>
      <c r="H1079" s="30"/>
      <c r="I1079" s="30" t="n">
        <v>96037413</v>
      </c>
      <c r="J1079" s="30"/>
      <c r="K1079" s="30"/>
      <c r="L1079" s="30"/>
      <c r="M1079" s="30"/>
      <c r="N1079" s="30" t="n">
        <f aca="false">IF(ISNA(VLOOKUP(B1079,'US GAS Rankings'!$B$6:$H$232,7,FALSE()))=TRUE(),"",(VLOOKUP(B1079,'US GAS Rankings'!$B$6:$H$232,7,FALSE())))</f>
        <v>215</v>
      </c>
      <c r="O1079" s="30" t="str">
        <f aca="false">IF(ISNA(VLOOKUP(B1079,'US PWR Rankings'!$B$6:$H$126,7,FALSE()))=TRUE(),"",(VLOOKUP(B1079,'US PWR Rankings'!$B$6:$H$126,7,FALSE())))</f>
        <v/>
      </c>
      <c r="P1079" s="5" t="str">
        <f aca="false">IF(ISNA(VLOOKUP(B1079,'Can Gas Rankings'!$B$6:$H$95,7,FALSE()))=TRUE(),"",(VLOOKUP(B1079,'Can Gas Rankings'!$B$6:$H$95,7,FALSE())))</f>
        <v/>
      </c>
      <c r="Q1079" s="5" t="str">
        <f aca="false">IF(ISNA(VLOOKUP(B1079,'Can Pwr Rankings'!$B$6:$F$21,5,FALSE()))=TRUE(),"",(VLOOKUP(B1079,'Can Pwr Rankings'!$B$6:$F$21,5,FALSE())))</f>
        <v/>
      </c>
      <c r="R1079" s="29" t="n">
        <f aca="false">IF(ISNA(VLOOKUP($B1079,'US GAS Rankings'!$B$6:$H$232,6,FALSE()))=TRUE(),"",(VLOOKUP($B1079,'US GAS Rankings'!$B$6:$H$232,6,FALSE())))</f>
        <v>54000</v>
      </c>
      <c r="S1079" s="29" t="str">
        <f aca="false">IF(ISNA(VLOOKUP($B1079,'US PWR Rankings'!$B$6:$H$126,6,FALSE()))=TRUE(),"",(VLOOKUP($B1079,'US PWR Rankings'!$B$6:$H$126,6,FALSE())))</f>
        <v/>
      </c>
      <c r="T1079" s="29" t="str">
        <f aca="false">IF(ISNA(VLOOKUP($B1079,'Can Gas Rankings'!$B$6:$H$95,6,FALSE()))=TRUE(),"",(VLOOKUP($B1079,'Can Gas Rankings'!$B$6:$H$95,6,FALSE())))</f>
        <v/>
      </c>
      <c r="U1079" s="29" t="str">
        <f aca="false">IF(ISNA(VLOOKUP($B1079,'Can Pwr Rankings'!$B$6:$F$21,4,FALSE()))=TRUE(),"",(VLOOKUP($B1079,'Can Pwr Rankings'!$B$6:$F$21,4,FALSE())))</f>
        <v/>
      </c>
    </row>
    <row r="1080" customFormat="false" ht="12.75" hidden="false" customHeight="false" outlineLevel="0" collapsed="false">
      <c r="A1080" s="5" t="s">
        <v>320</v>
      </c>
      <c r="B1080" s="5" t="n">
        <v>11187</v>
      </c>
      <c r="C1080" s="5"/>
      <c r="D1080" s="5"/>
      <c r="E1080" s="29" t="n">
        <f aca="false">VLOOKUP(B1080,HEADROOM!$B$2:$D$3820,3,FALSE())</f>
        <v>152456</v>
      </c>
      <c r="F1080" s="5" t="s">
        <v>56</v>
      </c>
      <c r="G1080" s="5" t="str">
        <f aca="false">VLOOKUP((A1080&amp;MAX(H1080:M1080)),'NA DATA'!$J$4:$K$1809,2,FALSE())</f>
        <v>ENA Upstream Company LLC</v>
      </c>
      <c r="H1080" s="30"/>
      <c r="I1080" s="30" t="n">
        <v>96002715</v>
      </c>
      <c r="J1080" s="30"/>
      <c r="K1080" s="30"/>
      <c r="L1080" s="30"/>
      <c r="M1080" s="30"/>
      <c r="N1080" s="30" t="n">
        <f aca="false">IF(ISNA(VLOOKUP(B1080,'US GAS Rankings'!$B$6:$H$232,7,FALSE()))=TRUE(),"",(VLOOKUP(B1080,'US GAS Rankings'!$B$6:$H$232,7,FALSE())))</f>
        <v>215</v>
      </c>
      <c r="O1080" s="30" t="str">
        <f aca="false">IF(ISNA(VLOOKUP(B1080,'US PWR Rankings'!$B$6:$H$126,7,FALSE()))=TRUE(),"",(VLOOKUP(B1080,'US PWR Rankings'!$B$6:$H$126,7,FALSE())))</f>
        <v/>
      </c>
      <c r="P1080" s="5" t="str">
        <f aca="false">IF(ISNA(VLOOKUP(B1080,'Can Gas Rankings'!$B$6:$H$95,7,FALSE()))=TRUE(),"",(VLOOKUP(B1080,'Can Gas Rankings'!$B$6:$H$95,7,FALSE())))</f>
        <v/>
      </c>
      <c r="Q1080" s="5" t="str">
        <f aca="false">IF(ISNA(VLOOKUP(B1080,'Can Pwr Rankings'!$B$6:$F$21,5,FALSE()))=TRUE(),"",(VLOOKUP(B1080,'Can Pwr Rankings'!$B$6:$F$21,5,FALSE())))</f>
        <v/>
      </c>
      <c r="R1080" s="29" t="n">
        <f aca="false">IF(ISNA(VLOOKUP($B1080,'US GAS Rankings'!$B$6:$H$232,6,FALSE()))=TRUE(),"",(VLOOKUP($B1080,'US GAS Rankings'!$B$6:$H$232,6,FALSE())))</f>
        <v>54000</v>
      </c>
      <c r="S1080" s="29" t="str">
        <f aca="false">IF(ISNA(VLOOKUP($B1080,'US PWR Rankings'!$B$6:$H$126,6,FALSE()))=TRUE(),"",(VLOOKUP($B1080,'US PWR Rankings'!$B$6:$H$126,6,FALSE())))</f>
        <v/>
      </c>
      <c r="T1080" s="29" t="str">
        <f aca="false">IF(ISNA(VLOOKUP($B1080,'Can Gas Rankings'!$B$6:$H$95,6,FALSE()))=TRUE(),"",(VLOOKUP($B1080,'Can Gas Rankings'!$B$6:$H$95,6,FALSE())))</f>
        <v/>
      </c>
      <c r="U1080" s="29" t="str">
        <f aca="false">IF(ISNA(VLOOKUP($B1080,'Can Pwr Rankings'!$B$6:$F$21,4,FALSE()))=TRUE(),"",(VLOOKUP($B1080,'Can Pwr Rankings'!$B$6:$F$21,4,FALSE())))</f>
        <v/>
      </c>
    </row>
    <row r="1081" customFormat="false" ht="12.75" hidden="false" customHeight="false" outlineLevel="0" collapsed="false">
      <c r="A1081" s="5" t="s">
        <v>320</v>
      </c>
      <c r="B1081" s="5" t="n">
        <v>11187</v>
      </c>
      <c r="C1081" s="5"/>
      <c r="D1081" s="5"/>
      <c r="E1081" s="29" t="n">
        <f aca="false">VLOOKUP(B1081,HEADROOM!$B$2:$D$3820,3,FALSE())</f>
        <v>152456</v>
      </c>
      <c r="F1081" s="5" t="s">
        <v>36</v>
      </c>
      <c r="G1081" s="5" t="str">
        <f aca="false">VLOOKUP((A1081&amp;MAX(H1081:M1081)),'NA DATA'!$J$4:$K$1809,2,FALSE())</f>
        <v>Enron North America Corp.</v>
      </c>
      <c r="H1081" s="30"/>
      <c r="I1081" s="30" t="n">
        <v>96019038</v>
      </c>
      <c r="J1081" s="30"/>
      <c r="K1081" s="30"/>
      <c r="L1081" s="30"/>
      <c r="M1081" s="30"/>
      <c r="N1081" s="30" t="n">
        <f aca="false">IF(ISNA(VLOOKUP(B1081,'US GAS Rankings'!$B$6:$H$232,7,FALSE()))=TRUE(),"",(VLOOKUP(B1081,'US GAS Rankings'!$B$6:$H$232,7,FALSE())))</f>
        <v>215</v>
      </c>
      <c r="O1081" s="30" t="str">
        <f aca="false">IF(ISNA(VLOOKUP(B1081,'US PWR Rankings'!$B$6:$H$126,7,FALSE()))=TRUE(),"",(VLOOKUP(B1081,'US PWR Rankings'!$B$6:$H$126,7,FALSE())))</f>
        <v/>
      </c>
      <c r="P1081" s="5" t="str">
        <f aca="false">IF(ISNA(VLOOKUP(B1081,'Can Gas Rankings'!$B$6:$H$95,7,FALSE()))=TRUE(),"",(VLOOKUP(B1081,'Can Gas Rankings'!$B$6:$H$95,7,FALSE())))</f>
        <v/>
      </c>
      <c r="Q1081" s="5" t="str">
        <f aca="false">IF(ISNA(VLOOKUP(B1081,'Can Pwr Rankings'!$B$6:$F$21,5,FALSE()))=TRUE(),"",(VLOOKUP(B1081,'Can Pwr Rankings'!$B$6:$F$21,5,FALSE())))</f>
        <v/>
      </c>
      <c r="R1081" s="29" t="n">
        <f aca="false">IF(ISNA(VLOOKUP($B1081,'US GAS Rankings'!$B$6:$H$232,6,FALSE()))=TRUE(),"",(VLOOKUP($B1081,'US GAS Rankings'!$B$6:$H$232,6,FALSE())))</f>
        <v>54000</v>
      </c>
      <c r="S1081" s="29" t="str">
        <f aca="false">IF(ISNA(VLOOKUP($B1081,'US PWR Rankings'!$B$6:$H$126,6,FALSE()))=TRUE(),"",(VLOOKUP($B1081,'US PWR Rankings'!$B$6:$H$126,6,FALSE())))</f>
        <v/>
      </c>
      <c r="T1081" s="29" t="str">
        <f aca="false">IF(ISNA(VLOOKUP($B1081,'Can Gas Rankings'!$B$6:$H$95,6,FALSE()))=TRUE(),"",(VLOOKUP($B1081,'Can Gas Rankings'!$B$6:$H$95,6,FALSE())))</f>
        <v/>
      </c>
      <c r="U1081" s="29" t="str">
        <f aca="false">IF(ISNA(VLOOKUP($B1081,'Can Pwr Rankings'!$B$6:$F$21,4,FALSE()))=TRUE(),"",(VLOOKUP($B1081,'Can Pwr Rankings'!$B$6:$F$21,4,FALSE())))</f>
        <v/>
      </c>
    </row>
    <row r="1082" customFormat="false" ht="12.75" hidden="false" customHeight="false" outlineLevel="0" collapsed="false">
      <c r="A1082" s="5" t="s">
        <v>320</v>
      </c>
      <c r="B1082" s="5" t="n">
        <v>11187</v>
      </c>
      <c r="C1082" s="5"/>
      <c r="D1082" s="5"/>
      <c r="E1082" s="29" t="n">
        <f aca="false">VLOOKUP(B1082,HEADROOM!$B$2:$D$3820,3,FALSE())</f>
        <v>152456</v>
      </c>
      <c r="F1082" s="5" t="s">
        <v>42</v>
      </c>
      <c r="G1082" s="5" t="e">
        <f aca="false">VLOOKUP((A1082&amp;MAX(H1082:M1082)),'NA DATA'!$J$4:$K$1809,2,FALSE())</f>
        <v>#N/A</v>
      </c>
      <c r="H1082" s="30"/>
      <c r="I1082" s="30"/>
      <c r="J1082" s="30"/>
      <c r="K1082" s="30"/>
      <c r="L1082" s="30"/>
      <c r="M1082" s="30"/>
      <c r="N1082" s="30" t="n">
        <f aca="false">IF(ISNA(VLOOKUP(B1082,'US GAS Rankings'!$B$6:$H$232,7,FALSE()))=TRUE(),"",(VLOOKUP(B1082,'US GAS Rankings'!$B$6:$H$232,7,FALSE())))</f>
        <v>215</v>
      </c>
      <c r="O1082" s="30" t="str">
        <f aca="false">IF(ISNA(VLOOKUP(B1082,'US PWR Rankings'!$B$6:$H$126,7,FALSE()))=TRUE(),"",(VLOOKUP(B1082,'US PWR Rankings'!$B$6:$H$126,7,FALSE())))</f>
        <v/>
      </c>
      <c r="P1082" s="5" t="str">
        <f aca="false">IF(ISNA(VLOOKUP(B1082,'Can Gas Rankings'!$B$6:$H$95,7,FALSE()))=TRUE(),"",(VLOOKUP(B1082,'Can Gas Rankings'!$B$6:$H$95,7,FALSE())))</f>
        <v/>
      </c>
      <c r="Q1082" s="5" t="str">
        <f aca="false">IF(ISNA(VLOOKUP(B1082,'Can Pwr Rankings'!$B$6:$F$21,5,FALSE()))=TRUE(),"",(VLOOKUP(B1082,'Can Pwr Rankings'!$B$6:$F$21,5,FALSE())))</f>
        <v/>
      </c>
      <c r="R1082" s="29" t="n">
        <f aca="false">IF(ISNA(VLOOKUP($B1082,'US GAS Rankings'!$B$6:$H$232,6,FALSE()))=TRUE(),"",(VLOOKUP($B1082,'US GAS Rankings'!$B$6:$H$232,6,FALSE())))</f>
        <v>54000</v>
      </c>
      <c r="S1082" s="29" t="str">
        <f aca="false">IF(ISNA(VLOOKUP($B1082,'US PWR Rankings'!$B$6:$H$126,6,FALSE()))=TRUE(),"",(VLOOKUP($B1082,'US PWR Rankings'!$B$6:$H$126,6,FALSE())))</f>
        <v/>
      </c>
      <c r="T1082" s="29" t="str">
        <f aca="false">IF(ISNA(VLOOKUP($B1082,'Can Gas Rankings'!$B$6:$H$95,6,FALSE()))=TRUE(),"",(VLOOKUP($B1082,'Can Gas Rankings'!$B$6:$H$95,6,FALSE())))</f>
        <v/>
      </c>
      <c r="U1082" s="29" t="str">
        <f aca="false">IF(ISNA(VLOOKUP($B1082,'Can Pwr Rankings'!$B$6:$F$21,4,FALSE()))=TRUE(),"",(VLOOKUP($B1082,'Can Pwr Rankings'!$B$6:$F$21,4,FALSE())))</f>
        <v/>
      </c>
    </row>
    <row r="1083" customFormat="false" ht="12.75" hidden="false" customHeight="false" outlineLevel="0" collapsed="false">
      <c r="A1083" s="5" t="s">
        <v>321</v>
      </c>
      <c r="B1083" s="5" t="n">
        <v>53244</v>
      </c>
      <c r="C1083" s="5" t="s">
        <v>321</v>
      </c>
      <c r="D1083" s="5" t="n">
        <v>53244</v>
      </c>
      <c r="E1083" s="29" t="n">
        <f aca="false">VLOOKUP(B1083,HEADROOM!$B$2:$D$3820,3,FALSE())</f>
        <v>400000</v>
      </c>
      <c r="F1083" s="5" t="s">
        <v>250</v>
      </c>
      <c r="G1083" s="5" t="str">
        <f aca="false">VLOOKUP((A1083&amp;MAX(H1083:M1083)),'NA DATA'!$J$4:$K$1809,2,FALSE())</f>
        <v>ENA Upstream Company LLC</v>
      </c>
      <c r="H1083" s="30"/>
      <c r="I1083" s="30" t="n">
        <v>96077921</v>
      </c>
      <c r="J1083" s="30"/>
      <c r="K1083" s="30"/>
      <c r="L1083" s="30"/>
      <c r="M1083" s="30"/>
      <c r="N1083" s="30" t="n">
        <f aca="false">IF(ISNA(VLOOKUP(B1083,'US GAS Rankings'!$B$6:$H$232,7,FALSE()))=TRUE(),"",(VLOOKUP(B1083,'US GAS Rankings'!$B$6:$H$232,7,FALSE())))</f>
        <v>216</v>
      </c>
      <c r="O1083" s="30" t="str">
        <f aca="false">IF(ISNA(VLOOKUP(B1083,'US PWR Rankings'!$B$6:$H$126,7,FALSE()))=TRUE(),"",(VLOOKUP(B1083,'US PWR Rankings'!$B$6:$H$126,7,FALSE())))</f>
        <v/>
      </c>
      <c r="P1083" s="5" t="str">
        <f aca="false">IF(ISNA(VLOOKUP(B1083,'Can Gas Rankings'!$B$6:$H$95,7,FALSE()))=TRUE(),"",(VLOOKUP(B1083,'Can Gas Rankings'!$B$6:$H$95,7,FALSE())))</f>
        <v/>
      </c>
      <c r="Q1083" s="5" t="str">
        <f aca="false">IF(ISNA(VLOOKUP(B1083,'Can Pwr Rankings'!$B$6:$F$21,5,FALSE()))=TRUE(),"",(VLOOKUP(B1083,'Can Pwr Rankings'!$B$6:$F$21,5,FALSE())))</f>
        <v/>
      </c>
      <c r="R1083" s="29" t="n">
        <f aca="false">IF(ISNA(VLOOKUP($B1083,'US GAS Rankings'!$B$6:$H$232,6,FALSE()))=TRUE(),"",(VLOOKUP($B1083,'US GAS Rankings'!$B$6:$H$232,6,FALSE())))</f>
        <v>37485</v>
      </c>
      <c r="S1083" s="29" t="str">
        <f aca="false">IF(ISNA(VLOOKUP($B1083,'US PWR Rankings'!$B$6:$H$126,6,FALSE()))=TRUE(),"",(VLOOKUP($B1083,'US PWR Rankings'!$B$6:$H$126,6,FALSE())))</f>
        <v/>
      </c>
      <c r="T1083" s="29" t="str">
        <f aca="false">IF(ISNA(VLOOKUP($B1083,'Can Gas Rankings'!$B$6:$H$95,6,FALSE()))=TRUE(),"",(VLOOKUP($B1083,'Can Gas Rankings'!$B$6:$H$95,6,FALSE())))</f>
        <v/>
      </c>
      <c r="U1083" s="29" t="str">
        <f aca="false">IF(ISNA(VLOOKUP($B1083,'Can Pwr Rankings'!$B$6:$F$21,4,FALSE()))=TRUE(),"",(VLOOKUP($B1083,'Can Pwr Rankings'!$B$6:$F$21,4,FALSE())))</f>
        <v/>
      </c>
    </row>
    <row r="1084" customFormat="false" ht="12.75" hidden="false" customHeight="false" outlineLevel="0" collapsed="false">
      <c r="A1084" s="5" t="s">
        <v>321</v>
      </c>
      <c r="B1084" s="5" t="n">
        <v>53244</v>
      </c>
      <c r="C1084" s="5"/>
      <c r="D1084" s="5"/>
      <c r="E1084" s="29" t="n">
        <f aca="false">VLOOKUP(B1084,HEADROOM!$B$2:$D$3820,3,FALSE())</f>
        <v>400000</v>
      </c>
      <c r="F1084" s="5" t="s">
        <v>32</v>
      </c>
      <c r="G1084" s="5" t="str">
        <f aca="false">VLOOKUP((A1084&amp;MAX(H1084:M1084)),'NA DATA'!$J$4:$K$1809,2,FALSE())</f>
        <v>Enron North America Corp.</v>
      </c>
      <c r="H1084" s="30"/>
      <c r="I1084" s="30" t="n">
        <v>96080829</v>
      </c>
      <c r="J1084" s="30"/>
      <c r="K1084" s="30"/>
      <c r="L1084" s="30"/>
      <c r="M1084" s="30"/>
      <c r="N1084" s="30" t="n">
        <f aca="false">IF(ISNA(VLOOKUP(B1084,'US GAS Rankings'!$B$6:$H$232,7,FALSE()))=TRUE(),"",(VLOOKUP(B1084,'US GAS Rankings'!$B$6:$H$232,7,FALSE())))</f>
        <v>216</v>
      </c>
      <c r="O1084" s="30" t="str">
        <f aca="false">IF(ISNA(VLOOKUP(B1084,'US PWR Rankings'!$B$6:$H$126,7,FALSE()))=TRUE(),"",(VLOOKUP(B1084,'US PWR Rankings'!$B$6:$H$126,7,FALSE())))</f>
        <v/>
      </c>
      <c r="P1084" s="5" t="str">
        <f aca="false">IF(ISNA(VLOOKUP(B1084,'Can Gas Rankings'!$B$6:$H$95,7,FALSE()))=TRUE(),"",(VLOOKUP(B1084,'Can Gas Rankings'!$B$6:$H$95,7,FALSE())))</f>
        <v/>
      </c>
      <c r="Q1084" s="5" t="str">
        <f aca="false">IF(ISNA(VLOOKUP(B1084,'Can Pwr Rankings'!$B$6:$F$21,5,FALSE()))=TRUE(),"",(VLOOKUP(B1084,'Can Pwr Rankings'!$B$6:$F$21,5,FALSE())))</f>
        <v/>
      </c>
      <c r="R1084" s="29" t="n">
        <f aca="false">IF(ISNA(VLOOKUP($B1084,'US GAS Rankings'!$B$6:$H$232,6,FALSE()))=TRUE(),"",(VLOOKUP($B1084,'US GAS Rankings'!$B$6:$H$232,6,FALSE())))</f>
        <v>37485</v>
      </c>
      <c r="S1084" s="29" t="str">
        <f aca="false">IF(ISNA(VLOOKUP($B1084,'US PWR Rankings'!$B$6:$H$126,6,FALSE()))=TRUE(),"",(VLOOKUP($B1084,'US PWR Rankings'!$B$6:$H$126,6,FALSE())))</f>
        <v/>
      </c>
      <c r="T1084" s="29" t="str">
        <f aca="false">IF(ISNA(VLOOKUP($B1084,'Can Gas Rankings'!$B$6:$H$95,6,FALSE()))=TRUE(),"",(VLOOKUP($B1084,'Can Gas Rankings'!$B$6:$H$95,6,FALSE())))</f>
        <v/>
      </c>
      <c r="U1084" s="29" t="str">
        <f aca="false">IF(ISNA(VLOOKUP($B1084,'Can Pwr Rankings'!$B$6:$F$21,4,FALSE()))=TRUE(),"",(VLOOKUP($B1084,'Can Pwr Rankings'!$B$6:$F$21,4,FALSE())))</f>
        <v/>
      </c>
    </row>
    <row r="1085" customFormat="false" ht="12.75" hidden="false" customHeight="false" outlineLevel="0" collapsed="false">
      <c r="A1085" s="5" t="s">
        <v>321</v>
      </c>
      <c r="B1085" s="5" t="n">
        <v>53244</v>
      </c>
      <c r="C1085" s="5"/>
      <c r="D1085" s="5"/>
      <c r="E1085" s="29" t="n">
        <f aca="false">VLOOKUP(B1085,HEADROOM!$B$2:$D$3820,3,FALSE())</f>
        <v>400000</v>
      </c>
      <c r="F1085" s="5" t="s">
        <v>33</v>
      </c>
      <c r="G1085" s="5" t="str">
        <f aca="false">VLOOKUP((A1085&amp;MAX(H1085:M1085)),'NA DATA'!$J$4:$K$1809,2,FALSE())</f>
        <v>ENA Upstream Company LLC</v>
      </c>
      <c r="H1085" s="30"/>
      <c r="I1085" s="30" t="n">
        <v>96094497</v>
      </c>
      <c r="J1085" s="30"/>
      <c r="K1085" s="30"/>
      <c r="L1085" s="30"/>
      <c r="M1085" s="30"/>
      <c r="N1085" s="30" t="n">
        <f aca="false">IF(ISNA(VLOOKUP(B1085,'US GAS Rankings'!$B$6:$H$232,7,FALSE()))=TRUE(),"",(VLOOKUP(B1085,'US GAS Rankings'!$B$6:$H$232,7,FALSE())))</f>
        <v>216</v>
      </c>
      <c r="O1085" s="30" t="str">
        <f aca="false">IF(ISNA(VLOOKUP(B1085,'US PWR Rankings'!$B$6:$H$126,7,FALSE()))=TRUE(),"",(VLOOKUP(B1085,'US PWR Rankings'!$B$6:$H$126,7,FALSE())))</f>
        <v/>
      </c>
      <c r="P1085" s="5" t="str">
        <f aca="false">IF(ISNA(VLOOKUP(B1085,'Can Gas Rankings'!$B$6:$H$95,7,FALSE()))=TRUE(),"",(VLOOKUP(B1085,'Can Gas Rankings'!$B$6:$H$95,7,FALSE())))</f>
        <v/>
      </c>
      <c r="Q1085" s="5" t="str">
        <f aca="false">IF(ISNA(VLOOKUP(B1085,'Can Pwr Rankings'!$B$6:$F$21,5,FALSE()))=TRUE(),"",(VLOOKUP(B1085,'Can Pwr Rankings'!$B$6:$F$21,5,FALSE())))</f>
        <v/>
      </c>
      <c r="R1085" s="29" t="n">
        <f aca="false">IF(ISNA(VLOOKUP($B1085,'US GAS Rankings'!$B$6:$H$232,6,FALSE()))=TRUE(),"",(VLOOKUP($B1085,'US GAS Rankings'!$B$6:$H$232,6,FALSE())))</f>
        <v>37485</v>
      </c>
      <c r="S1085" s="29" t="str">
        <f aca="false">IF(ISNA(VLOOKUP($B1085,'US PWR Rankings'!$B$6:$H$126,6,FALSE()))=TRUE(),"",(VLOOKUP($B1085,'US PWR Rankings'!$B$6:$H$126,6,FALSE())))</f>
        <v/>
      </c>
      <c r="T1085" s="29" t="str">
        <f aca="false">IF(ISNA(VLOOKUP($B1085,'Can Gas Rankings'!$B$6:$H$95,6,FALSE()))=TRUE(),"",(VLOOKUP($B1085,'Can Gas Rankings'!$B$6:$H$95,6,FALSE())))</f>
        <v/>
      </c>
      <c r="U1085" s="29" t="str">
        <f aca="false">IF(ISNA(VLOOKUP($B1085,'Can Pwr Rankings'!$B$6:$F$21,4,FALSE()))=TRUE(),"",(VLOOKUP($B1085,'Can Pwr Rankings'!$B$6:$F$21,4,FALSE())))</f>
        <v/>
      </c>
    </row>
    <row r="1086" customFormat="false" ht="12.75" hidden="false" customHeight="false" outlineLevel="0" collapsed="false">
      <c r="A1086" s="5" t="s">
        <v>321</v>
      </c>
      <c r="B1086" s="5" t="n">
        <v>53244</v>
      </c>
      <c r="C1086" s="5"/>
      <c r="D1086" s="5"/>
      <c r="E1086" s="29" t="n">
        <f aca="false">VLOOKUP(B1086,HEADROOM!$B$2:$D$3820,3,FALSE())</f>
        <v>400000</v>
      </c>
      <c r="F1086" s="5" t="s">
        <v>28</v>
      </c>
      <c r="G1086" s="5" t="str">
        <f aca="false">VLOOKUP((A1086&amp;MAX(H1086:M1086)),'NA DATA'!$J$4:$K$1809,2,FALSE())</f>
        <v>ENA Upstream Company LLC</v>
      </c>
      <c r="H1086" s="30"/>
      <c r="I1086" s="30" t="n">
        <v>96058235</v>
      </c>
      <c r="J1086" s="30"/>
      <c r="K1086" s="30"/>
      <c r="L1086" s="30"/>
      <c r="M1086" s="30"/>
      <c r="N1086" s="30" t="n">
        <f aca="false">IF(ISNA(VLOOKUP(B1086,'US GAS Rankings'!$B$6:$H$232,7,FALSE()))=TRUE(),"",(VLOOKUP(B1086,'US GAS Rankings'!$B$6:$H$232,7,FALSE())))</f>
        <v>216</v>
      </c>
      <c r="O1086" s="30" t="str">
        <f aca="false">IF(ISNA(VLOOKUP(B1086,'US PWR Rankings'!$B$6:$H$126,7,FALSE()))=TRUE(),"",(VLOOKUP(B1086,'US PWR Rankings'!$B$6:$H$126,7,FALSE())))</f>
        <v/>
      </c>
      <c r="P1086" s="5" t="str">
        <f aca="false">IF(ISNA(VLOOKUP(B1086,'Can Gas Rankings'!$B$6:$H$95,7,FALSE()))=TRUE(),"",(VLOOKUP(B1086,'Can Gas Rankings'!$B$6:$H$95,7,FALSE())))</f>
        <v/>
      </c>
      <c r="Q1086" s="5" t="str">
        <f aca="false">IF(ISNA(VLOOKUP(B1086,'Can Pwr Rankings'!$B$6:$F$21,5,FALSE()))=TRUE(),"",(VLOOKUP(B1086,'Can Pwr Rankings'!$B$6:$F$21,5,FALSE())))</f>
        <v/>
      </c>
      <c r="R1086" s="29" t="n">
        <f aca="false">IF(ISNA(VLOOKUP($B1086,'US GAS Rankings'!$B$6:$H$232,6,FALSE()))=TRUE(),"",(VLOOKUP($B1086,'US GAS Rankings'!$B$6:$H$232,6,FALSE())))</f>
        <v>37485</v>
      </c>
      <c r="S1086" s="29" t="str">
        <f aca="false">IF(ISNA(VLOOKUP($B1086,'US PWR Rankings'!$B$6:$H$126,6,FALSE()))=TRUE(),"",(VLOOKUP($B1086,'US PWR Rankings'!$B$6:$H$126,6,FALSE())))</f>
        <v/>
      </c>
      <c r="T1086" s="29" t="str">
        <f aca="false">IF(ISNA(VLOOKUP($B1086,'Can Gas Rankings'!$B$6:$H$95,6,FALSE()))=TRUE(),"",(VLOOKUP($B1086,'Can Gas Rankings'!$B$6:$H$95,6,FALSE())))</f>
        <v/>
      </c>
      <c r="U1086" s="29" t="str">
        <f aca="false">IF(ISNA(VLOOKUP($B1086,'Can Pwr Rankings'!$B$6:$F$21,4,FALSE()))=TRUE(),"",(VLOOKUP($B1086,'Can Pwr Rankings'!$B$6:$F$21,4,FALSE())))</f>
        <v/>
      </c>
    </row>
    <row r="1087" customFormat="false" ht="12.75" hidden="false" customHeight="false" outlineLevel="0" collapsed="false">
      <c r="A1087" s="5" t="s">
        <v>321</v>
      </c>
      <c r="B1087" s="5" t="n">
        <v>53244</v>
      </c>
      <c r="C1087" s="5"/>
      <c r="D1087" s="5"/>
      <c r="E1087" s="29" t="n">
        <f aca="false">VLOOKUP(B1087,HEADROOM!$B$2:$D$3820,3,FALSE())</f>
        <v>400000</v>
      </c>
      <c r="F1087" s="5" t="s">
        <v>29</v>
      </c>
      <c r="G1087" s="5" t="str">
        <f aca="false">VLOOKUP((A1087&amp;MAX(H1087:M1087)),'NA DATA'!$J$4:$K$1809,2,FALSE())</f>
        <v>ENA Upstream Company LLC</v>
      </c>
      <c r="H1087" s="30"/>
      <c r="I1087" s="30" t="n">
        <v>96063322</v>
      </c>
      <c r="J1087" s="30"/>
      <c r="K1087" s="30"/>
      <c r="L1087" s="30"/>
      <c r="M1087" s="30"/>
      <c r="N1087" s="30" t="n">
        <f aca="false">IF(ISNA(VLOOKUP(B1087,'US GAS Rankings'!$B$6:$H$232,7,FALSE()))=TRUE(),"",(VLOOKUP(B1087,'US GAS Rankings'!$B$6:$H$232,7,FALSE())))</f>
        <v>216</v>
      </c>
      <c r="O1087" s="30" t="str">
        <f aca="false">IF(ISNA(VLOOKUP(B1087,'US PWR Rankings'!$B$6:$H$126,7,FALSE()))=TRUE(),"",(VLOOKUP(B1087,'US PWR Rankings'!$B$6:$H$126,7,FALSE())))</f>
        <v/>
      </c>
      <c r="P1087" s="5" t="str">
        <f aca="false">IF(ISNA(VLOOKUP(B1087,'Can Gas Rankings'!$B$6:$H$95,7,FALSE()))=TRUE(),"",(VLOOKUP(B1087,'Can Gas Rankings'!$B$6:$H$95,7,FALSE())))</f>
        <v/>
      </c>
      <c r="Q1087" s="5" t="str">
        <f aca="false">IF(ISNA(VLOOKUP(B1087,'Can Pwr Rankings'!$B$6:$F$21,5,FALSE()))=TRUE(),"",(VLOOKUP(B1087,'Can Pwr Rankings'!$B$6:$F$21,5,FALSE())))</f>
        <v/>
      </c>
      <c r="R1087" s="29" t="n">
        <f aca="false">IF(ISNA(VLOOKUP($B1087,'US GAS Rankings'!$B$6:$H$232,6,FALSE()))=TRUE(),"",(VLOOKUP($B1087,'US GAS Rankings'!$B$6:$H$232,6,FALSE())))</f>
        <v>37485</v>
      </c>
      <c r="S1087" s="29" t="str">
        <f aca="false">IF(ISNA(VLOOKUP($B1087,'US PWR Rankings'!$B$6:$H$126,6,FALSE()))=TRUE(),"",(VLOOKUP($B1087,'US PWR Rankings'!$B$6:$H$126,6,FALSE())))</f>
        <v/>
      </c>
      <c r="T1087" s="29" t="str">
        <f aca="false">IF(ISNA(VLOOKUP($B1087,'Can Gas Rankings'!$B$6:$H$95,6,FALSE()))=TRUE(),"",(VLOOKUP($B1087,'Can Gas Rankings'!$B$6:$H$95,6,FALSE())))</f>
        <v/>
      </c>
      <c r="U1087" s="29" t="str">
        <f aca="false">IF(ISNA(VLOOKUP($B1087,'Can Pwr Rankings'!$B$6:$F$21,4,FALSE()))=TRUE(),"",(VLOOKUP($B1087,'Can Pwr Rankings'!$B$6:$F$21,4,FALSE())))</f>
        <v/>
      </c>
    </row>
    <row r="1088" customFormat="false" ht="12.75" hidden="false" customHeight="false" outlineLevel="0" collapsed="false">
      <c r="A1088" s="5" t="s">
        <v>321</v>
      </c>
      <c r="B1088" s="5" t="n">
        <v>53244</v>
      </c>
      <c r="C1088" s="5"/>
      <c r="D1088" s="5"/>
      <c r="E1088" s="29" t="n">
        <f aca="false">VLOOKUP(B1088,HEADROOM!$B$2:$D$3820,3,FALSE())</f>
        <v>400000</v>
      </c>
      <c r="F1088" s="5" t="s">
        <v>47</v>
      </c>
      <c r="G1088" s="5" t="str">
        <f aca="false">VLOOKUP((A1088&amp;MAX(H1088:M1088)),'NA DATA'!$J$4:$K$1809,2,FALSE())</f>
        <v>Enron North America Corp.</v>
      </c>
      <c r="H1088" s="30"/>
      <c r="I1088" s="30" t="n">
        <v>96039910</v>
      </c>
      <c r="J1088" s="30"/>
      <c r="K1088" s="30"/>
      <c r="L1088" s="30"/>
      <c r="M1088" s="30"/>
      <c r="N1088" s="30" t="n">
        <f aca="false">IF(ISNA(VLOOKUP(B1088,'US GAS Rankings'!$B$6:$H$232,7,FALSE()))=TRUE(),"",(VLOOKUP(B1088,'US GAS Rankings'!$B$6:$H$232,7,FALSE())))</f>
        <v>216</v>
      </c>
      <c r="O1088" s="30" t="str">
        <f aca="false">IF(ISNA(VLOOKUP(B1088,'US PWR Rankings'!$B$6:$H$126,7,FALSE()))=TRUE(),"",(VLOOKUP(B1088,'US PWR Rankings'!$B$6:$H$126,7,FALSE())))</f>
        <v/>
      </c>
      <c r="P1088" s="5" t="str">
        <f aca="false">IF(ISNA(VLOOKUP(B1088,'Can Gas Rankings'!$B$6:$H$95,7,FALSE()))=TRUE(),"",(VLOOKUP(B1088,'Can Gas Rankings'!$B$6:$H$95,7,FALSE())))</f>
        <v/>
      </c>
      <c r="Q1088" s="5" t="str">
        <f aca="false">IF(ISNA(VLOOKUP(B1088,'Can Pwr Rankings'!$B$6:$F$21,5,FALSE()))=TRUE(),"",(VLOOKUP(B1088,'Can Pwr Rankings'!$B$6:$F$21,5,FALSE())))</f>
        <v/>
      </c>
      <c r="R1088" s="29" t="n">
        <f aca="false">IF(ISNA(VLOOKUP($B1088,'US GAS Rankings'!$B$6:$H$232,6,FALSE()))=TRUE(),"",(VLOOKUP($B1088,'US GAS Rankings'!$B$6:$H$232,6,FALSE())))</f>
        <v>37485</v>
      </c>
      <c r="S1088" s="29" t="str">
        <f aca="false">IF(ISNA(VLOOKUP($B1088,'US PWR Rankings'!$B$6:$H$126,6,FALSE()))=TRUE(),"",(VLOOKUP($B1088,'US PWR Rankings'!$B$6:$H$126,6,FALSE())))</f>
        <v/>
      </c>
      <c r="T1088" s="29" t="str">
        <f aca="false">IF(ISNA(VLOOKUP($B1088,'Can Gas Rankings'!$B$6:$H$95,6,FALSE()))=TRUE(),"",(VLOOKUP($B1088,'Can Gas Rankings'!$B$6:$H$95,6,FALSE())))</f>
        <v/>
      </c>
      <c r="U1088" s="29" t="str">
        <f aca="false">IF(ISNA(VLOOKUP($B1088,'Can Pwr Rankings'!$B$6:$F$21,4,FALSE()))=TRUE(),"",(VLOOKUP($B1088,'Can Pwr Rankings'!$B$6:$F$21,4,FALSE())))</f>
        <v/>
      </c>
    </row>
    <row r="1089" customFormat="false" ht="12.75" hidden="false" customHeight="false" outlineLevel="0" collapsed="false">
      <c r="A1089" s="5" t="s">
        <v>321</v>
      </c>
      <c r="B1089" s="5" t="n">
        <v>53244</v>
      </c>
      <c r="C1089" s="5"/>
      <c r="D1089" s="5"/>
      <c r="E1089" s="29" t="n">
        <f aca="false">VLOOKUP(B1089,HEADROOM!$B$2:$D$3820,3,FALSE())</f>
        <v>400000</v>
      </c>
      <c r="F1089" s="5" t="s">
        <v>54</v>
      </c>
      <c r="G1089" s="5" t="str">
        <f aca="false">VLOOKUP((A1089&amp;MAX(H1089:M1089)),'NA DATA'!$J$4:$K$1809,2,FALSE())</f>
        <v>Enron North America Corp.</v>
      </c>
      <c r="H1089" s="30"/>
      <c r="I1089" s="30" t="n">
        <v>96029862</v>
      </c>
      <c r="J1089" s="30"/>
      <c r="K1089" s="30"/>
      <c r="L1089" s="30"/>
      <c r="M1089" s="30"/>
      <c r="N1089" s="30" t="n">
        <f aca="false">IF(ISNA(VLOOKUP(B1089,'US GAS Rankings'!$B$6:$H$232,7,FALSE()))=TRUE(),"",(VLOOKUP(B1089,'US GAS Rankings'!$B$6:$H$232,7,FALSE())))</f>
        <v>216</v>
      </c>
      <c r="O1089" s="30" t="str">
        <f aca="false">IF(ISNA(VLOOKUP(B1089,'US PWR Rankings'!$B$6:$H$126,7,FALSE()))=TRUE(),"",(VLOOKUP(B1089,'US PWR Rankings'!$B$6:$H$126,7,FALSE())))</f>
        <v/>
      </c>
      <c r="P1089" s="5" t="str">
        <f aca="false">IF(ISNA(VLOOKUP(B1089,'Can Gas Rankings'!$B$6:$H$95,7,FALSE()))=TRUE(),"",(VLOOKUP(B1089,'Can Gas Rankings'!$B$6:$H$95,7,FALSE())))</f>
        <v/>
      </c>
      <c r="Q1089" s="5" t="str">
        <f aca="false">IF(ISNA(VLOOKUP(B1089,'Can Pwr Rankings'!$B$6:$F$21,5,FALSE()))=TRUE(),"",(VLOOKUP(B1089,'Can Pwr Rankings'!$B$6:$F$21,5,FALSE())))</f>
        <v/>
      </c>
      <c r="R1089" s="29" t="n">
        <f aca="false">IF(ISNA(VLOOKUP($B1089,'US GAS Rankings'!$B$6:$H$232,6,FALSE()))=TRUE(),"",(VLOOKUP($B1089,'US GAS Rankings'!$B$6:$H$232,6,FALSE())))</f>
        <v>37485</v>
      </c>
      <c r="S1089" s="29" t="str">
        <f aca="false">IF(ISNA(VLOOKUP($B1089,'US PWR Rankings'!$B$6:$H$126,6,FALSE()))=TRUE(),"",(VLOOKUP($B1089,'US PWR Rankings'!$B$6:$H$126,6,FALSE())))</f>
        <v/>
      </c>
      <c r="T1089" s="29" t="str">
        <f aca="false">IF(ISNA(VLOOKUP($B1089,'Can Gas Rankings'!$B$6:$H$95,6,FALSE()))=TRUE(),"",(VLOOKUP($B1089,'Can Gas Rankings'!$B$6:$H$95,6,FALSE())))</f>
        <v/>
      </c>
      <c r="U1089" s="29" t="str">
        <f aca="false">IF(ISNA(VLOOKUP($B1089,'Can Pwr Rankings'!$B$6:$F$21,4,FALSE()))=TRUE(),"",(VLOOKUP($B1089,'Can Pwr Rankings'!$B$6:$F$21,4,FALSE())))</f>
        <v/>
      </c>
    </row>
    <row r="1090" customFormat="false" ht="12.75" hidden="false" customHeight="false" outlineLevel="0" collapsed="false">
      <c r="A1090" s="5" t="s">
        <v>321</v>
      </c>
      <c r="B1090" s="5" t="n">
        <v>53244</v>
      </c>
      <c r="C1090" s="5"/>
      <c r="D1090" s="5"/>
      <c r="E1090" s="29" t="n">
        <f aca="false">VLOOKUP(B1090,HEADROOM!$B$2:$D$3820,3,FALSE())</f>
        <v>400000</v>
      </c>
      <c r="F1090" s="5" t="s">
        <v>36</v>
      </c>
      <c r="G1090" s="5" t="str">
        <f aca="false">VLOOKUP((A1090&amp;MAX(H1090:M1090)),'NA DATA'!$J$4:$K$1809,2,FALSE())</f>
        <v>Enron North America Corp.</v>
      </c>
      <c r="H1090" s="30"/>
      <c r="I1090" s="30" t="n">
        <v>96019607</v>
      </c>
      <c r="J1090" s="30"/>
      <c r="K1090" s="30"/>
      <c r="L1090" s="30"/>
      <c r="M1090" s="30"/>
      <c r="N1090" s="30" t="n">
        <f aca="false">IF(ISNA(VLOOKUP(B1090,'US GAS Rankings'!$B$6:$H$232,7,FALSE()))=TRUE(),"",(VLOOKUP(B1090,'US GAS Rankings'!$B$6:$H$232,7,FALSE())))</f>
        <v>216</v>
      </c>
      <c r="O1090" s="30" t="str">
        <f aca="false">IF(ISNA(VLOOKUP(B1090,'US PWR Rankings'!$B$6:$H$126,7,FALSE()))=TRUE(),"",(VLOOKUP(B1090,'US PWR Rankings'!$B$6:$H$126,7,FALSE())))</f>
        <v/>
      </c>
      <c r="P1090" s="5" t="str">
        <f aca="false">IF(ISNA(VLOOKUP(B1090,'Can Gas Rankings'!$B$6:$H$95,7,FALSE()))=TRUE(),"",(VLOOKUP(B1090,'Can Gas Rankings'!$B$6:$H$95,7,FALSE())))</f>
        <v/>
      </c>
      <c r="Q1090" s="5" t="str">
        <f aca="false">IF(ISNA(VLOOKUP(B1090,'Can Pwr Rankings'!$B$6:$F$21,5,FALSE()))=TRUE(),"",(VLOOKUP(B1090,'Can Pwr Rankings'!$B$6:$F$21,5,FALSE())))</f>
        <v/>
      </c>
      <c r="R1090" s="29" t="n">
        <f aca="false">IF(ISNA(VLOOKUP($B1090,'US GAS Rankings'!$B$6:$H$232,6,FALSE()))=TRUE(),"",(VLOOKUP($B1090,'US GAS Rankings'!$B$6:$H$232,6,FALSE())))</f>
        <v>37485</v>
      </c>
      <c r="S1090" s="29" t="str">
        <f aca="false">IF(ISNA(VLOOKUP($B1090,'US PWR Rankings'!$B$6:$H$126,6,FALSE()))=TRUE(),"",(VLOOKUP($B1090,'US PWR Rankings'!$B$6:$H$126,6,FALSE())))</f>
        <v/>
      </c>
      <c r="T1090" s="29" t="str">
        <f aca="false">IF(ISNA(VLOOKUP($B1090,'Can Gas Rankings'!$B$6:$H$95,6,FALSE()))=TRUE(),"",(VLOOKUP($B1090,'Can Gas Rankings'!$B$6:$H$95,6,FALSE())))</f>
        <v/>
      </c>
      <c r="U1090" s="29" t="str">
        <f aca="false">IF(ISNA(VLOOKUP($B1090,'Can Pwr Rankings'!$B$6:$F$21,4,FALSE()))=TRUE(),"",(VLOOKUP($B1090,'Can Pwr Rankings'!$B$6:$F$21,4,FALSE())))</f>
        <v/>
      </c>
    </row>
    <row r="1091" customFormat="false" ht="12.75" hidden="false" customHeight="false" outlineLevel="0" collapsed="false">
      <c r="A1091" s="5" t="s">
        <v>321</v>
      </c>
      <c r="B1091" s="5" t="n">
        <v>53244</v>
      </c>
      <c r="C1091" s="5"/>
      <c r="D1091" s="5"/>
      <c r="E1091" s="29" t="n">
        <f aca="false">VLOOKUP(B1091,HEADROOM!$B$2:$D$3820,3,FALSE())</f>
        <v>400000</v>
      </c>
      <c r="F1091" s="5" t="s">
        <v>42</v>
      </c>
      <c r="G1091" s="5" t="e">
        <f aca="false">VLOOKUP((A1091&amp;MAX(H1091:M1091)),'NA DATA'!$J$4:$K$1809,2,FALSE())</f>
        <v>#N/A</v>
      </c>
      <c r="H1091" s="30"/>
      <c r="I1091" s="30"/>
      <c r="J1091" s="30"/>
      <c r="K1091" s="30"/>
      <c r="L1091" s="30"/>
      <c r="M1091" s="30"/>
      <c r="N1091" s="30" t="n">
        <f aca="false">IF(ISNA(VLOOKUP(B1091,'US GAS Rankings'!$B$6:$H$232,7,FALSE()))=TRUE(),"",(VLOOKUP(B1091,'US GAS Rankings'!$B$6:$H$232,7,FALSE())))</f>
        <v>216</v>
      </c>
      <c r="O1091" s="30" t="str">
        <f aca="false">IF(ISNA(VLOOKUP(B1091,'US PWR Rankings'!$B$6:$H$126,7,FALSE()))=TRUE(),"",(VLOOKUP(B1091,'US PWR Rankings'!$B$6:$H$126,7,FALSE())))</f>
        <v/>
      </c>
      <c r="P1091" s="5" t="str">
        <f aca="false">IF(ISNA(VLOOKUP(B1091,'Can Gas Rankings'!$B$6:$H$95,7,FALSE()))=TRUE(),"",(VLOOKUP(B1091,'Can Gas Rankings'!$B$6:$H$95,7,FALSE())))</f>
        <v/>
      </c>
      <c r="Q1091" s="5" t="str">
        <f aca="false">IF(ISNA(VLOOKUP(B1091,'Can Pwr Rankings'!$B$6:$F$21,5,FALSE()))=TRUE(),"",(VLOOKUP(B1091,'Can Pwr Rankings'!$B$6:$F$21,5,FALSE())))</f>
        <v/>
      </c>
      <c r="R1091" s="29" t="n">
        <f aca="false">IF(ISNA(VLOOKUP($B1091,'US GAS Rankings'!$B$6:$H$232,6,FALSE()))=TRUE(),"",(VLOOKUP($B1091,'US GAS Rankings'!$B$6:$H$232,6,FALSE())))</f>
        <v>37485</v>
      </c>
      <c r="S1091" s="29" t="str">
        <f aca="false">IF(ISNA(VLOOKUP($B1091,'US PWR Rankings'!$B$6:$H$126,6,FALSE()))=TRUE(),"",(VLOOKUP($B1091,'US PWR Rankings'!$B$6:$H$126,6,FALSE())))</f>
        <v/>
      </c>
      <c r="T1091" s="29" t="str">
        <f aca="false">IF(ISNA(VLOOKUP($B1091,'Can Gas Rankings'!$B$6:$H$95,6,FALSE()))=TRUE(),"",(VLOOKUP($B1091,'Can Gas Rankings'!$B$6:$H$95,6,FALSE())))</f>
        <v/>
      </c>
      <c r="U1091" s="29" t="str">
        <f aca="false">IF(ISNA(VLOOKUP($B1091,'Can Pwr Rankings'!$B$6:$F$21,4,FALSE()))=TRUE(),"",(VLOOKUP($B1091,'Can Pwr Rankings'!$B$6:$F$21,4,FALSE())))</f>
        <v/>
      </c>
    </row>
    <row r="1092" customFormat="false" ht="12.75" hidden="false" customHeight="false" outlineLevel="0" collapsed="false">
      <c r="A1092" s="5" t="s">
        <v>322</v>
      </c>
      <c r="B1092" s="5" t="n">
        <v>58177</v>
      </c>
      <c r="C1092" s="5" t="s">
        <v>322</v>
      </c>
      <c r="D1092" s="5" t="n">
        <v>58177</v>
      </c>
      <c r="E1092" s="29" t="n">
        <f aca="false">VLOOKUP(B1092,HEADROOM!$B$2:$D$3820,3,FALSE())</f>
        <v>1500000</v>
      </c>
      <c r="F1092" s="5" t="s">
        <v>46</v>
      </c>
      <c r="G1092" s="5" t="str">
        <f aca="false">VLOOKUP((A1092&amp;MAX(H1092:M1092)),'NA DATA'!$J$4:$K$1809,2,FALSE())</f>
        <v>Enron North America Corp.</v>
      </c>
      <c r="H1092" s="30" t="n">
        <v>96000104</v>
      </c>
      <c r="I1092" s="30"/>
      <c r="J1092" s="30"/>
      <c r="K1092" s="30"/>
      <c r="L1092" s="30"/>
      <c r="M1092" s="30"/>
      <c r="N1092" s="30" t="n">
        <f aca="false">IF(ISNA(VLOOKUP(B1092,'US GAS Rankings'!$B$6:$H$232,7,FALSE()))=TRUE(),"",(VLOOKUP(B1092,'US GAS Rankings'!$B$6:$H$232,7,FALSE())))</f>
        <v>217</v>
      </c>
      <c r="O1092" s="30" t="n">
        <f aca="false">IF(ISNA(VLOOKUP(B1092,'US PWR Rankings'!$B$6:$H$126,7,FALSE()))=TRUE(),"",(VLOOKUP(B1092,'US PWR Rankings'!$B$6:$H$126,7,FALSE())))</f>
        <v>58</v>
      </c>
      <c r="P1092" s="5" t="str">
        <f aca="false">IF(ISNA(VLOOKUP(B1092,'Can Gas Rankings'!$B$6:$H$95,7,FALSE()))=TRUE(),"",(VLOOKUP(B1092,'Can Gas Rankings'!$B$6:$H$95,7,FALSE())))</f>
        <v/>
      </c>
      <c r="Q1092" s="5" t="str">
        <f aca="false">IF(ISNA(VLOOKUP(B1092,'Can Pwr Rankings'!$B$6:$F$21,5,FALSE()))=TRUE(),"",(VLOOKUP(B1092,'Can Pwr Rankings'!$B$6:$F$21,5,FALSE())))</f>
        <v/>
      </c>
      <c r="R1092" s="29" t="n">
        <f aca="false">IF(ISNA(VLOOKUP($B1092,'US GAS Rankings'!$B$6:$H$232,6,FALSE()))=TRUE(),"",(VLOOKUP($B1092,'US GAS Rankings'!$B$6:$H$232,6,FALSE())))</f>
        <v>37000</v>
      </c>
      <c r="S1092" s="29" t="n">
        <f aca="false">IF(ISNA(VLOOKUP($B1092,'US PWR Rankings'!$B$6:$H$126,6,FALSE()))=TRUE(),"",(VLOOKUP($B1092,'US PWR Rankings'!$B$6:$H$126,6,FALSE())))</f>
        <v>387905</v>
      </c>
      <c r="T1092" s="29" t="str">
        <f aca="false">IF(ISNA(VLOOKUP($B1092,'Can Gas Rankings'!$B$6:$H$95,6,FALSE()))=TRUE(),"",(VLOOKUP($B1092,'Can Gas Rankings'!$B$6:$H$95,6,FALSE())))</f>
        <v/>
      </c>
      <c r="U1092" s="29" t="str">
        <f aca="false">IF(ISNA(VLOOKUP($B1092,'Can Pwr Rankings'!$B$6:$F$21,4,FALSE()))=TRUE(),"",(VLOOKUP($B1092,'Can Pwr Rankings'!$B$6:$F$21,4,FALSE())))</f>
        <v/>
      </c>
    </row>
    <row r="1093" customFormat="false" ht="12.75" hidden="false" customHeight="false" outlineLevel="0" collapsed="false">
      <c r="A1093" s="5" t="s">
        <v>322</v>
      </c>
      <c r="B1093" s="5" t="n">
        <v>58177</v>
      </c>
      <c r="C1093" s="5"/>
      <c r="D1093" s="5"/>
      <c r="E1093" s="29" t="n">
        <f aca="false">VLOOKUP(B1093,HEADROOM!$B$2:$D$3820,3,FALSE())</f>
        <v>1500000</v>
      </c>
      <c r="F1093" s="5" t="s">
        <v>53</v>
      </c>
      <c r="G1093" s="5" t="e">
        <f aca="false">VLOOKUP((A1093&amp;MAX(H1093:M1093)),'NA DATA'!$J$4:$K$1809,2,FALSE())</f>
        <v>#N/A</v>
      </c>
      <c r="H1093" s="30"/>
      <c r="I1093" s="30"/>
      <c r="J1093" s="30" t="n">
        <v>96004358</v>
      </c>
      <c r="K1093" s="30"/>
      <c r="L1093" s="30"/>
      <c r="M1093" s="30"/>
      <c r="N1093" s="30" t="n">
        <f aca="false">IF(ISNA(VLOOKUP(B1093,'US GAS Rankings'!$B$6:$H$232,7,FALSE()))=TRUE(),"",(VLOOKUP(B1093,'US GAS Rankings'!$B$6:$H$232,7,FALSE())))</f>
        <v>217</v>
      </c>
      <c r="O1093" s="30" t="n">
        <f aca="false">IF(ISNA(VLOOKUP(B1093,'US PWR Rankings'!$B$6:$H$126,7,FALSE()))=TRUE(),"",(VLOOKUP(B1093,'US PWR Rankings'!$B$6:$H$126,7,FALSE())))</f>
        <v>58</v>
      </c>
      <c r="P1093" s="5" t="str">
        <f aca="false">IF(ISNA(VLOOKUP(B1093,'Can Gas Rankings'!$B$6:$H$95,7,FALSE()))=TRUE(),"",(VLOOKUP(B1093,'Can Gas Rankings'!$B$6:$H$95,7,FALSE())))</f>
        <v/>
      </c>
      <c r="Q1093" s="5" t="str">
        <f aca="false">IF(ISNA(VLOOKUP(B1093,'Can Pwr Rankings'!$B$6:$F$21,5,FALSE()))=TRUE(),"",(VLOOKUP(B1093,'Can Pwr Rankings'!$B$6:$F$21,5,FALSE())))</f>
        <v/>
      </c>
      <c r="R1093" s="29" t="n">
        <f aca="false">IF(ISNA(VLOOKUP($B1093,'US GAS Rankings'!$B$6:$H$232,6,FALSE()))=TRUE(),"",(VLOOKUP($B1093,'US GAS Rankings'!$B$6:$H$232,6,FALSE())))</f>
        <v>37000</v>
      </c>
      <c r="S1093" s="29" t="n">
        <f aca="false">IF(ISNA(VLOOKUP($B1093,'US PWR Rankings'!$B$6:$H$126,6,FALSE()))=TRUE(),"",(VLOOKUP($B1093,'US PWR Rankings'!$B$6:$H$126,6,FALSE())))</f>
        <v>387905</v>
      </c>
      <c r="T1093" s="29" t="str">
        <f aca="false">IF(ISNA(VLOOKUP($B1093,'Can Gas Rankings'!$B$6:$H$95,6,FALSE()))=TRUE(),"",(VLOOKUP($B1093,'Can Gas Rankings'!$B$6:$H$95,6,FALSE())))</f>
        <v/>
      </c>
      <c r="U1093" s="29" t="str">
        <f aca="false">IF(ISNA(VLOOKUP($B1093,'Can Pwr Rankings'!$B$6:$F$21,4,FALSE()))=TRUE(),"",(VLOOKUP($B1093,'Can Pwr Rankings'!$B$6:$F$21,4,FALSE())))</f>
        <v/>
      </c>
    </row>
    <row r="1094" customFormat="false" ht="12.75" hidden="false" customHeight="false" outlineLevel="0" collapsed="false">
      <c r="A1094" s="5" t="s">
        <v>322</v>
      </c>
      <c r="B1094" s="5" t="n">
        <v>58177</v>
      </c>
      <c r="C1094" s="5"/>
      <c r="D1094" s="5"/>
      <c r="E1094" s="29" t="n">
        <f aca="false">VLOOKUP(B1094,HEADROOM!$B$2:$D$3820,3,FALSE())</f>
        <v>1500000</v>
      </c>
      <c r="F1094" s="5" t="s">
        <v>47</v>
      </c>
      <c r="G1094" s="5" t="str">
        <f aca="false">VLOOKUP((A1094&amp;MAX(H1094:M1094)),'NA DATA'!$J$4:$K$1809,2,FALSE())</f>
        <v>Enron North America Corp.</v>
      </c>
      <c r="H1094" s="30"/>
      <c r="I1094" s="30" t="n">
        <v>96003333</v>
      </c>
      <c r="J1094" s="30"/>
      <c r="K1094" s="30"/>
      <c r="L1094" s="30"/>
      <c r="M1094" s="30"/>
      <c r="N1094" s="30" t="n">
        <f aca="false">IF(ISNA(VLOOKUP(B1094,'US GAS Rankings'!$B$6:$H$232,7,FALSE()))=TRUE(),"",(VLOOKUP(B1094,'US GAS Rankings'!$B$6:$H$232,7,FALSE())))</f>
        <v>217</v>
      </c>
      <c r="O1094" s="30" t="n">
        <f aca="false">IF(ISNA(VLOOKUP(B1094,'US PWR Rankings'!$B$6:$H$126,7,FALSE()))=TRUE(),"",(VLOOKUP(B1094,'US PWR Rankings'!$B$6:$H$126,7,FALSE())))</f>
        <v>58</v>
      </c>
      <c r="P1094" s="5" t="str">
        <f aca="false">IF(ISNA(VLOOKUP(B1094,'Can Gas Rankings'!$B$6:$H$95,7,FALSE()))=TRUE(),"",(VLOOKUP(B1094,'Can Gas Rankings'!$B$6:$H$95,7,FALSE())))</f>
        <v/>
      </c>
      <c r="Q1094" s="5" t="str">
        <f aca="false">IF(ISNA(VLOOKUP(B1094,'Can Pwr Rankings'!$B$6:$F$21,5,FALSE()))=TRUE(),"",(VLOOKUP(B1094,'Can Pwr Rankings'!$B$6:$F$21,5,FALSE())))</f>
        <v/>
      </c>
      <c r="R1094" s="29" t="n">
        <f aca="false">IF(ISNA(VLOOKUP($B1094,'US GAS Rankings'!$B$6:$H$232,6,FALSE()))=TRUE(),"",(VLOOKUP($B1094,'US GAS Rankings'!$B$6:$H$232,6,FALSE())))</f>
        <v>37000</v>
      </c>
      <c r="S1094" s="29" t="n">
        <f aca="false">IF(ISNA(VLOOKUP($B1094,'US PWR Rankings'!$B$6:$H$126,6,FALSE()))=TRUE(),"",(VLOOKUP($B1094,'US PWR Rankings'!$B$6:$H$126,6,FALSE())))</f>
        <v>387905</v>
      </c>
      <c r="T1094" s="29" t="str">
        <f aca="false">IF(ISNA(VLOOKUP($B1094,'Can Gas Rankings'!$B$6:$H$95,6,FALSE()))=TRUE(),"",(VLOOKUP($B1094,'Can Gas Rankings'!$B$6:$H$95,6,FALSE())))</f>
        <v/>
      </c>
      <c r="U1094" s="29" t="str">
        <f aca="false">IF(ISNA(VLOOKUP($B1094,'Can Pwr Rankings'!$B$6:$F$21,4,FALSE()))=TRUE(),"",(VLOOKUP($B1094,'Can Pwr Rankings'!$B$6:$F$21,4,FALSE())))</f>
        <v/>
      </c>
    </row>
    <row r="1095" customFormat="false" ht="12.75" hidden="false" customHeight="false" outlineLevel="0" collapsed="false">
      <c r="A1095" s="5" t="s">
        <v>322</v>
      </c>
      <c r="B1095" s="5" t="n">
        <v>58177</v>
      </c>
      <c r="C1095" s="5"/>
      <c r="D1095" s="5"/>
      <c r="E1095" s="29" t="n">
        <f aca="false">VLOOKUP(B1095,HEADROOM!$B$2:$D$3820,3,FALSE())</f>
        <v>1500000</v>
      </c>
      <c r="F1095" s="5" t="s">
        <v>56</v>
      </c>
      <c r="G1095" s="5" t="str">
        <f aca="false">VLOOKUP((A1095&amp;MAX(H1095:M1095)),'NA DATA'!$J$4:$K$1809,2,FALSE())</f>
        <v>Enron North America Corp.</v>
      </c>
      <c r="H1095" s="30"/>
      <c r="I1095" s="30" t="n">
        <v>96003324</v>
      </c>
      <c r="J1095" s="30"/>
      <c r="K1095" s="30"/>
      <c r="L1095" s="30"/>
      <c r="M1095" s="30"/>
      <c r="N1095" s="30" t="n">
        <f aca="false">IF(ISNA(VLOOKUP(B1095,'US GAS Rankings'!$B$6:$H$232,7,FALSE()))=TRUE(),"",(VLOOKUP(B1095,'US GAS Rankings'!$B$6:$H$232,7,FALSE())))</f>
        <v>217</v>
      </c>
      <c r="O1095" s="30" t="n">
        <f aca="false">IF(ISNA(VLOOKUP(B1095,'US PWR Rankings'!$B$6:$H$126,7,FALSE()))=TRUE(),"",(VLOOKUP(B1095,'US PWR Rankings'!$B$6:$H$126,7,FALSE())))</f>
        <v>58</v>
      </c>
      <c r="P1095" s="5" t="str">
        <f aca="false">IF(ISNA(VLOOKUP(B1095,'Can Gas Rankings'!$B$6:$H$95,7,FALSE()))=TRUE(),"",(VLOOKUP(B1095,'Can Gas Rankings'!$B$6:$H$95,7,FALSE())))</f>
        <v/>
      </c>
      <c r="Q1095" s="5" t="str">
        <f aca="false">IF(ISNA(VLOOKUP(B1095,'Can Pwr Rankings'!$B$6:$F$21,5,FALSE()))=TRUE(),"",(VLOOKUP(B1095,'Can Pwr Rankings'!$B$6:$F$21,5,FALSE())))</f>
        <v/>
      </c>
      <c r="R1095" s="29" t="n">
        <f aca="false">IF(ISNA(VLOOKUP($B1095,'US GAS Rankings'!$B$6:$H$232,6,FALSE()))=TRUE(),"",(VLOOKUP($B1095,'US GAS Rankings'!$B$6:$H$232,6,FALSE())))</f>
        <v>37000</v>
      </c>
      <c r="S1095" s="29" t="n">
        <f aca="false">IF(ISNA(VLOOKUP($B1095,'US PWR Rankings'!$B$6:$H$126,6,FALSE()))=TRUE(),"",(VLOOKUP($B1095,'US PWR Rankings'!$B$6:$H$126,6,FALSE())))</f>
        <v>387905</v>
      </c>
      <c r="T1095" s="29" t="str">
        <f aca="false">IF(ISNA(VLOOKUP($B1095,'Can Gas Rankings'!$B$6:$H$95,6,FALSE()))=TRUE(),"",(VLOOKUP($B1095,'Can Gas Rankings'!$B$6:$H$95,6,FALSE())))</f>
        <v/>
      </c>
      <c r="U1095" s="29" t="str">
        <f aca="false">IF(ISNA(VLOOKUP($B1095,'Can Pwr Rankings'!$B$6:$F$21,4,FALSE()))=TRUE(),"",(VLOOKUP($B1095,'Can Pwr Rankings'!$B$6:$F$21,4,FALSE())))</f>
        <v/>
      </c>
    </row>
    <row r="1096" customFormat="false" ht="12.75" hidden="false" customHeight="false" outlineLevel="0" collapsed="false">
      <c r="A1096" s="5" t="s">
        <v>322</v>
      </c>
      <c r="B1096" s="5" t="n">
        <v>58177</v>
      </c>
      <c r="C1096" s="5"/>
      <c r="D1096" s="5"/>
      <c r="E1096" s="29" t="n">
        <f aca="false">VLOOKUP(B1096,HEADROOM!$B$2:$D$3820,3,FALSE())</f>
        <v>1500000</v>
      </c>
      <c r="F1096" s="5" t="s">
        <v>36</v>
      </c>
      <c r="G1096" s="5" t="str">
        <f aca="false">VLOOKUP((A1096&amp;MAX(H1096:M1096)),'NA DATA'!$J$4:$K$1809,2,FALSE())</f>
        <v>Enron North America Corp.</v>
      </c>
      <c r="H1096" s="30"/>
      <c r="I1096" s="30" t="n">
        <v>96019089</v>
      </c>
      <c r="J1096" s="30"/>
      <c r="K1096" s="30"/>
      <c r="L1096" s="30"/>
      <c r="M1096" s="30"/>
      <c r="N1096" s="30" t="n">
        <f aca="false">IF(ISNA(VLOOKUP(B1096,'US GAS Rankings'!$B$6:$H$232,7,FALSE()))=TRUE(),"",(VLOOKUP(B1096,'US GAS Rankings'!$B$6:$H$232,7,FALSE())))</f>
        <v>217</v>
      </c>
      <c r="O1096" s="30" t="n">
        <f aca="false">IF(ISNA(VLOOKUP(B1096,'US PWR Rankings'!$B$6:$H$126,7,FALSE()))=TRUE(),"",(VLOOKUP(B1096,'US PWR Rankings'!$B$6:$H$126,7,FALSE())))</f>
        <v>58</v>
      </c>
      <c r="P1096" s="5" t="str">
        <f aca="false">IF(ISNA(VLOOKUP(B1096,'Can Gas Rankings'!$B$6:$H$95,7,FALSE()))=TRUE(),"",(VLOOKUP(B1096,'Can Gas Rankings'!$B$6:$H$95,7,FALSE())))</f>
        <v/>
      </c>
      <c r="Q1096" s="5" t="str">
        <f aca="false">IF(ISNA(VLOOKUP(B1096,'Can Pwr Rankings'!$B$6:$F$21,5,FALSE()))=TRUE(),"",(VLOOKUP(B1096,'Can Pwr Rankings'!$B$6:$F$21,5,FALSE())))</f>
        <v/>
      </c>
      <c r="R1096" s="29" t="n">
        <f aca="false">IF(ISNA(VLOOKUP($B1096,'US GAS Rankings'!$B$6:$H$232,6,FALSE()))=TRUE(),"",(VLOOKUP($B1096,'US GAS Rankings'!$B$6:$H$232,6,FALSE())))</f>
        <v>37000</v>
      </c>
      <c r="S1096" s="29" t="n">
        <f aca="false">IF(ISNA(VLOOKUP($B1096,'US PWR Rankings'!$B$6:$H$126,6,FALSE()))=TRUE(),"",(VLOOKUP($B1096,'US PWR Rankings'!$B$6:$H$126,6,FALSE())))</f>
        <v>387905</v>
      </c>
      <c r="T1096" s="29" t="str">
        <f aca="false">IF(ISNA(VLOOKUP($B1096,'Can Gas Rankings'!$B$6:$H$95,6,FALSE()))=TRUE(),"",(VLOOKUP($B1096,'Can Gas Rankings'!$B$6:$H$95,6,FALSE())))</f>
        <v/>
      </c>
      <c r="U1096" s="29" t="str">
        <f aca="false">IF(ISNA(VLOOKUP($B1096,'Can Pwr Rankings'!$B$6:$F$21,4,FALSE()))=TRUE(),"",(VLOOKUP($B1096,'Can Pwr Rankings'!$B$6:$F$21,4,FALSE())))</f>
        <v/>
      </c>
    </row>
    <row r="1097" customFormat="false" ht="12.75" hidden="false" customHeight="false" outlineLevel="0" collapsed="false">
      <c r="A1097" s="5" t="s">
        <v>323</v>
      </c>
      <c r="B1097" s="5" t="n">
        <v>3977</v>
      </c>
      <c r="C1097" s="5" t="s">
        <v>323</v>
      </c>
      <c r="D1097" s="5" t="n">
        <v>3977</v>
      </c>
      <c r="E1097" s="29" t="n">
        <f aca="false">VLOOKUP(B1097,HEADROOM!$B$2:$D$3820,3,FALSE())</f>
        <v>9335907</v>
      </c>
      <c r="F1097" s="5" t="s">
        <v>27</v>
      </c>
      <c r="G1097" s="5" t="str">
        <f aca="false">VLOOKUP((A1097&amp;MAX(H1097:M1097)),'NA DATA'!$J$4:$K$1809,2,FALSE())</f>
        <v>Enron North America Corp.</v>
      </c>
      <c r="H1097" s="30" t="n">
        <v>96038388</v>
      </c>
      <c r="I1097" s="30"/>
      <c r="J1097" s="30"/>
      <c r="K1097" s="30"/>
      <c r="L1097" s="30"/>
      <c r="M1097" s="30"/>
      <c r="N1097" s="30" t="n">
        <f aca="false">IF(ISNA(VLOOKUP(B1097,'US GAS Rankings'!$B$6:$H$232,7,FALSE()))=TRUE(),"",(VLOOKUP(B1097,'US GAS Rankings'!$B$6:$H$232,7,FALSE())))</f>
        <v>218</v>
      </c>
      <c r="O1097" s="30" t="str">
        <f aca="false">IF(ISNA(VLOOKUP(B1097,'US PWR Rankings'!$B$6:$H$126,7,FALSE()))=TRUE(),"",(VLOOKUP(B1097,'US PWR Rankings'!$B$6:$H$126,7,FALSE())))</f>
        <v/>
      </c>
      <c r="P1097" s="5" t="str">
        <f aca="false">IF(ISNA(VLOOKUP(B1097,'Can Gas Rankings'!$B$6:$H$95,7,FALSE()))=TRUE(),"",(VLOOKUP(B1097,'Can Gas Rankings'!$B$6:$H$95,7,FALSE())))</f>
        <v/>
      </c>
      <c r="Q1097" s="5" t="str">
        <f aca="false">IF(ISNA(VLOOKUP(B1097,'Can Pwr Rankings'!$B$6:$F$21,5,FALSE()))=TRUE(),"",(VLOOKUP(B1097,'Can Pwr Rankings'!$B$6:$F$21,5,FALSE())))</f>
        <v/>
      </c>
      <c r="R1097" s="29" t="n">
        <f aca="false">IF(ISNA(VLOOKUP($B1097,'US GAS Rankings'!$B$6:$H$232,6,FALSE()))=TRUE(),"",(VLOOKUP($B1097,'US GAS Rankings'!$B$6:$H$232,6,FALSE())))</f>
        <v>30000</v>
      </c>
      <c r="S1097" s="29" t="str">
        <f aca="false">IF(ISNA(VLOOKUP($B1097,'US PWR Rankings'!$B$6:$H$126,6,FALSE()))=TRUE(),"",(VLOOKUP($B1097,'US PWR Rankings'!$B$6:$H$126,6,FALSE())))</f>
        <v/>
      </c>
      <c r="T1097" s="29" t="str">
        <f aca="false">IF(ISNA(VLOOKUP($B1097,'Can Gas Rankings'!$B$6:$H$95,6,FALSE()))=TRUE(),"",(VLOOKUP($B1097,'Can Gas Rankings'!$B$6:$H$95,6,FALSE())))</f>
        <v/>
      </c>
      <c r="U1097" s="29" t="str">
        <f aca="false">IF(ISNA(VLOOKUP($B1097,'Can Pwr Rankings'!$B$6:$F$21,4,FALSE()))=TRUE(),"",(VLOOKUP($B1097,'Can Pwr Rankings'!$B$6:$F$21,4,FALSE())))</f>
        <v/>
      </c>
    </row>
    <row r="1098" customFormat="false" ht="12.75" hidden="false" customHeight="false" outlineLevel="0" collapsed="false">
      <c r="A1098" s="5" t="s">
        <v>323</v>
      </c>
      <c r="B1098" s="5" t="n">
        <v>3977</v>
      </c>
      <c r="C1098" s="5"/>
      <c r="D1098" s="5"/>
      <c r="E1098" s="29" t="n">
        <f aca="false">VLOOKUP(B1098,HEADROOM!$B$2:$D$3820,3,FALSE())</f>
        <v>9335907</v>
      </c>
      <c r="F1098" s="5" t="s">
        <v>59</v>
      </c>
      <c r="G1098" s="5" t="str">
        <f aca="false">VLOOKUP((A1098&amp;MAX(H1098:M1098)),'NA DATA'!$J$4:$K$1809,2,FALSE())</f>
        <v>Enron North America Corp.</v>
      </c>
      <c r="H1098" s="30"/>
      <c r="I1098" s="30" t="n">
        <v>96058539</v>
      </c>
      <c r="J1098" s="30"/>
      <c r="K1098" s="30"/>
      <c r="L1098" s="30"/>
      <c r="M1098" s="30"/>
      <c r="N1098" s="30" t="n">
        <f aca="false">IF(ISNA(VLOOKUP(B1098,'US GAS Rankings'!$B$6:$H$232,7,FALSE()))=TRUE(),"",(VLOOKUP(B1098,'US GAS Rankings'!$B$6:$H$232,7,FALSE())))</f>
        <v>218</v>
      </c>
      <c r="O1098" s="30" t="str">
        <f aca="false">IF(ISNA(VLOOKUP(B1098,'US PWR Rankings'!$B$6:$H$126,7,FALSE()))=TRUE(),"",(VLOOKUP(B1098,'US PWR Rankings'!$B$6:$H$126,7,FALSE())))</f>
        <v/>
      </c>
      <c r="P1098" s="5" t="str">
        <f aca="false">IF(ISNA(VLOOKUP(B1098,'Can Gas Rankings'!$B$6:$H$95,7,FALSE()))=TRUE(),"",(VLOOKUP(B1098,'Can Gas Rankings'!$B$6:$H$95,7,FALSE())))</f>
        <v/>
      </c>
      <c r="Q1098" s="5" t="str">
        <f aca="false">IF(ISNA(VLOOKUP(B1098,'Can Pwr Rankings'!$B$6:$F$21,5,FALSE()))=TRUE(),"",(VLOOKUP(B1098,'Can Pwr Rankings'!$B$6:$F$21,5,FALSE())))</f>
        <v/>
      </c>
      <c r="R1098" s="29" t="n">
        <f aca="false">IF(ISNA(VLOOKUP($B1098,'US GAS Rankings'!$B$6:$H$232,6,FALSE()))=TRUE(),"",(VLOOKUP($B1098,'US GAS Rankings'!$B$6:$H$232,6,FALSE())))</f>
        <v>30000</v>
      </c>
      <c r="S1098" s="29" t="str">
        <f aca="false">IF(ISNA(VLOOKUP($B1098,'US PWR Rankings'!$B$6:$H$126,6,FALSE()))=TRUE(),"",(VLOOKUP($B1098,'US PWR Rankings'!$B$6:$H$126,6,FALSE())))</f>
        <v/>
      </c>
      <c r="T1098" s="29" t="str">
        <f aca="false">IF(ISNA(VLOOKUP($B1098,'Can Gas Rankings'!$B$6:$H$95,6,FALSE()))=TRUE(),"",(VLOOKUP($B1098,'Can Gas Rankings'!$B$6:$H$95,6,FALSE())))</f>
        <v/>
      </c>
      <c r="U1098" s="29" t="str">
        <f aca="false">IF(ISNA(VLOOKUP($B1098,'Can Pwr Rankings'!$B$6:$F$21,4,FALSE()))=TRUE(),"",(VLOOKUP($B1098,'Can Pwr Rankings'!$B$6:$F$21,4,FALSE())))</f>
        <v/>
      </c>
    </row>
    <row r="1099" customFormat="false" ht="12.75" hidden="false" customHeight="false" outlineLevel="0" collapsed="false">
      <c r="A1099" s="5" t="s">
        <v>323</v>
      </c>
      <c r="B1099" s="5" t="n">
        <v>3977</v>
      </c>
      <c r="C1099" s="5"/>
      <c r="D1099" s="5"/>
      <c r="E1099" s="29" t="n">
        <f aca="false">VLOOKUP(B1099,HEADROOM!$B$2:$D$3820,3,FALSE())</f>
        <v>9335907</v>
      </c>
      <c r="F1099" s="5" t="s">
        <v>30</v>
      </c>
      <c r="G1099" s="5" t="str">
        <f aca="false">VLOOKUP((A1099&amp;MAX(H1099:M1099)),'NA DATA'!$J$4:$K$1809,2,FALSE())</f>
        <v>Enron North America Corp.</v>
      </c>
      <c r="H1099" s="30"/>
      <c r="I1099" s="30" t="n">
        <v>96033389</v>
      </c>
      <c r="J1099" s="30"/>
      <c r="K1099" s="30"/>
      <c r="L1099" s="30"/>
      <c r="M1099" s="30"/>
      <c r="N1099" s="30" t="n">
        <f aca="false">IF(ISNA(VLOOKUP(B1099,'US GAS Rankings'!$B$6:$H$232,7,FALSE()))=TRUE(),"",(VLOOKUP(B1099,'US GAS Rankings'!$B$6:$H$232,7,FALSE())))</f>
        <v>218</v>
      </c>
      <c r="O1099" s="30" t="str">
        <f aca="false">IF(ISNA(VLOOKUP(B1099,'US PWR Rankings'!$B$6:$H$126,7,FALSE()))=TRUE(),"",(VLOOKUP(B1099,'US PWR Rankings'!$B$6:$H$126,7,FALSE())))</f>
        <v/>
      </c>
      <c r="P1099" s="5" t="str">
        <f aca="false">IF(ISNA(VLOOKUP(B1099,'Can Gas Rankings'!$B$6:$H$95,7,FALSE()))=TRUE(),"",(VLOOKUP(B1099,'Can Gas Rankings'!$B$6:$H$95,7,FALSE())))</f>
        <v/>
      </c>
      <c r="Q1099" s="5" t="str">
        <f aca="false">IF(ISNA(VLOOKUP(B1099,'Can Pwr Rankings'!$B$6:$F$21,5,FALSE()))=TRUE(),"",(VLOOKUP(B1099,'Can Pwr Rankings'!$B$6:$F$21,5,FALSE())))</f>
        <v/>
      </c>
      <c r="R1099" s="29" t="n">
        <f aca="false">IF(ISNA(VLOOKUP($B1099,'US GAS Rankings'!$B$6:$H$232,6,FALSE()))=TRUE(),"",(VLOOKUP($B1099,'US GAS Rankings'!$B$6:$H$232,6,FALSE())))</f>
        <v>30000</v>
      </c>
      <c r="S1099" s="29" t="str">
        <f aca="false">IF(ISNA(VLOOKUP($B1099,'US PWR Rankings'!$B$6:$H$126,6,FALSE()))=TRUE(),"",(VLOOKUP($B1099,'US PWR Rankings'!$B$6:$H$126,6,FALSE())))</f>
        <v/>
      </c>
      <c r="T1099" s="29" t="str">
        <f aca="false">IF(ISNA(VLOOKUP($B1099,'Can Gas Rankings'!$B$6:$H$95,6,FALSE()))=TRUE(),"",(VLOOKUP($B1099,'Can Gas Rankings'!$B$6:$H$95,6,FALSE())))</f>
        <v/>
      </c>
      <c r="U1099" s="29" t="str">
        <f aca="false">IF(ISNA(VLOOKUP($B1099,'Can Pwr Rankings'!$B$6:$F$21,4,FALSE()))=TRUE(),"",(VLOOKUP($B1099,'Can Pwr Rankings'!$B$6:$F$21,4,FALSE())))</f>
        <v/>
      </c>
    </row>
    <row r="1100" customFormat="false" ht="12.75" hidden="false" customHeight="false" outlineLevel="0" collapsed="false">
      <c r="A1100" s="5" t="s">
        <v>324</v>
      </c>
      <c r="B1100" s="5" t="n">
        <v>77150</v>
      </c>
      <c r="C1100" s="5" t="s">
        <v>324</v>
      </c>
      <c r="D1100" s="5" t="n">
        <v>77150</v>
      </c>
      <c r="E1100" s="29" t="n">
        <f aca="false">VLOOKUP(B1100,HEADROOM!$B$2:$D$3820,3,FALSE())</f>
        <v>2400000</v>
      </c>
      <c r="F1100" s="5" t="s">
        <v>28</v>
      </c>
      <c r="G1100" s="5" t="str">
        <f aca="false">VLOOKUP((A1100&amp;MAX(H1100:M1100)),'NA DATA'!$J$4:$K$1809,2,FALSE())</f>
        <v>Enron North America Corp.</v>
      </c>
      <c r="H1100" s="30"/>
      <c r="I1100" s="30" t="n">
        <v>96038239</v>
      </c>
      <c r="J1100" s="30"/>
      <c r="K1100" s="30"/>
      <c r="L1100" s="30"/>
      <c r="M1100" s="30"/>
      <c r="N1100" s="30" t="n">
        <f aca="false">IF(ISNA(VLOOKUP(B1100,'US GAS Rankings'!$B$6:$H$232,7,FALSE()))=TRUE(),"",(VLOOKUP(B1100,'US GAS Rankings'!$B$6:$H$232,7,FALSE())))</f>
        <v>219</v>
      </c>
      <c r="O1100" s="30" t="str">
        <f aca="false">IF(ISNA(VLOOKUP(B1100,'US PWR Rankings'!$B$6:$H$126,7,FALSE()))=TRUE(),"",(VLOOKUP(B1100,'US PWR Rankings'!$B$6:$H$126,7,FALSE())))</f>
        <v/>
      </c>
      <c r="P1100" s="5" t="str">
        <f aca="false">IF(ISNA(VLOOKUP(B1100,'Can Gas Rankings'!$B$6:$H$95,7,FALSE()))=TRUE(),"",(VLOOKUP(B1100,'Can Gas Rankings'!$B$6:$H$95,7,FALSE())))</f>
        <v/>
      </c>
      <c r="Q1100" s="5" t="str">
        <f aca="false">IF(ISNA(VLOOKUP(B1100,'Can Pwr Rankings'!$B$6:$F$21,5,FALSE()))=TRUE(),"",(VLOOKUP(B1100,'Can Pwr Rankings'!$B$6:$F$21,5,FALSE())))</f>
        <v/>
      </c>
      <c r="R1100" s="29" t="n">
        <f aca="false">IF(ISNA(VLOOKUP($B1100,'US GAS Rankings'!$B$6:$H$232,6,FALSE()))=TRUE(),"",(VLOOKUP($B1100,'US GAS Rankings'!$B$6:$H$232,6,FALSE())))</f>
        <v>16400</v>
      </c>
      <c r="S1100" s="29" t="str">
        <f aca="false">IF(ISNA(VLOOKUP($B1100,'US PWR Rankings'!$B$6:$H$126,6,FALSE()))=TRUE(),"",(VLOOKUP($B1100,'US PWR Rankings'!$B$6:$H$126,6,FALSE())))</f>
        <v/>
      </c>
      <c r="T1100" s="29" t="str">
        <f aca="false">IF(ISNA(VLOOKUP($B1100,'Can Gas Rankings'!$B$6:$H$95,6,FALSE()))=TRUE(),"",(VLOOKUP($B1100,'Can Gas Rankings'!$B$6:$H$95,6,FALSE())))</f>
        <v/>
      </c>
      <c r="U1100" s="29" t="str">
        <f aca="false">IF(ISNA(VLOOKUP($B1100,'Can Pwr Rankings'!$B$6:$F$21,4,FALSE()))=TRUE(),"",(VLOOKUP($B1100,'Can Pwr Rankings'!$B$6:$F$21,4,FALSE())))</f>
        <v/>
      </c>
    </row>
    <row r="1101" customFormat="false" ht="12.75" hidden="false" customHeight="false" outlineLevel="0" collapsed="false">
      <c r="A1101" s="5" t="s">
        <v>324</v>
      </c>
      <c r="B1101" s="5" t="n">
        <v>77150</v>
      </c>
      <c r="C1101" s="5"/>
      <c r="D1101" s="5"/>
      <c r="E1101" s="29" t="n">
        <f aca="false">VLOOKUP(B1101,HEADROOM!$B$2:$D$3820,3,FALSE())</f>
        <v>2400000</v>
      </c>
      <c r="F1101" s="5" t="s">
        <v>42</v>
      </c>
      <c r="G1101" s="5" t="e">
        <f aca="false">VLOOKUP((A1101&amp;MAX(H1101:M1101)),'NA DATA'!$J$4:$K$1809,2,FALSE())</f>
        <v>#N/A</v>
      </c>
      <c r="H1101" s="30"/>
      <c r="I1101" s="30"/>
      <c r="J1101" s="30"/>
      <c r="K1101" s="30"/>
      <c r="L1101" s="30"/>
      <c r="M1101" s="30"/>
      <c r="N1101" s="30" t="n">
        <f aca="false">IF(ISNA(VLOOKUP(B1101,'US GAS Rankings'!$B$6:$H$232,7,FALSE()))=TRUE(),"",(VLOOKUP(B1101,'US GAS Rankings'!$B$6:$H$232,7,FALSE())))</f>
        <v>219</v>
      </c>
      <c r="O1101" s="30" t="str">
        <f aca="false">IF(ISNA(VLOOKUP(B1101,'US PWR Rankings'!$B$6:$H$126,7,FALSE()))=TRUE(),"",(VLOOKUP(B1101,'US PWR Rankings'!$B$6:$H$126,7,FALSE())))</f>
        <v/>
      </c>
      <c r="P1101" s="5" t="str">
        <f aca="false">IF(ISNA(VLOOKUP(B1101,'Can Gas Rankings'!$B$6:$H$95,7,FALSE()))=TRUE(),"",(VLOOKUP(B1101,'Can Gas Rankings'!$B$6:$H$95,7,FALSE())))</f>
        <v/>
      </c>
      <c r="Q1101" s="5" t="str">
        <f aca="false">IF(ISNA(VLOOKUP(B1101,'Can Pwr Rankings'!$B$6:$F$21,5,FALSE()))=TRUE(),"",(VLOOKUP(B1101,'Can Pwr Rankings'!$B$6:$F$21,5,FALSE())))</f>
        <v/>
      </c>
      <c r="R1101" s="29" t="n">
        <f aca="false">IF(ISNA(VLOOKUP($B1101,'US GAS Rankings'!$B$6:$H$232,6,FALSE()))=TRUE(),"",(VLOOKUP($B1101,'US GAS Rankings'!$B$6:$H$232,6,FALSE())))</f>
        <v>16400</v>
      </c>
      <c r="S1101" s="29" t="str">
        <f aca="false">IF(ISNA(VLOOKUP($B1101,'US PWR Rankings'!$B$6:$H$126,6,FALSE()))=TRUE(),"",(VLOOKUP($B1101,'US PWR Rankings'!$B$6:$H$126,6,FALSE())))</f>
        <v/>
      </c>
      <c r="T1101" s="29" t="str">
        <f aca="false">IF(ISNA(VLOOKUP($B1101,'Can Gas Rankings'!$B$6:$H$95,6,FALSE()))=TRUE(),"",(VLOOKUP($B1101,'Can Gas Rankings'!$B$6:$H$95,6,FALSE())))</f>
        <v/>
      </c>
      <c r="U1101" s="29" t="str">
        <f aca="false">IF(ISNA(VLOOKUP($B1101,'Can Pwr Rankings'!$B$6:$F$21,4,FALSE()))=TRUE(),"",(VLOOKUP($B1101,'Can Pwr Rankings'!$B$6:$F$21,4,FALSE())))</f>
        <v/>
      </c>
    </row>
    <row r="1102" customFormat="false" ht="12.75" hidden="false" customHeight="false" outlineLevel="0" collapsed="false">
      <c r="A1102" s="5" t="s">
        <v>324</v>
      </c>
      <c r="B1102" s="5" t="n">
        <v>77150</v>
      </c>
      <c r="C1102" s="5"/>
      <c r="D1102" s="5"/>
      <c r="E1102" s="29" t="n">
        <f aca="false">VLOOKUP(B1102,HEADROOM!$B$2:$D$3820,3,FALSE())</f>
        <v>2400000</v>
      </c>
      <c r="F1102" s="5" t="s">
        <v>70</v>
      </c>
      <c r="G1102" s="5" t="str">
        <f aca="false">VLOOKUP((A1102&amp;MAX(H1102:M1102)),'NA DATA'!$J$4:$K$1809,2,FALSE())</f>
        <v>Enron North America Corp.</v>
      </c>
      <c r="H1102" s="30"/>
      <c r="I1102" s="30" t="n">
        <v>96052969</v>
      </c>
      <c r="J1102" s="30"/>
      <c r="K1102" s="30"/>
      <c r="L1102" s="30"/>
      <c r="M1102" s="30"/>
      <c r="N1102" s="30" t="n">
        <f aca="false">IF(ISNA(VLOOKUP(B1102,'US GAS Rankings'!$B$6:$H$232,7,FALSE()))=TRUE(),"",(VLOOKUP(B1102,'US GAS Rankings'!$B$6:$H$232,7,FALSE())))</f>
        <v>219</v>
      </c>
      <c r="O1102" s="30" t="str">
        <f aca="false">IF(ISNA(VLOOKUP(B1102,'US PWR Rankings'!$B$6:$H$126,7,FALSE()))=TRUE(),"",(VLOOKUP(B1102,'US PWR Rankings'!$B$6:$H$126,7,FALSE())))</f>
        <v/>
      </c>
      <c r="P1102" s="5" t="str">
        <f aca="false">IF(ISNA(VLOOKUP(B1102,'Can Gas Rankings'!$B$6:$H$95,7,FALSE()))=TRUE(),"",(VLOOKUP(B1102,'Can Gas Rankings'!$B$6:$H$95,7,FALSE())))</f>
        <v/>
      </c>
      <c r="Q1102" s="5" t="str">
        <f aca="false">IF(ISNA(VLOOKUP(B1102,'Can Pwr Rankings'!$B$6:$F$21,5,FALSE()))=TRUE(),"",(VLOOKUP(B1102,'Can Pwr Rankings'!$B$6:$F$21,5,FALSE())))</f>
        <v/>
      </c>
      <c r="R1102" s="29" t="n">
        <f aca="false">IF(ISNA(VLOOKUP($B1102,'US GAS Rankings'!$B$6:$H$232,6,FALSE()))=TRUE(),"",(VLOOKUP($B1102,'US GAS Rankings'!$B$6:$H$232,6,FALSE())))</f>
        <v>16400</v>
      </c>
      <c r="S1102" s="29" t="str">
        <f aca="false">IF(ISNA(VLOOKUP($B1102,'US PWR Rankings'!$B$6:$H$126,6,FALSE()))=TRUE(),"",(VLOOKUP($B1102,'US PWR Rankings'!$B$6:$H$126,6,FALSE())))</f>
        <v/>
      </c>
      <c r="T1102" s="29" t="str">
        <f aca="false">IF(ISNA(VLOOKUP($B1102,'Can Gas Rankings'!$B$6:$H$95,6,FALSE()))=TRUE(),"",(VLOOKUP($B1102,'Can Gas Rankings'!$B$6:$H$95,6,FALSE())))</f>
        <v/>
      </c>
      <c r="U1102" s="29" t="str">
        <f aca="false">IF(ISNA(VLOOKUP($B1102,'Can Pwr Rankings'!$B$6:$F$21,4,FALSE()))=TRUE(),"",(VLOOKUP($B1102,'Can Pwr Rankings'!$B$6:$F$21,4,FALSE())))</f>
        <v/>
      </c>
    </row>
    <row r="1103" customFormat="false" ht="12.75" hidden="false" customHeight="false" outlineLevel="0" collapsed="false">
      <c r="A1103" s="5" t="s">
        <v>325</v>
      </c>
      <c r="B1103" s="5" t="n">
        <v>55915</v>
      </c>
      <c r="C1103" s="5" t="s">
        <v>325</v>
      </c>
      <c r="D1103" s="5" t="n">
        <v>55915</v>
      </c>
      <c r="E1103" s="29" t="n">
        <f aca="false">VLOOKUP(B1103,HEADROOM!$B$2:$D$3820,3,FALSE())</f>
        <v>0</v>
      </c>
      <c r="F1103" s="5" t="s">
        <v>29</v>
      </c>
      <c r="G1103" s="5" t="str">
        <f aca="false">VLOOKUP((A1103&amp;MAX(H1103:M1103)),'NA DATA'!$J$4:$K$1809,2,FALSE())</f>
        <v>Enron North America Corp.</v>
      </c>
      <c r="H1103" s="30"/>
      <c r="I1103" s="30" t="n">
        <v>96030292</v>
      </c>
      <c r="J1103" s="30"/>
      <c r="K1103" s="30"/>
      <c r="L1103" s="30"/>
      <c r="M1103" s="30"/>
      <c r="N1103" s="30" t="n">
        <f aca="false">IF(ISNA(VLOOKUP(B1103,'US GAS Rankings'!$B$6:$H$232,7,FALSE()))=TRUE(),"",(VLOOKUP(B1103,'US GAS Rankings'!$B$6:$H$232,7,FALSE())))</f>
        <v>220</v>
      </c>
      <c r="O1103" s="30" t="str">
        <f aca="false">IF(ISNA(VLOOKUP(B1103,'US PWR Rankings'!$B$6:$H$126,7,FALSE()))=TRUE(),"",(VLOOKUP(B1103,'US PWR Rankings'!$B$6:$H$126,7,FALSE())))</f>
        <v/>
      </c>
      <c r="P1103" s="5" t="str">
        <f aca="false">IF(ISNA(VLOOKUP(B1103,'Can Gas Rankings'!$B$6:$H$95,7,FALSE()))=TRUE(),"",(VLOOKUP(B1103,'Can Gas Rankings'!$B$6:$H$95,7,FALSE())))</f>
        <v/>
      </c>
      <c r="Q1103" s="5" t="str">
        <f aca="false">IF(ISNA(VLOOKUP(B1103,'Can Pwr Rankings'!$B$6:$F$21,5,FALSE()))=TRUE(),"",(VLOOKUP(B1103,'Can Pwr Rankings'!$B$6:$F$21,5,FALSE())))</f>
        <v/>
      </c>
      <c r="R1103" s="29" t="n">
        <f aca="false">IF(ISNA(VLOOKUP($B1103,'US GAS Rankings'!$B$6:$H$232,6,FALSE()))=TRUE(),"",(VLOOKUP($B1103,'US GAS Rankings'!$B$6:$H$232,6,FALSE())))</f>
        <v>10000</v>
      </c>
      <c r="S1103" s="29" t="str">
        <f aca="false">IF(ISNA(VLOOKUP($B1103,'US PWR Rankings'!$B$6:$H$126,6,FALSE()))=TRUE(),"",(VLOOKUP($B1103,'US PWR Rankings'!$B$6:$H$126,6,FALSE())))</f>
        <v/>
      </c>
      <c r="T1103" s="29" t="str">
        <f aca="false">IF(ISNA(VLOOKUP($B1103,'Can Gas Rankings'!$B$6:$H$95,6,FALSE()))=TRUE(),"",(VLOOKUP($B1103,'Can Gas Rankings'!$B$6:$H$95,6,FALSE())))</f>
        <v/>
      </c>
      <c r="U1103" s="29" t="str">
        <f aca="false">IF(ISNA(VLOOKUP($B1103,'Can Pwr Rankings'!$B$6:$F$21,4,FALSE()))=TRUE(),"",(VLOOKUP($B1103,'Can Pwr Rankings'!$B$6:$F$21,4,FALSE())))</f>
        <v/>
      </c>
    </row>
    <row r="1104" customFormat="false" ht="12.75" hidden="false" customHeight="false" outlineLevel="0" collapsed="false">
      <c r="A1104" s="5" t="s">
        <v>325</v>
      </c>
      <c r="B1104" s="5" t="n">
        <v>55915</v>
      </c>
      <c r="C1104" s="5"/>
      <c r="D1104" s="5"/>
      <c r="E1104" s="29" t="n">
        <f aca="false">VLOOKUP(B1104,HEADROOM!$B$2:$D$3820,3,FALSE())</f>
        <v>0</v>
      </c>
      <c r="F1104" s="5" t="s">
        <v>42</v>
      </c>
      <c r="G1104" s="5" t="e">
        <f aca="false">VLOOKUP((A1104&amp;MAX(H1104:M1104)),'NA DATA'!$J$4:$K$1809,2,FALSE())</f>
        <v>#N/A</v>
      </c>
      <c r="H1104" s="30"/>
      <c r="I1104" s="30"/>
      <c r="J1104" s="30"/>
      <c r="K1104" s="30"/>
      <c r="L1104" s="30"/>
      <c r="M1104" s="30"/>
      <c r="N1104" s="30" t="n">
        <f aca="false">IF(ISNA(VLOOKUP(B1104,'US GAS Rankings'!$B$6:$H$232,7,FALSE()))=TRUE(),"",(VLOOKUP(B1104,'US GAS Rankings'!$B$6:$H$232,7,FALSE())))</f>
        <v>220</v>
      </c>
      <c r="O1104" s="30" t="str">
        <f aca="false">IF(ISNA(VLOOKUP(B1104,'US PWR Rankings'!$B$6:$H$126,7,FALSE()))=TRUE(),"",(VLOOKUP(B1104,'US PWR Rankings'!$B$6:$H$126,7,FALSE())))</f>
        <v/>
      </c>
      <c r="P1104" s="5" t="str">
        <f aca="false">IF(ISNA(VLOOKUP(B1104,'Can Gas Rankings'!$B$6:$H$95,7,FALSE()))=TRUE(),"",(VLOOKUP(B1104,'Can Gas Rankings'!$B$6:$H$95,7,FALSE())))</f>
        <v/>
      </c>
      <c r="Q1104" s="5" t="str">
        <f aca="false">IF(ISNA(VLOOKUP(B1104,'Can Pwr Rankings'!$B$6:$F$21,5,FALSE()))=TRUE(),"",(VLOOKUP(B1104,'Can Pwr Rankings'!$B$6:$F$21,5,FALSE())))</f>
        <v/>
      </c>
      <c r="R1104" s="29" t="n">
        <f aca="false">IF(ISNA(VLOOKUP($B1104,'US GAS Rankings'!$B$6:$H$232,6,FALSE()))=TRUE(),"",(VLOOKUP($B1104,'US GAS Rankings'!$B$6:$H$232,6,FALSE())))</f>
        <v>10000</v>
      </c>
      <c r="S1104" s="29" t="str">
        <f aca="false">IF(ISNA(VLOOKUP($B1104,'US PWR Rankings'!$B$6:$H$126,6,FALSE()))=TRUE(),"",(VLOOKUP($B1104,'US PWR Rankings'!$B$6:$H$126,6,FALSE())))</f>
        <v/>
      </c>
      <c r="T1104" s="29" t="str">
        <f aca="false">IF(ISNA(VLOOKUP($B1104,'Can Gas Rankings'!$B$6:$H$95,6,FALSE()))=TRUE(),"",(VLOOKUP($B1104,'Can Gas Rankings'!$B$6:$H$95,6,FALSE())))</f>
        <v/>
      </c>
      <c r="U1104" s="29" t="str">
        <f aca="false">IF(ISNA(VLOOKUP($B1104,'Can Pwr Rankings'!$B$6:$F$21,4,FALSE()))=TRUE(),"",(VLOOKUP($B1104,'Can Pwr Rankings'!$B$6:$F$21,4,FALSE())))</f>
        <v/>
      </c>
    </row>
    <row r="1105" customFormat="false" ht="12.75" hidden="false" customHeight="false" outlineLevel="0" collapsed="false">
      <c r="A1105" s="5" t="s">
        <v>325</v>
      </c>
      <c r="B1105" s="5" t="n">
        <v>55915</v>
      </c>
      <c r="C1105" s="5"/>
      <c r="D1105" s="5"/>
      <c r="E1105" s="29" t="n">
        <f aca="false">VLOOKUP(B1105,HEADROOM!$B$2:$D$3820,3,FALSE())</f>
        <v>0</v>
      </c>
      <c r="F1105" s="5" t="s">
        <v>70</v>
      </c>
      <c r="G1105" s="5" t="str">
        <f aca="false">VLOOKUP((A1105&amp;MAX(H1105:M1105)),'NA DATA'!$J$4:$K$1809,2,FALSE())</f>
        <v>Enron North America Corp.</v>
      </c>
      <c r="H1105" s="30"/>
      <c r="I1105" s="30" t="n">
        <v>96031824</v>
      </c>
      <c r="J1105" s="30"/>
      <c r="K1105" s="30"/>
      <c r="L1105" s="30"/>
      <c r="M1105" s="30"/>
      <c r="N1105" s="30" t="n">
        <f aca="false">IF(ISNA(VLOOKUP(B1105,'US GAS Rankings'!$B$6:$H$232,7,FALSE()))=TRUE(),"",(VLOOKUP(B1105,'US GAS Rankings'!$B$6:$H$232,7,FALSE())))</f>
        <v>220</v>
      </c>
      <c r="O1105" s="30" t="str">
        <f aca="false">IF(ISNA(VLOOKUP(B1105,'US PWR Rankings'!$B$6:$H$126,7,FALSE()))=TRUE(),"",(VLOOKUP(B1105,'US PWR Rankings'!$B$6:$H$126,7,FALSE())))</f>
        <v/>
      </c>
      <c r="P1105" s="5" t="str">
        <f aca="false">IF(ISNA(VLOOKUP(B1105,'Can Gas Rankings'!$B$6:$H$95,7,FALSE()))=TRUE(),"",(VLOOKUP(B1105,'Can Gas Rankings'!$B$6:$H$95,7,FALSE())))</f>
        <v/>
      </c>
      <c r="Q1105" s="5" t="str">
        <f aca="false">IF(ISNA(VLOOKUP(B1105,'Can Pwr Rankings'!$B$6:$F$21,5,FALSE()))=TRUE(),"",(VLOOKUP(B1105,'Can Pwr Rankings'!$B$6:$F$21,5,FALSE())))</f>
        <v/>
      </c>
      <c r="R1105" s="29" t="n">
        <f aca="false">IF(ISNA(VLOOKUP($B1105,'US GAS Rankings'!$B$6:$H$232,6,FALSE()))=TRUE(),"",(VLOOKUP($B1105,'US GAS Rankings'!$B$6:$H$232,6,FALSE())))</f>
        <v>10000</v>
      </c>
      <c r="S1105" s="29" t="str">
        <f aca="false">IF(ISNA(VLOOKUP($B1105,'US PWR Rankings'!$B$6:$H$126,6,FALSE()))=TRUE(),"",(VLOOKUP($B1105,'US PWR Rankings'!$B$6:$H$126,6,FALSE())))</f>
        <v/>
      </c>
      <c r="T1105" s="29" t="str">
        <f aca="false">IF(ISNA(VLOOKUP($B1105,'Can Gas Rankings'!$B$6:$H$95,6,FALSE()))=TRUE(),"",(VLOOKUP($B1105,'Can Gas Rankings'!$B$6:$H$95,6,FALSE())))</f>
        <v/>
      </c>
      <c r="U1105" s="29" t="str">
        <f aca="false">IF(ISNA(VLOOKUP($B1105,'Can Pwr Rankings'!$B$6:$F$21,4,FALSE()))=TRUE(),"",(VLOOKUP($B1105,'Can Pwr Rankings'!$B$6:$F$21,4,FALSE())))</f>
        <v/>
      </c>
    </row>
    <row r="1106" customFormat="false" ht="12.75" hidden="false" customHeight="false" outlineLevel="0" collapsed="false">
      <c r="A1106" s="5" t="s">
        <v>326</v>
      </c>
      <c r="B1106" s="5" t="n">
        <v>1163</v>
      </c>
      <c r="C1106" s="5" t="s">
        <v>326</v>
      </c>
      <c r="D1106" s="5" t="n">
        <v>1163</v>
      </c>
      <c r="E1106" s="29" t="n">
        <f aca="false">VLOOKUP(B1106,HEADROOM!$B$2:$D$3820,3,FALSE())</f>
        <v>80000000</v>
      </c>
      <c r="F1106" s="5" t="s">
        <v>44</v>
      </c>
      <c r="G1106" s="5" t="str">
        <f aca="false">VLOOKUP((A1106&amp;MAX(H1106:M1106)),'NA DATA'!$J$4:$K$1809,2,FALSE())</f>
        <v>Enron Energy Services, Inc.</v>
      </c>
      <c r="H1106" s="30"/>
      <c r="I1106" s="30" t="n">
        <v>96083598</v>
      </c>
      <c r="J1106" s="30"/>
      <c r="K1106" s="30"/>
      <c r="L1106" s="30"/>
      <c r="M1106" s="30"/>
      <c r="N1106" s="30" t="n">
        <f aca="false">IF(ISNA(VLOOKUP(B1106,'US GAS Rankings'!$B$6:$H$232,7,FALSE()))=TRUE(),"",(VLOOKUP(B1106,'US GAS Rankings'!$B$6:$H$232,7,FALSE())))</f>
        <v>221</v>
      </c>
      <c r="O1106" s="30" t="str">
        <f aca="false">IF(ISNA(VLOOKUP(B1106,'US PWR Rankings'!$B$6:$H$126,7,FALSE()))=TRUE(),"",(VLOOKUP(B1106,'US PWR Rankings'!$B$6:$H$126,7,FALSE())))</f>
        <v/>
      </c>
      <c r="P1106" s="5" t="str">
        <f aca="false">IF(ISNA(VLOOKUP(B1106,'Can Gas Rankings'!$B$6:$H$95,7,FALSE()))=TRUE(),"",(VLOOKUP(B1106,'Can Gas Rankings'!$B$6:$H$95,7,FALSE())))</f>
        <v/>
      </c>
      <c r="Q1106" s="5" t="str">
        <f aca="false">IF(ISNA(VLOOKUP(B1106,'Can Pwr Rankings'!$B$6:$F$21,5,FALSE()))=TRUE(),"",(VLOOKUP(B1106,'Can Pwr Rankings'!$B$6:$F$21,5,FALSE())))</f>
        <v/>
      </c>
      <c r="R1106" s="29" t="n">
        <f aca="false">IF(ISNA(VLOOKUP($B1106,'US GAS Rankings'!$B$6:$H$232,6,FALSE()))=TRUE(),"",(VLOOKUP($B1106,'US GAS Rankings'!$B$6:$H$232,6,FALSE())))</f>
        <v>10000</v>
      </c>
      <c r="S1106" s="29" t="str">
        <f aca="false">IF(ISNA(VLOOKUP($B1106,'US PWR Rankings'!$B$6:$H$126,6,FALSE()))=TRUE(),"",(VLOOKUP($B1106,'US PWR Rankings'!$B$6:$H$126,6,FALSE())))</f>
        <v/>
      </c>
      <c r="T1106" s="29" t="str">
        <f aca="false">IF(ISNA(VLOOKUP($B1106,'Can Gas Rankings'!$B$6:$H$95,6,FALSE()))=TRUE(),"",(VLOOKUP($B1106,'Can Gas Rankings'!$B$6:$H$95,6,FALSE())))</f>
        <v/>
      </c>
      <c r="U1106" s="29" t="str">
        <f aca="false">IF(ISNA(VLOOKUP($B1106,'Can Pwr Rankings'!$B$6:$F$21,4,FALSE()))=TRUE(),"",(VLOOKUP($B1106,'Can Pwr Rankings'!$B$6:$F$21,4,FALSE())))</f>
        <v/>
      </c>
    </row>
    <row r="1107" customFormat="false" ht="12.75" hidden="false" customHeight="false" outlineLevel="0" collapsed="false">
      <c r="A1107" s="5" t="s">
        <v>326</v>
      </c>
      <c r="B1107" s="5" t="n">
        <v>1163</v>
      </c>
      <c r="C1107" s="5"/>
      <c r="D1107" s="5"/>
      <c r="E1107" s="29" t="n">
        <f aca="false">VLOOKUP(B1107,HEADROOM!$B$2:$D$3820,3,FALSE())</f>
        <v>80000000</v>
      </c>
      <c r="F1107" s="5" t="s">
        <v>34</v>
      </c>
      <c r="G1107" s="5" t="str">
        <f aca="false">VLOOKUP((A1107&amp;MAX(H1107:M1107)),'NA DATA'!$J$4:$K$1809,2,FALSE())</f>
        <v>Enron North America Corp.</v>
      </c>
      <c r="H1107" s="30"/>
      <c r="I1107" s="30" t="n">
        <v>96041751</v>
      </c>
      <c r="J1107" s="30"/>
      <c r="K1107" s="30"/>
      <c r="L1107" s="30"/>
      <c r="M1107" s="30"/>
      <c r="N1107" s="30" t="n">
        <f aca="false">IF(ISNA(VLOOKUP(B1107,'US GAS Rankings'!$B$6:$H$232,7,FALSE()))=TRUE(),"",(VLOOKUP(B1107,'US GAS Rankings'!$B$6:$H$232,7,FALSE())))</f>
        <v>221</v>
      </c>
      <c r="O1107" s="30" t="str">
        <f aca="false">IF(ISNA(VLOOKUP(B1107,'US PWR Rankings'!$B$6:$H$126,7,FALSE()))=TRUE(),"",(VLOOKUP(B1107,'US PWR Rankings'!$B$6:$H$126,7,FALSE())))</f>
        <v/>
      </c>
      <c r="P1107" s="5" t="str">
        <f aca="false">IF(ISNA(VLOOKUP(B1107,'Can Gas Rankings'!$B$6:$H$95,7,FALSE()))=TRUE(),"",(VLOOKUP(B1107,'Can Gas Rankings'!$B$6:$H$95,7,FALSE())))</f>
        <v/>
      </c>
      <c r="Q1107" s="5" t="str">
        <f aca="false">IF(ISNA(VLOOKUP(B1107,'Can Pwr Rankings'!$B$6:$F$21,5,FALSE()))=TRUE(),"",(VLOOKUP(B1107,'Can Pwr Rankings'!$B$6:$F$21,5,FALSE())))</f>
        <v/>
      </c>
      <c r="R1107" s="29" t="n">
        <f aca="false">IF(ISNA(VLOOKUP($B1107,'US GAS Rankings'!$B$6:$H$232,6,FALSE()))=TRUE(),"",(VLOOKUP($B1107,'US GAS Rankings'!$B$6:$H$232,6,FALSE())))</f>
        <v>10000</v>
      </c>
      <c r="S1107" s="29" t="str">
        <f aca="false">IF(ISNA(VLOOKUP($B1107,'US PWR Rankings'!$B$6:$H$126,6,FALSE()))=TRUE(),"",(VLOOKUP($B1107,'US PWR Rankings'!$B$6:$H$126,6,FALSE())))</f>
        <v/>
      </c>
      <c r="T1107" s="29" t="str">
        <f aca="false">IF(ISNA(VLOOKUP($B1107,'Can Gas Rankings'!$B$6:$H$95,6,FALSE()))=TRUE(),"",(VLOOKUP($B1107,'Can Gas Rankings'!$B$6:$H$95,6,FALSE())))</f>
        <v/>
      </c>
      <c r="U1107" s="29" t="str">
        <f aca="false">IF(ISNA(VLOOKUP($B1107,'Can Pwr Rankings'!$B$6:$F$21,4,FALSE()))=TRUE(),"",(VLOOKUP($B1107,'Can Pwr Rankings'!$B$6:$F$21,4,FALSE())))</f>
        <v/>
      </c>
    </row>
    <row r="1108" customFormat="false" ht="12.75" hidden="false" customHeight="false" outlineLevel="0" collapsed="false">
      <c r="A1108" s="5" t="s">
        <v>326</v>
      </c>
      <c r="B1108" s="5" t="n">
        <v>1163</v>
      </c>
      <c r="C1108" s="5"/>
      <c r="D1108" s="5"/>
      <c r="E1108" s="29" t="n">
        <f aca="false">VLOOKUP(B1108,HEADROOM!$B$2:$D$3820,3,FALSE())</f>
        <v>80000000</v>
      </c>
      <c r="F1108" s="5" t="s">
        <v>35</v>
      </c>
      <c r="G1108" s="5" t="str">
        <f aca="false">VLOOKUP((A1108&amp;MAX(H1108:M1108)),'NA DATA'!$J$4:$K$1809,2,FALSE())</f>
        <v>Enron North America Corp.</v>
      </c>
      <c r="H1108" s="30"/>
      <c r="I1108" s="30" t="n">
        <v>96005429</v>
      </c>
      <c r="J1108" s="30"/>
      <c r="K1108" s="30"/>
      <c r="L1108" s="30"/>
      <c r="M1108" s="30"/>
      <c r="N1108" s="30" t="n">
        <f aca="false">IF(ISNA(VLOOKUP(B1108,'US GAS Rankings'!$B$6:$H$232,7,FALSE()))=TRUE(),"",(VLOOKUP(B1108,'US GAS Rankings'!$B$6:$H$232,7,FALSE())))</f>
        <v>221</v>
      </c>
      <c r="O1108" s="30" t="str">
        <f aca="false">IF(ISNA(VLOOKUP(B1108,'US PWR Rankings'!$B$6:$H$126,7,FALSE()))=TRUE(),"",(VLOOKUP(B1108,'US PWR Rankings'!$B$6:$H$126,7,FALSE())))</f>
        <v/>
      </c>
      <c r="P1108" s="5" t="str">
        <f aca="false">IF(ISNA(VLOOKUP(B1108,'Can Gas Rankings'!$B$6:$H$95,7,FALSE()))=TRUE(),"",(VLOOKUP(B1108,'Can Gas Rankings'!$B$6:$H$95,7,FALSE())))</f>
        <v/>
      </c>
      <c r="Q1108" s="5" t="str">
        <f aca="false">IF(ISNA(VLOOKUP(B1108,'Can Pwr Rankings'!$B$6:$F$21,5,FALSE()))=TRUE(),"",(VLOOKUP(B1108,'Can Pwr Rankings'!$B$6:$F$21,5,FALSE())))</f>
        <v/>
      </c>
      <c r="R1108" s="29" t="n">
        <f aca="false">IF(ISNA(VLOOKUP($B1108,'US GAS Rankings'!$B$6:$H$232,6,FALSE()))=TRUE(),"",(VLOOKUP($B1108,'US GAS Rankings'!$B$6:$H$232,6,FALSE())))</f>
        <v>10000</v>
      </c>
      <c r="S1108" s="29" t="str">
        <f aca="false">IF(ISNA(VLOOKUP($B1108,'US PWR Rankings'!$B$6:$H$126,6,FALSE()))=TRUE(),"",(VLOOKUP($B1108,'US PWR Rankings'!$B$6:$H$126,6,FALSE())))</f>
        <v/>
      </c>
      <c r="T1108" s="29" t="str">
        <f aca="false">IF(ISNA(VLOOKUP($B1108,'Can Gas Rankings'!$B$6:$H$95,6,FALSE()))=TRUE(),"",(VLOOKUP($B1108,'Can Gas Rankings'!$B$6:$H$95,6,FALSE())))</f>
        <v/>
      </c>
      <c r="U1108" s="29" t="str">
        <f aca="false">IF(ISNA(VLOOKUP($B1108,'Can Pwr Rankings'!$B$6:$F$21,4,FALSE()))=TRUE(),"",(VLOOKUP($B1108,'Can Pwr Rankings'!$B$6:$F$21,4,FALSE())))</f>
        <v/>
      </c>
    </row>
    <row r="1109" customFormat="false" ht="12.75" hidden="false" customHeight="false" outlineLevel="0" collapsed="false">
      <c r="A1109" s="5" t="s">
        <v>326</v>
      </c>
      <c r="B1109" s="5" t="n">
        <v>1163</v>
      </c>
      <c r="C1109" s="5"/>
      <c r="D1109" s="5"/>
      <c r="E1109" s="29" t="n">
        <f aca="false">VLOOKUP(B1109,HEADROOM!$B$2:$D$3820,3,FALSE())</f>
        <v>80000000</v>
      </c>
      <c r="F1109" s="5" t="s">
        <v>36</v>
      </c>
      <c r="G1109" s="5" t="str">
        <f aca="false">VLOOKUP((A1109&amp;MAX(H1109:M1109)),'NA DATA'!$J$4:$K$1809,2,FALSE())</f>
        <v>Enron North America Corp.</v>
      </c>
      <c r="H1109" s="30"/>
      <c r="I1109" s="30" t="n">
        <v>96027052</v>
      </c>
      <c r="J1109" s="30"/>
      <c r="K1109" s="30"/>
      <c r="L1109" s="30"/>
      <c r="M1109" s="30"/>
      <c r="N1109" s="30" t="n">
        <f aca="false">IF(ISNA(VLOOKUP(B1109,'US GAS Rankings'!$B$6:$H$232,7,FALSE()))=TRUE(),"",(VLOOKUP(B1109,'US GAS Rankings'!$B$6:$H$232,7,FALSE())))</f>
        <v>221</v>
      </c>
      <c r="O1109" s="30" t="str">
        <f aca="false">IF(ISNA(VLOOKUP(B1109,'US PWR Rankings'!$B$6:$H$126,7,FALSE()))=TRUE(),"",(VLOOKUP(B1109,'US PWR Rankings'!$B$6:$H$126,7,FALSE())))</f>
        <v/>
      </c>
      <c r="P1109" s="5" t="str">
        <f aca="false">IF(ISNA(VLOOKUP(B1109,'Can Gas Rankings'!$B$6:$H$95,7,FALSE()))=TRUE(),"",(VLOOKUP(B1109,'Can Gas Rankings'!$B$6:$H$95,7,FALSE())))</f>
        <v/>
      </c>
      <c r="Q1109" s="5" t="str">
        <f aca="false">IF(ISNA(VLOOKUP(B1109,'Can Pwr Rankings'!$B$6:$F$21,5,FALSE()))=TRUE(),"",(VLOOKUP(B1109,'Can Pwr Rankings'!$B$6:$F$21,5,FALSE())))</f>
        <v/>
      </c>
      <c r="R1109" s="29" t="n">
        <f aca="false">IF(ISNA(VLOOKUP($B1109,'US GAS Rankings'!$B$6:$H$232,6,FALSE()))=TRUE(),"",(VLOOKUP($B1109,'US GAS Rankings'!$B$6:$H$232,6,FALSE())))</f>
        <v>10000</v>
      </c>
      <c r="S1109" s="29" t="str">
        <f aca="false">IF(ISNA(VLOOKUP($B1109,'US PWR Rankings'!$B$6:$H$126,6,FALSE()))=TRUE(),"",(VLOOKUP($B1109,'US PWR Rankings'!$B$6:$H$126,6,FALSE())))</f>
        <v/>
      </c>
      <c r="T1109" s="29" t="str">
        <f aca="false">IF(ISNA(VLOOKUP($B1109,'Can Gas Rankings'!$B$6:$H$95,6,FALSE()))=TRUE(),"",(VLOOKUP($B1109,'Can Gas Rankings'!$B$6:$H$95,6,FALSE())))</f>
        <v/>
      </c>
      <c r="U1109" s="29" t="str">
        <f aca="false">IF(ISNA(VLOOKUP($B1109,'Can Pwr Rankings'!$B$6:$F$21,4,FALSE()))=TRUE(),"",(VLOOKUP($B1109,'Can Pwr Rankings'!$B$6:$F$21,4,FALSE())))</f>
        <v/>
      </c>
    </row>
    <row r="1110" customFormat="false" ht="12.75" hidden="false" customHeight="false" outlineLevel="0" collapsed="false">
      <c r="A1110" s="5" t="s">
        <v>326</v>
      </c>
      <c r="B1110" s="5" t="n">
        <v>1163</v>
      </c>
      <c r="C1110" s="5"/>
      <c r="D1110" s="5"/>
      <c r="E1110" s="29" t="n">
        <f aca="false">VLOOKUP(B1110,HEADROOM!$B$2:$D$3820,3,FALSE())</f>
        <v>80000000</v>
      </c>
      <c r="F1110" s="5" t="s">
        <v>42</v>
      </c>
      <c r="G1110" s="5" t="e">
        <f aca="false">VLOOKUP((A1110&amp;MAX(H1110:M1110)),'NA DATA'!$J$4:$K$1809,2,FALSE())</f>
        <v>#N/A</v>
      </c>
      <c r="H1110" s="30"/>
      <c r="I1110" s="30"/>
      <c r="J1110" s="30"/>
      <c r="K1110" s="30"/>
      <c r="L1110" s="30"/>
      <c r="M1110" s="30"/>
      <c r="N1110" s="30" t="n">
        <f aca="false">IF(ISNA(VLOOKUP(B1110,'US GAS Rankings'!$B$6:$H$232,7,FALSE()))=TRUE(),"",(VLOOKUP(B1110,'US GAS Rankings'!$B$6:$H$232,7,FALSE())))</f>
        <v>221</v>
      </c>
      <c r="O1110" s="30" t="str">
        <f aca="false">IF(ISNA(VLOOKUP(B1110,'US PWR Rankings'!$B$6:$H$126,7,FALSE()))=TRUE(),"",(VLOOKUP(B1110,'US PWR Rankings'!$B$6:$H$126,7,FALSE())))</f>
        <v/>
      </c>
      <c r="P1110" s="5" t="str">
        <f aca="false">IF(ISNA(VLOOKUP(B1110,'Can Gas Rankings'!$B$6:$H$95,7,FALSE()))=TRUE(),"",(VLOOKUP(B1110,'Can Gas Rankings'!$B$6:$H$95,7,FALSE())))</f>
        <v/>
      </c>
      <c r="Q1110" s="5" t="str">
        <f aca="false">IF(ISNA(VLOOKUP(B1110,'Can Pwr Rankings'!$B$6:$F$21,5,FALSE()))=TRUE(),"",(VLOOKUP(B1110,'Can Pwr Rankings'!$B$6:$F$21,5,FALSE())))</f>
        <v/>
      </c>
      <c r="R1110" s="29" t="n">
        <f aca="false">IF(ISNA(VLOOKUP($B1110,'US GAS Rankings'!$B$6:$H$232,6,FALSE()))=TRUE(),"",(VLOOKUP($B1110,'US GAS Rankings'!$B$6:$H$232,6,FALSE())))</f>
        <v>10000</v>
      </c>
      <c r="S1110" s="29" t="str">
        <f aca="false">IF(ISNA(VLOOKUP($B1110,'US PWR Rankings'!$B$6:$H$126,6,FALSE()))=TRUE(),"",(VLOOKUP($B1110,'US PWR Rankings'!$B$6:$H$126,6,FALSE())))</f>
        <v/>
      </c>
      <c r="T1110" s="29" t="str">
        <f aca="false">IF(ISNA(VLOOKUP($B1110,'Can Gas Rankings'!$B$6:$H$95,6,FALSE()))=TRUE(),"",(VLOOKUP($B1110,'Can Gas Rankings'!$B$6:$H$95,6,FALSE())))</f>
        <v/>
      </c>
      <c r="U1110" s="29" t="str">
        <f aca="false">IF(ISNA(VLOOKUP($B1110,'Can Pwr Rankings'!$B$6:$F$21,4,FALSE()))=TRUE(),"",(VLOOKUP($B1110,'Can Pwr Rankings'!$B$6:$F$21,4,FALSE())))</f>
        <v/>
      </c>
    </row>
    <row r="1111" customFormat="false" ht="12.75" hidden="false" customHeight="false" outlineLevel="0" collapsed="false">
      <c r="A1111" s="5" t="s">
        <v>327</v>
      </c>
      <c r="B1111" s="5" t="n">
        <v>36857</v>
      </c>
      <c r="C1111" s="5" t="s">
        <v>327</v>
      </c>
      <c r="D1111" s="5" t="n">
        <v>36857</v>
      </c>
      <c r="E1111" s="29" t="n">
        <f aca="false">VLOOKUP(B1111,HEADROOM!$B$2:$D$3820,3,FALSE())</f>
        <v>8183833</v>
      </c>
      <c r="F1111" s="5" t="s">
        <v>54</v>
      </c>
      <c r="G1111" s="5" t="str">
        <f aca="false">VLOOKUP((A1111&amp;MAX(H1111:M1111)),'NA DATA'!$J$4:$K$1809,2,FALSE())</f>
        <v>Enron North America Corp.</v>
      </c>
      <c r="H1111" s="30"/>
      <c r="I1111" s="30" t="n">
        <v>96002360</v>
      </c>
      <c r="J1111" s="30"/>
      <c r="K1111" s="30"/>
      <c r="L1111" s="30"/>
      <c r="M1111" s="30"/>
      <c r="N1111" s="30" t="n">
        <f aca="false">IF(ISNA(VLOOKUP(B1111,'US GAS Rankings'!$B$6:$H$232,7,FALSE()))=TRUE(),"",(VLOOKUP(B1111,'US GAS Rankings'!$B$6:$H$232,7,FALSE())))</f>
        <v>222</v>
      </c>
      <c r="O1111" s="30" t="str">
        <f aca="false">IF(ISNA(VLOOKUP(B1111,'US PWR Rankings'!$B$6:$H$126,7,FALSE()))=TRUE(),"",(VLOOKUP(B1111,'US PWR Rankings'!$B$6:$H$126,7,FALSE())))</f>
        <v/>
      </c>
      <c r="P1111" s="5" t="str">
        <f aca="false">IF(ISNA(VLOOKUP(B1111,'Can Gas Rankings'!$B$6:$H$95,7,FALSE()))=TRUE(),"",(VLOOKUP(B1111,'Can Gas Rankings'!$B$6:$H$95,7,FALSE())))</f>
        <v/>
      </c>
      <c r="Q1111" s="5" t="str">
        <f aca="false">IF(ISNA(VLOOKUP(B1111,'Can Pwr Rankings'!$B$6:$F$21,5,FALSE()))=TRUE(),"",(VLOOKUP(B1111,'Can Pwr Rankings'!$B$6:$F$21,5,FALSE())))</f>
        <v/>
      </c>
      <c r="R1111" s="29" t="n">
        <f aca="false">IF(ISNA(VLOOKUP($B1111,'US GAS Rankings'!$B$6:$H$232,6,FALSE()))=TRUE(),"",(VLOOKUP($B1111,'US GAS Rankings'!$B$6:$H$232,6,FALSE())))</f>
        <v>10000</v>
      </c>
      <c r="S1111" s="29" t="str">
        <f aca="false">IF(ISNA(VLOOKUP($B1111,'US PWR Rankings'!$B$6:$H$126,6,FALSE()))=TRUE(),"",(VLOOKUP($B1111,'US PWR Rankings'!$B$6:$H$126,6,FALSE())))</f>
        <v/>
      </c>
      <c r="T1111" s="29" t="str">
        <f aca="false">IF(ISNA(VLOOKUP($B1111,'Can Gas Rankings'!$B$6:$H$95,6,FALSE()))=TRUE(),"",(VLOOKUP($B1111,'Can Gas Rankings'!$B$6:$H$95,6,FALSE())))</f>
        <v/>
      </c>
      <c r="U1111" s="29" t="str">
        <f aca="false">IF(ISNA(VLOOKUP($B1111,'Can Pwr Rankings'!$B$6:$F$21,4,FALSE()))=TRUE(),"",(VLOOKUP($B1111,'Can Pwr Rankings'!$B$6:$F$21,4,FALSE())))</f>
        <v/>
      </c>
    </row>
    <row r="1112" customFormat="false" ht="12.75" hidden="false" customHeight="false" outlineLevel="0" collapsed="false">
      <c r="A1112" s="5" t="s">
        <v>327</v>
      </c>
      <c r="B1112" s="5" t="n">
        <v>36857</v>
      </c>
      <c r="C1112" s="5"/>
      <c r="D1112" s="5"/>
      <c r="E1112" s="29" t="n">
        <f aca="false">VLOOKUP(B1112,HEADROOM!$B$2:$D$3820,3,FALSE())</f>
        <v>8183833</v>
      </c>
      <c r="F1112" s="5" t="s">
        <v>42</v>
      </c>
      <c r="G1112" s="5" t="e">
        <f aca="false">VLOOKUP((A1112&amp;MAX(H1112:M1112)),'NA DATA'!$J$4:$K$1809,2,FALSE())</f>
        <v>#N/A</v>
      </c>
      <c r="H1112" s="30"/>
      <c r="I1112" s="30"/>
      <c r="J1112" s="30"/>
      <c r="K1112" s="30"/>
      <c r="L1112" s="30"/>
      <c r="M1112" s="30"/>
      <c r="N1112" s="30" t="n">
        <f aca="false">IF(ISNA(VLOOKUP(B1112,'US GAS Rankings'!$B$6:$H$232,7,FALSE()))=TRUE(),"",(VLOOKUP(B1112,'US GAS Rankings'!$B$6:$H$232,7,FALSE())))</f>
        <v>222</v>
      </c>
      <c r="O1112" s="30" t="str">
        <f aca="false">IF(ISNA(VLOOKUP(B1112,'US PWR Rankings'!$B$6:$H$126,7,FALSE()))=TRUE(),"",(VLOOKUP(B1112,'US PWR Rankings'!$B$6:$H$126,7,FALSE())))</f>
        <v/>
      </c>
      <c r="P1112" s="5" t="str">
        <f aca="false">IF(ISNA(VLOOKUP(B1112,'Can Gas Rankings'!$B$6:$H$95,7,FALSE()))=TRUE(),"",(VLOOKUP(B1112,'Can Gas Rankings'!$B$6:$H$95,7,FALSE())))</f>
        <v/>
      </c>
      <c r="Q1112" s="5" t="str">
        <f aca="false">IF(ISNA(VLOOKUP(B1112,'Can Pwr Rankings'!$B$6:$F$21,5,FALSE()))=TRUE(),"",(VLOOKUP(B1112,'Can Pwr Rankings'!$B$6:$F$21,5,FALSE())))</f>
        <v/>
      </c>
      <c r="R1112" s="29" t="n">
        <f aca="false">IF(ISNA(VLOOKUP($B1112,'US GAS Rankings'!$B$6:$H$232,6,FALSE()))=TRUE(),"",(VLOOKUP($B1112,'US GAS Rankings'!$B$6:$H$232,6,FALSE())))</f>
        <v>10000</v>
      </c>
      <c r="S1112" s="29" t="str">
        <f aca="false">IF(ISNA(VLOOKUP($B1112,'US PWR Rankings'!$B$6:$H$126,6,FALSE()))=TRUE(),"",(VLOOKUP($B1112,'US PWR Rankings'!$B$6:$H$126,6,FALSE())))</f>
        <v/>
      </c>
      <c r="T1112" s="29" t="str">
        <f aca="false">IF(ISNA(VLOOKUP($B1112,'Can Gas Rankings'!$B$6:$H$95,6,FALSE()))=TRUE(),"",(VLOOKUP($B1112,'Can Gas Rankings'!$B$6:$H$95,6,FALSE())))</f>
        <v/>
      </c>
      <c r="U1112" s="29" t="str">
        <f aca="false">IF(ISNA(VLOOKUP($B1112,'Can Pwr Rankings'!$B$6:$F$21,4,FALSE()))=TRUE(),"",(VLOOKUP($B1112,'Can Pwr Rankings'!$B$6:$F$21,4,FALSE())))</f>
        <v/>
      </c>
    </row>
    <row r="1113" customFormat="false" ht="12.75" hidden="false" customHeight="false" outlineLevel="0" collapsed="false">
      <c r="A1113" s="5" t="s">
        <v>328</v>
      </c>
      <c r="B1113" s="5" t="n">
        <v>171</v>
      </c>
      <c r="C1113" s="5" t="s">
        <v>328</v>
      </c>
      <c r="D1113" s="5" t="n">
        <v>171</v>
      </c>
      <c r="E1113" s="29" t="n">
        <f aca="false">VLOOKUP(B1113,HEADROOM!$B$2:$D$3820,3,FALSE())</f>
        <v>12000000</v>
      </c>
      <c r="F1113" s="5" t="s">
        <v>28</v>
      </c>
      <c r="G1113" s="5" t="str">
        <f aca="false">VLOOKUP((A1113&amp;MAX(H1113:M1113)),'NA DATA'!$J$4:$K$1809,2,FALSE())</f>
        <v>Enron North America Corp.</v>
      </c>
      <c r="H1113" s="30"/>
      <c r="I1113" s="30" t="n">
        <v>96005001</v>
      </c>
      <c r="J1113" s="30"/>
      <c r="K1113" s="30"/>
      <c r="L1113" s="30"/>
      <c r="M1113" s="30"/>
      <c r="N1113" s="30" t="n">
        <f aca="false">IF(ISNA(VLOOKUP(B1113,'US GAS Rankings'!$B$6:$H$232,7,FALSE()))=TRUE(),"",(VLOOKUP(B1113,'US GAS Rankings'!$B$6:$H$232,7,FALSE())))</f>
        <v>223</v>
      </c>
      <c r="O1113" s="30" t="str">
        <f aca="false">IF(ISNA(VLOOKUP(B1113,'US PWR Rankings'!$B$6:$H$126,7,FALSE()))=TRUE(),"",(VLOOKUP(B1113,'US PWR Rankings'!$B$6:$H$126,7,FALSE())))</f>
        <v/>
      </c>
      <c r="P1113" s="5" t="str">
        <f aca="false">IF(ISNA(VLOOKUP(B1113,'Can Gas Rankings'!$B$6:$H$95,7,FALSE()))=TRUE(),"",(VLOOKUP(B1113,'Can Gas Rankings'!$B$6:$H$95,7,FALSE())))</f>
        <v/>
      </c>
      <c r="Q1113" s="5" t="str">
        <f aca="false">IF(ISNA(VLOOKUP(B1113,'Can Pwr Rankings'!$B$6:$F$21,5,FALSE()))=TRUE(),"",(VLOOKUP(B1113,'Can Pwr Rankings'!$B$6:$F$21,5,FALSE())))</f>
        <v/>
      </c>
      <c r="R1113" s="29" t="n">
        <f aca="false">IF(ISNA(VLOOKUP($B1113,'US GAS Rankings'!$B$6:$H$232,6,FALSE()))=TRUE(),"",(VLOOKUP($B1113,'US GAS Rankings'!$B$6:$H$232,6,FALSE())))</f>
        <v>10000</v>
      </c>
      <c r="S1113" s="29" t="str">
        <f aca="false">IF(ISNA(VLOOKUP($B1113,'US PWR Rankings'!$B$6:$H$126,6,FALSE()))=TRUE(),"",(VLOOKUP($B1113,'US PWR Rankings'!$B$6:$H$126,6,FALSE())))</f>
        <v/>
      </c>
      <c r="T1113" s="29" t="str">
        <f aca="false">IF(ISNA(VLOOKUP($B1113,'Can Gas Rankings'!$B$6:$H$95,6,FALSE()))=TRUE(),"",(VLOOKUP($B1113,'Can Gas Rankings'!$B$6:$H$95,6,FALSE())))</f>
        <v/>
      </c>
      <c r="U1113" s="29" t="str">
        <f aca="false">IF(ISNA(VLOOKUP($B1113,'Can Pwr Rankings'!$B$6:$F$21,4,FALSE()))=TRUE(),"",(VLOOKUP($B1113,'Can Pwr Rankings'!$B$6:$F$21,4,FALSE())))</f>
        <v/>
      </c>
    </row>
    <row r="1114" customFormat="false" ht="12.75" hidden="false" customHeight="false" outlineLevel="0" collapsed="false">
      <c r="A1114" s="5" t="s">
        <v>328</v>
      </c>
      <c r="B1114" s="5" t="n">
        <v>171</v>
      </c>
      <c r="C1114" s="5"/>
      <c r="D1114" s="5"/>
      <c r="E1114" s="29" t="n">
        <f aca="false">VLOOKUP(B1114,HEADROOM!$B$2:$D$3820,3,FALSE())</f>
        <v>12000000</v>
      </c>
      <c r="F1114" s="5" t="s">
        <v>29</v>
      </c>
      <c r="G1114" s="5" t="str">
        <f aca="false">VLOOKUP((A1114&amp;MAX(H1114:M1114)),'NA DATA'!$J$4:$K$1809,2,FALSE())</f>
        <v>Enron North America Corp.</v>
      </c>
      <c r="H1114" s="30"/>
      <c r="I1114" s="30" t="n">
        <v>96004199</v>
      </c>
      <c r="J1114" s="30"/>
      <c r="K1114" s="30"/>
      <c r="L1114" s="30"/>
      <c r="M1114" s="30"/>
      <c r="N1114" s="30" t="n">
        <f aca="false">IF(ISNA(VLOOKUP(B1114,'US GAS Rankings'!$B$6:$H$232,7,FALSE()))=TRUE(),"",(VLOOKUP(B1114,'US GAS Rankings'!$B$6:$H$232,7,FALSE())))</f>
        <v>223</v>
      </c>
      <c r="O1114" s="30" t="str">
        <f aca="false">IF(ISNA(VLOOKUP(B1114,'US PWR Rankings'!$B$6:$H$126,7,FALSE()))=TRUE(),"",(VLOOKUP(B1114,'US PWR Rankings'!$B$6:$H$126,7,FALSE())))</f>
        <v/>
      </c>
      <c r="P1114" s="5" t="str">
        <f aca="false">IF(ISNA(VLOOKUP(B1114,'Can Gas Rankings'!$B$6:$H$95,7,FALSE()))=TRUE(),"",(VLOOKUP(B1114,'Can Gas Rankings'!$B$6:$H$95,7,FALSE())))</f>
        <v/>
      </c>
      <c r="Q1114" s="5" t="str">
        <f aca="false">IF(ISNA(VLOOKUP(B1114,'Can Pwr Rankings'!$B$6:$F$21,5,FALSE()))=TRUE(),"",(VLOOKUP(B1114,'Can Pwr Rankings'!$B$6:$F$21,5,FALSE())))</f>
        <v/>
      </c>
      <c r="R1114" s="29" t="n">
        <f aca="false">IF(ISNA(VLOOKUP($B1114,'US GAS Rankings'!$B$6:$H$232,6,FALSE()))=TRUE(),"",(VLOOKUP($B1114,'US GAS Rankings'!$B$6:$H$232,6,FALSE())))</f>
        <v>10000</v>
      </c>
      <c r="S1114" s="29" t="str">
        <f aca="false">IF(ISNA(VLOOKUP($B1114,'US PWR Rankings'!$B$6:$H$126,6,FALSE()))=TRUE(),"",(VLOOKUP($B1114,'US PWR Rankings'!$B$6:$H$126,6,FALSE())))</f>
        <v/>
      </c>
      <c r="T1114" s="29" t="str">
        <f aca="false">IF(ISNA(VLOOKUP($B1114,'Can Gas Rankings'!$B$6:$H$95,6,FALSE()))=TRUE(),"",(VLOOKUP($B1114,'Can Gas Rankings'!$B$6:$H$95,6,FALSE())))</f>
        <v/>
      </c>
      <c r="U1114" s="29" t="str">
        <f aca="false">IF(ISNA(VLOOKUP($B1114,'Can Pwr Rankings'!$B$6:$F$21,4,FALSE()))=TRUE(),"",(VLOOKUP($B1114,'Can Pwr Rankings'!$B$6:$F$21,4,FALSE())))</f>
        <v/>
      </c>
    </row>
    <row r="1115" customFormat="false" ht="12.75" hidden="false" customHeight="false" outlineLevel="0" collapsed="false">
      <c r="A1115" s="5" t="s">
        <v>328</v>
      </c>
      <c r="B1115" s="5" t="n">
        <v>171</v>
      </c>
      <c r="C1115" s="5"/>
      <c r="D1115" s="5"/>
      <c r="E1115" s="29" t="n">
        <f aca="false">VLOOKUP(B1115,HEADROOM!$B$2:$D$3820,3,FALSE())</f>
        <v>12000000</v>
      </c>
      <c r="F1115" s="5" t="s">
        <v>42</v>
      </c>
      <c r="G1115" s="5" t="e">
        <f aca="false">VLOOKUP((A1115&amp;MAX(H1115:M1115)),'NA DATA'!$J$4:$K$1809,2,FALSE())</f>
        <v>#N/A</v>
      </c>
      <c r="H1115" s="30"/>
      <c r="I1115" s="30"/>
      <c r="J1115" s="30"/>
      <c r="K1115" s="30"/>
      <c r="L1115" s="30"/>
      <c r="M1115" s="30"/>
      <c r="N1115" s="30" t="n">
        <f aca="false">IF(ISNA(VLOOKUP(B1115,'US GAS Rankings'!$B$6:$H$232,7,FALSE()))=TRUE(),"",(VLOOKUP(B1115,'US GAS Rankings'!$B$6:$H$232,7,FALSE())))</f>
        <v>223</v>
      </c>
      <c r="O1115" s="30" t="str">
        <f aca="false">IF(ISNA(VLOOKUP(B1115,'US PWR Rankings'!$B$6:$H$126,7,FALSE()))=TRUE(),"",(VLOOKUP(B1115,'US PWR Rankings'!$B$6:$H$126,7,FALSE())))</f>
        <v/>
      </c>
      <c r="P1115" s="5" t="str">
        <f aca="false">IF(ISNA(VLOOKUP(B1115,'Can Gas Rankings'!$B$6:$H$95,7,FALSE()))=TRUE(),"",(VLOOKUP(B1115,'Can Gas Rankings'!$B$6:$H$95,7,FALSE())))</f>
        <v/>
      </c>
      <c r="Q1115" s="5" t="str">
        <f aca="false">IF(ISNA(VLOOKUP(B1115,'Can Pwr Rankings'!$B$6:$F$21,5,FALSE()))=TRUE(),"",(VLOOKUP(B1115,'Can Pwr Rankings'!$B$6:$F$21,5,FALSE())))</f>
        <v/>
      </c>
      <c r="R1115" s="29" t="n">
        <f aca="false">IF(ISNA(VLOOKUP($B1115,'US GAS Rankings'!$B$6:$H$232,6,FALSE()))=TRUE(),"",(VLOOKUP($B1115,'US GAS Rankings'!$B$6:$H$232,6,FALSE())))</f>
        <v>10000</v>
      </c>
      <c r="S1115" s="29" t="str">
        <f aca="false">IF(ISNA(VLOOKUP($B1115,'US PWR Rankings'!$B$6:$H$126,6,FALSE()))=TRUE(),"",(VLOOKUP($B1115,'US PWR Rankings'!$B$6:$H$126,6,FALSE())))</f>
        <v/>
      </c>
      <c r="T1115" s="29" t="str">
        <f aca="false">IF(ISNA(VLOOKUP($B1115,'Can Gas Rankings'!$B$6:$H$95,6,FALSE()))=TRUE(),"",(VLOOKUP($B1115,'Can Gas Rankings'!$B$6:$H$95,6,FALSE())))</f>
        <v/>
      </c>
      <c r="U1115" s="29" t="str">
        <f aca="false">IF(ISNA(VLOOKUP($B1115,'Can Pwr Rankings'!$B$6:$F$21,4,FALSE()))=TRUE(),"",(VLOOKUP($B1115,'Can Pwr Rankings'!$B$6:$F$21,4,FALSE())))</f>
        <v/>
      </c>
    </row>
    <row r="1116" customFormat="false" ht="12.75" hidden="false" customHeight="false" outlineLevel="0" collapsed="false">
      <c r="A1116" s="5" t="s">
        <v>328</v>
      </c>
      <c r="B1116" s="5" t="n">
        <v>171</v>
      </c>
      <c r="C1116" s="5"/>
      <c r="D1116" s="5"/>
      <c r="E1116" s="29" t="n">
        <f aca="false">VLOOKUP(B1116,HEADROOM!$B$2:$D$3820,3,FALSE())</f>
        <v>12000000</v>
      </c>
      <c r="F1116" s="5" t="s">
        <v>70</v>
      </c>
      <c r="G1116" s="5" t="str">
        <f aca="false">VLOOKUP((A1116&amp;MAX(H1116:M1116)),'NA DATA'!$J$4:$K$1809,2,FALSE())</f>
        <v>Enron North America Corp.</v>
      </c>
      <c r="H1116" s="30"/>
      <c r="I1116" s="30" t="n">
        <v>96042781</v>
      </c>
      <c r="J1116" s="30"/>
      <c r="K1116" s="30"/>
      <c r="L1116" s="30"/>
      <c r="M1116" s="30"/>
      <c r="N1116" s="30" t="n">
        <f aca="false">IF(ISNA(VLOOKUP(B1116,'US GAS Rankings'!$B$6:$H$232,7,FALSE()))=TRUE(),"",(VLOOKUP(B1116,'US GAS Rankings'!$B$6:$H$232,7,FALSE())))</f>
        <v>223</v>
      </c>
      <c r="O1116" s="30" t="str">
        <f aca="false">IF(ISNA(VLOOKUP(B1116,'US PWR Rankings'!$B$6:$H$126,7,FALSE()))=TRUE(),"",(VLOOKUP(B1116,'US PWR Rankings'!$B$6:$H$126,7,FALSE())))</f>
        <v/>
      </c>
      <c r="P1116" s="5" t="str">
        <f aca="false">IF(ISNA(VLOOKUP(B1116,'Can Gas Rankings'!$B$6:$H$95,7,FALSE()))=TRUE(),"",(VLOOKUP(B1116,'Can Gas Rankings'!$B$6:$H$95,7,FALSE())))</f>
        <v/>
      </c>
      <c r="Q1116" s="5" t="str">
        <f aca="false">IF(ISNA(VLOOKUP(B1116,'Can Pwr Rankings'!$B$6:$F$21,5,FALSE()))=TRUE(),"",(VLOOKUP(B1116,'Can Pwr Rankings'!$B$6:$F$21,5,FALSE())))</f>
        <v/>
      </c>
      <c r="R1116" s="29" t="n">
        <f aca="false">IF(ISNA(VLOOKUP($B1116,'US GAS Rankings'!$B$6:$H$232,6,FALSE()))=TRUE(),"",(VLOOKUP($B1116,'US GAS Rankings'!$B$6:$H$232,6,FALSE())))</f>
        <v>10000</v>
      </c>
      <c r="S1116" s="29" t="str">
        <f aca="false">IF(ISNA(VLOOKUP($B1116,'US PWR Rankings'!$B$6:$H$126,6,FALSE()))=TRUE(),"",(VLOOKUP($B1116,'US PWR Rankings'!$B$6:$H$126,6,FALSE())))</f>
        <v/>
      </c>
      <c r="T1116" s="29" t="str">
        <f aca="false">IF(ISNA(VLOOKUP($B1116,'Can Gas Rankings'!$B$6:$H$95,6,FALSE()))=TRUE(),"",(VLOOKUP($B1116,'Can Gas Rankings'!$B$6:$H$95,6,FALSE())))</f>
        <v/>
      </c>
      <c r="U1116" s="29" t="str">
        <f aca="false">IF(ISNA(VLOOKUP($B1116,'Can Pwr Rankings'!$B$6:$F$21,4,FALSE()))=TRUE(),"",(VLOOKUP($B1116,'Can Pwr Rankings'!$B$6:$F$21,4,FALSE())))</f>
        <v/>
      </c>
    </row>
    <row r="1117" customFormat="false" ht="12.75" hidden="false" customHeight="false" outlineLevel="0" collapsed="false">
      <c r="A1117" s="5" t="s">
        <v>329</v>
      </c>
      <c r="B1117" s="5" t="n">
        <v>154</v>
      </c>
      <c r="C1117" s="5" t="s">
        <v>329</v>
      </c>
      <c r="D1117" s="5" t="n">
        <v>154</v>
      </c>
      <c r="E1117" s="29" t="n">
        <f aca="false">VLOOKUP(B1117,HEADROOM!$B$2:$D$3820,3,FALSE())</f>
        <v>78566202</v>
      </c>
      <c r="F1117" s="5" t="s">
        <v>59</v>
      </c>
      <c r="G1117" s="5" t="str">
        <f aca="false">VLOOKUP((A1117&amp;MAX(H1117:M1117)),'NA DATA'!$J$4:$K$1809,2,FALSE())</f>
        <v>Enron North America Corp.</v>
      </c>
      <c r="H1117" s="30"/>
      <c r="I1117" s="30" t="n">
        <v>96050977</v>
      </c>
      <c r="J1117" s="30"/>
      <c r="K1117" s="30"/>
      <c r="L1117" s="30"/>
      <c r="M1117" s="30"/>
      <c r="N1117" s="30" t="n">
        <f aca="false">IF(ISNA(VLOOKUP(B1117,'US GAS Rankings'!$B$6:$H$232,7,FALSE()))=TRUE(),"",(VLOOKUP(B1117,'US GAS Rankings'!$B$6:$H$232,7,FALSE())))</f>
        <v>224</v>
      </c>
      <c r="O1117" s="30" t="n">
        <f aca="false">IF(ISNA(VLOOKUP(B1117,'US PWR Rankings'!$B$6:$H$126,7,FALSE()))=TRUE(),"",(VLOOKUP(B1117,'US PWR Rankings'!$B$6:$H$126,7,FALSE())))</f>
        <v>24</v>
      </c>
      <c r="P1117" s="5" t="str">
        <f aca="false">IF(ISNA(VLOOKUP(B1117,'Can Gas Rankings'!$B$6:$H$95,7,FALSE()))=TRUE(),"",(VLOOKUP(B1117,'Can Gas Rankings'!$B$6:$H$95,7,FALSE())))</f>
        <v/>
      </c>
      <c r="Q1117" s="5" t="str">
        <f aca="false">IF(ISNA(VLOOKUP(B1117,'Can Pwr Rankings'!$B$6:$F$21,5,FALSE()))=TRUE(),"",(VLOOKUP(B1117,'Can Pwr Rankings'!$B$6:$F$21,5,FALSE())))</f>
        <v/>
      </c>
      <c r="R1117" s="29" t="n">
        <f aca="false">IF(ISNA(VLOOKUP($B1117,'US GAS Rankings'!$B$6:$H$232,6,FALSE()))=TRUE(),"",(VLOOKUP($B1117,'US GAS Rankings'!$B$6:$H$232,6,FALSE())))</f>
        <v>5132</v>
      </c>
      <c r="S1117" s="29" t="n">
        <f aca="false">IF(ISNA(VLOOKUP($B1117,'US PWR Rankings'!$B$6:$H$126,6,FALSE()))=TRUE(),"",(VLOOKUP($B1117,'US PWR Rankings'!$B$6:$H$126,6,FALSE())))</f>
        <v>5176246</v>
      </c>
      <c r="T1117" s="29" t="str">
        <f aca="false">IF(ISNA(VLOOKUP($B1117,'Can Gas Rankings'!$B$6:$H$95,6,FALSE()))=TRUE(),"",(VLOOKUP($B1117,'Can Gas Rankings'!$B$6:$H$95,6,FALSE())))</f>
        <v/>
      </c>
      <c r="U1117" s="29" t="str">
        <f aca="false">IF(ISNA(VLOOKUP($B1117,'Can Pwr Rankings'!$B$6:$F$21,4,FALSE()))=TRUE(),"",(VLOOKUP($B1117,'Can Pwr Rankings'!$B$6:$F$21,4,FALSE())))</f>
        <v/>
      </c>
    </row>
    <row r="1118" customFormat="false" ht="12.75" hidden="false" customHeight="false" outlineLevel="0" collapsed="false">
      <c r="A1118" s="5" t="s">
        <v>329</v>
      </c>
      <c r="B1118" s="5" t="n">
        <v>154</v>
      </c>
      <c r="C1118" s="5"/>
      <c r="D1118" s="5"/>
      <c r="E1118" s="29" t="n">
        <f aca="false">VLOOKUP(B1118,HEADROOM!$B$2:$D$3820,3,FALSE())</f>
        <v>78566202</v>
      </c>
      <c r="F1118" s="5" t="s">
        <v>93</v>
      </c>
      <c r="G1118" s="5" t="str">
        <f aca="false">VLOOKUP((A1118&amp;MAX(H1118:M1118)),'NA DATA'!$J$4:$K$1809,2,FALSE())</f>
        <v>enovate, L.L.C.</v>
      </c>
      <c r="H1118" s="30"/>
      <c r="I1118" s="30" t="n">
        <v>96064327</v>
      </c>
      <c r="J1118" s="30"/>
      <c r="K1118" s="30"/>
      <c r="L1118" s="30"/>
      <c r="M1118" s="30"/>
      <c r="N1118" s="30" t="n">
        <f aca="false">IF(ISNA(VLOOKUP(B1118,'US GAS Rankings'!$B$6:$H$232,7,FALSE()))=TRUE(),"",(VLOOKUP(B1118,'US GAS Rankings'!$B$6:$H$232,7,FALSE())))</f>
        <v>224</v>
      </c>
      <c r="O1118" s="30" t="n">
        <f aca="false">IF(ISNA(VLOOKUP(B1118,'US PWR Rankings'!$B$6:$H$126,7,FALSE()))=TRUE(),"",(VLOOKUP(B1118,'US PWR Rankings'!$B$6:$H$126,7,FALSE())))</f>
        <v>24</v>
      </c>
      <c r="P1118" s="5" t="str">
        <f aca="false">IF(ISNA(VLOOKUP(B1118,'Can Gas Rankings'!$B$6:$H$95,7,FALSE()))=TRUE(),"",(VLOOKUP(B1118,'Can Gas Rankings'!$B$6:$H$95,7,FALSE())))</f>
        <v/>
      </c>
      <c r="Q1118" s="5" t="str">
        <f aca="false">IF(ISNA(VLOOKUP(B1118,'Can Pwr Rankings'!$B$6:$F$21,5,FALSE()))=TRUE(),"",(VLOOKUP(B1118,'Can Pwr Rankings'!$B$6:$F$21,5,FALSE())))</f>
        <v/>
      </c>
      <c r="R1118" s="29" t="n">
        <f aca="false">IF(ISNA(VLOOKUP($B1118,'US GAS Rankings'!$B$6:$H$232,6,FALSE()))=TRUE(),"",(VLOOKUP($B1118,'US GAS Rankings'!$B$6:$H$232,6,FALSE())))</f>
        <v>5132</v>
      </c>
      <c r="S1118" s="29" t="n">
        <f aca="false">IF(ISNA(VLOOKUP($B1118,'US PWR Rankings'!$B$6:$H$126,6,FALSE()))=TRUE(),"",(VLOOKUP($B1118,'US PWR Rankings'!$B$6:$H$126,6,FALSE())))</f>
        <v>5176246</v>
      </c>
      <c r="T1118" s="29" t="str">
        <f aca="false">IF(ISNA(VLOOKUP($B1118,'Can Gas Rankings'!$B$6:$H$95,6,FALSE()))=TRUE(),"",(VLOOKUP($B1118,'Can Gas Rankings'!$B$6:$H$95,6,FALSE())))</f>
        <v/>
      </c>
      <c r="U1118" s="29" t="str">
        <f aca="false">IF(ISNA(VLOOKUP($B1118,'Can Pwr Rankings'!$B$6:$F$21,4,FALSE()))=TRUE(),"",(VLOOKUP($B1118,'Can Pwr Rankings'!$B$6:$F$21,4,FALSE())))</f>
        <v/>
      </c>
    </row>
    <row r="1119" customFormat="false" ht="12.75" hidden="false" customHeight="false" outlineLevel="0" collapsed="false">
      <c r="A1119" s="5" t="s">
        <v>329</v>
      </c>
      <c r="B1119" s="5" t="n">
        <v>154</v>
      </c>
      <c r="C1119" s="5"/>
      <c r="D1119" s="5"/>
      <c r="E1119" s="29" t="n">
        <f aca="false">VLOOKUP(B1119,HEADROOM!$B$2:$D$3820,3,FALSE())</f>
        <v>78566202</v>
      </c>
      <c r="F1119" s="5" t="s">
        <v>54</v>
      </c>
      <c r="G1119" s="5" t="str">
        <f aca="false">VLOOKUP((A1119&amp;MAX(H1119:M1119)),'NA DATA'!$J$4:$K$1809,2,FALSE())</f>
        <v>Enron North America Corp.</v>
      </c>
      <c r="H1119" s="30"/>
      <c r="I1119" s="30" t="n">
        <v>96038535</v>
      </c>
      <c r="J1119" s="30"/>
      <c r="K1119" s="30"/>
      <c r="L1119" s="30"/>
      <c r="M1119" s="30"/>
      <c r="N1119" s="30" t="n">
        <f aca="false">IF(ISNA(VLOOKUP(B1119,'US GAS Rankings'!$B$6:$H$232,7,FALSE()))=TRUE(),"",(VLOOKUP(B1119,'US GAS Rankings'!$B$6:$H$232,7,FALSE())))</f>
        <v>224</v>
      </c>
      <c r="O1119" s="30" t="n">
        <f aca="false">IF(ISNA(VLOOKUP(B1119,'US PWR Rankings'!$B$6:$H$126,7,FALSE()))=TRUE(),"",(VLOOKUP(B1119,'US PWR Rankings'!$B$6:$H$126,7,FALSE())))</f>
        <v>24</v>
      </c>
      <c r="P1119" s="5" t="str">
        <f aca="false">IF(ISNA(VLOOKUP(B1119,'Can Gas Rankings'!$B$6:$H$95,7,FALSE()))=TRUE(),"",(VLOOKUP(B1119,'Can Gas Rankings'!$B$6:$H$95,7,FALSE())))</f>
        <v/>
      </c>
      <c r="Q1119" s="5" t="str">
        <f aca="false">IF(ISNA(VLOOKUP(B1119,'Can Pwr Rankings'!$B$6:$F$21,5,FALSE()))=TRUE(),"",(VLOOKUP(B1119,'Can Pwr Rankings'!$B$6:$F$21,5,FALSE())))</f>
        <v/>
      </c>
      <c r="R1119" s="29" t="n">
        <f aca="false">IF(ISNA(VLOOKUP($B1119,'US GAS Rankings'!$B$6:$H$232,6,FALSE()))=TRUE(),"",(VLOOKUP($B1119,'US GAS Rankings'!$B$6:$H$232,6,FALSE())))</f>
        <v>5132</v>
      </c>
      <c r="S1119" s="29" t="n">
        <f aca="false">IF(ISNA(VLOOKUP($B1119,'US PWR Rankings'!$B$6:$H$126,6,FALSE()))=TRUE(),"",(VLOOKUP($B1119,'US PWR Rankings'!$B$6:$H$126,6,FALSE())))</f>
        <v>5176246</v>
      </c>
      <c r="T1119" s="29" t="str">
        <f aca="false">IF(ISNA(VLOOKUP($B1119,'Can Gas Rankings'!$B$6:$H$95,6,FALSE()))=TRUE(),"",(VLOOKUP($B1119,'Can Gas Rankings'!$B$6:$H$95,6,FALSE())))</f>
        <v/>
      </c>
      <c r="U1119" s="29" t="str">
        <f aca="false">IF(ISNA(VLOOKUP($B1119,'Can Pwr Rankings'!$B$6:$F$21,4,FALSE()))=TRUE(),"",(VLOOKUP($B1119,'Can Pwr Rankings'!$B$6:$F$21,4,FALSE())))</f>
        <v/>
      </c>
    </row>
    <row r="1120" customFormat="false" ht="12.75" hidden="false" customHeight="false" outlineLevel="0" collapsed="false">
      <c r="A1120" s="5" t="s">
        <v>329</v>
      </c>
      <c r="B1120" s="5" t="n">
        <v>154</v>
      </c>
      <c r="C1120" s="5"/>
      <c r="D1120" s="5"/>
      <c r="E1120" s="29" t="n">
        <f aca="false">VLOOKUP(B1120,HEADROOM!$B$2:$D$3820,3,FALSE())</f>
        <v>78566202</v>
      </c>
      <c r="F1120" s="5" t="s">
        <v>36</v>
      </c>
      <c r="G1120" s="5" t="str">
        <f aca="false">VLOOKUP((A1120&amp;MAX(H1120:M1120)),'NA DATA'!$J$4:$K$1809,2,FALSE())</f>
        <v>Enron North America Corp.</v>
      </c>
      <c r="H1120" s="30"/>
      <c r="I1120" s="30" t="n">
        <v>96019057</v>
      </c>
      <c r="J1120" s="30"/>
      <c r="K1120" s="30"/>
      <c r="L1120" s="30"/>
      <c r="M1120" s="30"/>
      <c r="N1120" s="30" t="n">
        <f aca="false">IF(ISNA(VLOOKUP(B1120,'US GAS Rankings'!$B$6:$H$232,7,FALSE()))=TRUE(),"",(VLOOKUP(B1120,'US GAS Rankings'!$B$6:$H$232,7,FALSE())))</f>
        <v>224</v>
      </c>
      <c r="O1120" s="30" t="n">
        <f aca="false">IF(ISNA(VLOOKUP(B1120,'US PWR Rankings'!$B$6:$H$126,7,FALSE()))=TRUE(),"",(VLOOKUP(B1120,'US PWR Rankings'!$B$6:$H$126,7,FALSE())))</f>
        <v>24</v>
      </c>
      <c r="P1120" s="5" t="str">
        <f aca="false">IF(ISNA(VLOOKUP(B1120,'Can Gas Rankings'!$B$6:$H$95,7,FALSE()))=TRUE(),"",(VLOOKUP(B1120,'Can Gas Rankings'!$B$6:$H$95,7,FALSE())))</f>
        <v/>
      </c>
      <c r="Q1120" s="5" t="str">
        <f aca="false">IF(ISNA(VLOOKUP(B1120,'Can Pwr Rankings'!$B$6:$F$21,5,FALSE()))=TRUE(),"",(VLOOKUP(B1120,'Can Pwr Rankings'!$B$6:$F$21,5,FALSE())))</f>
        <v/>
      </c>
      <c r="R1120" s="29" t="n">
        <f aca="false">IF(ISNA(VLOOKUP($B1120,'US GAS Rankings'!$B$6:$H$232,6,FALSE()))=TRUE(),"",(VLOOKUP($B1120,'US GAS Rankings'!$B$6:$H$232,6,FALSE())))</f>
        <v>5132</v>
      </c>
      <c r="S1120" s="29" t="n">
        <f aca="false">IF(ISNA(VLOOKUP($B1120,'US PWR Rankings'!$B$6:$H$126,6,FALSE()))=TRUE(),"",(VLOOKUP($B1120,'US PWR Rankings'!$B$6:$H$126,6,FALSE())))</f>
        <v>5176246</v>
      </c>
      <c r="T1120" s="29" t="str">
        <f aca="false">IF(ISNA(VLOOKUP($B1120,'Can Gas Rankings'!$B$6:$H$95,6,FALSE()))=TRUE(),"",(VLOOKUP($B1120,'Can Gas Rankings'!$B$6:$H$95,6,FALSE())))</f>
        <v/>
      </c>
      <c r="U1120" s="29" t="str">
        <f aca="false">IF(ISNA(VLOOKUP($B1120,'Can Pwr Rankings'!$B$6:$F$21,4,FALSE()))=TRUE(),"",(VLOOKUP($B1120,'Can Pwr Rankings'!$B$6:$F$21,4,FALSE())))</f>
        <v/>
      </c>
    </row>
    <row r="1121" customFormat="false" ht="12.75" hidden="false" customHeight="false" outlineLevel="0" collapsed="false">
      <c r="A1121" s="5" t="s">
        <v>329</v>
      </c>
      <c r="B1121" s="5" t="n">
        <v>154</v>
      </c>
      <c r="C1121" s="5"/>
      <c r="D1121" s="5"/>
      <c r="E1121" s="29" t="n">
        <f aca="false">VLOOKUP(B1121,HEADROOM!$B$2:$D$3820,3,FALSE())</f>
        <v>78566202</v>
      </c>
      <c r="F1121" s="5" t="s">
        <v>42</v>
      </c>
      <c r="G1121" s="5" t="e">
        <f aca="false">VLOOKUP((A1121&amp;MAX(H1121:M1121)),'NA DATA'!$J$4:$K$1809,2,FALSE())</f>
        <v>#N/A</v>
      </c>
      <c r="H1121" s="30"/>
      <c r="I1121" s="30"/>
      <c r="J1121" s="30"/>
      <c r="K1121" s="30"/>
      <c r="L1121" s="30"/>
      <c r="M1121" s="30"/>
      <c r="N1121" s="30" t="n">
        <f aca="false">IF(ISNA(VLOOKUP(B1121,'US GAS Rankings'!$B$6:$H$232,7,FALSE()))=TRUE(),"",(VLOOKUP(B1121,'US GAS Rankings'!$B$6:$H$232,7,FALSE())))</f>
        <v>224</v>
      </c>
      <c r="O1121" s="30" t="n">
        <f aca="false">IF(ISNA(VLOOKUP(B1121,'US PWR Rankings'!$B$6:$H$126,7,FALSE()))=TRUE(),"",(VLOOKUP(B1121,'US PWR Rankings'!$B$6:$H$126,7,FALSE())))</f>
        <v>24</v>
      </c>
      <c r="P1121" s="5" t="str">
        <f aca="false">IF(ISNA(VLOOKUP(B1121,'Can Gas Rankings'!$B$6:$H$95,7,FALSE()))=TRUE(),"",(VLOOKUP(B1121,'Can Gas Rankings'!$B$6:$H$95,7,FALSE())))</f>
        <v/>
      </c>
      <c r="Q1121" s="5" t="str">
        <f aca="false">IF(ISNA(VLOOKUP(B1121,'Can Pwr Rankings'!$B$6:$F$21,5,FALSE()))=TRUE(),"",(VLOOKUP(B1121,'Can Pwr Rankings'!$B$6:$F$21,5,FALSE())))</f>
        <v/>
      </c>
      <c r="R1121" s="29" t="n">
        <f aca="false">IF(ISNA(VLOOKUP($B1121,'US GAS Rankings'!$B$6:$H$232,6,FALSE()))=TRUE(),"",(VLOOKUP($B1121,'US GAS Rankings'!$B$6:$H$232,6,FALSE())))</f>
        <v>5132</v>
      </c>
      <c r="S1121" s="29" t="n">
        <f aca="false">IF(ISNA(VLOOKUP($B1121,'US PWR Rankings'!$B$6:$H$126,6,FALSE()))=TRUE(),"",(VLOOKUP($B1121,'US PWR Rankings'!$B$6:$H$126,6,FALSE())))</f>
        <v>5176246</v>
      </c>
      <c r="T1121" s="29" t="str">
        <f aca="false">IF(ISNA(VLOOKUP($B1121,'Can Gas Rankings'!$B$6:$H$95,6,FALSE()))=TRUE(),"",(VLOOKUP($B1121,'Can Gas Rankings'!$B$6:$H$95,6,FALSE())))</f>
        <v/>
      </c>
      <c r="U1121" s="29" t="str">
        <f aca="false">IF(ISNA(VLOOKUP($B1121,'Can Pwr Rankings'!$B$6:$F$21,4,FALSE()))=TRUE(),"",(VLOOKUP($B1121,'Can Pwr Rankings'!$B$6:$F$21,4,FALSE())))</f>
        <v/>
      </c>
    </row>
    <row r="1122" customFormat="false" ht="12.75" hidden="false" customHeight="false" outlineLevel="0" collapsed="false">
      <c r="A1122" s="5" t="s">
        <v>329</v>
      </c>
      <c r="B1122" s="5" t="n">
        <v>154</v>
      </c>
      <c r="C1122" s="5"/>
      <c r="D1122" s="5"/>
      <c r="E1122" s="29" t="n">
        <f aca="false">VLOOKUP(B1122,HEADROOM!$B$2:$D$3820,3,FALSE())</f>
        <v>78566202</v>
      </c>
      <c r="F1122" s="5" t="s">
        <v>172</v>
      </c>
      <c r="G1122" s="5" t="str">
        <f aca="false">VLOOKUP((A1122&amp;MAX(H1122:M1122)),'NA DATA'!$J$4:$K$1809,2,FALSE())</f>
        <v>enovate, L.L.C.</v>
      </c>
      <c r="H1122" s="30"/>
      <c r="I1122" s="30" t="n">
        <v>96057145</v>
      </c>
      <c r="J1122" s="30"/>
      <c r="K1122" s="30"/>
      <c r="L1122" s="30"/>
      <c r="M1122" s="30"/>
      <c r="N1122" s="30" t="n">
        <f aca="false">IF(ISNA(VLOOKUP(B1122,'US GAS Rankings'!$B$6:$H$232,7,FALSE()))=TRUE(),"",(VLOOKUP(B1122,'US GAS Rankings'!$B$6:$H$232,7,FALSE())))</f>
        <v>224</v>
      </c>
      <c r="O1122" s="30" t="n">
        <f aca="false">IF(ISNA(VLOOKUP(B1122,'US PWR Rankings'!$B$6:$H$126,7,FALSE()))=TRUE(),"",(VLOOKUP(B1122,'US PWR Rankings'!$B$6:$H$126,7,FALSE())))</f>
        <v>24</v>
      </c>
      <c r="P1122" s="5" t="str">
        <f aca="false">IF(ISNA(VLOOKUP(B1122,'Can Gas Rankings'!$B$6:$H$95,7,FALSE()))=TRUE(),"",(VLOOKUP(B1122,'Can Gas Rankings'!$B$6:$H$95,7,FALSE())))</f>
        <v/>
      </c>
      <c r="Q1122" s="5" t="str">
        <f aca="false">IF(ISNA(VLOOKUP(B1122,'Can Pwr Rankings'!$B$6:$F$21,5,FALSE()))=TRUE(),"",(VLOOKUP(B1122,'Can Pwr Rankings'!$B$6:$F$21,5,FALSE())))</f>
        <v/>
      </c>
      <c r="R1122" s="29" t="n">
        <f aca="false">IF(ISNA(VLOOKUP($B1122,'US GAS Rankings'!$B$6:$H$232,6,FALSE()))=TRUE(),"",(VLOOKUP($B1122,'US GAS Rankings'!$B$6:$H$232,6,FALSE())))</f>
        <v>5132</v>
      </c>
      <c r="S1122" s="29" t="n">
        <f aca="false">IF(ISNA(VLOOKUP($B1122,'US PWR Rankings'!$B$6:$H$126,6,FALSE()))=TRUE(),"",(VLOOKUP($B1122,'US PWR Rankings'!$B$6:$H$126,6,FALSE())))</f>
        <v>5176246</v>
      </c>
      <c r="T1122" s="29" t="str">
        <f aca="false">IF(ISNA(VLOOKUP($B1122,'Can Gas Rankings'!$B$6:$H$95,6,FALSE()))=TRUE(),"",(VLOOKUP($B1122,'Can Gas Rankings'!$B$6:$H$95,6,FALSE())))</f>
        <v/>
      </c>
      <c r="U1122" s="29" t="str">
        <f aca="false">IF(ISNA(VLOOKUP($B1122,'Can Pwr Rankings'!$B$6:$F$21,4,FALSE()))=TRUE(),"",(VLOOKUP($B1122,'Can Pwr Rankings'!$B$6:$F$21,4,FALSE())))</f>
        <v/>
      </c>
    </row>
    <row r="1123" customFormat="false" ht="12.75" hidden="false" customHeight="false" outlineLevel="0" collapsed="false">
      <c r="A1123" s="5" t="s">
        <v>329</v>
      </c>
      <c r="B1123" s="5" t="n">
        <v>154</v>
      </c>
      <c r="C1123" s="5"/>
      <c r="D1123" s="5"/>
      <c r="E1123" s="29" t="n">
        <f aca="false">VLOOKUP(B1123,HEADROOM!$B$2:$D$3820,3,FALSE())</f>
        <v>78566202</v>
      </c>
      <c r="F1123" s="5" t="s">
        <v>330</v>
      </c>
      <c r="G1123" s="5" t="str">
        <f aca="false">VLOOKUP((A1123&amp;MAX(H1123:M1123)),'NA DATA'!$J$4:$K$1809,2,FALSE())</f>
        <v>enovate, L.L.C.</v>
      </c>
      <c r="H1123" s="30"/>
      <c r="I1123" s="30" t="n">
        <v>96058888</v>
      </c>
      <c r="J1123" s="30"/>
      <c r="K1123" s="30"/>
      <c r="L1123" s="30"/>
      <c r="M1123" s="30"/>
      <c r="N1123" s="30" t="n">
        <f aca="false">IF(ISNA(VLOOKUP(B1123,'US GAS Rankings'!$B$6:$H$232,7,FALSE()))=TRUE(),"",(VLOOKUP(B1123,'US GAS Rankings'!$B$6:$H$232,7,FALSE())))</f>
        <v>224</v>
      </c>
      <c r="O1123" s="30" t="n">
        <f aca="false">IF(ISNA(VLOOKUP(B1123,'US PWR Rankings'!$B$6:$H$126,7,FALSE()))=TRUE(),"",(VLOOKUP(B1123,'US PWR Rankings'!$B$6:$H$126,7,FALSE())))</f>
        <v>24</v>
      </c>
      <c r="P1123" s="5" t="str">
        <f aca="false">IF(ISNA(VLOOKUP(B1123,'Can Gas Rankings'!$B$6:$H$95,7,FALSE()))=TRUE(),"",(VLOOKUP(B1123,'Can Gas Rankings'!$B$6:$H$95,7,FALSE())))</f>
        <v/>
      </c>
      <c r="Q1123" s="5" t="str">
        <f aca="false">IF(ISNA(VLOOKUP(B1123,'Can Pwr Rankings'!$B$6:$F$21,5,FALSE()))=TRUE(),"",(VLOOKUP(B1123,'Can Pwr Rankings'!$B$6:$F$21,5,FALSE())))</f>
        <v/>
      </c>
      <c r="R1123" s="29" t="n">
        <f aca="false">IF(ISNA(VLOOKUP($B1123,'US GAS Rankings'!$B$6:$H$232,6,FALSE()))=TRUE(),"",(VLOOKUP($B1123,'US GAS Rankings'!$B$6:$H$232,6,FALSE())))</f>
        <v>5132</v>
      </c>
      <c r="S1123" s="29" t="n">
        <f aca="false">IF(ISNA(VLOOKUP($B1123,'US PWR Rankings'!$B$6:$H$126,6,FALSE()))=TRUE(),"",(VLOOKUP($B1123,'US PWR Rankings'!$B$6:$H$126,6,FALSE())))</f>
        <v>5176246</v>
      </c>
      <c r="T1123" s="29" t="str">
        <f aca="false">IF(ISNA(VLOOKUP($B1123,'Can Gas Rankings'!$B$6:$H$95,6,FALSE()))=TRUE(),"",(VLOOKUP($B1123,'Can Gas Rankings'!$B$6:$H$95,6,FALSE())))</f>
        <v/>
      </c>
      <c r="U1123" s="29" t="str">
        <f aca="false">IF(ISNA(VLOOKUP($B1123,'Can Pwr Rankings'!$B$6:$F$21,4,FALSE()))=TRUE(),"",(VLOOKUP($B1123,'Can Pwr Rankings'!$B$6:$F$21,4,FALSE())))</f>
        <v/>
      </c>
    </row>
    <row r="1124" customFormat="false" ht="12.75" hidden="false" customHeight="false" outlineLevel="0" collapsed="false">
      <c r="A1124" s="5" t="s">
        <v>329</v>
      </c>
      <c r="B1124" s="5" t="n">
        <v>154</v>
      </c>
      <c r="C1124" s="5"/>
      <c r="D1124" s="5"/>
      <c r="E1124" s="29" t="n">
        <f aca="false">VLOOKUP(B1124,HEADROOM!$B$2:$D$3820,3,FALSE())</f>
        <v>78566202</v>
      </c>
      <c r="F1124" s="5" t="s">
        <v>331</v>
      </c>
      <c r="G1124" s="5" t="e">
        <f aca="false">VLOOKUP((A1124&amp;MAX(H1124:M1124)),'NA DATA'!$J$4:$K$1809,2,FALSE())</f>
        <v>#N/A</v>
      </c>
      <c r="H1124" s="30"/>
      <c r="I1124" s="30"/>
      <c r="J1124" s="30" t="n">
        <v>95001078</v>
      </c>
      <c r="K1124" s="30"/>
      <c r="L1124" s="30"/>
      <c r="M1124" s="30"/>
      <c r="N1124" s="30" t="n">
        <f aca="false">IF(ISNA(VLOOKUP(B1124,'US GAS Rankings'!$B$6:$H$232,7,FALSE()))=TRUE(),"",(VLOOKUP(B1124,'US GAS Rankings'!$B$6:$H$232,7,FALSE())))</f>
        <v>224</v>
      </c>
      <c r="O1124" s="30" t="n">
        <f aca="false">IF(ISNA(VLOOKUP(B1124,'US PWR Rankings'!$B$6:$H$126,7,FALSE()))=TRUE(),"",(VLOOKUP(B1124,'US PWR Rankings'!$B$6:$H$126,7,FALSE())))</f>
        <v>24</v>
      </c>
      <c r="P1124" s="5" t="str">
        <f aca="false">IF(ISNA(VLOOKUP(B1124,'Can Gas Rankings'!$B$6:$H$95,7,FALSE()))=TRUE(),"",(VLOOKUP(B1124,'Can Gas Rankings'!$B$6:$H$95,7,FALSE())))</f>
        <v/>
      </c>
      <c r="Q1124" s="5" t="str">
        <f aca="false">IF(ISNA(VLOOKUP(B1124,'Can Pwr Rankings'!$B$6:$F$21,5,FALSE()))=TRUE(),"",(VLOOKUP(B1124,'Can Pwr Rankings'!$B$6:$F$21,5,FALSE())))</f>
        <v/>
      </c>
      <c r="R1124" s="29" t="n">
        <f aca="false">IF(ISNA(VLOOKUP($B1124,'US GAS Rankings'!$B$6:$H$232,6,FALSE()))=TRUE(),"",(VLOOKUP($B1124,'US GAS Rankings'!$B$6:$H$232,6,FALSE())))</f>
        <v>5132</v>
      </c>
      <c r="S1124" s="29" t="n">
        <f aca="false">IF(ISNA(VLOOKUP($B1124,'US PWR Rankings'!$B$6:$H$126,6,FALSE()))=TRUE(),"",(VLOOKUP($B1124,'US PWR Rankings'!$B$6:$H$126,6,FALSE())))</f>
        <v>5176246</v>
      </c>
      <c r="T1124" s="29" t="str">
        <f aca="false">IF(ISNA(VLOOKUP($B1124,'Can Gas Rankings'!$B$6:$H$95,6,FALSE()))=TRUE(),"",(VLOOKUP($B1124,'Can Gas Rankings'!$B$6:$H$95,6,FALSE())))</f>
        <v/>
      </c>
      <c r="U1124" s="29" t="str">
        <f aca="false">IF(ISNA(VLOOKUP($B1124,'Can Pwr Rankings'!$B$6:$F$21,4,FALSE()))=TRUE(),"",(VLOOKUP($B1124,'Can Pwr Rankings'!$B$6:$F$21,4,FALSE())))</f>
        <v/>
      </c>
    </row>
    <row r="1125" customFormat="false" ht="12.75" hidden="false" customHeight="false" outlineLevel="0" collapsed="false">
      <c r="A1125" s="5" t="s">
        <v>329</v>
      </c>
      <c r="B1125" s="5" t="n">
        <v>154</v>
      </c>
      <c r="C1125" s="5"/>
      <c r="D1125" s="5"/>
      <c r="E1125" s="29" t="n">
        <f aca="false">VLOOKUP(B1125,HEADROOM!$B$2:$D$3820,3,FALSE())</f>
        <v>78566202</v>
      </c>
      <c r="F1125" s="5" t="s">
        <v>332</v>
      </c>
      <c r="G1125" s="5" t="e">
        <f aca="false">VLOOKUP((A1125&amp;MAX(H1125:M1125)),'NA DATA'!$J$4:$K$1809,2,FALSE())</f>
        <v>#N/A</v>
      </c>
      <c r="H1125" s="30"/>
      <c r="I1125" s="30"/>
      <c r="J1125" s="30" t="n">
        <v>96000079</v>
      </c>
      <c r="K1125" s="30"/>
      <c r="L1125" s="30"/>
      <c r="M1125" s="30"/>
      <c r="N1125" s="30" t="n">
        <f aca="false">IF(ISNA(VLOOKUP(B1125,'US GAS Rankings'!$B$6:$H$232,7,FALSE()))=TRUE(),"",(VLOOKUP(B1125,'US GAS Rankings'!$B$6:$H$232,7,FALSE())))</f>
        <v>224</v>
      </c>
      <c r="O1125" s="30" t="n">
        <f aca="false">IF(ISNA(VLOOKUP(B1125,'US PWR Rankings'!$B$6:$H$126,7,FALSE()))=TRUE(),"",(VLOOKUP(B1125,'US PWR Rankings'!$B$6:$H$126,7,FALSE())))</f>
        <v>24</v>
      </c>
      <c r="P1125" s="5" t="str">
        <f aca="false">IF(ISNA(VLOOKUP(B1125,'Can Gas Rankings'!$B$6:$H$95,7,FALSE()))=TRUE(),"",(VLOOKUP(B1125,'Can Gas Rankings'!$B$6:$H$95,7,FALSE())))</f>
        <v/>
      </c>
      <c r="Q1125" s="5" t="str">
        <f aca="false">IF(ISNA(VLOOKUP(B1125,'Can Pwr Rankings'!$B$6:$F$21,5,FALSE()))=TRUE(),"",(VLOOKUP(B1125,'Can Pwr Rankings'!$B$6:$F$21,5,FALSE())))</f>
        <v/>
      </c>
      <c r="R1125" s="29" t="n">
        <f aca="false">IF(ISNA(VLOOKUP($B1125,'US GAS Rankings'!$B$6:$H$232,6,FALSE()))=TRUE(),"",(VLOOKUP($B1125,'US GAS Rankings'!$B$6:$H$232,6,FALSE())))</f>
        <v>5132</v>
      </c>
      <c r="S1125" s="29" t="n">
        <f aca="false">IF(ISNA(VLOOKUP($B1125,'US PWR Rankings'!$B$6:$H$126,6,FALSE()))=TRUE(),"",(VLOOKUP($B1125,'US PWR Rankings'!$B$6:$H$126,6,FALSE())))</f>
        <v>5176246</v>
      </c>
      <c r="T1125" s="29" t="str">
        <f aca="false">IF(ISNA(VLOOKUP($B1125,'Can Gas Rankings'!$B$6:$H$95,6,FALSE()))=TRUE(),"",(VLOOKUP($B1125,'Can Gas Rankings'!$B$6:$H$95,6,FALSE())))</f>
        <v/>
      </c>
      <c r="U1125" s="29" t="str">
        <f aca="false">IF(ISNA(VLOOKUP($B1125,'Can Pwr Rankings'!$B$6:$F$21,4,FALSE()))=TRUE(),"",(VLOOKUP($B1125,'Can Pwr Rankings'!$B$6:$F$21,4,FALSE())))</f>
        <v/>
      </c>
    </row>
    <row r="1126" customFormat="false" ht="12.75" hidden="false" customHeight="false" outlineLevel="0" collapsed="false">
      <c r="A1126" s="5" t="s">
        <v>329</v>
      </c>
      <c r="B1126" s="5" t="n">
        <v>154</v>
      </c>
      <c r="C1126" s="5"/>
      <c r="D1126" s="5"/>
      <c r="E1126" s="29" t="n">
        <f aca="false">VLOOKUP(B1126,HEADROOM!$B$2:$D$3820,3,FALSE())</f>
        <v>78566202</v>
      </c>
      <c r="F1126" s="5" t="s">
        <v>333</v>
      </c>
      <c r="G1126" s="5" t="str">
        <f aca="false">VLOOKUP((A1126&amp;MAX(H1126:M1126)),'NA DATA'!$J$4:$K$1809,2,FALSE())</f>
        <v>Enron North America Corp.</v>
      </c>
      <c r="H1126" s="30"/>
      <c r="I1126" s="30" t="n">
        <v>96001202</v>
      </c>
      <c r="J1126" s="30"/>
      <c r="K1126" s="30"/>
      <c r="L1126" s="30"/>
      <c r="M1126" s="30"/>
      <c r="N1126" s="30" t="n">
        <f aca="false">IF(ISNA(VLOOKUP(B1126,'US GAS Rankings'!$B$6:$H$232,7,FALSE()))=TRUE(),"",(VLOOKUP(B1126,'US GAS Rankings'!$B$6:$H$232,7,FALSE())))</f>
        <v>224</v>
      </c>
      <c r="O1126" s="30" t="n">
        <f aca="false">IF(ISNA(VLOOKUP(B1126,'US PWR Rankings'!$B$6:$H$126,7,FALSE()))=TRUE(),"",(VLOOKUP(B1126,'US PWR Rankings'!$B$6:$H$126,7,FALSE())))</f>
        <v>24</v>
      </c>
      <c r="P1126" s="5" t="str">
        <f aca="false">IF(ISNA(VLOOKUP(B1126,'Can Gas Rankings'!$B$6:$H$95,7,FALSE()))=TRUE(),"",(VLOOKUP(B1126,'Can Gas Rankings'!$B$6:$H$95,7,FALSE())))</f>
        <v/>
      </c>
      <c r="Q1126" s="5" t="str">
        <f aca="false">IF(ISNA(VLOOKUP(B1126,'Can Pwr Rankings'!$B$6:$F$21,5,FALSE()))=TRUE(),"",(VLOOKUP(B1126,'Can Pwr Rankings'!$B$6:$F$21,5,FALSE())))</f>
        <v/>
      </c>
      <c r="R1126" s="29" t="n">
        <f aca="false">IF(ISNA(VLOOKUP($B1126,'US GAS Rankings'!$B$6:$H$232,6,FALSE()))=TRUE(),"",(VLOOKUP($B1126,'US GAS Rankings'!$B$6:$H$232,6,FALSE())))</f>
        <v>5132</v>
      </c>
      <c r="S1126" s="29" t="n">
        <f aca="false">IF(ISNA(VLOOKUP($B1126,'US PWR Rankings'!$B$6:$H$126,6,FALSE()))=TRUE(),"",(VLOOKUP($B1126,'US PWR Rankings'!$B$6:$H$126,6,FALSE())))</f>
        <v>5176246</v>
      </c>
      <c r="T1126" s="29" t="str">
        <f aca="false">IF(ISNA(VLOOKUP($B1126,'Can Gas Rankings'!$B$6:$H$95,6,FALSE()))=TRUE(),"",(VLOOKUP($B1126,'Can Gas Rankings'!$B$6:$H$95,6,FALSE())))</f>
        <v/>
      </c>
      <c r="U1126" s="29" t="str">
        <f aca="false">IF(ISNA(VLOOKUP($B1126,'Can Pwr Rankings'!$B$6:$F$21,4,FALSE()))=TRUE(),"",(VLOOKUP($B1126,'Can Pwr Rankings'!$B$6:$F$21,4,FALSE())))</f>
        <v/>
      </c>
    </row>
    <row r="1127" customFormat="false" ht="12.75" hidden="false" customHeight="false" outlineLevel="0" collapsed="false">
      <c r="A1127" s="5" t="s">
        <v>334</v>
      </c>
      <c r="B1127" s="5" t="n">
        <v>26536</v>
      </c>
      <c r="C1127" s="5" t="s">
        <v>334</v>
      </c>
      <c r="D1127" s="5" t="n">
        <v>26536</v>
      </c>
      <c r="E1127" s="29" t="n">
        <f aca="false">VLOOKUP(B1127,HEADROOM!$B$2:$D$3820,3,FALSE())</f>
        <v>400000</v>
      </c>
      <c r="F1127" s="5" t="s">
        <v>60</v>
      </c>
      <c r="G1127" s="5" t="str">
        <f aca="false">VLOOKUP((A1127&amp;MAX(H1127:M1127)),'NA DATA'!$J$4:$K$1809,2,FALSE())</f>
        <v>Enron North America Corp.</v>
      </c>
      <c r="H1127" s="30"/>
      <c r="I1127" s="30" t="n">
        <v>96035886</v>
      </c>
      <c r="J1127" s="30"/>
      <c r="K1127" s="30"/>
      <c r="L1127" s="30"/>
      <c r="M1127" s="30"/>
      <c r="N1127" s="30" t="n">
        <f aca="false">IF(ISNA(VLOOKUP(B1127,'US GAS Rankings'!$B$6:$H$232,7,FALSE()))=TRUE(),"",(VLOOKUP(B1127,'US GAS Rankings'!$B$6:$H$232,7,FALSE())))</f>
        <v>225</v>
      </c>
      <c r="O1127" s="30" t="str">
        <f aca="false">IF(ISNA(VLOOKUP(B1127,'US PWR Rankings'!$B$6:$H$126,7,FALSE()))=TRUE(),"",(VLOOKUP(B1127,'US PWR Rankings'!$B$6:$H$126,7,FALSE())))</f>
        <v/>
      </c>
      <c r="P1127" s="5" t="str">
        <f aca="false">IF(ISNA(VLOOKUP(B1127,'Can Gas Rankings'!$B$6:$H$95,7,FALSE()))=TRUE(),"",(VLOOKUP(B1127,'Can Gas Rankings'!$B$6:$H$95,7,FALSE())))</f>
        <v/>
      </c>
      <c r="Q1127" s="5" t="str">
        <f aca="false">IF(ISNA(VLOOKUP(B1127,'Can Pwr Rankings'!$B$6:$F$21,5,FALSE()))=TRUE(),"",(VLOOKUP(B1127,'Can Pwr Rankings'!$B$6:$F$21,5,FALSE())))</f>
        <v/>
      </c>
      <c r="R1127" s="29" t="n">
        <f aca="false">IF(ISNA(VLOOKUP($B1127,'US GAS Rankings'!$B$6:$H$232,6,FALSE()))=TRUE(),"",(VLOOKUP($B1127,'US GAS Rankings'!$B$6:$H$232,6,FALSE())))</f>
        <v>5000</v>
      </c>
      <c r="S1127" s="29" t="str">
        <f aca="false">IF(ISNA(VLOOKUP($B1127,'US PWR Rankings'!$B$6:$H$126,6,FALSE()))=TRUE(),"",(VLOOKUP($B1127,'US PWR Rankings'!$B$6:$H$126,6,FALSE())))</f>
        <v/>
      </c>
      <c r="T1127" s="29" t="str">
        <f aca="false">IF(ISNA(VLOOKUP($B1127,'Can Gas Rankings'!$B$6:$H$95,6,FALSE()))=TRUE(),"",(VLOOKUP($B1127,'Can Gas Rankings'!$B$6:$H$95,6,FALSE())))</f>
        <v/>
      </c>
      <c r="U1127" s="29" t="str">
        <f aca="false">IF(ISNA(VLOOKUP($B1127,'Can Pwr Rankings'!$B$6:$F$21,4,FALSE()))=TRUE(),"",(VLOOKUP($B1127,'Can Pwr Rankings'!$B$6:$F$21,4,FALSE())))</f>
        <v/>
      </c>
    </row>
    <row r="1128" customFormat="false" ht="12.75" hidden="false" customHeight="false" outlineLevel="0" collapsed="false">
      <c r="A1128" s="5" t="s">
        <v>334</v>
      </c>
      <c r="B1128" s="5" t="n">
        <v>26536</v>
      </c>
      <c r="C1128" s="5"/>
      <c r="D1128" s="5"/>
      <c r="E1128" s="29" t="n">
        <f aca="false">VLOOKUP(B1128,HEADROOM!$B$2:$D$3820,3,FALSE())</f>
        <v>400000</v>
      </c>
      <c r="F1128" s="5" t="s">
        <v>335</v>
      </c>
      <c r="G1128" s="5" t="str">
        <f aca="false">VLOOKUP((A1128&amp;MAX(H1128:M1128)),'NA DATA'!$J$4:$K$1809,2,FALSE())</f>
        <v>Enron North America Corp.</v>
      </c>
      <c r="H1128" s="30"/>
      <c r="I1128" s="30" t="n">
        <v>96035909</v>
      </c>
      <c r="J1128" s="30"/>
      <c r="K1128" s="30"/>
      <c r="L1128" s="30"/>
      <c r="M1128" s="30"/>
      <c r="N1128" s="30" t="n">
        <f aca="false">IF(ISNA(VLOOKUP(B1128,'US GAS Rankings'!$B$6:$H$232,7,FALSE()))=TRUE(),"",(VLOOKUP(B1128,'US GAS Rankings'!$B$6:$H$232,7,FALSE())))</f>
        <v>225</v>
      </c>
      <c r="O1128" s="30" t="str">
        <f aca="false">IF(ISNA(VLOOKUP(B1128,'US PWR Rankings'!$B$6:$H$126,7,FALSE()))=TRUE(),"",(VLOOKUP(B1128,'US PWR Rankings'!$B$6:$H$126,7,FALSE())))</f>
        <v/>
      </c>
      <c r="P1128" s="5" t="str">
        <f aca="false">IF(ISNA(VLOOKUP(B1128,'Can Gas Rankings'!$B$6:$H$95,7,FALSE()))=TRUE(),"",(VLOOKUP(B1128,'Can Gas Rankings'!$B$6:$H$95,7,FALSE())))</f>
        <v/>
      </c>
      <c r="Q1128" s="5" t="str">
        <f aca="false">IF(ISNA(VLOOKUP(B1128,'Can Pwr Rankings'!$B$6:$F$21,5,FALSE()))=TRUE(),"",(VLOOKUP(B1128,'Can Pwr Rankings'!$B$6:$F$21,5,FALSE())))</f>
        <v/>
      </c>
      <c r="R1128" s="29" t="n">
        <f aca="false">IF(ISNA(VLOOKUP($B1128,'US GAS Rankings'!$B$6:$H$232,6,FALSE()))=TRUE(),"",(VLOOKUP($B1128,'US GAS Rankings'!$B$6:$H$232,6,FALSE())))</f>
        <v>5000</v>
      </c>
      <c r="S1128" s="29" t="str">
        <f aca="false">IF(ISNA(VLOOKUP($B1128,'US PWR Rankings'!$B$6:$H$126,6,FALSE()))=TRUE(),"",(VLOOKUP($B1128,'US PWR Rankings'!$B$6:$H$126,6,FALSE())))</f>
        <v/>
      </c>
      <c r="T1128" s="29" t="str">
        <f aca="false">IF(ISNA(VLOOKUP($B1128,'Can Gas Rankings'!$B$6:$H$95,6,FALSE()))=TRUE(),"",(VLOOKUP($B1128,'Can Gas Rankings'!$B$6:$H$95,6,FALSE())))</f>
        <v/>
      </c>
      <c r="U1128" s="29" t="str">
        <f aca="false">IF(ISNA(VLOOKUP($B1128,'Can Pwr Rankings'!$B$6:$F$21,4,FALSE()))=TRUE(),"",(VLOOKUP($B1128,'Can Pwr Rankings'!$B$6:$F$21,4,FALSE())))</f>
        <v/>
      </c>
    </row>
    <row r="1129" customFormat="false" ht="12.75" hidden="false" customHeight="false" outlineLevel="0" collapsed="false">
      <c r="A1129" s="5" t="s">
        <v>334</v>
      </c>
      <c r="B1129" s="5" t="n">
        <v>26536</v>
      </c>
      <c r="C1129" s="5"/>
      <c r="D1129" s="5"/>
      <c r="E1129" s="29" t="n">
        <f aca="false">VLOOKUP(B1129,HEADROOM!$B$2:$D$3820,3,FALSE())</f>
        <v>400000</v>
      </c>
      <c r="F1129" s="5" t="s">
        <v>62</v>
      </c>
      <c r="G1129" s="5" t="str">
        <f aca="false">VLOOKUP((A1129&amp;MAX(H1129:M1129)),'NA DATA'!$J$4:$K$1809,2,FALSE())</f>
        <v>Enron North America Corp.</v>
      </c>
      <c r="H1129" s="30"/>
      <c r="I1129" s="30" t="n">
        <v>96029504</v>
      </c>
      <c r="J1129" s="30"/>
      <c r="K1129" s="30"/>
      <c r="L1129" s="30"/>
      <c r="M1129" s="30"/>
      <c r="N1129" s="30" t="n">
        <f aca="false">IF(ISNA(VLOOKUP(B1129,'US GAS Rankings'!$B$6:$H$232,7,FALSE()))=TRUE(),"",(VLOOKUP(B1129,'US GAS Rankings'!$B$6:$H$232,7,FALSE())))</f>
        <v>225</v>
      </c>
      <c r="O1129" s="30" t="str">
        <f aca="false">IF(ISNA(VLOOKUP(B1129,'US PWR Rankings'!$B$6:$H$126,7,FALSE()))=TRUE(),"",(VLOOKUP(B1129,'US PWR Rankings'!$B$6:$H$126,7,FALSE())))</f>
        <v/>
      </c>
      <c r="P1129" s="5" t="str">
        <f aca="false">IF(ISNA(VLOOKUP(B1129,'Can Gas Rankings'!$B$6:$H$95,7,FALSE()))=TRUE(),"",(VLOOKUP(B1129,'Can Gas Rankings'!$B$6:$H$95,7,FALSE())))</f>
        <v/>
      </c>
      <c r="Q1129" s="5" t="str">
        <f aca="false">IF(ISNA(VLOOKUP(B1129,'Can Pwr Rankings'!$B$6:$F$21,5,FALSE()))=TRUE(),"",(VLOOKUP(B1129,'Can Pwr Rankings'!$B$6:$F$21,5,FALSE())))</f>
        <v/>
      </c>
      <c r="R1129" s="29" t="n">
        <f aca="false">IF(ISNA(VLOOKUP($B1129,'US GAS Rankings'!$B$6:$H$232,6,FALSE()))=TRUE(),"",(VLOOKUP($B1129,'US GAS Rankings'!$B$6:$H$232,6,FALSE())))</f>
        <v>5000</v>
      </c>
      <c r="S1129" s="29" t="str">
        <f aca="false">IF(ISNA(VLOOKUP($B1129,'US PWR Rankings'!$B$6:$H$126,6,FALSE()))=TRUE(),"",(VLOOKUP($B1129,'US PWR Rankings'!$B$6:$H$126,6,FALSE())))</f>
        <v/>
      </c>
      <c r="T1129" s="29" t="str">
        <f aca="false">IF(ISNA(VLOOKUP($B1129,'Can Gas Rankings'!$B$6:$H$95,6,FALSE()))=TRUE(),"",(VLOOKUP($B1129,'Can Gas Rankings'!$B$6:$H$95,6,FALSE())))</f>
        <v/>
      </c>
      <c r="U1129" s="29" t="str">
        <f aca="false">IF(ISNA(VLOOKUP($B1129,'Can Pwr Rankings'!$B$6:$F$21,4,FALSE()))=TRUE(),"",(VLOOKUP($B1129,'Can Pwr Rankings'!$B$6:$F$21,4,FALSE())))</f>
        <v/>
      </c>
    </row>
    <row r="1130" customFormat="false" ht="12.75" hidden="false" customHeight="false" outlineLevel="0" collapsed="false">
      <c r="A1130" s="5" t="s">
        <v>334</v>
      </c>
      <c r="B1130" s="5" t="n">
        <v>26536</v>
      </c>
      <c r="C1130" s="5"/>
      <c r="D1130" s="5"/>
      <c r="E1130" s="29" t="n">
        <f aca="false">VLOOKUP(B1130,HEADROOM!$B$2:$D$3820,3,FALSE())</f>
        <v>400000</v>
      </c>
      <c r="F1130" s="5" t="s">
        <v>42</v>
      </c>
      <c r="G1130" s="5" t="e">
        <f aca="false">VLOOKUP((A1130&amp;MAX(H1130:M1130)),'NA DATA'!$J$4:$K$1809,2,FALSE())</f>
        <v>#N/A</v>
      </c>
      <c r="H1130" s="30"/>
      <c r="I1130" s="30"/>
      <c r="J1130" s="30"/>
      <c r="K1130" s="30"/>
      <c r="L1130" s="30"/>
      <c r="M1130" s="30"/>
      <c r="N1130" s="30" t="n">
        <f aca="false">IF(ISNA(VLOOKUP(B1130,'US GAS Rankings'!$B$6:$H$232,7,FALSE()))=TRUE(),"",(VLOOKUP(B1130,'US GAS Rankings'!$B$6:$H$232,7,FALSE())))</f>
        <v>225</v>
      </c>
      <c r="O1130" s="30" t="str">
        <f aca="false">IF(ISNA(VLOOKUP(B1130,'US PWR Rankings'!$B$6:$H$126,7,FALSE()))=TRUE(),"",(VLOOKUP(B1130,'US PWR Rankings'!$B$6:$H$126,7,FALSE())))</f>
        <v/>
      </c>
      <c r="P1130" s="5" t="str">
        <f aca="false">IF(ISNA(VLOOKUP(B1130,'Can Gas Rankings'!$B$6:$H$95,7,FALSE()))=TRUE(),"",(VLOOKUP(B1130,'Can Gas Rankings'!$B$6:$H$95,7,FALSE())))</f>
        <v/>
      </c>
      <c r="Q1130" s="5" t="str">
        <f aca="false">IF(ISNA(VLOOKUP(B1130,'Can Pwr Rankings'!$B$6:$F$21,5,FALSE()))=TRUE(),"",(VLOOKUP(B1130,'Can Pwr Rankings'!$B$6:$F$21,5,FALSE())))</f>
        <v/>
      </c>
      <c r="R1130" s="29" t="n">
        <f aca="false">IF(ISNA(VLOOKUP($B1130,'US GAS Rankings'!$B$6:$H$232,6,FALSE()))=TRUE(),"",(VLOOKUP($B1130,'US GAS Rankings'!$B$6:$H$232,6,FALSE())))</f>
        <v>5000</v>
      </c>
      <c r="S1130" s="29" t="str">
        <f aca="false">IF(ISNA(VLOOKUP($B1130,'US PWR Rankings'!$B$6:$H$126,6,FALSE()))=TRUE(),"",(VLOOKUP($B1130,'US PWR Rankings'!$B$6:$H$126,6,FALSE())))</f>
        <v/>
      </c>
      <c r="T1130" s="29" t="str">
        <f aca="false">IF(ISNA(VLOOKUP($B1130,'Can Gas Rankings'!$B$6:$H$95,6,FALSE()))=TRUE(),"",(VLOOKUP($B1130,'Can Gas Rankings'!$B$6:$H$95,6,FALSE())))</f>
        <v/>
      </c>
      <c r="U1130" s="29" t="str">
        <f aca="false">IF(ISNA(VLOOKUP($B1130,'Can Pwr Rankings'!$B$6:$F$21,4,FALSE()))=TRUE(),"",(VLOOKUP($B1130,'Can Pwr Rankings'!$B$6:$F$21,4,FALSE())))</f>
        <v/>
      </c>
    </row>
    <row r="1131" customFormat="false" ht="12.75" hidden="false" customHeight="false" outlineLevel="0" collapsed="false">
      <c r="A1131" s="5" t="s">
        <v>334</v>
      </c>
      <c r="B1131" s="5" t="n">
        <v>26536</v>
      </c>
      <c r="C1131" s="5"/>
      <c r="D1131" s="5"/>
      <c r="E1131" s="29" t="n">
        <f aca="false">VLOOKUP(B1131,HEADROOM!$B$2:$D$3820,3,FALSE())</f>
        <v>400000</v>
      </c>
      <c r="F1131" s="5" t="s">
        <v>70</v>
      </c>
      <c r="G1131" s="5" t="str">
        <f aca="false">VLOOKUP((A1131&amp;MAX(H1131:M1131)),'NA DATA'!$J$4:$K$1809,2,FALSE())</f>
        <v>Enron North America Corp.</v>
      </c>
      <c r="H1131" s="30"/>
      <c r="I1131" s="30" t="n">
        <v>96062646</v>
      </c>
      <c r="J1131" s="30"/>
      <c r="K1131" s="30"/>
      <c r="L1131" s="30"/>
      <c r="M1131" s="30"/>
      <c r="N1131" s="30" t="n">
        <f aca="false">IF(ISNA(VLOOKUP(B1131,'US GAS Rankings'!$B$6:$H$232,7,FALSE()))=TRUE(),"",(VLOOKUP(B1131,'US GAS Rankings'!$B$6:$H$232,7,FALSE())))</f>
        <v>225</v>
      </c>
      <c r="O1131" s="30" t="str">
        <f aca="false">IF(ISNA(VLOOKUP(B1131,'US PWR Rankings'!$B$6:$H$126,7,FALSE()))=TRUE(),"",(VLOOKUP(B1131,'US PWR Rankings'!$B$6:$H$126,7,FALSE())))</f>
        <v/>
      </c>
      <c r="P1131" s="5" t="str">
        <f aca="false">IF(ISNA(VLOOKUP(B1131,'Can Gas Rankings'!$B$6:$H$95,7,FALSE()))=TRUE(),"",(VLOOKUP(B1131,'Can Gas Rankings'!$B$6:$H$95,7,FALSE())))</f>
        <v/>
      </c>
      <c r="Q1131" s="5" t="str">
        <f aca="false">IF(ISNA(VLOOKUP(B1131,'Can Pwr Rankings'!$B$6:$F$21,5,FALSE()))=TRUE(),"",(VLOOKUP(B1131,'Can Pwr Rankings'!$B$6:$F$21,5,FALSE())))</f>
        <v/>
      </c>
      <c r="R1131" s="29" t="n">
        <f aca="false">IF(ISNA(VLOOKUP($B1131,'US GAS Rankings'!$B$6:$H$232,6,FALSE()))=TRUE(),"",(VLOOKUP($B1131,'US GAS Rankings'!$B$6:$H$232,6,FALSE())))</f>
        <v>5000</v>
      </c>
      <c r="S1131" s="29" t="str">
        <f aca="false">IF(ISNA(VLOOKUP($B1131,'US PWR Rankings'!$B$6:$H$126,6,FALSE()))=TRUE(),"",(VLOOKUP($B1131,'US PWR Rankings'!$B$6:$H$126,6,FALSE())))</f>
        <v/>
      </c>
      <c r="T1131" s="29" t="str">
        <f aca="false">IF(ISNA(VLOOKUP($B1131,'Can Gas Rankings'!$B$6:$H$95,6,FALSE()))=TRUE(),"",(VLOOKUP($B1131,'Can Gas Rankings'!$B$6:$H$95,6,FALSE())))</f>
        <v/>
      </c>
      <c r="U1131" s="29" t="str">
        <f aca="false">IF(ISNA(VLOOKUP($B1131,'Can Pwr Rankings'!$B$6:$F$21,4,FALSE()))=TRUE(),"",(VLOOKUP($B1131,'Can Pwr Rankings'!$B$6:$F$21,4,FALSE())))</f>
        <v/>
      </c>
    </row>
    <row r="1132" customFormat="false" ht="12.75" hidden="false" customHeight="false" outlineLevel="0" collapsed="false">
      <c r="A1132" s="5" t="s">
        <v>336</v>
      </c>
      <c r="B1132" s="5" t="n">
        <v>2160</v>
      </c>
      <c r="C1132" s="5" t="s">
        <v>336</v>
      </c>
      <c r="D1132" s="5" t="n">
        <v>2160</v>
      </c>
      <c r="E1132" s="29" t="n">
        <f aca="false">VLOOKUP(B1132,HEADROOM!$B$2:$D$3820,3,FALSE())</f>
        <v>808456</v>
      </c>
      <c r="F1132" s="5" t="s">
        <v>33</v>
      </c>
      <c r="G1132" s="5" t="str">
        <f aca="false">VLOOKUP((A1132&amp;MAX(H1132:M1132)),'NA DATA'!$J$4:$K$1809,2,FALSE())</f>
        <v>Enron North America Corp.</v>
      </c>
      <c r="H1132" s="30"/>
      <c r="I1132" s="30" t="n">
        <v>96062421</v>
      </c>
      <c r="J1132" s="30"/>
      <c r="K1132" s="30"/>
      <c r="L1132" s="30"/>
      <c r="M1132" s="30"/>
      <c r="N1132" s="30" t="n">
        <f aca="false">IF(ISNA(VLOOKUP(B1132,'US GAS Rankings'!$B$6:$H$232,7,FALSE()))=TRUE(),"",(VLOOKUP(B1132,'US GAS Rankings'!$B$6:$H$232,7,FALSE())))</f>
        <v>226</v>
      </c>
      <c r="O1132" s="30" t="str">
        <f aca="false">IF(ISNA(VLOOKUP(B1132,'US PWR Rankings'!$B$6:$H$126,7,FALSE()))=TRUE(),"",(VLOOKUP(B1132,'US PWR Rankings'!$B$6:$H$126,7,FALSE())))</f>
        <v/>
      </c>
      <c r="P1132" s="5" t="str">
        <f aca="false">IF(ISNA(VLOOKUP(B1132,'Can Gas Rankings'!$B$6:$H$95,7,FALSE()))=TRUE(),"",(VLOOKUP(B1132,'Can Gas Rankings'!$B$6:$H$95,7,FALSE())))</f>
        <v/>
      </c>
      <c r="Q1132" s="5" t="str">
        <f aca="false">IF(ISNA(VLOOKUP(B1132,'Can Pwr Rankings'!$B$6:$F$21,5,FALSE()))=TRUE(),"",(VLOOKUP(B1132,'Can Pwr Rankings'!$B$6:$F$21,5,FALSE())))</f>
        <v/>
      </c>
      <c r="R1132" s="29" t="n">
        <f aca="false">IF(ISNA(VLOOKUP($B1132,'US GAS Rankings'!$B$6:$H$232,6,FALSE()))=TRUE(),"",(VLOOKUP($B1132,'US GAS Rankings'!$B$6:$H$232,6,FALSE())))</f>
        <v>5000</v>
      </c>
      <c r="S1132" s="29" t="str">
        <f aca="false">IF(ISNA(VLOOKUP($B1132,'US PWR Rankings'!$B$6:$H$126,6,FALSE()))=TRUE(),"",(VLOOKUP($B1132,'US PWR Rankings'!$B$6:$H$126,6,FALSE())))</f>
        <v/>
      </c>
      <c r="T1132" s="29" t="str">
        <f aca="false">IF(ISNA(VLOOKUP($B1132,'Can Gas Rankings'!$B$6:$H$95,6,FALSE()))=TRUE(),"",(VLOOKUP($B1132,'Can Gas Rankings'!$B$6:$H$95,6,FALSE())))</f>
        <v/>
      </c>
      <c r="U1132" s="29" t="str">
        <f aca="false">IF(ISNA(VLOOKUP($B1132,'Can Pwr Rankings'!$B$6:$F$21,4,FALSE()))=TRUE(),"",(VLOOKUP($B1132,'Can Pwr Rankings'!$B$6:$F$21,4,FALSE())))</f>
        <v/>
      </c>
    </row>
    <row r="1133" customFormat="false" ht="12.75" hidden="false" customHeight="false" outlineLevel="0" collapsed="false">
      <c r="A1133" s="5" t="s">
        <v>336</v>
      </c>
      <c r="B1133" s="5" t="n">
        <v>2160</v>
      </c>
      <c r="C1133" s="5"/>
      <c r="D1133" s="5"/>
      <c r="E1133" s="29" t="n">
        <f aca="false">VLOOKUP(B1133,HEADROOM!$B$2:$D$3820,3,FALSE())</f>
        <v>808456</v>
      </c>
      <c r="F1133" s="5" t="s">
        <v>28</v>
      </c>
      <c r="G1133" s="5" t="str">
        <f aca="false">VLOOKUP((A1133&amp;MAX(H1133:M1133)),'NA DATA'!$J$4:$K$1809,2,FALSE())</f>
        <v>Enron North America Corp.</v>
      </c>
      <c r="H1133" s="30"/>
      <c r="I1133" s="30" t="n">
        <v>96002461</v>
      </c>
      <c r="J1133" s="30"/>
      <c r="K1133" s="30"/>
      <c r="L1133" s="30"/>
      <c r="M1133" s="30"/>
      <c r="N1133" s="30" t="n">
        <f aca="false">IF(ISNA(VLOOKUP(B1133,'US GAS Rankings'!$B$6:$H$232,7,FALSE()))=TRUE(),"",(VLOOKUP(B1133,'US GAS Rankings'!$B$6:$H$232,7,FALSE())))</f>
        <v>226</v>
      </c>
      <c r="O1133" s="30" t="str">
        <f aca="false">IF(ISNA(VLOOKUP(B1133,'US PWR Rankings'!$B$6:$H$126,7,FALSE()))=TRUE(),"",(VLOOKUP(B1133,'US PWR Rankings'!$B$6:$H$126,7,FALSE())))</f>
        <v/>
      </c>
      <c r="P1133" s="5" t="str">
        <f aca="false">IF(ISNA(VLOOKUP(B1133,'Can Gas Rankings'!$B$6:$H$95,7,FALSE()))=TRUE(),"",(VLOOKUP(B1133,'Can Gas Rankings'!$B$6:$H$95,7,FALSE())))</f>
        <v/>
      </c>
      <c r="Q1133" s="5" t="str">
        <f aca="false">IF(ISNA(VLOOKUP(B1133,'Can Pwr Rankings'!$B$6:$F$21,5,FALSE()))=TRUE(),"",(VLOOKUP(B1133,'Can Pwr Rankings'!$B$6:$F$21,5,FALSE())))</f>
        <v/>
      </c>
      <c r="R1133" s="29" t="n">
        <f aca="false">IF(ISNA(VLOOKUP($B1133,'US GAS Rankings'!$B$6:$H$232,6,FALSE()))=TRUE(),"",(VLOOKUP($B1133,'US GAS Rankings'!$B$6:$H$232,6,FALSE())))</f>
        <v>5000</v>
      </c>
      <c r="S1133" s="29" t="str">
        <f aca="false">IF(ISNA(VLOOKUP($B1133,'US PWR Rankings'!$B$6:$H$126,6,FALSE()))=TRUE(),"",(VLOOKUP($B1133,'US PWR Rankings'!$B$6:$H$126,6,FALSE())))</f>
        <v/>
      </c>
      <c r="T1133" s="29" t="str">
        <f aca="false">IF(ISNA(VLOOKUP($B1133,'Can Gas Rankings'!$B$6:$H$95,6,FALSE()))=TRUE(),"",(VLOOKUP($B1133,'Can Gas Rankings'!$B$6:$H$95,6,FALSE())))</f>
        <v/>
      </c>
      <c r="U1133" s="29" t="str">
        <f aca="false">IF(ISNA(VLOOKUP($B1133,'Can Pwr Rankings'!$B$6:$F$21,4,FALSE()))=TRUE(),"",(VLOOKUP($B1133,'Can Pwr Rankings'!$B$6:$F$21,4,FALSE())))</f>
        <v/>
      </c>
    </row>
    <row r="1134" customFormat="false" ht="12.75" hidden="false" customHeight="false" outlineLevel="0" collapsed="false">
      <c r="A1134" s="5" t="s">
        <v>336</v>
      </c>
      <c r="B1134" s="5" t="n">
        <v>2160</v>
      </c>
      <c r="C1134" s="5"/>
      <c r="D1134" s="5"/>
      <c r="E1134" s="29" t="n">
        <f aca="false">VLOOKUP(B1134,HEADROOM!$B$2:$D$3820,3,FALSE())</f>
        <v>808456</v>
      </c>
      <c r="F1134" s="5" t="s">
        <v>29</v>
      </c>
      <c r="G1134" s="5" t="str">
        <f aca="false">VLOOKUP((A1134&amp;MAX(H1134:M1134)),'NA DATA'!$J$4:$K$1809,2,FALSE())</f>
        <v>Enron North America Corp.</v>
      </c>
      <c r="H1134" s="30"/>
      <c r="I1134" s="30" t="n">
        <v>96002877</v>
      </c>
      <c r="J1134" s="30"/>
      <c r="K1134" s="30"/>
      <c r="L1134" s="30"/>
      <c r="M1134" s="30"/>
      <c r="N1134" s="30" t="n">
        <f aca="false">IF(ISNA(VLOOKUP(B1134,'US GAS Rankings'!$B$6:$H$232,7,FALSE()))=TRUE(),"",(VLOOKUP(B1134,'US GAS Rankings'!$B$6:$H$232,7,FALSE())))</f>
        <v>226</v>
      </c>
      <c r="O1134" s="30" t="str">
        <f aca="false">IF(ISNA(VLOOKUP(B1134,'US PWR Rankings'!$B$6:$H$126,7,FALSE()))=TRUE(),"",(VLOOKUP(B1134,'US PWR Rankings'!$B$6:$H$126,7,FALSE())))</f>
        <v/>
      </c>
      <c r="P1134" s="5" t="str">
        <f aca="false">IF(ISNA(VLOOKUP(B1134,'Can Gas Rankings'!$B$6:$H$95,7,FALSE()))=TRUE(),"",(VLOOKUP(B1134,'Can Gas Rankings'!$B$6:$H$95,7,FALSE())))</f>
        <v/>
      </c>
      <c r="Q1134" s="5" t="str">
        <f aca="false">IF(ISNA(VLOOKUP(B1134,'Can Pwr Rankings'!$B$6:$F$21,5,FALSE()))=TRUE(),"",(VLOOKUP(B1134,'Can Pwr Rankings'!$B$6:$F$21,5,FALSE())))</f>
        <v/>
      </c>
      <c r="R1134" s="29" t="n">
        <f aca="false">IF(ISNA(VLOOKUP($B1134,'US GAS Rankings'!$B$6:$H$232,6,FALSE()))=TRUE(),"",(VLOOKUP($B1134,'US GAS Rankings'!$B$6:$H$232,6,FALSE())))</f>
        <v>5000</v>
      </c>
      <c r="S1134" s="29" t="str">
        <f aca="false">IF(ISNA(VLOOKUP($B1134,'US PWR Rankings'!$B$6:$H$126,6,FALSE()))=TRUE(),"",(VLOOKUP($B1134,'US PWR Rankings'!$B$6:$H$126,6,FALSE())))</f>
        <v/>
      </c>
      <c r="T1134" s="29" t="str">
        <f aca="false">IF(ISNA(VLOOKUP($B1134,'Can Gas Rankings'!$B$6:$H$95,6,FALSE()))=TRUE(),"",(VLOOKUP($B1134,'Can Gas Rankings'!$B$6:$H$95,6,FALSE())))</f>
        <v/>
      </c>
      <c r="U1134" s="29" t="str">
        <f aca="false">IF(ISNA(VLOOKUP($B1134,'Can Pwr Rankings'!$B$6:$F$21,4,FALSE()))=TRUE(),"",(VLOOKUP($B1134,'Can Pwr Rankings'!$B$6:$F$21,4,FALSE())))</f>
        <v/>
      </c>
    </row>
    <row r="1135" customFormat="false" ht="12.75" hidden="false" customHeight="false" outlineLevel="0" collapsed="false">
      <c r="A1135" s="5" t="s">
        <v>336</v>
      </c>
      <c r="B1135" s="5" t="n">
        <v>2160</v>
      </c>
      <c r="C1135" s="5"/>
      <c r="D1135" s="5"/>
      <c r="E1135" s="29" t="n">
        <f aca="false">VLOOKUP(B1135,HEADROOM!$B$2:$D$3820,3,FALSE())</f>
        <v>808456</v>
      </c>
      <c r="F1135" s="5" t="s">
        <v>47</v>
      </c>
      <c r="G1135" s="5" t="str">
        <f aca="false">VLOOKUP((A1135&amp;MAX(H1135:M1135)),'NA DATA'!$J$4:$K$1809,2,FALSE())</f>
        <v>Enron North America Corp.</v>
      </c>
      <c r="H1135" s="30"/>
      <c r="I1135" s="30" t="n">
        <v>96096099</v>
      </c>
      <c r="J1135" s="30"/>
      <c r="K1135" s="30"/>
      <c r="L1135" s="30"/>
      <c r="M1135" s="30"/>
      <c r="N1135" s="30" t="n">
        <f aca="false">IF(ISNA(VLOOKUP(B1135,'US GAS Rankings'!$B$6:$H$232,7,FALSE()))=TRUE(),"",(VLOOKUP(B1135,'US GAS Rankings'!$B$6:$H$232,7,FALSE())))</f>
        <v>226</v>
      </c>
      <c r="O1135" s="30" t="str">
        <f aca="false">IF(ISNA(VLOOKUP(B1135,'US PWR Rankings'!$B$6:$H$126,7,FALSE()))=TRUE(),"",(VLOOKUP(B1135,'US PWR Rankings'!$B$6:$H$126,7,FALSE())))</f>
        <v/>
      </c>
      <c r="P1135" s="5" t="str">
        <f aca="false">IF(ISNA(VLOOKUP(B1135,'Can Gas Rankings'!$B$6:$H$95,7,FALSE()))=TRUE(),"",(VLOOKUP(B1135,'Can Gas Rankings'!$B$6:$H$95,7,FALSE())))</f>
        <v/>
      </c>
      <c r="Q1135" s="5" t="str">
        <f aca="false">IF(ISNA(VLOOKUP(B1135,'Can Pwr Rankings'!$B$6:$F$21,5,FALSE()))=TRUE(),"",(VLOOKUP(B1135,'Can Pwr Rankings'!$B$6:$F$21,5,FALSE())))</f>
        <v/>
      </c>
      <c r="R1135" s="29" t="n">
        <f aca="false">IF(ISNA(VLOOKUP($B1135,'US GAS Rankings'!$B$6:$H$232,6,FALSE()))=TRUE(),"",(VLOOKUP($B1135,'US GAS Rankings'!$B$6:$H$232,6,FALSE())))</f>
        <v>5000</v>
      </c>
      <c r="S1135" s="29" t="str">
        <f aca="false">IF(ISNA(VLOOKUP($B1135,'US PWR Rankings'!$B$6:$H$126,6,FALSE()))=TRUE(),"",(VLOOKUP($B1135,'US PWR Rankings'!$B$6:$H$126,6,FALSE())))</f>
        <v/>
      </c>
      <c r="T1135" s="29" t="str">
        <f aca="false">IF(ISNA(VLOOKUP($B1135,'Can Gas Rankings'!$B$6:$H$95,6,FALSE()))=TRUE(),"",(VLOOKUP($B1135,'Can Gas Rankings'!$B$6:$H$95,6,FALSE())))</f>
        <v/>
      </c>
      <c r="U1135" s="29" t="str">
        <f aca="false">IF(ISNA(VLOOKUP($B1135,'Can Pwr Rankings'!$B$6:$F$21,4,FALSE()))=TRUE(),"",(VLOOKUP($B1135,'Can Pwr Rankings'!$B$6:$F$21,4,FALSE())))</f>
        <v/>
      </c>
    </row>
    <row r="1136" customFormat="false" ht="12.75" hidden="false" customHeight="false" outlineLevel="0" collapsed="false">
      <c r="A1136" s="5" t="s">
        <v>336</v>
      </c>
      <c r="B1136" s="5" t="n">
        <v>2160</v>
      </c>
      <c r="C1136" s="5"/>
      <c r="D1136" s="5"/>
      <c r="E1136" s="29" t="n">
        <f aca="false">VLOOKUP(B1136,HEADROOM!$B$2:$D$3820,3,FALSE())</f>
        <v>808456</v>
      </c>
      <c r="F1136" s="5" t="s">
        <v>42</v>
      </c>
      <c r="G1136" s="5" t="e">
        <f aca="false">VLOOKUP((A1136&amp;MAX(H1136:M1136)),'NA DATA'!$J$4:$K$1809,2,FALSE())</f>
        <v>#N/A</v>
      </c>
      <c r="H1136" s="30"/>
      <c r="I1136" s="30"/>
      <c r="J1136" s="30"/>
      <c r="K1136" s="30"/>
      <c r="L1136" s="30"/>
      <c r="M1136" s="30"/>
      <c r="N1136" s="30" t="n">
        <f aca="false">IF(ISNA(VLOOKUP(B1136,'US GAS Rankings'!$B$6:$H$232,7,FALSE()))=TRUE(),"",(VLOOKUP(B1136,'US GAS Rankings'!$B$6:$H$232,7,FALSE())))</f>
        <v>226</v>
      </c>
      <c r="O1136" s="30" t="str">
        <f aca="false">IF(ISNA(VLOOKUP(B1136,'US PWR Rankings'!$B$6:$H$126,7,FALSE()))=TRUE(),"",(VLOOKUP(B1136,'US PWR Rankings'!$B$6:$H$126,7,FALSE())))</f>
        <v/>
      </c>
      <c r="P1136" s="5" t="str">
        <f aca="false">IF(ISNA(VLOOKUP(B1136,'Can Gas Rankings'!$B$6:$H$95,7,FALSE()))=TRUE(),"",(VLOOKUP(B1136,'Can Gas Rankings'!$B$6:$H$95,7,FALSE())))</f>
        <v/>
      </c>
      <c r="Q1136" s="5" t="str">
        <f aca="false">IF(ISNA(VLOOKUP(B1136,'Can Pwr Rankings'!$B$6:$F$21,5,FALSE()))=TRUE(),"",(VLOOKUP(B1136,'Can Pwr Rankings'!$B$6:$F$21,5,FALSE())))</f>
        <v/>
      </c>
      <c r="R1136" s="29" t="n">
        <f aca="false">IF(ISNA(VLOOKUP($B1136,'US GAS Rankings'!$B$6:$H$232,6,FALSE()))=TRUE(),"",(VLOOKUP($B1136,'US GAS Rankings'!$B$6:$H$232,6,FALSE())))</f>
        <v>5000</v>
      </c>
      <c r="S1136" s="29" t="str">
        <f aca="false">IF(ISNA(VLOOKUP($B1136,'US PWR Rankings'!$B$6:$H$126,6,FALSE()))=TRUE(),"",(VLOOKUP($B1136,'US PWR Rankings'!$B$6:$H$126,6,FALSE())))</f>
        <v/>
      </c>
      <c r="T1136" s="29" t="str">
        <f aca="false">IF(ISNA(VLOOKUP($B1136,'Can Gas Rankings'!$B$6:$H$95,6,FALSE()))=TRUE(),"",(VLOOKUP($B1136,'Can Gas Rankings'!$B$6:$H$95,6,FALSE())))</f>
        <v/>
      </c>
      <c r="U1136" s="29" t="str">
        <f aca="false">IF(ISNA(VLOOKUP($B1136,'Can Pwr Rankings'!$B$6:$F$21,4,FALSE()))=TRUE(),"",(VLOOKUP($B1136,'Can Pwr Rankings'!$B$6:$F$21,4,FALSE())))</f>
        <v/>
      </c>
    </row>
    <row r="1137" customFormat="false" ht="12.75" hidden="false" customHeight="false" outlineLevel="0" collapsed="false">
      <c r="A1137" s="5" t="s">
        <v>336</v>
      </c>
      <c r="B1137" s="5" t="n">
        <v>2160</v>
      </c>
      <c r="C1137" s="5"/>
      <c r="D1137" s="5"/>
      <c r="E1137" s="29" t="n">
        <f aca="false">VLOOKUP(B1137,HEADROOM!$B$2:$D$3820,3,FALSE())</f>
        <v>808456</v>
      </c>
      <c r="F1137" s="5" t="s">
        <v>70</v>
      </c>
      <c r="G1137" s="5" t="str">
        <f aca="false">VLOOKUP((A1137&amp;MAX(H1137:M1137)),'NA DATA'!$J$4:$K$1809,2,FALSE())</f>
        <v>Enron North America Corp.</v>
      </c>
      <c r="H1137" s="30"/>
      <c r="I1137" s="30" t="n">
        <v>96041229</v>
      </c>
      <c r="J1137" s="30"/>
      <c r="K1137" s="30"/>
      <c r="L1137" s="30"/>
      <c r="M1137" s="30"/>
      <c r="N1137" s="30" t="n">
        <f aca="false">IF(ISNA(VLOOKUP(B1137,'US GAS Rankings'!$B$6:$H$232,7,FALSE()))=TRUE(),"",(VLOOKUP(B1137,'US GAS Rankings'!$B$6:$H$232,7,FALSE())))</f>
        <v>226</v>
      </c>
      <c r="O1137" s="30" t="str">
        <f aca="false">IF(ISNA(VLOOKUP(B1137,'US PWR Rankings'!$B$6:$H$126,7,FALSE()))=TRUE(),"",(VLOOKUP(B1137,'US PWR Rankings'!$B$6:$H$126,7,FALSE())))</f>
        <v/>
      </c>
      <c r="P1137" s="5" t="str">
        <f aca="false">IF(ISNA(VLOOKUP(B1137,'Can Gas Rankings'!$B$6:$H$95,7,FALSE()))=TRUE(),"",(VLOOKUP(B1137,'Can Gas Rankings'!$B$6:$H$95,7,FALSE())))</f>
        <v/>
      </c>
      <c r="Q1137" s="5" t="str">
        <f aca="false">IF(ISNA(VLOOKUP(B1137,'Can Pwr Rankings'!$B$6:$F$21,5,FALSE()))=TRUE(),"",(VLOOKUP(B1137,'Can Pwr Rankings'!$B$6:$F$21,5,FALSE())))</f>
        <v/>
      </c>
      <c r="R1137" s="29" t="n">
        <f aca="false">IF(ISNA(VLOOKUP($B1137,'US GAS Rankings'!$B$6:$H$232,6,FALSE()))=TRUE(),"",(VLOOKUP($B1137,'US GAS Rankings'!$B$6:$H$232,6,FALSE())))</f>
        <v>5000</v>
      </c>
      <c r="S1137" s="29" t="str">
        <f aca="false">IF(ISNA(VLOOKUP($B1137,'US PWR Rankings'!$B$6:$H$126,6,FALSE()))=TRUE(),"",(VLOOKUP($B1137,'US PWR Rankings'!$B$6:$H$126,6,FALSE())))</f>
        <v/>
      </c>
      <c r="T1137" s="29" t="str">
        <f aca="false">IF(ISNA(VLOOKUP($B1137,'Can Gas Rankings'!$B$6:$H$95,6,FALSE()))=TRUE(),"",(VLOOKUP($B1137,'Can Gas Rankings'!$B$6:$H$95,6,FALSE())))</f>
        <v/>
      </c>
      <c r="U1137" s="29" t="str">
        <f aca="false">IF(ISNA(VLOOKUP($B1137,'Can Pwr Rankings'!$B$6:$F$21,4,FALSE()))=TRUE(),"",(VLOOKUP($B1137,'Can Pwr Rankings'!$B$6:$F$21,4,FALSE())))</f>
        <v/>
      </c>
    </row>
    <row r="1138" customFormat="false" ht="12.75" hidden="false" customHeight="false" outlineLevel="0" collapsed="false">
      <c r="A1138" s="5" t="s">
        <v>337</v>
      </c>
      <c r="B1138" s="5" t="n">
        <v>5310</v>
      </c>
      <c r="C1138" s="5" t="s">
        <v>337</v>
      </c>
      <c r="D1138" s="5" t="n">
        <v>5310</v>
      </c>
      <c r="E1138" s="29" t="n">
        <f aca="false">VLOOKUP(B1138,HEADROOM!$B$2:$D$3820,3,FALSE())</f>
        <v>6050189</v>
      </c>
      <c r="F1138" s="5" t="s">
        <v>78</v>
      </c>
      <c r="G1138" s="5" t="str">
        <f aca="false">VLOOKUP((A1138&amp;MAX(H1138:M1138)),'NA DATA'!$J$4:$K$1809,2,FALSE())</f>
        <v>Enron North America Corp.</v>
      </c>
      <c r="H1138" s="30"/>
      <c r="I1138" s="30" t="n">
        <v>96030003</v>
      </c>
      <c r="J1138" s="30"/>
      <c r="K1138" s="30"/>
      <c r="L1138" s="30"/>
      <c r="M1138" s="30"/>
      <c r="N1138" s="30" t="n">
        <f aca="false">IF(ISNA(VLOOKUP(B1138,'US GAS Rankings'!$B$6:$H$232,7,FALSE()))=TRUE(),"",(VLOOKUP(B1138,'US GAS Rankings'!$B$6:$H$232,7,FALSE())))</f>
        <v>227</v>
      </c>
      <c r="O1138" s="30" t="str">
        <f aca="false">IF(ISNA(VLOOKUP(B1138,'US PWR Rankings'!$B$6:$H$126,7,FALSE()))=TRUE(),"",(VLOOKUP(B1138,'US PWR Rankings'!$B$6:$H$126,7,FALSE())))</f>
        <v/>
      </c>
      <c r="P1138" s="5" t="str">
        <f aca="false">IF(ISNA(VLOOKUP(B1138,'Can Gas Rankings'!$B$6:$H$95,7,FALSE()))=TRUE(),"",(VLOOKUP(B1138,'Can Gas Rankings'!$B$6:$H$95,7,FALSE())))</f>
        <v/>
      </c>
      <c r="Q1138" s="5" t="str">
        <f aca="false">IF(ISNA(VLOOKUP(B1138,'Can Pwr Rankings'!$B$6:$F$21,5,FALSE()))=TRUE(),"",(VLOOKUP(B1138,'Can Pwr Rankings'!$B$6:$F$21,5,FALSE())))</f>
        <v/>
      </c>
      <c r="R1138" s="29" t="n">
        <f aca="false">IF(ISNA(VLOOKUP($B1138,'US GAS Rankings'!$B$6:$H$232,6,FALSE()))=TRUE(),"",(VLOOKUP($B1138,'US GAS Rankings'!$B$6:$H$232,6,FALSE())))</f>
        <v>4625</v>
      </c>
      <c r="S1138" s="29" t="str">
        <f aca="false">IF(ISNA(VLOOKUP($B1138,'US PWR Rankings'!$B$6:$H$126,6,FALSE()))=TRUE(),"",(VLOOKUP($B1138,'US PWR Rankings'!$B$6:$H$126,6,FALSE())))</f>
        <v/>
      </c>
      <c r="T1138" s="29" t="str">
        <f aca="false">IF(ISNA(VLOOKUP($B1138,'Can Gas Rankings'!$B$6:$H$95,6,FALSE()))=TRUE(),"",(VLOOKUP($B1138,'Can Gas Rankings'!$B$6:$H$95,6,FALSE())))</f>
        <v/>
      </c>
      <c r="U1138" s="29" t="str">
        <f aca="false">IF(ISNA(VLOOKUP($B1138,'Can Pwr Rankings'!$B$6:$F$21,4,FALSE()))=TRUE(),"",(VLOOKUP($B1138,'Can Pwr Rankings'!$B$6:$F$21,4,FALSE())))</f>
        <v/>
      </c>
    </row>
    <row r="1139" customFormat="false" ht="12.75" hidden="false" customHeight="false" outlineLevel="0" collapsed="false">
      <c r="A1139" s="5" t="s">
        <v>337</v>
      </c>
      <c r="B1139" s="5" t="n">
        <v>5310</v>
      </c>
      <c r="C1139" s="5"/>
      <c r="D1139" s="5"/>
      <c r="E1139" s="29" t="n">
        <f aca="false">VLOOKUP(B1139,HEADROOM!$B$2:$D$3820,3,FALSE())</f>
        <v>6050189</v>
      </c>
      <c r="F1139" s="5" t="s">
        <v>42</v>
      </c>
      <c r="G1139" s="5" t="e">
        <f aca="false">VLOOKUP((A1139&amp;MAX(H1139:M1139)),'NA DATA'!$J$4:$K$1809,2,FALSE())</f>
        <v>#N/A</v>
      </c>
      <c r="H1139" s="30"/>
      <c r="I1139" s="30"/>
      <c r="J1139" s="30"/>
      <c r="K1139" s="30"/>
      <c r="L1139" s="30"/>
      <c r="M1139" s="30"/>
      <c r="N1139" s="30" t="n">
        <f aca="false">IF(ISNA(VLOOKUP(B1139,'US GAS Rankings'!$B$6:$H$232,7,FALSE()))=TRUE(),"",(VLOOKUP(B1139,'US GAS Rankings'!$B$6:$H$232,7,FALSE())))</f>
        <v>227</v>
      </c>
      <c r="O1139" s="30" t="str">
        <f aca="false">IF(ISNA(VLOOKUP(B1139,'US PWR Rankings'!$B$6:$H$126,7,FALSE()))=TRUE(),"",(VLOOKUP(B1139,'US PWR Rankings'!$B$6:$H$126,7,FALSE())))</f>
        <v/>
      </c>
      <c r="P1139" s="5" t="str">
        <f aca="false">IF(ISNA(VLOOKUP(B1139,'Can Gas Rankings'!$B$6:$H$95,7,FALSE()))=TRUE(),"",(VLOOKUP(B1139,'Can Gas Rankings'!$B$6:$H$95,7,FALSE())))</f>
        <v/>
      </c>
      <c r="Q1139" s="5" t="str">
        <f aca="false">IF(ISNA(VLOOKUP(B1139,'Can Pwr Rankings'!$B$6:$F$21,5,FALSE()))=TRUE(),"",(VLOOKUP(B1139,'Can Pwr Rankings'!$B$6:$F$21,5,FALSE())))</f>
        <v/>
      </c>
      <c r="R1139" s="29" t="n">
        <f aca="false">IF(ISNA(VLOOKUP($B1139,'US GAS Rankings'!$B$6:$H$232,6,FALSE()))=TRUE(),"",(VLOOKUP($B1139,'US GAS Rankings'!$B$6:$H$232,6,FALSE())))</f>
        <v>4625</v>
      </c>
      <c r="S1139" s="29" t="str">
        <f aca="false">IF(ISNA(VLOOKUP($B1139,'US PWR Rankings'!$B$6:$H$126,6,FALSE()))=TRUE(),"",(VLOOKUP($B1139,'US PWR Rankings'!$B$6:$H$126,6,FALSE())))</f>
        <v/>
      </c>
      <c r="T1139" s="29" t="str">
        <f aca="false">IF(ISNA(VLOOKUP($B1139,'Can Gas Rankings'!$B$6:$H$95,6,FALSE()))=TRUE(),"",(VLOOKUP($B1139,'Can Gas Rankings'!$B$6:$H$95,6,FALSE())))</f>
        <v/>
      </c>
      <c r="U1139" s="29" t="str">
        <f aca="false">IF(ISNA(VLOOKUP($B1139,'Can Pwr Rankings'!$B$6:$F$21,4,FALSE()))=TRUE(),"",(VLOOKUP($B1139,'Can Pwr Rankings'!$B$6:$F$21,4,FALSE())))</f>
        <v/>
      </c>
    </row>
    <row r="1140" customFormat="false" ht="12.75" hidden="false" customHeight="false" outlineLevel="0" collapsed="false">
      <c r="A1140" s="5" t="s">
        <v>337</v>
      </c>
      <c r="B1140" s="5" t="n">
        <v>5310</v>
      </c>
      <c r="C1140" s="5"/>
      <c r="D1140" s="5"/>
      <c r="E1140" s="29" t="n">
        <f aca="false">VLOOKUP(B1140,HEADROOM!$B$2:$D$3820,3,FALSE())</f>
        <v>6050189</v>
      </c>
      <c r="F1140" s="5" t="s">
        <v>70</v>
      </c>
      <c r="G1140" s="5" t="str">
        <f aca="false">VLOOKUP((A1140&amp;MAX(H1140:M1140)),'NA DATA'!$J$4:$K$1809,2,FALSE())</f>
        <v>Enron North America Corp.</v>
      </c>
      <c r="H1140" s="30"/>
      <c r="I1140" s="30" t="n">
        <v>96070488</v>
      </c>
      <c r="J1140" s="30"/>
      <c r="K1140" s="30"/>
      <c r="L1140" s="30"/>
      <c r="M1140" s="30"/>
      <c r="N1140" s="30" t="n">
        <f aca="false">IF(ISNA(VLOOKUP(B1140,'US GAS Rankings'!$B$6:$H$232,7,FALSE()))=TRUE(),"",(VLOOKUP(B1140,'US GAS Rankings'!$B$6:$H$232,7,FALSE())))</f>
        <v>227</v>
      </c>
      <c r="O1140" s="30" t="str">
        <f aca="false">IF(ISNA(VLOOKUP(B1140,'US PWR Rankings'!$B$6:$H$126,7,FALSE()))=TRUE(),"",(VLOOKUP(B1140,'US PWR Rankings'!$B$6:$H$126,7,FALSE())))</f>
        <v/>
      </c>
      <c r="P1140" s="5" t="str">
        <f aca="false">IF(ISNA(VLOOKUP(B1140,'Can Gas Rankings'!$B$6:$H$95,7,FALSE()))=TRUE(),"",(VLOOKUP(B1140,'Can Gas Rankings'!$B$6:$H$95,7,FALSE())))</f>
        <v/>
      </c>
      <c r="Q1140" s="5" t="str">
        <f aca="false">IF(ISNA(VLOOKUP(B1140,'Can Pwr Rankings'!$B$6:$F$21,5,FALSE()))=TRUE(),"",(VLOOKUP(B1140,'Can Pwr Rankings'!$B$6:$F$21,5,FALSE())))</f>
        <v/>
      </c>
      <c r="R1140" s="29" t="n">
        <f aca="false">IF(ISNA(VLOOKUP($B1140,'US GAS Rankings'!$B$6:$H$232,6,FALSE()))=TRUE(),"",(VLOOKUP($B1140,'US GAS Rankings'!$B$6:$H$232,6,FALSE())))</f>
        <v>4625</v>
      </c>
      <c r="S1140" s="29" t="str">
        <f aca="false">IF(ISNA(VLOOKUP($B1140,'US PWR Rankings'!$B$6:$H$126,6,FALSE()))=TRUE(),"",(VLOOKUP($B1140,'US PWR Rankings'!$B$6:$H$126,6,FALSE())))</f>
        <v/>
      </c>
      <c r="T1140" s="29" t="str">
        <f aca="false">IF(ISNA(VLOOKUP($B1140,'Can Gas Rankings'!$B$6:$H$95,6,FALSE()))=TRUE(),"",(VLOOKUP($B1140,'Can Gas Rankings'!$B$6:$H$95,6,FALSE())))</f>
        <v/>
      </c>
      <c r="U1140" s="29" t="str">
        <f aca="false">IF(ISNA(VLOOKUP($B1140,'Can Pwr Rankings'!$B$6:$F$21,4,FALSE()))=TRUE(),"",(VLOOKUP($B1140,'Can Pwr Rankings'!$B$6:$F$21,4,FALSE())))</f>
        <v/>
      </c>
    </row>
    <row r="1141" customFormat="false" ht="12.75" hidden="false" customHeight="false" outlineLevel="0" collapsed="false">
      <c r="A1141" s="5" t="s">
        <v>338</v>
      </c>
      <c r="B1141" s="5" t="n">
        <v>53368</v>
      </c>
      <c r="C1141" s="5" t="s">
        <v>338</v>
      </c>
      <c r="D1141" s="5" t="n">
        <v>53368</v>
      </c>
      <c r="E1141" s="29" t="n">
        <f aca="false">VLOOKUP(B1141,HEADROOM!$B$2:$D$3820,3,FALSE())</f>
        <v>500000</v>
      </c>
      <c r="F1141" s="5" t="s">
        <v>41</v>
      </c>
      <c r="G1141" s="5" t="str">
        <f aca="false">VLOOKUP((A1141&amp;MAX(H1141:M1141)),'NA DATA'!$J$4:$K$1809,2,FALSE())</f>
        <v>Enron Canada Corp.</v>
      </c>
      <c r="H1141" s="30"/>
      <c r="I1141" s="30"/>
      <c r="J1141" s="30"/>
      <c r="K1141" s="30"/>
      <c r="L1141" s="30" t="n">
        <v>96013786</v>
      </c>
      <c r="M1141" s="30"/>
      <c r="N1141" s="30" t="str">
        <f aca="false">IF(ISNA(VLOOKUP(B1141,'US GAS Rankings'!$B$6:$H$232,7,FALSE()))=TRUE(),"",(VLOOKUP(B1141,'US GAS Rankings'!$B$6:$H$232,7,FALSE())))</f>
        <v/>
      </c>
      <c r="O1141" s="30" t="str">
        <f aca="false">IF(ISNA(VLOOKUP(B1141,'US PWR Rankings'!$B$6:$H$126,7,FALSE()))=TRUE(),"",(VLOOKUP(B1141,'US PWR Rankings'!$B$6:$H$126,7,FALSE())))</f>
        <v/>
      </c>
      <c r="P1141" s="5" t="n">
        <f aca="false">IF(ISNA(VLOOKUP(B1141,'Can Gas Rankings'!$B$6:$H$95,7,FALSE()))=TRUE(),"",(VLOOKUP(B1141,'Can Gas Rankings'!$B$6:$H$95,7,FALSE())))</f>
        <v>39</v>
      </c>
      <c r="Q1141" s="5" t="str">
        <f aca="false">IF(ISNA(VLOOKUP(B1141,'Can Pwr Rankings'!$B$6:$F$21,5,FALSE()))=TRUE(),"",(VLOOKUP(B1141,'Can Pwr Rankings'!$B$6:$F$21,5,FALSE())))</f>
        <v/>
      </c>
      <c r="R1141" s="29" t="str">
        <f aca="false">IF(ISNA(VLOOKUP($B1141,'US GAS Rankings'!$B$6:$H$232,6,FALSE()))=TRUE(),"",(VLOOKUP($B1141,'US GAS Rankings'!$B$6:$H$232,6,FALSE())))</f>
        <v/>
      </c>
      <c r="S1141" s="29" t="str">
        <f aca="false">IF(ISNA(VLOOKUP($B1141,'US PWR Rankings'!$B$6:$H$126,6,FALSE()))=TRUE(),"",(VLOOKUP($B1141,'US PWR Rankings'!$B$6:$H$126,6,FALSE())))</f>
        <v/>
      </c>
      <c r="T1141" s="29" t="n">
        <f aca="false">IF(ISNA(VLOOKUP($B1141,'Can Gas Rankings'!$B$6:$H$95,6,FALSE()))=TRUE(),"",(VLOOKUP($B1141,'Can Gas Rankings'!$B$6:$H$95,6,FALSE())))</f>
        <v>6278300</v>
      </c>
      <c r="U1141" s="29" t="str">
        <f aca="false">IF(ISNA(VLOOKUP($B1141,'Can Pwr Rankings'!$B$6:$F$21,4,FALSE()))=TRUE(),"",(VLOOKUP($B1141,'Can Pwr Rankings'!$B$6:$F$21,4,FALSE())))</f>
        <v/>
      </c>
    </row>
    <row r="1142" customFormat="false" ht="12.75" hidden="false" customHeight="false" outlineLevel="0" collapsed="false">
      <c r="A1142" s="5" t="s">
        <v>339</v>
      </c>
      <c r="B1142" s="5" t="n">
        <v>56586</v>
      </c>
      <c r="C1142" s="5" t="s">
        <v>339</v>
      </c>
      <c r="D1142" s="5" t="n">
        <v>56586</v>
      </c>
      <c r="E1142" s="29" t="n">
        <f aca="false">VLOOKUP(B1142,HEADROOM!$B$2:$D$3820,3,FALSE())</f>
        <v>0</v>
      </c>
      <c r="F1142" s="5" t="s">
        <v>41</v>
      </c>
      <c r="G1142" s="5" t="str">
        <f aca="false">VLOOKUP((A1142&amp;MAX(H1142:M1142)),'NA DATA'!$J$4:$K$1809,2,FALSE())</f>
        <v>Enron Canada Corp.</v>
      </c>
      <c r="H1142" s="30"/>
      <c r="I1142" s="30"/>
      <c r="J1142" s="30"/>
      <c r="K1142" s="30"/>
      <c r="L1142" s="30" t="n">
        <v>96016173</v>
      </c>
      <c r="M1142" s="30"/>
      <c r="N1142" s="30" t="str">
        <f aca="false">IF(ISNA(VLOOKUP(B1142,'US GAS Rankings'!$B$6:$H$232,7,FALSE()))=TRUE(),"",(VLOOKUP(B1142,'US GAS Rankings'!$B$6:$H$232,7,FALSE())))</f>
        <v/>
      </c>
      <c r="O1142" s="30" t="str">
        <f aca="false">IF(ISNA(VLOOKUP(B1142,'US PWR Rankings'!$B$6:$H$126,7,FALSE()))=TRUE(),"",(VLOOKUP(B1142,'US PWR Rankings'!$B$6:$H$126,7,FALSE())))</f>
        <v/>
      </c>
      <c r="P1142" s="5" t="n">
        <f aca="false">IF(ISNA(VLOOKUP(B1142,'Can Gas Rankings'!$B$6:$H$95,7,FALSE()))=TRUE(),"",(VLOOKUP(B1142,'Can Gas Rankings'!$B$6:$H$95,7,FALSE())))</f>
        <v>59</v>
      </c>
      <c r="Q1142" s="5" t="str">
        <f aca="false">IF(ISNA(VLOOKUP(B1142,'Can Pwr Rankings'!$B$6:$F$21,5,FALSE()))=TRUE(),"",(VLOOKUP(B1142,'Can Pwr Rankings'!$B$6:$F$21,5,FALSE())))</f>
        <v/>
      </c>
      <c r="R1142" s="29" t="str">
        <f aca="false">IF(ISNA(VLOOKUP($B1142,'US GAS Rankings'!$B$6:$H$232,6,FALSE()))=TRUE(),"",(VLOOKUP($B1142,'US GAS Rankings'!$B$6:$H$232,6,FALSE())))</f>
        <v/>
      </c>
      <c r="S1142" s="29" t="str">
        <f aca="false">IF(ISNA(VLOOKUP($B1142,'US PWR Rankings'!$B$6:$H$126,6,FALSE()))=TRUE(),"",(VLOOKUP($B1142,'US PWR Rankings'!$B$6:$H$126,6,FALSE())))</f>
        <v/>
      </c>
      <c r="T1142" s="29" t="n">
        <f aca="false">IF(ISNA(VLOOKUP($B1142,'Can Gas Rankings'!$B$6:$H$95,6,FALSE()))=TRUE(),"",(VLOOKUP($B1142,'Can Gas Rankings'!$B$6:$H$95,6,FALSE())))</f>
        <v>1722000</v>
      </c>
      <c r="U1142" s="29" t="str">
        <f aca="false">IF(ISNA(VLOOKUP($B1142,'Can Pwr Rankings'!$B$6:$F$21,4,FALSE()))=TRUE(),"",(VLOOKUP($B1142,'Can Pwr Rankings'!$B$6:$F$21,4,FALSE())))</f>
        <v/>
      </c>
    </row>
    <row r="1143" customFormat="false" ht="12.75" hidden="false" customHeight="false" outlineLevel="0" collapsed="false">
      <c r="A1143" s="5" t="s">
        <v>340</v>
      </c>
      <c r="B1143" s="5" t="n">
        <v>81266</v>
      </c>
      <c r="C1143" s="5" t="s">
        <v>340</v>
      </c>
      <c r="D1143" s="5" t="n">
        <v>81266</v>
      </c>
      <c r="E1143" s="29" t="n">
        <f aca="false">VLOOKUP(B1143,HEADROOM!$B$2:$D$3820,3,FALSE())</f>
        <v>400000</v>
      </c>
      <c r="F1143" s="5" t="s">
        <v>40</v>
      </c>
      <c r="G1143" s="5" t="e">
        <f aca="false">VLOOKUP((A1143&amp;MAX(H1143:M1143)),'NA DATA'!$J$4:$K$1809,2,FALSE())</f>
        <v>#N/A</v>
      </c>
      <c r="H1143" s="30"/>
      <c r="I1143" s="30"/>
      <c r="J1143" s="30" t="n">
        <v>96058625</v>
      </c>
      <c r="K1143" s="30"/>
      <c r="L1143" s="30"/>
      <c r="M1143" s="30"/>
      <c r="N1143" s="30" t="str">
        <f aca="false">IF(ISNA(VLOOKUP(B1143,'US GAS Rankings'!$B$6:$H$232,7,FALSE()))=TRUE(),"",(VLOOKUP(B1143,'US GAS Rankings'!$B$6:$H$232,7,FALSE())))</f>
        <v/>
      </c>
      <c r="O1143" s="30" t="n">
        <f aca="false">IF(ISNA(VLOOKUP(B1143,'US PWR Rankings'!$B$6:$H$126,7,FALSE()))=TRUE(),"",(VLOOKUP(B1143,'US PWR Rankings'!$B$6:$H$126,7,FALSE())))</f>
        <v>98</v>
      </c>
      <c r="P1143" s="5" t="str">
        <f aca="false">IF(ISNA(VLOOKUP(B1143,'Can Gas Rankings'!$B$6:$H$95,7,FALSE()))=TRUE(),"",(VLOOKUP(B1143,'Can Gas Rankings'!$B$6:$H$95,7,FALSE())))</f>
        <v/>
      </c>
      <c r="Q1143" s="5" t="str">
        <f aca="false">IF(ISNA(VLOOKUP(B1143,'Can Pwr Rankings'!$B$6:$F$21,5,FALSE()))=TRUE(),"",(VLOOKUP(B1143,'Can Pwr Rankings'!$B$6:$F$21,5,FALSE())))</f>
        <v/>
      </c>
      <c r="R1143" s="29" t="str">
        <f aca="false">IF(ISNA(VLOOKUP($B1143,'US GAS Rankings'!$B$6:$H$232,6,FALSE()))=TRUE(),"",(VLOOKUP($B1143,'US GAS Rankings'!$B$6:$H$232,6,FALSE())))</f>
        <v/>
      </c>
      <c r="S1143" s="29" t="n">
        <f aca="false">IF(ISNA(VLOOKUP($B1143,'US PWR Rankings'!$B$6:$H$126,6,FALSE()))=TRUE(),"",(VLOOKUP($B1143,'US PWR Rankings'!$B$6:$H$126,6,FALSE())))</f>
        <v>17588</v>
      </c>
      <c r="T1143" s="29" t="str">
        <f aca="false">IF(ISNA(VLOOKUP($B1143,'Can Gas Rankings'!$B$6:$H$95,6,FALSE()))=TRUE(),"",(VLOOKUP($B1143,'Can Gas Rankings'!$B$6:$H$95,6,FALSE())))</f>
        <v/>
      </c>
      <c r="U1143" s="29" t="str">
        <f aca="false">IF(ISNA(VLOOKUP($B1143,'Can Pwr Rankings'!$B$6:$F$21,4,FALSE()))=TRUE(),"",(VLOOKUP($B1143,'Can Pwr Rankings'!$B$6:$F$21,4,FALSE())))</f>
        <v/>
      </c>
    </row>
    <row r="1144" customFormat="false" ht="12.75" hidden="false" customHeight="false" outlineLevel="0" collapsed="false">
      <c r="A1144" s="5" t="s">
        <v>341</v>
      </c>
      <c r="B1144" s="5" t="n">
        <v>28238</v>
      </c>
      <c r="C1144" s="5" t="s">
        <v>341</v>
      </c>
      <c r="D1144" s="5" t="n">
        <v>28238</v>
      </c>
      <c r="E1144" s="29" t="n">
        <f aca="false">VLOOKUP(B1144,HEADROOM!$B$2:$D$3820,3,FALSE())</f>
        <v>995157</v>
      </c>
      <c r="F1144" s="5" t="s">
        <v>41</v>
      </c>
      <c r="G1144" s="5" t="str">
        <f aca="false">VLOOKUP((A1144&amp;MAX(H1144:M1144)),'NA DATA'!$J$4:$K$1809,2,FALSE())</f>
        <v>Enron Canada Corp.</v>
      </c>
      <c r="H1144" s="30"/>
      <c r="I1144" s="30"/>
      <c r="J1144" s="30"/>
      <c r="K1144" s="30"/>
      <c r="L1144" s="30" t="n">
        <v>96066392</v>
      </c>
      <c r="M1144" s="30"/>
      <c r="N1144" s="30" t="str">
        <f aca="false">IF(ISNA(VLOOKUP(B1144,'US GAS Rankings'!$B$6:$H$232,7,FALSE()))=TRUE(),"",(VLOOKUP(B1144,'US GAS Rankings'!$B$6:$H$232,7,FALSE())))</f>
        <v/>
      </c>
      <c r="O1144" s="30" t="str">
        <f aca="false">IF(ISNA(VLOOKUP(B1144,'US PWR Rankings'!$B$6:$H$126,7,FALSE()))=TRUE(),"",(VLOOKUP(B1144,'US PWR Rankings'!$B$6:$H$126,7,FALSE())))</f>
        <v/>
      </c>
      <c r="P1144" s="5" t="n">
        <f aca="false">IF(ISNA(VLOOKUP(B1144,'Can Gas Rankings'!$B$6:$H$95,7,FALSE()))=TRUE(),"",(VLOOKUP(B1144,'Can Gas Rankings'!$B$6:$H$95,7,FALSE())))</f>
        <v>53</v>
      </c>
      <c r="Q1144" s="5" t="str">
        <f aca="false">IF(ISNA(VLOOKUP(B1144,'Can Pwr Rankings'!$B$6:$F$21,5,FALSE()))=TRUE(),"",(VLOOKUP(B1144,'Can Pwr Rankings'!$B$6:$F$21,5,FALSE())))</f>
        <v/>
      </c>
      <c r="R1144" s="29" t="str">
        <f aca="false">IF(ISNA(VLOOKUP($B1144,'US GAS Rankings'!$B$6:$H$232,6,FALSE()))=TRUE(),"",(VLOOKUP($B1144,'US GAS Rankings'!$B$6:$H$232,6,FALSE())))</f>
        <v/>
      </c>
      <c r="S1144" s="29" t="str">
        <f aca="false">IF(ISNA(VLOOKUP($B1144,'US PWR Rankings'!$B$6:$H$126,6,FALSE()))=TRUE(),"",(VLOOKUP($B1144,'US PWR Rankings'!$B$6:$H$126,6,FALSE())))</f>
        <v/>
      </c>
      <c r="T1144" s="29" t="n">
        <f aca="false">IF(ISNA(VLOOKUP($B1144,'Can Gas Rankings'!$B$6:$H$95,6,FALSE()))=TRUE(),"",(VLOOKUP($B1144,'Can Gas Rankings'!$B$6:$H$95,6,FALSE())))</f>
        <v>2122700</v>
      </c>
      <c r="U1144" s="29" t="str">
        <f aca="false">IF(ISNA(VLOOKUP($B1144,'Can Pwr Rankings'!$B$6:$F$21,4,FALSE()))=TRUE(),"",(VLOOKUP($B1144,'Can Pwr Rankings'!$B$6:$F$21,4,FALSE())))</f>
        <v/>
      </c>
    </row>
    <row r="1145" customFormat="false" ht="12.75" hidden="false" customHeight="false" outlineLevel="0" collapsed="false">
      <c r="A1145" s="5" t="s">
        <v>342</v>
      </c>
      <c r="B1145" s="5" t="s">
        <v>343</v>
      </c>
      <c r="C1145" s="5" t="s">
        <v>342</v>
      </c>
      <c r="D1145" s="5" t="s">
        <v>343</v>
      </c>
      <c r="E1145" s="29" t="e">
        <f aca="false">VLOOKUP(B1145,HEADROOM!$B$2:$D$3820,3,FALSE())</f>
        <v>#N/A</v>
      </c>
      <c r="F1145" s="5" t="s">
        <v>344</v>
      </c>
      <c r="G1145" s="5" t="e">
        <f aca="false">VLOOKUP((A1145&amp;MAX(H1145:M1145)),'NA DATA'!$J$4:$K$1809,2,FALSE())</f>
        <v>#N/A</v>
      </c>
      <c r="H1145" s="30"/>
      <c r="I1145" s="30"/>
      <c r="J1145" s="30" t="n">
        <v>96041870</v>
      </c>
      <c r="K1145" s="30"/>
      <c r="L1145" s="30"/>
      <c r="M1145" s="30"/>
      <c r="N1145" s="30" t="str">
        <f aca="false">IF(ISNA(VLOOKUP(B1145,'US GAS Rankings'!$B$6:$H$232,7,FALSE()))=TRUE(),"",(VLOOKUP(B1145,'US GAS Rankings'!$B$6:$H$232,7,FALSE())))</f>
        <v/>
      </c>
      <c r="O1145" s="30" t="str">
        <f aca="false">IF(ISNA(VLOOKUP(B1145,'US PWR Rankings'!$B$6:$H$126,7,FALSE()))=TRUE(),"",(VLOOKUP(B1145,'US PWR Rankings'!$B$6:$H$126,7,FALSE())))</f>
        <v/>
      </c>
      <c r="P1145" s="5" t="str">
        <f aca="false">IF(ISNA(VLOOKUP(B1145,'Can Gas Rankings'!$B$6:$H$95,7,FALSE()))=TRUE(),"",(VLOOKUP(B1145,'Can Gas Rankings'!$B$6:$H$95,7,FALSE())))</f>
        <v/>
      </c>
      <c r="Q1145" s="5" t="str">
        <f aca="false">IF(ISNA(VLOOKUP(B1145,'Can Pwr Rankings'!$B$6:$F$21,5,FALSE()))=TRUE(),"",(VLOOKUP(B1145,'Can Pwr Rankings'!$B$6:$F$21,5,FALSE())))</f>
        <v/>
      </c>
      <c r="R1145" s="29" t="str">
        <f aca="false">IF(ISNA(VLOOKUP($B1145,'US GAS Rankings'!$B$6:$H$232,6,FALSE()))=TRUE(),"",(VLOOKUP($B1145,'US GAS Rankings'!$B$6:$H$232,6,FALSE())))</f>
        <v/>
      </c>
      <c r="S1145" s="29" t="str">
        <f aca="false">IF(ISNA(VLOOKUP($B1145,'US PWR Rankings'!$B$6:$H$126,6,FALSE()))=TRUE(),"",(VLOOKUP($B1145,'US PWR Rankings'!$B$6:$H$126,6,FALSE())))</f>
        <v/>
      </c>
      <c r="T1145" s="29" t="str">
        <f aca="false">IF(ISNA(VLOOKUP($B1145,'Can Gas Rankings'!$B$6:$H$95,6,FALSE()))=TRUE(),"",(VLOOKUP($B1145,'Can Gas Rankings'!$B$6:$H$95,6,FALSE())))</f>
        <v/>
      </c>
      <c r="U1145" s="29" t="str">
        <f aca="false">IF(ISNA(VLOOKUP($B1145,'Can Pwr Rankings'!$B$6:$F$21,4,FALSE()))=TRUE(),"",(VLOOKUP($B1145,'Can Pwr Rankings'!$B$6:$F$21,4,FALSE())))</f>
        <v/>
      </c>
    </row>
    <row r="1146" customFormat="false" ht="12.75" hidden="false" customHeight="false" outlineLevel="0" collapsed="false">
      <c r="A1146" s="5" t="s">
        <v>345</v>
      </c>
      <c r="B1146" s="5" t="n">
        <v>26269</v>
      </c>
      <c r="C1146" s="5" t="s">
        <v>345</v>
      </c>
      <c r="D1146" s="5" t="n">
        <v>26269</v>
      </c>
      <c r="E1146" s="29" t="n">
        <f aca="false">VLOOKUP(B1146,HEADROOM!$B$2:$D$3820,3,FALSE())</f>
        <v>32855323</v>
      </c>
      <c r="F1146" s="5" t="s">
        <v>346</v>
      </c>
      <c r="G1146" s="5" t="e">
        <f aca="false">VLOOKUP((A1146&amp;MAX(H1146:M1146)),'NA DATA'!$J$4:$K$1809,2,FALSE())</f>
        <v>#N/A</v>
      </c>
      <c r="H1146" s="30"/>
      <c r="I1146" s="30"/>
      <c r="J1146" s="30" t="n">
        <v>96009967</v>
      </c>
      <c r="K1146" s="30"/>
      <c r="L1146" s="30"/>
      <c r="M1146" s="30"/>
      <c r="N1146" s="30" t="str">
        <f aca="false">IF(ISNA(VLOOKUP(B1146,'US GAS Rankings'!$B$6:$H$232,7,FALSE()))=TRUE(),"",(VLOOKUP(B1146,'US GAS Rankings'!$B$6:$H$232,7,FALSE())))</f>
        <v/>
      </c>
      <c r="O1146" s="30" t="n">
        <f aca="false">IF(ISNA(VLOOKUP(B1146,'US PWR Rankings'!$B$6:$H$126,7,FALSE()))=TRUE(),"",(VLOOKUP(B1146,'US PWR Rankings'!$B$6:$H$126,7,FALSE())))</f>
        <v>5</v>
      </c>
      <c r="P1146" s="5" t="str">
        <f aca="false">IF(ISNA(VLOOKUP(B1146,'Can Gas Rankings'!$B$6:$H$95,7,FALSE()))=TRUE(),"",(VLOOKUP(B1146,'Can Gas Rankings'!$B$6:$H$95,7,FALSE())))</f>
        <v/>
      </c>
      <c r="Q1146" s="5" t="str">
        <f aca="false">IF(ISNA(VLOOKUP(B1146,'Can Pwr Rankings'!$B$6:$F$21,5,FALSE()))=TRUE(),"",(VLOOKUP(B1146,'Can Pwr Rankings'!$B$6:$F$21,5,FALSE())))</f>
        <v/>
      </c>
      <c r="R1146" s="29" t="str">
        <f aca="false">IF(ISNA(VLOOKUP($B1146,'US GAS Rankings'!$B$6:$H$232,6,FALSE()))=TRUE(),"",(VLOOKUP($B1146,'US GAS Rankings'!$B$6:$H$232,6,FALSE())))</f>
        <v/>
      </c>
      <c r="S1146" s="29" t="n">
        <f aca="false">IF(ISNA(VLOOKUP($B1146,'US PWR Rankings'!$B$6:$H$126,6,FALSE()))=TRUE(),"",(VLOOKUP($B1146,'US PWR Rankings'!$B$6:$H$126,6,FALSE())))</f>
        <v>37437682</v>
      </c>
      <c r="T1146" s="29" t="str">
        <f aca="false">IF(ISNA(VLOOKUP($B1146,'Can Gas Rankings'!$B$6:$H$95,6,FALSE()))=TRUE(),"",(VLOOKUP($B1146,'Can Gas Rankings'!$B$6:$H$95,6,FALSE())))</f>
        <v/>
      </c>
      <c r="U1146" s="29" t="str">
        <f aca="false">IF(ISNA(VLOOKUP($B1146,'Can Pwr Rankings'!$B$6:$F$21,4,FALSE()))=TRUE(),"",(VLOOKUP($B1146,'Can Pwr Rankings'!$B$6:$F$21,4,FALSE())))</f>
        <v/>
      </c>
    </row>
    <row r="1147" customFormat="false" ht="12.75" hidden="false" customHeight="false" outlineLevel="0" collapsed="false">
      <c r="A1147" s="5" t="s">
        <v>345</v>
      </c>
      <c r="B1147" s="5" t="n">
        <v>26269</v>
      </c>
      <c r="C1147" s="5"/>
      <c r="D1147" s="5"/>
      <c r="E1147" s="29" t="n">
        <f aca="false">VLOOKUP(B1147,HEADROOM!$B$2:$D$3820,3,FALSE())</f>
        <v>32855323</v>
      </c>
      <c r="F1147" s="5" t="s">
        <v>347</v>
      </c>
      <c r="G1147" s="5" t="e">
        <f aca="false">VLOOKUP((A1147&amp;MAX(H1147:M1147)),'NA DATA'!$J$4:$K$1809,2,FALSE())</f>
        <v>#N/A</v>
      </c>
      <c r="H1147" s="30"/>
      <c r="I1147" s="30"/>
      <c r="J1147" s="30" t="n">
        <v>96014731</v>
      </c>
      <c r="K1147" s="30"/>
      <c r="L1147" s="30"/>
      <c r="M1147" s="30"/>
      <c r="N1147" s="30" t="str">
        <f aca="false">IF(ISNA(VLOOKUP(B1147,'US GAS Rankings'!$B$6:$H$232,7,FALSE()))=TRUE(),"",(VLOOKUP(B1147,'US GAS Rankings'!$B$6:$H$232,7,FALSE())))</f>
        <v/>
      </c>
      <c r="O1147" s="30" t="n">
        <f aca="false">IF(ISNA(VLOOKUP(B1147,'US PWR Rankings'!$B$6:$H$126,7,FALSE()))=TRUE(),"",(VLOOKUP(B1147,'US PWR Rankings'!$B$6:$H$126,7,FALSE())))</f>
        <v>5</v>
      </c>
      <c r="P1147" s="5" t="str">
        <f aca="false">IF(ISNA(VLOOKUP(B1147,'Can Gas Rankings'!$B$6:$H$95,7,FALSE()))=TRUE(),"",(VLOOKUP(B1147,'Can Gas Rankings'!$B$6:$H$95,7,FALSE())))</f>
        <v/>
      </c>
      <c r="Q1147" s="5" t="str">
        <f aca="false">IF(ISNA(VLOOKUP(B1147,'Can Pwr Rankings'!$B$6:$F$21,5,FALSE()))=TRUE(),"",(VLOOKUP(B1147,'Can Pwr Rankings'!$B$6:$F$21,5,FALSE())))</f>
        <v/>
      </c>
      <c r="R1147" s="29" t="str">
        <f aca="false">IF(ISNA(VLOOKUP($B1147,'US GAS Rankings'!$B$6:$H$232,6,FALSE()))=TRUE(),"",(VLOOKUP($B1147,'US GAS Rankings'!$B$6:$H$232,6,FALSE())))</f>
        <v/>
      </c>
      <c r="S1147" s="29" t="n">
        <f aca="false">IF(ISNA(VLOOKUP($B1147,'US PWR Rankings'!$B$6:$H$126,6,FALSE()))=TRUE(),"",(VLOOKUP($B1147,'US PWR Rankings'!$B$6:$H$126,6,FALSE())))</f>
        <v>37437682</v>
      </c>
      <c r="T1147" s="29" t="str">
        <f aca="false">IF(ISNA(VLOOKUP($B1147,'Can Gas Rankings'!$B$6:$H$95,6,FALSE()))=TRUE(),"",(VLOOKUP($B1147,'Can Gas Rankings'!$B$6:$H$95,6,FALSE())))</f>
        <v/>
      </c>
      <c r="U1147" s="29" t="str">
        <f aca="false">IF(ISNA(VLOOKUP($B1147,'Can Pwr Rankings'!$B$6:$F$21,4,FALSE()))=TRUE(),"",(VLOOKUP($B1147,'Can Pwr Rankings'!$B$6:$F$21,4,FALSE())))</f>
        <v/>
      </c>
    </row>
    <row r="1148" customFormat="false" ht="12.75" hidden="false" customHeight="false" outlineLevel="0" collapsed="false">
      <c r="A1148" s="5" t="s">
        <v>348</v>
      </c>
      <c r="B1148" s="5" t="n">
        <v>553</v>
      </c>
      <c r="C1148" s="5" t="s">
        <v>348</v>
      </c>
      <c r="D1148" s="5" t="n">
        <v>553</v>
      </c>
      <c r="E1148" s="29" t="n">
        <f aca="false">VLOOKUP(B1148,HEADROOM!$B$2:$D$3820,3,FALSE())</f>
        <v>400000</v>
      </c>
      <c r="F1148" s="5" t="s">
        <v>349</v>
      </c>
      <c r="G1148" s="5" t="e">
        <f aca="false">VLOOKUP((A1148&amp;MAX(H1148:M1148)),'NA DATA'!$J$4:$K$1809,2,FALSE())</f>
        <v>#N/A</v>
      </c>
      <c r="H1148" s="30"/>
      <c r="I1148" s="30"/>
      <c r="J1148" s="30" t="n">
        <v>95001014</v>
      </c>
      <c r="K1148" s="30"/>
      <c r="L1148" s="30"/>
      <c r="M1148" s="30"/>
      <c r="N1148" s="30" t="str">
        <f aca="false">IF(ISNA(VLOOKUP(B1148,'US GAS Rankings'!$B$6:$H$232,7,FALSE()))=TRUE(),"",(VLOOKUP(B1148,'US GAS Rankings'!$B$6:$H$232,7,FALSE())))</f>
        <v/>
      </c>
      <c r="O1148" s="30" t="n">
        <f aca="false">IF(ISNA(VLOOKUP(B1148,'US PWR Rankings'!$B$6:$H$126,7,FALSE()))=TRUE(),"",(VLOOKUP(B1148,'US PWR Rankings'!$B$6:$H$126,7,FALSE())))</f>
        <v>102</v>
      </c>
      <c r="P1148" s="5" t="str">
        <f aca="false">IF(ISNA(VLOOKUP(B1148,'Can Gas Rankings'!$B$6:$H$95,7,FALSE()))=TRUE(),"",(VLOOKUP(B1148,'Can Gas Rankings'!$B$6:$H$95,7,FALSE())))</f>
        <v/>
      </c>
      <c r="Q1148" s="5" t="str">
        <f aca="false">IF(ISNA(VLOOKUP(B1148,'Can Pwr Rankings'!$B$6:$F$21,5,FALSE()))=TRUE(),"",(VLOOKUP(B1148,'Can Pwr Rankings'!$B$6:$F$21,5,FALSE())))</f>
        <v/>
      </c>
      <c r="R1148" s="29" t="str">
        <f aca="false">IF(ISNA(VLOOKUP($B1148,'US GAS Rankings'!$B$6:$H$232,6,FALSE()))=TRUE(),"",(VLOOKUP($B1148,'US GAS Rankings'!$B$6:$H$232,6,FALSE())))</f>
        <v/>
      </c>
      <c r="S1148" s="29" t="n">
        <f aca="false">IF(ISNA(VLOOKUP($B1148,'US PWR Rankings'!$B$6:$H$126,6,FALSE()))=TRUE(),"",(VLOOKUP($B1148,'US PWR Rankings'!$B$6:$H$126,6,FALSE())))</f>
        <v>8568</v>
      </c>
      <c r="T1148" s="29" t="str">
        <f aca="false">IF(ISNA(VLOOKUP($B1148,'Can Gas Rankings'!$B$6:$H$95,6,FALSE()))=TRUE(),"",(VLOOKUP($B1148,'Can Gas Rankings'!$B$6:$H$95,6,FALSE())))</f>
        <v/>
      </c>
      <c r="U1148" s="29" t="str">
        <f aca="false">IF(ISNA(VLOOKUP($B1148,'Can Pwr Rankings'!$B$6:$F$21,4,FALSE()))=TRUE(),"",(VLOOKUP($B1148,'Can Pwr Rankings'!$B$6:$F$21,4,FALSE())))</f>
        <v/>
      </c>
    </row>
    <row r="1149" customFormat="false" ht="12.75" hidden="false" customHeight="false" outlineLevel="0" collapsed="false">
      <c r="A1149" s="5" t="s">
        <v>350</v>
      </c>
      <c r="B1149" s="5" t="n">
        <v>34880</v>
      </c>
      <c r="C1149" s="5" t="s">
        <v>350</v>
      </c>
      <c r="D1149" s="5" t="n">
        <v>34880</v>
      </c>
      <c r="E1149" s="29" t="n">
        <f aca="false">VLOOKUP(B1149,HEADROOM!$B$2:$D$3820,3,FALSE())</f>
        <v>4000000</v>
      </c>
      <c r="F1149" s="5" t="s">
        <v>37</v>
      </c>
      <c r="G1149" s="5" t="str">
        <f aca="false">VLOOKUP((A1149&amp;MAX(H1149:M1149)),'NA DATA'!$J$4:$K$1809,2,FALSE())</f>
        <v>Enron Canada Corp.</v>
      </c>
      <c r="H1149" s="30"/>
      <c r="I1149" s="30"/>
      <c r="J1149" s="30"/>
      <c r="K1149" s="30"/>
      <c r="L1149" s="30" t="n">
        <v>96032264</v>
      </c>
      <c r="M1149" s="30"/>
      <c r="N1149" s="30" t="str">
        <f aca="false">IF(ISNA(VLOOKUP(B1149,'US GAS Rankings'!$B$6:$H$232,7,FALSE()))=TRUE(),"",(VLOOKUP(B1149,'US GAS Rankings'!$B$6:$H$232,7,FALSE())))</f>
        <v/>
      </c>
      <c r="O1149" s="30" t="str">
        <f aca="false">IF(ISNA(VLOOKUP(B1149,'US PWR Rankings'!$B$6:$H$126,7,FALSE()))=TRUE(),"",(VLOOKUP(B1149,'US PWR Rankings'!$B$6:$H$126,7,FALSE())))</f>
        <v/>
      </c>
      <c r="P1149" s="5" t="n">
        <f aca="false">IF(ISNA(VLOOKUP(B1149,'Can Gas Rankings'!$B$6:$H$95,7,FALSE()))=TRUE(),"",(VLOOKUP(B1149,'Can Gas Rankings'!$B$6:$H$95,7,FALSE())))</f>
        <v>36</v>
      </c>
      <c r="Q1149" s="5" t="str">
        <f aca="false">IF(ISNA(VLOOKUP(B1149,'Can Pwr Rankings'!$B$6:$F$21,5,FALSE()))=TRUE(),"",(VLOOKUP(B1149,'Can Pwr Rankings'!$B$6:$F$21,5,FALSE())))</f>
        <v/>
      </c>
      <c r="R1149" s="29" t="str">
        <f aca="false">IF(ISNA(VLOOKUP($B1149,'US GAS Rankings'!$B$6:$H$232,6,FALSE()))=TRUE(),"",(VLOOKUP($B1149,'US GAS Rankings'!$B$6:$H$232,6,FALSE())))</f>
        <v/>
      </c>
      <c r="S1149" s="29" t="str">
        <f aca="false">IF(ISNA(VLOOKUP($B1149,'US PWR Rankings'!$B$6:$H$126,6,FALSE()))=TRUE(),"",(VLOOKUP($B1149,'US PWR Rankings'!$B$6:$H$126,6,FALSE())))</f>
        <v/>
      </c>
      <c r="T1149" s="29" t="n">
        <f aca="false">IF(ISNA(VLOOKUP($B1149,'Can Gas Rankings'!$B$6:$H$95,6,FALSE()))=TRUE(),"",(VLOOKUP($B1149,'Can Gas Rankings'!$B$6:$H$95,6,FALSE())))</f>
        <v>6560000</v>
      </c>
      <c r="U1149" s="29" t="str">
        <f aca="false">IF(ISNA(VLOOKUP($B1149,'Can Pwr Rankings'!$B$6:$F$21,4,FALSE()))=TRUE(),"",(VLOOKUP($B1149,'Can Pwr Rankings'!$B$6:$F$21,4,FALSE())))</f>
        <v/>
      </c>
    </row>
    <row r="1150" customFormat="false" ht="12.75" hidden="false" customHeight="false" outlineLevel="0" collapsed="false">
      <c r="A1150" s="5" t="s">
        <v>351</v>
      </c>
      <c r="B1150" s="5" t="n">
        <v>56786</v>
      </c>
      <c r="C1150" s="5" t="s">
        <v>351</v>
      </c>
      <c r="D1150" s="5" t="n">
        <v>56786</v>
      </c>
      <c r="E1150" s="29" t="n">
        <f aca="false">VLOOKUP(B1150,HEADROOM!$B$2:$D$3820,3,FALSE())</f>
        <v>0</v>
      </c>
      <c r="F1150" s="5" t="s">
        <v>41</v>
      </c>
      <c r="G1150" s="5" t="str">
        <f aca="false">VLOOKUP((A1150&amp;MAX(H1150:M1150)),'NA DATA'!$J$4:$K$1809,2,FALSE())</f>
        <v>Enron Canada Corp.</v>
      </c>
      <c r="H1150" s="30"/>
      <c r="I1150" s="30"/>
      <c r="J1150" s="30"/>
      <c r="K1150" s="30"/>
      <c r="L1150" s="30" t="n">
        <v>96067431</v>
      </c>
      <c r="M1150" s="30"/>
      <c r="N1150" s="30" t="str">
        <f aca="false">IF(ISNA(VLOOKUP(B1150,'US GAS Rankings'!$B$6:$H$232,7,FALSE()))=TRUE(),"",(VLOOKUP(B1150,'US GAS Rankings'!$B$6:$H$232,7,FALSE())))</f>
        <v/>
      </c>
      <c r="O1150" s="30" t="str">
        <f aca="false">IF(ISNA(VLOOKUP(B1150,'US PWR Rankings'!$B$6:$H$126,7,FALSE()))=TRUE(),"",(VLOOKUP(B1150,'US PWR Rankings'!$B$6:$H$126,7,FALSE())))</f>
        <v/>
      </c>
      <c r="P1150" s="5" t="n">
        <f aca="false">IF(ISNA(VLOOKUP(B1150,'Can Gas Rankings'!$B$6:$H$95,7,FALSE()))=TRUE(),"",(VLOOKUP(B1150,'Can Gas Rankings'!$B$6:$H$95,7,FALSE())))</f>
        <v>72</v>
      </c>
      <c r="Q1150" s="5" t="str">
        <f aca="false">IF(ISNA(VLOOKUP(B1150,'Can Pwr Rankings'!$B$6:$F$21,5,FALSE()))=TRUE(),"",(VLOOKUP(B1150,'Can Pwr Rankings'!$B$6:$F$21,5,FALSE())))</f>
        <v/>
      </c>
      <c r="R1150" s="29" t="str">
        <f aca="false">IF(ISNA(VLOOKUP($B1150,'US GAS Rankings'!$B$6:$H$232,6,FALSE()))=TRUE(),"",(VLOOKUP($B1150,'US GAS Rankings'!$B$6:$H$232,6,FALSE())))</f>
        <v/>
      </c>
      <c r="S1150" s="29" t="str">
        <f aca="false">IF(ISNA(VLOOKUP($B1150,'US PWR Rankings'!$B$6:$H$126,6,FALSE()))=TRUE(),"",(VLOOKUP($B1150,'US PWR Rankings'!$B$6:$H$126,6,FALSE())))</f>
        <v/>
      </c>
      <c r="T1150" s="29" t="n">
        <f aca="false">IF(ISNA(VLOOKUP($B1150,'Can Gas Rankings'!$B$6:$H$95,6,FALSE()))=TRUE(),"",(VLOOKUP($B1150,'Can Gas Rankings'!$B$6:$H$95,6,FALSE())))</f>
        <v>427000</v>
      </c>
      <c r="U1150" s="29" t="str">
        <f aca="false">IF(ISNA(VLOOKUP($B1150,'Can Pwr Rankings'!$B$6:$F$21,4,FALSE()))=TRUE(),"",(VLOOKUP($B1150,'Can Pwr Rankings'!$B$6:$F$21,4,FALSE())))</f>
        <v/>
      </c>
    </row>
    <row r="1151" customFormat="false" ht="12.75" hidden="false" customHeight="false" outlineLevel="0" collapsed="false">
      <c r="A1151" s="5" t="s">
        <v>352</v>
      </c>
      <c r="B1151" s="5" t="n">
        <v>79594</v>
      </c>
      <c r="C1151" s="5" t="s">
        <v>352</v>
      </c>
      <c r="D1151" s="5" t="n">
        <v>79594</v>
      </c>
      <c r="E1151" s="29" t="n">
        <f aca="false">VLOOKUP(B1151,HEADROOM!$B$2:$D$3820,3,FALSE())</f>
        <v>3150179</v>
      </c>
      <c r="F1151" s="5" t="s">
        <v>40</v>
      </c>
      <c r="G1151" s="5" t="e">
        <f aca="false">VLOOKUP((A1151&amp;MAX(H1151:M1151)),'NA DATA'!$J$4:$K$1809,2,FALSE())</f>
        <v>#N/A</v>
      </c>
      <c r="H1151" s="30"/>
      <c r="I1151" s="30"/>
      <c r="J1151" s="30" t="n">
        <v>96059661</v>
      </c>
      <c r="K1151" s="30"/>
      <c r="L1151" s="30"/>
      <c r="M1151" s="30"/>
      <c r="N1151" s="30" t="str">
        <f aca="false">IF(ISNA(VLOOKUP(B1151,'US GAS Rankings'!$B$6:$H$232,7,FALSE()))=TRUE(),"",(VLOOKUP(B1151,'US GAS Rankings'!$B$6:$H$232,7,FALSE())))</f>
        <v/>
      </c>
      <c r="O1151" s="30" t="n">
        <f aca="false">IF(ISNA(VLOOKUP(B1151,'US PWR Rankings'!$B$6:$H$126,7,FALSE()))=TRUE(),"",(VLOOKUP(B1151,'US PWR Rankings'!$B$6:$H$126,7,FALSE())))</f>
        <v>37</v>
      </c>
      <c r="P1151" s="5" t="str">
        <f aca="false">IF(ISNA(VLOOKUP(B1151,'Can Gas Rankings'!$B$6:$H$95,7,FALSE()))=TRUE(),"",(VLOOKUP(B1151,'Can Gas Rankings'!$B$6:$H$95,7,FALSE())))</f>
        <v/>
      </c>
      <c r="Q1151" s="5" t="str">
        <f aca="false">IF(ISNA(VLOOKUP(B1151,'Can Pwr Rankings'!$B$6:$F$21,5,FALSE()))=TRUE(),"",(VLOOKUP(B1151,'Can Pwr Rankings'!$B$6:$F$21,5,FALSE())))</f>
        <v/>
      </c>
      <c r="R1151" s="29" t="str">
        <f aca="false">IF(ISNA(VLOOKUP($B1151,'US GAS Rankings'!$B$6:$H$232,6,FALSE()))=TRUE(),"",(VLOOKUP($B1151,'US GAS Rankings'!$B$6:$H$232,6,FALSE())))</f>
        <v/>
      </c>
      <c r="S1151" s="29" t="n">
        <f aca="false">IF(ISNA(VLOOKUP($B1151,'US PWR Rankings'!$B$6:$H$126,6,FALSE()))=TRUE(),"",(VLOOKUP($B1151,'US PWR Rankings'!$B$6:$H$126,6,FALSE())))</f>
        <v>2238342</v>
      </c>
      <c r="T1151" s="29" t="str">
        <f aca="false">IF(ISNA(VLOOKUP($B1151,'Can Gas Rankings'!$B$6:$H$95,6,FALSE()))=TRUE(),"",(VLOOKUP($B1151,'Can Gas Rankings'!$B$6:$H$95,6,FALSE())))</f>
        <v/>
      </c>
      <c r="U1151" s="29" t="str">
        <f aca="false">IF(ISNA(VLOOKUP($B1151,'Can Pwr Rankings'!$B$6:$F$21,4,FALSE()))=TRUE(),"",(VLOOKUP($B1151,'Can Pwr Rankings'!$B$6:$F$21,4,FALSE())))</f>
        <v/>
      </c>
    </row>
    <row r="1152" customFormat="false" ht="12.75" hidden="false" customHeight="false" outlineLevel="0" collapsed="false">
      <c r="A1152" s="5" t="s">
        <v>353</v>
      </c>
      <c r="B1152" s="5" t="n">
        <v>50591</v>
      </c>
      <c r="C1152" s="5" t="s">
        <v>353</v>
      </c>
      <c r="D1152" s="5" t="n">
        <v>50591</v>
      </c>
      <c r="E1152" s="29" t="n">
        <f aca="false">VLOOKUP(B1152,HEADROOM!$B$2:$D$3820,3,FALSE())</f>
        <v>5302069</v>
      </c>
      <c r="F1152" s="5" t="s">
        <v>27</v>
      </c>
      <c r="G1152" s="5" t="str">
        <f aca="false">VLOOKUP((A1152&amp;MAX(H1152:M1152)),'NA DATA'!$J$4:$K$1809,2,FALSE())</f>
        <v>Enron Canada Corp.</v>
      </c>
      <c r="H1152" s="30"/>
      <c r="I1152" s="30"/>
      <c r="J1152" s="30"/>
      <c r="K1152" s="30" t="n">
        <v>96057035</v>
      </c>
      <c r="L1152" s="30"/>
      <c r="M1152" s="30"/>
      <c r="N1152" s="30" t="str">
        <f aca="false">IF(ISNA(VLOOKUP(B1152,'US GAS Rankings'!$B$6:$H$232,7,FALSE()))=TRUE(),"",(VLOOKUP(B1152,'US GAS Rankings'!$B$6:$H$232,7,FALSE())))</f>
        <v/>
      </c>
      <c r="O1152" s="30" t="str">
        <f aca="false">IF(ISNA(VLOOKUP(B1152,'US PWR Rankings'!$B$6:$H$126,7,FALSE()))=TRUE(),"",(VLOOKUP(B1152,'US PWR Rankings'!$B$6:$H$126,7,FALSE())))</f>
        <v/>
      </c>
      <c r="P1152" s="5" t="str">
        <f aca="false">IF(ISNA(VLOOKUP(B1152,'Can Gas Rankings'!$B$6:$H$95,7,FALSE()))=TRUE(),"",(VLOOKUP(B1152,'Can Gas Rankings'!$B$6:$H$95,7,FALSE())))</f>
        <v/>
      </c>
      <c r="Q1152" s="5" t="n">
        <f aca="false">IF(ISNA(VLOOKUP(B1152,'Can Pwr Rankings'!$B$6:$F$21,5,FALSE()))=TRUE(),"",(VLOOKUP(B1152,'Can Pwr Rankings'!$B$6:$F$21,5,FALSE())))</f>
        <v>4</v>
      </c>
      <c r="R1152" s="29" t="str">
        <f aca="false">IF(ISNA(VLOOKUP($B1152,'US GAS Rankings'!$B$6:$H$232,6,FALSE()))=TRUE(),"",(VLOOKUP($B1152,'US GAS Rankings'!$B$6:$H$232,6,FALSE())))</f>
        <v/>
      </c>
      <c r="S1152" s="29" t="str">
        <f aca="false">IF(ISNA(VLOOKUP($B1152,'US PWR Rankings'!$B$6:$H$126,6,FALSE()))=TRUE(),"",(VLOOKUP($B1152,'US PWR Rankings'!$B$6:$H$126,6,FALSE())))</f>
        <v/>
      </c>
      <c r="T1152" s="29" t="str">
        <f aca="false">IF(ISNA(VLOOKUP($B1152,'Can Gas Rankings'!$B$6:$H$95,6,FALSE()))=TRUE(),"",(VLOOKUP($B1152,'Can Gas Rankings'!$B$6:$H$95,6,FALSE())))</f>
        <v/>
      </c>
      <c r="U1152" s="29" t="n">
        <f aca="false">IF(ISNA(VLOOKUP($B1152,'Can Pwr Rankings'!$B$6:$F$21,4,FALSE()))=TRUE(),"",(VLOOKUP($B1152,'Can Pwr Rankings'!$B$6:$F$21,4,FALSE())))</f>
        <v>84486</v>
      </c>
    </row>
    <row r="1153" customFormat="false" ht="12.75" hidden="false" customHeight="false" outlineLevel="0" collapsed="false">
      <c r="A1153" s="5" t="s">
        <v>354</v>
      </c>
      <c r="B1153" s="5" t="n">
        <v>56624</v>
      </c>
      <c r="C1153" s="5" t="s">
        <v>354</v>
      </c>
      <c r="D1153" s="5" t="n">
        <v>56624</v>
      </c>
      <c r="E1153" s="29" t="n">
        <f aca="false">VLOOKUP(B1153,HEADROOM!$B$2:$D$3820,3,FALSE())</f>
        <v>1000000</v>
      </c>
      <c r="F1153" s="5" t="s">
        <v>65</v>
      </c>
      <c r="G1153" s="5" t="str">
        <f aca="false">VLOOKUP((A1153&amp;MAX(H1153:M1153)),'NA DATA'!$J$4:$K$1809,2,FALSE())</f>
        <v>Enron Canada Corp.</v>
      </c>
      <c r="H1153" s="30"/>
      <c r="I1153" s="30"/>
      <c r="J1153" s="30"/>
      <c r="K1153" s="30"/>
      <c r="L1153" s="30" t="n">
        <v>96038069</v>
      </c>
      <c r="M1153" s="30"/>
      <c r="N1153" s="30" t="str">
        <f aca="false">IF(ISNA(VLOOKUP(B1153,'US GAS Rankings'!$B$6:$H$232,7,FALSE()))=TRUE(),"",(VLOOKUP(B1153,'US GAS Rankings'!$B$6:$H$232,7,FALSE())))</f>
        <v/>
      </c>
      <c r="O1153" s="30" t="str">
        <f aca="false">IF(ISNA(VLOOKUP(B1153,'US PWR Rankings'!$B$6:$H$126,7,FALSE()))=TRUE(),"",(VLOOKUP(B1153,'US PWR Rankings'!$B$6:$H$126,7,FALSE())))</f>
        <v/>
      </c>
      <c r="P1153" s="5" t="n">
        <f aca="false">IF(ISNA(VLOOKUP(B1153,'Can Gas Rankings'!$B$6:$H$95,7,FALSE()))=TRUE(),"",(VLOOKUP(B1153,'Can Gas Rankings'!$B$6:$H$95,7,FALSE())))</f>
        <v>67</v>
      </c>
      <c r="Q1153" s="5" t="str">
        <f aca="false">IF(ISNA(VLOOKUP(B1153,'Can Pwr Rankings'!$B$6:$F$21,5,FALSE()))=TRUE(),"",(VLOOKUP(B1153,'Can Pwr Rankings'!$B$6:$F$21,5,FALSE())))</f>
        <v/>
      </c>
      <c r="R1153" s="29" t="str">
        <f aca="false">IF(ISNA(VLOOKUP($B1153,'US GAS Rankings'!$B$6:$H$232,6,FALSE()))=TRUE(),"",(VLOOKUP($B1153,'US GAS Rankings'!$B$6:$H$232,6,FALSE())))</f>
        <v/>
      </c>
      <c r="S1153" s="29" t="str">
        <f aca="false">IF(ISNA(VLOOKUP($B1153,'US PWR Rankings'!$B$6:$H$126,6,FALSE()))=TRUE(),"",(VLOOKUP($B1153,'US PWR Rankings'!$B$6:$H$126,6,FALSE())))</f>
        <v/>
      </c>
      <c r="T1153" s="29" t="n">
        <f aca="false">IF(ISNA(VLOOKUP($B1153,'Can Gas Rankings'!$B$6:$H$95,6,FALSE()))=TRUE(),"",(VLOOKUP($B1153,'Can Gas Rankings'!$B$6:$H$95,6,FALSE())))</f>
        <v>657000</v>
      </c>
      <c r="U1153" s="29" t="str">
        <f aca="false">IF(ISNA(VLOOKUP($B1153,'Can Pwr Rankings'!$B$6:$F$21,4,FALSE()))=TRUE(),"",(VLOOKUP($B1153,'Can Pwr Rankings'!$B$6:$F$21,4,FALSE())))</f>
        <v/>
      </c>
    </row>
    <row r="1154" customFormat="false" ht="12.75" hidden="false" customHeight="false" outlineLevel="0" collapsed="false">
      <c r="A1154" s="5" t="s">
        <v>355</v>
      </c>
      <c r="B1154" s="5" t="n">
        <v>64517</v>
      </c>
      <c r="C1154" s="5" t="s">
        <v>355</v>
      </c>
      <c r="D1154" s="5" t="n">
        <v>64517</v>
      </c>
      <c r="E1154" s="29" t="n">
        <f aca="false">VLOOKUP(B1154,HEADROOM!$B$2:$D$3820,3,FALSE())</f>
        <v>0</v>
      </c>
      <c r="F1154" s="5" t="s">
        <v>356</v>
      </c>
      <c r="G1154" s="5" t="e">
        <f aca="false">VLOOKUP((A1154&amp;MAX(H1154:M1154)),'NA DATA'!$J$4:$K$1809,2,FALSE())</f>
        <v>#N/A</v>
      </c>
      <c r="H1154" s="30"/>
      <c r="I1154" s="30"/>
      <c r="J1154" s="30" t="n">
        <v>96004767</v>
      </c>
      <c r="K1154" s="30"/>
      <c r="L1154" s="30"/>
      <c r="M1154" s="30"/>
      <c r="N1154" s="30" t="str">
        <f aca="false">IF(ISNA(VLOOKUP(B1154,'US GAS Rankings'!$B$6:$H$232,7,FALSE()))=TRUE(),"",(VLOOKUP(B1154,'US GAS Rankings'!$B$6:$H$232,7,FALSE())))</f>
        <v/>
      </c>
      <c r="O1154" s="30" t="n">
        <f aca="false">IF(ISNA(VLOOKUP(B1154,'US PWR Rankings'!$B$6:$H$126,7,FALSE()))=TRUE(),"",(VLOOKUP(B1154,'US PWR Rankings'!$B$6:$H$126,7,FALSE())))</f>
        <v>90</v>
      </c>
      <c r="P1154" s="5" t="str">
        <f aca="false">IF(ISNA(VLOOKUP(B1154,'Can Gas Rankings'!$B$6:$H$95,7,FALSE()))=TRUE(),"",(VLOOKUP(B1154,'Can Gas Rankings'!$B$6:$H$95,7,FALSE())))</f>
        <v/>
      </c>
      <c r="Q1154" s="5" t="str">
        <f aca="false">IF(ISNA(VLOOKUP(B1154,'Can Pwr Rankings'!$B$6:$F$21,5,FALSE()))=TRUE(),"",(VLOOKUP(B1154,'Can Pwr Rankings'!$B$6:$F$21,5,FALSE())))</f>
        <v/>
      </c>
      <c r="R1154" s="29" t="str">
        <f aca="false">IF(ISNA(VLOOKUP($B1154,'US GAS Rankings'!$B$6:$H$232,6,FALSE()))=TRUE(),"",(VLOOKUP($B1154,'US GAS Rankings'!$B$6:$H$232,6,FALSE())))</f>
        <v/>
      </c>
      <c r="S1154" s="29" t="n">
        <f aca="false">IF(ISNA(VLOOKUP($B1154,'US PWR Rankings'!$B$6:$H$126,6,FALSE()))=TRUE(),"",(VLOOKUP($B1154,'US PWR Rankings'!$B$6:$H$126,6,FALSE())))</f>
        <v>25787</v>
      </c>
      <c r="T1154" s="29" t="str">
        <f aca="false">IF(ISNA(VLOOKUP($B1154,'Can Gas Rankings'!$B$6:$H$95,6,FALSE()))=TRUE(),"",(VLOOKUP($B1154,'Can Gas Rankings'!$B$6:$H$95,6,FALSE())))</f>
        <v/>
      </c>
      <c r="U1154" s="29" t="str">
        <f aca="false">IF(ISNA(VLOOKUP($B1154,'Can Pwr Rankings'!$B$6:$F$21,4,FALSE()))=TRUE(),"",(VLOOKUP($B1154,'Can Pwr Rankings'!$B$6:$F$21,4,FALSE())))</f>
        <v/>
      </c>
    </row>
    <row r="1155" customFormat="false" ht="12.75" hidden="false" customHeight="false" outlineLevel="0" collapsed="false">
      <c r="A1155" s="5" t="s">
        <v>357</v>
      </c>
      <c r="B1155" s="5" t="n">
        <v>71593</v>
      </c>
      <c r="C1155" s="5" t="s">
        <v>357</v>
      </c>
      <c r="D1155" s="5" t="n">
        <v>71593</v>
      </c>
      <c r="E1155" s="29" t="n">
        <f aca="false">VLOOKUP(B1155,HEADROOM!$B$2:$D$3820,3,FALSE())</f>
        <v>15000000</v>
      </c>
      <c r="F1155" s="5" t="s">
        <v>27</v>
      </c>
      <c r="G1155" s="5" t="str">
        <f aca="false">VLOOKUP((A1155&amp;MAX(H1155:M1155)),'NA DATA'!$J$4:$K$1809,2,FALSE())</f>
        <v>Enron North America Corp.</v>
      </c>
      <c r="H1155" s="30"/>
      <c r="I1155" s="30"/>
      <c r="J1155" s="30"/>
      <c r="K1155" s="30" t="n">
        <v>95000331</v>
      </c>
      <c r="L1155" s="30"/>
      <c r="M1155" s="30"/>
      <c r="N1155" s="30" t="str">
        <f aca="false">IF(ISNA(VLOOKUP(B1155,'US GAS Rankings'!$B$6:$H$232,7,FALSE()))=TRUE(),"",(VLOOKUP(B1155,'US GAS Rankings'!$B$6:$H$232,7,FALSE())))</f>
        <v/>
      </c>
      <c r="O1155" s="30" t="str">
        <f aca="false">IF(ISNA(VLOOKUP(B1155,'US PWR Rankings'!$B$6:$H$126,7,FALSE()))=TRUE(),"",(VLOOKUP(B1155,'US PWR Rankings'!$B$6:$H$126,7,FALSE())))</f>
        <v/>
      </c>
      <c r="P1155" s="5" t="str">
        <f aca="false">IF(ISNA(VLOOKUP(B1155,'Can Gas Rankings'!$B$6:$H$95,7,FALSE()))=TRUE(),"",(VLOOKUP(B1155,'Can Gas Rankings'!$B$6:$H$95,7,FALSE())))</f>
        <v/>
      </c>
      <c r="Q1155" s="5" t="str">
        <f aca="false">IF(ISNA(VLOOKUP(B1155,'Can Pwr Rankings'!$B$6:$F$21,5,FALSE()))=TRUE(),"",(VLOOKUP(B1155,'Can Pwr Rankings'!$B$6:$F$21,5,FALSE())))</f>
        <v/>
      </c>
      <c r="R1155" s="29" t="str">
        <f aca="false">IF(ISNA(VLOOKUP($B1155,'US GAS Rankings'!$B$6:$H$232,6,FALSE()))=TRUE(),"",(VLOOKUP($B1155,'US GAS Rankings'!$B$6:$H$232,6,FALSE())))</f>
        <v/>
      </c>
      <c r="S1155" s="29" t="str">
        <f aca="false">IF(ISNA(VLOOKUP($B1155,'US PWR Rankings'!$B$6:$H$126,6,FALSE()))=TRUE(),"",(VLOOKUP($B1155,'US PWR Rankings'!$B$6:$H$126,6,FALSE())))</f>
        <v/>
      </c>
      <c r="T1155" s="29" t="str">
        <f aca="false">IF(ISNA(VLOOKUP($B1155,'Can Gas Rankings'!$B$6:$H$95,6,FALSE()))=TRUE(),"",(VLOOKUP($B1155,'Can Gas Rankings'!$B$6:$H$95,6,FALSE())))</f>
        <v/>
      </c>
      <c r="U1155" s="29" t="str">
        <f aca="false">IF(ISNA(VLOOKUP($B1155,'Can Pwr Rankings'!$B$6:$F$21,4,FALSE()))=TRUE(),"",(VLOOKUP($B1155,'Can Pwr Rankings'!$B$6:$F$21,4,FALSE())))</f>
        <v/>
      </c>
    </row>
    <row r="1156" customFormat="false" ht="12.75" hidden="false" customHeight="false" outlineLevel="0" collapsed="false">
      <c r="A1156" s="5" t="s">
        <v>358</v>
      </c>
      <c r="B1156" s="5" t="n">
        <v>58104</v>
      </c>
      <c r="C1156" s="5" t="s">
        <v>358</v>
      </c>
      <c r="D1156" s="5" t="n">
        <v>58104</v>
      </c>
      <c r="E1156" s="29" t="n">
        <f aca="false">VLOOKUP(B1156,HEADROOM!$B$2:$D$3820,3,FALSE())</f>
        <v>1910058</v>
      </c>
      <c r="F1156" s="5" t="s">
        <v>41</v>
      </c>
      <c r="G1156" s="5" t="str">
        <f aca="false">VLOOKUP((A1156&amp;MAX(H1156:M1156)),'NA DATA'!$J$4:$K$1809,2,FALSE())</f>
        <v>Enron Canada Corp.</v>
      </c>
      <c r="H1156" s="30"/>
      <c r="I1156" s="30"/>
      <c r="J1156" s="30"/>
      <c r="K1156" s="30"/>
      <c r="L1156" s="30" t="n">
        <v>96017238</v>
      </c>
      <c r="M1156" s="30"/>
      <c r="N1156" s="30" t="str">
        <f aca="false">IF(ISNA(VLOOKUP(B1156,'US GAS Rankings'!$B$6:$H$232,7,FALSE()))=TRUE(),"",(VLOOKUP(B1156,'US GAS Rankings'!$B$6:$H$232,7,FALSE())))</f>
        <v/>
      </c>
      <c r="O1156" s="30" t="str">
        <f aca="false">IF(ISNA(VLOOKUP(B1156,'US PWR Rankings'!$B$6:$H$126,7,FALSE()))=TRUE(),"",(VLOOKUP(B1156,'US PWR Rankings'!$B$6:$H$126,7,FALSE())))</f>
        <v/>
      </c>
      <c r="P1156" s="5" t="n">
        <f aca="false">IF(ISNA(VLOOKUP(B1156,'Can Gas Rankings'!$B$6:$H$95,7,FALSE()))=TRUE(),"",(VLOOKUP(B1156,'Can Gas Rankings'!$B$6:$H$95,7,FALSE())))</f>
        <v>74</v>
      </c>
      <c r="Q1156" s="5" t="str">
        <f aca="false">IF(ISNA(VLOOKUP(B1156,'Can Pwr Rankings'!$B$6:$F$21,5,FALSE()))=TRUE(),"",(VLOOKUP(B1156,'Can Pwr Rankings'!$B$6:$F$21,5,FALSE())))</f>
        <v/>
      </c>
      <c r="R1156" s="29" t="str">
        <f aca="false">IF(ISNA(VLOOKUP($B1156,'US GAS Rankings'!$B$6:$H$232,6,FALSE()))=TRUE(),"",(VLOOKUP($B1156,'US GAS Rankings'!$B$6:$H$232,6,FALSE())))</f>
        <v/>
      </c>
      <c r="S1156" s="29" t="str">
        <f aca="false">IF(ISNA(VLOOKUP($B1156,'US PWR Rankings'!$B$6:$H$126,6,FALSE()))=TRUE(),"",(VLOOKUP($B1156,'US PWR Rankings'!$B$6:$H$126,6,FALSE())))</f>
        <v/>
      </c>
      <c r="T1156" s="29" t="n">
        <f aca="false">IF(ISNA(VLOOKUP($B1156,'Can Gas Rankings'!$B$6:$H$95,6,FALSE()))=TRUE(),"",(VLOOKUP($B1156,'Can Gas Rankings'!$B$6:$H$95,6,FALSE())))</f>
        <v>367400</v>
      </c>
      <c r="U1156" s="29" t="str">
        <f aca="false">IF(ISNA(VLOOKUP($B1156,'Can Pwr Rankings'!$B$6:$F$21,4,FALSE()))=TRUE(),"",(VLOOKUP($B1156,'Can Pwr Rankings'!$B$6:$F$21,4,FALSE())))</f>
        <v/>
      </c>
    </row>
    <row r="1157" customFormat="false" ht="12.75" hidden="false" customHeight="false" outlineLevel="0" collapsed="false">
      <c r="A1157" s="5" t="s">
        <v>359</v>
      </c>
      <c r="B1157" s="5" t="n">
        <v>46749</v>
      </c>
      <c r="C1157" s="5" t="s">
        <v>359</v>
      </c>
      <c r="D1157" s="5" t="n">
        <v>46749</v>
      </c>
      <c r="E1157" s="29" t="n">
        <f aca="false">VLOOKUP(B1157,HEADROOM!$B$2:$D$3820,3,FALSE())</f>
        <v>12000000</v>
      </c>
      <c r="F1157" s="5" t="s">
        <v>41</v>
      </c>
      <c r="G1157" s="5" t="str">
        <f aca="false">VLOOKUP((A1157&amp;MAX(H1157:M1157)),'NA DATA'!$J$4:$K$1809,2,FALSE())</f>
        <v>Enron Canada Corp.</v>
      </c>
      <c r="H1157" s="30"/>
      <c r="I1157" s="30"/>
      <c r="J1157" s="30"/>
      <c r="K1157" s="30"/>
      <c r="L1157" s="30" t="n">
        <v>96045241</v>
      </c>
      <c r="M1157" s="30"/>
      <c r="N1157" s="30" t="str">
        <f aca="false">IF(ISNA(VLOOKUP(B1157,'US GAS Rankings'!$B$6:$H$232,7,FALSE()))=TRUE(),"",(VLOOKUP(B1157,'US GAS Rankings'!$B$6:$H$232,7,FALSE())))</f>
        <v/>
      </c>
      <c r="O1157" s="30" t="str">
        <f aca="false">IF(ISNA(VLOOKUP(B1157,'US PWR Rankings'!$B$6:$H$126,7,FALSE()))=TRUE(),"",(VLOOKUP(B1157,'US PWR Rankings'!$B$6:$H$126,7,FALSE())))</f>
        <v/>
      </c>
      <c r="P1157" s="5" t="n">
        <f aca="false">IF(ISNA(VLOOKUP(B1157,'Can Gas Rankings'!$B$6:$H$95,7,FALSE()))=TRUE(),"",(VLOOKUP(B1157,'Can Gas Rankings'!$B$6:$H$95,7,FALSE())))</f>
        <v>71</v>
      </c>
      <c r="Q1157" s="5" t="str">
        <f aca="false">IF(ISNA(VLOOKUP(B1157,'Can Pwr Rankings'!$B$6:$F$21,5,FALSE()))=TRUE(),"",(VLOOKUP(B1157,'Can Pwr Rankings'!$B$6:$F$21,5,FALSE())))</f>
        <v/>
      </c>
      <c r="R1157" s="29" t="str">
        <f aca="false">IF(ISNA(VLOOKUP($B1157,'US GAS Rankings'!$B$6:$H$232,6,FALSE()))=TRUE(),"",(VLOOKUP($B1157,'US GAS Rankings'!$B$6:$H$232,6,FALSE())))</f>
        <v/>
      </c>
      <c r="S1157" s="29" t="str">
        <f aca="false">IF(ISNA(VLOOKUP($B1157,'US PWR Rankings'!$B$6:$H$126,6,FALSE()))=TRUE(),"",(VLOOKUP($B1157,'US PWR Rankings'!$B$6:$H$126,6,FALSE())))</f>
        <v/>
      </c>
      <c r="T1157" s="29" t="n">
        <f aca="false">IF(ISNA(VLOOKUP($B1157,'Can Gas Rankings'!$B$6:$H$95,6,FALSE()))=TRUE(),"",(VLOOKUP($B1157,'Can Gas Rankings'!$B$6:$H$95,6,FALSE())))</f>
        <v>480000</v>
      </c>
      <c r="U1157" s="29" t="str">
        <f aca="false">IF(ISNA(VLOOKUP($B1157,'Can Pwr Rankings'!$B$6:$F$21,4,FALSE()))=TRUE(),"",(VLOOKUP($B1157,'Can Pwr Rankings'!$B$6:$F$21,4,FALSE())))</f>
        <v/>
      </c>
    </row>
    <row r="1158" customFormat="false" ht="12.75" hidden="false" customHeight="false" outlineLevel="0" collapsed="false">
      <c r="A1158" s="5" t="s">
        <v>360</v>
      </c>
      <c r="B1158" s="5" t="n">
        <v>754</v>
      </c>
      <c r="C1158" s="5" t="s">
        <v>360</v>
      </c>
      <c r="D1158" s="5" t="n">
        <v>754</v>
      </c>
      <c r="E1158" s="29" t="n">
        <f aca="false">VLOOKUP(B1158,HEADROOM!$B$2:$D$3820,3,FALSE())</f>
        <v>2500000</v>
      </c>
      <c r="F1158" s="5" t="s">
        <v>361</v>
      </c>
      <c r="G1158" s="5" t="e">
        <f aca="false">VLOOKUP((A1158&amp;MAX(H1158:M1158)),'NA DATA'!$J$4:$K$1809,2,FALSE())</f>
        <v>#N/A</v>
      </c>
      <c r="H1158" s="30"/>
      <c r="I1158" s="30"/>
      <c r="J1158" s="30" t="n">
        <v>96038542</v>
      </c>
      <c r="K1158" s="30"/>
      <c r="L1158" s="30"/>
      <c r="M1158" s="30"/>
      <c r="N1158" s="30" t="str">
        <f aca="false">IF(ISNA(VLOOKUP(B1158,'US GAS Rankings'!$B$6:$H$232,7,FALSE()))=TRUE(),"",(VLOOKUP(B1158,'US GAS Rankings'!$B$6:$H$232,7,FALSE())))</f>
        <v/>
      </c>
      <c r="O1158" s="30" t="n">
        <f aca="false">IF(ISNA(VLOOKUP(B1158,'US PWR Rankings'!$B$6:$H$126,7,FALSE()))=TRUE(),"",(VLOOKUP(B1158,'US PWR Rankings'!$B$6:$H$126,7,FALSE())))</f>
        <v>68</v>
      </c>
      <c r="P1158" s="5" t="str">
        <f aca="false">IF(ISNA(VLOOKUP(B1158,'Can Gas Rankings'!$B$6:$H$95,7,FALSE()))=TRUE(),"",(VLOOKUP(B1158,'Can Gas Rankings'!$B$6:$H$95,7,FALSE())))</f>
        <v/>
      </c>
      <c r="Q1158" s="5" t="str">
        <f aca="false">IF(ISNA(VLOOKUP(B1158,'Can Pwr Rankings'!$B$6:$F$21,5,FALSE()))=TRUE(),"",(VLOOKUP(B1158,'Can Pwr Rankings'!$B$6:$F$21,5,FALSE())))</f>
        <v/>
      </c>
      <c r="R1158" s="29" t="str">
        <f aca="false">IF(ISNA(VLOOKUP($B1158,'US GAS Rankings'!$B$6:$H$232,6,FALSE()))=TRUE(),"",(VLOOKUP($B1158,'US GAS Rankings'!$B$6:$H$232,6,FALSE())))</f>
        <v/>
      </c>
      <c r="S1158" s="29" t="n">
        <f aca="false">IF(ISNA(VLOOKUP($B1158,'US PWR Rankings'!$B$6:$H$126,6,FALSE()))=TRUE(),"",(VLOOKUP($B1158,'US PWR Rankings'!$B$6:$H$126,6,FALSE())))</f>
        <v>141855</v>
      </c>
      <c r="T1158" s="29" t="str">
        <f aca="false">IF(ISNA(VLOOKUP($B1158,'Can Gas Rankings'!$B$6:$H$95,6,FALSE()))=TRUE(),"",(VLOOKUP($B1158,'Can Gas Rankings'!$B$6:$H$95,6,FALSE())))</f>
        <v/>
      </c>
      <c r="U1158" s="29" t="str">
        <f aca="false">IF(ISNA(VLOOKUP($B1158,'Can Pwr Rankings'!$B$6:$F$21,4,FALSE()))=TRUE(),"",(VLOOKUP($B1158,'Can Pwr Rankings'!$B$6:$F$21,4,FALSE())))</f>
        <v/>
      </c>
    </row>
    <row r="1159" customFormat="false" ht="12.75" hidden="false" customHeight="false" outlineLevel="0" collapsed="false">
      <c r="A1159" s="5" t="s">
        <v>362</v>
      </c>
      <c r="B1159" s="5" t="n">
        <v>66918</v>
      </c>
      <c r="C1159" s="5" t="s">
        <v>362</v>
      </c>
      <c r="D1159" s="5" t="n">
        <v>66918</v>
      </c>
      <c r="E1159" s="29" t="n">
        <f aca="false">VLOOKUP(B1159,HEADROOM!$B$2:$D$3820,3,FALSE())</f>
        <v>8398296</v>
      </c>
      <c r="F1159" s="5" t="s">
        <v>41</v>
      </c>
      <c r="G1159" s="5" t="str">
        <f aca="false">VLOOKUP((A1159&amp;MAX(H1159:M1159)),'NA DATA'!$J$4:$K$1809,2,FALSE())</f>
        <v>Enron Canada Corp.</v>
      </c>
      <c r="H1159" s="30"/>
      <c r="I1159" s="30"/>
      <c r="J1159" s="30"/>
      <c r="K1159" s="30"/>
      <c r="L1159" s="30" t="n">
        <v>96013792</v>
      </c>
      <c r="M1159" s="30"/>
      <c r="N1159" s="30" t="str">
        <f aca="false">IF(ISNA(VLOOKUP(B1159,'US GAS Rankings'!$B$6:$H$232,7,FALSE()))=TRUE(),"",(VLOOKUP(B1159,'US GAS Rankings'!$B$6:$H$232,7,FALSE())))</f>
        <v/>
      </c>
      <c r="O1159" s="30" t="str">
        <f aca="false">IF(ISNA(VLOOKUP(B1159,'US PWR Rankings'!$B$6:$H$126,7,FALSE()))=TRUE(),"",(VLOOKUP(B1159,'US PWR Rankings'!$B$6:$H$126,7,FALSE())))</f>
        <v/>
      </c>
      <c r="P1159" s="5" t="n">
        <f aca="false">IF(ISNA(VLOOKUP(B1159,'Can Gas Rankings'!$B$6:$H$95,7,FALSE()))=TRUE(),"",(VLOOKUP(B1159,'Can Gas Rankings'!$B$6:$H$95,7,FALSE())))</f>
        <v>6</v>
      </c>
      <c r="Q1159" s="5" t="str">
        <f aca="false">IF(ISNA(VLOOKUP(B1159,'Can Pwr Rankings'!$B$6:$F$21,5,FALSE()))=TRUE(),"",(VLOOKUP(B1159,'Can Pwr Rankings'!$B$6:$F$21,5,FALSE())))</f>
        <v/>
      </c>
      <c r="R1159" s="29" t="str">
        <f aca="false">IF(ISNA(VLOOKUP($B1159,'US GAS Rankings'!$B$6:$H$232,6,FALSE()))=TRUE(),"",(VLOOKUP($B1159,'US GAS Rankings'!$B$6:$H$232,6,FALSE())))</f>
        <v/>
      </c>
      <c r="S1159" s="29" t="str">
        <f aca="false">IF(ISNA(VLOOKUP($B1159,'US PWR Rankings'!$B$6:$H$126,6,FALSE()))=TRUE(),"",(VLOOKUP($B1159,'US PWR Rankings'!$B$6:$H$126,6,FALSE())))</f>
        <v/>
      </c>
      <c r="T1159" s="29" t="n">
        <f aca="false">IF(ISNA(VLOOKUP($B1159,'Can Gas Rankings'!$B$6:$H$95,6,FALSE()))=TRUE(),"",(VLOOKUP($B1159,'Can Gas Rankings'!$B$6:$H$95,6,FALSE())))</f>
        <v>91009572</v>
      </c>
      <c r="U1159" s="29" t="str">
        <f aca="false">IF(ISNA(VLOOKUP($B1159,'Can Pwr Rankings'!$B$6:$F$21,4,FALSE()))=TRUE(),"",(VLOOKUP($B1159,'Can Pwr Rankings'!$B$6:$F$21,4,FALSE())))</f>
        <v/>
      </c>
    </row>
    <row r="1160" customFormat="false" ht="12.75" hidden="false" customHeight="false" outlineLevel="0" collapsed="false">
      <c r="A1160" s="5" t="s">
        <v>363</v>
      </c>
      <c r="B1160" s="5" t="n">
        <v>75297</v>
      </c>
      <c r="C1160" s="5" t="s">
        <v>363</v>
      </c>
      <c r="D1160" s="5" t="n">
        <v>75297</v>
      </c>
      <c r="E1160" s="29" t="e">
        <f aca="false">VLOOKUP(B1160,HEADROOM!$B$2:$D$3820,3,FALSE())</f>
        <v>#N/A</v>
      </c>
      <c r="F1160" s="5" t="s">
        <v>140</v>
      </c>
      <c r="G1160" s="5" t="str">
        <f aca="false">VLOOKUP((A1160&amp;MAX(H1160:M1160)),'NA DATA'!$J$4:$K$1809,2,FALSE())</f>
        <v>Enron North America Corp.</v>
      </c>
      <c r="H1160" s="30"/>
      <c r="I1160" s="30" t="n">
        <v>96034806</v>
      </c>
      <c r="J1160" s="30"/>
      <c r="K1160" s="30"/>
      <c r="L1160" s="30"/>
      <c r="M1160" s="30"/>
      <c r="N1160" s="30" t="str">
        <f aca="false">IF(ISNA(VLOOKUP(B1160,'US GAS Rankings'!$B$6:$H$232,7,FALSE()))=TRUE(),"",(VLOOKUP(B1160,'US GAS Rankings'!$B$6:$H$232,7,FALSE())))</f>
        <v/>
      </c>
      <c r="O1160" s="30" t="str">
        <f aca="false">IF(ISNA(VLOOKUP(B1160,'US PWR Rankings'!$B$6:$H$126,7,FALSE()))=TRUE(),"",(VLOOKUP(B1160,'US PWR Rankings'!$B$6:$H$126,7,FALSE())))</f>
        <v/>
      </c>
      <c r="P1160" s="5" t="str">
        <f aca="false">IF(ISNA(VLOOKUP(B1160,'Can Gas Rankings'!$B$6:$H$95,7,FALSE()))=TRUE(),"",(VLOOKUP(B1160,'Can Gas Rankings'!$B$6:$H$95,7,FALSE())))</f>
        <v/>
      </c>
      <c r="Q1160" s="5" t="str">
        <f aca="false">IF(ISNA(VLOOKUP(B1160,'Can Pwr Rankings'!$B$6:$F$21,5,FALSE()))=TRUE(),"",(VLOOKUP(B1160,'Can Pwr Rankings'!$B$6:$F$21,5,FALSE())))</f>
        <v/>
      </c>
      <c r="R1160" s="29" t="str">
        <f aca="false">IF(ISNA(VLOOKUP($B1160,'US GAS Rankings'!$B$6:$H$232,6,FALSE()))=TRUE(),"",(VLOOKUP($B1160,'US GAS Rankings'!$B$6:$H$232,6,FALSE())))</f>
        <v/>
      </c>
      <c r="S1160" s="29" t="str">
        <f aca="false">IF(ISNA(VLOOKUP($B1160,'US PWR Rankings'!$B$6:$H$126,6,FALSE()))=TRUE(),"",(VLOOKUP($B1160,'US PWR Rankings'!$B$6:$H$126,6,FALSE())))</f>
        <v/>
      </c>
      <c r="T1160" s="29" t="str">
        <f aca="false">IF(ISNA(VLOOKUP($B1160,'Can Gas Rankings'!$B$6:$H$95,6,FALSE()))=TRUE(),"",(VLOOKUP($B1160,'Can Gas Rankings'!$B$6:$H$95,6,FALSE())))</f>
        <v/>
      </c>
      <c r="U1160" s="29" t="str">
        <f aca="false">IF(ISNA(VLOOKUP($B1160,'Can Pwr Rankings'!$B$6:$F$21,4,FALSE()))=TRUE(),"",(VLOOKUP($B1160,'Can Pwr Rankings'!$B$6:$F$21,4,FALSE())))</f>
        <v/>
      </c>
    </row>
    <row r="1161" customFormat="false" ht="12.75" hidden="false" customHeight="false" outlineLevel="0" collapsed="false">
      <c r="A1161" s="5" t="s">
        <v>364</v>
      </c>
      <c r="B1161" s="5" t="n">
        <v>75302</v>
      </c>
      <c r="C1161" s="5" t="s">
        <v>364</v>
      </c>
      <c r="D1161" s="5" t="n">
        <v>75302</v>
      </c>
      <c r="E1161" s="29" t="n">
        <f aca="false">VLOOKUP(B1161,HEADROOM!$B$2:$D$3820,3,FALSE())</f>
        <v>40000000</v>
      </c>
      <c r="F1161" s="5" t="s">
        <v>27</v>
      </c>
      <c r="G1161" s="5" t="str">
        <f aca="false">VLOOKUP((A1161&amp;MAX(H1161:M1161)),'NA DATA'!$J$4:$K$1809,2,FALSE())</f>
        <v>Enron North America Corp.</v>
      </c>
      <c r="H1161" s="30" t="n">
        <v>96060523</v>
      </c>
      <c r="I1161" s="30"/>
      <c r="J1161" s="30"/>
      <c r="K1161" s="30"/>
      <c r="L1161" s="30"/>
      <c r="M1161" s="30"/>
      <c r="N1161" s="30" t="str">
        <f aca="false">IF(ISNA(VLOOKUP(B1161,'US GAS Rankings'!$B$6:$H$232,7,FALSE()))=TRUE(),"",(VLOOKUP(B1161,'US GAS Rankings'!$B$6:$H$232,7,FALSE())))</f>
        <v/>
      </c>
      <c r="O1161" s="30" t="str">
        <f aca="false">IF(ISNA(VLOOKUP(B1161,'US PWR Rankings'!$B$6:$H$126,7,FALSE()))=TRUE(),"",(VLOOKUP(B1161,'US PWR Rankings'!$B$6:$H$126,7,FALSE())))</f>
        <v/>
      </c>
      <c r="P1161" s="5" t="str">
        <f aca="false">IF(ISNA(VLOOKUP(B1161,'Can Gas Rankings'!$B$6:$H$95,7,FALSE()))=TRUE(),"",(VLOOKUP(B1161,'Can Gas Rankings'!$B$6:$H$95,7,FALSE())))</f>
        <v/>
      </c>
      <c r="Q1161" s="5" t="str">
        <f aca="false">IF(ISNA(VLOOKUP(B1161,'Can Pwr Rankings'!$B$6:$F$21,5,FALSE()))=TRUE(),"",(VLOOKUP(B1161,'Can Pwr Rankings'!$B$6:$F$21,5,FALSE())))</f>
        <v/>
      </c>
      <c r="R1161" s="29" t="str">
        <f aca="false">IF(ISNA(VLOOKUP($B1161,'US GAS Rankings'!$B$6:$H$232,6,FALSE()))=TRUE(),"",(VLOOKUP($B1161,'US GAS Rankings'!$B$6:$H$232,6,FALSE())))</f>
        <v/>
      </c>
      <c r="S1161" s="29" t="str">
        <f aca="false">IF(ISNA(VLOOKUP($B1161,'US PWR Rankings'!$B$6:$H$126,6,FALSE()))=TRUE(),"",(VLOOKUP($B1161,'US PWR Rankings'!$B$6:$H$126,6,FALSE())))</f>
        <v/>
      </c>
      <c r="T1161" s="29" t="str">
        <f aca="false">IF(ISNA(VLOOKUP($B1161,'Can Gas Rankings'!$B$6:$H$95,6,FALSE()))=TRUE(),"",(VLOOKUP($B1161,'Can Gas Rankings'!$B$6:$H$95,6,FALSE())))</f>
        <v/>
      </c>
      <c r="U1161" s="29" t="str">
        <f aca="false">IF(ISNA(VLOOKUP($B1161,'Can Pwr Rankings'!$B$6:$F$21,4,FALSE()))=TRUE(),"",(VLOOKUP($B1161,'Can Pwr Rankings'!$B$6:$F$21,4,FALSE())))</f>
        <v/>
      </c>
    </row>
    <row r="1162" customFormat="false" ht="12.75" hidden="false" customHeight="false" outlineLevel="0" collapsed="false">
      <c r="A1162" s="5" t="s">
        <v>364</v>
      </c>
      <c r="B1162" s="5" t="n">
        <v>75302</v>
      </c>
      <c r="C1162" s="5"/>
      <c r="D1162" s="5"/>
      <c r="E1162" s="29" t="n">
        <f aca="false">VLOOKUP(B1162,HEADROOM!$B$2:$D$3820,3,FALSE())</f>
        <v>40000000</v>
      </c>
      <c r="F1162" s="5" t="s">
        <v>78</v>
      </c>
      <c r="G1162" s="5" t="str">
        <f aca="false">VLOOKUP((A1162&amp;MAX(H1162:M1162)),'NA DATA'!$J$4:$K$1809,2,FALSE())</f>
        <v>Enron North America Corp.</v>
      </c>
      <c r="H1162" s="30"/>
      <c r="I1162" s="30" t="n">
        <v>96034800</v>
      </c>
      <c r="J1162" s="30"/>
      <c r="K1162" s="30"/>
      <c r="L1162" s="30"/>
      <c r="M1162" s="30"/>
      <c r="N1162" s="30" t="str">
        <f aca="false">IF(ISNA(VLOOKUP(B1162,'US GAS Rankings'!$B$6:$H$232,7,FALSE()))=TRUE(),"",(VLOOKUP(B1162,'US GAS Rankings'!$B$6:$H$232,7,FALSE())))</f>
        <v/>
      </c>
      <c r="O1162" s="30" t="str">
        <f aca="false">IF(ISNA(VLOOKUP(B1162,'US PWR Rankings'!$B$6:$H$126,7,FALSE()))=TRUE(),"",(VLOOKUP(B1162,'US PWR Rankings'!$B$6:$H$126,7,FALSE())))</f>
        <v/>
      </c>
      <c r="P1162" s="5" t="str">
        <f aca="false">IF(ISNA(VLOOKUP(B1162,'Can Gas Rankings'!$B$6:$H$95,7,FALSE()))=TRUE(),"",(VLOOKUP(B1162,'Can Gas Rankings'!$B$6:$H$95,7,FALSE())))</f>
        <v/>
      </c>
      <c r="Q1162" s="5" t="str">
        <f aca="false">IF(ISNA(VLOOKUP(B1162,'Can Pwr Rankings'!$B$6:$F$21,5,FALSE()))=TRUE(),"",(VLOOKUP(B1162,'Can Pwr Rankings'!$B$6:$F$21,5,FALSE())))</f>
        <v/>
      </c>
      <c r="R1162" s="29" t="str">
        <f aca="false">IF(ISNA(VLOOKUP($B1162,'US GAS Rankings'!$B$6:$H$232,6,FALSE()))=TRUE(),"",(VLOOKUP($B1162,'US GAS Rankings'!$B$6:$H$232,6,FALSE())))</f>
        <v/>
      </c>
      <c r="S1162" s="29" t="str">
        <f aca="false">IF(ISNA(VLOOKUP($B1162,'US PWR Rankings'!$B$6:$H$126,6,FALSE()))=TRUE(),"",(VLOOKUP($B1162,'US PWR Rankings'!$B$6:$H$126,6,FALSE())))</f>
        <v/>
      </c>
      <c r="T1162" s="29" t="str">
        <f aca="false">IF(ISNA(VLOOKUP($B1162,'Can Gas Rankings'!$B$6:$H$95,6,FALSE()))=TRUE(),"",(VLOOKUP($B1162,'Can Gas Rankings'!$B$6:$H$95,6,FALSE())))</f>
        <v/>
      </c>
      <c r="U1162" s="29" t="str">
        <f aca="false">IF(ISNA(VLOOKUP($B1162,'Can Pwr Rankings'!$B$6:$F$21,4,FALSE()))=TRUE(),"",(VLOOKUP($B1162,'Can Pwr Rankings'!$B$6:$F$21,4,FALSE())))</f>
        <v/>
      </c>
    </row>
    <row r="1163" customFormat="false" ht="12.75" hidden="false" customHeight="false" outlineLevel="0" collapsed="false">
      <c r="A1163" s="5" t="s">
        <v>364</v>
      </c>
      <c r="B1163" s="5" t="n">
        <v>75302</v>
      </c>
      <c r="C1163" s="5"/>
      <c r="D1163" s="5"/>
      <c r="E1163" s="29" t="n">
        <f aca="false">VLOOKUP(B1163,HEADROOM!$B$2:$D$3820,3,FALSE())</f>
        <v>40000000</v>
      </c>
      <c r="F1163" s="5" t="s">
        <v>34</v>
      </c>
      <c r="G1163" s="5" t="str">
        <f aca="false">VLOOKUP((A1163&amp;MAX(H1163:M1163)),'NA DATA'!$J$4:$K$1809,2,FALSE())</f>
        <v>ENA Upstream Company LLC</v>
      </c>
      <c r="H1163" s="30"/>
      <c r="I1163" s="30" t="n">
        <v>96062744</v>
      </c>
      <c r="J1163" s="30"/>
      <c r="K1163" s="30"/>
      <c r="L1163" s="30"/>
      <c r="M1163" s="30"/>
      <c r="N1163" s="30" t="str">
        <f aca="false">IF(ISNA(VLOOKUP(B1163,'US GAS Rankings'!$B$6:$H$232,7,FALSE()))=TRUE(),"",(VLOOKUP(B1163,'US GAS Rankings'!$B$6:$H$232,7,FALSE())))</f>
        <v/>
      </c>
      <c r="O1163" s="30" t="str">
        <f aca="false">IF(ISNA(VLOOKUP(B1163,'US PWR Rankings'!$B$6:$H$126,7,FALSE()))=TRUE(),"",(VLOOKUP(B1163,'US PWR Rankings'!$B$6:$H$126,7,FALSE())))</f>
        <v/>
      </c>
      <c r="P1163" s="5" t="str">
        <f aca="false">IF(ISNA(VLOOKUP(B1163,'Can Gas Rankings'!$B$6:$H$95,7,FALSE()))=TRUE(),"",(VLOOKUP(B1163,'Can Gas Rankings'!$B$6:$H$95,7,FALSE())))</f>
        <v/>
      </c>
      <c r="Q1163" s="5" t="str">
        <f aca="false">IF(ISNA(VLOOKUP(B1163,'Can Pwr Rankings'!$B$6:$F$21,5,FALSE()))=TRUE(),"",(VLOOKUP(B1163,'Can Pwr Rankings'!$B$6:$F$21,5,FALSE())))</f>
        <v/>
      </c>
      <c r="R1163" s="29" t="str">
        <f aca="false">IF(ISNA(VLOOKUP($B1163,'US GAS Rankings'!$B$6:$H$232,6,FALSE()))=TRUE(),"",(VLOOKUP($B1163,'US GAS Rankings'!$B$6:$H$232,6,FALSE())))</f>
        <v/>
      </c>
      <c r="S1163" s="29" t="str">
        <f aca="false">IF(ISNA(VLOOKUP($B1163,'US PWR Rankings'!$B$6:$H$126,6,FALSE()))=TRUE(),"",(VLOOKUP($B1163,'US PWR Rankings'!$B$6:$H$126,6,FALSE())))</f>
        <v/>
      </c>
      <c r="T1163" s="29" t="str">
        <f aca="false">IF(ISNA(VLOOKUP($B1163,'Can Gas Rankings'!$B$6:$H$95,6,FALSE()))=TRUE(),"",(VLOOKUP($B1163,'Can Gas Rankings'!$B$6:$H$95,6,FALSE())))</f>
        <v/>
      </c>
      <c r="U1163" s="29" t="str">
        <f aca="false">IF(ISNA(VLOOKUP($B1163,'Can Pwr Rankings'!$B$6:$F$21,4,FALSE()))=TRUE(),"",(VLOOKUP($B1163,'Can Pwr Rankings'!$B$6:$F$21,4,FALSE())))</f>
        <v/>
      </c>
    </row>
    <row r="1164" customFormat="false" ht="12.75" hidden="false" customHeight="false" outlineLevel="0" collapsed="false">
      <c r="A1164" s="5" t="s">
        <v>364</v>
      </c>
      <c r="B1164" s="5" t="n">
        <v>75302</v>
      </c>
      <c r="C1164" s="5"/>
      <c r="D1164" s="5"/>
      <c r="E1164" s="29" t="n">
        <f aca="false">VLOOKUP(B1164,HEADROOM!$B$2:$D$3820,3,FALSE())</f>
        <v>40000000</v>
      </c>
      <c r="F1164" s="5" t="s">
        <v>28</v>
      </c>
      <c r="G1164" s="5" t="str">
        <f aca="false">VLOOKUP((A1164&amp;MAX(H1164:M1164)),'NA DATA'!$J$4:$K$1809,2,FALSE())</f>
        <v>ENA Upstream Company LLC</v>
      </c>
      <c r="H1164" s="30"/>
      <c r="I1164" s="30" t="n">
        <v>96061801</v>
      </c>
      <c r="J1164" s="30"/>
      <c r="K1164" s="30"/>
      <c r="L1164" s="30"/>
      <c r="M1164" s="30"/>
      <c r="N1164" s="30" t="str">
        <f aca="false">IF(ISNA(VLOOKUP(B1164,'US GAS Rankings'!$B$6:$H$232,7,FALSE()))=TRUE(),"",(VLOOKUP(B1164,'US GAS Rankings'!$B$6:$H$232,7,FALSE())))</f>
        <v/>
      </c>
      <c r="O1164" s="30" t="str">
        <f aca="false">IF(ISNA(VLOOKUP(B1164,'US PWR Rankings'!$B$6:$H$126,7,FALSE()))=TRUE(),"",(VLOOKUP(B1164,'US PWR Rankings'!$B$6:$H$126,7,FALSE())))</f>
        <v/>
      </c>
      <c r="P1164" s="5" t="str">
        <f aca="false">IF(ISNA(VLOOKUP(B1164,'Can Gas Rankings'!$B$6:$H$95,7,FALSE()))=TRUE(),"",(VLOOKUP(B1164,'Can Gas Rankings'!$B$6:$H$95,7,FALSE())))</f>
        <v/>
      </c>
      <c r="Q1164" s="5" t="str">
        <f aca="false">IF(ISNA(VLOOKUP(B1164,'Can Pwr Rankings'!$B$6:$F$21,5,FALSE()))=TRUE(),"",(VLOOKUP(B1164,'Can Pwr Rankings'!$B$6:$F$21,5,FALSE())))</f>
        <v/>
      </c>
      <c r="R1164" s="29" t="str">
        <f aca="false">IF(ISNA(VLOOKUP($B1164,'US GAS Rankings'!$B$6:$H$232,6,FALSE()))=TRUE(),"",(VLOOKUP($B1164,'US GAS Rankings'!$B$6:$H$232,6,FALSE())))</f>
        <v/>
      </c>
      <c r="S1164" s="29" t="str">
        <f aca="false">IF(ISNA(VLOOKUP($B1164,'US PWR Rankings'!$B$6:$H$126,6,FALSE()))=TRUE(),"",(VLOOKUP($B1164,'US PWR Rankings'!$B$6:$H$126,6,FALSE())))</f>
        <v/>
      </c>
      <c r="T1164" s="29" t="str">
        <f aca="false">IF(ISNA(VLOOKUP($B1164,'Can Gas Rankings'!$B$6:$H$95,6,FALSE()))=TRUE(),"",(VLOOKUP($B1164,'Can Gas Rankings'!$B$6:$H$95,6,FALSE())))</f>
        <v/>
      </c>
      <c r="U1164" s="29" t="str">
        <f aca="false">IF(ISNA(VLOOKUP($B1164,'Can Pwr Rankings'!$B$6:$F$21,4,FALSE()))=TRUE(),"",(VLOOKUP($B1164,'Can Pwr Rankings'!$B$6:$F$21,4,FALSE())))</f>
        <v/>
      </c>
    </row>
    <row r="1165" customFormat="false" ht="12.75" hidden="false" customHeight="false" outlineLevel="0" collapsed="false">
      <c r="A1165" s="5" t="s">
        <v>364</v>
      </c>
      <c r="B1165" s="5" t="n">
        <v>75302</v>
      </c>
      <c r="C1165" s="5"/>
      <c r="D1165" s="5"/>
      <c r="E1165" s="29" t="n">
        <f aca="false">VLOOKUP(B1165,HEADROOM!$B$2:$D$3820,3,FALSE())</f>
        <v>40000000</v>
      </c>
      <c r="F1165" s="5" t="s">
        <v>29</v>
      </c>
      <c r="G1165" s="5" t="str">
        <f aca="false">VLOOKUP((A1165&amp;MAX(H1165:M1165)),'NA DATA'!$J$4:$K$1809,2,FALSE())</f>
        <v>ENA Upstream Company LLC</v>
      </c>
      <c r="H1165" s="30"/>
      <c r="I1165" s="30" t="n">
        <v>96058313</v>
      </c>
      <c r="J1165" s="30"/>
      <c r="K1165" s="30"/>
      <c r="L1165" s="30"/>
      <c r="M1165" s="30"/>
      <c r="N1165" s="30" t="str">
        <f aca="false">IF(ISNA(VLOOKUP(B1165,'US GAS Rankings'!$B$6:$H$232,7,FALSE()))=TRUE(),"",(VLOOKUP(B1165,'US GAS Rankings'!$B$6:$H$232,7,FALSE())))</f>
        <v/>
      </c>
      <c r="O1165" s="30" t="str">
        <f aca="false">IF(ISNA(VLOOKUP(B1165,'US PWR Rankings'!$B$6:$H$126,7,FALSE()))=TRUE(),"",(VLOOKUP(B1165,'US PWR Rankings'!$B$6:$H$126,7,FALSE())))</f>
        <v/>
      </c>
      <c r="P1165" s="5" t="str">
        <f aca="false">IF(ISNA(VLOOKUP(B1165,'Can Gas Rankings'!$B$6:$H$95,7,FALSE()))=TRUE(),"",(VLOOKUP(B1165,'Can Gas Rankings'!$B$6:$H$95,7,FALSE())))</f>
        <v/>
      </c>
      <c r="Q1165" s="5" t="str">
        <f aca="false">IF(ISNA(VLOOKUP(B1165,'Can Pwr Rankings'!$B$6:$F$21,5,FALSE()))=TRUE(),"",(VLOOKUP(B1165,'Can Pwr Rankings'!$B$6:$F$21,5,FALSE())))</f>
        <v/>
      </c>
      <c r="R1165" s="29" t="str">
        <f aca="false">IF(ISNA(VLOOKUP($B1165,'US GAS Rankings'!$B$6:$H$232,6,FALSE()))=TRUE(),"",(VLOOKUP($B1165,'US GAS Rankings'!$B$6:$H$232,6,FALSE())))</f>
        <v/>
      </c>
      <c r="S1165" s="29" t="str">
        <f aca="false">IF(ISNA(VLOOKUP($B1165,'US PWR Rankings'!$B$6:$H$126,6,FALSE()))=TRUE(),"",(VLOOKUP($B1165,'US PWR Rankings'!$B$6:$H$126,6,FALSE())))</f>
        <v/>
      </c>
      <c r="T1165" s="29" t="str">
        <f aca="false">IF(ISNA(VLOOKUP($B1165,'Can Gas Rankings'!$B$6:$H$95,6,FALSE()))=TRUE(),"",(VLOOKUP($B1165,'Can Gas Rankings'!$B$6:$H$95,6,FALSE())))</f>
        <v/>
      </c>
      <c r="U1165" s="29" t="str">
        <f aca="false">IF(ISNA(VLOOKUP($B1165,'Can Pwr Rankings'!$B$6:$F$21,4,FALSE()))=TRUE(),"",(VLOOKUP($B1165,'Can Pwr Rankings'!$B$6:$F$21,4,FALSE())))</f>
        <v/>
      </c>
    </row>
    <row r="1166" customFormat="false" ht="12.75" hidden="false" customHeight="false" outlineLevel="0" collapsed="false">
      <c r="A1166" s="5" t="s">
        <v>364</v>
      </c>
      <c r="B1166" s="5" t="n">
        <v>75302</v>
      </c>
      <c r="C1166" s="5"/>
      <c r="D1166" s="5"/>
      <c r="E1166" s="29" t="n">
        <f aca="false">VLOOKUP(B1166,HEADROOM!$B$2:$D$3820,3,FALSE())</f>
        <v>40000000</v>
      </c>
      <c r="F1166" s="5" t="s">
        <v>35</v>
      </c>
      <c r="G1166" s="5" t="str">
        <f aca="false">VLOOKUP((A1166&amp;MAX(H1166:M1166)),'NA DATA'!$J$4:$K$1809,2,FALSE())</f>
        <v>Enron North America Corp.</v>
      </c>
      <c r="H1166" s="30"/>
      <c r="I1166" s="30" t="n">
        <v>96005429</v>
      </c>
      <c r="J1166" s="30"/>
      <c r="K1166" s="30"/>
      <c r="L1166" s="30"/>
      <c r="M1166" s="30"/>
      <c r="N1166" s="30" t="str">
        <f aca="false">IF(ISNA(VLOOKUP(B1166,'US GAS Rankings'!$B$6:$H$232,7,FALSE()))=TRUE(),"",(VLOOKUP(B1166,'US GAS Rankings'!$B$6:$H$232,7,FALSE())))</f>
        <v/>
      </c>
      <c r="O1166" s="30" t="str">
        <f aca="false">IF(ISNA(VLOOKUP(B1166,'US PWR Rankings'!$B$6:$H$126,7,FALSE()))=TRUE(),"",(VLOOKUP(B1166,'US PWR Rankings'!$B$6:$H$126,7,FALSE())))</f>
        <v/>
      </c>
      <c r="P1166" s="5" t="str">
        <f aca="false">IF(ISNA(VLOOKUP(B1166,'Can Gas Rankings'!$B$6:$H$95,7,FALSE()))=TRUE(),"",(VLOOKUP(B1166,'Can Gas Rankings'!$B$6:$H$95,7,FALSE())))</f>
        <v/>
      </c>
      <c r="Q1166" s="5" t="str">
        <f aca="false">IF(ISNA(VLOOKUP(B1166,'Can Pwr Rankings'!$B$6:$F$21,5,FALSE()))=TRUE(),"",(VLOOKUP(B1166,'Can Pwr Rankings'!$B$6:$F$21,5,FALSE())))</f>
        <v/>
      </c>
      <c r="R1166" s="29" t="str">
        <f aca="false">IF(ISNA(VLOOKUP($B1166,'US GAS Rankings'!$B$6:$H$232,6,FALSE()))=TRUE(),"",(VLOOKUP($B1166,'US GAS Rankings'!$B$6:$H$232,6,FALSE())))</f>
        <v/>
      </c>
      <c r="S1166" s="29" t="str">
        <f aca="false">IF(ISNA(VLOOKUP($B1166,'US PWR Rankings'!$B$6:$H$126,6,FALSE()))=TRUE(),"",(VLOOKUP($B1166,'US PWR Rankings'!$B$6:$H$126,6,FALSE())))</f>
        <v/>
      </c>
      <c r="T1166" s="29" t="str">
        <f aca="false">IF(ISNA(VLOOKUP($B1166,'Can Gas Rankings'!$B$6:$H$95,6,FALSE()))=TRUE(),"",(VLOOKUP($B1166,'Can Gas Rankings'!$B$6:$H$95,6,FALSE())))</f>
        <v/>
      </c>
      <c r="U1166" s="29" t="str">
        <f aca="false">IF(ISNA(VLOOKUP($B1166,'Can Pwr Rankings'!$B$6:$F$21,4,FALSE()))=TRUE(),"",(VLOOKUP($B1166,'Can Pwr Rankings'!$B$6:$F$21,4,FALSE())))</f>
        <v/>
      </c>
    </row>
    <row r="1167" customFormat="false" ht="12.75" hidden="false" customHeight="false" outlineLevel="0" collapsed="false">
      <c r="A1167" s="5" t="s">
        <v>364</v>
      </c>
      <c r="B1167" s="5" t="n">
        <v>75302</v>
      </c>
      <c r="C1167" s="5"/>
      <c r="D1167" s="5"/>
      <c r="E1167" s="29" t="n">
        <f aca="false">VLOOKUP(B1167,HEADROOM!$B$2:$D$3820,3,FALSE())</f>
        <v>40000000</v>
      </c>
      <c r="F1167" s="5" t="s">
        <v>47</v>
      </c>
      <c r="G1167" s="5" t="str">
        <f aca="false">VLOOKUP((A1167&amp;MAX(H1167:M1167)),'NA DATA'!$J$4:$K$1809,2,FALSE())</f>
        <v>Enron North America Corp.</v>
      </c>
      <c r="H1167" s="30"/>
      <c r="I1167" s="30" t="n">
        <v>96034791</v>
      </c>
      <c r="J1167" s="30"/>
      <c r="K1167" s="30"/>
      <c r="L1167" s="30"/>
      <c r="M1167" s="30"/>
      <c r="N1167" s="30" t="str">
        <f aca="false">IF(ISNA(VLOOKUP(B1167,'US GAS Rankings'!$B$6:$H$232,7,FALSE()))=TRUE(),"",(VLOOKUP(B1167,'US GAS Rankings'!$B$6:$H$232,7,FALSE())))</f>
        <v/>
      </c>
      <c r="O1167" s="30" t="str">
        <f aca="false">IF(ISNA(VLOOKUP(B1167,'US PWR Rankings'!$B$6:$H$126,7,FALSE()))=TRUE(),"",(VLOOKUP(B1167,'US PWR Rankings'!$B$6:$H$126,7,FALSE())))</f>
        <v/>
      </c>
      <c r="P1167" s="5" t="str">
        <f aca="false">IF(ISNA(VLOOKUP(B1167,'Can Gas Rankings'!$B$6:$H$95,7,FALSE()))=TRUE(),"",(VLOOKUP(B1167,'Can Gas Rankings'!$B$6:$H$95,7,FALSE())))</f>
        <v/>
      </c>
      <c r="Q1167" s="5" t="str">
        <f aca="false">IF(ISNA(VLOOKUP(B1167,'Can Pwr Rankings'!$B$6:$F$21,5,FALSE()))=TRUE(),"",(VLOOKUP(B1167,'Can Pwr Rankings'!$B$6:$F$21,5,FALSE())))</f>
        <v/>
      </c>
      <c r="R1167" s="29" t="str">
        <f aca="false">IF(ISNA(VLOOKUP($B1167,'US GAS Rankings'!$B$6:$H$232,6,FALSE()))=TRUE(),"",(VLOOKUP($B1167,'US GAS Rankings'!$B$6:$H$232,6,FALSE())))</f>
        <v/>
      </c>
      <c r="S1167" s="29" t="str">
        <f aca="false">IF(ISNA(VLOOKUP($B1167,'US PWR Rankings'!$B$6:$H$126,6,FALSE()))=TRUE(),"",(VLOOKUP($B1167,'US PWR Rankings'!$B$6:$H$126,6,FALSE())))</f>
        <v/>
      </c>
      <c r="T1167" s="29" t="str">
        <f aca="false">IF(ISNA(VLOOKUP($B1167,'Can Gas Rankings'!$B$6:$H$95,6,FALSE()))=TRUE(),"",(VLOOKUP($B1167,'Can Gas Rankings'!$B$6:$H$95,6,FALSE())))</f>
        <v/>
      </c>
      <c r="U1167" s="29" t="str">
        <f aca="false">IF(ISNA(VLOOKUP($B1167,'Can Pwr Rankings'!$B$6:$F$21,4,FALSE()))=TRUE(),"",(VLOOKUP($B1167,'Can Pwr Rankings'!$B$6:$F$21,4,FALSE())))</f>
        <v/>
      </c>
    </row>
    <row r="1168" customFormat="false" ht="12.75" hidden="false" customHeight="false" outlineLevel="0" collapsed="false">
      <c r="A1168" s="5" t="s">
        <v>365</v>
      </c>
      <c r="B1168" s="5" t="n">
        <v>75181</v>
      </c>
      <c r="C1168" s="5" t="s">
        <v>365</v>
      </c>
      <c r="D1168" s="5" t="n">
        <v>75181</v>
      </c>
      <c r="E1168" s="29" t="e">
        <f aca="false">VLOOKUP(B1168,HEADROOM!$B$2:$D$3820,3,FALSE())</f>
        <v>#N/A</v>
      </c>
      <c r="F1168" s="5" t="s">
        <v>140</v>
      </c>
      <c r="G1168" s="5" t="str">
        <f aca="false">VLOOKUP((A1168&amp;MAX(H1168:M1168)),'NA DATA'!$J$4:$K$1809,2,FALSE())</f>
        <v>Enron North America Corp.</v>
      </c>
      <c r="H1168" s="30"/>
      <c r="I1168" s="30" t="n">
        <v>96034809</v>
      </c>
      <c r="J1168" s="30"/>
      <c r="K1168" s="30"/>
      <c r="L1168" s="30"/>
      <c r="M1168" s="30"/>
      <c r="N1168" s="30" t="str">
        <f aca="false">IF(ISNA(VLOOKUP(B1168,'US GAS Rankings'!$B$6:$H$232,7,FALSE()))=TRUE(),"",(VLOOKUP(B1168,'US GAS Rankings'!$B$6:$H$232,7,FALSE())))</f>
        <v/>
      </c>
      <c r="O1168" s="30" t="str">
        <f aca="false">IF(ISNA(VLOOKUP(B1168,'US PWR Rankings'!$B$6:$H$126,7,FALSE()))=TRUE(),"",(VLOOKUP(B1168,'US PWR Rankings'!$B$6:$H$126,7,FALSE())))</f>
        <v/>
      </c>
      <c r="P1168" s="5" t="str">
        <f aca="false">IF(ISNA(VLOOKUP(B1168,'Can Gas Rankings'!$B$6:$H$95,7,FALSE()))=TRUE(),"",(VLOOKUP(B1168,'Can Gas Rankings'!$B$6:$H$95,7,FALSE())))</f>
        <v/>
      </c>
      <c r="Q1168" s="5" t="str">
        <f aca="false">IF(ISNA(VLOOKUP(B1168,'Can Pwr Rankings'!$B$6:$F$21,5,FALSE()))=TRUE(),"",(VLOOKUP(B1168,'Can Pwr Rankings'!$B$6:$F$21,5,FALSE())))</f>
        <v/>
      </c>
      <c r="R1168" s="29" t="str">
        <f aca="false">IF(ISNA(VLOOKUP($B1168,'US GAS Rankings'!$B$6:$H$232,6,FALSE()))=TRUE(),"",(VLOOKUP($B1168,'US GAS Rankings'!$B$6:$H$232,6,FALSE())))</f>
        <v/>
      </c>
      <c r="S1168" s="29" t="str">
        <f aca="false">IF(ISNA(VLOOKUP($B1168,'US PWR Rankings'!$B$6:$H$126,6,FALSE()))=TRUE(),"",(VLOOKUP($B1168,'US PWR Rankings'!$B$6:$H$126,6,FALSE())))</f>
        <v/>
      </c>
      <c r="T1168" s="29" t="str">
        <f aca="false">IF(ISNA(VLOOKUP($B1168,'Can Gas Rankings'!$B$6:$H$95,6,FALSE()))=TRUE(),"",(VLOOKUP($B1168,'Can Gas Rankings'!$B$6:$H$95,6,FALSE())))</f>
        <v/>
      </c>
      <c r="U1168" s="29" t="str">
        <f aca="false">IF(ISNA(VLOOKUP($B1168,'Can Pwr Rankings'!$B$6:$F$21,4,FALSE()))=TRUE(),"",(VLOOKUP($B1168,'Can Pwr Rankings'!$B$6:$F$21,4,FALSE())))</f>
        <v/>
      </c>
    </row>
    <row r="1169" customFormat="false" ht="12.75" hidden="false" customHeight="false" outlineLevel="0" collapsed="false">
      <c r="A1169" s="5" t="s">
        <v>366</v>
      </c>
      <c r="B1169" s="5" t="n">
        <v>75299</v>
      </c>
      <c r="C1169" s="5" t="s">
        <v>366</v>
      </c>
      <c r="D1169" s="5" t="n">
        <v>75299</v>
      </c>
      <c r="E1169" s="29" t="e">
        <f aca="false">VLOOKUP(B1169,HEADROOM!$B$2:$D$3820,3,FALSE())</f>
        <v>#N/A</v>
      </c>
      <c r="F1169" s="5" t="s">
        <v>173</v>
      </c>
      <c r="G1169" s="5" t="str">
        <f aca="false">VLOOKUP((A1169&amp;MAX(H1169:M1169)),'NA DATA'!$J$4:$K$1809,2,FALSE())</f>
        <v>Enron North America Corp.</v>
      </c>
      <c r="H1169" s="30"/>
      <c r="I1169" s="30" t="n">
        <v>96034658</v>
      </c>
      <c r="J1169" s="30"/>
      <c r="K1169" s="30"/>
      <c r="L1169" s="30"/>
      <c r="M1169" s="30"/>
      <c r="N1169" s="30" t="str">
        <f aca="false">IF(ISNA(VLOOKUP(B1169,'US GAS Rankings'!$B$6:$H$232,7,FALSE()))=TRUE(),"",(VLOOKUP(B1169,'US GAS Rankings'!$B$6:$H$232,7,FALSE())))</f>
        <v/>
      </c>
      <c r="O1169" s="30" t="str">
        <f aca="false">IF(ISNA(VLOOKUP(B1169,'US PWR Rankings'!$B$6:$H$126,7,FALSE()))=TRUE(),"",(VLOOKUP(B1169,'US PWR Rankings'!$B$6:$H$126,7,FALSE())))</f>
        <v/>
      </c>
      <c r="P1169" s="5" t="str">
        <f aca="false">IF(ISNA(VLOOKUP(B1169,'Can Gas Rankings'!$B$6:$H$95,7,FALSE()))=TRUE(),"",(VLOOKUP(B1169,'Can Gas Rankings'!$B$6:$H$95,7,FALSE())))</f>
        <v/>
      </c>
      <c r="Q1169" s="5" t="str">
        <f aca="false">IF(ISNA(VLOOKUP(B1169,'Can Pwr Rankings'!$B$6:$F$21,5,FALSE()))=TRUE(),"",(VLOOKUP(B1169,'Can Pwr Rankings'!$B$6:$F$21,5,FALSE())))</f>
        <v/>
      </c>
      <c r="R1169" s="29" t="str">
        <f aca="false">IF(ISNA(VLOOKUP($B1169,'US GAS Rankings'!$B$6:$H$232,6,FALSE()))=TRUE(),"",(VLOOKUP($B1169,'US GAS Rankings'!$B$6:$H$232,6,FALSE())))</f>
        <v/>
      </c>
      <c r="S1169" s="29" t="str">
        <f aca="false">IF(ISNA(VLOOKUP($B1169,'US PWR Rankings'!$B$6:$H$126,6,FALSE()))=TRUE(),"",(VLOOKUP($B1169,'US PWR Rankings'!$B$6:$H$126,6,FALSE())))</f>
        <v/>
      </c>
      <c r="T1169" s="29" t="str">
        <f aca="false">IF(ISNA(VLOOKUP($B1169,'Can Gas Rankings'!$B$6:$H$95,6,FALSE()))=TRUE(),"",(VLOOKUP($B1169,'Can Gas Rankings'!$B$6:$H$95,6,FALSE())))</f>
        <v/>
      </c>
      <c r="U1169" s="29" t="str">
        <f aca="false">IF(ISNA(VLOOKUP($B1169,'Can Pwr Rankings'!$B$6:$F$21,4,FALSE()))=TRUE(),"",(VLOOKUP($B1169,'Can Pwr Rankings'!$B$6:$F$21,4,FALSE())))</f>
        <v/>
      </c>
    </row>
    <row r="1170" customFormat="false" ht="12.75" hidden="false" customHeight="false" outlineLevel="0" collapsed="false">
      <c r="A1170" s="5" t="s">
        <v>367</v>
      </c>
      <c r="B1170" s="5" t="n">
        <v>10253</v>
      </c>
      <c r="C1170" s="5" t="s">
        <v>367</v>
      </c>
      <c r="D1170" s="5" t="n">
        <v>10253</v>
      </c>
      <c r="E1170" s="29" t="n">
        <f aca="false">VLOOKUP(B1170,HEADROOM!$B$2:$D$3820,3,FALSE())</f>
        <v>15487913</v>
      </c>
      <c r="F1170" s="5" t="s">
        <v>41</v>
      </c>
      <c r="G1170" s="5" t="str">
        <f aca="false">VLOOKUP((A1170&amp;MAX(H1170:M1170)),'NA DATA'!$J$4:$K$1809,2,FALSE())</f>
        <v>Enron Canada Corp.</v>
      </c>
      <c r="H1170" s="30"/>
      <c r="I1170" s="30"/>
      <c r="J1170" s="30"/>
      <c r="K1170" s="30"/>
      <c r="L1170" s="30" t="n">
        <v>96013928</v>
      </c>
      <c r="M1170" s="30"/>
      <c r="N1170" s="30" t="str">
        <f aca="false">IF(ISNA(VLOOKUP(B1170,'US GAS Rankings'!$B$6:$H$232,7,FALSE()))=TRUE(),"",(VLOOKUP(B1170,'US GAS Rankings'!$B$6:$H$232,7,FALSE())))</f>
        <v/>
      </c>
      <c r="O1170" s="30" t="str">
        <f aca="false">IF(ISNA(VLOOKUP(B1170,'US PWR Rankings'!$B$6:$H$126,7,FALSE()))=TRUE(),"",(VLOOKUP(B1170,'US PWR Rankings'!$B$6:$H$126,7,FALSE())))</f>
        <v/>
      </c>
      <c r="P1170" s="5" t="n">
        <f aca="false">IF(ISNA(VLOOKUP(B1170,'Can Gas Rankings'!$B$6:$H$95,7,FALSE()))=TRUE(),"",(VLOOKUP(B1170,'Can Gas Rankings'!$B$6:$H$95,7,FALSE())))</f>
        <v>88</v>
      </c>
      <c r="Q1170" s="5" t="str">
        <f aca="false">IF(ISNA(VLOOKUP(B1170,'Can Pwr Rankings'!$B$6:$F$21,5,FALSE()))=TRUE(),"",(VLOOKUP(B1170,'Can Pwr Rankings'!$B$6:$F$21,5,FALSE())))</f>
        <v/>
      </c>
      <c r="R1170" s="29" t="str">
        <f aca="false">IF(ISNA(VLOOKUP($B1170,'US GAS Rankings'!$B$6:$H$232,6,FALSE()))=TRUE(),"",(VLOOKUP($B1170,'US GAS Rankings'!$B$6:$H$232,6,FALSE())))</f>
        <v/>
      </c>
      <c r="S1170" s="29" t="str">
        <f aca="false">IF(ISNA(VLOOKUP($B1170,'US PWR Rankings'!$B$6:$H$126,6,FALSE()))=TRUE(),"",(VLOOKUP($B1170,'US PWR Rankings'!$B$6:$H$126,6,FALSE())))</f>
        <v/>
      </c>
      <c r="T1170" s="29" t="n">
        <f aca="false">IF(ISNA(VLOOKUP($B1170,'Can Gas Rankings'!$B$6:$H$95,6,FALSE()))=TRUE(),"",(VLOOKUP($B1170,'Can Gas Rankings'!$B$6:$H$95,6,FALSE())))</f>
        <v>30000</v>
      </c>
      <c r="U1170" s="29" t="str">
        <f aca="false">IF(ISNA(VLOOKUP($B1170,'Can Pwr Rankings'!$B$6:$F$21,4,FALSE()))=TRUE(),"",(VLOOKUP($B1170,'Can Pwr Rankings'!$B$6:$F$21,4,FALSE())))</f>
        <v/>
      </c>
    </row>
    <row r="1171" customFormat="false" ht="12.75" hidden="false" customHeight="false" outlineLevel="0" collapsed="false">
      <c r="A1171" s="5" t="s">
        <v>368</v>
      </c>
      <c r="B1171" s="5" t="n">
        <v>10255</v>
      </c>
      <c r="C1171" s="5" t="s">
        <v>368</v>
      </c>
      <c r="D1171" s="5" t="n">
        <v>10255</v>
      </c>
      <c r="E1171" s="29" t="n">
        <f aca="false">VLOOKUP(B1171,HEADROOM!$B$2:$D$3820,3,FALSE())</f>
        <v>250000</v>
      </c>
      <c r="F1171" s="5" t="s">
        <v>369</v>
      </c>
      <c r="G1171" s="5" t="str">
        <f aca="false">VLOOKUP((A1171&amp;MAX(H1171:M1171)),'NA DATA'!$J$4:$K$1809,2,FALSE())</f>
        <v>Enron Canada Corp.</v>
      </c>
      <c r="H1171" s="30"/>
      <c r="I1171" s="30"/>
      <c r="J1171" s="30"/>
      <c r="K1171" s="30"/>
      <c r="L1171" s="30" t="n">
        <v>96014225</v>
      </c>
      <c r="M1171" s="30"/>
      <c r="N1171" s="30" t="str">
        <f aca="false">IF(ISNA(VLOOKUP(B1171,'US GAS Rankings'!$B$6:$H$232,7,FALSE()))=TRUE(),"",(VLOOKUP(B1171,'US GAS Rankings'!$B$6:$H$232,7,FALSE())))</f>
        <v/>
      </c>
      <c r="O1171" s="30" t="str">
        <f aca="false">IF(ISNA(VLOOKUP(B1171,'US PWR Rankings'!$B$6:$H$126,7,FALSE()))=TRUE(),"",(VLOOKUP(B1171,'US PWR Rankings'!$B$6:$H$126,7,FALSE())))</f>
        <v/>
      </c>
      <c r="P1171" s="5" t="n">
        <f aca="false">IF(ISNA(VLOOKUP(B1171,'Can Gas Rankings'!$B$6:$H$95,7,FALSE()))=TRUE(),"",(VLOOKUP(B1171,'Can Gas Rankings'!$B$6:$H$95,7,FALSE())))</f>
        <v>48</v>
      </c>
      <c r="Q1171" s="5" t="str">
        <f aca="false">IF(ISNA(VLOOKUP(B1171,'Can Pwr Rankings'!$B$6:$F$21,5,FALSE()))=TRUE(),"",(VLOOKUP(B1171,'Can Pwr Rankings'!$B$6:$F$21,5,FALSE())))</f>
        <v/>
      </c>
      <c r="R1171" s="29" t="str">
        <f aca="false">IF(ISNA(VLOOKUP($B1171,'US GAS Rankings'!$B$6:$H$232,6,FALSE()))=TRUE(),"",(VLOOKUP($B1171,'US GAS Rankings'!$B$6:$H$232,6,FALSE())))</f>
        <v/>
      </c>
      <c r="S1171" s="29" t="str">
        <f aca="false">IF(ISNA(VLOOKUP($B1171,'US PWR Rankings'!$B$6:$H$126,6,FALSE()))=TRUE(),"",(VLOOKUP($B1171,'US PWR Rankings'!$B$6:$H$126,6,FALSE())))</f>
        <v/>
      </c>
      <c r="T1171" s="29" t="n">
        <f aca="false">IF(ISNA(VLOOKUP($B1171,'Can Gas Rankings'!$B$6:$H$95,6,FALSE()))=TRUE(),"",(VLOOKUP($B1171,'Can Gas Rankings'!$B$6:$H$95,6,FALSE())))</f>
        <v>2550000</v>
      </c>
      <c r="U1171" s="29" t="str">
        <f aca="false">IF(ISNA(VLOOKUP($B1171,'Can Pwr Rankings'!$B$6:$F$21,4,FALSE()))=TRUE(),"",(VLOOKUP($B1171,'Can Pwr Rankings'!$B$6:$F$21,4,FALSE())))</f>
        <v/>
      </c>
    </row>
    <row r="1172" customFormat="false" ht="12.75" hidden="false" customHeight="false" outlineLevel="0" collapsed="false">
      <c r="A1172" s="5" t="s">
        <v>370</v>
      </c>
      <c r="B1172" s="5" t="n">
        <v>66073</v>
      </c>
      <c r="C1172" s="5" t="s">
        <v>370</v>
      </c>
      <c r="D1172" s="5" t="n">
        <v>66073</v>
      </c>
      <c r="E1172" s="29" t="n">
        <f aca="false">VLOOKUP(B1172,HEADROOM!$B$2:$D$3820,3,FALSE())</f>
        <v>1000000</v>
      </c>
      <c r="F1172" s="5" t="s">
        <v>41</v>
      </c>
      <c r="G1172" s="5" t="str">
        <f aca="false">VLOOKUP((A1172&amp;MAX(H1172:M1172)),'NA DATA'!$J$4:$K$1809,2,FALSE())</f>
        <v>Enron Canada Corp.</v>
      </c>
      <c r="H1172" s="30"/>
      <c r="I1172" s="30"/>
      <c r="J1172" s="30"/>
      <c r="K1172" s="30"/>
      <c r="L1172" s="30" t="n">
        <v>96091576</v>
      </c>
      <c r="M1172" s="30"/>
      <c r="N1172" s="30" t="str">
        <f aca="false">IF(ISNA(VLOOKUP(B1172,'US GAS Rankings'!$B$6:$H$232,7,FALSE()))=TRUE(),"",(VLOOKUP(B1172,'US GAS Rankings'!$B$6:$H$232,7,FALSE())))</f>
        <v/>
      </c>
      <c r="O1172" s="30" t="str">
        <f aca="false">IF(ISNA(VLOOKUP(B1172,'US PWR Rankings'!$B$6:$H$126,7,FALSE()))=TRUE(),"",(VLOOKUP(B1172,'US PWR Rankings'!$B$6:$H$126,7,FALSE())))</f>
        <v/>
      </c>
      <c r="P1172" s="5" t="n">
        <f aca="false">IF(ISNA(VLOOKUP(B1172,'Can Gas Rankings'!$B$6:$H$95,7,FALSE()))=TRUE(),"",(VLOOKUP(B1172,'Can Gas Rankings'!$B$6:$H$95,7,FALSE())))</f>
        <v>35</v>
      </c>
      <c r="Q1172" s="5" t="str">
        <f aca="false">IF(ISNA(VLOOKUP(B1172,'Can Pwr Rankings'!$B$6:$F$21,5,FALSE()))=TRUE(),"",(VLOOKUP(B1172,'Can Pwr Rankings'!$B$6:$F$21,5,FALSE())))</f>
        <v/>
      </c>
      <c r="R1172" s="29" t="str">
        <f aca="false">IF(ISNA(VLOOKUP($B1172,'US GAS Rankings'!$B$6:$H$232,6,FALSE()))=TRUE(),"",(VLOOKUP($B1172,'US GAS Rankings'!$B$6:$H$232,6,FALSE())))</f>
        <v/>
      </c>
      <c r="S1172" s="29" t="str">
        <f aca="false">IF(ISNA(VLOOKUP($B1172,'US PWR Rankings'!$B$6:$H$126,6,FALSE()))=TRUE(),"",(VLOOKUP($B1172,'US PWR Rankings'!$B$6:$H$126,6,FALSE())))</f>
        <v/>
      </c>
      <c r="T1172" s="29" t="n">
        <f aca="false">IF(ISNA(VLOOKUP($B1172,'Can Gas Rankings'!$B$6:$H$95,6,FALSE()))=TRUE(),"",(VLOOKUP($B1172,'Can Gas Rankings'!$B$6:$H$95,6,FALSE())))</f>
        <v>6652650</v>
      </c>
      <c r="U1172" s="29" t="str">
        <f aca="false">IF(ISNA(VLOOKUP($B1172,'Can Pwr Rankings'!$B$6:$F$21,4,FALSE()))=TRUE(),"",(VLOOKUP($B1172,'Can Pwr Rankings'!$B$6:$F$21,4,FALSE())))</f>
        <v/>
      </c>
    </row>
    <row r="1173" customFormat="false" ht="12.75" hidden="false" customHeight="false" outlineLevel="0" collapsed="false">
      <c r="A1173" s="5" t="s">
        <v>371</v>
      </c>
      <c r="B1173" s="5" t="n">
        <v>59207</v>
      </c>
      <c r="C1173" s="5" t="s">
        <v>371</v>
      </c>
      <c r="D1173" s="5" t="n">
        <v>59207</v>
      </c>
      <c r="E1173" s="29" t="n">
        <f aca="false">VLOOKUP(B1173,HEADROOM!$B$2:$D$3820,3,FALSE())</f>
        <v>1676850</v>
      </c>
      <c r="F1173" s="5" t="s">
        <v>53</v>
      </c>
      <c r="G1173" s="5" t="e">
        <f aca="false">VLOOKUP((A1173&amp;MAX(H1173:M1173)),'NA DATA'!$J$4:$K$1809,2,FALSE())</f>
        <v>#N/A</v>
      </c>
      <c r="H1173" s="30"/>
      <c r="I1173" s="30"/>
      <c r="J1173" s="30" t="n">
        <v>96018786</v>
      </c>
      <c r="K1173" s="30"/>
      <c r="L1173" s="30"/>
      <c r="M1173" s="30"/>
      <c r="N1173" s="30" t="str">
        <f aca="false">IF(ISNA(VLOOKUP(B1173,'US GAS Rankings'!$B$6:$H$232,7,FALSE()))=TRUE(),"",(VLOOKUP(B1173,'US GAS Rankings'!$B$6:$H$232,7,FALSE())))</f>
        <v/>
      </c>
      <c r="O1173" s="30" t="n">
        <f aca="false">IF(ISNA(VLOOKUP(B1173,'US PWR Rankings'!$B$6:$H$126,7,FALSE()))=TRUE(),"",(VLOOKUP(B1173,'US PWR Rankings'!$B$6:$H$126,7,FALSE())))</f>
        <v>18</v>
      </c>
      <c r="P1173" s="5" t="str">
        <f aca="false">IF(ISNA(VLOOKUP(B1173,'Can Gas Rankings'!$B$6:$H$95,7,FALSE()))=TRUE(),"",(VLOOKUP(B1173,'Can Gas Rankings'!$B$6:$H$95,7,FALSE())))</f>
        <v/>
      </c>
      <c r="Q1173" s="5" t="str">
        <f aca="false">IF(ISNA(VLOOKUP(B1173,'Can Pwr Rankings'!$B$6:$F$21,5,FALSE()))=TRUE(),"",(VLOOKUP(B1173,'Can Pwr Rankings'!$B$6:$F$21,5,FALSE())))</f>
        <v/>
      </c>
      <c r="R1173" s="29" t="str">
        <f aca="false">IF(ISNA(VLOOKUP($B1173,'US GAS Rankings'!$B$6:$H$232,6,FALSE()))=TRUE(),"",(VLOOKUP($B1173,'US GAS Rankings'!$B$6:$H$232,6,FALSE())))</f>
        <v/>
      </c>
      <c r="S1173" s="29" t="n">
        <f aca="false">IF(ISNA(VLOOKUP($B1173,'US PWR Rankings'!$B$6:$H$126,6,FALSE()))=TRUE(),"",(VLOOKUP($B1173,'US PWR Rankings'!$B$6:$H$126,6,FALSE())))</f>
        <v>7404581</v>
      </c>
      <c r="T1173" s="29" t="str">
        <f aca="false">IF(ISNA(VLOOKUP($B1173,'Can Gas Rankings'!$B$6:$H$95,6,FALSE()))=TRUE(),"",(VLOOKUP($B1173,'Can Gas Rankings'!$B$6:$H$95,6,FALSE())))</f>
        <v/>
      </c>
      <c r="U1173" s="29" t="str">
        <f aca="false">IF(ISNA(VLOOKUP($B1173,'Can Pwr Rankings'!$B$6:$F$21,4,FALSE()))=TRUE(),"",(VLOOKUP($B1173,'Can Pwr Rankings'!$B$6:$F$21,4,FALSE())))</f>
        <v/>
      </c>
    </row>
    <row r="1174" customFormat="false" ht="12.75" hidden="false" customHeight="false" outlineLevel="0" collapsed="false">
      <c r="A1174" s="5" t="s">
        <v>372</v>
      </c>
      <c r="B1174" s="5" t="n">
        <v>27457</v>
      </c>
      <c r="C1174" s="5" t="s">
        <v>372</v>
      </c>
      <c r="D1174" s="5" t="n">
        <v>27457</v>
      </c>
      <c r="E1174" s="29" t="n">
        <f aca="false">VLOOKUP(B1174,HEADROOM!$B$2:$D$3820,3,FALSE())</f>
        <v>74043722</v>
      </c>
      <c r="F1174" s="5" t="s">
        <v>40</v>
      </c>
      <c r="G1174" s="5" t="e">
        <f aca="false">VLOOKUP((A1174&amp;MAX(H1174:M1174)),'NA DATA'!$J$4:$K$1809,2,FALSE())</f>
        <v>#N/A</v>
      </c>
      <c r="H1174" s="30"/>
      <c r="I1174" s="30"/>
      <c r="J1174" s="30" t="n">
        <v>96064295</v>
      </c>
      <c r="K1174" s="30"/>
      <c r="L1174" s="30"/>
      <c r="M1174" s="30"/>
      <c r="N1174" s="30" t="str">
        <f aca="false">IF(ISNA(VLOOKUP(B1174,'US GAS Rankings'!$B$6:$H$232,7,FALSE()))=TRUE(),"",(VLOOKUP(B1174,'US GAS Rankings'!$B$6:$H$232,7,FALSE())))</f>
        <v/>
      </c>
      <c r="O1174" s="30" t="n">
        <f aca="false">IF(ISNA(VLOOKUP(B1174,'US PWR Rankings'!$B$6:$H$126,7,FALSE()))=TRUE(),"",(VLOOKUP(B1174,'US PWR Rankings'!$B$6:$H$126,7,FALSE())))</f>
        <v>40</v>
      </c>
      <c r="P1174" s="5" t="str">
        <f aca="false">IF(ISNA(VLOOKUP(B1174,'Can Gas Rankings'!$B$6:$H$95,7,FALSE()))=TRUE(),"",(VLOOKUP(B1174,'Can Gas Rankings'!$B$6:$H$95,7,FALSE())))</f>
        <v/>
      </c>
      <c r="Q1174" s="5" t="str">
        <f aca="false">IF(ISNA(VLOOKUP(B1174,'Can Pwr Rankings'!$B$6:$F$21,5,FALSE()))=TRUE(),"",(VLOOKUP(B1174,'Can Pwr Rankings'!$B$6:$F$21,5,FALSE())))</f>
        <v/>
      </c>
      <c r="R1174" s="29" t="str">
        <f aca="false">IF(ISNA(VLOOKUP($B1174,'US GAS Rankings'!$B$6:$H$232,6,FALSE()))=TRUE(),"",(VLOOKUP($B1174,'US GAS Rankings'!$B$6:$H$232,6,FALSE())))</f>
        <v/>
      </c>
      <c r="S1174" s="29" t="n">
        <f aca="false">IF(ISNA(VLOOKUP($B1174,'US PWR Rankings'!$B$6:$H$126,6,FALSE()))=TRUE(),"",(VLOOKUP($B1174,'US PWR Rankings'!$B$6:$H$126,6,FALSE())))</f>
        <v>1966740</v>
      </c>
      <c r="T1174" s="29" t="str">
        <f aca="false">IF(ISNA(VLOOKUP($B1174,'Can Gas Rankings'!$B$6:$H$95,6,FALSE()))=TRUE(),"",(VLOOKUP($B1174,'Can Gas Rankings'!$B$6:$H$95,6,FALSE())))</f>
        <v/>
      </c>
      <c r="U1174" s="29" t="str">
        <f aca="false">IF(ISNA(VLOOKUP($B1174,'Can Pwr Rankings'!$B$6:$F$21,4,FALSE()))=TRUE(),"",(VLOOKUP($B1174,'Can Pwr Rankings'!$B$6:$F$21,4,FALSE())))</f>
        <v/>
      </c>
    </row>
    <row r="1175" customFormat="false" ht="12.75" hidden="false" customHeight="false" outlineLevel="0" collapsed="false">
      <c r="A1175" s="5" t="s">
        <v>372</v>
      </c>
      <c r="B1175" s="5" t="n">
        <v>27457</v>
      </c>
      <c r="C1175" s="5"/>
      <c r="D1175" s="5"/>
      <c r="E1175" s="29" t="n">
        <f aca="false">VLOOKUP(B1175,HEADROOM!$B$2:$D$3820,3,FALSE())</f>
        <v>74043722</v>
      </c>
      <c r="F1175" s="5" t="s">
        <v>373</v>
      </c>
      <c r="G1175" s="5" t="e">
        <f aca="false">VLOOKUP((A1175&amp;MAX(H1175:M1175)),'NA DATA'!$J$4:$K$1809,2,FALSE())</f>
        <v>#N/A</v>
      </c>
      <c r="H1175" s="30"/>
      <c r="I1175" s="30"/>
      <c r="J1175" s="30" t="n">
        <v>96064295</v>
      </c>
      <c r="K1175" s="30"/>
      <c r="L1175" s="30"/>
      <c r="M1175" s="30"/>
      <c r="N1175" s="30" t="str">
        <f aca="false">IF(ISNA(VLOOKUP(B1175,'US GAS Rankings'!$B$6:$H$232,7,FALSE()))=TRUE(),"",(VLOOKUP(B1175,'US GAS Rankings'!$B$6:$H$232,7,FALSE())))</f>
        <v/>
      </c>
      <c r="O1175" s="30" t="n">
        <f aca="false">IF(ISNA(VLOOKUP(B1175,'US PWR Rankings'!$B$6:$H$126,7,FALSE()))=TRUE(),"",(VLOOKUP(B1175,'US PWR Rankings'!$B$6:$H$126,7,FALSE())))</f>
        <v>40</v>
      </c>
      <c r="P1175" s="5" t="str">
        <f aca="false">IF(ISNA(VLOOKUP(B1175,'Can Gas Rankings'!$B$6:$H$95,7,FALSE()))=TRUE(),"",(VLOOKUP(B1175,'Can Gas Rankings'!$B$6:$H$95,7,FALSE())))</f>
        <v/>
      </c>
      <c r="Q1175" s="5" t="str">
        <f aca="false">IF(ISNA(VLOOKUP(B1175,'Can Pwr Rankings'!$B$6:$F$21,5,FALSE()))=TRUE(),"",(VLOOKUP(B1175,'Can Pwr Rankings'!$B$6:$F$21,5,FALSE())))</f>
        <v/>
      </c>
      <c r="R1175" s="29" t="str">
        <f aca="false">IF(ISNA(VLOOKUP($B1175,'US GAS Rankings'!$B$6:$H$232,6,FALSE()))=TRUE(),"",(VLOOKUP($B1175,'US GAS Rankings'!$B$6:$H$232,6,FALSE())))</f>
        <v/>
      </c>
      <c r="S1175" s="29" t="n">
        <f aca="false">IF(ISNA(VLOOKUP($B1175,'US PWR Rankings'!$B$6:$H$126,6,FALSE()))=TRUE(),"",(VLOOKUP($B1175,'US PWR Rankings'!$B$6:$H$126,6,FALSE())))</f>
        <v>1966740</v>
      </c>
      <c r="T1175" s="29" t="str">
        <f aca="false">IF(ISNA(VLOOKUP($B1175,'Can Gas Rankings'!$B$6:$H$95,6,FALSE()))=TRUE(),"",(VLOOKUP($B1175,'Can Gas Rankings'!$B$6:$H$95,6,FALSE())))</f>
        <v/>
      </c>
      <c r="U1175" s="29" t="str">
        <f aca="false">IF(ISNA(VLOOKUP($B1175,'Can Pwr Rankings'!$B$6:$F$21,4,FALSE()))=TRUE(),"",(VLOOKUP($B1175,'Can Pwr Rankings'!$B$6:$F$21,4,FALSE())))</f>
        <v/>
      </c>
    </row>
    <row r="1176" customFormat="false" ht="12.75" hidden="false" customHeight="false" outlineLevel="0" collapsed="false">
      <c r="A1176" s="5" t="s">
        <v>374</v>
      </c>
      <c r="B1176" s="5" t="n">
        <v>879</v>
      </c>
      <c r="C1176" s="5" t="s">
        <v>374</v>
      </c>
      <c r="D1176" s="5" t="n">
        <v>879</v>
      </c>
      <c r="E1176" s="29" t="n">
        <f aca="false">VLOOKUP(B1176,HEADROOM!$B$2:$D$3820,3,FALSE())</f>
        <v>27711172</v>
      </c>
      <c r="F1176" s="5" t="s">
        <v>375</v>
      </c>
      <c r="G1176" s="5" t="e">
        <f aca="false">VLOOKUP((A1176&amp;MAX(H1176:M1176)),'NA DATA'!$J$4:$K$1809,2,FALSE())</f>
        <v>#N/A</v>
      </c>
      <c r="H1176" s="30"/>
      <c r="I1176" s="30"/>
      <c r="J1176" s="30" t="n">
        <v>95001028</v>
      </c>
      <c r="K1176" s="30"/>
      <c r="L1176" s="30"/>
      <c r="M1176" s="30"/>
      <c r="N1176" s="30" t="str">
        <f aca="false">IF(ISNA(VLOOKUP(B1176,'US GAS Rankings'!$B$6:$H$232,7,FALSE()))=TRUE(),"",(VLOOKUP(B1176,'US GAS Rankings'!$B$6:$H$232,7,FALSE())))</f>
        <v/>
      </c>
      <c r="O1176" s="30" t="n">
        <f aca="false">IF(ISNA(VLOOKUP(B1176,'US PWR Rankings'!$B$6:$H$126,7,FALSE()))=TRUE(),"",(VLOOKUP(B1176,'US PWR Rankings'!$B$6:$H$126,7,FALSE())))</f>
        <v>110</v>
      </c>
      <c r="P1176" s="5" t="str">
        <f aca="false">IF(ISNA(VLOOKUP(B1176,'Can Gas Rankings'!$B$6:$H$95,7,FALSE()))=TRUE(),"",(VLOOKUP(B1176,'Can Gas Rankings'!$B$6:$H$95,7,FALSE())))</f>
        <v/>
      </c>
      <c r="Q1176" s="5" t="str">
        <f aca="false">IF(ISNA(VLOOKUP(B1176,'Can Pwr Rankings'!$B$6:$F$21,5,FALSE()))=TRUE(),"",(VLOOKUP(B1176,'Can Pwr Rankings'!$B$6:$F$21,5,FALSE())))</f>
        <v/>
      </c>
      <c r="R1176" s="29" t="str">
        <f aca="false">IF(ISNA(VLOOKUP($B1176,'US GAS Rankings'!$B$6:$H$232,6,FALSE()))=TRUE(),"",(VLOOKUP($B1176,'US GAS Rankings'!$B$6:$H$232,6,FALSE())))</f>
        <v/>
      </c>
      <c r="S1176" s="29" t="n">
        <f aca="false">IF(ISNA(VLOOKUP($B1176,'US PWR Rankings'!$B$6:$H$126,6,FALSE()))=TRUE(),"",(VLOOKUP($B1176,'US PWR Rankings'!$B$6:$H$126,6,FALSE())))</f>
        <v>2856</v>
      </c>
      <c r="T1176" s="29" t="str">
        <f aca="false">IF(ISNA(VLOOKUP($B1176,'Can Gas Rankings'!$B$6:$H$95,6,FALSE()))=TRUE(),"",(VLOOKUP($B1176,'Can Gas Rankings'!$B$6:$H$95,6,FALSE())))</f>
        <v/>
      </c>
      <c r="U1176" s="29" t="str">
        <f aca="false">IF(ISNA(VLOOKUP($B1176,'Can Pwr Rankings'!$B$6:$F$21,4,FALSE()))=TRUE(),"",(VLOOKUP($B1176,'Can Pwr Rankings'!$B$6:$F$21,4,FALSE())))</f>
        <v/>
      </c>
    </row>
    <row r="1177" customFormat="false" ht="12.75" hidden="false" customHeight="false" outlineLevel="0" collapsed="false">
      <c r="A1177" s="5" t="s">
        <v>374</v>
      </c>
      <c r="B1177" s="5" t="n">
        <v>879</v>
      </c>
      <c r="C1177" s="5"/>
      <c r="D1177" s="5"/>
      <c r="E1177" s="29" t="n">
        <f aca="false">VLOOKUP(B1177,HEADROOM!$B$2:$D$3820,3,FALSE())</f>
        <v>27711172</v>
      </c>
      <c r="F1177" s="5" t="s">
        <v>376</v>
      </c>
      <c r="G1177" s="5" t="e">
        <f aca="false">VLOOKUP((A1177&amp;MAX(H1177:M1177)),'NA DATA'!$J$4:$K$1809,2,FALSE())</f>
        <v>#N/A</v>
      </c>
      <c r="H1177" s="30"/>
      <c r="I1177" s="30"/>
      <c r="J1177" s="30" t="n">
        <v>96000133</v>
      </c>
      <c r="K1177" s="30"/>
      <c r="L1177" s="30"/>
      <c r="M1177" s="30"/>
      <c r="N1177" s="30" t="str">
        <f aca="false">IF(ISNA(VLOOKUP(B1177,'US GAS Rankings'!$B$6:$H$232,7,FALSE()))=TRUE(),"",(VLOOKUP(B1177,'US GAS Rankings'!$B$6:$H$232,7,FALSE())))</f>
        <v/>
      </c>
      <c r="O1177" s="30" t="n">
        <f aca="false">IF(ISNA(VLOOKUP(B1177,'US PWR Rankings'!$B$6:$H$126,7,FALSE()))=TRUE(),"",(VLOOKUP(B1177,'US PWR Rankings'!$B$6:$H$126,7,FALSE())))</f>
        <v>110</v>
      </c>
      <c r="P1177" s="5" t="str">
        <f aca="false">IF(ISNA(VLOOKUP(B1177,'Can Gas Rankings'!$B$6:$H$95,7,FALSE()))=TRUE(),"",(VLOOKUP(B1177,'Can Gas Rankings'!$B$6:$H$95,7,FALSE())))</f>
        <v/>
      </c>
      <c r="Q1177" s="5" t="str">
        <f aca="false">IF(ISNA(VLOOKUP(B1177,'Can Pwr Rankings'!$B$6:$F$21,5,FALSE()))=TRUE(),"",(VLOOKUP(B1177,'Can Pwr Rankings'!$B$6:$F$21,5,FALSE())))</f>
        <v/>
      </c>
      <c r="R1177" s="29" t="str">
        <f aca="false">IF(ISNA(VLOOKUP($B1177,'US GAS Rankings'!$B$6:$H$232,6,FALSE()))=TRUE(),"",(VLOOKUP($B1177,'US GAS Rankings'!$B$6:$H$232,6,FALSE())))</f>
        <v/>
      </c>
      <c r="S1177" s="29" t="n">
        <f aca="false">IF(ISNA(VLOOKUP($B1177,'US PWR Rankings'!$B$6:$H$126,6,FALSE()))=TRUE(),"",(VLOOKUP($B1177,'US PWR Rankings'!$B$6:$H$126,6,FALSE())))</f>
        <v>2856</v>
      </c>
      <c r="T1177" s="29" t="str">
        <f aca="false">IF(ISNA(VLOOKUP($B1177,'Can Gas Rankings'!$B$6:$H$95,6,FALSE()))=TRUE(),"",(VLOOKUP($B1177,'Can Gas Rankings'!$B$6:$H$95,6,FALSE())))</f>
        <v/>
      </c>
      <c r="U1177" s="29" t="str">
        <f aca="false">IF(ISNA(VLOOKUP($B1177,'Can Pwr Rankings'!$B$6:$F$21,4,FALSE()))=TRUE(),"",(VLOOKUP($B1177,'Can Pwr Rankings'!$B$6:$F$21,4,FALSE())))</f>
        <v/>
      </c>
    </row>
    <row r="1178" customFormat="false" ht="12.75" hidden="false" customHeight="false" outlineLevel="0" collapsed="false">
      <c r="A1178" s="5" t="s">
        <v>377</v>
      </c>
      <c r="B1178" s="5" t="n">
        <v>58982</v>
      </c>
      <c r="C1178" s="5" t="s">
        <v>377</v>
      </c>
      <c r="D1178" s="5" t="n">
        <v>58982</v>
      </c>
      <c r="E1178" s="29" t="n">
        <f aca="false">VLOOKUP(B1178,HEADROOM!$B$2:$D$3820,3,FALSE())</f>
        <v>100000</v>
      </c>
      <c r="F1178" s="5" t="s">
        <v>41</v>
      </c>
      <c r="G1178" s="5" t="str">
        <f aca="false">VLOOKUP((A1178&amp;MAX(H1178:M1178)),'NA DATA'!$J$4:$K$1809,2,FALSE())</f>
        <v>Enron Canada Corp.</v>
      </c>
      <c r="H1178" s="30"/>
      <c r="I1178" s="30"/>
      <c r="J1178" s="30"/>
      <c r="K1178" s="30"/>
      <c r="L1178" s="30" t="n">
        <v>96014321</v>
      </c>
      <c r="M1178" s="30"/>
      <c r="N1178" s="30" t="str">
        <f aca="false">IF(ISNA(VLOOKUP(B1178,'US GAS Rankings'!$B$6:$H$232,7,FALSE()))=TRUE(),"",(VLOOKUP(B1178,'US GAS Rankings'!$B$6:$H$232,7,FALSE())))</f>
        <v/>
      </c>
      <c r="O1178" s="30" t="str">
        <f aca="false">IF(ISNA(VLOOKUP(B1178,'US PWR Rankings'!$B$6:$H$126,7,FALSE()))=TRUE(),"",(VLOOKUP(B1178,'US PWR Rankings'!$B$6:$H$126,7,FALSE())))</f>
        <v/>
      </c>
      <c r="P1178" s="5" t="n">
        <f aca="false">IF(ISNA(VLOOKUP(B1178,'Can Gas Rankings'!$B$6:$H$95,7,FALSE()))=TRUE(),"",(VLOOKUP(B1178,'Can Gas Rankings'!$B$6:$H$95,7,FALSE())))</f>
        <v>50</v>
      </c>
      <c r="Q1178" s="5" t="str">
        <f aca="false">IF(ISNA(VLOOKUP(B1178,'Can Pwr Rankings'!$B$6:$F$21,5,FALSE()))=TRUE(),"",(VLOOKUP(B1178,'Can Pwr Rankings'!$B$6:$F$21,5,FALSE())))</f>
        <v/>
      </c>
      <c r="R1178" s="29" t="str">
        <f aca="false">IF(ISNA(VLOOKUP($B1178,'US GAS Rankings'!$B$6:$H$232,6,FALSE()))=TRUE(),"",(VLOOKUP($B1178,'US GAS Rankings'!$B$6:$H$232,6,FALSE())))</f>
        <v/>
      </c>
      <c r="S1178" s="29" t="str">
        <f aca="false">IF(ISNA(VLOOKUP($B1178,'US PWR Rankings'!$B$6:$H$126,6,FALSE()))=TRUE(),"",(VLOOKUP($B1178,'US PWR Rankings'!$B$6:$H$126,6,FALSE())))</f>
        <v/>
      </c>
      <c r="T1178" s="29" t="n">
        <f aca="false">IF(ISNA(VLOOKUP($B1178,'Can Gas Rankings'!$B$6:$H$95,6,FALSE()))=TRUE(),"",(VLOOKUP($B1178,'Can Gas Rankings'!$B$6:$H$95,6,FALSE())))</f>
        <v>2380750</v>
      </c>
      <c r="U1178" s="29" t="str">
        <f aca="false">IF(ISNA(VLOOKUP($B1178,'Can Pwr Rankings'!$B$6:$F$21,4,FALSE()))=TRUE(),"",(VLOOKUP($B1178,'Can Pwr Rankings'!$B$6:$F$21,4,FALSE())))</f>
        <v/>
      </c>
    </row>
    <row r="1179" customFormat="false" ht="12.75" hidden="false" customHeight="false" outlineLevel="0" collapsed="false">
      <c r="A1179" s="5" t="s">
        <v>377</v>
      </c>
      <c r="B1179" s="5" t="n">
        <v>58982</v>
      </c>
      <c r="C1179" s="5"/>
      <c r="D1179" s="5"/>
      <c r="E1179" s="29" t="n">
        <f aca="false">VLOOKUP(B1179,HEADROOM!$B$2:$D$3820,3,FALSE())</f>
        <v>100000</v>
      </c>
      <c r="F1179" s="5" t="s">
        <v>378</v>
      </c>
      <c r="G1179" s="5" t="str">
        <f aca="false">VLOOKUP((A1179&amp;MAX(H1179:M1179)),'NA DATA'!$J$4:$K$1809,2,FALSE())</f>
        <v>Enron Canada Corp.</v>
      </c>
      <c r="H1179" s="30"/>
      <c r="I1179" s="30"/>
      <c r="J1179" s="30"/>
      <c r="K1179" s="30"/>
      <c r="L1179" s="30"/>
      <c r="M1179" s="30" t="n">
        <v>96070473</v>
      </c>
      <c r="N1179" s="30" t="str">
        <f aca="false">IF(ISNA(VLOOKUP(B1179,'US GAS Rankings'!$B$6:$H$232,7,FALSE()))=TRUE(),"",(VLOOKUP(B1179,'US GAS Rankings'!$B$6:$H$232,7,FALSE())))</f>
        <v/>
      </c>
      <c r="O1179" s="30" t="str">
        <f aca="false">IF(ISNA(VLOOKUP(B1179,'US PWR Rankings'!$B$6:$H$126,7,FALSE()))=TRUE(),"",(VLOOKUP(B1179,'US PWR Rankings'!$B$6:$H$126,7,FALSE())))</f>
        <v/>
      </c>
      <c r="P1179" s="5" t="n">
        <f aca="false">IF(ISNA(VLOOKUP(B1179,'Can Gas Rankings'!$B$6:$H$95,7,FALSE()))=TRUE(),"",(VLOOKUP(B1179,'Can Gas Rankings'!$B$6:$H$95,7,FALSE())))</f>
        <v>50</v>
      </c>
      <c r="Q1179" s="5" t="str">
        <f aca="false">IF(ISNA(VLOOKUP(B1179,'Can Pwr Rankings'!$B$6:$F$21,5,FALSE()))=TRUE(),"",(VLOOKUP(B1179,'Can Pwr Rankings'!$B$6:$F$21,5,FALSE())))</f>
        <v/>
      </c>
      <c r="R1179" s="29" t="str">
        <f aca="false">IF(ISNA(VLOOKUP($B1179,'US GAS Rankings'!$B$6:$H$232,6,FALSE()))=TRUE(),"",(VLOOKUP($B1179,'US GAS Rankings'!$B$6:$H$232,6,FALSE())))</f>
        <v/>
      </c>
      <c r="S1179" s="29" t="str">
        <f aca="false">IF(ISNA(VLOOKUP($B1179,'US PWR Rankings'!$B$6:$H$126,6,FALSE()))=TRUE(),"",(VLOOKUP($B1179,'US PWR Rankings'!$B$6:$H$126,6,FALSE())))</f>
        <v/>
      </c>
      <c r="T1179" s="29" t="n">
        <f aca="false">IF(ISNA(VLOOKUP($B1179,'Can Gas Rankings'!$B$6:$H$95,6,FALSE()))=TRUE(),"",(VLOOKUP($B1179,'Can Gas Rankings'!$B$6:$H$95,6,FALSE())))</f>
        <v>2380750</v>
      </c>
      <c r="U1179" s="29" t="str">
        <f aca="false">IF(ISNA(VLOOKUP($B1179,'Can Pwr Rankings'!$B$6:$F$21,4,FALSE()))=TRUE(),"",(VLOOKUP($B1179,'Can Pwr Rankings'!$B$6:$F$21,4,FALSE())))</f>
        <v/>
      </c>
    </row>
    <row r="1180" customFormat="false" ht="12.75" hidden="false" customHeight="false" outlineLevel="0" collapsed="false">
      <c r="A1180" s="5" t="s">
        <v>379</v>
      </c>
      <c r="B1180" s="5" t="n">
        <v>75671</v>
      </c>
      <c r="C1180" s="5" t="s">
        <v>379</v>
      </c>
      <c r="D1180" s="5" t="n">
        <v>75671</v>
      </c>
      <c r="E1180" s="29" t="n">
        <f aca="false">VLOOKUP(B1180,HEADROOM!$B$2:$D$3820,3,FALSE())</f>
        <v>9997628</v>
      </c>
      <c r="F1180" s="5" t="s">
        <v>41</v>
      </c>
      <c r="G1180" s="5" t="str">
        <f aca="false">VLOOKUP((A1180&amp;MAX(H1180:M1180)),'NA DATA'!$J$4:$K$1809,2,FALSE())</f>
        <v>Enron Canada Corp.</v>
      </c>
      <c r="H1180" s="30"/>
      <c r="I1180" s="30"/>
      <c r="J1180" s="30"/>
      <c r="K1180" s="30"/>
      <c r="L1180" s="30" t="n">
        <v>96038971</v>
      </c>
      <c r="M1180" s="30"/>
      <c r="N1180" s="30" t="str">
        <f aca="false">IF(ISNA(VLOOKUP(B1180,'US GAS Rankings'!$B$6:$H$232,7,FALSE()))=TRUE(),"",(VLOOKUP(B1180,'US GAS Rankings'!$B$6:$H$232,7,FALSE())))</f>
        <v/>
      </c>
      <c r="O1180" s="30" t="str">
        <f aca="false">IF(ISNA(VLOOKUP(B1180,'US PWR Rankings'!$B$6:$H$126,7,FALSE()))=TRUE(),"",(VLOOKUP(B1180,'US PWR Rankings'!$B$6:$H$126,7,FALSE())))</f>
        <v/>
      </c>
      <c r="P1180" s="5" t="n">
        <f aca="false">IF(ISNA(VLOOKUP(B1180,'Can Gas Rankings'!$B$6:$H$95,7,FALSE()))=TRUE(),"",(VLOOKUP(B1180,'Can Gas Rankings'!$B$6:$H$95,7,FALSE())))</f>
        <v>64</v>
      </c>
      <c r="Q1180" s="5" t="str">
        <f aca="false">IF(ISNA(VLOOKUP(B1180,'Can Pwr Rankings'!$B$6:$F$21,5,FALSE()))=TRUE(),"",(VLOOKUP(B1180,'Can Pwr Rankings'!$B$6:$F$21,5,FALSE())))</f>
        <v/>
      </c>
      <c r="R1180" s="29" t="str">
        <f aca="false">IF(ISNA(VLOOKUP($B1180,'US GAS Rankings'!$B$6:$H$232,6,FALSE()))=TRUE(),"",(VLOOKUP($B1180,'US GAS Rankings'!$B$6:$H$232,6,FALSE())))</f>
        <v/>
      </c>
      <c r="S1180" s="29" t="str">
        <f aca="false">IF(ISNA(VLOOKUP($B1180,'US PWR Rankings'!$B$6:$H$126,6,FALSE()))=TRUE(),"",(VLOOKUP($B1180,'US PWR Rankings'!$B$6:$H$126,6,FALSE())))</f>
        <v/>
      </c>
      <c r="T1180" s="29" t="n">
        <f aca="false">IF(ISNA(VLOOKUP($B1180,'Can Gas Rankings'!$B$6:$H$95,6,FALSE()))=TRUE(),"",(VLOOKUP($B1180,'Can Gas Rankings'!$B$6:$H$95,6,FALSE())))</f>
        <v>1070000</v>
      </c>
      <c r="U1180" s="29" t="str">
        <f aca="false">IF(ISNA(VLOOKUP($B1180,'Can Pwr Rankings'!$B$6:$F$21,4,FALSE()))=TRUE(),"",(VLOOKUP($B1180,'Can Pwr Rankings'!$B$6:$F$21,4,FALSE())))</f>
        <v/>
      </c>
    </row>
    <row r="1181" customFormat="false" ht="12.75" hidden="false" customHeight="false" outlineLevel="0" collapsed="false">
      <c r="A1181" s="5" t="s">
        <v>380</v>
      </c>
      <c r="B1181" s="5" t="n">
        <v>118945</v>
      </c>
      <c r="C1181" s="5" t="s">
        <v>380</v>
      </c>
      <c r="D1181" s="5" t="n">
        <v>118945</v>
      </c>
      <c r="E1181" s="29" t="n">
        <f aca="false">VLOOKUP(B1181,HEADROOM!$B$2:$D$3820,3,FALSE())</f>
        <v>1402701</v>
      </c>
      <c r="F1181" s="5" t="s">
        <v>41</v>
      </c>
      <c r="G1181" s="5" t="str">
        <f aca="false">VLOOKUP((A1181&amp;MAX(H1181:M1181)),'NA DATA'!$J$4:$K$1809,2,FALSE())</f>
        <v>Enron Canada Corp.</v>
      </c>
      <c r="H1181" s="30"/>
      <c r="I1181" s="30"/>
      <c r="J1181" s="30"/>
      <c r="K1181" s="30"/>
      <c r="L1181" s="30" t="n">
        <v>96091581</v>
      </c>
      <c r="M1181" s="30"/>
      <c r="N1181" s="30" t="str">
        <f aca="false">IF(ISNA(VLOOKUP(B1181,'US GAS Rankings'!$B$6:$H$232,7,FALSE()))=TRUE(),"",(VLOOKUP(B1181,'US GAS Rankings'!$B$6:$H$232,7,FALSE())))</f>
        <v/>
      </c>
      <c r="O1181" s="30" t="str">
        <f aca="false">IF(ISNA(VLOOKUP(B1181,'US PWR Rankings'!$B$6:$H$126,7,FALSE()))=TRUE(),"",(VLOOKUP(B1181,'US PWR Rankings'!$B$6:$H$126,7,FALSE())))</f>
        <v/>
      </c>
      <c r="P1181" s="5" t="n">
        <f aca="false">IF(ISNA(VLOOKUP(B1181,'Can Gas Rankings'!$B$6:$H$95,7,FALSE()))=TRUE(),"",(VLOOKUP(B1181,'Can Gas Rankings'!$B$6:$H$95,7,FALSE())))</f>
        <v>77</v>
      </c>
      <c r="Q1181" s="5" t="str">
        <f aca="false">IF(ISNA(VLOOKUP(B1181,'Can Pwr Rankings'!$B$6:$F$21,5,FALSE()))=TRUE(),"",(VLOOKUP(B1181,'Can Pwr Rankings'!$B$6:$F$21,5,FALSE())))</f>
        <v/>
      </c>
      <c r="R1181" s="29" t="str">
        <f aca="false">IF(ISNA(VLOOKUP($B1181,'US GAS Rankings'!$B$6:$H$232,6,FALSE()))=TRUE(),"",(VLOOKUP($B1181,'US GAS Rankings'!$B$6:$H$232,6,FALSE())))</f>
        <v/>
      </c>
      <c r="S1181" s="29" t="str">
        <f aca="false">IF(ISNA(VLOOKUP($B1181,'US PWR Rankings'!$B$6:$H$126,6,FALSE()))=TRUE(),"",(VLOOKUP($B1181,'US PWR Rankings'!$B$6:$H$126,6,FALSE())))</f>
        <v/>
      </c>
      <c r="T1181" s="29" t="n">
        <f aca="false">IF(ISNA(VLOOKUP($B1181,'Can Gas Rankings'!$B$6:$H$95,6,FALSE()))=TRUE(),"",(VLOOKUP($B1181,'Can Gas Rankings'!$B$6:$H$95,6,FALSE())))</f>
        <v>193250</v>
      </c>
      <c r="U1181" s="29" t="str">
        <f aca="false">IF(ISNA(VLOOKUP($B1181,'Can Pwr Rankings'!$B$6:$F$21,4,FALSE()))=TRUE(),"",(VLOOKUP($B1181,'Can Pwr Rankings'!$B$6:$F$21,4,FALSE())))</f>
        <v/>
      </c>
    </row>
    <row r="1182" customFormat="false" ht="12.75" hidden="false" customHeight="false" outlineLevel="0" collapsed="false">
      <c r="A1182" s="5" t="s">
        <v>381</v>
      </c>
      <c r="B1182" s="5" t="n">
        <v>29335</v>
      </c>
      <c r="C1182" s="5" t="s">
        <v>381</v>
      </c>
      <c r="D1182" s="5" t="n">
        <v>29335</v>
      </c>
      <c r="E1182" s="29" t="n">
        <f aca="false">VLOOKUP(B1182,HEADROOM!$B$2:$D$3820,3,FALSE())</f>
        <v>4456296</v>
      </c>
      <c r="F1182" s="5" t="s">
        <v>382</v>
      </c>
      <c r="G1182" s="5" t="e">
        <f aca="false">VLOOKUP((A1182&amp;MAX(H1182:M1182)),'NA DATA'!$J$4:$K$1809,2,FALSE())</f>
        <v>#N/A</v>
      </c>
      <c r="H1182" s="30"/>
      <c r="I1182" s="30"/>
      <c r="J1182" s="30" t="n">
        <v>96000149</v>
      </c>
      <c r="K1182" s="30"/>
      <c r="L1182" s="30"/>
      <c r="M1182" s="30"/>
      <c r="N1182" s="30" t="str">
        <f aca="false">IF(ISNA(VLOOKUP(B1182,'US GAS Rankings'!$B$6:$H$232,7,FALSE()))=TRUE(),"",(VLOOKUP(B1182,'US GAS Rankings'!$B$6:$H$232,7,FALSE())))</f>
        <v/>
      </c>
      <c r="O1182" s="30" t="n">
        <f aca="false">IF(ISNA(VLOOKUP(B1182,'US PWR Rankings'!$B$6:$H$126,7,FALSE()))=TRUE(),"",(VLOOKUP(B1182,'US PWR Rankings'!$B$6:$H$126,7,FALSE())))</f>
        <v>19</v>
      </c>
      <c r="P1182" s="5" t="str">
        <f aca="false">IF(ISNA(VLOOKUP(B1182,'Can Gas Rankings'!$B$6:$H$95,7,FALSE()))=TRUE(),"",(VLOOKUP(B1182,'Can Gas Rankings'!$B$6:$H$95,7,FALSE())))</f>
        <v/>
      </c>
      <c r="Q1182" s="5" t="str">
        <f aca="false">IF(ISNA(VLOOKUP(B1182,'Can Pwr Rankings'!$B$6:$F$21,5,FALSE()))=TRUE(),"",(VLOOKUP(B1182,'Can Pwr Rankings'!$B$6:$F$21,5,FALSE())))</f>
        <v/>
      </c>
      <c r="R1182" s="29" t="str">
        <f aca="false">IF(ISNA(VLOOKUP($B1182,'US GAS Rankings'!$B$6:$H$232,6,FALSE()))=TRUE(),"",(VLOOKUP($B1182,'US GAS Rankings'!$B$6:$H$232,6,FALSE())))</f>
        <v/>
      </c>
      <c r="S1182" s="29" t="n">
        <f aca="false">IF(ISNA(VLOOKUP($B1182,'US PWR Rankings'!$B$6:$H$126,6,FALSE()))=TRUE(),"",(VLOOKUP($B1182,'US PWR Rankings'!$B$6:$H$126,6,FALSE())))</f>
        <v>7356475</v>
      </c>
      <c r="T1182" s="29" t="str">
        <f aca="false">IF(ISNA(VLOOKUP($B1182,'Can Gas Rankings'!$B$6:$H$95,6,FALSE()))=TRUE(),"",(VLOOKUP($B1182,'Can Gas Rankings'!$B$6:$H$95,6,FALSE())))</f>
        <v/>
      </c>
      <c r="U1182" s="29" t="str">
        <f aca="false">IF(ISNA(VLOOKUP($B1182,'Can Pwr Rankings'!$B$6:$F$21,4,FALSE()))=TRUE(),"",(VLOOKUP($B1182,'Can Pwr Rankings'!$B$6:$F$21,4,FALSE())))</f>
        <v/>
      </c>
    </row>
    <row r="1183" customFormat="false" ht="12.75" hidden="false" customHeight="false" outlineLevel="0" collapsed="false">
      <c r="A1183" s="5" t="s">
        <v>383</v>
      </c>
      <c r="B1183" s="5" t="n">
        <v>26303</v>
      </c>
      <c r="C1183" s="5" t="s">
        <v>383</v>
      </c>
      <c r="D1183" s="5" t="n">
        <v>26303</v>
      </c>
      <c r="E1183" s="29" t="n">
        <f aca="false">VLOOKUP(B1183,HEADROOM!$B$2:$D$3820,3,FALSE())</f>
        <v>150000</v>
      </c>
      <c r="F1183" s="5" t="s">
        <v>384</v>
      </c>
      <c r="G1183" s="5" t="e">
        <f aca="false">VLOOKUP((A1183&amp;MAX(H1183:M1183)),'NA DATA'!$J$4:$K$1809,2,FALSE())</f>
        <v>#N/A</v>
      </c>
      <c r="H1183" s="30"/>
      <c r="I1183" s="30"/>
      <c r="J1183" s="30" t="n">
        <v>95001118</v>
      </c>
      <c r="K1183" s="30"/>
      <c r="L1183" s="30"/>
      <c r="M1183" s="30"/>
      <c r="N1183" s="30" t="str">
        <f aca="false">IF(ISNA(VLOOKUP(B1183,'US GAS Rankings'!$B$6:$H$232,7,FALSE()))=TRUE(),"",(VLOOKUP(B1183,'US GAS Rankings'!$B$6:$H$232,7,FALSE())))</f>
        <v/>
      </c>
      <c r="O1183" s="30" t="n">
        <f aca="false">IF(ISNA(VLOOKUP(B1183,'US PWR Rankings'!$B$6:$H$126,7,FALSE()))=TRUE(),"",(VLOOKUP(B1183,'US PWR Rankings'!$B$6:$H$126,7,FALSE())))</f>
        <v>111</v>
      </c>
      <c r="P1183" s="5" t="str">
        <f aca="false">IF(ISNA(VLOOKUP(B1183,'Can Gas Rankings'!$B$6:$H$95,7,FALSE()))=TRUE(),"",(VLOOKUP(B1183,'Can Gas Rankings'!$B$6:$H$95,7,FALSE())))</f>
        <v/>
      </c>
      <c r="Q1183" s="5" t="str">
        <f aca="false">IF(ISNA(VLOOKUP(B1183,'Can Pwr Rankings'!$B$6:$F$21,5,FALSE()))=TRUE(),"",(VLOOKUP(B1183,'Can Pwr Rankings'!$B$6:$F$21,5,FALSE())))</f>
        <v/>
      </c>
      <c r="R1183" s="29" t="str">
        <f aca="false">IF(ISNA(VLOOKUP($B1183,'US GAS Rankings'!$B$6:$H$232,6,FALSE()))=TRUE(),"",(VLOOKUP($B1183,'US GAS Rankings'!$B$6:$H$232,6,FALSE())))</f>
        <v/>
      </c>
      <c r="S1183" s="29" t="n">
        <f aca="false">IF(ISNA(VLOOKUP($B1183,'US PWR Rankings'!$B$6:$H$126,6,FALSE()))=TRUE(),"",(VLOOKUP($B1183,'US PWR Rankings'!$B$6:$H$126,6,FALSE())))</f>
        <v>2856</v>
      </c>
      <c r="T1183" s="29" t="str">
        <f aca="false">IF(ISNA(VLOOKUP($B1183,'Can Gas Rankings'!$B$6:$H$95,6,FALSE()))=TRUE(),"",(VLOOKUP($B1183,'Can Gas Rankings'!$B$6:$H$95,6,FALSE())))</f>
        <v/>
      </c>
      <c r="U1183" s="29" t="str">
        <f aca="false">IF(ISNA(VLOOKUP($B1183,'Can Pwr Rankings'!$B$6:$F$21,4,FALSE()))=TRUE(),"",(VLOOKUP($B1183,'Can Pwr Rankings'!$B$6:$F$21,4,FALSE())))</f>
        <v/>
      </c>
    </row>
    <row r="1184" customFormat="false" ht="12.75" hidden="false" customHeight="false" outlineLevel="0" collapsed="false">
      <c r="A1184" s="5" t="s">
        <v>383</v>
      </c>
      <c r="B1184" s="5" t="n">
        <v>26303</v>
      </c>
      <c r="C1184" s="5"/>
      <c r="D1184" s="5"/>
      <c r="E1184" s="29" t="n">
        <f aca="false">VLOOKUP(B1184,HEADROOM!$B$2:$D$3820,3,FALSE())</f>
        <v>150000</v>
      </c>
      <c r="F1184" s="5" t="s">
        <v>53</v>
      </c>
      <c r="G1184" s="5" t="e">
        <f aca="false">VLOOKUP((A1184&amp;MAX(H1184:M1184)),'NA DATA'!$J$4:$K$1809,2,FALSE())</f>
        <v>#N/A</v>
      </c>
      <c r="H1184" s="30"/>
      <c r="I1184" s="30"/>
      <c r="J1184" s="30" t="n">
        <v>96043185</v>
      </c>
      <c r="K1184" s="30"/>
      <c r="L1184" s="30"/>
      <c r="M1184" s="30"/>
      <c r="N1184" s="30" t="str">
        <f aca="false">IF(ISNA(VLOOKUP(B1184,'US GAS Rankings'!$B$6:$H$232,7,FALSE()))=TRUE(),"",(VLOOKUP(B1184,'US GAS Rankings'!$B$6:$H$232,7,FALSE())))</f>
        <v/>
      </c>
      <c r="O1184" s="30" t="n">
        <f aca="false">IF(ISNA(VLOOKUP(B1184,'US PWR Rankings'!$B$6:$H$126,7,FALSE()))=TRUE(),"",(VLOOKUP(B1184,'US PWR Rankings'!$B$6:$H$126,7,FALSE())))</f>
        <v>111</v>
      </c>
      <c r="P1184" s="5" t="str">
        <f aca="false">IF(ISNA(VLOOKUP(B1184,'Can Gas Rankings'!$B$6:$H$95,7,FALSE()))=TRUE(),"",(VLOOKUP(B1184,'Can Gas Rankings'!$B$6:$H$95,7,FALSE())))</f>
        <v/>
      </c>
      <c r="Q1184" s="5" t="str">
        <f aca="false">IF(ISNA(VLOOKUP(B1184,'Can Pwr Rankings'!$B$6:$F$21,5,FALSE()))=TRUE(),"",(VLOOKUP(B1184,'Can Pwr Rankings'!$B$6:$F$21,5,FALSE())))</f>
        <v/>
      </c>
      <c r="R1184" s="29" t="str">
        <f aca="false">IF(ISNA(VLOOKUP($B1184,'US GAS Rankings'!$B$6:$H$232,6,FALSE()))=TRUE(),"",(VLOOKUP($B1184,'US GAS Rankings'!$B$6:$H$232,6,FALSE())))</f>
        <v/>
      </c>
      <c r="S1184" s="29" t="n">
        <f aca="false">IF(ISNA(VLOOKUP($B1184,'US PWR Rankings'!$B$6:$H$126,6,FALSE()))=TRUE(),"",(VLOOKUP($B1184,'US PWR Rankings'!$B$6:$H$126,6,FALSE())))</f>
        <v>2856</v>
      </c>
      <c r="T1184" s="29" t="str">
        <f aca="false">IF(ISNA(VLOOKUP($B1184,'Can Gas Rankings'!$B$6:$H$95,6,FALSE()))=TRUE(),"",(VLOOKUP($B1184,'Can Gas Rankings'!$B$6:$H$95,6,FALSE())))</f>
        <v/>
      </c>
      <c r="U1184" s="29" t="str">
        <f aca="false">IF(ISNA(VLOOKUP($B1184,'Can Pwr Rankings'!$B$6:$F$21,4,FALSE()))=TRUE(),"",(VLOOKUP($B1184,'Can Pwr Rankings'!$B$6:$F$21,4,FALSE())))</f>
        <v/>
      </c>
    </row>
    <row r="1185" customFormat="false" ht="12.75" hidden="false" customHeight="false" outlineLevel="0" collapsed="false">
      <c r="A1185" s="5" t="s">
        <v>385</v>
      </c>
      <c r="B1185" s="5" t="n">
        <v>49220</v>
      </c>
      <c r="C1185" s="5" t="s">
        <v>385</v>
      </c>
      <c r="D1185" s="5" t="n">
        <v>49220</v>
      </c>
      <c r="E1185" s="29" t="n">
        <f aca="false">VLOOKUP(B1185,HEADROOM!$B$2:$D$3820,3,FALSE())</f>
        <v>100000</v>
      </c>
      <c r="F1185" s="5" t="s">
        <v>40</v>
      </c>
      <c r="G1185" s="5" t="e">
        <f aca="false">VLOOKUP((A1185&amp;MAX(H1185:M1185)),'NA DATA'!$J$4:$K$1809,2,FALSE())</f>
        <v>#N/A</v>
      </c>
      <c r="H1185" s="30"/>
      <c r="I1185" s="30"/>
      <c r="J1185" s="30" t="n">
        <v>96055709</v>
      </c>
      <c r="K1185" s="30"/>
      <c r="L1185" s="30"/>
      <c r="M1185" s="30"/>
      <c r="N1185" s="30" t="str">
        <f aca="false">IF(ISNA(VLOOKUP(B1185,'US GAS Rankings'!$B$6:$H$232,7,FALSE()))=TRUE(),"",(VLOOKUP(B1185,'US GAS Rankings'!$B$6:$H$232,7,FALSE())))</f>
        <v/>
      </c>
      <c r="O1185" s="30" t="n">
        <f aca="false">IF(ISNA(VLOOKUP(B1185,'US PWR Rankings'!$B$6:$H$126,7,FALSE()))=TRUE(),"",(VLOOKUP(B1185,'US PWR Rankings'!$B$6:$H$126,7,FALSE())))</f>
        <v>120</v>
      </c>
      <c r="P1185" s="5" t="str">
        <f aca="false">IF(ISNA(VLOOKUP(B1185,'Can Gas Rankings'!$B$6:$H$95,7,FALSE()))=TRUE(),"",(VLOOKUP(B1185,'Can Gas Rankings'!$B$6:$H$95,7,FALSE())))</f>
        <v/>
      </c>
      <c r="Q1185" s="5" t="str">
        <f aca="false">IF(ISNA(VLOOKUP(B1185,'Can Pwr Rankings'!$B$6:$F$21,5,FALSE()))=TRUE(),"",(VLOOKUP(B1185,'Can Pwr Rankings'!$B$6:$F$21,5,FALSE())))</f>
        <v/>
      </c>
      <c r="R1185" s="29" t="str">
        <f aca="false">IF(ISNA(VLOOKUP($B1185,'US GAS Rankings'!$B$6:$H$232,6,FALSE()))=TRUE(),"",(VLOOKUP($B1185,'US GAS Rankings'!$B$6:$H$232,6,FALSE())))</f>
        <v/>
      </c>
      <c r="S1185" s="29" t="n">
        <f aca="false">IF(ISNA(VLOOKUP($B1185,'US PWR Rankings'!$B$6:$H$126,6,FALSE()))=TRUE(),"",(VLOOKUP($B1185,'US PWR Rankings'!$B$6:$H$126,6,FALSE())))</f>
        <v>571</v>
      </c>
      <c r="T1185" s="29" t="str">
        <f aca="false">IF(ISNA(VLOOKUP($B1185,'Can Gas Rankings'!$B$6:$H$95,6,FALSE()))=TRUE(),"",(VLOOKUP($B1185,'Can Gas Rankings'!$B$6:$H$95,6,FALSE())))</f>
        <v/>
      </c>
      <c r="U1185" s="29" t="str">
        <f aca="false">IF(ISNA(VLOOKUP($B1185,'Can Pwr Rankings'!$B$6:$F$21,4,FALSE()))=TRUE(),"",(VLOOKUP($B1185,'Can Pwr Rankings'!$B$6:$F$21,4,FALSE())))</f>
        <v/>
      </c>
    </row>
    <row r="1186" customFormat="false" ht="12.75" hidden="false" customHeight="false" outlineLevel="0" collapsed="false">
      <c r="A1186" s="5" t="s">
        <v>386</v>
      </c>
      <c r="B1186" s="5" t="n">
        <v>11107</v>
      </c>
      <c r="C1186" s="5" t="s">
        <v>386</v>
      </c>
      <c r="D1186" s="5" t="n">
        <v>11107</v>
      </c>
      <c r="E1186" s="29" t="n">
        <f aca="false">VLOOKUP(B1186,HEADROOM!$B$2:$D$3820,3,FALSE())</f>
        <v>95382862</v>
      </c>
      <c r="F1186" s="5" t="s">
        <v>41</v>
      </c>
      <c r="G1186" s="5" t="str">
        <f aca="false">VLOOKUP((A1186&amp;MAX(H1186:M1186)),'NA DATA'!$J$4:$K$1809,2,FALSE())</f>
        <v>Enron Canada Corp.</v>
      </c>
      <c r="H1186" s="30"/>
      <c r="I1186" s="30"/>
      <c r="J1186" s="30"/>
      <c r="K1186" s="30"/>
      <c r="L1186" s="30" t="n">
        <v>96013926</v>
      </c>
      <c r="M1186" s="30"/>
      <c r="N1186" s="30" t="str">
        <f aca="false">IF(ISNA(VLOOKUP(B1186,'US GAS Rankings'!$B$6:$H$232,7,FALSE()))=TRUE(),"",(VLOOKUP(B1186,'US GAS Rankings'!$B$6:$H$232,7,FALSE())))</f>
        <v/>
      </c>
      <c r="O1186" s="30" t="str">
        <f aca="false">IF(ISNA(VLOOKUP(B1186,'US PWR Rankings'!$B$6:$H$126,7,FALSE()))=TRUE(),"",(VLOOKUP(B1186,'US PWR Rankings'!$B$6:$H$126,7,FALSE())))</f>
        <v/>
      </c>
      <c r="P1186" s="5" t="n">
        <f aca="false">IF(ISNA(VLOOKUP(B1186,'Can Gas Rankings'!$B$6:$H$95,7,FALSE()))=TRUE(),"",(VLOOKUP(B1186,'Can Gas Rankings'!$B$6:$H$95,7,FALSE())))</f>
        <v>61</v>
      </c>
      <c r="Q1186" s="5" t="n">
        <f aca="false">IF(ISNA(VLOOKUP(B1186,'Can Pwr Rankings'!$B$6:$F$21,5,FALSE()))=TRUE(),"",(VLOOKUP(B1186,'Can Pwr Rankings'!$B$6:$F$21,5,FALSE())))</f>
        <v>15</v>
      </c>
      <c r="R1186" s="29" t="str">
        <f aca="false">IF(ISNA(VLOOKUP($B1186,'US GAS Rankings'!$B$6:$H$232,6,FALSE()))=TRUE(),"",(VLOOKUP($B1186,'US GAS Rankings'!$B$6:$H$232,6,FALSE())))</f>
        <v/>
      </c>
      <c r="S1186" s="29" t="str">
        <f aca="false">IF(ISNA(VLOOKUP($B1186,'US PWR Rankings'!$B$6:$H$126,6,FALSE()))=TRUE(),"",(VLOOKUP($B1186,'US PWR Rankings'!$B$6:$H$126,6,FALSE())))</f>
        <v/>
      </c>
      <c r="T1186" s="29" t="n">
        <f aca="false">IF(ISNA(VLOOKUP($B1186,'Can Gas Rankings'!$B$6:$H$95,6,FALSE()))=TRUE(),"",(VLOOKUP($B1186,'Can Gas Rankings'!$B$6:$H$95,6,FALSE())))</f>
        <v>1602000</v>
      </c>
      <c r="U1186" s="29" t="n">
        <f aca="false">IF(ISNA(VLOOKUP($B1186,'Can Pwr Rankings'!$B$6:$F$21,4,FALSE()))=TRUE(),"",(VLOOKUP($B1186,'Can Pwr Rankings'!$B$6:$F$21,4,FALSE())))</f>
        <v>888</v>
      </c>
    </row>
    <row r="1187" customFormat="false" ht="12.75" hidden="false" customHeight="false" outlineLevel="0" collapsed="false">
      <c r="A1187" s="5" t="s">
        <v>387</v>
      </c>
      <c r="B1187" s="5" t="n">
        <v>109932</v>
      </c>
      <c r="C1187" s="5" t="s">
        <v>387</v>
      </c>
      <c r="D1187" s="5" t="n">
        <v>109932</v>
      </c>
      <c r="E1187" s="29" t="n">
        <f aca="false">VLOOKUP(B1187,HEADROOM!$B$2:$D$3820,3,FALSE())</f>
        <v>0</v>
      </c>
      <c r="F1187" s="5" t="s">
        <v>40</v>
      </c>
      <c r="G1187" s="5" t="e">
        <f aca="false">VLOOKUP((A1187&amp;MAX(H1187:M1187)),'NA DATA'!$J$4:$K$1809,2,FALSE())</f>
        <v>#N/A</v>
      </c>
      <c r="H1187" s="30"/>
      <c r="I1187" s="30"/>
      <c r="J1187" s="30" t="n">
        <v>96063561</v>
      </c>
      <c r="K1187" s="30"/>
      <c r="L1187" s="30"/>
      <c r="M1187" s="30"/>
      <c r="N1187" s="30" t="str">
        <f aca="false">IF(ISNA(VLOOKUP(B1187,'US GAS Rankings'!$B$6:$H$232,7,FALSE()))=TRUE(),"",(VLOOKUP(B1187,'US GAS Rankings'!$B$6:$H$232,7,FALSE())))</f>
        <v/>
      </c>
      <c r="O1187" s="30" t="n">
        <f aca="false">IF(ISNA(VLOOKUP(B1187,'US PWR Rankings'!$B$6:$H$126,7,FALSE()))=TRUE(),"",(VLOOKUP(B1187,'US PWR Rankings'!$B$6:$H$126,7,FALSE())))</f>
        <v>69</v>
      </c>
      <c r="P1187" s="5" t="str">
        <f aca="false">IF(ISNA(VLOOKUP(B1187,'Can Gas Rankings'!$B$6:$H$95,7,FALSE()))=TRUE(),"",(VLOOKUP(B1187,'Can Gas Rankings'!$B$6:$H$95,7,FALSE())))</f>
        <v/>
      </c>
      <c r="Q1187" s="5" t="str">
        <f aca="false">IF(ISNA(VLOOKUP(B1187,'Can Pwr Rankings'!$B$6:$F$21,5,FALSE()))=TRUE(),"",(VLOOKUP(B1187,'Can Pwr Rankings'!$B$6:$F$21,5,FALSE())))</f>
        <v/>
      </c>
      <c r="R1187" s="29" t="str">
        <f aca="false">IF(ISNA(VLOOKUP($B1187,'US GAS Rankings'!$B$6:$H$232,6,FALSE()))=TRUE(),"",(VLOOKUP($B1187,'US GAS Rankings'!$B$6:$H$232,6,FALSE())))</f>
        <v/>
      </c>
      <c r="S1187" s="29" t="n">
        <f aca="false">IF(ISNA(VLOOKUP($B1187,'US PWR Rankings'!$B$6:$H$126,6,FALSE()))=TRUE(),"",(VLOOKUP($B1187,'US PWR Rankings'!$B$6:$H$126,6,FALSE())))</f>
        <v>132140</v>
      </c>
      <c r="T1187" s="29" t="str">
        <f aca="false">IF(ISNA(VLOOKUP($B1187,'Can Gas Rankings'!$B$6:$H$95,6,FALSE()))=TRUE(),"",(VLOOKUP($B1187,'Can Gas Rankings'!$B$6:$H$95,6,FALSE())))</f>
        <v/>
      </c>
      <c r="U1187" s="29" t="str">
        <f aca="false">IF(ISNA(VLOOKUP($B1187,'Can Pwr Rankings'!$B$6:$F$21,4,FALSE()))=TRUE(),"",(VLOOKUP($B1187,'Can Pwr Rankings'!$B$6:$F$21,4,FALSE())))</f>
        <v/>
      </c>
    </row>
    <row r="1188" customFormat="false" ht="12.75" hidden="false" customHeight="false" outlineLevel="0" collapsed="false">
      <c r="A1188" s="5" t="s">
        <v>388</v>
      </c>
      <c r="B1188" s="5" t="n">
        <v>53876</v>
      </c>
      <c r="C1188" s="5" t="s">
        <v>388</v>
      </c>
      <c r="D1188" s="5" t="n">
        <v>53876</v>
      </c>
      <c r="E1188" s="29" t="n">
        <f aca="false">VLOOKUP(B1188,HEADROOM!$B$2:$D$3820,3,FALSE())</f>
        <v>1000000</v>
      </c>
      <c r="F1188" s="5" t="s">
        <v>41</v>
      </c>
      <c r="G1188" s="5" t="str">
        <f aca="false">VLOOKUP((A1188&amp;MAX(H1188:M1188)),'NA DATA'!$J$4:$K$1809,2,FALSE())</f>
        <v>Enron Canada Corp.</v>
      </c>
      <c r="H1188" s="30"/>
      <c r="I1188" s="30"/>
      <c r="J1188" s="30"/>
      <c r="K1188" s="30"/>
      <c r="L1188" s="30" t="n">
        <v>96013797</v>
      </c>
      <c r="M1188" s="30"/>
      <c r="N1188" s="30" t="str">
        <f aca="false">IF(ISNA(VLOOKUP(B1188,'US GAS Rankings'!$B$6:$H$232,7,FALSE()))=TRUE(),"",(VLOOKUP(B1188,'US GAS Rankings'!$B$6:$H$232,7,FALSE())))</f>
        <v/>
      </c>
      <c r="O1188" s="30" t="str">
        <f aca="false">IF(ISNA(VLOOKUP(B1188,'US PWR Rankings'!$B$6:$H$126,7,FALSE()))=TRUE(),"",(VLOOKUP(B1188,'US PWR Rankings'!$B$6:$H$126,7,FALSE())))</f>
        <v/>
      </c>
      <c r="P1188" s="5" t="n">
        <f aca="false">IF(ISNA(VLOOKUP(B1188,'Can Gas Rankings'!$B$6:$H$95,7,FALSE()))=TRUE(),"",(VLOOKUP(B1188,'Can Gas Rankings'!$B$6:$H$95,7,FALSE())))</f>
        <v>14</v>
      </c>
      <c r="Q1188" s="5" t="str">
        <f aca="false">IF(ISNA(VLOOKUP(B1188,'Can Pwr Rankings'!$B$6:$F$21,5,FALSE()))=TRUE(),"",(VLOOKUP(B1188,'Can Pwr Rankings'!$B$6:$F$21,5,FALSE())))</f>
        <v/>
      </c>
      <c r="R1188" s="29" t="str">
        <f aca="false">IF(ISNA(VLOOKUP($B1188,'US GAS Rankings'!$B$6:$H$232,6,FALSE()))=TRUE(),"",(VLOOKUP($B1188,'US GAS Rankings'!$B$6:$H$232,6,FALSE())))</f>
        <v/>
      </c>
      <c r="S1188" s="29" t="str">
        <f aca="false">IF(ISNA(VLOOKUP($B1188,'US PWR Rankings'!$B$6:$H$126,6,FALSE()))=TRUE(),"",(VLOOKUP($B1188,'US PWR Rankings'!$B$6:$H$126,6,FALSE())))</f>
        <v/>
      </c>
      <c r="T1188" s="29" t="n">
        <f aca="false">IF(ISNA(VLOOKUP($B1188,'Can Gas Rankings'!$B$6:$H$95,6,FALSE()))=TRUE(),"",(VLOOKUP($B1188,'Can Gas Rankings'!$B$6:$H$95,6,FALSE())))</f>
        <v>46185771</v>
      </c>
      <c r="U1188" s="29" t="str">
        <f aca="false">IF(ISNA(VLOOKUP($B1188,'Can Pwr Rankings'!$B$6:$F$21,4,FALSE()))=TRUE(),"",(VLOOKUP($B1188,'Can Pwr Rankings'!$B$6:$F$21,4,FALSE())))</f>
        <v/>
      </c>
    </row>
    <row r="1189" customFormat="false" ht="12.75" hidden="false" customHeight="false" outlineLevel="0" collapsed="false">
      <c r="A1189" s="5" t="s">
        <v>389</v>
      </c>
      <c r="B1189" s="5" t="n">
        <v>49694</v>
      </c>
      <c r="C1189" s="5" t="s">
        <v>389</v>
      </c>
      <c r="D1189" s="5" t="n">
        <v>49694</v>
      </c>
      <c r="E1189" s="29" t="n">
        <f aca="false">VLOOKUP(B1189,HEADROOM!$B$2:$D$3820,3,FALSE())</f>
        <v>98244418</v>
      </c>
      <c r="F1189" s="5" t="s">
        <v>40</v>
      </c>
      <c r="G1189" s="5" t="e">
        <f aca="false">VLOOKUP((A1189&amp;MAX(H1189:M1189)),'NA DATA'!$J$4:$K$1809,2,FALSE())</f>
        <v>#N/A</v>
      </c>
      <c r="H1189" s="30"/>
      <c r="I1189" s="30"/>
      <c r="J1189" s="30" t="n">
        <v>96087740</v>
      </c>
      <c r="K1189" s="30"/>
      <c r="L1189" s="30"/>
      <c r="M1189" s="30"/>
      <c r="N1189" s="30" t="str">
        <f aca="false">IF(ISNA(VLOOKUP(B1189,'US GAS Rankings'!$B$6:$H$232,7,FALSE()))=TRUE(),"",(VLOOKUP(B1189,'US GAS Rankings'!$B$6:$H$232,7,FALSE())))</f>
        <v/>
      </c>
      <c r="O1189" s="30" t="n">
        <f aca="false">IF(ISNA(VLOOKUP(B1189,'US PWR Rankings'!$B$6:$H$126,7,FALSE()))=TRUE(),"",(VLOOKUP(B1189,'US PWR Rankings'!$B$6:$H$126,7,FALSE())))</f>
        <v>15</v>
      </c>
      <c r="P1189" s="5" t="str">
        <f aca="false">IF(ISNA(VLOOKUP(B1189,'Can Gas Rankings'!$B$6:$H$95,7,FALSE()))=TRUE(),"",(VLOOKUP(B1189,'Can Gas Rankings'!$B$6:$H$95,7,FALSE())))</f>
        <v/>
      </c>
      <c r="Q1189" s="5" t="str">
        <f aca="false">IF(ISNA(VLOOKUP(B1189,'Can Pwr Rankings'!$B$6:$F$21,5,FALSE()))=TRUE(),"",(VLOOKUP(B1189,'Can Pwr Rankings'!$B$6:$F$21,5,FALSE())))</f>
        <v/>
      </c>
      <c r="R1189" s="29" t="str">
        <f aca="false">IF(ISNA(VLOOKUP($B1189,'US GAS Rankings'!$B$6:$H$232,6,FALSE()))=TRUE(),"",(VLOOKUP($B1189,'US GAS Rankings'!$B$6:$H$232,6,FALSE())))</f>
        <v/>
      </c>
      <c r="S1189" s="29" t="n">
        <f aca="false">IF(ISNA(VLOOKUP($B1189,'US PWR Rankings'!$B$6:$H$126,6,FALSE()))=TRUE(),"",(VLOOKUP($B1189,'US PWR Rankings'!$B$6:$H$126,6,FALSE())))</f>
        <v>11826583</v>
      </c>
      <c r="T1189" s="29" t="str">
        <f aca="false">IF(ISNA(VLOOKUP($B1189,'Can Gas Rankings'!$B$6:$H$95,6,FALSE()))=TRUE(),"",(VLOOKUP($B1189,'Can Gas Rankings'!$B$6:$H$95,6,FALSE())))</f>
        <v/>
      </c>
      <c r="U1189" s="29" t="str">
        <f aca="false">IF(ISNA(VLOOKUP($B1189,'Can Pwr Rankings'!$B$6:$F$21,4,FALSE()))=TRUE(),"",(VLOOKUP($B1189,'Can Pwr Rankings'!$B$6:$F$21,4,FALSE())))</f>
        <v/>
      </c>
    </row>
    <row r="1190" customFormat="false" ht="12.75" hidden="false" customHeight="false" outlineLevel="0" collapsed="false">
      <c r="A1190" s="5" t="s">
        <v>390</v>
      </c>
      <c r="B1190" s="5" t="n">
        <v>1156</v>
      </c>
      <c r="C1190" s="5" t="s">
        <v>390</v>
      </c>
      <c r="D1190" s="5" t="n">
        <v>1156</v>
      </c>
      <c r="E1190" s="29" t="n">
        <f aca="false">VLOOKUP(B1190,HEADROOM!$B$2:$D$3820,3,FALSE())</f>
        <v>84669128</v>
      </c>
      <c r="F1190" s="5" t="s">
        <v>40</v>
      </c>
      <c r="G1190" s="5" t="e">
        <f aca="false">VLOOKUP((A1190&amp;MAX(H1190:M1190)),'NA DATA'!$J$4:$K$1809,2,FALSE())</f>
        <v>#N/A</v>
      </c>
      <c r="H1190" s="30"/>
      <c r="I1190" s="30"/>
      <c r="J1190" s="30" t="n">
        <v>96053797</v>
      </c>
      <c r="K1190" s="30"/>
      <c r="L1190" s="30"/>
      <c r="M1190" s="30"/>
      <c r="N1190" s="30" t="str">
        <f aca="false">IF(ISNA(VLOOKUP(B1190,'US GAS Rankings'!$B$6:$H$232,7,FALSE()))=TRUE(),"",(VLOOKUP(B1190,'US GAS Rankings'!$B$6:$H$232,7,FALSE())))</f>
        <v/>
      </c>
      <c r="O1190" s="30" t="n">
        <f aca="false">IF(ISNA(VLOOKUP(B1190,'US PWR Rankings'!$B$6:$H$126,7,FALSE()))=TRUE(),"",(VLOOKUP(B1190,'US PWR Rankings'!$B$6:$H$126,7,FALSE())))</f>
        <v>56</v>
      </c>
      <c r="P1190" s="5" t="str">
        <f aca="false">IF(ISNA(VLOOKUP(B1190,'Can Gas Rankings'!$B$6:$H$95,7,FALSE()))=TRUE(),"",(VLOOKUP(B1190,'Can Gas Rankings'!$B$6:$H$95,7,FALSE())))</f>
        <v/>
      </c>
      <c r="Q1190" s="5" t="str">
        <f aca="false">IF(ISNA(VLOOKUP(B1190,'Can Pwr Rankings'!$B$6:$F$21,5,FALSE()))=TRUE(),"",(VLOOKUP(B1190,'Can Pwr Rankings'!$B$6:$F$21,5,FALSE())))</f>
        <v/>
      </c>
      <c r="R1190" s="29" t="str">
        <f aca="false">IF(ISNA(VLOOKUP($B1190,'US GAS Rankings'!$B$6:$H$232,6,FALSE()))=TRUE(),"",(VLOOKUP($B1190,'US GAS Rankings'!$B$6:$H$232,6,FALSE())))</f>
        <v/>
      </c>
      <c r="S1190" s="29" t="n">
        <f aca="false">IF(ISNA(VLOOKUP($B1190,'US PWR Rankings'!$B$6:$H$126,6,FALSE()))=TRUE(),"",(VLOOKUP($B1190,'US PWR Rankings'!$B$6:$H$126,6,FALSE())))</f>
        <v>423307</v>
      </c>
      <c r="T1190" s="29" t="str">
        <f aca="false">IF(ISNA(VLOOKUP($B1190,'Can Gas Rankings'!$B$6:$H$95,6,FALSE()))=TRUE(),"",(VLOOKUP($B1190,'Can Gas Rankings'!$B$6:$H$95,6,FALSE())))</f>
        <v/>
      </c>
      <c r="U1190" s="29" t="str">
        <f aca="false">IF(ISNA(VLOOKUP($B1190,'Can Pwr Rankings'!$B$6:$F$21,4,FALSE()))=TRUE(),"",(VLOOKUP($B1190,'Can Pwr Rankings'!$B$6:$F$21,4,FALSE())))</f>
        <v/>
      </c>
    </row>
    <row r="1191" customFormat="false" ht="12.75" hidden="false" customHeight="false" outlineLevel="0" collapsed="false">
      <c r="A1191" s="5" t="s">
        <v>391</v>
      </c>
      <c r="B1191" s="5" t="n">
        <v>62449</v>
      </c>
      <c r="C1191" s="5" t="s">
        <v>391</v>
      </c>
      <c r="D1191" s="5" t="n">
        <v>62449</v>
      </c>
      <c r="E1191" s="29" t="n">
        <f aca="false">VLOOKUP(B1191,HEADROOM!$B$2:$D$3820,3,FALSE())</f>
        <v>947323</v>
      </c>
      <c r="F1191" s="5" t="s">
        <v>65</v>
      </c>
      <c r="G1191" s="5" t="str">
        <f aca="false">VLOOKUP((A1191&amp;MAX(H1191:M1191)),'NA DATA'!$J$4:$K$1809,2,FALSE())</f>
        <v>Enron Canada Corp.</v>
      </c>
      <c r="H1191" s="30"/>
      <c r="I1191" s="30"/>
      <c r="J1191" s="30"/>
      <c r="K1191" s="30"/>
      <c r="L1191" s="30" t="n">
        <v>96030189</v>
      </c>
      <c r="M1191" s="30"/>
      <c r="N1191" s="30" t="str">
        <f aca="false">IF(ISNA(VLOOKUP(B1191,'US GAS Rankings'!$B$6:$H$232,7,FALSE()))=TRUE(),"",(VLOOKUP(B1191,'US GAS Rankings'!$B$6:$H$232,7,FALSE())))</f>
        <v/>
      </c>
      <c r="O1191" s="30" t="str">
        <f aca="false">IF(ISNA(VLOOKUP(B1191,'US PWR Rankings'!$B$6:$H$126,7,FALSE()))=TRUE(),"",(VLOOKUP(B1191,'US PWR Rankings'!$B$6:$H$126,7,FALSE())))</f>
        <v/>
      </c>
      <c r="P1191" s="5" t="n">
        <f aca="false">IF(ISNA(VLOOKUP(B1191,'Can Gas Rankings'!$B$6:$H$95,7,FALSE()))=TRUE(),"",(VLOOKUP(B1191,'Can Gas Rankings'!$B$6:$H$95,7,FALSE())))</f>
        <v>86</v>
      </c>
      <c r="Q1191" s="5" t="str">
        <f aca="false">IF(ISNA(VLOOKUP(B1191,'Can Pwr Rankings'!$B$6:$F$21,5,FALSE()))=TRUE(),"",(VLOOKUP(B1191,'Can Pwr Rankings'!$B$6:$F$21,5,FALSE())))</f>
        <v/>
      </c>
      <c r="R1191" s="29" t="str">
        <f aca="false">IF(ISNA(VLOOKUP($B1191,'US GAS Rankings'!$B$6:$H$232,6,FALSE()))=TRUE(),"",(VLOOKUP($B1191,'US GAS Rankings'!$B$6:$H$232,6,FALSE())))</f>
        <v/>
      </c>
      <c r="S1191" s="29" t="str">
        <f aca="false">IF(ISNA(VLOOKUP($B1191,'US PWR Rankings'!$B$6:$H$126,6,FALSE()))=TRUE(),"",(VLOOKUP($B1191,'US PWR Rankings'!$B$6:$H$126,6,FALSE())))</f>
        <v/>
      </c>
      <c r="T1191" s="29" t="n">
        <f aca="false">IF(ISNA(VLOOKUP($B1191,'Can Gas Rankings'!$B$6:$H$95,6,FALSE()))=TRUE(),"",(VLOOKUP($B1191,'Can Gas Rankings'!$B$6:$H$95,6,FALSE())))</f>
        <v>50000</v>
      </c>
      <c r="U1191" s="29" t="str">
        <f aca="false">IF(ISNA(VLOOKUP($B1191,'Can Pwr Rankings'!$B$6:$F$21,4,FALSE()))=TRUE(),"",(VLOOKUP($B1191,'Can Pwr Rankings'!$B$6:$F$21,4,FALSE())))</f>
        <v/>
      </c>
    </row>
    <row r="1192" customFormat="false" ht="12.75" hidden="false" customHeight="false" outlineLevel="0" collapsed="false">
      <c r="A1192" s="5" t="s">
        <v>392</v>
      </c>
      <c r="B1192" s="5" t="n">
        <v>62449</v>
      </c>
      <c r="C1192" s="5" t="s">
        <v>392</v>
      </c>
      <c r="D1192" s="5" t="n">
        <v>62449</v>
      </c>
      <c r="E1192" s="29" t="n">
        <f aca="false">VLOOKUP(B1192,HEADROOM!$B$2:$D$3820,3,FALSE())</f>
        <v>947323</v>
      </c>
      <c r="F1192" s="5" t="s">
        <v>65</v>
      </c>
      <c r="G1192" s="5" t="str">
        <f aca="false">VLOOKUP((A1192&amp;MAX(H1192:M1192)),'NA DATA'!$J$4:$K$1809,2,FALSE())</f>
        <v>Enron Canada Corp.</v>
      </c>
      <c r="H1192" s="30"/>
      <c r="I1192" s="30"/>
      <c r="J1192" s="30"/>
      <c r="K1192" s="30"/>
      <c r="L1192" s="30" t="n">
        <v>96030189</v>
      </c>
      <c r="M1192" s="30"/>
      <c r="N1192" s="30" t="str">
        <f aca="false">IF(ISNA(VLOOKUP(B1192,'US GAS Rankings'!$B$6:$H$232,7,FALSE()))=TRUE(),"",(VLOOKUP(B1192,'US GAS Rankings'!$B$6:$H$232,7,FALSE())))</f>
        <v/>
      </c>
      <c r="O1192" s="30" t="str">
        <f aca="false">IF(ISNA(VLOOKUP(B1192,'US PWR Rankings'!$B$6:$H$126,7,FALSE()))=TRUE(),"",(VLOOKUP(B1192,'US PWR Rankings'!$B$6:$H$126,7,FALSE())))</f>
        <v/>
      </c>
      <c r="P1192" s="5" t="n">
        <f aca="false">IF(ISNA(VLOOKUP(B1192,'Can Gas Rankings'!$B$6:$H$95,7,FALSE()))=TRUE(),"",(VLOOKUP(B1192,'Can Gas Rankings'!$B$6:$H$95,7,FALSE())))</f>
        <v>86</v>
      </c>
      <c r="Q1192" s="5" t="str">
        <f aca="false">IF(ISNA(VLOOKUP(B1192,'Can Pwr Rankings'!$B$6:$F$21,5,FALSE()))=TRUE(),"",(VLOOKUP(B1192,'Can Pwr Rankings'!$B$6:$F$21,5,FALSE())))</f>
        <v/>
      </c>
      <c r="R1192" s="29" t="str">
        <f aca="false">IF(ISNA(VLOOKUP($B1192,'US GAS Rankings'!$B$6:$H$232,6,FALSE()))=TRUE(),"",(VLOOKUP($B1192,'US GAS Rankings'!$B$6:$H$232,6,FALSE())))</f>
        <v/>
      </c>
      <c r="S1192" s="29" t="str">
        <f aca="false">IF(ISNA(VLOOKUP($B1192,'US PWR Rankings'!$B$6:$H$126,6,FALSE()))=TRUE(),"",(VLOOKUP($B1192,'US PWR Rankings'!$B$6:$H$126,6,FALSE())))</f>
        <v/>
      </c>
      <c r="T1192" s="29" t="n">
        <f aca="false">IF(ISNA(VLOOKUP($B1192,'Can Gas Rankings'!$B$6:$H$95,6,FALSE()))=TRUE(),"",(VLOOKUP($B1192,'Can Gas Rankings'!$B$6:$H$95,6,FALSE())))</f>
        <v>50000</v>
      </c>
      <c r="U1192" s="29" t="str">
        <f aca="false">IF(ISNA(VLOOKUP($B1192,'Can Pwr Rankings'!$B$6:$F$21,4,FALSE()))=TRUE(),"",(VLOOKUP($B1192,'Can Pwr Rankings'!$B$6:$F$21,4,FALSE())))</f>
        <v/>
      </c>
    </row>
    <row r="1193" customFormat="false" ht="12.75" hidden="false" customHeight="false" outlineLevel="0" collapsed="false">
      <c r="A1193" s="5" t="s">
        <v>393</v>
      </c>
      <c r="B1193" s="5" t="n">
        <v>71108</v>
      </c>
      <c r="C1193" s="5" t="s">
        <v>393</v>
      </c>
      <c r="D1193" s="5" t="n">
        <v>71108</v>
      </c>
      <c r="E1193" s="29" t="n">
        <f aca="false">VLOOKUP(B1193,HEADROOM!$B$2:$D$3820,3,FALSE())</f>
        <v>12000000</v>
      </c>
      <c r="F1193" s="5" t="s">
        <v>53</v>
      </c>
      <c r="G1193" s="5" t="e">
        <f aca="false">VLOOKUP((A1193&amp;MAX(H1193:M1193)),'NA DATA'!$J$4:$K$1809,2,FALSE())</f>
        <v>#N/A</v>
      </c>
      <c r="H1193" s="30"/>
      <c r="I1193" s="30"/>
      <c r="J1193" s="30" t="n">
        <v>96020035</v>
      </c>
      <c r="K1193" s="30"/>
      <c r="L1193" s="30"/>
      <c r="M1193" s="30"/>
      <c r="N1193" s="30" t="str">
        <f aca="false">IF(ISNA(VLOOKUP(B1193,'US GAS Rankings'!$B$6:$H$232,7,FALSE()))=TRUE(),"",(VLOOKUP(B1193,'US GAS Rankings'!$B$6:$H$232,7,FALSE())))</f>
        <v/>
      </c>
      <c r="O1193" s="30" t="n">
        <f aca="false">IF(ISNA(VLOOKUP(B1193,'US PWR Rankings'!$B$6:$H$126,7,FALSE()))=TRUE(),"",(VLOOKUP(B1193,'US PWR Rankings'!$B$6:$H$126,7,FALSE())))</f>
        <v>11</v>
      </c>
      <c r="P1193" s="5" t="str">
        <f aca="false">IF(ISNA(VLOOKUP(B1193,'Can Gas Rankings'!$B$6:$H$95,7,FALSE()))=TRUE(),"",(VLOOKUP(B1193,'Can Gas Rankings'!$B$6:$H$95,7,FALSE())))</f>
        <v/>
      </c>
      <c r="Q1193" s="5" t="str">
        <f aca="false">IF(ISNA(VLOOKUP(B1193,'Can Pwr Rankings'!$B$6:$F$21,5,FALSE()))=TRUE(),"",(VLOOKUP(B1193,'Can Pwr Rankings'!$B$6:$F$21,5,FALSE())))</f>
        <v/>
      </c>
      <c r="R1193" s="29" t="str">
        <f aca="false">IF(ISNA(VLOOKUP($B1193,'US GAS Rankings'!$B$6:$H$232,6,FALSE()))=TRUE(),"",(VLOOKUP($B1193,'US GAS Rankings'!$B$6:$H$232,6,FALSE())))</f>
        <v/>
      </c>
      <c r="S1193" s="29" t="n">
        <f aca="false">IF(ISNA(VLOOKUP($B1193,'US PWR Rankings'!$B$6:$H$126,6,FALSE()))=TRUE(),"",(VLOOKUP($B1193,'US PWR Rankings'!$B$6:$H$126,6,FALSE())))</f>
        <v>24127875</v>
      </c>
      <c r="T1193" s="29" t="str">
        <f aca="false">IF(ISNA(VLOOKUP($B1193,'Can Gas Rankings'!$B$6:$H$95,6,FALSE()))=TRUE(),"",(VLOOKUP($B1193,'Can Gas Rankings'!$B$6:$H$95,6,FALSE())))</f>
        <v/>
      </c>
      <c r="U1193" s="29" t="str">
        <f aca="false">IF(ISNA(VLOOKUP($B1193,'Can Pwr Rankings'!$B$6:$F$21,4,FALSE()))=TRUE(),"",(VLOOKUP($B1193,'Can Pwr Rankings'!$B$6:$F$21,4,FALSE())))</f>
        <v/>
      </c>
    </row>
    <row r="1194" customFormat="false" ht="12.75" hidden="false" customHeight="false" outlineLevel="0" collapsed="false">
      <c r="A1194" s="5" t="s">
        <v>394</v>
      </c>
      <c r="B1194" s="5" t="n">
        <v>94025</v>
      </c>
      <c r="C1194" s="5" t="s">
        <v>394</v>
      </c>
      <c r="D1194" s="5" t="n">
        <v>94025</v>
      </c>
      <c r="E1194" s="29" t="n">
        <f aca="false">VLOOKUP(B1194,HEADROOM!$B$2:$D$3820,3,FALSE())</f>
        <v>4000000</v>
      </c>
      <c r="F1194" s="5" t="s">
        <v>40</v>
      </c>
      <c r="G1194" s="5" t="e">
        <f aca="false">VLOOKUP((A1194&amp;MAX(H1194:M1194)),'NA DATA'!$J$4:$K$1809,2,FALSE())</f>
        <v>#N/A</v>
      </c>
      <c r="H1194" s="30"/>
      <c r="I1194" s="30"/>
      <c r="J1194" s="30" t="n">
        <v>96063173</v>
      </c>
      <c r="K1194" s="30"/>
      <c r="L1194" s="30"/>
      <c r="M1194" s="30"/>
      <c r="N1194" s="30" t="str">
        <f aca="false">IF(ISNA(VLOOKUP(B1194,'US GAS Rankings'!$B$6:$H$232,7,FALSE()))=TRUE(),"",(VLOOKUP(B1194,'US GAS Rankings'!$B$6:$H$232,7,FALSE())))</f>
        <v/>
      </c>
      <c r="O1194" s="30" t="n">
        <f aca="false">IF(ISNA(VLOOKUP(B1194,'US PWR Rankings'!$B$6:$H$126,7,FALSE()))=TRUE(),"",(VLOOKUP(B1194,'US PWR Rankings'!$B$6:$H$126,7,FALSE())))</f>
        <v>121</v>
      </c>
      <c r="P1194" s="5" t="str">
        <f aca="false">IF(ISNA(VLOOKUP(B1194,'Can Gas Rankings'!$B$6:$H$95,7,FALSE()))=TRUE(),"",(VLOOKUP(B1194,'Can Gas Rankings'!$B$6:$H$95,7,FALSE())))</f>
        <v/>
      </c>
      <c r="Q1194" s="5" t="str">
        <f aca="false">IF(ISNA(VLOOKUP(B1194,'Can Pwr Rankings'!$B$6:$F$21,5,FALSE()))=TRUE(),"",(VLOOKUP(B1194,'Can Pwr Rankings'!$B$6:$F$21,5,FALSE())))</f>
        <v/>
      </c>
      <c r="R1194" s="29" t="str">
        <f aca="false">IF(ISNA(VLOOKUP($B1194,'US GAS Rankings'!$B$6:$H$232,6,FALSE()))=TRUE(),"",(VLOOKUP($B1194,'US GAS Rankings'!$B$6:$H$232,6,FALSE())))</f>
        <v/>
      </c>
      <c r="S1194" s="29" t="n">
        <f aca="false">IF(ISNA(VLOOKUP($B1194,'US PWR Rankings'!$B$6:$H$126,6,FALSE()))=TRUE(),"",(VLOOKUP($B1194,'US PWR Rankings'!$B$6:$H$126,6,FALSE())))</f>
        <v>34</v>
      </c>
      <c r="T1194" s="29" t="str">
        <f aca="false">IF(ISNA(VLOOKUP($B1194,'Can Gas Rankings'!$B$6:$H$95,6,FALSE()))=TRUE(),"",(VLOOKUP($B1194,'Can Gas Rankings'!$B$6:$H$95,6,FALSE())))</f>
        <v/>
      </c>
      <c r="U1194" s="29" t="str">
        <f aca="false">IF(ISNA(VLOOKUP($B1194,'Can Pwr Rankings'!$B$6:$F$21,4,FALSE()))=TRUE(),"",(VLOOKUP($B1194,'Can Pwr Rankings'!$B$6:$F$21,4,FALSE())))</f>
        <v/>
      </c>
    </row>
    <row r="1195" customFormat="false" ht="12.75" hidden="false" customHeight="false" outlineLevel="0" collapsed="false">
      <c r="A1195" s="5" t="s">
        <v>395</v>
      </c>
      <c r="B1195" s="5" t="n">
        <v>65940</v>
      </c>
      <c r="C1195" s="5" t="s">
        <v>395</v>
      </c>
      <c r="D1195" s="5" t="n">
        <v>65940</v>
      </c>
      <c r="E1195" s="29" t="n">
        <f aca="false">VLOOKUP(B1195,HEADROOM!$B$2:$D$3820,3,FALSE())</f>
        <v>5998393</v>
      </c>
      <c r="F1195" s="5" t="s">
        <v>375</v>
      </c>
      <c r="G1195" s="5" t="e">
        <f aca="false">VLOOKUP((A1195&amp;MAX(H1195:M1195)),'NA DATA'!$J$4:$K$1809,2,FALSE())</f>
        <v>#N/A</v>
      </c>
      <c r="H1195" s="30"/>
      <c r="I1195" s="30"/>
      <c r="J1195" s="30" t="n">
        <v>95001033</v>
      </c>
      <c r="K1195" s="30"/>
      <c r="L1195" s="30"/>
      <c r="M1195" s="30"/>
      <c r="N1195" s="30" t="str">
        <f aca="false">IF(ISNA(VLOOKUP(B1195,'US GAS Rankings'!$B$6:$H$232,7,FALSE()))=TRUE(),"",(VLOOKUP(B1195,'US GAS Rankings'!$B$6:$H$232,7,FALSE())))</f>
        <v/>
      </c>
      <c r="O1195" s="30" t="n">
        <f aca="false">IF(ISNA(VLOOKUP(B1195,'US PWR Rankings'!$B$6:$H$126,7,FALSE()))=TRUE(),"",(VLOOKUP(B1195,'US PWR Rankings'!$B$6:$H$126,7,FALSE())))</f>
        <v>47</v>
      </c>
      <c r="P1195" s="5" t="str">
        <f aca="false">IF(ISNA(VLOOKUP(B1195,'Can Gas Rankings'!$B$6:$H$95,7,FALSE()))=TRUE(),"",(VLOOKUP(B1195,'Can Gas Rankings'!$B$6:$H$95,7,FALSE())))</f>
        <v/>
      </c>
      <c r="Q1195" s="5" t="str">
        <f aca="false">IF(ISNA(VLOOKUP(B1195,'Can Pwr Rankings'!$B$6:$F$21,5,FALSE()))=TRUE(),"",(VLOOKUP(B1195,'Can Pwr Rankings'!$B$6:$F$21,5,FALSE())))</f>
        <v/>
      </c>
      <c r="R1195" s="29" t="str">
        <f aca="false">IF(ISNA(VLOOKUP($B1195,'US GAS Rankings'!$B$6:$H$232,6,FALSE()))=TRUE(),"",(VLOOKUP($B1195,'US GAS Rankings'!$B$6:$H$232,6,FALSE())))</f>
        <v/>
      </c>
      <c r="S1195" s="29" t="n">
        <f aca="false">IF(ISNA(VLOOKUP($B1195,'US PWR Rankings'!$B$6:$H$126,6,FALSE()))=TRUE(),"",(VLOOKUP($B1195,'US PWR Rankings'!$B$6:$H$126,6,FALSE())))</f>
        <v>937116</v>
      </c>
      <c r="T1195" s="29" t="str">
        <f aca="false">IF(ISNA(VLOOKUP($B1195,'Can Gas Rankings'!$B$6:$H$95,6,FALSE()))=TRUE(),"",(VLOOKUP($B1195,'Can Gas Rankings'!$B$6:$H$95,6,FALSE())))</f>
        <v/>
      </c>
      <c r="U1195" s="29" t="str">
        <f aca="false">IF(ISNA(VLOOKUP($B1195,'Can Pwr Rankings'!$B$6:$F$21,4,FALSE()))=TRUE(),"",(VLOOKUP($B1195,'Can Pwr Rankings'!$B$6:$F$21,4,FALSE())))</f>
        <v/>
      </c>
    </row>
    <row r="1196" customFormat="false" ht="12.75" hidden="false" customHeight="false" outlineLevel="0" collapsed="false">
      <c r="A1196" s="5" t="s">
        <v>396</v>
      </c>
      <c r="B1196" s="5" t="n">
        <v>1264</v>
      </c>
      <c r="C1196" s="5" t="s">
        <v>396</v>
      </c>
      <c r="D1196" s="5" t="n">
        <v>1264</v>
      </c>
      <c r="E1196" s="29" t="n">
        <f aca="false">VLOOKUP(B1196,HEADROOM!$B$2:$D$3820,3,FALSE())</f>
        <v>500000</v>
      </c>
      <c r="F1196" s="5" t="s">
        <v>40</v>
      </c>
      <c r="G1196" s="5" t="e">
        <f aca="false">VLOOKUP((A1196&amp;MAX(H1196:M1196)),'NA DATA'!$J$4:$K$1809,2,FALSE())</f>
        <v>#N/A</v>
      </c>
      <c r="H1196" s="30"/>
      <c r="I1196" s="30"/>
      <c r="J1196" s="30" t="n">
        <v>96057572</v>
      </c>
      <c r="K1196" s="30"/>
      <c r="L1196" s="30"/>
      <c r="M1196" s="30"/>
      <c r="N1196" s="30" t="str">
        <f aca="false">IF(ISNA(VLOOKUP(B1196,'US GAS Rankings'!$B$6:$H$232,7,FALSE()))=TRUE(),"",(VLOOKUP(B1196,'US GAS Rankings'!$B$6:$H$232,7,FALSE())))</f>
        <v/>
      </c>
      <c r="O1196" s="30" t="n">
        <f aca="false">IF(ISNA(VLOOKUP(B1196,'US PWR Rankings'!$B$6:$H$126,7,FALSE()))=TRUE(),"",(VLOOKUP(B1196,'US PWR Rankings'!$B$6:$H$126,7,FALSE())))</f>
        <v>101</v>
      </c>
      <c r="P1196" s="5" t="str">
        <f aca="false">IF(ISNA(VLOOKUP(B1196,'Can Gas Rankings'!$B$6:$H$95,7,FALSE()))=TRUE(),"",(VLOOKUP(B1196,'Can Gas Rankings'!$B$6:$H$95,7,FALSE())))</f>
        <v/>
      </c>
      <c r="Q1196" s="5" t="str">
        <f aca="false">IF(ISNA(VLOOKUP(B1196,'Can Pwr Rankings'!$B$6:$F$21,5,FALSE()))=TRUE(),"",(VLOOKUP(B1196,'Can Pwr Rankings'!$B$6:$F$21,5,FALSE())))</f>
        <v/>
      </c>
      <c r="R1196" s="29" t="str">
        <f aca="false">IF(ISNA(VLOOKUP($B1196,'US GAS Rankings'!$B$6:$H$232,6,FALSE()))=TRUE(),"",(VLOOKUP($B1196,'US GAS Rankings'!$B$6:$H$232,6,FALSE())))</f>
        <v/>
      </c>
      <c r="S1196" s="29" t="n">
        <f aca="false">IF(ISNA(VLOOKUP($B1196,'US PWR Rankings'!$B$6:$H$126,6,FALSE()))=TRUE(),"",(VLOOKUP($B1196,'US PWR Rankings'!$B$6:$H$126,6,FALSE())))</f>
        <v>9258</v>
      </c>
      <c r="T1196" s="29" t="str">
        <f aca="false">IF(ISNA(VLOOKUP($B1196,'Can Gas Rankings'!$B$6:$H$95,6,FALSE()))=TRUE(),"",(VLOOKUP($B1196,'Can Gas Rankings'!$B$6:$H$95,6,FALSE())))</f>
        <v/>
      </c>
      <c r="U1196" s="29" t="str">
        <f aca="false">IF(ISNA(VLOOKUP($B1196,'Can Pwr Rankings'!$B$6:$F$21,4,FALSE()))=TRUE(),"",(VLOOKUP($B1196,'Can Pwr Rankings'!$B$6:$F$21,4,FALSE())))</f>
        <v/>
      </c>
    </row>
    <row r="1197" customFormat="false" ht="12.75" hidden="false" customHeight="false" outlineLevel="0" collapsed="false">
      <c r="A1197" s="5" t="s">
        <v>397</v>
      </c>
      <c r="B1197" s="5" t="n">
        <v>88408</v>
      </c>
      <c r="C1197" s="5" t="s">
        <v>397</v>
      </c>
      <c r="D1197" s="5" t="n">
        <v>88408</v>
      </c>
      <c r="E1197" s="29" t="n">
        <f aca="false">VLOOKUP(B1197,HEADROOM!$B$2:$D$3820,3,FALSE())</f>
        <v>10705220</v>
      </c>
      <c r="F1197" s="5" t="s">
        <v>27</v>
      </c>
      <c r="G1197" s="5" t="str">
        <f aca="false">VLOOKUP((A1197&amp;MAX(H1197:M1197)),'NA DATA'!$J$4:$K$1809,2,FALSE())</f>
        <v>Enron Canada Corp.</v>
      </c>
      <c r="H1197" s="30"/>
      <c r="I1197" s="30"/>
      <c r="J1197" s="30"/>
      <c r="K1197" s="30" t="n">
        <v>96093729</v>
      </c>
      <c r="L1197" s="30"/>
      <c r="M1197" s="30"/>
      <c r="N1197" s="30" t="str">
        <f aca="false">IF(ISNA(VLOOKUP(B1197,'US GAS Rankings'!$B$6:$H$232,7,FALSE()))=TRUE(),"",(VLOOKUP(B1197,'US GAS Rankings'!$B$6:$H$232,7,FALSE())))</f>
        <v/>
      </c>
      <c r="O1197" s="30" t="str">
        <f aca="false">IF(ISNA(VLOOKUP(B1197,'US PWR Rankings'!$B$6:$H$126,7,FALSE()))=TRUE(),"",(VLOOKUP(B1197,'US PWR Rankings'!$B$6:$H$126,7,FALSE())))</f>
        <v/>
      </c>
      <c r="P1197" s="5" t="str">
        <f aca="false">IF(ISNA(VLOOKUP(B1197,'Can Gas Rankings'!$B$6:$H$95,7,FALSE()))=TRUE(),"",(VLOOKUP(B1197,'Can Gas Rankings'!$B$6:$H$95,7,FALSE())))</f>
        <v/>
      </c>
      <c r="Q1197" s="5" t="n">
        <f aca="false">IF(ISNA(VLOOKUP(B1197,'Can Pwr Rankings'!$B$6:$F$21,5,FALSE()))=TRUE(),"",(VLOOKUP(B1197,'Can Pwr Rankings'!$B$6:$F$21,5,FALSE())))</f>
        <v>9</v>
      </c>
      <c r="R1197" s="29" t="str">
        <f aca="false">IF(ISNA(VLOOKUP($B1197,'US GAS Rankings'!$B$6:$H$232,6,FALSE()))=TRUE(),"",(VLOOKUP($B1197,'US GAS Rankings'!$B$6:$H$232,6,FALSE())))</f>
        <v/>
      </c>
      <c r="S1197" s="29" t="str">
        <f aca="false">IF(ISNA(VLOOKUP($B1197,'US PWR Rankings'!$B$6:$H$126,6,FALSE()))=TRUE(),"",(VLOOKUP($B1197,'US PWR Rankings'!$B$6:$H$126,6,FALSE())))</f>
        <v/>
      </c>
      <c r="T1197" s="29" t="str">
        <f aca="false">IF(ISNA(VLOOKUP($B1197,'Can Gas Rankings'!$B$6:$H$95,6,FALSE()))=TRUE(),"",(VLOOKUP($B1197,'Can Gas Rankings'!$B$6:$H$95,6,FALSE())))</f>
        <v/>
      </c>
      <c r="U1197" s="29" t="n">
        <f aca="false">IF(ISNA(VLOOKUP($B1197,'Can Pwr Rankings'!$B$6:$F$21,4,FALSE()))=TRUE(),"",(VLOOKUP($B1197,'Can Pwr Rankings'!$B$6:$F$21,4,FALSE())))</f>
        <v>14460</v>
      </c>
    </row>
    <row r="1198" customFormat="false" ht="12.75" hidden="false" customHeight="false" outlineLevel="0" collapsed="false">
      <c r="A1198" s="5" t="s">
        <v>398</v>
      </c>
      <c r="B1198" s="5" t="n">
        <v>94109</v>
      </c>
      <c r="C1198" s="5" t="s">
        <v>398</v>
      </c>
      <c r="D1198" s="5" t="n">
        <v>94109</v>
      </c>
      <c r="E1198" s="29" t="n">
        <f aca="false">VLOOKUP(B1198,HEADROOM!$B$2:$D$3820,3,FALSE())</f>
        <v>7182290</v>
      </c>
      <c r="F1198" s="5" t="s">
        <v>40</v>
      </c>
      <c r="G1198" s="5" t="e">
        <f aca="false">VLOOKUP((A1198&amp;MAX(H1198:M1198)),'NA DATA'!$J$4:$K$1809,2,FALSE())</f>
        <v>#N/A</v>
      </c>
      <c r="H1198" s="30"/>
      <c r="I1198" s="30"/>
      <c r="J1198" s="30" t="n">
        <v>96062547</v>
      </c>
      <c r="K1198" s="30"/>
      <c r="L1198" s="30"/>
      <c r="M1198" s="30"/>
      <c r="N1198" s="30" t="str">
        <f aca="false">IF(ISNA(VLOOKUP(B1198,'US GAS Rankings'!$B$6:$H$232,7,FALSE()))=TRUE(),"",(VLOOKUP(B1198,'US GAS Rankings'!$B$6:$H$232,7,FALSE())))</f>
        <v/>
      </c>
      <c r="O1198" s="30" t="n">
        <f aca="false">IF(ISNA(VLOOKUP(B1198,'US PWR Rankings'!$B$6:$H$126,7,FALSE()))=TRUE(),"",(VLOOKUP(B1198,'US PWR Rankings'!$B$6:$H$126,7,FALSE())))</f>
        <v>38</v>
      </c>
      <c r="P1198" s="5" t="str">
        <f aca="false">IF(ISNA(VLOOKUP(B1198,'Can Gas Rankings'!$B$6:$H$95,7,FALSE()))=TRUE(),"",(VLOOKUP(B1198,'Can Gas Rankings'!$B$6:$H$95,7,FALSE())))</f>
        <v/>
      </c>
      <c r="Q1198" s="5" t="str">
        <f aca="false">IF(ISNA(VLOOKUP(B1198,'Can Pwr Rankings'!$B$6:$F$21,5,FALSE()))=TRUE(),"",(VLOOKUP(B1198,'Can Pwr Rankings'!$B$6:$F$21,5,FALSE())))</f>
        <v/>
      </c>
      <c r="R1198" s="29" t="str">
        <f aca="false">IF(ISNA(VLOOKUP($B1198,'US GAS Rankings'!$B$6:$H$232,6,FALSE()))=TRUE(),"",(VLOOKUP($B1198,'US GAS Rankings'!$B$6:$H$232,6,FALSE())))</f>
        <v/>
      </c>
      <c r="S1198" s="29" t="n">
        <f aca="false">IF(ISNA(VLOOKUP($B1198,'US PWR Rankings'!$B$6:$H$126,6,FALSE()))=TRUE(),"",(VLOOKUP($B1198,'US PWR Rankings'!$B$6:$H$126,6,FALSE())))</f>
        <v>2091254</v>
      </c>
      <c r="T1198" s="29" t="str">
        <f aca="false">IF(ISNA(VLOOKUP($B1198,'Can Gas Rankings'!$B$6:$H$95,6,FALSE()))=TRUE(),"",(VLOOKUP($B1198,'Can Gas Rankings'!$B$6:$H$95,6,FALSE())))</f>
        <v/>
      </c>
      <c r="U1198" s="29" t="str">
        <f aca="false">IF(ISNA(VLOOKUP($B1198,'Can Pwr Rankings'!$B$6:$F$21,4,FALSE()))=TRUE(),"",(VLOOKUP($B1198,'Can Pwr Rankings'!$B$6:$F$21,4,FALSE())))</f>
        <v/>
      </c>
    </row>
    <row r="1199" customFormat="false" ht="12.75" hidden="false" customHeight="false" outlineLevel="0" collapsed="false">
      <c r="A1199" s="5" t="s">
        <v>399</v>
      </c>
      <c r="B1199" s="5" t="n">
        <v>93623</v>
      </c>
      <c r="C1199" s="5" t="s">
        <v>399</v>
      </c>
      <c r="D1199" s="5" t="n">
        <v>93623</v>
      </c>
      <c r="E1199" s="29" t="n">
        <f aca="false">VLOOKUP(B1199,HEADROOM!$B$2:$D$3820,3,FALSE())</f>
        <v>2000000</v>
      </c>
      <c r="F1199" s="5" t="s">
        <v>27</v>
      </c>
      <c r="G1199" s="5" t="str">
        <f aca="false">VLOOKUP((A1199&amp;MAX(H1199:M1199)),'NA DATA'!$J$4:$K$1809,2,FALSE())</f>
        <v>Enron Canada Corp.</v>
      </c>
      <c r="H1199" s="30"/>
      <c r="I1199" s="30"/>
      <c r="J1199" s="30"/>
      <c r="K1199" s="30" t="n">
        <v>96058748</v>
      </c>
      <c r="L1199" s="30"/>
      <c r="M1199" s="30"/>
      <c r="N1199" s="30" t="str">
        <f aca="false">IF(ISNA(VLOOKUP(B1199,'US GAS Rankings'!$B$6:$H$232,7,FALSE()))=TRUE(),"",(VLOOKUP(B1199,'US GAS Rankings'!$B$6:$H$232,7,FALSE())))</f>
        <v/>
      </c>
      <c r="O1199" s="30" t="str">
        <f aca="false">IF(ISNA(VLOOKUP(B1199,'US PWR Rankings'!$B$6:$H$126,7,FALSE()))=TRUE(),"",(VLOOKUP(B1199,'US PWR Rankings'!$B$6:$H$126,7,FALSE())))</f>
        <v/>
      </c>
      <c r="P1199" s="5" t="str">
        <f aca="false">IF(ISNA(VLOOKUP(B1199,'Can Gas Rankings'!$B$6:$H$95,7,FALSE()))=TRUE(),"",(VLOOKUP(B1199,'Can Gas Rankings'!$B$6:$H$95,7,FALSE())))</f>
        <v/>
      </c>
      <c r="Q1199" s="5" t="n">
        <f aca="false">IF(ISNA(VLOOKUP(B1199,'Can Pwr Rankings'!$B$6:$F$21,5,FALSE()))=TRUE(),"",(VLOOKUP(B1199,'Can Pwr Rankings'!$B$6:$F$21,5,FALSE())))</f>
        <v>10</v>
      </c>
      <c r="R1199" s="29" t="str">
        <f aca="false">IF(ISNA(VLOOKUP($B1199,'US GAS Rankings'!$B$6:$H$232,6,FALSE()))=TRUE(),"",(VLOOKUP($B1199,'US GAS Rankings'!$B$6:$H$232,6,FALSE())))</f>
        <v/>
      </c>
      <c r="S1199" s="29" t="str">
        <f aca="false">IF(ISNA(VLOOKUP($B1199,'US PWR Rankings'!$B$6:$H$126,6,FALSE()))=TRUE(),"",(VLOOKUP($B1199,'US PWR Rankings'!$B$6:$H$126,6,FALSE())))</f>
        <v/>
      </c>
      <c r="T1199" s="29" t="str">
        <f aca="false">IF(ISNA(VLOOKUP($B1199,'Can Gas Rankings'!$B$6:$H$95,6,FALSE()))=TRUE(),"",(VLOOKUP($B1199,'Can Gas Rankings'!$B$6:$H$95,6,FALSE())))</f>
        <v/>
      </c>
      <c r="U1199" s="29" t="n">
        <f aca="false">IF(ISNA(VLOOKUP($B1199,'Can Pwr Rankings'!$B$6:$F$21,4,FALSE()))=TRUE(),"",(VLOOKUP($B1199,'Can Pwr Rankings'!$B$6:$F$21,4,FALSE())))</f>
        <v>11862</v>
      </c>
    </row>
    <row r="1200" customFormat="false" ht="12.75" hidden="false" customHeight="false" outlineLevel="0" collapsed="false">
      <c r="A1200" s="5" t="s">
        <v>400</v>
      </c>
      <c r="B1200" s="5" t="n">
        <v>26596</v>
      </c>
      <c r="C1200" s="5" t="s">
        <v>400</v>
      </c>
      <c r="D1200" s="5" t="n">
        <v>26596</v>
      </c>
      <c r="E1200" s="29" t="n">
        <f aca="false">VLOOKUP(B1200,HEADROOM!$B$2:$D$3820,3,FALSE())</f>
        <v>150000</v>
      </c>
      <c r="F1200" s="5" t="s">
        <v>401</v>
      </c>
      <c r="G1200" s="5" t="e">
        <f aca="false">VLOOKUP((A1200&amp;MAX(H1200:M1200)),'NA DATA'!$J$4:$K$1809,2,FALSE())</f>
        <v>#N/A</v>
      </c>
      <c r="H1200" s="30"/>
      <c r="I1200" s="30"/>
      <c r="J1200" s="30" t="n">
        <v>95001106</v>
      </c>
      <c r="K1200" s="30"/>
      <c r="L1200" s="30"/>
      <c r="M1200" s="30"/>
      <c r="N1200" s="30" t="str">
        <f aca="false">IF(ISNA(VLOOKUP(B1200,'US GAS Rankings'!$B$6:$H$232,7,FALSE()))=TRUE(),"",(VLOOKUP(B1200,'US GAS Rankings'!$B$6:$H$232,7,FALSE())))</f>
        <v/>
      </c>
      <c r="O1200" s="30" t="n">
        <f aca="false">IF(ISNA(VLOOKUP(B1200,'US PWR Rankings'!$B$6:$H$126,7,FALSE()))=TRUE(),"",(VLOOKUP(B1200,'US PWR Rankings'!$B$6:$H$126,7,FALSE())))</f>
        <v>93</v>
      </c>
      <c r="P1200" s="5" t="str">
        <f aca="false">IF(ISNA(VLOOKUP(B1200,'Can Gas Rankings'!$B$6:$H$95,7,FALSE()))=TRUE(),"",(VLOOKUP(B1200,'Can Gas Rankings'!$B$6:$H$95,7,FALSE())))</f>
        <v/>
      </c>
      <c r="Q1200" s="5" t="str">
        <f aca="false">IF(ISNA(VLOOKUP(B1200,'Can Pwr Rankings'!$B$6:$F$21,5,FALSE()))=TRUE(),"",(VLOOKUP(B1200,'Can Pwr Rankings'!$B$6:$F$21,5,FALSE())))</f>
        <v/>
      </c>
      <c r="R1200" s="29" t="str">
        <f aca="false">IF(ISNA(VLOOKUP($B1200,'US GAS Rankings'!$B$6:$H$232,6,FALSE()))=TRUE(),"",(VLOOKUP($B1200,'US GAS Rankings'!$B$6:$H$232,6,FALSE())))</f>
        <v/>
      </c>
      <c r="S1200" s="29" t="n">
        <f aca="false">IF(ISNA(VLOOKUP($B1200,'US PWR Rankings'!$B$6:$H$126,6,FALSE()))=TRUE(),"",(VLOOKUP($B1200,'US PWR Rankings'!$B$6:$H$126,6,FALSE())))</f>
        <v>23910</v>
      </c>
      <c r="T1200" s="29" t="str">
        <f aca="false">IF(ISNA(VLOOKUP($B1200,'Can Gas Rankings'!$B$6:$H$95,6,FALSE()))=TRUE(),"",(VLOOKUP($B1200,'Can Gas Rankings'!$B$6:$H$95,6,FALSE())))</f>
        <v/>
      </c>
      <c r="U1200" s="29" t="str">
        <f aca="false">IF(ISNA(VLOOKUP($B1200,'Can Pwr Rankings'!$B$6:$F$21,4,FALSE()))=TRUE(),"",(VLOOKUP($B1200,'Can Pwr Rankings'!$B$6:$F$21,4,FALSE())))</f>
        <v/>
      </c>
    </row>
    <row r="1201" customFormat="false" ht="12.75" hidden="false" customHeight="false" outlineLevel="0" collapsed="false">
      <c r="A1201" s="5" t="s">
        <v>402</v>
      </c>
      <c r="B1201" s="5" t="n">
        <v>93110</v>
      </c>
      <c r="C1201" s="5" t="s">
        <v>402</v>
      </c>
      <c r="D1201" s="5" t="n">
        <v>93110</v>
      </c>
      <c r="E1201" s="29" t="n">
        <f aca="false">VLOOKUP(B1201,HEADROOM!$B$2:$D$3820,3,FALSE())</f>
        <v>7951875</v>
      </c>
      <c r="F1201" s="5" t="s">
        <v>40</v>
      </c>
      <c r="G1201" s="5" t="e">
        <f aca="false">VLOOKUP((A1201&amp;MAX(H1201:M1201)),'NA DATA'!$J$4:$K$1809,2,FALSE())</f>
        <v>#N/A</v>
      </c>
      <c r="H1201" s="30"/>
      <c r="I1201" s="30"/>
      <c r="J1201" s="30" t="n">
        <v>96044769</v>
      </c>
      <c r="K1201" s="30"/>
      <c r="L1201" s="30"/>
      <c r="M1201" s="30"/>
      <c r="N1201" s="30" t="str">
        <f aca="false">IF(ISNA(VLOOKUP(B1201,'US GAS Rankings'!$B$6:$H$232,7,FALSE()))=TRUE(),"",(VLOOKUP(B1201,'US GAS Rankings'!$B$6:$H$232,7,FALSE())))</f>
        <v/>
      </c>
      <c r="O1201" s="30" t="n">
        <f aca="false">IF(ISNA(VLOOKUP(B1201,'US PWR Rankings'!$B$6:$H$126,7,FALSE()))=TRUE(),"",(VLOOKUP(B1201,'US PWR Rankings'!$B$6:$H$126,7,FALSE())))</f>
        <v>32</v>
      </c>
      <c r="P1201" s="5" t="str">
        <f aca="false">IF(ISNA(VLOOKUP(B1201,'Can Gas Rankings'!$B$6:$H$95,7,FALSE()))=TRUE(),"",(VLOOKUP(B1201,'Can Gas Rankings'!$B$6:$H$95,7,FALSE())))</f>
        <v/>
      </c>
      <c r="Q1201" s="5" t="str">
        <f aca="false">IF(ISNA(VLOOKUP(B1201,'Can Pwr Rankings'!$B$6:$F$21,5,FALSE()))=TRUE(),"",(VLOOKUP(B1201,'Can Pwr Rankings'!$B$6:$F$21,5,FALSE())))</f>
        <v/>
      </c>
      <c r="R1201" s="29" t="str">
        <f aca="false">IF(ISNA(VLOOKUP($B1201,'US GAS Rankings'!$B$6:$H$232,6,FALSE()))=TRUE(),"",(VLOOKUP($B1201,'US GAS Rankings'!$B$6:$H$232,6,FALSE())))</f>
        <v/>
      </c>
      <c r="S1201" s="29" t="n">
        <f aca="false">IF(ISNA(VLOOKUP($B1201,'US PWR Rankings'!$B$6:$H$126,6,FALSE()))=TRUE(),"",(VLOOKUP($B1201,'US PWR Rankings'!$B$6:$H$126,6,FALSE())))</f>
        <v>3656749</v>
      </c>
      <c r="T1201" s="29" t="str">
        <f aca="false">IF(ISNA(VLOOKUP($B1201,'Can Gas Rankings'!$B$6:$H$95,6,FALSE()))=TRUE(),"",(VLOOKUP($B1201,'Can Gas Rankings'!$B$6:$H$95,6,FALSE())))</f>
        <v/>
      </c>
      <c r="U1201" s="29" t="str">
        <f aca="false">IF(ISNA(VLOOKUP($B1201,'Can Pwr Rankings'!$B$6:$F$21,4,FALSE()))=TRUE(),"",(VLOOKUP($B1201,'Can Pwr Rankings'!$B$6:$F$21,4,FALSE())))</f>
        <v/>
      </c>
    </row>
    <row r="1202" customFormat="false" ht="12.75" hidden="false" customHeight="false" outlineLevel="0" collapsed="false">
      <c r="A1202" s="5" t="s">
        <v>402</v>
      </c>
      <c r="B1202" s="5" t="n">
        <v>93110</v>
      </c>
      <c r="C1202" s="5"/>
      <c r="D1202" s="5"/>
      <c r="E1202" s="29" t="n">
        <f aca="false">VLOOKUP(B1202,HEADROOM!$B$2:$D$3820,3,FALSE())</f>
        <v>7951875</v>
      </c>
      <c r="F1202" s="5" t="s">
        <v>403</v>
      </c>
      <c r="G1202" s="5" t="e">
        <f aca="false">VLOOKUP((A1202&amp;MAX(H1202:M1202)),'NA DATA'!$J$4:$K$1809,2,FALSE())</f>
        <v>#N/A</v>
      </c>
      <c r="H1202" s="30"/>
      <c r="I1202" s="30"/>
      <c r="J1202" s="30" t="n">
        <v>96000030</v>
      </c>
      <c r="K1202" s="30"/>
      <c r="L1202" s="30"/>
      <c r="M1202" s="30"/>
      <c r="N1202" s="30" t="str">
        <f aca="false">IF(ISNA(VLOOKUP(B1202,'US GAS Rankings'!$B$6:$H$232,7,FALSE()))=TRUE(),"",(VLOOKUP(B1202,'US GAS Rankings'!$B$6:$H$232,7,FALSE())))</f>
        <v/>
      </c>
      <c r="O1202" s="30" t="n">
        <f aca="false">IF(ISNA(VLOOKUP(B1202,'US PWR Rankings'!$B$6:$H$126,7,FALSE()))=TRUE(),"",(VLOOKUP(B1202,'US PWR Rankings'!$B$6:$H$126,7,FALSE())))</f>
        <v>32</v>
      </c>
      <c r="P1202" s="5" t="str">
        <f aca="false">IF(ISNA(VLOOKUP(B1202,'Can Gas Rankings'!$B$6:$H$95,7,FALSE()))=TRUE(),"",(VLOOKUP(B1202,'Can Gas Rankings'!$B$6:$H$95,7,FALSE())))</f>
        <v/>
      </c>
      <c r="Q1202" s="5" t="str">
        <f aca="false">IF(ISNA(VLOOKUP(B1202,'Can Pwr Rankings'!$B$6:$F$21,5,FALSE()))=TRUE(),"",(VLOOKUP(B1202,'Can Pwr Rankings'!$B$6:$F$21,5,FALSE())))</f>
        <v/>
      </c>
      <c r="R1202" s="29" t="str">
        <f aca="false">IF(ISNA(VLOOKUP($B1202,'US GAS Rankings'!$B$6:$H$232,6,FALSE()))=TRUE(),"",(VLOOKUP($B1202,'US GAS Rankings'!$B$6:$H$232,6,FALSE())))</f>
        <v/>
      </c>
      <c r="S1202" s="29" t="n">
        <f aca="false">IF(ISNA(VLOOKUP($B1202,'US PWR Rankings'!$B$6:$H$126,6,FALSE()))=TRUE(),"",(VLOOKUP($B1202,'US PWR Rankings'!$B$6:$H$126,6,FALSE())))</f>
        <v>3656749</v>
      </c>
      <c r="T1202" s="29" t="str">
        <f aca="false">IF(ISNA(VLOOKUP($B1202,'Can Gas Rankings'!$B$6:$H$95,6,FALSE()))=TRUE(),"",(VLOOKUP($B1202,'Can Gas Rankings'!$B$6:$H$95,6,FALSE())))</f>
        <v/>
      </c>
      <c r="U1202" s="29" t="str">
        <f aca="false">IF(ISNA(VLOOKUP($B1202,'Can Pwr Rankings'!$B$6:$F$21,4,FALSE()))=TRUE(),"",(VLOOKUP($B1202,'Can Pwr Rankings'!$B$6:$F$21,4,FALSE())))</f>
        <v/>
      </c>
    </row>
    <row r="1203" customFormat="false" ht="12.75" hidden="false" customHeight="false" outlineLevel="0" collapsed="false">
      <c r="A1203" s="5" t="s">
        <v>402</v>
      </c>
      <c r="B1203" s="5" t="n">
        <v>93110</v>
      </c>
      <c r="C1203" s="5"/>
      <c r="D1203" s="5"/>
      <c r="E1203" s="29" t="n">
        <f aca="false">VLOOKUP(B1203,HEADROOM!$B$2:$D$3820,3,FALSE())</f>
        <v>7951875</v>
      </c>
      <c r="F1203" s="5" t="s">
        <v>404</v>
      </c>
      <c r="G1203" s="5" t="e">
        <f aca="false">VLOOKUP((A1203&amp;MAX(H1203:M1203)),'NA DATA'!$J$4:$K$1809,2,FALSE())</f>
        <v>#N/A</v>
      </c>
      <c r="H1203" s="30"/>
      <c r="I1203" s="30"/>
      <c r="J1203" s="30" t="n">
        <v>95001099</v>
      </c>
      <c r="K1203" s="30"/>
      <c r="L1203" s="30"/>
      <c r="M1203" s="30"/>
      <c r="N1203" s="30" t="str">
        <f aca="false">IF(ISNA(VLOOKUP(B1203,'US GAS Rankings'!$B$6:$H$232,7,FALSE()))=TRUE(),"",(VLOOKUP(B1203,'US GAS Rankings'!$B$6:$H$232,7,FALSE())))</f>
        <v/>
      </c>
      <c r="O1203" s="30" t="n">
        <f aca="false">IF(ISNA(VLOOKUP(B1203,'US PWR Rankings'!$B$6:$H$126,7,FALSE()))=TRUE(),"",(VLOOKUP(B1203,'US PWR Rankings'!$B$6:$H$126,7,FALSE())))</f>
        <v>32</v>
      </c>
      <c r="P1203" s="5" t="str">
        <f aca="false">IF(ISNA(VLOOKUP(B1203,'Can Gas Rankings'!$B$6:$H$95,7,FALSE()))=TRUE(),"",(VLOOKUP(B1203,'Can Gas Rankings'!$B$6:$H$95,7,FALSE())))</f>
        <v/>
      </c>
      <c r="Q1203" s="5" t="str">
        <f aca="false">IF(ISNA(VLOOKUP(B1203,'Can Pwr Rankings'!$B$6:$F$21,5,FALSE()))=TRUE(),"",(VLOOKUP(B1203,'Can Pwr Rankings'!$B$6:$F$21,5,FALSE())))</f>
        <v/>
      </c>
      <c r="R1203" s="29" t="str">
        <f aca="false">IF(ISNA(VLOOKUP($B1203,'US GAS Rankings'!$B$6:$H$232,6,FALSE()))=TRUE(),"",(VLOOKUP($B1203,'US GAS Rankings'!$B$6:$H$232,6,FALSE())))</f>
        <v/>
      </c>
      <c r="S1203" s="29" t="n">
        <f aca="false">IF(ISNA(VLOOKUP($B1203,'US PWR Rankings'!$B$6:$H$126,6,FALSE()))=TRUE(),"",(VLOOKUP($B1203,'US PWR Rankings'!$B$6:$H$126,6,FALSE())))</f>
        <v>3656749</v>
      </c>
      <c r="T1203" s="29" t="str">
        <f aca="false">IF(ISNA(VLOOKUP($B1203,'Can Gas Rankings'!$B$6:$H$95,6,FALSE()))=TRUE(),"",(VLOOKUP($B1203,'Can Gas Rankings'!$B$6:$H$95,6,FALSE())))</f>
        <v/>
      </c>
      <c r="U1203" s="29" t="str">
        <f aca="false">IF(ISNA(VLOOKUP($B1203,'Can Pwr Rankings'!$B$6:$F$21,4,FALSE()))=TRUE(),"",(VLOOKUP($B1203,'Can Pwr Rankings'!$B$6:$F$21,4,FALSE())))</f>
        <v/>
      </c>
    </row>
    <row r="1204" customFormat="false" ht="12.75" hidden="false" customHeight="false" outlineLevel="0" collapsed="false">
      <c r="A1204" s="5" t="s">
        <v>405</v>
      </c>
      <c r="B1204" s="5" t="n">
        <v>1424</v>
      </c>
      <c r="C1204" s="5" t="s">
        <v>405</v>
      </c>
      <c r="D1204" s="5" t="n">
        <v>1424</v>
      </c>
      <c r="E1204" s="29" t="n">
        <f aca="false">VLOOKUP(B1204,HEADROOM!$B$2:$D$3820,3,FALSE())</f>
        <v>54603651</v>
      </c>
      <c r="F1204" s="5" t="s">
        <v>40</v>
      </c>
      <c r="G1204" s="5" t="e">
        <f aca="false">VLOOKUP((A1204&amp;MAX(H1204:M1204)),'NA DATA'!$J$4:$K$1809,2,FALSE())</f>
        <v>#N/A</v>
      </c>
      <c r="H1204" s="30"/>
      <c r="I1204" s="30"/>
      <c r="J1204" s="30" t="n">
        <v>96064296</v>
      </c>
      <c r="K1204" s="30"/>
      <c r="L1204" s="30"/>
      <c r="M1204" s="30"/>
      <c r="N1204" s="30" t="str">
        <f aca="false">IF(ISNA(VLOOKUP(B1204,'US GAS Rankings'!$B$6:$H$232,7,FALSE()))=TRUE(),"",(VLOOKUP(B1204,'US GAS Rankings'!$B$6:$H$232,7,FALSE())))</f>
        <v/>
      </c>
      <c r="O1204" s="30" t="n">
        <f aca="false">IF(ISNA(VLOOKUP(B1204,'US PWR Rankings'!$B$6:$H$126,7,FALSE()))=TRUE(),"",(VLOOKUP(B1204,'US PWR Rankings'!$B$6:$H$126,7,FALSE())))</f>
        <v>106</v>
      </c>
      <c r="P1204" s="5" t="str">
        <f aca="false">IF(ISNA(VLOOKUP(B1204,'Can Gas Rankings'!$B$6:$H$95,7,FALSE()))=TRUE(),"",(VLOOKUP(B1204,'Can Gas Rankings'!$B$6:$H$95,7,FALSE())))</f>
        <v/>
      </c>
      <c r="Q1204" s="5" t="str">
        <f aca="false">IF(ISNA(VLOOKUP(B1204,'Can Pwr Rankings'!$B$6:$F$21,5,FALSE()))=TRUE(),"",(VLOOKUP(B1204,'Can Pwr Rankings'!$B$6:$F$21,5,FALSE())))</f>
        <v/>
      </c>
      <c r="R1204" s="29" t="str">
        <f aca="false">IF(ISNA(VLOOKUP($B1204,'US GAS Rankings'!$B$6:$H$232,6,FALSE()))=TRUE(),"",(VLOOKUP($B1204,'US GAS Rankings'!$B$6:$H$232,6,FALSE())))</f>
        <v/>
      </c>
      <c r="S1204" s="29" t="n">
        <f aca="false">IF(ISNA(VLOOKUP($B1204,'US PWR Rankings'!$B$6:$H$126,6,FALSE()))=TRUE(),"",(VLOOKUP($B1204,'US PWR Rankings'!$B$6:$H$126,6,FALSE())))</f>
        <v>5141</v>
      </c>
      <c r="T1204" s="29" t="str">
        <f aca="false">IF(ISNA(VLOOKUP($B1204,'Can Gas Rankings'!$B$6:$H$95,6,FALSE()))=TRUE(),"",(VLOOKUP($B1204,'Can Gas Rankings'!$B$6:$H$95,6,FALSE())))</f>
        <v/>
      </c>
      <c r="U1204" s="29" t="str">
        <f aca="false">IF(ISNA(VLOOKUP($B1204,'Can Pwr Rankings'!$B$6:$F$21,4,FALSE()))=TRUE(),"",(VLOOKUP($B1204,'Can Pwr Rankings'!$B$6:$F$21,4,FALSE())))</f>
        <v/>
      </c>
    </row>
    <row r="1205" customFormat="false" ht="12.75" hidden="false" customHeight="false" outlineLevel="0" collapsed="false">
      <c r="A1205" s="5" t="s">
        <v>405</v>
      </c>
      <c r="B1205" s="5" t="n">
        <v>1424</v>
      </c>
      <c r="C1205" s="5"/>
      <c r="D1205" s="5"/>
      <c r="E1205" s="29" t="n">
        <f aca="false">VLOOKUP(B1205,HEADROOM!$B$2:$D$3820,3,FALSE())</f>
        <v>54603651</v>
      </c>
      <c r="F1205" s="5" t="s">
        <v>406</v>
      </c>
      <c r="G1205" s="5" t="e">
        <f aca="false">VLOOKUP((A1205&amp;MAX(H1205:M1205)),'NA DATA'!$J$4:$K$1809,2,FALSE())</f>
        <v>#N/A</v>
      </c>
      <c r="H1205" s="30"/>
      <c r="I1205" s="30"/>
      <c r="J1205" s="30" t="n">
        <v>96064296</v>
      </c>
      <c r="K1205" s="30"/>
      <c r="L1205" s="30"/>
      <c r="M1205" s="30"/>
      <c r="N1205" s="30" t="str">
        <f aca="false">IF(ISNA(VLOOKUP(B1205,'US GAS Rankings'!$B$6:$H$232,7,FALSE()))=TRUE(),"",(VLOOKUP(B1205,'US GAS Rankings'!$B$6:$H$232,7,FALSE())))</f>
        <v/>
      </c>
      <c r="O1205" s="30" t="n">
        <f aca="false">IF(ISNA(VLOOKUP(B1205,'US PWR Rankings'!$B$6:$H$126,7,FALSE()))=TRUE(),"",(VLOOKUP(B1205,'US PWR Rankings'!$B$6:$H$126,7,FALSE())))</f>
        <v>106</v>
      </c>
      <c r="P1205" s="5" t="str">
        <f aca="false">IF(ISNA(VLOOKUP(B1205,'Can Gas Rankings'!$B$6:$H$95,7,FALSE()))=TRUE(),"",(VLOOKUP(B1205,'Can Gas Rankings'!$B$6:$H$95,7,FALSE())))</f>
        <v/>
      </c>
      <c r="Q1205" s="5" t="str">
        <f aca="false">IF(ISNA(VLOOKUP(B1205,'Can Pwr Rankings'!$B$6:$F$21,5,FALSE()))=TRUE(),"",(VLOOKUP(B1205,'Can Pwr Rankings'!$B$6:$F$21,5,FALSE())))</f>
        <v/>
      </c>
      <c r="R1205" s="29" t="str">
        <f aca="false">IF(ISNA(VLOOKUP($B1205,'US GAS Rankings'!$B$6:$H$232,6,FALSE()))=TRUE(),"",(VLOOKUP($B1205,'US GAS Rankings'!$B$6:$H$232,6,FALSE())))</f>
        <v/>
      </c>
      <c r="S1205" s="29" t="n">
        <f aca="false">IF(ISNA(VLOOKUP($B1205,'US PWR Rankings'!$B$6:$H$126,6,FALSE()))=TRUE(),"",(VLOOKUP($B1205,'US PWR Rankings'!$B$6:$H$126,6,FALSE())))</f>
        <v>5141</v>
      </c>
      <c r="T1205" s="29" t="str">
        <f aca="false">IF(ISNA(VLOOKUP($B1205,'Can Gas Rankings'!$B$6:$H$95,6,FALSE()))=TRUE(),"",(VLOOKUP($B1205,'Can Gas Rankings'!$B$6:$H$95,6,FALSE())))</f>
        <v/>
      </c>
      <c r="U1205" s="29" t="str">
        <f aca="false">IF(ISNA(VLOOKUP($B1205,'Can Pwr Rankings'!$B$6:$F$21,4,FALSE()))=TRUE(),"",(VLOOKUP($B1205,'Can Pwr Rankings'!$B$6:$F$21,4,FALSE())))</f>
        <v/>
      </c>
    </row>
    <row r="1206" customFormat="false" ht="12.75" hidden="false" customHeight="false" outlineLevel="0" collapsed="false">
      <c r="A1206" s="5" t="s">
        <v>407</v>
      </c>
      <c r="B1206" s="5" t="s">
        <v>343</v>
      </c>
      <c r="C1206" s="5" t="s">
        <v>407</v>
      </c>
      <c r="D1206" s="5" t="s">
        <v>343</v>
      </c>
      <c r="E1206" s="29" t="e">
        <f aca="false">VLOOKUP(B1206,HEADROOM!$B$2:$D$3820,3,FALSE())</f>
        <v>#N/A</v>
      </c>
      <c r="F1206" s="5" t="s">
        <v>40</v>
      </c>
      <c r="G1206" s="5" t="e">
        <f aca="false">VLOOKUP((A1206&amp;MAX(H1206:M1206)),'NA DATA'!$J$4:$K$1809,2,FALSE())</f>
        <v>#N/A</v>
      </c>
      <c r="H1206" s="30"/>
      <c r="I1206" s="30"/>
      <c r="J1206" s="30" t="n">
        <v>96060863</v>
      </c>
      <c r="K1206" s="30"/>
      <c r="L1206" s="30"/>
      <c r="M1206" s="30"/>
      <c r="N1206" s="30" t="str">
        <f aca="false">IF(ISNA(VLOOKUP(B1206,'US GAS Rankings'!$B$6:$H$232,7,FALSE()))=TRUE(),"",(VLOOKUP(B1206,'US GAS Rankings'!$B$6:$H$232,7,FALSE())))</f>
        <v/>
      </c>
      <c r="O1206" s="30" t="str">
        <f aca="false">IF(ISNA(VLOOKUP(B1206,'US PWR Rankings'!$B$6:$H$126,7,FALSE()))=TRUE(),"",(VLOOKUP(B1206,'US PWR Rankings'!$B$6:$H$126,7,FALSE())))</f>
        <v/>
      </c>
      <c r="P1206" s="5" t="str">
        <f aca="false">IF(ISNA(VLOOKUP(B1206,'Can Gas Rankings'!$B$6:$H$95,7,FALSE()))=TRUE(),"",(VLOOKUP(B1206,'Can Gas Rankings'!$B$6:$H$95,7,FALSE())))</f>
        <v/>
      </c>
      <c r="Q1206" s="5" t="str">
        <f aca="false">IF(ISNA(VLOOKUP(B1206,'Can Pwr Rankings'!$B$6:$F$21,5,FALSE()))=TRUE(),"",(VLOOKUP(B1206,'Can Pwr Rankings'!$B$6:$F$21,5,FALSE())))</f>
        <v/>
      </c>
      <c r="R1206" s="29" t="str">
        <f aca="false">IF(ISNA(VLOOKUP($B1206,'US GAS Rankings'!$B$6:$H$232,6,FALSE()))=TRUE(),"",(VLOOKUP($B1206,'US GAS Rankings'!$B$6:$H$232,6,FALSE())))</f>
        <v/>
      </c>
      <c r="S1206" s="29" t="str">
        <f aca="false">IF(ISNA(VLOOKUP($B1206,'US PWR Rankings'!$B$6:$H$126,6,FALSE()))=TRUE(),"",(VLOOKUP($B1206,'US PWR Rankings'!$B$6:$H$126,6,FALSE())))</f>
        <v/>
      </c>
      <c r="T1206" s="29" t="str">
        <f aca="false">IF(ISNA(VLOOKUP($B1206,'Can Gas Rankings'!$B$6:$H$95,6,FALSE()))=TRUE(),"",(VLOOKUP($B1206,'Can Gas Rankings'!$B$6:$H$95,6,FALSE())))</f>
        <v/>
      </c>
      <c r="U1206" s="29" t="str">
        <f aca="false">IF(ISNA(VLOOKUP($B1206,'Can Pwr Rankings'!$B$6:$F$21,4,FALSE()))=TRUE(),"",(VLOOKUP($B1206,'Can Pwr Rankings'!$B$6:$F$21,4,FALSE())))</f>
        <v/>
      </c>
    </row>
    <row r="1207" customFormat="false" ht="12.75" hidden="false" customHeight="false" outlineLevel="0" collapsed="false">
      <c r="A1207" s="5" t="s">
        <v>408</v>
      </c>
      <c r="B1207" s="5" t="n">
        <v>71609</v>
      </c>
      <c r="C1207" s="5" t="s">
        <v>408</v>
      </c>
      <c r="D1207" s="5" t="n">
        <v>71609</v>
      </c>
      <c r="E1207" s="29" t="n">
        <f aca="false">VLOOKUP(B1207,HEADROOM!$B$2:$D$3820,3,FALSE())</f>
        <v>30000000</v>
      </c>
      <c r="F1207" s="5" t="s">
        <v>409</v>
      </c>
      <c r="G1207" s="5" t="e">
        <f aca="false">VLOOKUP((A1207&amp;MAX(H1207:M1207)),'NA DATA'!$J$4:$K$1809,2,FALSE())</f>
        <v>#N/A</v>
      </c>
      <c r="H1207" s="30"/>
      <c r="I1207" s="30"/>
      <c r="J1207" s="30" t="n">
        <v>96002759</v>
      </c>
      <c r="K1207" s="30"/>
      <c r="L1207" s="30"/>
      <c r="M1207" s="30"/>
      <c r="N1207" s="30" t="str">
        <f aca="false">IF(ISNA(VLOOKUP(B1207,'US GAS Rankings'!$B$6:$H$232,7,FALSE()))=TRUE(),"",(VLOOKUP(B1207,'US GAS Rankings'!$B$6:$H$232,7,FALSE())))</f>
        <v/>
      </c>
      <c r="O1207" s="30" t="str">
        <f aca="false">IF(ISNA(VLOOKUP(B1207,'US PWR Rankings'!$B$6:$H$126,7,FALSE()))=TRUE(),"",(VLOOKUP(B1207,'US PWR Rankings'!$B$6:$H$126,7,FALSE())))</f>
        <v/>
      </c>
      <c r="P1207" s="5" t="str">
        <f aca="false">IF(ISNA(VLOOKUP(B1207,'Can Gas Rankings'!$B$6:$H$95,7,FALSE()))=TRUE(),"",(VLOOKUP(B1207,'Can Gas Rankings'!$B$6:$H$95,7,FALSE())))</f>
        <v/>
      </c>
      <c r="Q1207" s="5" t="str">
        <f aca="false">IF(ISNA(VLOOKUP(B1207,'Can Pwr Rankings'!$B$6:$F$21,5,FALSE()))=TRUE(),"",(VLOOKUP(B1207,'Can Pwr Rankings'!$B$6:$F$21,5,FALSE())))</f>
        <v/>
      </c>
      <c r="R1207" s="29" t="str">
        <f aca="false">IF(ISNA(VLOOKUP($B1207,'US GAS Rankings'!$B$6:$H$232,6,FALSE()))=TRUE(),"",(VLOOKUP($B1207,'US GAS Rankings'!$B$6:$H$232,6,FALSE())))</f>
        <v/>
      </c>
      <c r="S1207" s="29" t="str">
        <f aca="false">IF(ISNA(VLOOKUP($B1207,'US PWR Rankings'!$B$6:$H$126,6,FALSE()))=TRUE(),"",(VLOOKUP($B1207,'US PWR Rankings'!$B$6:$H$126,6,FALSE())))</f>
        <v/>
      </c>
      <c r="T1207" s="29" t="str">
        <f aca="false">IF(ISNA(VLOOKUP($B1207,'Can Gas Rankings'!$B$6:$H$95,6,FALSE()))=TRUE(),"",(VLOOKUP($B1207,'Can Gas Rankings'!$B$6:$H$95,6,FALSE())))</f>
        <v/>
      </c>
      <c r="U1207" s="29" t="str">
        <f aca="false">IF(ISNA(VLOOKUP($B1207,'Can Pwr Rankings'!$B$6:$F$21,4,FALSE()))=TRUE(),"",(VLOOKUP($B1207,'Can Pwr Rankings'!$B$6:$F$21,4,FALSE())))</f>
        <v/>
      </c>
    </row>
    <row r="1208" customFormat="false" ht="12.75" hidden="false" customHeight="false" outlineLevel="0" collapsed="false">
      <c r="A1208" s="5" t="s">
        <v>410</v>
      </c>
      <c r="B1208" s="5" t="s">
        <v>343</v>
      </c>
      <c r="C1208" s="5" t="s">
        <v>410</v>
      </c>
      <c r="D1208" s="5" t="s">
        <v>343</v>
      </c>
      <c r="E1208" s="29" t="e">
        <f aca="false">VLOOKUP(B1208,HEADROOM!$B$2:$D$3820,3,FALSE())</f>
        <v>#N/A</v>
      </c>
      <c r="F1208" s="5" t="s">
        <v>411</v>
      </c>
      <c r="G1208" s="5" t="e">
        <f aca="false">VLOOKUP((A1208&amp;MAX(H1208:M1208)),'NA DATA'!$J$4:$K$1809,2,FALSE())</f>
        <v>#N/A</v>
      </c>
      <c r="H1208" s="30"/>
      <c r="I1208" s="30"/>
      <c r="J1208" s="30" t="n">
        <v>96020991</v>
      </c>
      <c r="K1208" s="30"/>
      <c r="L1208" s="30"/>
      <c r="M1208" s="30"/>
      <c r="N1208" s="30" t="str">
        <f aca="false">IF(ISNA(VLOOKUP(B1208,'US GAS Rankings'!$B$6:$H$232,7,FALSE()))=TRUE(),"",(VLOOKUP(B1208,'US GAS Rankings'!$B$6:$H$232,7,FALSE())))</f>
        <v/>
      </c>
      <c r="O1208" s="30" t="str">
        <f aca="false">IF(ISNA(VLOOKUP(B1208,'US PWR Rankings'!$B$6:$H$126,7,FALSE()))=TRUE(),"",(VLOOKUP(B1208,'US PWR Rankings'!$B$6:$H$126,7,FALSE())))</f>
        <v/>
      </c>
      <c r="P1208" s="5" t="str">
        <f aca="false">IF(ISNA(VLOOKUP(B1208,'Can Gas Rankings'!$B$6:$H$95,7,FALSE()))=TRUE(),"",(VLOOKUP(B1208,'Can Gas Rankings'!$B$6:$H$95,7,FALSE())))</f>
        <v/>
      </c>
      <c r="Q1208" s="5" t="str">
        <f aca="false">IF(ISNA(VLOOKUP(B1208,'Can Pwr Rankings'!$B$6:$F$21,5,FALSE()))=TRUE(),"",(VLOOKUP(B1208,'Can Pwr Rankings'!$B$6:$F$21,5,FALSE())))</f>
        <v/>
      </c>
      <c r="R1208" s="29" t="str">
        <f aca="false">IF(ISNA(VLOOKUP($B1208,'US GAS Rankings'!$B$6:$H$232,6,FALSE()))=TRUE(),"",(VLOOKUP($B1208,'US GAS Rankings'!$B$6:$H$232,6,FALSE())))</f>
        <v/>
      </c>
      <c r="S1208" s="29" t="str">
        <f aca="false">IF(ISNA(VLOOKUP($B1208,'US PWR Rankings'!$B$6:$H$126,6,FALSE()))=TRUE(),"",(VLOOKUP($B1208,'US PWR Rankings'!$B$6:$H$126,6,FALSE())))</f>
        <v/>
      </c>
      <c r="T1208" s="29" t="str">
        <f aca="false">IF(ISNA(VLOOKUP($B1208,'Can Gas Rankings'!$B$6:$H$95,6,FALSE()))=TRUE(),"",(VLOOKUP($B1208,'Can Gas Rankings'!$B$6:$H$95,6,FALSE())))</f>
        <v/>
      </c>
      <c r="U1208" s="29" t="str">
        <f aca="false">IF(ISNA(VLOOKUP($B1208,'Can Pwr Rankings'!$B$6:$F$21,4,FALSE()))=TRUE(),"",(VLOOKUP($B1208,'Can Pwr Rankings'!$B$6:$F$21,4,FALSE())))</f>
        <v/>
      </c>
    </row>
    <row r="1209" customFormat="false" ht="12.75" hidden="false" customHeight="false" outlineLevel="0" collapsed="false">
      <c r="A1209" s="5" t="s">
        <v>412</v>
      </c>
      <c r="B1209" s="5" t="n">
        <v>87846</v>
      </c>
      <c r="C1209" s="5" t="s">
        <v>412</v>
      </c>
      <c r="D1209" s="5" t="n">
        <v>87846</v>
      </c>
      <c r="E1209" s="29" t="n">
        <f aca="false">VLOOKUP(B1209,HEADROOM!$B$2:$D$3820,3,FALSE())</f>
        <v>3000000</v>
      </c>
      <c r="F1209" s="5" t="s">
        <v>41</v>
      </c>
      <c r="G1209" s="5" t="str">
        <f aca="false">VLOOKUP((A1209&amp;MAX(H1209:M1209)),'NA DATA'!$J$4:$K$1809,2,FALSE())</f>
        <v>Enron Canada Corp.</v>
      </c>
      <c r="H1209" s="30"/>
      <c r="I1209" s="30"/>
      <c r="J1209" s="30"/>
      <c r="K1209" s="30"/>
      <c r="L1209" s="30" t="n">
        <v>96014479</v>
      </c>
      <c r="M1209" s="30"/>
      <c r="N1209" s="30" t="str">
        <f aca="false">IF(ISNA(VLOOKUP(B1209,'US GAS Rankings'!$B$6:$H$232,7,FALSE()))=TRUE(),"",(VLOOKUP(B1209,'US GAS Rankings'!$B$6:$H$232,7,FALSE())))</f>
        <v/>
      </c>
      <c r="O1209" s="30" t="str">
        <f aca="false">IF(ISNA(VLOOKUP(B1209,'US PWR Rankings'!$B$6:$H$126,7,FALSE()))=TRUE(),"",(VLOOKUP(B1209,'US PWR Rankings'!$B$6:$H$126,7,FALSE())))</f>
        <v/>
      </c>
      <c r="P1209" s="5" t="n">
        <f aca="false">IF(ISNA(VLOOKUP(B1209,'Can Gas Rankings'!$B$6:$H$95,7,FALSE()))=TRUE(),"",(VLOOKUP(B1209,'Can Gas Rankings'!$B$6:$H$95,7,FALSE())))</f>
        <v>83</v>
      </c>
      <c r="Q1209" s="5" t="str">
        <f aca="false">IF(ISNA(VLOOKUP(B1209,'Can Pwr Rankings'!$B$6:$F$21,5,FALSE()))=TRUE(),"",(VLOOKUP(B1209,'Can Pwr Rankings'!$B$6:$F$21,5,FALSE())))</f>
        <v/>
      </c>
      <c r="R1209" s="29" t="str">
        <f aca="false">IF(ISNA(VLOOKUP($B1209,'US GAS Rankings'!$B$6:$H$232,6,FALSE()))=TRUE(),"",(VLOOKUP($B1209,'US GAS Rankings'!$B$6:$H$232,6,FALSE())))</f>
        <v/>
      </c>
      <c r="S1209" s="29" t="str">
        <f aca="false">IF(ISNA(VLOOKUP($B1209,'US PWR Rankings'!$B$6:$H$126,6,FALSE()))=TRUE(),"",(VLOOKUP($B1209,'US PWR Rankings'!$B$6:$H$126,6,FALSE())))</f>
        <v/>
      </c>
      <c r="T1209" s="29" t="n">
        <f aca="false">IF(ISNA(VLOOKUP($B1209,'Can Gas Rankings'!$B$6:$H$95,6,FALSE()))=TRUE(),"",(VLOOKUP($B1209,'Can Gas Rankings'!$B$6:$H$95,6,FALSE())))</f>
        <v>93500</v>
      </c>
      <c r="U1209" s="29" t="str">
        <f aca="false">IF(ISNA(VLOOKUP($B1209,'Can Pwr Rankings'!$B$6:$F$21,4,FALSE()))=TRUE(),"",(VLOOKUP($B1209,'Can Pwr Rankings'!$B$6:$F$21,4,FALSE())))</f>
        <v/>
      </c>
    </row>
    <row r="1210" customFormat="false" ht="12.75" hidden="false" customHeight="false" outlineLevel="0" collapsed="false">
      <c r="A1210" s="5" t="s">
        <v>413</v>
      </c>
      <c r="B1210" s="5" t="n">
        <v>54031</v>
      </c>
      <c r="C1210" s="5" t="s">
        <v>413</v>
      </c>
      <c r="D1210" s="5" t="n">
        <v>54031</v>
      </c>
      <c r="E1210" s="29" t="n">
        <f aca="false">VLOOKUP(B1210,HEADROOM!$B$2:$D$3820,3,FALSE())</f>
        <v>10000000</v>
      </c>
      <c r="F1210" s="5" t="s">
        <v>411</v>
      </c>
      <c r="G1210" s="5" t="e">
        <f aca="false">VLOOKUP((A1210&amp;MAX(H1210:M1210)),'NA DATA'!$J$4:$K$1809,2,FALSE())</f>
        <v>#N/A</v>
      </c>
      <c r="H1210" s="30"/>
      <c r="I1210" s="30"/>
      <c r="J1210" s="30" t="n">
        <v>96022711</v>
      </c>
      <c r="K1210" s="30"/>
      <c r="L1210" s="30"/>
      <c r="M1210" s="30"/>
      <c r="N1210" s="30" t="str">
        <f aca="false">IF(ISNA(VLOOKUP(B1210,'US GAS Rankings'!$B$6:$H$232,7,FALSE()))=TRUE(),"",(VLOOKUP(B1210,'US GAS Rankings'!$B$6:$H$232,7,FALSE())))</f>
        <v/>
      </c>
      <c r="O1210" s="30" t="n">
        <f aca="false">IF(ISNA(VLOOKUP(B1210,'US PWR Rankings'!$B$6:$H$126,7,FALSE()))=TRUE(),"",(VLOOKUP(B1210,'US PWR Rankings'!$B$6:$H$126,7,FALSE())))</f>
        <v>112</v>
      </c>
      <c r="P1210" s="5" t="str">
        <f aca="false">IF(ISNA(VLOOKUP(B1210,'Can Gas Rankings'!$B$6:$H$95,7,FALSE()))=TRUE(),"",(VLOOKUP(B1210,'Can Gas Rankings'!$B$6:$H$95,7,FALSE())))</f>
        <v/>
      </c>
      <c r="Q1210" s="5" t="str">
        <f aca="false">IF(ISNA(VLOOKUP(B1210,'Can Pwr Rankings'!$B$6:$F$21,5,FALSE()))=TRUE(),"",(VLOOKUP(B1210,'Can Pwr Rankings'!$B$6:$F$21,5,FALSE())))</f>
        <v/>
      </c>
      <c r="R1210" s="29" t="str">
        <f aca="false">IF(ISNA(VLOOKUP($B1210,'US GAS Rankings'!$B$6:$H$232,6,FALSE()))=TRUE(),"",(VLOOKUP($B1210,'US GAS Rankings'!$B$6:$H$232,6,FALSE())))</f>
        <v/>
      </c>
      <c r="S1210" s="29" t="n">
        <f aca="false">IF(ISNA(VLOOKUP($B1210,'US PWR Rankings'!$B$6:$H$126,6,FALSE()))=TRUE(),"",(VLOOKUP($B1210,'US PWR Rankings'!$B$6:$H$126,6,FALSE())))</f>
        <v>2856</v>
      </c>
      <c r="T1210" s="29" t="str">
        <f aca="false">IF(ISNA(VLOOKUP($B1210,'Can Gas Rankings'!$B$6:$H$95,6,FALSE()))=TRUE(),"",(VLOOKUP($B1210,'Can Gas Rankings'!$B$6:$H$95,6,FALSE())))</f>
        <v/>
      </c>
      <c r="U1210" s="29" t="str">
        <f aca="false">IF(ISNA(VLOOKUP($B1210,'Can Pwr Rankings'!$B$6:$F$21,4,FALSE()))=TRUE(),"",(VLOOKUP($B1210,'Can Pwr Rankings'!$B$6:$F$21,4,FALSE())))</f>
        <v/>
      </c>
    </row>
    <row r="1211" customFormat="false" ht="12.75" hidden="false" customHeight="false" outlineLevel="0" collapsed="false">
      <c r="A1211" s="5" t="s">
        <v>414</v>
      </c>
      <c r="B1211" s="5" t="s">
        <v>343</v>
      </c>
      <c r="C1211" s="5" t="s">
        <v>414</v>
      </c>
      <c r="D1211" s="5" t="s">
        <v>343</v>
      </c>
      <c r="E1211" s="29" t="e">
        <f aca="false">VLOOKUP(B1211,HEADROOM!$B$2:$D$3820,3,FALSE())</f>
        <v>#N/A</v>
      </c>
      <c r="F1211" s="5" t="s">
        <v>376</v>
      </c>
      <c r="G1211" s="5" t="e">
        <f aca="false">VLOOKUP((A1211&amp;MAX(H1211:M1211)),'NA DATA'!$J$4:$K$1809,2,FALSE())</f>
        <v>#N/A</v>
      </c>
      <c r="H1211" s="30"/>
      <c r="I1211" s="30"/>
      <c r="J1211" s="30" t="n">
        <v>96000131</v>
      </c>
      <c r="K1211" s="30"/>
      <c r="L1211" s="30"/>
      <c r="M1211" s="30"/>
      <c r="N1211" s="30" t="str">
        <f aca="false">IF(ISNA(VLOOKUP(B1211,'US GAS Rankings'!$B$6:$H$232,7,FALSE()))=TRUE(),"",(VLOOKUP(B1211,'US GAS Rankings'!$B$6:$H$232,7,FALSE())))</f>
        <v/>
      </c>
      <c r="O1211" s="30" t="str">
        <f aca="false">IF(ISNA(VLOOKUP(B1211,'US PWR Rankings'!$B$6:$H$126,7,FALSE()))=TRUE(),"",(VLOOKUP(B1211,'US PWR Rankings'!$B$6:$H$126,7,FALSE())))</f>
        <v/>
      </c>
      <c r="P1211" s="5" t="str">
        <f aca="false">IF(ISNA(VLOOKUP(B1211,'Can Gas Rankings'!$B$6:$H$95,7,FALSE()))=TRUE(),"",(VLOOKUP(B1211,'Can Gas Rankings'!$B$6:$H$95,7,FALSE())))</f>
        <v/>
      </c>
      <c r="Q1211" s="5" t="str">
        <f aca="false">IF(ISNA(VLOOKUP(B1211,'Can Pwr Rankings'!$B$6:$F$21,5,FALSE()))=TRUE(),"",(VLOOKUP(B1211,'Can Pwr Rankings'!$B$6:$F$21,5,FALSE())))</f>
        <v/>
      </c>
      <c r="R1211" s="29" t="str">
        <f aca="false">IF(ISNA(VLOOKUP($B1211,'US GAS Rankings'!$B$6:$H$232,6,FALSE()))=TRUE(),"",(VLOOKUP($B1211,'US GAS Rankings'!$B$6:$H$232,6,FALSE())))</f>
        <v/>
      </c>
      <c r="S1211" s="29" t="str">
        <f aca="false">IF(ISNA(VLOOKUP($B1211,'US PWR Rankings'!$B$6:$H$126,6,FALSE()))=TRUE(),"",(VLOOKUP($B1211,'US PWR Rankings'!$B$6:$H$126,6,FALSE())))</f>
        <v/>
      </c>
      <c r="T1211" s="29" t="str">
        <f aca="false">IF(ISNA(VLOOKUP($B1211,'Can Gas Rankings'!$B$6:$H$95,6,FALSE()))=TRUE(),"",(VLOOKUP($B1211,'Can Gas Rankings'!$B$6:$H$95,6,FALSE())))</f>
        <v/>
      </c>
      <c r="U1211" s="29" t="str">
        <f aca="false">IF(ISNA(VLOOKUP($B1211,'Can Pwr Rankings'!$B$6:$F$21,4,FALSE()))=TRUE(),"",(VLOOKUP($B1211,'Can Pwr Rankings'!$B$6:$F$21,4,FALSE())))</f>
        <v/>
      </c>
    </row>
    <row r="1212" customFormat="false" ht="12.75" hidden="false" customHeight="false" outlineLevel="0" collapsed="false">
      <c r="A1212" s="5" t="s">
        <v>415</v>
      </c>
      <c r="B1212" s="5" t="n">
        <v>31387</v>
      </c>
      <c r="C1212" s="5" t="s">
        <v>415</v>
      </c>
      <c r="D1212" s="5" t="n">
        <v>31387</v>
      </c>
      <c r="E1212" s="29" t="n">
        <f aca="false">VLOOKUP(B1212,HEADROOM!$B$2:$D$3820,3,FALSE())</f>
        <v>98193341</v>
      </c>
      <c r="F1212" s="5" t="s">
        <v>40</v>
      </c>
      <c r="G1212" s="5" t="e">
        <f aca="false">VLOOKUP((A1212&amp;MAX(H1212:M1212)),'NA DATA'!$J$4:$K$1809,2,FALSE())</f>
        <v>#N/A</v>
      </c>
      <c r="H1212" s="30"/>
      <c r="I1212" s="30"/>
      <c r="J1212" s="30" t="n">
        <v>96058597</v>
      </c>
      <c r="K1212" s="30"/>
      <c r="L1212" s="30"/>
      <c r="M1212" s="30"/>
      <c r="N1212" s="30" t="str">
        <f aca="false">IF(ISNA(VLOOKUP(B1212,'US GAS Rankings'!$B$6:$H$232,7,FALSE()))=TRUE(),"",(VLOOKUP(B1212,'US GAS Rankings'!$B$6:$H$232,7,FALSE())))</f>
        <v/>
      </c>
      <c r="O1212" s="30" t="n">
        <f aca="false">IF(ISNA(VLOOKUP(B1212,'US PWR Rankings'!$B$6:$H$126,7,FALSE()))=TRUE(),"",(VLOOKUP(B1212,'US PWR Rankings'!$B$6:$H$126,7,FALSE())))</f>
        <v>118</v>
      </c>
      <c r="P1212" s="5" t="str">
        <f aca="false">IF(ISNA(VLOOKUP(B1212,'Can Gas Rankings'!$B$6:$H$95,7,FALSE()))=TRUE(),"",(VLOOKUP(B1212,'Can Gas Rankings'!$B$6:$H$95,7,FALSE())))</f>
        <v/>
      </c>
      <c r="Q1212" s="5" t="str">
        <f aca="false">IF(ISNA(VLOOKUP(B1212,'Can Pwr Rankings'!$B$6:$F$21,5,FALSE()))=TRUE(),"",(VLOOKUP(B1212,'Can Pwr Rankings'!$B$6:$F$21,5,FALSE())))</f>
        <v/>
      </c>
      <c r="R1212" s="29" t="str">
        <f aca="false">IF(ISNA(VLOOKUP($B1212,'US GAS Rankings'!$B$6:$H$232,6,FALSE()))=TRUE(),"",(VLOOKUP($B1212,'US GAS Rankings'!$B$6:$H$232,6,FALSE())))</f>
        <v/>
      </c>
      <c r="S1212" s="29" t="n">
        <f aca="false">IF(ISNA(VLOOKUP($B1212,'US PWR Rankings'!$B$6:$H$126,6,FALSE()))=TRUE(),"",(VLOOKUP($B1212,'US PWR Rankings'!$B$6:$H$126,6,FALSE())))</f>
        <v>1142</v>
      </c>
      <c r="T1212" s="29" t="str">
        <f aca="false">IF(ISNA(VLOOKUP($B1212,'Can Gas Rankings'!$B$6:$H$95,6,FALSE()))=TRUE(),"",(VLOOKUP($B1212,'Can Gas Rankings'!$B$6:$H$95,6,FALSE())))</f>
        <v/>
      </c>
      <c r="U1212" s="29" t="str">
        <f aca="false">IF(ISNA(VLOOKUP($B1212,'Can Pwr Rankings'!$B$6:$F$21,4,FALSE()))=TRUE(),"",(VLOOKUP($B1212,'Can Pwr Rankings'!$B$6:$F$21,4,FALSE())))</f>
        <v/>
      </c>
    </row>
    <row r="1213" customFormat="false" ht="12.75" hidden="false" customHeight="false" outlineLevel="0" collapsed="false">
      <c r="A1213" s="5" t="s">
        <v>416</v>
      </c>
      <c r="B1213" s="5" t="n">
        <v>72352</v>
      </c>
      <c r="C1213" s="5" t="s">
        <v>416</v>
      </c>
      <c r="D1213" s="5" t="n">
        <v>72352</v>
      </c>
      <c r="E1213" s="29" t="n">
        <f aca="false">VLOOKUP(B1213,HEADROOM!$B$2:$D$3820,3,FALSE())</f>
        <v>517961</v>
      </c>
      <c r="F1213" s="5" t="s">
        <v>417</v>
      </c>
      <c r="G1213" s="5" t="str">
        <f aca="false">VLOOKUP((A1213&amp;MAX(H1213:M1213)),'NA DATA'!$J$4:$K$1809,2,FALSE())</f>
        <v>Enron Canada Corp.</v>
      </c>
      <c r="H1213" s="30"/>
      <c r="I1213" s="30"/>
      <c r="J1213" s="30"/>
      <c r="K1213" s="30"/>
      <c r="L1213" s="30"/>
      <c r="M1213" s="30" t="n">
        <v>96055826</v>
      </c>
      <c r="N1213" s="30" t="str">
        <f aca="false">IF(ISNA(VLOOKUP(B1213,'US GAS Rankings'!$B$6:$H$232,7,FALSE()))=TRUE(),"",(VLOOKUP(B1213,'US GAS Rankings'!$B$6:$H$232,7,FALSE())))</f>
        <v/>
      </c>
      <c r="O1213" s="30" t="str">
        <f aca="false">IF(ISNA(VLOOKUP(B1213,'US PWR Rankings'!$B$6:$H$126,7,FALSE()))=TRUE(),"",(VLOOKUP(B1213,'US PWR Rankings'!$B$6:$H$126,7,FALSE())))</f>
        <v/>
      </c>
      <c r="P1213" s="5" t="n">
        <f aca="false">IF(ISNA(VLOOKUP(B1213,'Can Gas Rankings'!$B$6:$H$95,7,FALSE()))=TRUE(),"",(VLOOKUP(B1213,'Can Gas Rankings'!$B$6:$H$95,7,FALSE())))</f>
        <v>82</v>
      </c>
      <c r="Q1213" s="5" t="str">
        <f aca="false">IF(ISNA(VLOOKUP(B1213,'Can Pwr Rankings'!$B$6:$F$21,5,FALSE()))=TRUE(),"",(VLOOKUP(B1213,'Can Pwr Rankings'!$B$6:$F$21,5,FALSE())))</f>
        <v/>
      </c>
      <c r="R1213" s="29" t="str">
        <f aca="false">IF(ISNA(VLOOKUP($B1213,'US GAS Rankings'!$B$6:$H$232,6,FALSE()))=TRUE(),"",(VLOOKUP($B1213,'US GAS Rankings'!$B$6:$H$232,6,FALSE())))</f>
        <v/>
      </c>
      <c r="S1213" s="29" t="str">
        <f aca="false">IF(ISNA(VLOOKUP($B1213,'US PWR Rankings'!$B$6:$H$126,6,FALSE()))=TRUE(),"",(VLOOKUP($B1213,'US PWR Rankings'!$B$6:$H$126,6,FALSE())))</f>
        <v/>
      </c>
      <c r="T1213" s="29" t="n">
        <f aca="false">IF(ISNA(VLOOKUP($B1213,'Can Gas Rankings'!$B$6:$H$95,6,FALSE()))=TRUE(),"",(VLOOKUP($B1213,'Can Gas Rankings'!$B$6:$H$95,6,FALSE())))</f>
        <v>130000</v>
      </c>
      <c r="U1213" s="29" t="str">
        <f aca="false">IF(ISNA(VLOOKUP($B1213,'Can Pwr Rankings'!$B$6:$F$21,4,FALSE()))=TRUE(),"",(VLOOKUP($B1213,'Can Pwr Rankings'!$B$6:$F$21,4,FALSE())))</f>
        <v/>
      </c>
    </row>
    <row r="1214" customFormat="false" ht="12.75" hidden="false" customHeight="false" outlineLevel="0" collapsed="false">
      <c r="A1214" s="5" t="s">
        <v>416</v>
      </c>
      <c r="B1214" s="5" t="n">
        <v>72352</v>
      </c>
      <c r="C1214" s="5"/>
      <c r="D1214" s="5"/>
      <c r="E1214" s="29" t="n">
        <f aca="false">VLOOKUP(B1214,HEADROOM!$B$2:$D$3820,3,FALSE())</f>
        <v>517961</v>
      </c>
      <c r="F1214" s="5" t="s">
        <v>37</v>
      </c>
      <c r="G1214" s="5" t="str">
        <f aca="false">VLOOKUP((A1214&amp;MAX(H1214:M1214)),'NA DATA'!$J$4:$K$1809,2,FALSE())</f>
        <v>Enron Canada Corp.</v>
      </c>
      <c r="H1214" s="30"/>
      <c r="I1214" s="30"/>
      <c r="J1214" s="30"/>
      <c r="K1214" s="30"/>
      <c r="L1214" s="30" t="n">
        <v>96028370</v>
      </c>
      <c r="M1214" s="30"/>
      <c r="N1214" s="30" t="str">
        <f aca="false">IF(ISNA(VLOOKUP(B1214,'US GAS Rankings'!$B$6:$H$232,7,FALSE()))=TRUE(),"",(VLOOKUP(B1214,'US GAS Rankings'!$B$6:$H$232,7,FALSE())))</f>
        <v/>
      </c>
      <c r="O1214" s="30" t="str">
        <f aca="false">IF(ISNA(VLOOKUP(B1214,'US PWR Rankings'!$B$6:$H$126,7,FALSE()))=TRUE(),"",(VLOOKUP(B1214,'US PWR Rankings'!$B$6:$H$126,7,FALSE())))</f>
        <v/>
      </c>
      <c r="P1214" s="5" t="n">
        <f aca="false">IF(ISNA(VLOOKUP(B1214,'Can Gas Rankings'!$B$6:$H$95,7,FALSE()))=TRUE(),"",(VLOOKUP(B1214,'Can Gas Rankings'!$B$6:$H$95,7,FALSE())))</f>
        <v>82</v>
      </c>
      <c r="Q1214" s="5" t="str">
        <f aca="false">IF(ISNA(VLOOKUP(B1214,'Can Pwr Rankings'!$B$6:$F$21,5,FALSE()))=TRUE(),"",(VLOOKUP(B1214,'Can Pwr Rankings'!$B$6:$F$21,5,FALSE())))</f>
        <v/>
      </c>
      <c r="R1214" s="29" t="str">
        <f aca="false">IF(ISNA(VLOOKUP($B1214,'US GAS Rankings'!$B$6:$H$232,6,FALSE()))=TRUE(),"",(VLOOKUP($B1214,'US GAS Rankings'!$B$6:$H$232,6,FALSE())))</f>
        <v/>
      </c>
      <c r="S1214" s="29" t="str">
        <f aca="false">IF(ISNA(VLOOKUP($B1214,'US PWR Rankings'!$B$6:$H$126,6,FALSE()))=TRUE(),"",(VLOOKUP($B1214,'US PWR Rankings'!$B$6:$H$126,6,FALSE())))</f>
        <v/>
      </c>
      <c r="T1214" s="29" t="n">
        <f aca="false">IF(ISNA(VLOOKUP($B1214,'Can Gas Rankings'!$B$6:$H$95,6,FALSE()))=TRUE(),"",(VLOOKUP($B1214,'Can Gas Rankings'!$B$6:$H$95,6,FALSE())))</f>
        <v>130000</v>
      </c>
      <c r="U1214" s="29" t="str">
        <f aca="false">IF(ISNA(VLOOKUP($B1214,'Can Pwr Rankings'!$B$6:$F$21,4,FALSE()))=TRUE(),"",(VLOOKUP($B1214,'Can Pwr Rankings'!$B$6:$F$21,4,FALSE())))</f>
        <v/>
      </c>
    </row>
    <row r="1215" customFormat="false" ht="12.75" hidden="false" customHeight="false" outlineLevel="0" collapsed="false">
      <c r="A1215" s="5" t="s">
        <v>418</v>
      </c>
      <c r="B1215" s="5" t="n">
        <v>64448</v>
      </c>
      <c r="C1215" s="5" t="s">
        <v>418</v>
      </c>
      <c r="D1215" s="5" t="n">
        <v>64448</v>
      </c>
      <c r="E1215" s="29" t="e">
        <f aca="false">VLOOKUP(B1215,HEADROOM!$B$2:$D$3820,3,FALSE())</f>
        <v>#N/A</v>
      </c>
      <c r="F1215" s="5" t="s">
        <v>28</v>
      </c>
      <c r="G1215" s="5" t="str">
        <f aca="false">VLOOKUP((A1215&amp;MAX(H1215:M1215)),'NA DATA'!$J$4:$K$1809,2,FALSE())</f>
        <v>Enron North America Corp.</v>
      </c>
      <c r="H1215" s="30"/>
      <c r="I1215" s="30" t="n">
        <v>96043125</v>
      </c>
      <c r="J1215" s="30"/>
      <c r="K1215" s="30"/>
      <c r="L1215" s="30"/>
      <c r="M1215" s="30"/>
      <c r="N1215" s="30" t="str">
        <f aca="false">IF(ISNA(VLOOKUP(B1215,'US GAS Rankings'!$B$6:$H$232,7,FALSE()))=TRUE(),"",(VLOOKUP(B1215,'US GAS Rankings'!$B$6:$H$232,7,FALSE())))</f>
        <v/>
      </c>
      <c r="O1215" s="30" t="str">
        <f aca="false">IF(ISNA(VLOOKUP(B1215,'US PWR Rankings'!$B$6:$H$126,7,FALSE()))=TRUE(),"",(VLOOKUP(B1215,'US PWR Rankings'!$B$6:$H$126,7,FALSE())))</f>
        <v/>
      </c>
      <c r="P1215" s="5" t="str">
        <f aca="false">IF(ISNA(VLOOKUP(B1215,'Can Gas Rankings'!$B$6:$H$95,7,FALSE()))=TRUE(),"",(VLOOKUP(B1215,'Can Gas Rankings'!$B$6:$H$95,7,FALSE())))</f>
        <v/>
      </c>
      <c r="Q1215" s="5" t="str">
        <f aca="false">IF(ISNA(VLOOKUP(B1215,'Can Pwr Rankings'!$B$6:$F$21,5,FALSE()))=TRUE(),"",(VLOOKUP(B1215,'Can Pwr Rankings'!$B$6:$F$21,5,FALSE())))</f>
        <v/>
      </c>
      <c r="R1215" s="29" t="str">
        <f aca="false">IF(ISNA(VLOOKUP($B1215,'US GAS Rankings'!$B$6:$H$232,6,FALSE()))=TRUE(),"",(VLOOKUP($B1215,'US GAS Rankings'!$B$6:$H$232,6,FALSE())))</f>
        <v/>
      </c>
      <c r="S1215" s="29" t="str">
        <f aca="false">IF(ISNA(VLOOKUP($B1215,'US PWR Rankings'!$B$6:$H$126,6,FALSE()))=TRUE(),"",(VLOOKUP($B1215,'US PWR Rankings'!$B$6:$H$126,6,FALSE())))</f>
        <v/>
      </c>
      <c r="T1215" s="29" t="str">
        <f aca="false">IF(ISNA(VLOOKUP($B1215,'Can Gas Rankings'!$B$6:$H$95,6,FALSE()))=TRUE(),"",(VLOOKUP($B1215,'Can Gas Rankings'!$B$6:$H$95,6,FALSE())))</f>
        <v/>
      </c>
      <c r="U1215" s="29" t="str">
        <f aca="false">IF(ISNA(VLOOKUP($B1215,'Can Pwr Rankings'!$B$6:$F$21,4,FALSE()))=TRUE(),"",(VLOOKUP($B1215,'Can Pwr Rankings'!$B$6:$F$21,4,FALSE())))</f>
        <v/>
      </c>
    </row>
    <row r="1216" customFormat="false" ht="12.75" hidden="false" customHeight="false" outlineLevel="0" collapsed="false">
      <c r="A1216" s="5" t="s">
        <v>418</v>
      </c>
      <c r="B1216" s="5" t="n">
        <v>64448</v>
      </c>
      <c r="C1216" s="5"/>
      <c r="D1216" s="5"/>
      <c r="E1216" s="29" t="e">
        <f aca="false">VLOOKUP(B1216,HEADROOM!$B$2:$D$3820,3,FALSE())</f>
        <v>#N/A</v>
      </c>
      <c r="F1216" s="5" t="s">
        <v>29</v>
      </c>
      <c r="G1216" s="5" t="str">
        <f aca="false">VLOOKUP((A1216&amp;MAX(H1216:M1216)),'NA DATA'!$J$4:$K$1809,2,FALSE())</f>
        <v>Enron North America Corp.</v>
      </c>
      <c r="H1216" s="30"/>
      <c r="I1216" s="30" t="n">
        <v>96043121</v>
      </c>
      <c r="J1216" s="30"/>
      <c r="K1216" s="30"/>
      <c r="L1216" s="30"/>
      <c r="M1216" s="30"/>
      <c r="N1216" s="30" t="str">
        <f aca="false">IF(ISNA(VLOOKUP(B1216,'US GAS Rankings'!$B$6:$H$232,7,FALSE()))=TRUE(),"",(VLOOKUP(B1216,'US GAS Rankings'!$B$6:$H$232,7,FALSE())))</f>
        <v/>
      </c>
      <c r="O1216" s="30" t="str">
        <f aca="false">IF(ISNA(VLOOKUP(B1216,'US PWR Rankings'!$B$6:$H$126,7,FALSE()))=TRUE(),"",(VLOOKUP(B1216,'US PWR Rankings'!$B$6:$H$126,7,FALSE())))</f>
        <v/>
      </c>
      <c r="P1216" s="5" t="str">
        <f aca="false">IF(ISNA(VLOOKUP(B1216,'Can Gas Rankings'!$B$6:$H$95,7,FALSE()))=TRUE(),"",(VLOOKUP(B1216,'Can Gas Rankings'!$B$6:$H$95,7,FALSE())))</f>
        <v/>
      </c>
      <c r="Q1216" s="5" t="str">
        <f aca="false">IF(ISNA(VLOOKUP(B1216,'Can Pwr Rankings'!$B$6:$F$21,5,FALSE()))=TRUE(),"",(VLOOKUP(B1216,'Can Pwr Rankings'!$B$6:$F$21,5,FALSE())))</f>
        <v/>
      </c>
      <c r="R1216" s="29" t="str">
        <f aca="false">IF(ISNA(VLOOKUP($B1216,'US GAS Rankings'!$B$6:$H$232,6,FALSE()))=TRUE(),"",(VLOOKUP($B1216,'US GAS Rankings'!$B$6:$H$232,6,FALSE())))</f>
        <v/>
      </c>
      <c r="S1216" s="29" t="str">
        <f aca="false">IF(ISNA(VLOOKUP($B1216,'US PWR Rankings'!$B$6:$H$126,6,FALSE()))=TRUE(),"",(VLOOKUP($B1216,'US PWR Rankings'!$B$6:$H$126,6,FALSE())))</f>
        <v/>
      </c>
      <c r="T1216" s="29" t="str">
        <f aca="false">IF(ISNA(VLOOKUP($B1216,'Can Gas Rankings'!$B$6:$H$95,6,FALSE()))=TRUE(),"",(VLOOKUP($B1216,'Can Gas Rankings'!$B$6:$H$95,6,FALSE())))</f>
        <v/>
      </c>
      <c r="U1216" s="29" t="str">
        <f aca="false">IF(ISNA(VLOOKUP($B1216,'Can Pwr Rankings'!$B$6:$F$21,4,FALSE()))=TRUE(),"",(VLOOKUP($B1216,'Can Pwr Rankings'!$B$6:$F$21,4,FALSE())))</f>
        <v/>
      </c>
    </row>
    <row r="1217" customFormat="false" ht="12.75" hidden="false" customHeight="false" outlineLevel="0" collapsed="false">
      <c r="A1217" s="5" t="s">
        <v>418</v>
      </c>
      <c r="B1217" s="5" t="n">
        <v>64448</v>
      </c>
      <c r="C1217" s="5"/>
      <c r="D1217" s="5"/>
      <c r="E1217" s="29" t="e">
        <f aca="false">VLOOKUP(B1217,HEADROOM!$B$2:$D$3820,3,FALSE())</f>
        <v>#N/A</v>
      </c>
      <c r="F1217" s="5" t="s">
        <v>47</v>
      </c>
      <c r="G1217" s="5" t="str">
        <f aca="false">VLOOKUP((A1217&amp;MAX(H1217:M1217)),'NA DATA'!$J$4:$K$1809,2,FALSE())</f>
        <v>Enron North America Corp.</v>
      </c>
      <c r="H1217" s="30"/>
      <c r="I1217" s="30" t="n">
        <v>96000788</v>
      </c>
      <c r="J1217" s="30"/>
      <c r="K1217" s="30"/>
      <c r="L1217" s="30"/>
      <c r="M1217" s="30"/>
      <c r="N1217" s="30" t="str">
        <f aca="false">IF(ISNA(VLOOKUP(B1217,'US GAS Rankings'!$B$6:$H$232,7,FALSE()))=TRUE(),"",(VLOOKUP(B1217,'US GAS Rankings'!$B$6:$H$232,7,FALSE())))</f>
        <v/>
      </c>
      <c r="O1217" s="30" t="str">
        <f aca="false">IF(ISNA(VLOOKUP(B1217,'US PWR Rankings'!$B$6:$H$126,7,FALSE()))=TRUE(),"",(VLOOKUP(B1217,'US PWR Rankings'!$B$6:$H$126,7,FALSE())))</f>
        <v/>
      </c>
      <c r="P1217" s="5" t="str">
        <f aca="false">IF(ISNA(VLOOKUP(B1217,'Can Gas Rankings'!$B$6:$H$95,7,FALSE()))=TRUE(),"",(VLOOKUP(B1217,'Can Gas Rankings'!$B$6:$H$95,7,FALSE())))</f>
        <v/>
      </c>
      <c r="Q1217" s="5" t="str">
        <f aca="false">IF(ISNA(VLOOKUP(B1217,'Can Pwr Rankings'!$B$6:$F$21,5,FALSE()))=TRUE(),"",(VLOOKUP(B1217,'Can Pwr Rankings'!$B$6:$F$21,5,FALSE())))</f>
        <v/>
      </c>
      <c r="R1217" s="29" t="str">
        <f aca="false">IF(ISNA(VLOOKUP($B1217,'US GAS Rankings'!$B$6:$H$232,6,FALSE()))=TRUE(),"",(VLOOKUP($B1217,'US GAS Rankings'!$B$6:$H$232,6,FALSE())))</f>
        <v/>
      </c>
      <c r="S1217" s="29" t="str">
        <f aca="false">IF(ISNA(VLOOKUP($B1217,'US PWR Rankings'!$B$6:$H$126,6,FALSE()))=TRUE(),"",(VLOOKUP($B1217,'US PWR Rankings'!$B$6:$H$126,6,FALSE())))</f>
        <v/>
      </c>
      <c r="T1217" s="29" t="str">
        <f aca="false">IF(ISNA(VLOOKUP($B1217,'Can Gas Rankings'!$B$6:$H$95,6,FALSE()))=TRUE(),"",(VLOOKUP($B1217,'Can Gas Rankings'!$B$6:$H$95,6,FALSE())))</f>
        <v/>
      </c>
      <c r="U1217" s="29" t="str">
        <f aca="false">IF(ISNA(VLOOKUP($B1217,'Can Pwr Rankings'!$B$6:$F$21,4,FALSE()))=TRUE(),"",(VLOOKUP($B1217,'Can Pwr Rankings'!$B$6:$F$21,4,FALSE())))</f>
        <v/>
      </c>
    </row>
    <row r="1218" customFormat="false" ht="12.75" hidden="false" customHeight="false" outlineLevel="0" collapsed="false">
      <c r="A1218" s="5" t="s">
        <v>419</v>
      </c>
      <c r="B1218" s="5" t="n">
        <v>2148</v>
      </c>
      <c r="C1218" s="5" t="s">
        <v>419</v>
      </c>
      <c r="D1218" s="5" t="n">
        <v>2148</v>
      </c>
      <c r="E1218" s="29" t="n">
        <f aca="false">VLOOKUP(B1218,HEADROOM!$B$2:$D$3820,3,FALSE())</f>
        <v>199295120</v>
      </c>
      <c r="F1218" s="5" t="s">
        <v>53</v>
      </c>
      <c r="G1218" s="5" t="e">
        <f aca="false">VLOOKUP((A1218&amp;MAX(H1218:M1218)),'NA DATA'!$J$4:$K$1809,2,FALSE())</f>
        <v>#N/A</v>
      </c>
      <c r="H1218" s="30"/>
      <c r="I1218" s="30"/>
      <c r="J1218" s="30" t="n">
        <v>96022326</v>
      </c>
      <c r="K1218" s="30"/>
      <c r="L1218" s="30"/>
      <c r="M1218" s="30"/>
      <c r="N1218" s="30" t="str">
        <f aca="false">IF(ISNA(VLOOKUP(B1218,'US GAS Rankings'!$B$6:$H$232,7,FALSE()))=TRUE(),"",(VLOOKUP(B1218,'US GAS Rankings'!$B$6:$H$232,7,FALSE())))</f>
        <v/>
      </c>
      <c r="O1218" s="30" t="n">
        <f aca="false">IF(ISNA(VLOOKUP(B1218,'US PWR Rankings'!$B$6:$H$126,7,FALSE()))=TRUE(),"",(VLOOKUP(B1218,'US PWR Rankings'!$B$6:$H$126,7,FALSE())))</f>
        <v>71</v>
      </c>
      <c r="P1218" s="5" t="str">
        <f aca="false">IF(ISNA(VLOOKUP(B1218,'Can Gas Rankings'!$B$6:$H$95,7,FALSE()))=TRUE(),"",(VLOOKUP(B1218,'Can Gas Rankings'!$B$6:$H$95,7,FALSE())))</f>
        <v/>
      </c>
      <c r="Q1218" s="5" t="str">
        <f aca="false">IF(ISNA(VLOOKUP(B1218,'Can Pwr Rankings'!$B$6:$F$21,5,FALSE()))=TRUE(),"",(VLOOKUP(B1218,'Can Pwr Rankings'!$B$6:$F$21,5,FALSE())))</f>
        <v/>
      </c>
      <c r="R1218" s="29" t="str">
        <f aca="false">IF(ISNA(VLOOKUP($B1218,'US GAS Rankings'!$B$6:$H$232,6,FALSE()))=TRUE(),"",(VLOOKUP($B1218,'US GAS Rankings'!$B$6:$H$232,6,FALSE())))</f>
        <v/>
      </c>
      <c r="S1218" s="29" t="n">
        <f aca="false">IF(ISNA(VLOOKUP($B1218,'US PWR Rankings'!$B$6:$H$126,6,FALSE()))=TRUE(),"",(VLOOKUP($B1218,'US PWR Rankings'!$B$6:$H$126,6,FALSE())))</f>
        <v>127465</v>
      </c>
      <c r="T1218" s="29" t="str">
        <f aca="false">IF(ISNA(VLOOKUP($B1218,'Can Gas Rankings'!$B$6:$H$95,6,FALSE()))=TRUE(),"",(VLOOKUP($B1218,'Can Gas Rankings'!$B$6:$H$95,6,FALSE())))</f>
        <v/>
      </c>
      <c r="U1218" s="29" t="str">
        <f aca="false">IF(ISNA(VLOOKUP($B1218,'Can Pwr Rankings'!$B$6:$F$21,4,FALSE()))=TRUE(),"",(VLOOKUP($B1218,'Can Pwr Rankings'!$B$6:$F$21,4,FALSE())))</f>
        <v/>
      </c>
    </row>
    <row r="1219" customFormat="false" ht="12.75" hidden="false" customHeight="false" outlineLevel="0" collapsed="false">
      <c r="A1219" s="5" t="s">
        <v>420</v>
      </c>
      <c r="B1219" s="5" t="n">
        <v>76140</v>
      </c>
      <c r="C1219" s="5" t="s">
        <v>420</v>
      </c>
      <c r="D1219" s="5" t="n">
        <v>76140</v>
      </c>
      <c r="E1219" s="29" t="n">
        <f aca="false">VLOOKUP(B1219,HEADROOM!$B$2:$D$3820,3,FALSE())</f>
        <v>8000</v>
      </c>
      <c r="F1219" s="5" t="s">
        <v>37</v>
      </c>
      <c r="G1219" s="5" t="str">
        <f aca="false">VLOOKUP((A1219&amp;MAX(H1219:M1219)),'NA DATA'!$J$4:$K$1809,2,FALSE())</f>
        <v>Enron Canada Corp.</v>
      </c>
      <c r="H1219" s="30"/>
      <c r="I1219" s="30"/>
      <c r="J1219" s="30"/>
      <c r="K1219" s="30"/>
      <c r="L1219" s="30" t="n">
        <v>96038062</v>
      </c>
      <c r="M1219" s="30"/>
      <c r="N1219" s="30" t="str">
        <f aca="false">IF(ISNA(VLOOKUP(B1219,'US GAS Rankings'!$B$6:$H$232,7,FALSE()))=TRUE(),"",(VLOOKUP(B1219,'US GAS Rankings'!$B$6:$H$232,7,FALSE())))</f>
        <v/>
      </c>
      <c r="O1219" s="30" t="str">
        <f aca="false">IF(ISNA(VLOOKUP(B1219,'US PWR Rankings'!$B$6:$H$126,7,FALSE()))=TRUE(),"",(VLOOKUP(B1219,'US PWR Rankings'!$B$6:$H$126,7,FALSE())))</f>
        <v/>
      </c>
      <c r="P1219" s="5" t="n">
        <f aca="false">IF(ISNA(VLOOKUP(B1219,'Can Gas Rankings'!$B$6:$H$95,7,FALSE()))=TRUE(),"",(VLOOKUP(B1219,'Can Gas Rankings'!$B$6:$H$95,7,FALSE())))</f>
        <v>85</v>
      </c>
      <c r="Q1219" s="5" t="str">
        <f aca="false">IF(ISNA(VLOOKUP(B1219,'Can Pwr Rankings'!$B$6:$F$21,5,FALSE()))=TRUE(),"",(VLOOKUP(B1219,'Can Pwr Rankings'!$B$6:$F$21,5,FALSE())))</f>
        <v/>
      </c>
      <c r="R1219" s="29" t="str">
        <f aca="false">IF(ISNA(VLOOKUP($B1219,'US GAS Rankings'!$B$6:$H$232,6,FALSE()))=TRUE(),"",(VLOOKUP($B1219,'US GAS Rankings'!$B$6:$H$232,6,FALSE())))</f>
        <v/>
      </c>
      <c r="S1219" s="29" t="str">
        <f aca="false">IF(ISNA(VLOOKUP($B1219,'US PWR Rankings'!$B$6:$H$126,6,FALSE()))=TRUE(),"",(VLOOKUP($B1219,'US PWR Rankings'!$B$6:$H$126,6,FALSE())))</f>
        <v/>
      </c>
      <c r="T1219" s="29" t="n">
        <f aca="false">IF(ISNA(VLOOKUP($B1219,'Can Gas Rankings'!$B$6:$H$95,6,FALSE()))=TRUE(),"",(VLOOKUP($B1219,'Can Gas Rankings'!$B$6:$H$95,6,FALSE())))</f>
        <v>59200</v>
      </c>
      <c r="U1219" s="29" t="str">
        <f aca="false">IF(ISNA(VLOOKUP($B1219,'Can Pwr Rankings'!$B$6:$F$21,4,FALSE()))=TRUE(),"",(VLOOKUP($B1219,'Can Pwr Rankings'!$B$6:$F$21,4,FALSE())))</f>
        <v/>
      </c>
    </row>
    <row r="1220" customFormat="false" ht="12.75" hidden="false" customHeight="false" outlineLevel="0" collapsed="false">
      <c r="A1220" s="5" t="s">
        <v>421</v>
      </c>
      <c r="B1220" s="5" t="n">
        <v>80245</v>
      </c>
      <c r="C1220" s="5" t="s">
        <v>421</v>
      </c>
      <c r="D1220" s="5" t="n">
        <v>80245</v>
      </c>
      <c r="E1220" s="29" t="n">
        <f aca="false">VLOOKUP(B1220,HEADROOM!$B$2:$D$3820,3,FALSE())</f>
        <v>1500000</v>
      </c>
      <c r="F1220" s="5" t="s">
        <v>37</v>
      </c>
      <c r="G1220" s="5" t="str">
        <f aca="false">VLOOKUP((A1220&amp;MAX(H1220:M1220)),'NA DATA'!$J$4:$K$1809,2,FALSE())</f>
        <v>Enron Canada Corp.</v>
      </c>
      <c r="H1220" s="30"/>
      <c r="I1220" s="30"/>
      <c r="J1220" s="30"/>
      <c r="K1220" s="30"/>
      <c r="L1220" s="30" t="n">
        <v>96043717</v>
      </c>
      <c r="M1220" s="30"/>
      <c r="N1220" s="30" t="str">
        <f aca="false">IF(ISNA(VLOOKUP(B1220,'US GAS Rankings'!$B$6:$H$232,7,FALSE()))=TRUE(),"",(VLOOKUP(B1220,'US GAS Rankings'!$B$6:$H$232,7,FALSE())))</f>
        <v/>
      </c>
      <c r="O1220" s="30" t="str">
        <f aca="false">IF(ISNA(VLOOKUP(B1220,'US PWR Rankings'!$B$6:$H$126,7,FALSE()))=TRUE(),"",(VLOOKUP(B1220,'US PWR Rankings'!$B$6:$H$126,7,FALSE())))</f>
        <v/>
      </c>
      <c r="P1220" s="5" t="n">
        <f aca="false">IF(ISNA(VLOOKUP(B1220,'Can Gas Rankings'!$B$6:$H$95,7,FALSE()))=TRUE(),"",(VLOOKUP(B1220,'Can Gas Rankings'!$B$6:$H$95,7,FALSE())))</f>
        <v>12</v>
      </c>
      <c r="Q1220" s="5" t="str">
        <f aca="false">IF(ISNA(VLOOKUP(B1220,'Can Pwr Rankings'!$B$6:$F$21,5,FALSE()))=TRUE(),"",(VLOOKUP(B1220,'Can Pwr Rankings'!$B$6:$F$21,5,FALSE())))</f>
        <v/>
      </c>
      <c r="R1220" s="29" t="str">
        <f aca="false">IF(ISNA(VLOOKUP($B1220,'US GAS Rankings'!$B$6:$H$232,6,FALSE()))=TRUE(),"",(VLOOKUP($B1220,'US GAS Rankings'!$B$6:$H$232,6,FALSE())))</f>
        <v/>
      </c>
      <c r="S1220" s="29" t="str">
        <f aca="false">IF(ISNA(VLOOKUP($B1220,'US PWR Rankings'!$B$6:$H$126,6,FALSE()))=TRUE(),"",(VLOOKUP($B1220,'US PWR Rankings'!$B$6:$H$126,6,FALSE())))</f>
        <v/>
      </c>
      <c r="T1220" s="29" t="n">
        <f aca="false">IF(ISNA(VLOOKUP($B1220,'Can Gas Rankings'!$B$6:$H$95,6,FALSE()))=TRUE(),"",(VLOOKUP($B1220,'Can Gas Rankings'!$B$6:$H$95,6,FALSE())))</f>
        <v>50018896</v>
      </c>
      <c r="U1220" s="29" t="str">
        <f aca="false">IF(ISNA(VLOOKUP($B1220,'Can Pwr Rankings'!$B$6:$F$21,4,FALSE()))=TRUE(),"",(VLOOKUP($B1220,'Can Pwr Rankings'!$B$6:$F$21,4,FALSE())))</f>
        <v/>
      </c>
    </row>
    <row r="1221" customFormat="false" ht="12.75" hidden="false" customHeight="false" outlineLevel="0" collapsed="false">
      <c r="A1221" s="5" t="s">
        <v>422</v>
      </c>
      <c r="B1221" s="5" t="n">
        <v>32441</v>
      </c>
      <c r="C1221" s="5" t="s">
        <v>422</v>
      </c>
      <c r="D1221" s="5" t="n">
        <v>32441</v>
      </c>
      <c r="E1221" s="29" t="n">
        <f aca="false">VLOOKUP(B1221,HEADROOM!$B$2:$D$3820,3,FALSE())</f>
        <v>7500000</v>
      </c>
      <c r="F1221" s="5" t="s">
        <v>53</v>
      </c>
      <c r="G1221" s="5" t="e">
        <f aca="false">VLOOKUP((A1221&amp;MAX(H1221:M1221)),'NA DATA'!$J$4:$K$1809,2,FALSE())</f>
        <v>#N/A</v>
      </c>
      <c r="H1221" s="30"/>
      <c r="I1221" s="30"/>
      <c r="J1221" s="30" t="n">
        <v>96021406</v>
      </c>
      <c r="K1221" s="30"/>
      <c r="L1221" s="30"/>
      <c r="M1221" s="30"/>
      <c r="N1221" s="30" t="str">
        <f aca="false">IF(ISNA(VLOOKUP(B1221,'US GAS Rankings'!$B$6:$H$232,7,FALSE()))=TRUE(),"",(VLOOKUP(B1221,'US GAS Rankings'!$B$6:$H$232,7,FALSE())))</f>
        <v/>
      </c>
      <c r="O1221" s="30" t="n">
        <f aca="false">IF(ISNA(VLOOKUP(B1221,'US PWR Rankings'!$B$6:$H$126,7,FALSE()))=TRUE(),"",(VLOOKUP(B1221,'US PWR Rankings'!$B$6:$H$126,7,FALSE())))</f>
        <v>83</v>
      </c>
      <c r="P1221" s="5" t="str">
        <f aca="false">IF(ISNA(VLOOKUP(B1221,'Can Gas Rankings'!$B$6:$H$95,7,FALSE()))=TRUE(),"",(VLOOKUP(B1221,'Can Gas Rankings'!$B$6:$H$95,7,FALSE())))</f>
        <v/>
      </c>
      <c r="Q1221" s="5" t="str">
        <f aca="false">IF(ISNA(VLOOKUP(B1221,'Can Pwr Rankings'!$B$6:$F$21,5,FALSE()))=TRUE(),"",(VLOOKUP(B1221,'Can Pwr Rankings'!$B$6:$F$21,5,FALSE())))</f>
        <v/>
      </c>
      <c r="R1221" s="29" t="str">
        <f aca="false">IF(ISNA(VLOOKUP($B1221,'US GAS Rankings'!$B$6:$H$232,6,FALSE()))=TRUE(),"",(VLOOKUP($B1221,'US GAS Rankings'!$B$6:$H$232,6,FALSE())))</f>
        <v/>
      </c>
      <c r="S1221" s="29" t="n">
        <f aca="false">IF(ISNA(VLOOKUP($B1221,'US PWR Rankings'!$B$6:$H$126,6,FALSE()))=TRUE(),"",(VLOOKUP($B1221,'US PWR Rankings'!$B$6:$H$126,6,FALSE())))</f>
        <v>46680</v>
      </c>
      <c r="T1221" s="29" t="str">
        <f aca="false">IF(ISNA(VLOOKUP($B1221,'Can Gas Rankings'!$B$6:$H$95,6,FALSE()))=TRUE(),"",(VLOOKUP($B1221,'Can Gas Rankings'!$B$6:$H$95,6,FALSE())))</f>
        <v/>
      </c>
      <c r="U1221" s="29" t="str">
        <f aca="false">IF(ISNA(VLOOKUP($B1221,'Can Pwr Rankings'!$B$6:$F$21,4,FALSE()))=TRUE(),"",(VLOOKUP($B1221,'Can Pwr Rankings'!$B$6:$F$21,4,FALSE())))</f>
        <v/>
      </c>
    </row>
    <row r="1222" customFormat="false" ht="12.75" hidden="false" customHeight="false" outlineLevel="0" collapsed="false">
      <c r="A1222" s="5" t="s">
        <v>423</v>
      </c>
      <c r="B1222" s="5" t="n">
        <v>32565</v>
      </c>
      <c r="C1222" s="5" t="s">
        <v>423</v>
      </c>
      <c r="D1222" s="5" t="n">
        <v>32565</v>
      </c>
      <c r="E1222" s="29" t="n">
        <f aca="false">VLOOKUP(B1222,HEADROOM!$B$2:$D$3820,3,FALSE())</f>
        <v>703024</v>
      </c>
      <c r="F1222" s="5" t="s">
        <v>37</v>
      </c>
      <c r="G1222" s="5" t="str">
        <f aca="false">VLOOKUP((A1222&amp;MAX(H1222:M1222)),'NA DATA'!$J$4:$K$1809,2,FALSE())</f>
        <v>Enron Canada Corp.</v>
      </c>
      <c r="H1222" s="30"/>
      <c r="I1222" s="30"/>
      <c r="J1222" s="30"/>
      <c r="K1222" s="30"/>
      <c r="L1222" s="30" t="n">
        <v>96028136</v>
      </c>
      <c r="M1222" s="30"/>
      <c r="N1222" s="30" t="str">
        <f aca="false">IF(ISNA(VLOOKUP(B1222,'US GAS Rankings'!$B$6:$H$232,7,FALSE()))=TRUE(),"",(VLOOKUP(B1222,'US GAS Rankings'!$B$6:$H$232,7,FALSE())))</f>
        <v/>
      </c>
      <c r="O1222" s="30" t="str">
        <f aca="false">IF(ISNA(VLOOKUP(B1222,'US PWR Rankings'!$B$6:$H$126,7,FALSE()))=TRUE(),"",(VLOOKUP(B1222,'US PWR Rankings'!$B$6:$H$126,7,FALSE())))</f>
        <v/>
      </c>
      <c r="P1222" s="5" t="n">
        <f aca="false">IF(ISNA(VLOOKUP(B1222,'Can Gas Rankings'!$B$6:$H$95,7,FALSE()))=TRUE(),"",(VLOOKUP(B1222,'Can Gas Rankings'!$B$6:$H$95,7,FALSE())))</f>
        <v>56</v>
      </c>
      <c r="Q1222" s="5" t="str">
        <f aca="false">IF(ISNA(VLOOKUP(B1222,'Can Pwr Rankings'!$B$6:$F$21,5,FALSE()))=TRUE(),"",(VLOOKUP(B1222,'Can Pwr Rankings'!$B$6:$F$21,5,FALSE())))</f>
        <v/>
      </c>
      <c r="R1222" s="29" t="str">
        <f aca="false">IF(ISNA(VLOOKUP($B1222,'US GAS Rankings'!$B$6:$H$232,6,FALSE()))=TRUE(),"",(VLOOKUP($B1222,'US GAS Rankings'!$B$6:$H$232,6,FALSE())))</f>
        <v/>
      </c>
      <c r="S1222" s="29" t="str">
        <f aca="false">IF(ISNA(VLOOKUP($B1222,'US PWR Rankings'!$B$6:$H$126,6,FALSE()))=TRUE(),"",(VLOOKUP($B1222,'US PWR Rankings'!$B$6:$H$126,6,FALSE())))</f>
        <v/>
      </c>
      <c r="T1222" s="29" t="n">
        <f aca="false">IF(ISNA(VLOOKUP($B1222,'Can Gas Rankings'!$B$6:$H$95,6,FALSE()))=TRUE(),"",(VLOOKUP($B1222,'Can Gas Rankings'!$B$6:$H$95,6,FALSE())))</f>
        <v>1965000</v>
      </c>
      <c r="U1222" s="29" t="str">
        <f aca="false">IF(ISNA(VLOOKUP($B1222,'Can Pwr Rankings'!$B$6:$F$21,4,FALSE()))=TRUE(),"",(VLOOKUP($B1222,'Can Pwr Rankings'!$B$6:$F$21,4,FALSE())))</f>
        <v/>
      </c>
    </row>
    <row r="1223" customFormat="false" ht="12.75" hidden="false" customHeight="false" outlineLevel="0" collapsed="false">
      <c r="A1223" s="5" t="s">
        <v>424</v>
      </c>
      <c r="B1223" s="5" t="n">
        <v>2336</v>
      </c>
      <c r="C1223" s="5" t="s">
        <v>424</v>
      </c>
      <c r="D1223" s="5" t="n">
        <v>2336</v>
      </c>
      <c r="E1223" s="29" t="n">
        <f aca="false">VLOOKUP(B1223,HEADROOM!$B$2:$D$3820,3,FALSE())</f>
        <v>80000000</v>
      </c>
      <c r="F1223" s="5" t="s">
        <v>331</v>
      </c>
      <c r="G1223" s="5" t="e">
        <f aca="false">VLOOKUP((A1223&amp;MAX(H1223:M1223)),'NA DATA'!$J$4:$K$1809,2,FALSE())</f>
        <v>#N/A</v>
      </c>
      <c r="H1223" s="30"/>
      <c r="I1223" s="30"/>
      <c r="J1223" s="30" t="n">
        <v>95001252</v>
      </c>
      <c r="K1223" s="30"/>
      <c r="L1223" s="30"/>
      <c r="M1223" s="30"/>
      <c r="N1223" s="30" t="str">
        <f aca="false">IF(ISNA(VLOOKUP(B1223,'US GAS Rankings'!$B$6:$H$232,7,FALSE()))=TRUE(),"",(VLOOKUP(B1223,'US GAS Rankings'!$B$6:$H$232,7,FALSE())))</f>
        <v/>
      </c>
      <c r="O1223" s="30" t="n">
        <f aca="false">IF(ISNA(VLOOKUP(B1223,'US PWR Rankings'!$B$6:$H$126,7,FALSE()))=TRUE(),"",(VLOOKUP(B1223,'US PWR Rankings'!$B$6:$H$126,7,FALSE())))</f>
        <v>99</v>
      </c>
      <c r="P1223" s="5" t="str">
        <f aca="false">IF(ISNA(VLOOKUP(B1223,'Can Gas Rankings'!$B$6:$H$95,7,FALSE()))=TRUE(),"",(VLOOKUP(B1223,'Can Gas Rankings'!$B$6:$H$95,7,FALSE())))</f>
        <v/>
      </c>
      <c r="Q1223" s="5" t="str">
        <f aca="false">IF(ISNA(VLOOKUP(B1223,'Can Pwr Rankings'!$B$6:$F$21,5,FALSE()))=TRUE(),"",(VLOOKUP(B1223,'Can Pwr Rankings'!$B$6:$F$21,5,FALSE())))</f>
        <v/>
      </c>
      <c r="R1223" s="29" t="str">
        <f aca="false">IF(ISNA(VLOOKUP($B1223,'US GAS Rankings'!$B$6:$H$232,6,FALSE()))=TRUE(),"",(VLOOKUP($B1223,'US GAS Rankings'!$B$6:$H$232,6,FALSE())))</f>
        <v/>
      </c>
      <c r="S1223" s="29" t="n">
        <f aca="false">IF(ISNA(VLOOKUP($B1223,'US PWR Rankings'!$B$6:$H$126,6,FALSE()))=TRUE(),"",(VLOOKUP($B1223,'US PWR Rankings'!$B$6:$H$126,6,FALSE())))</f>
        <v>16803</v>
      </c>
      <c r="T1223" s="29" t="str">
        <f aca="false">IF(ISNA(VLOOKUP($B1223,'Can Gas Rankings'!$B$6:$H$95,6,FALSE()))=TRUE(),"",(VLOOKUP($B1223,'Can Gas Rankings'!$B$6:$H$95,6,FALSE())))</f>
        <v/>
      </c>
      <c r="U1223" s="29" t="str">
        <f aca="false">IF(ISNA(VLOOKUP($B1223,'Can Pwr Rankings'!$B$6:$F$21,4,FALSE()))=TRUE(),"",(VLOOKUP($B1223,'Can Pwr Rankings'!$B$6:$F$21,4,FALSE())))</f>
        <v/>
      </c>
    </row>
    <row r="1224" customFormat="false" ht="12.75" hidden="false" customHeight="false" outlineLevel="0" collapsed="false">
      <c r="A1224" s="5" t="s">
        <v>424</v>
      </c>
      <c r="B1224" s="5" t="n">
        <v>2336</v>
      </c>
      <c r="C1224" s="5"/>
      <c r="D1224" s="5"/>
      <c r="E1224" s="29" t="n">
        <f aca="false">VLOOKUP(B1224,HEADROOM!$B$2:$D$3820,3,FALSE())</f>
        <v>80000000</v>
      </c>
      <c r="F1224" s="5" t="s">
        <v>425</v>
      </c>
      <c r="G1224" s="5" t="e">
        <f aca="false">VLOOKUP((A1224&amp;MAX(H1224:M1224)),'NA DATA'!$J$4:$K$1809,2,FALSE())</f>
        <v>#N/A</v>
      </c>
      <c r="H1224" s="30"/>
      <c r="I1224" s="30"/>
      <c r="J1224" s="30" t="n">
        <v>96008023</v>
      </c>
      <c r="K1224" s="30"/>
      <c r="L1224" s="30"/>
      <c r="M1224" s="30"/>
      <c r="N1224" s="30" t="str">
        <f aca="false">IF(ISNA(VLOOKUP(B1224,'US GAS Rankings'!$B$6:$H$232,7,FALSE()))=TRUE(),"",(VLOOKUP(B1224,'US GAS Rankings'!$B$6:$H$232,7,FALSE())))</f>
        <v/>
      </c>
      <c r="O1224" s="30" t="n">
        <f aca="false">IF(ISNA(VLOOKUP(B1224,'US PWR Rankings'!$B$6:$H$126,7,FALSE()))=TRUE(),"",(VLOOKUP(B1224,'US PWR Rankings'!$B$6:$H$126,7,FALSE())))</f>
        <v>99</v>
      </c>
      <c r="P1224" s="5" t="str">
        <f aca="false">IF(ISNA(VLOOKUP(B1224,'Can Gas Rankings'!$B$6:$H$95,7,FALSE()))=TRUE(),"",(VLOOKUP(B1224,'Can Gas Rankings'!$B$6:$H$95,7,FALSE())))</f>
        <v/>
      </c>
      <c r="Q1224" s="5" t="str">
        <f aca="false">IF(ISNA(VLOOKUP(B1224,'Can Pwr Rankings'!$B$6:$F$21,5,FALSE()))=TRUE(),"",(VLOOKUP(B1224,'Can Pwr Rankings'!$B$6:$F$21,5,FALSE())))</f>
        <v/>
      </c>
      <c r="R1224" s="29" t="str">
        <f aca="false">IF(ISNA(VLOOKUP($B1224,'US GAS Rankings'!$B$6:$H$232,6,FALSE()))=TRUE(),"",(VLOOKUP($B1224,'US GAS Rankings'!$B$6:$H$232,6,FALSE())))</f>
        <v/>
      </c>
      <c r="S1224" s="29" t="n">
        <f aca="false">IF(ISNA(VLOOKUP($B1224,'US PWR Rankings'!$B$6:$H$126,6,FALSE()))=TRUE(),"",(VLOOKUP($B1224,'US PWR Rankings'!$B$6:$H$126,6,FALSE())))</f>
        <v>16803</v>
      </c>
      <c r="T1224" s="29" t="str">
        <f aca="false">IF(ISNA(VLOOKUP($B1224,'Can Gas Rankings'!$B$6:$H$95,6,FALSE()))=TRUE(),"",(VLOOKUP($B1224,'Can Gas Rankings'!$B$6:$H$95,6,FALSE())))</f>
        <v/>
      </c>
      <c r="U1224" s="29" t="str">
        <f aca="false">IF(ISNA(VLOOKUP($B1224,'Can Pwr Rankings'!$B$6:$F$21,4,FALSE()))=TRUE(),"",(VLOOKUP($B1224,'Can Pwr Rankings'!$B$6:$F$21,4,FALSE())))</f>
        <v/>
      </c>
    </row>
    <row r="1225" customFormat="false" ht="12.75" hidden="false" customHeight="false" outlineLevel="0" collapsed="false">
      <c r="A1225" s="5" t="s">
        <v>426</v>
      </c>
      <c r="B1225" s="5" t="n">
        <v>2397</v>
      </c>
      <c r="C1225" s="5" t="s">
        <v>426</v>
      </c>
      <c r="D1225" s="5" t="n">
        <v>2397</v>
      </c>
      <c r="E1225" s="29" t="n">
        <f aca="false">VLOOKUP(B1225,HEADROOM!$B$2:$D$3820,3,FALSE())</f>
        <v>250000</v>
      </c>
      <c r="F1225" s="5" t="s">
        <v>427</v>
      </c>
      <c r="G1225" s="5" t="e">
        <f aca="false">VLOOKUP((A1225&amp;MAX(H1225:M1225)),'NA DATA'!$J$4:$K$1809,2,FALSE())</f>
        <v>#N/A</v>
      </c>
      <c r="H1225" s="30"/>
      <c r="I1225" s="30"/>
      <c r="J1225" s="30" t="n">
        <v>95001080</v>
      </c>
      <c r="K1225" s="30"/>
      <c r="L1225" s="30"/>
      <c r="M1225" s="30"/>
      <c r="N1225" s="30" t="str">
        <f aca="false">IF(ISNA(VLOOKUP(B1225,'US GAS Rankings'!$B$6:$H$232,7,FALSE()))=TRUE(),"",(VLOOKUP(B1225,'US GAS Rankings'!$B$6:$H$232,7,FALSE())))</f>
        <v/>
      </c>
      <c r="O1225" s="30" t="n">
        <f aca="false">IF(ISNA(VLOOKUP(B1225,'US PWR Rankings'!$B$6:$H$126,7,FALSE()))=TRUE(),"",(VLOOKUP(B1225,'US PWR Rankings'!$B$6:$H$126,7,FALSE())))</f>
        <v>82</v>
      </c>
      <c r="P1225" s="5" t="str">
        <f aca="false">IF(ISNA(VLOOKUP(B1225,'Can Gas Rankings'!$B$6:$H$95,7,FALSE()))=TRUE(),"",(VLOOKUP(B1225,'Can Gas Rankings'!$B$6:$H$95,7,FALSE())))</f>
        <v/>
      </c>
      <c r="Q1225" s="5" t="str">
        <f aca="false">IF(ISNA(VLOOKUP(B1225,'Can Pwr Rankings'!$B$6:$F$21,5,FALSE()))=TRUE(),"",(VLOOKUP(B1225,'Can Pwr Rankings'!$B$6:$F$21,5,FALSE())))</f>
        <v/>
      </c>
      <c r="R1225" s="29" t="str">
        <f aca="false">IF(ISNA(VLOOKUP($B1225,'US GAS Rankings'!$B$6:$H$232,6,FALSE()))=TRUE(),"",(VLOOKUP($B1225,'US GAS Rankings'!$B$6:$H$232,6,FALSE())))</f>
        <v/>
      </c>
      <c r="S1225" s="29" t="n">
        <f aca="false">IF(ISNA(VLOOKUP($B1225,'US PWR Rankings'!$B$6:$H$126,6,FALSE()))=TRUE(),"",(VLOOKUP($B1225,'US PWR Rankings'!$B$6:$H$126,6,FALSE())))</f>
        <v>49003</v>
      </c>
      <c r="T1225" s="29" t="str">
        <f aca="false">IF(ISNA(VLOOKUP($B1225,'Can Gas Rankings'!$B$6:$H$95,6,FALSE()))=TRUE(),"",(VLOOKUP($B1225,'Can Gas Rankings'!$B$6:$H$95,6,FALSE())))</f>
        <v/>
      </c>
      <c r="U1225" s="29" t="str">
        <f aca="false">IF(ISNA(VLOOKUP($B1225,'Can Pwr Rankings'!$B$6:$F$21,4,FALSE()))=TRUE(),"",(VLOOKUP($B1225,'Can Pwr Rankings'!$B$6:$F$21,4,FALSE())))</f>
        <v/>
      </c>
    </row>
    <row r="1226" customFormat="false" ht="12.75" hidden="false" customHeight="false" outlineLevel="0" collapsed="false">
      <c r="A1226" s="5" t="s">
        <v>428</v>
      </c>
      <c r="B1226" s="5" t="n">
        <v>62781</v>
      </c>
      <c r="C1226" s="5" t="s">
        <v>428</v>
      </c>
      <c r="D1226" s="5" t="n">
        <v>62781</v>
      </c>
      <c r="E1226" s="29" t="n">
        <f aca="false">VLOOKUP(B1226,HEADROOM!$B$2:$D$3820,3,FALSE())</f>
        <v>50000</v>
      </c>
      <c r="F1226" s="5" t="s">
        <v>41</v>
      </c>
      <c r="G1226" s="5" t="str">
        <f aca="false">VLOOKUP((A1226&amp;MAX(H1226:M1226)),'NA DATA'!$J$4:$K$1809,2,FALSE())</f>
        <v>Enron Canada Corp.</v>
      </c>
      <c r="H1226" s="30"/>
      <c r="I1226" s="30"/>
      <c r="J1226" s="30"/>
      <c r="K1226" s="30"/>
      <c r="L1226" s="30" t="n">
        <v>96013902</v>
      </c>
      <c r="M1226" s="30"/>
      <c r="N1226" s="30" t="str">
        <f aca="false">IF(ISNA(VLOOKUP(B1226,'US GAS Rankings'!$B$6:$H$232,7,FALSE()))=TRUE(),"",(VLOOKUP(B1226,'US GAS Rankings'!$B$6:$H$232,7,FALSE())))</f>
        <v/>
      </c>
      <c r="O1226" s="30" t="str">
        <f aca="false">IF(ISNA(VLOOKUP(B1226,'US PWR Rankings'!$B$6:$H$126,7,FALSE()))=TRUE(),"",(VLOOKUP(B1226,'US PWR Rankings'!$B$6:$H$126,7,FALSE())))</f>
        <v/>
      </c>
      <c r="P1226" s="5" t="n">
        <f aca="false">IF(ISNA(VLOOKUP(B1226,'Can Gas Rankings'!$B$6:$H$95,7,FALSE()))=TRUE(),"",(VLOOKUP(B1226,'Can Gas Rankings'!$B$6:$H$95,7,FALSE())))</f>
        <v>65</v>
      </c>
      <c r="Q1226" s="5" t="str">
        <f aca="false">IF(ISNA(VLOOKUP(B1226,'Can Pwr Rankings'!$B$6:$F$21,5,FALSE()))=TRUE(),"",(VLOOKUP(B1226,'Can Pwr Rankings'!$B$6:$F$21,5,FALSE())))</f>
        <v/>
      </c>
      <c r="R1226" s="29" t="str">
        <f aca="false">IF(ISNA(VLOOKUP($B1226,'US GAS Rankings'!$B$6:$H$232,6,FALSE()))=TRUE(),"",(VLOOKUP($B1226,'US GAS Rankings'!$B$6:$H$232,6,FALSE())))</f>
        <v/>
      </c>
      <c r="S1226" s="29" t="str">
        <f aca="false">IF(ISNA(VLOOKUP($B1226,'US PWR Rankings'!$B$6:$H$126,6,FALSE()))=TRUE(),"",(VLOOKUP($B1226,'US PWR Rankings'!$B$6:$H$126,6,FALSE())))</f>
        <v/>
      </c>
      <c r="T1226" s="29" t="n">
        <f aca="false">IF(ISNA(VLOOKUP($B1226,'Can Gas Rankings'!$B$6:$H$95,6,FALSE()))=TRUE(),"",(VLOOKUP($B1226,'Can Gas Rankings'!$B$6:$H$95,6,FALSE())))</f>
        <v>1010000</v>
      </c>
      <c r="U1226" s="29" t="str">
        <f aca="false">IF(ISNA(VLOOKUP($B1226,'Can Pwr Rankings'!$B$6:$F$21,4,FALSE()))=TRUE(),"",(VLOOKUP($B1226,'Can Pwr Rankings'!$B$6:$F$21,4,FALSE())))</f>
        <v/>
      </c>
    </row>
    <row r="1227" customFormat="false" ht="12.75" hidden="false" customHeight="false" outlineLevel="0" collapsed="false">
      <c r="A1227" s="5" t="s">
        <v>429</v>
      </c>
      <c r="B1227" s="5" t="n">
        <v>26141</v>
      </c>
      <c r="C1227" s="5" t="s">
        <v>429</v>
      </c>
      <c r="D1227" s="5" t="n">
        <v>26141</v>
      </c>
      <c r="E1227" s="29" t="n">
        <f aca="false">VLOOKUP(B1227,HEADROOM!$B$2:$D$3820,3,FALSE())</f>
        <v>200000</v>
      </c>
      <c r="F1227" s="5" t="s">
        <v>40</v>
      </c>
      <c r="G1227" s="5" t="e">
        <f aca="false">VLOOKUP((A1227&amp;MAX(H1227:M1227)),'NA DATA'!$J$4:$K$1809,2,FALSE())</f>
        <v>#N/A</v>
      </c>
      <c r="H1227" s="30"/>
      <c r="I1227" s="30"/>
      <c r="J1227" s="30" t="n">
        <v>96060384</v>
      </c>
      <c r="K1227" s="30"/>
      <c r="L1227" s="30"/>
      <c r="M1227" s="30"/>
      <c r="N1227" s="30" t="str">
        <f aca="false">IF(ISNA(VLOOKUP(B1227,'US GAS Rankings'!$B$6:$H$232,7,FALSE()))=TRUE(),"",(VLOOKUP(B1227,'US GAS Rankings'!$B$6:$H$232,7,FALSE())))</f>
        <v/>
      </c>
      <c r="O1227" s="30" t="n">
        <f aca="false">IF(ISNA(VLOOKUP(B1227,'US PWR Rankings'!$B$6:$H$126,7,FALSE()))=TRUE(),"",(VLOOKUP(B1227,'US PWR Rankings'!$B$6:$H$126,7,FALSE())))</f>
        <v>113</v>
      </c>
      <c r="P1227" s="5" t="str">
        <f aca="false">IF(ISNA(VLOOKUP(B1227,'Can Gas Rankings'!$B$6:$H$95,7,FALSE()))=TRUE(),"",(VLOOKUP(B1227,'Can Gas Rankings'!$B$6:$H$95,7,FALSE())))</f>
        <v/>
      </c>
      <c r="Q1227" s="5" t="str">
        <f aca="false">IF(ISNA(VLOOKUP(B1227,'Can Pwr Rankings'!$B$6:$F$21,5,FALSE()))=TRUE(),"",(VLOOKUP(B1227,'Can Pwr Rankings'!$B$6:$F$21,5,FALSE())))</f>
        <v/>
      </c>
      <c r="R1227" s="29" t="str">
        <f aca="false">IF(ISNA(VLOOKUP($B1227,'US GAS Rankings'!$B$6:$H$232,6,FALSE()))=TRUE(),"",(VLOOKUP($B1227,'US GAS Rankings'!$B$6:$H$232,6,FALSE())))</f>
        <v/>
      </c>
      <c r="S1227" s="29" t="n">
        <f aca="false">IF(ISNA(VLOOKUP($B1227,'US PWR Rankings'!$B$6:$H$126,6,FALSE()))=TRUE(),"",(VLOOKUP($B1227,'US PWR Rankings'!$B$6:$H$126,6,FALSE())))</f>
        <v>2856</v>
      </c>
      <c r="T1227" s="29" t="str">
        <f aca="false">IF(ISNA(VLOOKUP($B1227,'Can Gas Rankings'!$B$6:$H$95,6,FALSE()))=TRUE(),"",(VLOOKUP($B1227,'Can Gas Rankings'!$B$6:$H$95,6,FALSE())))</f>
        <v/>
      </c>
      <c r="U1227" s="29" t="str">
        <f aca="false">IF(ISNA(VLOOKUP($B1227,'Can Pwr Rankings'!$B$6:$F$21,4,FALSE()))=TRUE(),"",(VLOOKUP($B1227,'Can Pwr Rankings'!$B$6:$F$21,4,FALSE())))</f>
        <v/>
      </c>
    </row>
    <row r="1228" customFormat="false" ht="12.75" hidden="false" customHeight="false" outlineLevel="0" collapsed="false">
      <c r="A1228" s="5" t="s">
        <v>430</v>
      </c>
      <c r="B1228" s="5" t="n">
        <v>64502</v>
      </c>
      <c r="C1228" s="5" t="s">
        <v>430</v>
      </c>
      <c r="D1228" s="5" t="n">
        <v>64502</v>
      </c>
      <c r="E1228" s="29" t="n">
        <f aca="false">VLOOKUP(B1228,HEADROOM!$B$2:$D$3820,3,FALSE())</f>
        <v>9343000</v>
      </c>
      <c r="F1228" s="5" t="s">
        <v>53</v>
      </c>
      <c r="G1228" s="5" t="e">
        <f aca="false">VLOOKUP((A1228&amp;MAX(H1228:M1228)),'NA DATA'!$J$4:$K$1809,2,FALSE())</f>
        <v>#N/A</v>
      </c>
      <c r="H1228" s="30"/>
      <c r="I1228" s="30"/>
      <c r="J1228" s="30" t="n">
        <v>96019069</v>
      </c>
      <c r="K1228" s="30"/>
      <c r="L1228" s="30"/>
      <c r="M1228" s="30"/>
      <c r="N1228" s="30" t="str">
        <f aca="false">IF(ISNA(VLOOKUP(B1228,'US GAS Rankings'!$B$6:$H$232,7,FALSE()))=TRUE(),"",(VLOOKUP(B1228,'US GAS Rankings'!$B$6:$H$232,7,FALSE())))</f>
        <v/>
      </c>
      <c r="O1228" s="30" t="n">
        <f aca="false">IF(ISNA(VLOOKUP(B1228,'US PWR Rankings'!$B$6:$H$126,7,FALSE()))=TRUE(),"",(VLOOKUP(B1228,'US PWR Rankings'!$B$6:$H$126,7,FALSE())))</f>
        <v>62</v>
      </c>
      <c r="P1228" s="5" t="str">
        <f aca="false">IF(ISNA(VLOOKUP(B1228,'Can Gas Rankings'!$B$6:$H$95,7,FALSE()))=TRUE(),"",(VLOOKUP(B1228,'Can Gas Rankings'!$B$6:$H$95,7,FALSE())))</f>
        <v/>
      </c>
      <c r="Q1228" s="5" t="str">
        <f aca="false">IF(ISNA(VLOOKUP(B1228,'Can Pwr Rankings'!$B$6:$F$21,5,FALSE()))=TRUE(),"",(VLOOKUP(B1228,'Can Pwr Rankings'!$B$6:$F$21,5,FALSE())))</f>
        <v/>
      </c>
      <c r="R1228" s="29" t="str">
        <f aca="false">IF(ISNA(VLOOKUP($B1228,'US GAS Rankings'!$B$6:$H$232,6,FALSE()))=TRUE(),"",(VLOOKUP($B1228,'US GAS Rankings'!$B$6:$H$232,6,FALSE())))</f>
        <v/>
      </c>
      <c r="S1228" s="29" t="n">
        <f aca="false">IF(ISNA(VLOOKUP($B1228,'US PWR Rankings'!$B$6:$H$126,6,FALSE()))=TRUE(),"",(VLOOKUP($B1228,'US PWR Rankings'!$B$6:$H$126,6,FALSE())))</f>
        <v>255339</v>
      </c>
      <c r="T1228" s="29" t="str">
        <f aca="false">IF(ISNA(VLOOKUP($B1228,'Can Gas Rankings'!$B$6:$H$95,6,FALSE()))=TRUE(),"",(VLOOKUP($B1228,'Can Gas Rankings'!$B$6:$H$95,6,FALSE())))</f>
        <v/>
      </c>
      <c r="U1228" s="29" t="str">
        <f aca="false">IF(ISNA(VLOOKUP($B1228,'Can Pwr Rankings'!$B$6:$F$21,4,FALSE()))=TRUE(),"",(VLOOKUP($B1228,'Can Pwr Rankings'!$B$6:$F$21,4,FALSE())))</f>
        <v/>
      </c>
    </row>
    <row r="1229" customFormat="false" ht="12.75" hidden="false" customHeight="false" outlineLevel="0" collapsed="false">
      <c r="A1229" s="5" t="s">
        <v>431</v>
      </c>
      <c r="B1229" s="5" t="n">
        <v>66343</v>
      </c>
      <c r="C1229" s="5" t="s">
        <v>431</v>
      </c>
      <c r="D1229" s="5" t="n">
        <v>66343</v>
      </c>
      <c r="E1229" s="29" t="n">
        <f aca="false">VLOOKUP(B1229,HEADROOM!$B$2:$D$3820,3,FALSE())</f>
        <v>4030792</v>
      </c>
      <c r="F1229" s="5" t="s">
        <v>432</v>
      </c>
      <c r="G1229" s="5" t="e">
        <f aca="false">VLOOKUP((A1229&amp;MAX(H1229:M1229)),'NA DATA'!$J$4:$K$1809,2,FALSE())</f>
        <v>#N/A</v>
      </c>
      <c r="H1229" s="30"/>
      <c r="I1229" s="30"/>
      <c r="J1229" s="30" t="n">
        <v>96008770</v>
      </c>
      <c r="K1229" s="30"/>
      <c r="L1229" s="30"/>
      <c r="M1229" s="30"/>
      <c r="N1229" s="30" t="str">
        <f aca="false">IF(ISNA(VLOOKUP(B1229,'US GAS Rankings'!$B$6:$H$232,7,FALSE()))=TRUE(),"",(VLOOKUP(B1229,'US GAS Rankings'!$B$6:$H$232,7,FALSE())))</f>
        <v/>
      </c>
      <c r="O1229" s="30" t="n">
        <f aca="false">IF(ISNA(VLOOKUP(B1229,'US PWR Rankings'!$B$6:$H$126,7,FALSE()))=TRUE(),"",(VLOOKUP(B1229,'US PWR Rankings'!$B$6:$H$126,7,FALSE())))</f>
        <v>85</v>
      </c>
      <c r="P1229" s="5" t="str">
        <f aca="false">IF(ISNA(VLOOKUP(B1229,'Can Gas Rankings'!$B$6:$H$95,7,FALSE()))=TRUE(),"",(VLOOKUP(B1229,'Can Gas Rankings'!$B$6:$H$95,7,FALSE())))</f>
        <v/>
      </c>
      <c r="Q1229" s="5" t="str">
        <f aca="false">IF(ISNA(VLOOKUP(B1229,'Can Pwr Rankings'!$B$6:$F$21,5,FALSE()))=TRUE(),"",(VLOOKUP(B1229,'Can Pwr Rankings'!$B$6:$F$21,5,FALSE())))</f>
        <v/>
      </c>
      <c r="R1229" s="29" t="str">
        <f aca="false">IF(ISNA(VLOOKUP($B1229,'US GAS Rankings'!$B$6:$H$232,6,FALSE()))=TRUE(),"",(VLOOKUP($B1229,'US GAS Rankings'!$B$6:$H$232,6,FALSE())))</f>
        <v/>
      </c>
      <c r="S1229" s="29" t="n">
        <f aca="false">IF(ISNA(VLOOKUP($B1229,'US PWR Rankings'!$B$6:$H$126,6,FALSE()))=TRUE(),"",(VLOOKUP($B1229,'US PWR Rankings'!$B$6:$H$126,6,FALSE())))</f>
        <v>42271</v>
      </c>
      <c r="T1229" s="29" t="str">
        <f aca="false">IF(ISNA(VLOOKUP($B1229,'Can Gas Rankings'!$B$6:$H$95,6,FALSE()))=TRUE(),"",(VLOOKUP($B1229,'Can Gas Rankings'!$B$6:$H$95,6,FALSE())))</f>
        <v/>
      </c>
      <c r="U1229" s="29" t="str">
        <f aca="false">IF(ISNA(VLOOKUP($B1229,'Can Pwr Rankings'!$B$6:$F$21,4,FALSE()))=TRUE(),"",(VLOOKUP($B1229,'Can Pwr Rankings'!$B$6:$F$21,4,FALSE())))</f>
        <v/>
      </c>
    </row>
    <row r="1230" customFormat="false" ht="12.75" hidden="false" customHeight="false" outlineLevel="0" collapsed="false">
      <c r="A1230" s="5" t="s">
        <v>433</v>
      </c>
      <c r="B1230" s="5" t="n">
        <v>2482</v>
      </c>
      <c r="C1230" s="5" t="s">
        <v>433</v>
      </c>
      <c r="D1230" s="5" t="n">
        <v>2482</v>
      </c>
      <c r="E1230" s="29" t="n">
        <f aca="false">VLOOKUP(B1230,HEADROOM!$B$2:$D$3820,3,FALSE())</f>
        <v>49539895</v>
      </c>
      <c r="F1230" s="5" t="s">
        <v>40</v>
      </c>
      <c r="G1230" s="5" t="e">
        <f aca="false">VLOOKUP((A1230&amp;MAX(H1230:M1230)),'NA DATA'!$J$4:$K$1809,2,FALSE())</f>
        <v>#N/A</v>
      </c>
      <c r="H1230" s="30"/>
      <c r="I1230" s="30"/>
      <c r="J1230" s="30" t="n">
        <v>96062832</v>
      </c>
      <c r="K1230" s="30"/>
      <c r="L1230" s="30"/>
      <c r="M1230" s="30"/>
      <c r="N1230" s="30" t="str">
        <f aca="false">IF(ISNA(VLOOKUP(B1230,'US GAS Rankings'!$B$6:$H$232,7,FALSE()))=TRUE(),"",(VLOOKUP(B1230,'US GAS Rankings'!$B$6:$H$232,7,FALSE())))</f>
        <v/>
      </c>
      <c r="O1230" s="30" t="n">
        <f aca="false">IF(ISNA(VLOOKUP(B1230,'US PWR Rankings'!$B$6:$H$126,7,FALSE()))=TRUE(),"",(VLOOKUP(B1230,'US PWR Rankings'!$B$6:$H$126,7,FALSE())))</f>
        <v>59</v>
      </c>
      <c r="P1230" s="5" t="str">
        <f aca="false">IF(ISNA(VLOOKUP(B1230,'Can Gas Rankings'!$B$6:$H$95,7,FALSE()))=TRUE(),"",(VLOOKUP(B1230,'Can Gas Rankings'!$B$6:$H$95,7,FALSE())))</f>
        <v/>
      </c>
      <c r="Q1230" s="5" t="str">
        <f aca="false">IF(ISNA(VLOOKUP(B1230,'Can Pwr Rankings'!$B$6:$F$21,5,FALSE()))=TRUE(),"",(VLOOKUP(B1230,'Can Pwr Rankings'!$B$6:$F$21,5,FALSE())))</f>
        <v/>
      </c>
      <c r="R1230" s="29" t="str">
        <f aca="false">IF(ISNA(VLOOKUP($B1230,'US GAS Rankings'!$B$6:$H$232,6,FALSE()))=TRUE(),"",(VLOOKUP($B1230,'US GAS Rankings'!$B$6:$H$232,6,FALSE())))</f>
        <v/>
      </c>
      <c r="S1230" s="29" t="n">
        <f aca="false">IF(ISNA(VLOOKUP($B1230,'US PWR Rankings'!$B$6:$H$126,6,FALSE()))=TRUE(),"",(VLOOKUP($B1230,'US PWR Rankings'!$B$6:$H$126,6,FALSE())))</f>
        <v>348052</v>
      </c>
      <c r="T1230" s="29" t="str">
        <f aca="false">IF(ISNA(VLOOKUP($B1230,'Can Gas Rankings'!$B$6:$H$95,6,FALSE()))=TRUE(),"",(VLOOKUP($B1230,'Can Gas Rankings'!$B$6:$H$95,6,FALSE())))</f>
        <v/>
      </c>
      <c r="U1230" s="29" t="str">
        <f aca="false">IF(ISNA(VLOOKUP($B1230,'Can Pwr Rankings'!$B$6:$F$21,4,FALSE()))=TRUE(),"",(VLOOKUP($B1230,'Can Pwr Rankings'!$B$6:$F$21,4,FALSE())))</f>
        <v/>
      </c>
    </row>
    <row r="1231" customFormat="false" ht="12.75" hidden="false" customHeight="false" outlineLevel="0" collapsed="false">
      <c r="A1231" s="5" t="s">
        <v>434</v>
      </c>
      <c r="B1231" s="5" t="n">
        <v>50668</v>
      </c>
      <c r="C1231" s="5" t="s">
        <v>434</v>
      </c>
      <c r="D1231" s="5" t="n">
        <v>50668</v>
      </c>
      <c r="E1231" s="29" t="n">
        <f aca="false">VLOOKUP(B1231,HEADROOM!$B$2:$D$3820,3,FALSE())</f>
        <v>15551832</v>
      </c>
      <c r="F1231" s="5" t="s">
        <v>53</v>
      </c>
      <c r="G1231" s="5" t="e">
        <f aca="false">VLOOKUP((A1231&amp;MAX(H1231:M1231)),'NA DATA'!$J$4:$K$1809,2,FALSE())</f>
        <v>#N/A</v>
      </c>
      <c r="H1231" s="30"/>
      <c r="I1231" s="30"/>
      <c r="J1231" s="30" t="n">
        <v>96003694</v>
      </c>
      <c r="K1231" s="30"/>
      <c r="L1231" s="30"/>
      <c r="M1231" s="30"/>
      <c r="N1231" s="30" t="str">
        <f aca="false">IF(ISNA(VLOOKUP(B1231,'US GAS Rankings'!$B$6:$H$232,7,FALSE()))=TRUE(),"",(VLOOKUP(B1231,'US GAS Rankings'!$B$6:$H$232,7,FALSE())))</f>
        <v/>
      </c>
      <c r="O1231" s="30" t="n">
        <f aca="false">IF(ISNA(VLOOKUP(B1231,'US PWR Rankings'!$B$6:$H$126,7,FALSE()))=TRUE(),"",(VLOOKUP(B1231,'US PWR Rankings'!$B$6:$H$126,7,FALSE())))</f>
        <v>72</v>
      </c>
      <c r="P1231" s="5" t="str">
        <f aca="false">IF(ISNA(VLOOKUP(B1231,'Can Gas Rankings'!$B$6:$H$95,7,FALSE()))=TRUE(),"",(VLOOKUP(B1231,'Can Gas Rankings'!$B$6:$H$95,7,FALSE())))</f>
        <v/>
      </c>
      <c r="Q1231" s="5" t="str">
        <f aca="false">IF(ISNA(VLOOKUP(B1231,'Can Pwr Rankings'!$B$6:$F$21,5,FALSE()))=TRUE(),"",(VLOOKUP(B1231,'Can Pwr Rankings'!$B$6:$F$21,5,FALSE())))</f>
        <v/>
      </c>
      <c r="R1231" s="29" t="str">
        <f aca="false">IF(ISNA(VLOOKUP($B1231,'US GAS Rankings'!$B$6:$H$232,6,FALSE()))=TRUE(),"",(VLOOKUP($B1231,'US GAS Rankings'!$B$6:$H$232,6,FALSE())))</f>
        <v/>
      </c>
      <c r="S1231" s="29" t="n">
        <f aca="false">IF(ISNA(VLOOKUP($B1231,'US PWR Rankings'!$B$6:$H$126,6,FALSE()))=TRUE(),"",(VLOOKUP($B1231,'US PWR Rankings'!$B$6:$H$126,6,FALSE())))</f>
        <v>125693</v>
      </c>
      <c r="T1231" s="29" t="str">
        <f aca="false">IF(ISNA(VLOOKUP($B1231,'Can Gas Rankings'!$B$6:$H$95,6,FALSE()))=TRUE(),"",(VLOOKUP($B1231,'Can Gas Rankings'!$B$6:$H$95,6,FALSE())))</f>
        <v/>
      </c>
      <c r="U1231" s="29" t="str">
        <f aca="false">IF(ISNA(VLOOKUP($B1231,'Can Pwr Rankings'!$B$6:$F$21,4,FALSE()))=TRUE(),"",(VLOOKUP($B1231,'Can Pwr Rankings'!$B$6:$F$21,4,FALSE())))</f>
        <v/>
      </c>
    </row>
    <row r="1232" customFormat="false" ht="12.75" hidden="false" customHeight="false" outlineLevel="0" collapsed="false">
      <c r="A1232" s="5" t="s">
        <v>435</v>
      </c>
      <c r="B1232" s="5" t="n">
        <v>11157</v>
      </c>
      <c r="C1232" s="5" t="s">
        <v>435</v>
      </c>
      <c r="D1232" s="5" t="n">
        <v>11157</v>
      </c>
      <c r="E1232" s="29" t="n">
        <f aca="false">VLOOKUP(B1232,HEADROOM!$B$2:$D$3820,3,FALSE())</f>
        <v>79562186</v>
      </c>
      <c r="F1232" s="5" t="s">
        <v>27</v>
      </c>
      <c r="G1232" s="5" t="str">
        <f aca="false">VLOOKUP((A1232&amp;MAX(H1232:M1232)),'NA DATA'!$J$4:$K$1809,2,FALSE())</f>
        <v>Enron Canada Corp.</v>
      </c>
      <c r="H1232" s="30"/>
      <c r="I1232" s="30"/>
      <c r="J1232" s="30"/>
      <c r="K1232" s="30" t="n">
        <v>96016046</v>
      </c>
      <c r="L1232" s="30"/>
      <c r="M1232" s="30"/>
      <c r="N1232" s="30" t="str">
        <f aca="false">IF(ISNA(VLOOKUP(B1232,'US GAS Rankings'!$B$6:$H$232,7,FALSE()))=TRUE(),"",(VLOOKUP(B1232,'US GAS Rankings'!$B$6:$H$232,7,FALSE())))</f>
        <v/>
      </c>
      <c r="O1232" s="30" t="str">
        <f aca="false">IF(ISNA(VLOOKUP(B1232,'US PWR Rankings'!$B$6:$H$126,7,FALSE()))=TRUE(),"",(VLOOKUP(B1232,'US PWR Rankings'!$B$6:$H$126,7,FALSE())))</f>
        <v/>
      </c>
      <c r="P1232" s="5" t="n">
        <f aca="false">IF(ISNA(VLOOKUP(B1232,'Can Gas Rankings'!$B$6:$H$95,7,FALSE()))=TRUE(),"",(VLOOKUP(B1232,'Can Gas Rankings'!$B$6:$H$95,7,FALSE())))</f>
        <v>25</v>
      </c>
      <c r="Q1232" s="5" t="str">
        <f aca="false">IF(ISNA(VLOOKUP(B1232,'Can Pwr Rankings'!$B$6:$F$21,5,FALSE()))=TRUE(),"",(VLOOKUP(B1232,'Can Pwr Rankings'!$B$6:$F$21,5,FALSE())))</f>
        <v/>
      </c>
      <c r="R1232" s="29" t="str">
        <f aca="false">IF(ISNA(VLOOKUP($B1232,'US GAS Rankings'!$B$6:$H$232,6,FALSE()))=TRUE(),"",(VLOOKUP($B1232,'US GAS Rankings'!$B$6:$H$232,6,FALSE())))</f>
        <v/>
      </c>
      <c r="S1232" s="29" t="str">
        <f aca="false">IF(ISNA(VLOOKUP($B1232,'US PWR Rankings'!$B$6:$H$126,6,FALSE()))=TRUE(),"",(VLOOKUP($B1232,'US PWR Rankings'!$B$6:$H$126,6,FALSE())))</f>
        <v/>
      </c>
      <c r="T1232" s="29" t="n">
        <f aca="false">IF(ISNA(VLOOKUP($B1232,'Can Gas Rankings'!$B$6:$H$95,6,FALSE()))=TRUE(),"",(VLOOKUP($B1232,'Can Gas Rankings'!$B$6:$H$95,6,FALSE())))</f>
        <v>10938372</v>
      </c>
      <c r="U1232" s="29" t="str">
        <f aca="false">IF(ISNA(VLOOKUP($B1232,'Can Pwr Rankings'!$B$6:$F$21,4,FALSE()))=TRUE(),"",(VLOOKUP($B1232,'Can Pwr Rankings'!$B$6:$F$21,4,FALSE())))</f>
        <v/>
      </c>
    </row>
    <row r="1233" customFormat="false" ht="12.75" hidden="false" customHeight="false" outlineLevel="0" collapsed="false">
      <c r="A1233" s="5" t="s">
        <v>435</v>
      </c>
      <c r="B1233" s="5" t="n">
        <v>11157</v>
      </c>
      <c r="C1233" s="5"/>
      <c r="D1233" s="5"/>
      <c r="E1233" s="29" t="n">
        <f aca="false">VLOOKUP(B1233,HEADROOM!$B$2:$D$3820,3,FALSE())</f>
        <v>79562186</v>
      </c>
      <c r="F1233" s="5" t="s">
        <v>41</v>
      </c>
      <c r="G1233" s="5" t="str">
        <f aca="false">VLOOKUP((A1233&amp;MAX(H1233:M1233)),'NA DATA'!$J$4:$K$1809,2,FALSE())</f>
        <v>Enron Canada Corp.</v>
      </c>
      <c r="H1233" s="30"/>
      <c r="I1233" s="30"/>
      <c r="J1233" s="30"/>
      <c r="K1233" s="30"/>
      <c r="L1233" s="30" t="n">
        <v>96013917</v>
      </c>
      <c r="M1233" s="30"/>
      <c r="N1233" s="30" t="str">
        <f aca="false">IF(ISNA(VLOOKUP(B1233,'US GAS Rankings'!$B$6:$H$232,7,FALSE()))=TRUE(),"",(VLOOKUP(B1233,'US GAS Rankings'!$B$6:$H$232,7,FALSE())))</f>
        <v/>
      </c>
      <c r="O1233" s="30" t="str">
        <f aca="false">IF(ISNA(VLOOKUP(B1233,'US PWR Rankings'!$B$6:$H$126,7,FALSE()))=TRUE(),"",(VLOOKUP(B1233,'US PWR Rankings'!$B$6:$H$126,7,FALSE())))</f>
        <v/>
      </c>
      <c r="P1233" s="5" t="n">
        <f aca="false">IF(ISNA(VLOOKUP(B1233,'Can Gas Rankings'!$B$6:$H$95,7,FALSE()))=TRUE(),"",(VLOOKUP(B1233,'Can Gas Rankings'!$B$6:$H$95,7,FALSE())))</f>
        <v>25</v>
      </c>
      <c r="Q1233" s="5" t="str">
        <f aca="false">IF(ISNA(VLOOKUP(B1233,'Can Pwr Rankings'!$B$6:$F$21,5,FALSE()))=TRUE(),"",(VLOOKUP(B1233,'Can Pwr Rankings'!$B$6:$F$21,5,FALSE())))</f>
        <v/>
      </c>
      <c r="R1233" s="29" t="str">
        <f aca="false">IF(ISNA(VLOOKUP($B1233,'US GAS Rankings'!$B$6:$H$232,6,FALSE()))=TRUE(),"",(VLOOKUP($B1233,'US GAS Rankings'!$B$6:$H$232,6,FALSE())))</f>
        <v/>
      </c>
      <c r="S1233" s="29" t="str">
        <f aca="false">IF(ISNA(VLOOKUP($B1233,'US PWR Rankings'!$B$6:$H$126,6,FALSE()))=TRUE(),"",(VLOOKUP($B1233,'US PWR Rankings'!$B$6:$H$126,6,FALSE())))</f>
        <v/>
      </c>
      <c r="T1233" s="29" t="n">
        <f aca="false">IF(ISNA(VLOOKUP($B1233,'Can Gas Rankings'!$B$6:$H$95,6,FALSE()))=TRUE(),"",(VLOOKUP($B1233,'Can Gas Rankings'!$B$6:$H$95,6,FALSE())))</f>
        <v>10938372</v>
      </c>
      <c r="U1233" s="29" t="str">
        <f aca="false">IF(ISNA(VLOOKUP($B1233,'Can Pwr Rankings'!$B$6:$F$21,4,FALSE()))=TRUE(),"",(VLOOKUP($B1233,'Can Pwr Rankings'!$B$6:$F$21,4,FALSE())))</f>
        <v/>
      </c>
    </row>
    <row r="1234" customFormat="false" ht="12.75" hidden="false" customHeight="false" outlineLevel="0" collapsed="false">
      <c r="A1234" s="5" t="s">
        <v>436</v>
      </c>
      <c r="B1234" s="5" t="n">
        <v>58798</v>
      </c>
      <c r="C1234" s="5" t="s">
        <v>436</v>
      </c>
      <c r="D1234" s="5" t="n">
        <v>58798</v>
      </c>
      <c r="E1234" s="29" t="n">
        <f aca="false">VLOOKUP(B1234,HEADROOM!$B$2:$D$3820,3,FALSE())</f>
        <v>100000</v>
      </c>
      <c r="F1234" s="5" t="s">
        <v>41</v>
      </c>
      <c r="G1234" s="5" t="str">
        <f aca="false">VLOOKUP((A1234&amp;MAX(H1234:M1234)),'NA DATA'!$J$4:$K$1809,2,FALSE())</f>
        <v>Enron Canada Corp.</v>
      </c>
      <c r="H1234" s="30"/>
      <c r="I1234" s="30"/>
      <c r="J1234" s="30"/>
      <c r="K1234" s="30"/>
      <c r="L1234" s="30" t="n">
        <v>96013947</v>
      </c>
      <c r="M1234" s="30"/>
      <c r="N1234" s="30" t="str">
        <f aca="false">IF(ISNA(VLOOKUP(B1234,'US GAS Rankings'!$B$6:$H$232,7,FALSE()))=TRUE(),"",(VLOOKUP(B1234,'US GAS Rankings'!$B$6:$H$232,7,FALSE())))</f>
        <v/>
      </c>
      <c r="O1234" s="30" t="str">
        <f aca="false">IF(ISNA(VLOOKUP(B1234,'US PWR Rankings'!$B$6:$H$126,7,FALSE()))=TRUE(),"",(VLOOKUP(B1234,'US PWR Rankings'!$B$6:$H$126,7,FALSE())))</f>
        <v/>
      </c>
      <c r="P1234" s="5" t="n">
        <f aca="false">IF(ISNA(VLOOKUP(B1234,'Can Gas Rankings'!$B$6:$H$95,7,FALSE()))=TRUE(),"",(VLOOKUP(B1234,'Can Gas Rankings'!$B$6:$H$95,7,FALSE())))</f>
        <v>46</v>
      </c>
      <c r="Q1234" s="5" t="str">
        <f aca="false">IF(ISNA(VLOOKUP(B1234,'Can Pwr Rankings'!$B$6:$F$21,5,FALSE()))=TRUE(),"",(VLOOKUP(B1234,'Can Pwr Rankings'!$B$6:$F$21,5,FALSE())))</f>
        <v/>
      </c>
      <c r="R1234" s="29" t="str">
        <f aca="false">IF(ISNA(VLOOKUP($B1234,'US GAS Rankings'!$B$6:$H$232,6,FALSE()))=TRUE(),"",(VLOOKUP($B1234,'US GAS Rankings'!$B$6:$H$232,6,FALSE())))</f>
        <v/>
      </c>
      <c r="S1234" s="29" t="str">
        <f aca="false">IF(ISNA(VLOOKUP($B1234,'US PWR Rankings'!$B$6:$H$126,6,FALSE()))=TRUE(),"",(VLOOKUP($B1234,'US PWR Rankings'!$B$6:$H$126,6,FALSE())))</f>
        <v/>
      </c>
      <c r="T1234" s="29" t="n">
        <f aca="false">IF(ISNA(VLOOKUP($B1234,'Can Gas Rankings'!$B$6:$H$95,6,FALSE()))=TRUE(),"",(VLOOKUP($B1234,'Can Gas Rankings'!$B$6:$H$95,6,FALSE())))</f>
        <v>3139800</v>
      </c>
      <c r="U1234" s="29" t="str">
        <f aca="false">IF(ISNA(VLOOKUP($B1234,'Can Pwr Rankings'!$B$6:$F$21,4,FALSE()))=TRUE(),"",(VLOOKUP($B1234,'Can Pwr Rankings'!$B$6:$F$21,4,FALSE())))</f>
        <v/>
      </c>
    </row>
    <row r="1235" customFormat="false" ht="12.75" hidden="false" customHeight="false" outlineLevel="0" collapsed="false">
      <c r="A1235" s="5" t="s">
        <v>437</v>
      </c>
      <c r="B1235" s="5" t="n">
        <v>52868</v>
      </c>
      <c r="C1235" s="5" t="s">
        <v>437</v>
      </c>
      <c r="D1235" s="5" t="n">
        <v>52868</v>
      </c>
      <c r="E1235" s="29" t="n">
        <f aca="false">VLOOKUP(B1235,HEADROOM!$B$2:$D$3820,3,FALSE())</f>
        <v>1000000</v>
      </c>
      <c r="F1235" s="5" t="s">
        <v>417</v>
      </c>
      <c r="G1235" s="5" t="str">
        <f aca="false">VLOOKUP((A1235&amp;MAX(H1235:M1235)),'NA DATA'!$J$4:$K$1809,2,FALSE())</f>
        <v>Enron Canada Corp.</v>
      </c>
      <c r="H1235" s="30"/>
      <c r="I1235" s="30"/>
      <c r="J1235" s="30"/>
      <c r="K1235" s="30"/>
      <c r="L1235" s="30"/>
      <c r="M1235" s="30" t="n">
        <v>96062371</v>
      </c>
      <c r="N1235" s="30" t="str">
        <f aca="false">IF(ISNA(VLOOKUP(B1235,'US GAS Rankings'!$B$6:$H$232,7,FALSE()))=TRUE(),"",(VLOOKUP(B1235,'US GAS Rankings'!$B$6:$H$232,7,FALSE())))</f>
        <v/>
      </c>
      <c r="O1235" s="30" t="str">
        <f aca="false">IF(ISNA(VLOOKUP(B1235,'US PWR Rankings'!$B$6:$H$126,7,FALSE()))=TRUE(),"",(VLOOKUP(B1235,'US PWR Rankings'!$B$6:$H$126,7,FALSE())))</f>
        <v/>
      </c>
      <c r="P1235" s="5" t="n">
        <f aca="false">IF(ISNA(VLOOKUP(B1235,'Can Gas Rankings'!$B$6:$H$95,7,FALSE()))=TRUE(),"",(VLOOKUP(B1235,'Can Gas Rankings'!$B$6:$H$95,7,FALSE())))</f>
        <v>31</v>
      </c>
      <c r="Q1235" s="5" t="str">
        <f aca="false">IF(ISNA(VLOOKUP(B1235,'Can Pwr Rankings'!$B$6:$F$21,5,FALSE()))=TRUE(),"",(VLOOKUP(B1235,'Can Pwr Rankings'!$B$6:$F$21,5,FALSE())))</f>
        <v/>
      </c>
      <c r="R1235" s="29" t="str">
        <f aca="false">IF(ISNA(VLOOKUP($B1235,'US GAS Rankings'!$B$6:$H$232,6,FALSE()))=TRUE(),"",(VLOOKUP($B1235,'US GAS Rankings'!$B$6:$H$232,6,FALSE())))</f>
        <v/>
      </c>
      <c r="S1235" s="29" t="str">
        <f aca="false">IF(ISNA(VLOOKUP($B1235,'US PWR Rankings'!$B$6:$H$126,6,FALSE()))=TRUE(),"",(VLOOKUP($B1235,'US PWR Rankings'!$B$6:$H$126,6,FALSE())))</f>
        <v/>
      </c>
      <c r="T1235" s="29" t="n">
        <f aca="false">IF(ISNA(VLOOKUP($B1235,'Can Gas Rankings'!$B$6:$H$95,6,FALSE()))=TRUE(),"",(VLOOKUP($B1235,'Can Gas Rankings'!$B$6:$H$95,6,FALSE())))</f>
        <v>6970000</v>
      </c>
      <c r="U1235" s="29" t="str">
        <f aca="false">IF(ISNA(VLOOKUP($B1235,'Can Pwr Rankings'!$B$6:$F$21,4,FALSE()))=TRUE(),"",(VLOOKUP($B1235,'Can Pwr Rankings'!$B$6:$F$21,4,FALSE())))</f>
        <v/>
      </c>
    </row>
    <row r="1236" customFormat="false" ht="12.75" hidden="false" customHeight="false" outlineLevel="0" collapsed="false">
      <c r="A1236" s="5" t="s">
        <v>437</v>
      </c>
      <c r="B1236" s="5" t="n">
        <v>52868</v>
      </c>
      <c r="C1236" s="5"/>
      <c r="D1236" s="5"/>
      <c r="E1236" s="29" t="n">
        <f aca="false">VLOOKUP(B1236,HEADROOM!$B$2:$D$3820,3,FALSE())</f>
        <v>1000000</v>
      </c>
      <c r="F1236" s="5" t="s">
        <v>41</v>
      </c>
      <c r="G1236" s="5" t="str">
        <f aca="false">VLOOKUP((A1236&amp;MAX(H1236:M1236)),'NA DATA'!$J$4:$K$1809,2,FALSE())</f>
        <v>Enron Canada Corp.</v>
      </c>
      <c r="H1236" s="30"/>
      <c r="I1236" s="30"/>
      <c r="J1236" s="30"/>
      <c r="K1236" s="30"/>
      <c r="L1236" s="30" t="n">
        <v>96013915</v>
      </c>
      <c r="M1236" s="30"/>
      <c r="N1236" s="30" t="str">
        <f aca="false">IF(ISNA(VLOOKUP(B1236,'US GAS Rankings'!$B$6:$H$232,7,FALSE()))=TRUE(),"",(VLOOKUP(B1236,'US GAS Rankings'!$B$6:$H$232,7,FALSE())))</f>
        <v/>
      </c>
      <c r="O1236" s="30" t="str">
        <f aca="false">IF(ISNA(VLOOKUP(B1236,'US PWR Rankings'!$B$6:$H$126,7,FALSE()))=TRUE(),"",(VLOOKUP(B1236,'US PWR Rankings'!$B$6:$H$126,7,FALSE())))</f>
        <v/>
      </c>
      <c r="P1236" s="5" t="n">
        <f aca="false">IF(ISNA(VLOOKUP(B1236,'Can Gas Rankings'!$B$6:$H$95,7,FALSE()))=TRUE(),"",(VLOOKUP(B1236,'Can Gas Rankings'!$B$6:$H$95,7,FALSE())))</f>
        <v>31</v>
      </c>
      <c r="Q1236" s="5" t="str">
        <f aca="false">IF(ISNA(VLOOKUP(B1236,'Can Pwr Rankings'!$B$6:$F$21,5,FALSE()))=TRUE(),"",(VLOOKUP(B1236,'Can Pwr Rankings'!$B$6:$F$21,5,FALSE())))</f>
        <v/>
      </c>
      <c r="R1236" s="29" t="str">
        <f aca="false">IF(ISNA(VLOOKUP($B1236,'US GAS Rankings'!$B$6:$H$232,6,FALSE()))=TRUE(),"",(VLOOKUP($B1236,'US GAS Rankings'!$B$6:$H$232,6,FALSE())))</f>
        <v/>
      </c>
      <c r="S1236" s="29" t="str">
        <f aca="false">IF(ISNA(VLOOKUP($B1236,'US PWR Rankings'!$B$6:$H$126,6,FALSE()))=TRUE(),"",(VLOOKUP($B1236,'US PWR Rankings'!$B$6:$H$126,6,FALSE())))</f>
        <v/>
      </c>
      <c r="T1236" s="29" t="n">
        <f aca="false">IF(ISNA(VLOOKUP($B1236,'Can Gas Rankings'!$B$6:$H$95,6,FALSE()))=TRUE(),"",(VLOOKUP($B1236,'Can Gas Rankings'!$B$6:$H$95,6,FALSE())))</f>
        <v>6970000</v>
      </c>
      <c r="U1236" s="29" t="str">
        <f aca="false">IF(ISNA(VLOOKUP($B1236,'Can Pwr Rankings'!$B$6:$F$21,4,FALSE()))=TRUE(),"",(VLOOKUP($B1236,'Can Pwr Rankings'!$B$6:$F$21,4,FALSE())))</f>
        <v/>
      </c>
    </row>
    <row r="1237" customFormat="false" ht="12.75" hidden="false" customHeight="false" outlineLevel="0" collapsed="false">
      <c r="A1237" s="5" t="s">
        <v>438</v>
      </c>
      <c r="B1237" s="5" t="n">
        <v>57552</v>
      </c>
      <c r="C1237" s="5" t="s">
        <v>438</v>
      </c>
      <c r="D1237" s="5" t="n">
        <v>57552</v>
      </c>
      <c r="E1237" s="29" t="n">
        <f aca="false">VLOOKUP(B1237,HEADROOM!$B$2:$D$3820,3,FALSE())</f>
        <v>10000000</v>
      </c>
      <c r="F1237" s="5" t="s">
        <v>53</v>
      </c>
      <c r="G1237" s="5" t="e">
        <f aca="false">VLOOKUP((A1237&amp;MAX(H1237:M1237)),'NA DATA'!$J$4:$K$1809,2,FALSE())</f>
        <v>#N/A</v>
      </c>
      <c r="H1237" s="30"/>
      <c r="I1237" s="30"/>
      <c r="J1237" s="30" t="n">
        <v>96004859</v>
      </c>
      <c r="K1237" s="30"/>
      <c r="L1237" s="30"/>
      <c r="M1237" s="30"/>
      <c r="N1237" s="30" t="str">
        <f aca="false">IF(ISNA(VLOOKUP(B1237,'US GAS Rankings'!$B$6:$H$232,7,FALSE()))=TRUE(),"",(VLOOKUP(B1237,'US GAS Rankings'!$B$6:$H$232,7,FALSE())))</f>
        <v/>
      </c>
      <c r="O1237" s="30" t="n">
        <f aca="false">IF(ISNA(VLOOKUP(B1237,'US PWR Rankings'!$B$6:$H$126,7,FALSE()))=TRUE(),"",(VLOOKUP(B1237,'US PWR Rankings'!$B$6:$H$126,7,FALSE())))</f>
        <v>9</v>
      </c>
      <c r="P1237" s="5" t="str">
        <f aca="false">IF(ISNA(VLOOKUP(B1237,'Can Gas Rankings'!$B$6:$H$95,7,FALSE()))=TRUE(),"",(VLOOKUP(B1237,'Can Gas Rankings'!$B$6:$H$95,7,FALSE())))</f>
        <v/>
      </c>
      <c r="Q1237" s="5" t="str">
        <f aca="false">IF(ISNA(VLOOKUP(B1237,'Can Pwr Rankings'!$B$6:$F$21,5,FALSE()))=TRUE(),"",(VLOOKUP(B1237,'Can Pwr Rankings'!$B$6:$F$21,5,FALSE())))</f>
        <v/>
      </c>
      <c r="R1237" s="29" t="str">
        <f aca="false">IF(ISNA(VLOOKUP($B1237,'US GAS Rankings'!$B$6:$H$232,6,FALSE()))=TRUE(),"",(VLOOKUP($B1237,'US GAS Rankings'!$B$6:$H$232,6,FALSE())))</f>
        <v/>
      </c>
      <c r="S1237" s="29" t="n">
        <f aca="false">IF(ISNA(VLOOKUP($B1237,'US PWR Rankings'!$B$6:$H$126,6,FALSE()))=TRUE(),"",(VLOOKUP($B1237,'US PWR Rankings'!$B$6:$H$126,6,FALSE())))</f>
        <v>26674264</v>
      </c>
      <c r="T1237" s="29" t="str">
        <f aca="false">IF(ISNA(VLOOKUP($B1237,'Can Gas Rankings'!$B$6:$H$95,6,FALSE()))=TRUE(),"",(VLOOKUP($B1237,'Can Gas Rankings'!$B$6:$H$95,6,FALSE())))</f>
        <v/>
      </c>
      <c r="U1237" s="29" t="str">
        <f aca="false">IF(ISNA(VLOOKUP($B1237,'Can Pwr Rankings'!$B$6:$F$21,4,FALSE()))=TRUE(),"",(VLOOKUP($B1237,'Can Pwr Rankings'!$B$6:$F$21,4,FALSE())))</f>
        <v/>
      </c>
    </row>
    <row r="1238" customFormat="false" ht="12.75" hidden="false" customHeight="false" outlineLevel="0" collapsed="false">
      <c r="A1238" s="5" t="s">
        <v>439</v>
      </c>
      <c r="B1238" s="5" t="n">
        <v>51312</v>
      </c>
      <c r="C1238" s="5" t="s">
        <v>439</v>
      </c>
      <c r="D1238" s="5" t="n">
        <v>51312</v>
      </c>
      <c r="E1238" s="29" t="n">
        <f aca="false">VLOOKUP(B1238,HEADROOM!$B$2:$D$3820,3,FALSE())</f>
        <v>22383180</v>
      </c>
      <c r="F1238" s="5" t="s">
        <v>37</v>
      </c>
      <c r="G1238" s="5" t="str">
        <f aca="false">VLOOKUP((A1238&amp;MAX(H1238:M1238)),'NA DATA'!$J$4:$K$1809,2,FALSE())</f>
        <v>Enron Canada Corp.</v>
      </c>
      <c r="H1238" s="30"/>
      <c r="I1238" s="30"/>
      <c r="J1238" s="30"/>
      <c r="K1238" s="30"/>
      <c r="L1238" s="30" t="n">
        <v>96031255</v>
      </c>
      <c r="M1238" s="30"/>
      <c r="N1238" s="30" t="str">
        <f aca="false">IF(ISNA(VLOOKUP(B1238,'US GAS Rankings'!$B$6:$H$232,7,FALSE()))=TRUE(),"",(VLOOKUP(B1238,'US GAS Rankings'!$B$6:$H$232,7,FALSE())))</f>
        <v/>
      </c>
      <c r="O1238" s="30" t="n">
        <f aca="false">IF(ISNA(VLOOKUP(B1238,'US PWR Rankings'!$B$6:$H$126,7,FALSE()))=TRUE(),"",(VLOOKUP(B1238,'US PWR Rankings'!$B$6:$H$126,7,FALSE())))</f>
        <v>54</v>
      </c>
      <c r="P1238" s="5" t="n">
        <f aca="false">IF(ISNA(VLOOKUP(B1238,'Can Gas Rankings'!$B$6:$H$95,7,FALSE()))=TRUE(),"",(VLOOKUP(B1238,'Can Gas Rankings'!$B$6:$H$95,7,FALSE())))</f>
        <v>68</v>
      </c>
      <c r="Q1238" s="5" t="str">
        <f aca="false">IF(ISNA(VLOOKUP(B1238,'Can Pwr Rankings'!$B$6:$F$21,5,FALSE()))=TRUE(),"",(VLOOKUP(B1238,'Can Pwr Rankings'!$B$6:$F$21,5,FALSE())))</f>
        <v/>
      </c>
      <c r="R1238" s="29" t="str">
        <f aca="false">IF(ISNA(VLOOKUP($B1238,'US GAS Rankings'!$B$6:$H$232,6,FALSE()))=TRUE(),"",(VLOOKUP($B1238,'US GAS Rankings'!$B$6:$H$232,6,FALSE())))</f>
        <v/>
      </c>
      <c r="S1238" s="29" t="n">
        <f aca="false">IF(ISNA(VLOOKUP($B1238,'US PWR Rankings'!$B$6:$H$126,6,FALSE()))=TRUE(),"",(VLOOKUP($B1238,'US PWR Rankings'!$B$6:$H$126,6,FALSE())))</f>
        <v>555876</v>
      </c>
      <c r="T1238" s="29" t="n">
        <f aca="false">IF(ISNA(VLOOKUP($B1238,'Can Gas Rankings'!$B$6:$H$95,6,FALSE()))=TRUE(),"",(VLOOKUP($B1238,'Can Gas Rankings'!$B$6:$H$95,6,FALSE())))</f>
        <v>635933</v>
      </c>
      <c r="U1238" s="29" t="str">
        <f aca="false">IF(ISNA(VLOOKUP($B1238,'Can Pwr Rankings'!$B$6:$F$21,4,FALSE()))=TRUE(),"",(VLOOKUP($B1238,'Can Pwr Rankings'!$B$6:$F$21,4,FALSE())))</f>
        <v/>
      </c>
    </row>
    <row r="1239" customFormat="false" ht="12.75" hidden="false" customHeight="false" outlineLevel="0" collapsed="false">
      <c r="A1239" s="5" t="s">
        <v>440</v>
      </c>
      <c r="B1239" s="5" t="n">
        <v>63675</v>
      </c>
      <c r="C1239" s="5" t="s">
        <v>440</v>
      </c>
      <c r="D1239" s="5" t="n">
        <v>63675</v>
      </c>
      <c r="E1239" s="29" t="n">
        <f aca="false">VLOOKUP(B1239,HEADROOM!$B$2:$D$3820,3,FALSE())</f>
        <v>1000000</v>
      </c>
      <c r="F1239" s="5" t="s">
        <v>41</v>
      </c>
      <c r="G1239" s="5" t="str">
        <f aca="false">VLOOKUP((A1239&amp;MAX(H1239:M1239)),'NA DATA'!$J$4:$K$1809,2,FALSE())</f>
        <v>Enron Canada Corp.</v>
      </c>
      <c r="H1239" s="30"/>
      <c r="I1239" s="30"/>
      <c r="J1239" s="30"/>
      <c r="K1239" s="30"/>
      <c r="L1239" s="30" t="n">
        <v>96031670</v>
      </c>
      <c r="M1239" s="30"/>
      <c r="N1239" s="30" t="str">
        <f aca="false">IF(ISNA(VLOOKUP(B1239,'US GAS Rankings'!$B$6:$H$232,7,FALSE()))=TRUE(),"",(VLOOKUP(B1239,'US GAS Rankings'!$B$6:$H$232,7,FALSE())))</f>
        <v/>
      </c>
      <c r="O1239" s="30" t="str">
        <f aca="false">IF(ISNA(VLOOKUP(B1239,'US PWR Rankings'!$B$6:$H$126,7,FALSE()))=TRUE(),"",(VLOOKUP(B1239,'US PWR Rankings'!$B$6:$H$126,7,FALSE())))</f>
        <v/>
      </c>
      <c r="P1239" s="5" t="n">
        <f aca="false">IF(ISNA(VLOOKUP(B1239,'Can Gas Rankings'!$B$6:$H$95,7,FALSE()))=TRUE(),"",(VLOOKUP(B1239,'Can Gas Rankings'!$B$6:$H$95,7,FALSE())))</f>
        <v>57</v>
      </c>
      <c r="Q1239" s="5" t="str">
        <f aca="false">IF(ISNA(VLOOKUP(B1239,'Can Pwr Rankings'!$B$6:$F$21,5,FALSE()))=TRUE(),"",(VLOOKUP(B1239,'Can Pwr Rankings'!$B$6:$F$21,5,FALSE())))</f>
        <v/>
      </c>
      <c r="R1239" s="29" t="str">
        <f aca="false">IF(ISNA(VLOOKUP($B1239,'US GAS Rankings'!$B$6:$H$232,6,FALSE()))=TRUE(),"",(VLOOKUP($B1239,'US GAS Rankings'!$B$6:$H$232,6,FALSE())))</f>
        <v/>
      </c>
      <c r="S1239" s="29" t="str">
        <f aca="false">IF(ISNA(VLOOKUP($B1239,'US PWR Rankings'!$B$6:$H$126,6,FALSE()))=TRUE(),"",(VLOOKUP($B1239,'US PWR Rankings'!$B$6:$H$126,6,FALSE())))</f>
        <v/>
      </c>
      <c r="T1239" s="29" t="n">
        <f aca="false">IF(ISNA(VLOOKUP($B1239,'Can Gas Rankings'!$B$6:$H$95,6,FALSE()))=TRUE(),"",(VLOOKUP($B1239,'Can Gas Rankings'!$B$6:$H$95,6,FALSE())))</f>
        <v>1917598</v>
      </c>
      <c r="U1239" s="29" t="str">
        <f aca="false">IF(ISNA(VLOOKUP($B1239,'Can Pwr Rankings'!$B$6:$F$21,4,FALSE()))=TRUE(),"",(VLOOKUP($B1239,'Can Pwr Rankings'!$B$6:$F$21,4,FALSE())))</f>
        <v/>
      </c>
    </row>
    <row r="1240" customFormat="false" ht="12.75" hidden="false" customHeight="false" outlineLevel="0" collapsed="false">
      <c r="A1240" s="5" t="s">
        <v>441</v>
      </c>
      <c r="B1240" s="5" t="n">
        <v>37221</v>
      </c>
      <c r="C1240" s="5" t="s">
        <v>441</v>
      </c>
      <c r="D1240" s="5" t="n">
        <v>37221</v>
      </c>
      <c r="E1240" s="29" t="n">
        <f aca="false">VLOOKUP(B1240,HEADROOM!$B$2:$D$3820,3,FALSE())</f>
        <v>2400000</v>
      </c>
      <c r="F1240" s="5" t="s">
        <v>41</v>
      </c>
      <c r="G1240" s="5" t="str">
        <f aca="false">VLOOKUP((A1240&amp;MAX(H1240:M1240)),'NA DATA'!$J$4:$K$1809,2,FALSE())</f>
        <v>Enron Canada Corp.</v>
      </c>
      <c r="H1240" s="30"/>
      <c r="I1240" s="30"/>
      <c r="J1240" s="30"/>
      <c r="K1240" s="30"/>
      <c r="L1240" s="30" t="n">
        <v>96013847</v>
      </c>
      <c r="M1240" s="30"/>
      <c r="N1240" s="30" t="str">
        <f aca="false">IF(ISNA(VLOOKUP(B1240,'US GAS Rankings'!$B$6:$H$232,7,FALSE()))=TRUE(),"",(VLOOKUP(B1240,'US GAS Rankings'!$B$6:$H$232,7,FALSE())))</f>
        <v/>
      </c>
      <c r="O1240" s="30" t="str">
        <f aca="false">IF(ISNA(VLOOKUP(B1240,'US PWR Rankings'!$B$6:$H$126,7,FALSE()))=TRUE(),"",(VLOOKUP(B1240,'US PWR Rankings'!$B$6:$H$126,7,FALSE())))</f>
        <v/>
      </c>
      <c r="P1240" s="5" t="n">
        <f aca="false">IF(ISNA(VLOOKUP(B1240,'Can Gas Rankings'!$B$6:$H$95,7,FALSE()))=TRUE(),"",(VLOOKUP(B1240,'Can Gas Rankings'!$B$6:$H$95,7,FALSE())))</f>
        <v>49</v>
      </c>
      <c r="Q1240" s="5" t="str">
        <f aca="false">IF(ISNA(VLOOKUP(B1240,'Can Pwr Rankings'!$B$6:$F$21,5,FALSE()))=TRUE(),"",(VLOOKUP(B1240,'Can Pwr Rankings'!$B$6:$F$21,5,FALSE())))</f>
        <v/>
      </c>
      <c r="R1240" s="29" t="str">
        <f aca="false">IF(ISNA(VLOOKUP($B1240,'US GAS Rankings'!$B$6:$H$232,6,FALSE()))=TRUE(),"",(VLOOKUP($B1240,'US GAS Rankings'!$B$6:$H$232,6,FALSE())))</f>
        <v/>
      </c>
      <c r="S1240" s="29" t="str">
        <f aca="false">IF(ISNA(VLOOKUP($B1240,'US PWR Rankings'!$B$6:$H$126,6,FALSE()))=TRUE(),"",(VLOOKUP($B1240,'US PWR Rankings'!$B$6:$H$126,6,FALSE())))</f>
        <v/>
      </c>
      <c r="T1240" s="29" t="n">
        <f aca="false">IF(ISNA(VLOOKUP($B1240,'Can Gas Rankings'!$B$6:$H$95,6,FALSE()))=TRUE(),"",(VLOOKUP($B1240,'Can Gas Rankings'!$B$6:$H$95,6,FALSE())))</f>
        <v>2390400</v>
      </c>
      <c r="U1240" s="29" t="str">
        <f aca="false">IF(ISNA(VLOOKUP($B1240,'Can Pwr Rankings'!$B$6:$F$21,4,FALSE()))=TRUE(),"",(VLOOKUP($B1240,'Can Pwr Rankings'!$B$6:$F$21,4,FALSE())))</f>
        <v/>
      </c>
    </row>
    <row r="1241" customFormat="false" ht="12.75" hidden="false" customHeight="false" outlineLevel="0" collapsed="false">
      <c r="A1241" s="5" t="s">
        <v>442</v>
      </c>
      <c r="B1241" s="5" t="n">
        <v>177</v>
      </c>
      <c r="C1241" s="5" t="s">
        <v>442</v>
      </c>
      <c r="D1241" s="5" t="n">
        <v>177</v>
      </c>
      <c r="E1241" s="29" t="n">
        <f aca="false">VLOOKUP(B1241,HEADROOM!$B$2:$D$3820,3,FALSE())</f>
        <v>69418954</v>
      </c>
      <c r="F1241" s="5" t="s">
        <v>409</v>
      </c>
      <c r="G1241" s="5" t="e">
        <f aca="false">VLOOKUP((A1241&amp;MAX(H1241:M1241)),'NA DATA'!$J$4:$K$1809,2,FALSE())</f>
        <v>#N/A</v>
      </c>
      <c r="H1241" s="30"/>
      <c r="I1241" s="30"/>
      <c r="J1241" s="30" t="n">
        <v>95001098</v>
      </c>
      <c r="K1241" s="30"/>
      <c r="L1241" s="30"/>
      <c r="M1241" s="30"/>
      <c r="N1241" s="30" t="str">
        <f aca="false">IF(ISNA(VLOOKUP(B1241,'US GAS Rankings'!$B$6:$H$232,7,FALSE()))=TRUE(),"",(VLOOKUP(B1241,'US GAS Rankings'!$B$6:$H$232,7,FALSE())))</f>
        <v/>
      </c>
      <c r="O1241" s="30" t="n">
        <f aca="false">IF(ISNA(VLOOKUP(B1241,'US PWR Rankings'!$B$6:$H$126,7,FALSE()))=TRUE(),"",(VLOOKUP(B1241,'US PWR Rankings'!$B$6:$H$126,7,FALSE())))</f>
        <v>42</v>
      </c>
      <c r="P1241" s="5" t="str">
        <f aca="false">IF(ISNA(VLOOKUP(B1241,'Can Gas Rankings'!$B$6:$H$95,7,FALSE()))=TRUE(),"",(VLOOKUP(B1241,'Can Gas Rankings'!$B$6:$H$95,7,FALSE())))</f>
        <v/>
      </c>
      <c r="Q1241" s="5" t="str">
        <f aca="false">IF(ISNA(VLOOKUP(B1241,'Can Pwr Rankings'!$B$6:$F$21,5,FALSE()))=TRUE(),"",(VLOOKUP(B1241,'Can Pwr Rankings'!$B$6:$F$21,5,FALSE())))</f>
        <v/>
      </c>
      <c r="R1241" s="29" t="str">
        <f aca="false">IF(ISNA(VLOOKUP($B1241,'US GAS Rankings'!$B$6:$H$232,6,FALSE()))=TRUE(),"",(VLOOKUP($B1241,'US GAS Rankings'!$B$6:$H$232,6,FALSE())))</f>
        <v/>
      </c>
      <c r="S1241" s="29" t="n">
        <f aca="false">IF(ISNA(VLOOKUP($B1241,'US PWR Rankings'!$B$6:$H$126,6,FALSE()))=TRUE(),"",(VLOOKUP($B1241,'US PWR Rankings'!$B$6:$H$126,6,FALSE())))</f>
        <v>1128988</v>
      </c>
      <c r="T1241" s="29" t="str">
        <f aca="false">IF(ISNA(VLOOKUP($B1241,'Can Gas Rankings'!$B$6:$H$95,6,FALSE()))=TRUE(),"",(VLOOKUP($B1241,'Can Gas Rankings'!$B$6:$H$95,6,FALSE())))</f>
        <v/>
      </c>
      <c r="U1241" s="29" t="str">
        <f aca="false">IF(ISNA(VLOOKUP($B1241,'Can Pwr Rankings'!$B$6:$F$21,4,FALSE()))=TRUE(),"",(VLOOKUP($B1241,'Can Pwr Rankings'!$B$6:$F$21,4,FALSE())))</f>
        <v/>
      </c>
    </row>
    <row r="1242" customFormat="false" ht="12.75" hidden="false" customHeight="false" outlineLevel="0" collapsed="false">
      <c r="A1242" s="5" t="s">
        <v>442</v>
      </c>
      <c r="B1242" s="5" t="n">
        <v>177</v>
      </c>
      <c r="C1242" s="5"/>
      <c r="D1242" s="5"/>
      <c r="E1242" s="29" t="n">
        <f aca="false">VLOOKUP(B1242,HEADROOM!$B$2:$D$3820,3,FALSE())</f>
        <v>69418954</v>
      </c>
      <c r="F1242" s="5" t="s">
        <v>53</v>
      </c>
      <c r="G1242" s="5" t="e">
        <f aca="false">VLOOKUP((A1242&amp;MAX(H1242:M1242)),'NA DATA'!$J$4:$K$1809,2,FALSE())</f>
        <v>#N/A</v>
      </c>
      <c r="H1242" s="30"/>
      <c r="I1242" s="30"/>
      <c r="J1242" s="30" t="n">
        <v>96026964</v>
      </c>
      <c r="K1242" s="30"/>
      <c r="L1242" s="30"/>
      <c r="M1242" s="30"/>
      <c r="N1242" s="30" t="str">
        <f aca="false">IF(ISNA(VLOOKUP(B1242,'US GAS Rankings'!$B$6:$H$232,7,FALSE()))=TRUE(),"",(VLOOKUP(B1242,'US GAS Rankings'!$B$6:$H$232,7,FALSE())))</f>
        <v/>
      </c>
      <c r="O1242" s="30" t="n">
        <f aca="false">IF(ISNA(VLOOKUP(B1242,'US PWR Rankings'!$B$6:$H$126,7,FALSE()))=TRUE(),"",(VLOOKUP(B1242,'US PWR Rankings'!$B$6:$H$126,7,FALSE())))</f>
        <v>42</v>
      </c>
      <c r="P1242" s="5" t="str">
        <f aca="false">IF(ISNA(VLOOKUP(B1242,'Can Gas Rankings'!$B$6:$H$95,7,FALSE()))=TRUE(),"",(VLOOKUP(B1242,'Can Gas Rankings'!$B$6:$H$95,7,FALSE())))</f>
        <v/>
      </c>
      <c r="Q1242" s="5" t="str">
        <f aca="false">IF(ISNA(VLOOKUP(B1242,'Can Pwr Rankings'!$B$6:$F$21,5,FALSE()))=TRUE(),"",(VLOOKUP(B1242,'Can Pwr Rankings'!$B$6:$F$21,5,FALSE())))</f>
        <v/>
      </c>
      <c r="R1242" s="29" t="str">
        <f aca="false">IF(ISNA(VLOOKUP($B1242,'US GAS Rankings'!$B$6:$H$232,6,FALSE()))=TRUE(),"",(VLOOKUP($B1242,'US GAS Rankings'!$B$6:$H$232,6,FALSE())))</f>
        <v/>
      </c>
      <c r="S1242" s="29" t="n">
        <f aca="false">IF(ISNA(VLOOKUP($B1242,'US PWR Rankings'!$B$6:$H$126,6,FALSE()))=TRUE(),"",(VLOOKUP($B1242,'US PWR Rankings'!$B$6:$H$126,6,FALSE())))</f>
        <v>1128988</v>
      </c>
      <c r="T1242" s="29" t="str">
        <f aca="false">IF(ISNA(VLOOKUP($B1242,'Can Gas Rankings'!$B$6:$H$95,6,FALSE()))=TRUE(),"",(VLOOKUP($B1242,'Can Gas Rankings'!$B$6:$H$95,6,FALSE())))</f>
        <v/>
      </c>
      <c r="U1242" s="29" t="str">
        <f aca="false">IF(ISNA(VLOOKUP($B1242,'Can Pwr Rankings'!$B$6:$F$21,4,FALSE()))=TRUE(),"",(VLOOKUP($B1242,'Can Pwr Rankings'!$B$6:$F$21,4,FALSE())))</f>
        <v/>
      </c>
    </row>
    <row r="1243" customFormat="false" ht="12.75" hidden="false" customHeight="false" outlineLevel="0" collapsed="false">
      <c r="A1243" s="5" t="s">
        <v>443</v>
      </c>
      <c r="B1243" s="5" t="n">
        <v>45583</v>
      </c>
      <c r="C1243" s="5" t="s">
        <v>443</v>
      </c>
      <c r="D1243" s="5" t="n">
        <v>45583</v>
      </c>
      <c r="E1243" s="29" t="n">
        <f aca="false">VLOOKUP(B1243,HEADROOM!$B$2:$D$3820,3,FALSE())</f>
        <v>3988000</v>
      </c>
      <c r="F1243" s="5" t="s">
        <v>40</v>
      </c>
      <c r="G1243" s="5" t="e">
        <f aca="false">VLOOKUP((A1243&amp;MAX(H1243:M1243)),'NA DATA'!$J$4:$K$1809,2,FALSE())</f>
        <v>#N/A</v>
      </c>
      <c r="H1243" s="30"/>
      <c r="I1243" s="30"/>
      <c r="J1243" s="30" t="n">
        <v>96056927</v>
      </c>
      <c r="K1243" s="30"/>
      <c r="L1243" s="30"/>
      <c r="M1243" s="30"/>
      <c r="N1243" s="30" t="str">
        <f aca="false">IF(ISNA(VLOOKUP(B1243,'US GAS Rankings'!$B$6:$H$232,7,FALSE()))=TRUE(),"",(VLOOKUP(B1243,'US GAS Rankings'!$B$6:$H$232,7,FALSE())))</f>
        <v/>
      </c>
      <c r="O1243" s="30" t="n">
        <f aca="false">IF(ISNA(VLOOKUP(B1243,'US PWR Rankings'!$B$6:$H$126,7,FALSE()))=TRUE(),"",(VLOOKUP(B1243,'US PWR Rankings'!$B$6:$H$126,7,FALSE())))</f>
        <v>119</v>
      </c>
      <c r="P1243" s="5" t="str">
        <f aca="false">IF(ISNA(VLOOKUP(B1243,'Can Gas Rankings'!$B$6:$H$95,7,FALSE()))=TRUE(),"",(VLOOKUP(B1243,'Can Gas Rankings'!$B$6:$H$95,7,FALSE())))</f>
        <v/>
      </c>
      <c r="Q1243" s="5" t="str">
        <f aca="false">IF(ISNA(VLOOKUP(B1243,'Can Pwr Rankings'!$B$6:$F$21,5,FALSE()))=TRUE(),"",(VLOOKUP(B1243,'Can Pwr Rankings'!$B$6:$F$21,5,FALSE())))</f>
        <v/>
      </c>
      <c r="R1243" s="29" t="str">
        <f aca="false">IF(ISNA(VLOOKUP($B1243,'US GAS Rankings'!$B$6:$H$232,6,FALSE()))=TRUE(),"",(VLOOKUP($B1243,'US GAS Rankings'!$B$6:$H$232,6,FALSE())))</f>
        <v/>
      </c>
      <c r="S1243" s="29" t="n">
        <f aca="false">IF(ISNA(VLOOKUP($B1243,'US PWR Rankings'!$B$6:$H$126,6,FALSE()))=TRUE(),"",(VLOOKUP($B1243,'US PWR Rankings'!$B$6:$H$126,6,FALSE())))</f>
        <v>1086</v>
      </c>
      <c r="T1243" s="29" t="str">
        <f aca="false">IF(ISNA(VLOOKUP($B1243,'Can Gas Rankings'!$B$6:$H$95,6,FALSE()))=TRUE(),"",(VLOOKUP($B1243,'Can Gas Rankings'!$B$6:$H$95,6,FALSE())))</f>
        <v/>
      </c>
      <c r="U1243" s="29" t="str">
        <f aca="false">IF(ISNA(VLOOKUP($B1243,'Can Pwr Rankings'!$B$6:$F$21,4,FALSE()))=TRUE(),"",(VLOOKUP($B1243,'Can Pwr Rankings'!$B$6:$F$21,4,FALSE())))</f>
        <v/>
      </c>
    </row>
    <row r="1244" customFormat="false" ht="12.75" hidden="false" customHeight="false" outlineLevel="0" collapsed="false">
      <c r="A1244" s="5" t="s">
        <v>444</v>
      </c>
      <c r="B1244" s="5" t="n">
        <v>51164</v>
      </c>
      <c r="C1244" s="5" t="s">
        <v>444</v>
      </c>
      <c r="D1244" s="5" t="n">
        <v>51164</v>
      </c>
      <c r="E1244" s="29" t="n">
        <f aca="false">VLOOKUP(B1244,HEADROOM!$B$2:$D$3820,3,FALSE())</f>
        <v>25000</v>
      </c>
      <c r="F1244" s="5" t="s">
        <v>40</v>
      </c>
      <c r="G1244" s="5" t="e">
        <f aca="false">VLOOKUP((A1244&amp;MAX(H1244:M1244)),'NA DATA'!$J$4:$K$1809,2,FALSE())</f>
        <v>#N/A</v>
      </c>
      <c r="H1244" s="30"/>
      <c r="I1244" s="30"/>
      <c r="J1244" s="30" t="n">
        <v>96051889</v>
      </c>
      <c r="K1244" s="30"/>
      <c r="L1244" s="30"/>
      <c r="M1244" s="30"/>
      <c r="N1244" s="30" t="str">
        <f aca="false">IF(ISNA(VLOOKUP(B1244,'US GAS Rankings'!$B$6:$H$232,7,FALSE()))=TRUE(),"",(VLOOKUP(B1244,'US GAS Rankings'!$B$6:$H$232,7,FALSE())))</f>
        <v/>
      </c>
      <c r="O1244" s="30" t="n">
        <f aca="false">IF(ISNA(VLOOKUP(B1244,'US PWR Rankings'!$B$6:$H$126,7,FALSE()))=TRUE(),"",(VLOOKUP(B1244,'US PWR Rankings'!$B$6:$H$126,7,FALSE())))</f>
        <v>95</v>
      </c>
      <c r="P1244" s="5" t="str">
        <f aca="false">IF(ISNA(VLOOKUP(B1244,'Can Gas Rankings'!$B$6:$H$95,7,FALSE()))=TRUE(),"",(VLOOKUP(B1244,'Can Gas Rankings'!$B$6:$H$95,7,FALSE())))</f>
        <v/>
      </c>
      <c r="Q1244" s="5" t="str">
        <f aca="false">IF(ISNA(VLOOKUP(B1244,'Can Pwr Rankings'!$B$6:$F$21,5,FALSE()))=TRUE(),"",(VLOOKUP(B1244,'Can Pwr Rankings'!$B$6:$F$21,5,FALSE())))</f>
        <v/>
      </c>
      <c r="R1244" s="29" t="str">
        <f aca="false">IF(ISNA(VLOOKUP($B1244,'US GAS Rankings'!$B$6:$H$232,6,FALSE()))=TRUE(),"",(VLOOKUP($B1244,'US GAS Rankings'!$B$6:$H$232,6,FALSE())))</f>
        <v/>
      </c>
      <c r="S1244" s="29" t="n">
        <f aca="false">IF(ISNA(VLOOKUP($B1244,'US PWR Rankings'!$B$6:$H$126,6,FALSE()))=TRUE(),"",(VLOOKUP($B1244,'US PWR Rankings'!$B$6:$H$126,6,FALSE())))</f>
        <v>21135</v>
      </c>
      <c r="T1244" s="29" t="str">
        <f aca="false">IF(ISNA(VLOOKUP($B1244,'Can Gas Rankings'!$B$6:$H$95,6,FALSE()))=TRUE(),"",(VLOOKUP($B1244,'Can Gas Rankings'!$B$6:$H$95,6,FALSE())))</f>
        <v/>
      </c>
      <c r="U1244" s="29" t="str">
        <f aca="false">IF(ISNA(VLOOKUP($B1244,'Can Pwr Rankings'!$B$6:$F$21,4,FALSE()))=TRUE(),"",(VLOOKUP($B1244,'Can Pwr Rankings'!$B$6:$F$21,4,FALSE())))</f>
        <v/>
      </c>
    </row>
    <row r="1245" customFormat="false" ht="12.75" hidden="false" customHeight="false" outlineLevel="0" collapsed="false">
      <c r="A1245" s="5" t="s">
        <v>445</v>
      </c>
      <c r="B1245" s="5" t="n">
        <v>68285</v>
      </c>
      <c r="C1245" s="5" t="s">
        <v>445</v>
      </c>
      <c r="D1245" s="5" t="n">
        <v>68285</v>
      </c>
      <c r="E1245" s="29" t="n">
        <f aca="false">VLOOKUP(B1245,HEADROOM!$B$2:$D$3820,3,FALSE())</f>
        <v>9905979</v>
      </c>
      <c r="F1245" s="5" t="s">
        <v>41</v>
      </c>
      <c r="G1245" s="5" t="str">
        <f aca="false">VLOOKUP((A1245&amp;MAX(H1245:M1245)),'NA DATA'!$J$4:$K$1809,2,FALSE())</f>
        <v>Enron Canada Corp.</v>
      </c>
      <c r="H1245" s="30"/>
      <c r="I1245" s="30"/>
      <c r="J1245" s="30"/>
      <c r="K1245" s="30"/>
      <c r="L1245" s="30" t="n">
        <v>96022339</v>
      </c>
      <c r="M1245" s="30"/>
      <c r="N1245" s="30" t="str">
        <f aca="false">IF(ISNA(VLOOKUP(B1245,'US GAS Rankings'!$B$6:$H$232,7,FALSE()))=TRUE(),"",(VLOOKUP(B1245,'US GAS Rankings'!$B$6:$H$232,7,FALSE())))</f>
        <v/>
      </c>
      <c r="O1245" s="30" t="str">
        <f aca="false">IF(ISNA(VLOOKUP(B1245,'US PWR Rankings'!$B$6:$H$126,7,FALSE()))=TRUE(),"",(VLOOKUP(B1245,'US PWR Rankings'!$B$6:$H$126,7,FALSE())))</f>
        <v/>
      </c>
      <c r="P1245" s="5" t="n">
        <f aca="false">IF(ISNA(VLOOKUP(B1245,'Can Gas Rankings'!$B$6:$H$95,7,FALSE()))=TRUE(),"",(VLOOKUP(B1245,'Can Gas Rankings'!$B$6:$H$95,7,FALSE())))</f>
        <v>10</v>
      </c>
      <c r="Q1245" s="5" t="str">
        <f aca="false">IF(ISNA(VLOOKUP(B1245,'Can Pwr Rankings'!$B$6:$F$21,5,FALSE()))=TRUE(),"",(VLOOKUP(B1245,'Can Pwr Rankings'!$B$6:$F$21,5,FALSE())))</f>
        <v/>
      </c>
      <c r="R1245" s="29" t="str">
        <f aca="false">IF(ISNA(VLOOKUP($B1245,'US GAS Rankings'!$B$6:$H$232,6,FALSE()))=TRUE(),"",(VLOOKUP($B1245,'US GAS Rankings'!$B$6:$H$232,6,FALSE())))</f>
        <v/>
      </c>
      <c r="S1245" s="29" t="str">
        <f aca="false">IF(ISNA(VLOOKUP($B1245,'US PWR Rankings'!$B$6:$H$126,6,FALSE()))=TRUE(),"",(VLOOKUP($B1245,'US PWR Rankings'!$B$6:$H$126,6,FALSE())))</f>
        <v/>
      </c>
      <c r="T1245" s="29" t="n">
        <f aca="false">IF(ISNA(VLOOKUP($B1245,'Can Gas Rankings'!$B$6:$H$95,6,FALSE()))=TRUE(),"",(VLOOKUP($B1245,'Can Gas Rankings'!$B$6:$H$95,6,FALSE())))</f>
        <v>54576376</v>
      </c>
      <c r="U1245" s="29" t="str">
        <f aca="false">IF(ISNA(VLOOKUP($B1245,'Can Pwr Rankings'!$B$6:$F$21,4,FALSE()))=TRUE(),"",(VLOOKUP($B1245,'Can Pwr Rankings'!$B$6:$F$21,4,FALSE())))</f>
        <v/>
      </c>
    </row>
    <row r="1246" customFormat="false" ht="12.75" hidden="false" customHeight="false" outlineLevel="0" collapsed="false">
      <c r="A1246" s="5" t="s">
        <v>446</v>
      </c>
      <c r="B1246" s="5" t="n">
        <v>2730</v>
      </c>
      <c r="C1246" s="5" t="s">
        <v>446</v>
      </c>
      <c r="D1246" s="5" t="n">
        <v>2730</v>
      </c>
      <c r="E1246" s="29" t="n">
        <f aca="false">VLOOKUP(B1246,HEADROOM!$B$2:$D$3820,3,FALSE())</f>
        <v>5792601</v>
      </c>
      <c r="F1246" s="5" t="s">
        <v>331</v>
      </c>
      <c r="G1246" s="5" t="e">
        <f aca="false">VLOOKUP((A1246&amp;MAX(H1246:M1246)),'NA DATA'!$J$4:$K$1809,2,FALSE())</f>
        <v>#N/A</v>
      </c>
      <c r="H1246" s="30"/>
      <c r="I1246" s="30"/>
      <c r="J1246" s="30" t="n">
        <v>95001189</v>
      </c>
      <c r="K1246" s="30"/>
      <c r="L1246" s="30"/>
      <c r="M1246" s="30"/>
      <c r="N1246" s="30" t="str">
        <f aca="false">IF(ISNA(VLOOKUP(B1246,'US GAS Rankings'!$B$6:$H$232,7,FALSE()))=TRUE(),"",(VLOOKUP(B1246,'US GAS Rankings'!$B$6:$H$232,7,FALSE())))</f>
        <v/>
      </c>
      <c r="O1246" s="30" t="n">
        <f aca="false">IF(ISNA(VLOOKUP(B1246,'US PWR Rankings'!$B$6:$H$126,7,FALSE()))=TRUE(),"",(VLOOKUP(B1246,'US PWR Rankings'!$B$6:$H$126,7,FALSE())))</f>
        <v>76</v>
      </c>
      <c r="P1246" s="5" t="str">
        <f aca="false">IF(ISNA(VLOOKUP(B1246,'Can Gas Rankings'!$B$6:$H$95,7,FALSE()))=TRUE(),"",(VLOOKUP(B1246,'Can Gas Rankings'!$B$6:$H$95,7,FALSE())))</f>
        <v/>
      </c>
      <c r="Q1246" s="5" t="str">
        <f aca="false">IF(ISNA(VLOOKUP(B1246,'Can Pwr Rankings'!$B$6:$F$21,5,FALSE()))=TRUE(),"",(VLOOKUP(B1246,'Can Pwr Rankings'!$B$6:$F$21,5,FALSE())))</f>
        <v/>
      </c>
      <c r="R1246" s="29" t="str">
        <f aca="false">IF(ISNA(VLOOKUP($B1246,'US GAS Rankings'!$B$6:$H$232,6,FALSE()))=TRUE(),"",(VLOOKUP($B1246,'US GAS Rankings'!$B$6:$H$232,6,FALSE())))</f>
        <v/>
      </c>
      <c r="S1246" s="29" t="n">
        <f aca="false">IF(ISNA(VLOOKUP($B1246,'US PWR Rankings'!$B$6:$H$126,6,FALSE()))=TRUE(),"",(VLOOKUP($B1246,'US PWR Rankings'!$B$6:$H$126,6,FALSE())))</f>
        <v>92539</v>
      </c>
      <c r="T1246" s="29" t="str">
        <f aca="false">IF(ISNA(VLOOKUP($B1246,'Can Gas Rankings'!$B$6:$H$95,6,FALSE()))=TRUE(),"",(VLOOKUP($B1246,'Can Gas Rankings'!$B$6:$H$95,6,FALSE())))</f>
        <v/>
      </c>
      <c r="U1246" s="29" t="str">
        <f aca="false">IF(ISNA(VLOOKUP($B1246,'Can Pwr Rankings'!$B$6:$F$21,4,FALSE()))=TRUE(),"",(VLOOKUP($B1246,'Can Pwr Rankings'!$B$6:$F$21,4,FALSE())))</f>
        <v/>
      </c>
    </row>
    <row r="1247" customFormat="false" ht="12.75" hidden="false" customHeight="false" outlineLevel="0" collapsed="false">
      <c r="A1247" s="5" t="s">
        <v>446</v>
      </c>
      <c r="B1247" s="5" t="n">
        <v>2730</v>
      </c>
      <c r="C1247" s="5"/>
      <c r="D1247" s="5"/>
      <c r="E1247" s="29" t="n">
        <f aca="false">VLOOKUP(B1247,HEADROOM!$B$2:$D$3820,3,FALSE())</f>
        <v>5792601</v>
      </c>
      <c r="F1247" s="5" t="s">
        <v>376</v>
      </c>
      <c r="G1247" s="5" t="e">
        <f aca="false">VLOOKUP((A1247&amp;MAX(H1247:M1247)),'NA DATA'!$J$4:$K$1809,2,FALSE())</f>
        <v>#N/A</v>
      </c>
      <c r="H1247" s="30"/>
      <c r="I1247" s="30"/>
      <c r="J1247" s="30" t="n">
        <v>96000132</v>
      </c>
      <c r="K1247" s="30"/>
      <c r="L1247" s="30"/>
      <c r="M1247" s="30"/>
      <c r="N1247" s="30" t="str">
        <f aca="false">IF(ISNA(VLOOKUP(B1247,'US GAS Rankings'!$B$6:$H$232,7,FALSE()))=TRUE(),"",(VLOOKUP(B1247,'US GAS Rankings'!$B$6:$H$232,7,FALSE())))</f>
        <v/>
      </c>
      <c r="O1247" s="30" t="n">
        <f aca="false">IF(ISNA(VLOOKUP(B1247,'US PWR Rankings'!$B$6:$H$126,7,FALSE()))=TRUE(),"",(VLOOKUP(B1247,'US PWR Rankings'!$B$6:$H$126,7,FALSE())))</f>
        <v>76</v>
      </c>
      <c r="P1247" s="5" t="str">
        <f aca="false">IF(ISNA(VLOOKUP(B1247,'Can Gas Rankings'!$B$6:$H$95,7,FALSE()))=TRUE(),"",(VLOOKUP(B1247,'Can Gas Rankings'!$B$6:$H$95,7,FALSE())))</f>
        <v/>
      </c>
      <c r="Q1247" s="5" t="str">
        <f aca="false">IF(ISNA(VLOOKUP(B1247,'Can Pwr Rankings'!$B$6:$F$21,5,FALSE()))=TRUE(),"",(VLOOKUP(B1247,'Can Pwr Rankings'!$B$6:$F$21,5,FALSE())))</f>
        <v/>
      </c>
      <c r="R1247" s="29" t="str">
        <f aca="false">IF(ISNA(VLOOKUP($B1247,'US GAS Rankings'!$B$6:$H$232,6,FALSE()))=TRUE(),"",(VLOOKUP($B1247,'US GAS Rankings'!$B$6:$H$232,6,FALSE())))</f>
        <v/>
      </c>
      <c r="S1247" s="29" t="n">
        <f aca="false">IF(ISNA(VLOOKUP($B1247,'US PWR Rankings'!$B$6:$H$126,6,FALSE()))=TRUE(),"",(VLOOKUP($B1247,'US PWR Rankings'!$B$6:$H$126,6,FALSE())))</f>
        <v>92539</v>
      </c>
      <c r="T1247" s="29" t="str">
        <f aca="false">IF(ISNA(VLOOKUP($B1247,'Can Gas Rankings'!$B$6:$H$95,6,FALSE()))=TRUE(),"",(VLOOKUP($B1247,'Can Gas Rankings'!$B$6:$H$95,6,FALSE())))</f>
        <v/>
      </c>
      <c r="U1247" s="29" t="str">
        <f aca="false">IF(ISNA(VLOOKUP($B1247,'Can Pwr Rankings'!$B$6:$F$21,4,FALSE()))=TRUE(),"",(VLOOKUP($B1247,'Can Pwr Rankings'!$B$6:$F$21,4,FALSE())))</f>
        <v/>
      </c>
    </row>
    <row r="1248" customFormat="false" ht="12.75" hidden="false" customHeight="false" outlineLevel="0" collapsed="false">
      <c r="A1248" s="5" t="s">
        <v>447</v>
      </c>
      <c r="B1248" s="5" t="n">
        <v>2762</v>
      </c>
      <c r="C1248" s="5" t="s">
        <v>447</v>
      </c>
      <c r="D1248" s="5" t="n">
        <v>2762</v>
      </c>
      <c r="E1248" s="29" t="n">
        <f aca="false">VLOOKUP(B1248,HEADROOM!$B$2:$D$3820,3,FALSE())</f>
        <v>9977418</v>
      </c>
      <c r="F1248" s="5" t="s">
        <v>401</v>
      </c>
      <c r="G1248" s="5" t="e">
        <f aca="false">VLOOKUP((A1248&amp;MAX(H1248:M1248)),'NA DATA'!$J$4:$K$1809,2,FALSE())</f>
        <v>#N/A</v>
      </c>
      <c r="H1248" s="30"/>
      <c r="I1248" s="30"/>
      <c r="J1248" s="30" t="n">
        <v>95001188</v>
      </c>
      <c r="K1248" s="30"/>
      <c r="L1248" s="30"/>
      <c r="M1248" s="30"/>
      <c r="N1248" s="30" t="str">
        <f aca="false">IF(ISNA(VLOOKUP(B1248,'US GAS Rankings'!$B$6:$H$232,7,FALSE()))=TRUE(),"",(VLOOKUP(B1248,'US GAS Rankings'!$B$6:$H$232,7,FALSE())))</f>
        <v/>
      </c>
      <c r="O1248" s="30" t="n">
        <f aca="false">IF(ISNA(VLOOKUP(B1248,'US PWR Rankings'!$B$6:$H$126,7,FALSE()))=TRUE(),"",(VLOOKUP(B1248,'US PWR Rankings'!$B$6:$H$126,7,FALSE())))</f>
        <v>84</v>
      </c>
      <c r="P1248" s="5" t="str">
        <f aca="false">IF(ISNA(VLOOKUP(B1248,'Can Gas Rankings'!$B$6:$H$95,7,FALSE()))=TRUE(),"",(VLOOKUP(B1248,'Can Gas Rankings'!$B$6:$H$95,7,FALSE())))</f>
        <v/>
      </c>
      <c r="Q1248" s="5" t="str">
        <f aca="false">IF(ISNA(VLOOKUP(B1248,'Can Pwr Rankings'!$B$6:$F$21,5,FALSE()))=TRUE(),"",(VLOOKUP(B1248,'Can Pwr Rankings'!$B$6:$F$21,5,FALSE())))</f>
        <v/>
      </c>
      <c r="R1248" s="29" t="str">
        <f aca="false">IF(ISNA(VLOOKUP($B1248,'US GAS Rankings'!$B$6:$H$232,6,FALSE()))=TRUE(),"",(VLOOKUP($B1248,'US GAS Rankings'!$B$6:$H$232,6,FALSE())))</f>
        <v/>
      </c>
      <c r="S1248" s="29" t="n">
        <f aca="false">IF(ISNA(VLOOKUP($B1248,'US PWR Rankings'!$B$6:$H$126,6,FALSE()))=TRUE(),"",(VLOOKUP($B1248,'US PWR Rankings'!$B$6:$H$126,6,FALSE())))</f>
        <v>46043</v>
      </c>
      <c r="T1248" s="29" t="str">
        <f aca="false">IF(ISNA(VLOOKUP($B1248,'Can Gas Rankings'!$B$6:$H$95,6,FALSE()))=TRUE(),"",(VLOOKUP($B1248,'Can Gas Rankings'!$B$6:$H$95,6,FALSE())))</f>
        <v/>
      </c>
      <c r="U1248" s="29" t="str">
        <f aca="false">IF(ISNA(VLOOKUP($B1248,'Can Pwr Rankings'!$B$6:$F$21,4,FALSE()))=TRUE(),"",(VLOOKUP($B1248,'Can Pwr Rankings'!$B$6:$F$21,4,FALSE())))</f>
        <v/>
      </c>
    </row>
    <row r="1249" customFormat="false" ht="12.75" hidden="false" customHeight="false" outlineLevel="0" collapsed="false">
      <c r="A1249" s="5" t="s">
        <v>448</v>
      </c>
      <c r="B1249" s="5" t="s">
        <v>343</v>
      </c>
      <c r="C1249" s="5" t="s">
        <v>448</v>
      </c>
      <c r="D1249" s="5" t="s">
        <v>343</v>
      </c>
      <c r="E1249" s="29" t="e">
        <f aca="false">VLOOKUP(B1249,HEADROOM!$B$2:$D$3820,3,FALSE())</f>
        <v>#N/A</v>
      </c>
      <c r="F1249" s="5" t="s">
        <v>53</v>
      </c>
      <c r="G1249" s="5" t="e">
        <f aca="false">VLOOKUP((A1249&amp;MAX(H1249:M1249)),'NA DATA'!$J$4:$K$1809,2,FALSE())</f>
        <v>#N/A</v>
      </c>
      <c r="H1249" s="30"/>
      <c r="I1249" s="30"/>
      <c r="J1249" s="30" t="n">
        <v>96027281</v>
      </c>
      <c r="K1249" s="30"/>
      <c r="L1249" s="30"/>
      <c r="M1249" s="30"/>
      <c r="N1249" s="30" t="str">
        <f aca="false">IF(ISNA(VLOOKUP(B1249,'US GAS Rankings'!$B$6:$H$232,7,FALSE()))=TRUE(),"",(VLOOKUP(B1249,'US GAS Rankings'!$B$6:$H$232,7,FALSE())))</f>
        <v/>
      </c>
      <c r="O1249" s="30" t="str">
        <f aca="false">IF(ISNA(VLOOKUP(B1249,'US PWR Rankings'!$B$6:$H$126,7,FALSE()))=TRUE(),"",(VLOOKUP(B1249,'US PWR Rankings'!$B$6:$H$126,7,FALSE())))</f>
        <v/>
      </c>
      <c r="P1249" s="5" t="str">
        <f aca="false">IF(ISNA(VLOOKUP(B1249,'Can Gas Rankings'!$B$6:$H$95,7,FALSE()))=TRUE(),"",(VLOOKUP(B1249,'Can Gas Rankings'!$B$6:$H$95,7,FALSE())))</f>
        <v/>
      </c>
      <c r="Q1249" s="5" t="str">
        <f aca="false">IF(ISNA(VLOOKUP(B1249,'Can Pwr Rankings'!$B$6:$F$21,5,FALSE()))=TRUE(),"",(VLOOKUP(B1249,'Can Pwr Rankings'!$B$6:$F$21,5,FALSE())))</f>
        <v/>
      </c>
      <c r="R1249" s="29" t="str">
        <f aca="false">IF(ISNA(VLOOKUP($B1249,'US GAS Rankings'!$B$6:$H$232,6,FALSE()))=TRUE(),"",(VLOOKUP($B1249,'US GAS Rankings'!$B$6:$H$232,6,FALSE())))</f>
        <v/>
      </c>
      <c r="S1249" s="29" t="str">
        <f aca="false">IF(ISNA(VLOOKUP($B1249,'US PWR Rankings'!$B$6:$H$126,6,FALSE()))=TRUE(),"",(VLOOKUP($B1249,'US PWR Rankings'!$B$6:$H$126,6,FALSE())))</f>
        <v/>
      </c>
      <c r="T1249" s="29" t="str">
        <f aca="false">IF(ISNA(VLOOKUP($B1249,'Can Gas Rankings'!$B$6:$H$95,6,FALSE()))=TRUE(),"",(VLOOKUP($B1249,'Can Gas Rankings'!$B$6:$H$95,6,FALSE())))</f>
        <v/>
      </c>
      <c r="U1249" s="29" t="str">
        <f aca="false">IF(ISNA(VLOOKUP($B1249,'Can Pwr Rankings'!$B$6:$F$21,4,FALSE()))=TRUE(),"",(VLOOKUP($B1249,'Can Pwr Rankings'!$B$6:$F$21,4,FALSE())))</f>
        <v/>
      </c>
    </row>
    <row r="1250" customFormat="false" ht="12.75" hidden="false" customHeight="false" outlineLevel="0" collapsed="false">
      <c r="A1250" s="5" t="s">
        <v>449</v>
      </c>
      <c r="B1250" s="5" t="n">
        <v>5177</v>
      </c>
      <c r="C1250" s="5" t="s">
        <v>449</v>
      </c>
      <c r="D1250" s="5" t="n">
        <v>5177</v>
      </c>
      <c r="E1250" s="29" t="n">
        <f aca="false">VLOOKUP(B1250,HEADROOM!$B$2:$D$3820,3,FALSE())</f>
        <v>3000000</v>
      </c>
      <c r="F1250" s="5" t="s">
        <v>41</v>
      </c>
      <c r="G1250" s="5" t="str">
        <f aca="false">VLOOKUP((A1250&amp;MAX(H1250:M1250)),'NA DATA'!$J$4:$K$1809,2,FALSE())</f>
        <v>Enron Canada Corp.</v>
      </c>
      <c r="H1250" s="30"/>
      <c r="I1250" s="30"/>
      <c r="J1250" s="30"/>
      <c r="K1250" s="30"/>
      <c r="L1250" s="30" t="n">
        <v>96013849</v>
      </c>
      <c r="M1250" s="30"/>
      <c r="N1250" s="30" t="str">
        <f aca="false">IF(ISNA(VLOOKUP(B1250,'US GAS Rankings'!$B$6:$H$232,7,FALSE()))=TRUE(),"",(VLOOKUP(B1250,'US GAS Rankings'!$B$6:$H$232,7,FALSE())))</f>
        <v/>
      </c>
      <c r="O1250" s="30" t="str">
        <f aca="false">IF(ISNA(VLOOKUP(B1250,'US PWR Rankings'!$B$6:$H$126,7,FALSE()))=TRUE(),"",(VLOOKUP(B1250,'US PWR Rankings'!$B$6:$H$126,7,FALSE())))</f>
        <v/>
      </c>
      <c r="P1250" s="5" t="n">
        <f aca="false">IF(ISNA(VLOOKUP(B1250,'Can Gas Rankings'!$B$6:$H$95,7,FALSE()))=TRUE(),"",(VLOOKUP(B1250,'Can Gas Rankings'!$B$6:$H$95,7,FALSE())))</f>
        <v>40</v>
      </c>
      <c r="Q1250" s="5" t="str">
        <f aca="false">IF(ISNA(VLOOKUP(B1250,'Can Pwr Rankings'!$B$6:$F$21,5,FALSE()))=TRUE(),"",(VLOOKUP(B1250,'Can Pwr Rankings'!$B$6:$F$21,5,FALSE())))</f>
        <v/>
      </c>
      <c r="R1250" s="29" t="str">
        <f aca="false">IF(ISNA(VLOOKUP($B1250,'US GAS Rankings'!$B$6:$H$232,6,FALSE()))=TRUE(),"",(VLOOKUP($B1250,'US GAS Rankings'!$B$6:$H$232,6,FALSE())))</f>
        <v/>
      </c>
      <c r="S1250" s="29" t="str">
        <f aca="false">IF(ISNA(VLOOKUP($B1250,'US PWR Rankings'!$B$6:$H$126,6,FALSE()))=TRUE(),"",(VLOOKUP($B1250,'US PWR Rankings'!$B$6:$H$126,6,FALSE())))</f>
        <v/>
      </c>
      <c r="T1250" s="29" t="n">
        <f aca="false">IF(ISNA(VLOOKUP($B1250,'Can Gas Rankings'!$B$6:$H$95,6,FALSE()))=TRUE(),"",(VLOOKUP($B1250,'Can Gas Rankings'!$B$6:$H$95,6,FALSE())))</f>
        <v>5800500</v>
      </c>
      <c r="U1250" s="29" t="str">
        <f aca="false">IF(ISNA(VLOOKUP($B1250,'Can Pwr Rankings'!$B$6:$F$21,4,FALSE()))=TRUE(),"",(VLOOKUP($B1250,'Can Pwr Rankings'!$B$6:$F$21,4,FALSE())))</f>
        <v/>
      </c>
    </row>
    <row r="1251" customFormat="false" ht="12.75" hidden="false" customHeight="false" outlineLevel="0" collapsed="false">
      <c r="A1251" s="5" t="s">
        <v>450</v>
      </c>
      <c r="B1251" s="5" t="n">
        <v>62199</v>
      </c>
      <c r="C1251" s="5" t="s">
        <v>450</v>
      </c>
      <c r="D1251" s="5" t="n">
        <v>62199</v>
      </c>
      <c r="E1251" s="29" t="e">
        <f aca="false">VLOOKUP(B1251,HEADROOM!$B$2:$D$3820,3,FALSE())</f>
        <v>#N/A</v>
      </c>
      <c r="F1251" s="5" t="s">
        <v>27</v>
      </c>
      <c r="G1251" s="5" t="str">
        <f aca="false">VLOOKUP((A1251&amp;MAX(H1251:M1251)),'NA DATA'!$J$4:$K$1809,2,FALSE())</f>
        <v>Enron North America Corp.</v>
      </c>
      <c r="H1251" s="30"/>
      <c r="I1251" s="30"/>
      <c r="J1251" s="30"/>
      <c r="K1251" s="30" t="n">
        <v>96011840</v>
      </c>
      <c r="L1251" s="30"/>
      <c r="M1251" s="30"/>
      <c r="N1251" s="30" t="str">
        <f aca="false">IF(ISNA(VLOOKUP(B1251,'US GAS Rankings'!$B$6:$H$232,7,FALSE()))=TRUE(),"",(VLOOKUP(B1251,'US GAS Rankings'!$B$6:$H$232,7,FALSE())))</f>
        <v/>
      </c>
      <c r="O1251" s="30" t="str">
        <f aca="false">IF(ISNA(VLOOKUP(B1251,'US PWR Rankings'!$B$6:$H$126,7,FALSE()))=TRUE(),"",(VLOOKUP(B1251,'US PWR Rankings'!$B$6:$H$126,7,FALSE())))</f>
        <v/>
      </c>
      <c r="P1251" s="5" t="str">
        <f aca="false">IF(ISNA(VLOOKUP(B1251,'Can Gas Rankings'!$B$6:$H$95,7,FALSE()))=TRUE(),"",(VLOOKUP(B1251,'Can Gas Rankings'!$B$6:$H$95,7,FALSE())))</f>
        <v/>
      </c>
      <c r="Q1251" s="5" t="str">
        <f aca="false">IF(ISNA(VLOOKUP(B1251,'Can Pwr Rankings'!$B$6:$F$21,5,FALSE()))=TRUE(),"",(VLOOKUP(B1251,'Can Pwr Rankings'!$B$6:$F$21,5,FALSE())))</f>
        <v/>
      </c>
      <c r="R1251" s="29" t="str">
        <f aca="false">IF(ISNA(VLOOKUP($B1251,'US GAS Rankings'!$B$6:$H$232,6,FALSE()))=TRUE(),"",(VLOOKUP($B1251,'US GAS Rankings'!$B$6:$H$232,6,FALSE())))</f>
        <v/>
      </c>
      <c r="S1251" s="29" t="str">
        <f aca="false">IF(ISNA(VLOOKUP($B1251,'US PWR Rankings'!$B$6:$H$126,6,FALSE()))=TRUE(),"",(VLOOKUP($B1251,'US PWR Rankings'!$B$6:$H$126,6,FALSE())))</f>
        <v/>
      </c>
      <c r="T1251" s="29" t="str">
        <f aca="false">IF(ISNA(VLOOKUP($B1251,'Can Gas Rankings'!$B$6:$H$95,6,FALSE()))=TRUE(),"",(VLOOKUP($B1251,'Can Gas Rankings'!$B$6:$H$95,6,FALSE())))</f>
        <v/>
      </c>
      <c r="U1251" s="29" t="str">
        <f aca="false">IF(ISNA(VLOOKUP($B1251,'Can Pwr Rankings'!$B$6:$F$21,4,FALSE()))=TRUE(),"",(VLOOKUP($B1251,'Can Pwr Rankings'!$B$6:$F$21,4,FALSE())))</f>
        <v/>
      </c>
    </row>
    <row r="1252" customFormat="false" ht="12.75" hidden="false" customHeight="false" outlineLevel="0" collapsed="false">
      <c r="A1252" s="5" t="s">
        <v>451</v>
      </c>
      <c r="B1252" s="5" t="n">
        <v>96112</v>
      </c>
      <c r="C1252" s="5" t="s">
        <v>451</v>
      </c>
      <c r="D1252" s="5" t="n">
        <v>96112</v>
      </c>
      <c r="E1252" s="29" t="n">
        <f aca="false">VLOOKUP(B1252,HEADROOM!$B$2:$D$3820,3,FALSE())</f>
        <v>2486168</v>
      </c>
      <c r="F1252" s="5" t="s">
        <v>40</v>
      </c>
      <c r="G1252" s="5" t="e">
        <f aca="false">VLOOKUP((A1252&amp;MAX(H1252:M1252)),'NA DATA'!$J$4:$K$1809,2,FALSE())</f>
        <v>#N/A</v>
      </c>
      <c r="H1252" s="30"/>
      <c r="I1252" s="30"/>
      <c r="J1252" s="30" t="n">
        <v>96058566</v>
      </c>
      <c r="K1252" s="30"/>
      <c r="L1252" s="30"/>
      <c r="M1252" s="30"/>
      <c r="N1252" s="30" t="str">
        <f aca="false">IF(ISNA(VLOOKUP(B1252,'US GAS Rankings'!$B$6:$H$232,7,FALSE()))=TRUE(),"",(VLOOKUP(B1252,'US GAS Rankings'!$B$6:$H$232,7,FALSE())))</f>
        <v/>
      </c>
      <c r="O1252" s="30" t="n">
        <f aca="false">IF(ISNA(VLOOKUP(B1252,'US PWR Rankings'!$B$6:$H$126,7,FALSE()))=TRUE(),"",(VLOOKUP(B1252,'US PWR Rankings'!$B$6:$H$126,7,FALSE())))</f>
        <v>115</v>
      </c>
      <c r="P1252" s="5" t="str">
        <f aca="false">IF(ISNA(VLOOKUP(B1252,'Can Gas Rankings'!$B$6:$H$95,7,FALSE()))=TRUE(),"",(VLOOKUP(B1252,'Can Gas Rankings'!$B$6:$H$95,7,FALSE())))</f>
        <v/>
      </c>
      <c r="Q1252" s="5" t="str">
        <f aca="false">IF(ISNA(VLOOKUP(B1252,'Can Pwr Rankings'!$B$6:$F$21,5,FALSE()))=TRUE(),"",(VLOOKUP(B1252,'Can Pwr Rankings'!$B$6:$F$21,5,FALSE())))</f>
        <v/>
      </c>
      <c r="R1252" s="29" t="str">
        <f aca="false">IF(ISNA(VLOOKUP($B1252,'US GAS Rankings'!$B$6:$H$232,6,FALSE()))=TRUE(),"",(VLOOKUP($B1252,'US GAS Rankings'!$B$6:$H$232,6,FALSE())))</f>
        <v/>
      </c>
      <c r="S1252" s="29" t="n">
        <f aca="false">IF(ISNA(VLOOKUP($B1252,'US PWR Rankings'!$B$6:$H$126,6,FALSE()))=TRUE(),"",(VLOOKUP($B1252,'US PWR Rankings'!$B$6:$H$126,6,FALSE())))</f>
        <v>1913</v>
      </c>
      <c r="T1252" s="29" t="str">
        <f aca="false">IF(ISNA(VLOOKUP($B1252,'Can Gas Rankings'!$B$6:$H$95,6,FALSE()))=TRUE(),"",(VLOOKUP($B1252,'Can Gas Rankings'!$B$6:$H$95,6,FALSE())))</f>
        <v/>
      </c>
      <c r="U1252" s="29" t="str">
        <f aca="false">IF(ISNA(VLOOKUP($B1252,'Can Pwr Rankings'!$B$6:$F$21,4,FALSE()))=TRUE(),"",(VLOOKUP($B1252,'Can Pwr Rankings'!$B$6:$F$21,4,FALSE())))</f>
        <v/>
      </c>
    </row>
    <row r="1253" customFormat="false" ht="12.75" hidden="false" customHeight="false" outlineLevel="0" collapsed="false">
      <c r="A1253" s="5" t="s">
        <v>452</v>
      </c>
      <c r="B1253" s="5" t="n">
        <v>5660</v>
      </c>
      <c r="C1253" s="5" t="s">
        <v>452</v>
      </c>
      <c r="D1253" s="5" t="n">
        <v>5660</v>
      </c>
      <c r="E1253" s="29" t="n">
        <f aca="false">VLOOKUP(B1253,HEADROOM!$B$2:$D$3820,3,FALSE())</f>
        <v>5000000</v>
      </c>
      <c r="F1253" s="5" t="s">
        <v>453</v>
      </c>
      <c r="G1253" s="5" t="e">
        <f aca="false">VLOOKUP((A1253&amp;MAX(H1253:M1253)),'NA DATA'!$J$4:$K$1809,2,FALSE())</f>
        <v>#N/A</v>
      </c>
      <c r="H1253" s="30"/>
      <c r="I1253" s="30"/>
      <c r="J1253" s="30" t="n">
        <v>96000095</v>
      </c>
      <c r="K1253" s="30"/>
      <c r="L1253" s="30"/>
      <c r="M1253" s="30"/>
      <c r="N1253" s="30" t="str">
        <f aca="false">IF(ISNA(VLOOKUP(B1253,'US GAS Rankings'!$B$6:$H$232,7,FALSE()))=TRUE(),"",(VLOOKUP(B1253,'US GAS Rankings'!$B$6:$H$232,7,FALSE())))</f>
        <v/>
      </c>
      <c r="O1253" s="30" t="n">
        <f aca="false">IF(ISNA(VLOOKUP(B1253,'US PWR Rankings'!$B$6:$H$126,7,FALSE()))=TRUE(),"",(VLOOKUP(B1253,'US PWR Rankings'!$B$6:$H$126,7,FALSE())))</f>
        <v>78</v>
      </c>
      <c r="P1253" s="5" t="str">
        <f aca="false">IF(ISNA(VLOOKUP(B1253,'Can Gas Rankings'!$B$6:$H$95,7,FALSE()))=TRUE(),"",(VLOOKUP(B1253,'Can Gas Rankings'!$B$6:$H$95,7,FALSE())))</f>
        <v/>
      </c>
      <c r="Q1253" s="5" t="str">
        <f aca="false">IF(ISNA(VLOOKUP(B1253,'Can Pwr Rankings'!$B$6:$F$21,5,FALSE()))=TRUE(),"",(VLOOKUP(B1253,'Can Pwr Rankings'!$B$6:$F$21,5,FALSE())))</f>
        <v/>
      </c>
      <c r="R1253" s="29" t="str">
        <f aca="false">IF(ISNA(VLOOKUP($B1253,'US GAS Rankings'!$B$6:$H$232,6,FALSE()))=TRUE(),"",(VLOOKUP($B1253,'US GAS Rankings'!$B$6:$H$232,6,FALSE())))</f>
        <v/>
      </c>
      <c r="S1253" s="29" t="n">
        <f aca="false">IF(ISNA(VLOOKUP($B1253,'US PWR Rankings'!$B$6:$H$126,6,FALSE()))=TRUE(),"",(VLOOKUP($B1253,'US PWR Rankings'!$B$6:$H$126,6,FALSE())))</f>
        <v>80543</v>
      </c>
      <c r="T1253" s="29" t="str">
        <f aca="false">IF(ISNA(VLOOKUP($B1253,'Can Gas Rankings'!$B$6:$H$95,6,FALSE()))=TRUE(),"",(VLOOKUP($B1253,'Can Gas Rankings'!$B$6:$H$95,6,FALSE())))</f>
        <v/>
      </c>
      <c r="U1253" s="29" t="str">
        <f aca="false">IF(ISNA(VLOOKUP($B1253,'Can Pwr Rankings'!$B$6:$F$21,4,FALSE()))=TRUE(),"",(VLOOKUP($B1253,'Can Pwr Rankings'!$B$6:$F$21,4,FALSE())))</f>
        <v/>
      </c>
    </row>
    <row r="1254" customFormat="false" ht="12.75" hidden="false" customHeight="false" outlineLevel="0" collapsed="false">
      <c r="A1254" s="5" t="s">
        <v>452</v>
      </c>
      <c r="B1254" s="5" t="n">
        <v>5660</v>
      </c>
      <c r="C1254" s="5"/>
      <c r="D1254" s="5"/>
      <c r="E1254" s="29" t="n">
        <f aca="false">VLOOKUP(B1254,HEADROOM!$B$2:$D$3820,3,FALSE())</f>
        <v>5000000</v>
      </c>
      <c r="F1254" s="5" t="s">
        <v>454</v>
      </c>
      <c r="G1254" s="5" t="e">
        <f aca="false">VLOOKUP((A1254&amp;MAX(H1254:M1254)),'NA DATA'!$J$4:$K$1809,2,FALSE())</f>
        <v>#N/A</v>
      </c>
      <c r="H1254" s="30"/>
      <c r="I1254" s="30"/>
      <c r="J1254" s="30" t="n">
        <v>96004338</v>
      </c>
      <c r="K1254" s="30"/>
      <c r="L1254" s="30"/>
      <c r="M1254" s="30"/>
      <c r="N1254" s="30" t="str">
        <f aca="false">IF(ISNA(VLOOKUP(B1254,'US GAS Rankings'!$B$6:$H$232,7,FALSE()))=TRUE(),"",(VLOOKUP(B1254,'US GAS Rankings'!$B$6:$H$232,7,FALSE())))</f>
        <v/>
      </c>
      <c r="O1254" s="30" t="n">
        <f aca="false">IF(ISNA(VLOOKUP(B1254,'US PWR Rankings'!$B$6:$H$126,7,FALSE()))=TRUE(),"",(VLOOKUP(B1254,'US PWR Rankings'!$B$6:$H$126,7,FALSE())))</f>
        <v>78</v>
      </c>
      <c r="P1254" s="5" t="str">
        <f aca="false">IF(ISNA(VLOOKUP(B1254,'Can Gas Rankings'!$B$6:$H$95,7,FALSE()))=TRUE(),"",(VLOOKUP(B1254,'Can Gas Rankings'!$B$6:$H$95,7,FALSE())))</f>
        <v/>
      </c>
      <c r="Q1254" s="5" t="str">
        <f aca="false">IF(ISNA(VLOOKUP(B1254,'Can Pwr Rankings'!$B$6:$F$21,5,FALSE()))=TRUE(),"",(VLOOKUP(B1254,'Can Pwr Rankings'!$B$6:$F$21,5,FALSE())))</f>
        <v/>
      </c>
      <c r="R1254" s="29" t="str">
        <f aca="false">IF(ISNA(VLOOKUP($B1254,'US GAS Rankings'!$B$6:$H$232,6,FALSE()))=TRUE(),"",(VLOOKUP($B1254,'US GAS Rankings'!$B$6:$H$232,6,FALSE())))</f>
        <v/>
      </c>
      <c r="S1254" s="29" t="n">
        <f aca="false">IF(ISNA(VLOOKUP($B1254,'US PWR Rankings'!$B$6:$H$126,6,FALSE()))=TRUE(),"",(VLOOKUP($B1254,'US PWR Rankings'!$B$6:$H$126,6,FALSE())))</f>
        <v>80543</v>
      </c>
      <c r="T1254" s="29" t="str">
        <f aca="false">IF(ISNA(VLOOKUP($B1254,'Can Gas Rankings'!$B$6:$H$95,6,FALSE()))=TRUE(),"",(VLOOKUP($B1254,'Can Gas Rankings'!$B$6:$H$95,6,FALSE())))</f>
        <v/>
      </c>
      <c r="U1254" s="29" t="str">
        <f aca="false">IF(ISNA(VLOOKUP($B1254,'Can Pwr Rankings'!$B$6:$F$21,4,FALSE()))=TRUE(),"",(VLOOKUP($B1254,'Can Pwr Rankings'!$B$6:$F$21,4,FALSE())))</f>
        <v/>
      </c>
    </row>
    <row r="1255" customFormat="false" ht="12.75" hidden="false" customHeight="false" outlineLevel="0" collapsed="false">
      <c r="A1255" s="5" t="s">
        <v>455</v>
      </c>
      <c r="B1255" s="5" t="n">
        <v>26428</v>
      </c>
      <c r="C1255" s="5" t="s">
        <v>455</v>
      </c>
      <c r="D1255" s="5" t="n">
        <v>26428</v>
      </c>
      <c r="E1255" s="29" t="n">
        <f aca="false">VLOOKUP(B1255,HEADROOM!$B$2:$D$3820,3,FALSE())</f>
        <v>2000000</v>
      </c>
      <c r="F1255" s="5" t="s">
        <v>456</v>
      </c>
      <c r="G1255" s="5" t="e">
        <f aca="false">VLOOKUP((A1255&amp;MAX(H1255:M1255)),'NA DATA'!$J$4:$K$1809,2,FALSE())</f>
        <v>#N/A</v>
      </c>
      <c r="H1255" s="30"/>
      <c r="I1255" s="30"/>
      <c r="J1255" s="30" t="n">
        <v>95001180</v>
      </c>
      <c r="K1255" s="30"/>
      <c r="L1255" s="30"/>
      <c r="M1255" s="30"/>
      <c r="N1255" s="30" t="str">
        <f aca="false">IF(ISNA(VLOOKUP(B1255,'US GAS Rankings'!$B$6:$H$232,7,FALSE()))=TRUE(),"",(VLOOKUP(B1255,'US GAS Rankings'!$B$6:$H$232,7,FALSE())))</f>
        <v/>
      </c>
      <c r="O1255" s="30" t="n">
        <f aca="false">IF(ISNA(VLOOKUP(B1255,'US PWR Rankings'!$B$6:$H$126,7,FALSE()))=TRUE(),"",(VLOOKUP(B1255,'US PWR Rankings'!$B$6:$H$126,7,FALSE())))</f>
        <v>45</v>
      </c>
      <c r="P1255" s="5" t="str">
        <f aca="false">IF(ISNA(VLOOKUP(B1255,'Can Gas Rankings'!$B$6:$H$95,7,FALSE()))=TRUE(),"",(VLOOKUP(B1255,'Can Gas Rankings'!$B$6:$H$95,7,FALSE())))</f>
        <v/>
      </c>
      <c r="Q1255" s="5" t="str">
        <f aca="false">IF(ISNA(VLOOKUP(B1255,'Can Pwr Rankings'!$B$6:$F$21,5,FALSE()))=TRUE(),"",(VLOOKUP(B1255,'Can Pwr Rankings'!$B$6:$F$21,5,FALSE())))</f>
        <v/>
      </c>
      <c r="R1255" s="29" t="str">
        <f aca="false">IF(ISNA(VLOOKUP($B1255,'US GAS Rankings'!$B$6:$H$232,6,FALSE()))=TRUE(),"",(VLOOKUP($B1255,'US GAS Rankings'!$B$6:$H$232,6,FALSE())))</f>
        <v/>
      </c>
      <c r="S1255" s="29" t="n">
        <f aca="false">IF(ISNA(VLOOKUP($B1255,'US PWR Rankings'!$B$6:$H$126,6,FALSE()))=TRUE(),"",(VLOOKUP($B1255,'US PWR Rankings'!$B$6:$H$126,6,FALSE())))</f>
        <v>961949</v>
      </c>
      <c r="T1255" s="29" t="str">
        <f aca="false">IF(ISNA(VLOOKUP($B1255,'Can Gas Rankings'!$B$6:$H$95,6,FALSE()))=TRUE(),"",(VLOOKUP($B1255,'Can Gas Rankings'!$B$6:$H$95,6,FALSE())))</f>
        <v/>
      </c>
      <c r="U1255" s="29" t="str">
        <f aca="false">IF(ISNA(VLOOKUP($B1255,'Can Pwr Rankings'!$B$6:$F$21,4,FALSE()))=TRUE(),"",(VLOOKUP($B1255,'Can Pwr Rankings'!$B$6:$F$21,4,FALSE())))</f>
        <v/>
      </c>
    </row>
    <row r="1256" customFormat="false" ht="12.75" hidden="false" customHeight="false" outlineLevel="0" collapsed="false">
      <c r="A1256" s="5" t="s">
        <v>455</v>
      </c>
      <c r="B1256" s="5" t="n">
        <v>26428</v>
      </c>
      <c r="C1256" s="5"/>
      <c r="D1256" s="5"/>
      <c r="E1256" s="29" t="n">
        <f aca="false">VLOOKUP(B1256,HEADROOM!$B$2:$D$3820,3,FALSE())</f>
        <v>2000000</v>
      </c>
      <c r="F1256" s="5" t="s">
        <v>457</v>
      </c>
      <c r="G1256" s="5" t="e">
        <f aca="false">VLOOKUP((A1256&amp;MAX(H1256:M1256)),'NA DATA'!$J$4:$K$1809,2,FALSE())</f>
        <v>#N/A</v>
      </c>
      <c r="H1256" s="30"/>
      <c r="I1256" s="30"/>
      <c r="J1256" s="30" t="n">
        <v>96003937</v>
      </c>
      <c r="K1256" s="30"/>
      <c r="L1256" s="30"/>
      <c r="M1256" s="30"/>
      <c r="N1256" s="30" t="str">
        <f aca="false">IF(ISNA(VLOOKUP(B1256,'US GAS Rankings'!$B$6:$H$232,7,FALSE()))=TRUE(),"",(VLOOKUP(B1256,'US GAS Rankings'!$B$6:$H$232,7,FALSE())))</f>
        <v/>
      </c>
      <c r="O1256" s="30" t="n">
        <f aca="false">IF(ISNA(VLOOKUP(B1256,'US PWR Rankings'!$B$6:$H$126,7,FALSE()))=TRUE(),"",(VLOOKUP(B1256,'US PWR Rankings'!$B$6:$H$126,7,FALSE())))</f>
        <v>45</v>
      </c>
      <c r="P1256" s="5" t="str">
        <f aca="false">IF(ISNA(VLOOKUP(B1256,'Can Gas Rankings'!$B$6:$H$95,7,FALSE()))=TRUE(),"",(VLOOKUP(B1256,'Can Gas Rankings'!$B$6:$H$95,7,FALSE())))</f>
        <v/>
      </c>
      <c r="Q1256" s="5" t="str">
        <f aca="false">IF(ISNA(VLOOKUP(B1256,'Can Pwr Rankings'!$B$6:$F$21,5,FALSE()))=TRUE(),"",(VLOOKUP(B1256,'Can Pwr Rankings'!$B$6:$F$21,5,FALSE())))</f>
        <v/>
      </c>
      <c r="R1256" s="29" t="str">
        <f aca="false">IF(ISNA(VLOOKUP($B1256,'US GAS Rankings'!$B$6:$H$232,6,FALSE()))=TRUE(),"",(VLOOKUP($B1256,'US GAS Rankings'!$B$6:$H$232,6,FALSE())))</f>
        <v/>
      </c>
      <c r="S1256" s="29" t="n">
        <f aca="false">IF(ISNA(VLOOKUP($B1256,'US PWR Rankings'!$B$6:$H$126,6,FALSE()))=TRUE(),"",(VLOOKUP($B1256,'US PWR Rankings'!$B$6:$H$126,6,FALSE())))</f>
        <v>961949</v>
      </c>
      <c r="T1256" s="29" t="str">
        <f aca="false">IF(ISNA(VLOOKUP($B1256,'Can Gas Rankings'!$B$6:$H$95,6,FALSE()))=TRUE(),"",(VLOOKUP($B1256,'Can Gas Rankings'!$B$6:$H$95,6,FALSE())))</f>
        <v/>
      </c>
      <c r="U1256" s="29" t="str">
        <f aca="false">IF(ISNA(VLOOKUP($B1256,'Can Pwr Rankings'!$B$6:$F$21,4,FALSE()))=TRUE(),"",(VLOOKUP($B1256,'Can Pwr Rankings'!$B$6:$F$21,4,FALSE())))</f>
        <v/>
      </c>
    </row>
    <row r="1257" customFormat="false" ht="12.75" hidden="false" customHeight="false" outlineLevel="0" collapsed="false">
      <c r="A1257" s="5" t="s">
        <v>458</v>
      </c>
      <c r="B1257" s="5" t="n">
        <v>1734</v>
      </c>
      <c r="C1257" s="5" t="s">
        <v>458</v>
      </c>
      <c r="D1257" s="5" t="n">
        <v>1734</v>
      </c>
      <c r="E1257" s="29" t="n">
        <f aca="false">VLOOKUP(B1257,HEADROOM!$B$2:$D$3820,3,FALSE())</f>
        <v>100000000</v>
      </c>
      <c r="F1257" s="5" t="s">
        <v>459</v>
      </c>
      <c r="G1257" s="5" t="e">
        <f aca="false">VLOOKUP((A1257&amp;MAX(H1257:M1257)),'NA DATA'!$J$4:$K$1809,2,FALSE())</f>
        <v>#N/A</v>
      </c>
      <c r="H1257" s="30"/>
      <c r="I1257" s="30"/>
      <c r="J1257" s="30" t="n">
        <v>96004461</v>
      </c>
      <c r="K1257" s="30"/>
      <c r="L1257" s="30"/>
      <c r="M1257" s="30"/>
      <c r="N1257" s="30" t="str">
        <f aca="false">IF(ISNA(VLOOKUP(B1257,'US GAS Rankings'!$B$6:$H$232,7,FALSE()))=TRUE(),"",(VLOOKUP(B1257,'US GAS Rankings'!$B$6:$H$232,7,FALSE())))</f>
        <v/>
      </c>
      <c r="O1257" s="30" t="n">
        <f aca="false">IF(ISNA(VLOOKUP(B1257,'US PWR Rankings'!$B$6:$H$126,7,FALSE()))=TRUE(),"",(VLOOKUP(B1257,'US PWR Rankings'!$B$6:$H$126,7,FALSE())))</f>
        <v>92</v>
      </c>
      <c r="P1257" s="5" t="str">
        <f aca="false">IF(ISNA(VLOOKUP(B1257,'Can Gas Rankings'!$B$6:$H$95,7,FALSE()))=TRUE(),"",(VLOOKUP(B1257,'Can Gas Rankings'!$B$6:$H$95,7,FALSE())))</f>
        <v/>
      </c>
      <c r="Q1257" s="5" t="str">
        <f aca="false">IF(ISNA(VLOOKUP(B1257,'Can Pwr Rankings'!$B$6:$F$21,5,FALSE()))=TRUE(),"",(VLOOKUP(B1257,'Can Pwr Rankings'!$B$6:$F$21,5,FALSE())))</f>
        <v/>
      </c>
      <c r="R1257" s="29" t="str">
        <f aca="false">IF(ISNA(VLOOKUP($B1257,'US GAS Rankings'!$B$6:$H$232,6,FALSE()))=TRUE(),"",(VLOOKUP($B1257,'US GAS Rankings'!$B$6:$H$232,6,FALSE())))</f>
        <v/>
      </c>
      <c r="S1257" s="29" t="n">
        <f aca="false">IF(ISNA(VLOOKUP($B1257,'US PWR Rankings'!$B$6:$H$126,6,FALSE()))=TRUE(),"",(VLOOKUP($B1257,'US PWR Rankings'!$B$6:$H$126,6,FALSE())))</f>
        <v>24563</v>
      </c>
      <c r="T1257" s="29" t="str">
        <f aca="false">IF(ISNA(VLOOKUP($B1257,'Can Gas Rankings'!$B$6:$H$95,6,FALSE()))=TRUE(),"",(VLOOKUP($B1257,'Can Gas Rankings'!$B$6:$H$95,6,FALSE())))</f>
        <v/>
      </c>
      <c r="U1257" s="29" t="str">
        <f aca="false">IF(ISNA(VLOOKUP($B1257,'Can Pwr Rankings'!$B$6:$F$21,4,FALSE()))=TRUE(),"",(VLOOKUP($B1257,'Can Pwr Rankings'!$B$6:$F$21,4,FALSE())))</f>
        <v/>
      </c>
    </row>
    <row r="1258" customFormat="false" ht="12.75" hidden="false" customHeight="false" outlineLevel="0" collapsed="false">
      <c r="A1258" s="5" t="s">
        <v>458</v>
      </c>
      <c r="B1258" s="5" t="n">
        <v>1734</v>
      </c>
      <c r="C1258" s="5"/>
      <c r="D1258" s="5"/>
      <c r="E1258" s="29" t="n">
        <f aca="false">VLOOKUP(B1258,HEADROOM!$B$2:$D$3820,3,FALSE())</f>
        <v>100000000</v>
      </c>
      <c r="F1258" s="5" t="s">
        <v>460</v>
      </c>
      <c r="G1258" s="5" t="e">
        <f aca="false">VLOOKUP((A1258&amp;MAX(H1258:M1258)),'NA DATA'!$J$4:$K$1809,2,FALSE())</f>
        <v>#N/A</v>
      </c>
      <c r="H1258" s="30"/>
      <c r="I1258" s="30"/>
      <c r="J1258" s="30" t="n">
        <v>95001174</v>
      </c>
      <c r="K1258" s="30"/>
      <c r="L1258" s="30"/>
      <c r="M1258" s="30"/>
      <c r="N1258" s="30" t="str">
        <f aca="false">IF(ISNA(VLOOKUP(B1258,'US GAS Rankings'!$B$6:$H$232,7,FALSE()))=TRUE(),"",(VLOOKUP(B1258,'US GAS Rankings'!$B$6:$H$232,7,FALSE())))</f>
        <v/>
      </c>
      <c r="O1258" s="30" t="n">
        <f aca="false">IF(ISNA(VLOOKUP(B1258,'US PWR Rankings'!$B$6:$H$126,7,FALSE()))=TRUE(),"",(VLOOKUP(B1258,'US PWR Rankings'!$B$6:$H$126,7,FALSE())))</f>
        <v>92</v>
      </c>
      <c r="P1258" s="5" t="str">
        <f aca="false">IF(ISNA(VLOOKUP(B1258,'Can Gas Rankings'!$B$6:$H$95,7,FALSE()))=TRUE(),"",(VLOOKUP(B1258,'Can Gas Rankings'!$B$6:$H$95,7,FALSE())))</f>
        <v/>
      </c>
      <c r="Q1258" s="5" t="str">
        <f aca="false">IF(ISNA(VLOOKUP(B1258,'Can Pwr Rankings'!$B$6:$F$21,5,FALSE()))=TRUE(),"",(VLOOKUP(B1258,'Can Pwr Rankings'!$B$6:$F$21,5,FALSE())))</f>
        <v/>
      </c>
      <c r="R1258" s="29" t="str">
        <f aca="false">IF(ISNA(VLOOKUP($B1258,'US GAS Rankings'!$B$6:$H$232,6,FALSE()))=TRUE(),"",(VLOOKUP($B1258,'US GAS Rankings'!$B$6:$H$232,6,FALSE())))</f>
        <v/>
      </c>
      <c r="S1258" s="29" t="n">
        <f aca="false">IF(ISNA(VLOOKUP($B1258,'US PWR Rankings'!$B$6:$H$126,6,FALSE()))=TRUE(),"",(VLOOKUP($B1258,'US PWR Rankings'!$B$6:$H$126,6,FALSE())))</f>
        <v>24563</v>
      </c>
      <c r="T1258" s="29" t="str">
        <f aca="false">IF(ISNA(VLOOKUP($B1258,'Can Gas Rankings'!$B$6:$H$95,6,FALSE()))=TRUE(),"",(VLOOKUP($B1258,'Can Gas Rankings'!$B$6:$H$95,6,FALSE())))</f>
        <v/>
      </c>
      <c r="U1258" s="29" t="str">
        <f aca="false">IF(ISNA(VLOOKUP($B1258,'Can Pwr Rankings'!$B$6:$F$21,4,FALSE()))=TRUE(),"",(VLOOKUP($B1258,'Can Pwr Rankings'!$B$6:$F$21,4,FALSE())))</f>
        <v/>
      </c>
    </row>
    <row r="1259" customFormat="false" ht="12.75" hidden="false" customHeight="false" outlineLevel="0" collapsed="false">
      <c r="A1259" s="5" t="s">
        <v>458</v>
      </c>
      <c r="B1259" s="5" t="n">
        <v>1734</v>
      </c>
      <c r="C1259" s="5"/>
      <c r="D1259" s="5"/>
      <c r="E1259" s="29" t="n">
        <f aca="false">VLOOKUP(B1259,HEADROOM!$B$2:$D$3820,3,FALSE())</f>
        <v>100000000</v>
      </c>
      <c r="F1259" s="5" t="s">
        <v>461</v>
      </c>
      <c r="G1259" s="5" t="e">
        <f aca="false">VLOOKUP((A1259&amp;MAX(H1259:M1259)),'NA DATA'!$J$4:$K$1809,2,FALSE())</f>
        <v>#N/A</v>
      </c>
      <c r="H1259" s="30"/>
      <c r="I1259" s="30"/>
      <c r="J1259" s="30" t="n">
        <v>96004460</v>
      </c>
      <c r="K1259" s="30"/>
      <c r="L1259" s="30"/>
      <c r="M1259" s="30"/>
      <c r="N1259" s="30" t="str">
        <f aca="false">IF(ISNA(VLOOKUP(B1259,'US GAS Rankings'!$B$6:$H$232,7,FALSE()))=TRUE(),"",(VLOOKUP(B1259,'US GAS Rankings'!$B$6:$H$232,7,FALSE())))</f>
        <v/>
      </c>
      <c r="O1259" s="30" t="n">
        <f aca="false">IF(ISNA(VLOOKUP(B1259,'US PWR Rankings'!$B$6:$H$126,7,FALSE()))=TRUE(),"",(VLOOKUP(B1259,'US PWR Rankings'!$B$6:$H$126,7,FALSE())))</f>
        <v>92</v>
      </c>
      <c r="P1259" s="5" t="str">
        <f aca="false">IF(ISNA(VLOOKUP(B1259,'Can Gas Rankings'!$B$6:$H$95,7,FALSE()))=TRUE(),"",(VLOOKUP(B1259,'Can Gas Rankings'!$B$6:$H$95,7,FALSE())))</f>
        <v/>
      </c>
      <c r="Q1259" s="5" t="str">
        <f aca="false">IF(ISNA(VLOOKUP(B1259,'Can Pwr Rankings'!$B$6:$F$21,5,FALSE()))=TRUE(),"",(VLOOKUP(B1259,'Can Pwr Rankings'!$B$6:$F$21,5,FALSE())))</f>
        <v/>
      </c>
      <c r="R1259" s="29" t="str">
        <f aca="false">IF(ISNA(VLOOKUP($B1259,'US GAS Rankings'!$B$6:$H$232,6,FALSE()))=TRUE(),"",(VLOOKUP($B1259,'US GAS Rankings'!$B$6:$H$232,6,FALSE())))</f>
        <v/>
      </c>
      <c r="S1259" s="29" t="n">
        <f aca="false">IF(ISNA(VLOOKUP($B1259,'US PWR Rankings'!$B$6:$H$126,6,FALSE()))=TRUE(),"",(VLOOKUP($B1259,'US PWR Rankings'!$B$6:$H$126,6,FALSE())))</f>
        <v>24563</v>
      </c>
      <c r="T1259" s="29" t="str">
        <f aca="false">IF(ISNA(VLOOKUP($B1259,'Can Gas Rankings'!$B$6:$H$95,6,FALSE()))=TRUE(),"",(VLOOKUP($B1259,'Can Gas Rankings'!$B$6:$H$95,6,FALSE())))</f>
        <v/>
      </c>
      <c r="U1259" s="29" t="str">
        <f aca="false">IF(ISNA(VLOOKUP($B1259,'Can Pwr Rankings'!$B$6:$F$21,4,FALSE()))=TRUE(),"",(VLOOKUP($B1259,'Can Pwr Rankings'!$B$6:$F$21,4,FALSE())))</f>
        <v/>
      </c>
    </row>
    <row r="1260" customFormat="false" ht="12.75" hidden="false" customHeight="false" outlineLevel="0" collapsed="false">
      <c r="A1260" s="5" t="s">
        <v>462</v>
      </c>
      <c r="B1260" s="5" t="n">
        <v>81217</v>
      </c>
      <c r="C1260" s="5" t="s">
        <v>462</v>
      </c>
      <c r="D1260" s="5" t="n">
        <v>81217</v>
      </c>
      <c r="E1260" s="29" t="n">
        <f aca="false">VLOOKUP(B1260,HEADROOM!$B$2:$D$3820,3,FALSE())</f>
        <v>142286</v>
      </c>
      <c r="F1260" s="5" t="s">
        <v>40</v>
      </c>
      <c r="G1260" s="5" t="e">
        <f aca="false">VLOOKUP((A1260&amp;MAX(H1260:M1260)),'NA DATA'!$J$4:$K$1809,2,FALSE())</f>
        <v>#N/A</v>
      </c>
      <c r="H1260" s="30"/>
      <c r="I1260" s="30"/>
      <c r="J1260" s="30" t="n">
        <v>96054373</v>
      </c>
      <c r="K1260" s="30"/>
      <c r="L1260" s="30"/>
      <c r="M1260" s="30"/>
      <c r="N1260" s="30" t="str">
        <f aca="false">IF(ISNA(VLOOKUP(B1260,'US GAS Rankings'!$B$6:$H$232,7,FALSE()))=TRUE(),"",(VLOOKUP(B1260,'US GAS Rankings'!$B$6:$H$232,7,FALSE())))</f>
        <v/>
      </c>
      <c r="O1260" s="30" t="n">
        <f aca="false">IF(ISNA(VLOOKUP(B1260,'US PWR Rankings'!$B$6:$H$126,7,FALSE()))=TRUE(),"",(VLOOKUP(B1260,'US PWR Rankings'!$B$6:$H$126,7,FALSE())))</f>
        <v>100</v>
      </c>
      <c r="P1260" s="5" t="str">
        <f aca="false">IF(ISNA(VLOOKUP(B1260,'Can Gas Rankings'!$B$6:$H$95,7,FALSE()))=TRUE(),"",(VLOOKUP(B1260,'Can Gas Rankings'!$B$6:$H$95,7,FALSE())))</f>
        <v/>
      </c>
      <c r="Q1260" s="5" t="str">
        <f aca="false">IF(ISNA(VLOOKUP(B1260,'Can Pwr Rankings'!$B$6:$F$21,5,FALSE()))=TRUE(),"",(VLOOKUP(B1260,'Can Pwr Rankings'!$B$6:$F$21,5,FALSE())))</f>
        <v/>
      </c>
      <c r="R1260" s="29" t="str">
        <f aca="false">IF(ISNA(VLOOKUP($B1260,'US GAS Rankings'!$B$6:$H$232,6,FALSE()))=TRUE(),"",(VLOOKUP($B1260,'US GAS Rankings'!$B$6:$H$232,6,FALSE())))</f>
        <v/>
      </c>
      <c r="S1260" s="29" t="n">
        <f aca="false">IF(ISNA(VLOOKUP($B1260,'US PWR Rankings'!$B$6:$H$126,6,FALSE()))=TRUE(),"",(VLOOKUP($B1260,'US PWR Rankings'!$B$6:$H$126,6,FALSE())))</f>
        <v>9711</v>
      </c>
      <c r="T1260" s="29" t="str">
        <f aca="false">IF(ISNA(VLOOKUP($B1260,'Can Gas Rankings'!$B$6:$H$95,6,FALSE()))=TRUE(),"",(VLOOKUP($B1260,'Can Gas Rankings'!$B$6:$H$95,6,FALSE())))</f>
        <v/>
      </c>
      <c r="U1260" s="29" t="str">
        <f aca="false">IF(ISNA(VLOOKUP($B1260,'Can Pwr Rankings'!$B$6:$F$21,4,FALSE()))=TRUE(),"",(VLOOKUP($B1260,'Can Pwr Rankings'!$B$6:$F$21,4,FALSE())))</f>
        <v/>
      </c>
    </row>
    <row r="1261" customFormat="false" ht="12.75" hidden="false" customHeight="false" outlineLevel="0" collapsed="false">
      <c r="A1261" s="5" t="s">
        <v>463</v>
      </c>
      <c r="B1261" s="5" t="n">
        <v>6218</v>
      </c>
      <c r="C1261" s="5" t="s">
        <v>463</v>
      </c>
      <c r="D1261" s="5" t="n">
        <v>6218</v>
      </c>
      <c r="E1261" s="29" t="n">
        <f aca="false">VLOOKUP(B1261,HEADROOM!$B$2:$D$3820,3,FALSE())</f>
        <v>2500000</v>
      </c>
      <c r="F1261" s="5" t="s">
        <v>41</v>
      </c>
      <c r="G1261" s="5" t="str">
        <f aca="false">VLOOKUP((A1261&amp;MAX(H1261:M1261)),'NA DATA'!$J$4:$K$1809,2,FALSE())</f>
        <v>Enron Canada Corp.</v>
      </c>
      <c r="H1261" s="30"/>
      <c r="I1261" s="30"/>
      <c r="J1261" s="30"/>
      <c r="K1261" s="30"/>
      <c r="L1261" s="30" t="n">
        <v>96013938</v>
      </c>
      <c r="M1261" s="30"/>
      <c r="N1261" s="30" t="str">
        <f aca="false">IF(ISNA(VLOOKUP(B1261,'US GAS Rankings'!$B$6:$H$232,7,FALSE()))=TRUE(),"",(VLOOKUP(B1261,'US GAS Rankings'!$B$6:$H$232,7,FALSE())))</f>
        <v/>
      </c>
      <c r="O1261" s="30" t="str">
        <f aca="false">IF(ISNA(VLOOKUP(B1261,'US PWR Rankings'!$B$6:$H$126,7,FALSE()))=TRUE(),"",(VLOOKUP(B1261,'US PWR Rankings'!$B$6:$H$126,7,FALSE())))</f>
        <v/>
      </c>
      <c r="P1261" s="5" t="n">
        <f aca="false">IF(ISNA(VLOOKUP(B1261,'Can Gas Rankings'!$B$6:$H$95,7,FALSE()))=TRUE(),"",(VLOOKUP(B1261,'Can Gas Rankings'!$B$6:$H$95,7,FALSE())))</f>
        <v>58</v>
      </c>
      <c r="Q1261" s="5" t="str">
        <f aca="false">IF(ISNA(VLOOKUP(B1261,'Can Pwr Rankings'!$B$6:$F$21,5,FALSE()))=TRUE(),"",(VLOOKUP(B1261,'Can Pwr Rankings'!$B$6:$F$21,5,FALSE())))</f>
        <v/>
      </c>
      <c r="R1261" s="29" t="str">
        <f aca="false">IF(ISNA(VLOOKUP($B1261,'US GAS Rankings'!$B$6:$H$232,6,FALSE()))=TRUE(),"",(VLOOKUP($B1261,'US GAS Rankings'!$B$6:$H$232,6,FALSE())))</f>
        <v/>
      </c>
      <c r="S1261" s="29" t="str">
        <f aca="false">IF(ISNA(VLOOKUP($B1261,'US PWR Rankings'!$B$6:$H$126,6,FALSE()))=TRUE(),"",(VLOOKUP($B1261,'US PWR Rankings'!$B$6:$H$126,6,FALSE())))</f>
        <v/>
      </c>
      <c r="T1261" s="29" t="n">
        <f aca="false">IF(ISNA(VLOOKUP($B1261,'Can Gas Rankings'!$B$6:$H$95,6,FALSE()))=TRUE(),"",(VLOOKUP($B1261,'Can Gas Rankings'!$B$6:$H$95,6,FALSE())))</f>
        <v>1770000</v>
      </c>
      <c r="U1261" s="29" t="str">
        <f aca="false">IF(ISNA(VLOOKUP($B1261,'Can Pwr Rankings'!$B$6:$F$21,4,FALSE()))=TRUE(),"",(VLOOKUP($B1261,'Can Pwr Rankings'!$B$6:$F$21,4,FALSE())))</f>
        <v/>
      </c>
    </row>
    <row r="1262" customFormat="false" ht="12.75" hidden="false" customHeight="false" outlineLevel="0" collapsed="false">
      <c r="A1262" s="5" t="s">
        <v>464</v>
      </c>
      <c r="B1262" s="5" t="n">
        <v>51586</v>
      </c>
      <c r="C1262" s="5" t="s">
        <v>464</v>
      </c>
      <c r="D1262" s="5" t="n">
        <v>51586</v>
      </c>
      <c r="E1262" s="29" t="n">
        <f aca="false">VLOOKUP(B1262,HEADROOM!$B$2:$D$3820,3,FALSE())</f>
        <v>0</v>
      </c>
      <c r="F1262" s="5" t="s">
        <v>41</v>
      </c>
      <c r="G1262" s="5" t="str">
        <f aca="false">VLOOKUP((A1262&amp;MAX(H1262:M1262)),'NA DATA'!$J$4:$K$1809,2,FALSE())</f>
        <v>Enron Canada Corp.</v>
      </c>
      <c r="H1262" s="30"/>
      <c r="I1262" s="30"/>
      <c r="J1262" s="30"/>
      <c r="K1262" s="30"/>
      <c r="L1262" s="30" t="n">
        <v>96013855</v>
      </c>
      <c r="M1262" s="30"/>
      <c r="N1262" s="30" t="str">
        <f aca="false">IF(ISNA(VLOOKUP(B1262,'US GAS Rankings'!$B$6:$H$232,7,FALSE()))=TRUE(),"",(VLOOKUP(B1262,'US GAS Rankings'!$B$6:$H$232,7,FALSE())))</f>
        <v/>
      </c>
      <c r="O1262" s="30" t="str">
        <f aca="false">IF(ISNA(VLOOKUP(B1262,'US PWR Rankings'!$B$6:$H$126,7,FALSE()))=TRUE(),"",(VLOOKUP(B1262,'US PWR Rankings'!$B$6:$H$126,7,FALSE())))</f>
        <v/>
      </c>
      <c r="P1262" s="5" t="n">
        <f aca="false">IF(ISNA(VLOOKUP(B1262,'Can Gas Rankings'!$B$6:$H$95,7,FALSE()))=TRUE(),"",(VLOOKUP(B1262,'Can Gas Rankings'!$B$6:$H$95,7,FALSE())))</f>
        <v>33</v>
      </c>
      <c r="Q1262" s="5" t="str">
        <f aca="false">IF(ISNA(VLOOKUP(B1262,'Can Pwr Rankings'!$B$6:$F$21,5,FALSE()))=TRUE(),"",(VLOOKUP(B1262,'Can Pwr Rankings'!$B$6:$F$21,5,FALSE())))</f>
        <v/>
      </c>
      <c r="R1262" s="29" t="str">
        <f aca="false">IF(ISNA(VLOOKUP($B1262,'US GAS Rankings'!$B$6:$H$232,6,FALSE()))=TRUE(),"",(VLOOKUP($B1262,'US GAS Rankings'!$B$6:$H$232,6,FALSE())))</f>
        <v/>
      </c>
      <c r="S1262" s="29" t="str">
        <f aca="false">IF(ISNA(VLOOKUP($B1262,'US PWR Rankings'!$B$6:$H$126,6,FALSE()))=TRUE(),"",(VLOOKUP($B1262,'US PWR Rankings'!$B$6:$H$126,6,FALSE())))</f>
        <v/>
      </c>
      <c r="T1262" s="29" t="n">
        <f aca="false">IF(ISNA(VLOOKUP($B1262,'Can Gas Rankings'!$B$6:$H$95,6,FALSE()))=TRUE(),"",(VLOOKUP($B1262,'Can Gas Rankings'!$B$6:$H$95,6,FALSE())))</f>
        <v>6818211</v>
      </c>
      <c r="U1262" s="29" t="str">
        <f aca="false">IF(ISNA(VLOOKUP($B1262,'Can Pwr Rankings'!$B$6:$F$21,4,FALSE()))=TRUE(),"",(VLOOKUP($B1262,'Can Pwr Rankings'!$B$6:$F$21,4,FALSE())))</f>
        <v/>
      </c>
    </row>
    <row r="1263" customFormat="false" ht="12.75" hidden="false" customHeight="false" outlineLevel="0" collapsed="false">
      <c r="A1263" s="5" t="s">
        <v>465</v>
      </c>
      <c r="B1263" s="5" t="n">
        <v>53323</v>
      </c>
      <c r="C1263" s="5" t="s">
        <v>465</v>
      </c>
      <c r="D1263" s="5" t="n">
        <v>53323</v>
      </c>
      <c r="E1263" s="29" t="n">
        <f aca="false">VLOOKUP(B1263,HEADROOM!$B$2:$D$3820,3,FALSE())</f>
        <v>600000</v>
      </c>
      <c r="F1263" s="5" t="s">
        <v>53</v>
      </c>
      <c r="G1263" s="5" t="e">
        <f aca="false">VLOOKUP((A1263&amp;MAX(H1263:M1263)),'NA DATA'!$J$4:$K$1809,2,FALSE())</f>
        <v>#N/A</v>
      </c>
      <c r="H1263" s="30"/>
      <c r="I1263" s="30"/>
      <c r="J1263" s="30" t="n">
        <v>96004771</v>
      </c>
      <c r="K1263" s="30"/>
      <c r="L1263" s="30"/>
      <c r="M1263" s="30"/>
      <c r="N1263" s="30" t="str">
        <f aca="false">IF(ISNA(VLOOKUP(B1263,'US GAS Rankings'!$B$6:$H$232,7,FALSE()))=TRUE(),"",(VLOOKUP(B1263,'US GAS Rankings'!$B$6:$H$232,7,FALSE())))</f>
        <v/>
      </c>
      <c r="O1263" s="30" t="n">
        <f aca="false">IF(ISNA(VLOOKUP(B1263,'US PWR Rankings'!$B$6:$H$126,7,FALSE()))=TRUE(),"",(VLOOKUP(B1263,'US PWR Rankings'!$B$6:$H$126,7,FALSE())))</f>
        <v>105</v>
      </c>
      <c r="P1263" s="5" t="str">
        <f aca="false">IF(ISNA(VLOOKUP(B1263,'Can Gas Rankings'!$B$6:$H$95,7,FALSE()))=TRUE(),"",(VLOOKUP(B1263,'Can Gas Rankings'!$B$6:$H$95,7,FALSE())))</f>
        <v/>
      </c>
      <c r="Q1263" s="5" t="str">
        <f aca="false">IF(ISNA(VLOOKUP(B1263,'Can Pwr Rankings'!$B$6:$F$21,5,FALSE()))=TRUE(),"",(VLOOKUP(B1263,'Can Pwr Rankings'!$B$6:$F$21,5,FALSE())))</f>
        <v/>
      </c>
      <c r="R1263" s="29" t="str">
        <f aca="false">IF(ISNA(VLOOKUP($B1263,'US GAS Rankings'!$B$6:$H$232,6,FALSE()))=TRUE(),"",(VLOOKUP($B1263,'US GAS Rankings'!$B$6:$H$232,6,FALSE())))</f>
        <v/>
      </c>
      <c r="S1263" s="29" t="n">
        <f aca="false">IF(ISNA(VLOOKUP($B1263,'US PWR Rankings'!$B$6:$H$126,6,FALSE()))=TRUE(),"",(VLOOKUP($B1263,'US PWR Rankings'!$B$6:$H$126,6,FALSE())))</f>
        <v>7426</v>
      </c>
      <c r="T1263" s="29" t="str">
        <f aca="false">IF(ISNA(VLOOKUP($B1263,'Can Gas Rankings'!$B$6:$H$95,6,FALSE()))=TRUE(),"",(VLOOKUP($B1263,'Can Gas Rankings'!$B$6:$H$95,6,FALSE())))</f>
        <v/>
      </c>
      <c r="U1263" s="29" t="str">
        <f aca="false">IF(ISNA(VLOOKUP($B1263,'Can Pwr Rankings'!$B$6:$F$21,4,FALSE()))=TRUE(),"",(VLOOKUP($B1263,'Can Pwr Rankings'!$B$6:$F$21,4,FALSE())))</f>
        <v/>
      </c>
    </row>
    <row r="1264" customFormat="false" ht="12.75" hidden="false" customHeight="false" outlineLevel="0" collapsed="false">
      <c r="A1264" s="5" t="s">
        <v>466</v>
      </c>
      <c r="B1264" s="5" t="n">
        <v>34488</v>
      </c>
      <c r="C1264" s="5" t="s">
        <v>466</v>
      </c>
      <c r="D1264" s="5" t="n">
        <v>34488</v>
      </c>
      <c r="E1264" s="29" t="n">
        <f aca="false">VLOOKUP(B1264,HEADROOM!$B$2:$D$3820,3,FALSE())</f>
        <v>5698791</v>
      </c>
      <c r="F1264" s="5" t="s">
        <v>37</v>
      </c>
      <c r="G1264" s="5" t="str">
        <f aca="false">VLOOKUP((A1264&amp;MAX(H1264:M1264)),'NA DATA'!$J$4:$K$1809,2,FALSE())</f>
        <v>Enron Canada Corp.</v>
      </c>
      <c r="H1264" s="30"/>
      <c r="I1264" s="30"/>
      <c r="J1264" s="30"/>
      <c r="K1264" s="30"/>
      <c r="L1264" s="30" t="n">
        <v>96038251</v>
      </c>
      <c r="M1264" s="30"/>
      <c r="N1264" s="30" t="str">
        <f aca="false">IF(ISNA(VLOOKUP(B1264,'US GAS Rankings'!$B$6:$H$232,7,FALSE()))=TRUE(),"",(VLOOKUP(B1264,'US GAS Rankings'!$B$6:$H$232,7,FALSE())))</f>
        <v/>
      </c>
      <c r="O1264" s="30" t="str">
        <f aca="false">IF(ISNA(VLOOKUP(B1264,'US PWR Rankings'!$B$6:$H$126,7,FALSE()))=TRUE(),"",(VLOOKUP(B1264,'US PWR Rankings'!$B$6:$H$126,7,FALSE())))</f>
        <v/>
      </c>
      <c r="P1264" s="5" t="n">
        <f aca="false">IF(ISNA(VLOOKUP(B1264,'Can Gas Rankings'!$B$6:$H$95,7,FALSE()))=TRUE(),"",(VLOOKUP(B1264,'Can Gas Rankings'!$B$6:$H$95,7,FALSE())))</f>
        <v>17</v>
      </c>
      <c r="Q1264" s="5" t="str">
        <f aca="false">IF(ISNA(VLOOKUP(B1264,'Can Pwr Rankings'!$B$6:$F$21,5,FALSE()))=TRUE(),"",(VLOOKUP(B1264,'Can Pwr Rankings'!$B$6:$F$21,5,FALSE())))</f>
        <v/>
      </c>
      <c r="R1264" s="29" t="str">
        <f aca="false">IF(ISNA(VLOOKUP($B1264,'US GAS Rankings'!$B$6:$H$232,6,FALSE()))=TRUE(),"",(VLOOKUP($B1264,'US GAS Rankings'!$B$6:$H$232,6,FALSE())))</f>
        <v/>
      </c>
      <c r="S1264" s="29" t="str">
        <f aca="false">IF(ISNA(VLOOKUP($B1264,'US PWR Rankings'!$B$6:$H$126,6,FALSE()))=TRUE(),"",(VLOOKUP($B1264,'US PWR Rankings'!$B$6:$H$126,6,FALSE())))</f>
        <v/>
      </c>
      <c r="T1264" s="29" t="n">
        <f aca="false">IF(ISNA(VLOOKUP($B1264,'Can Gas Rankings'!$B$6:$H$95,6,FALSE()))=TRUE(),"",(VLOOKUP($B1264,'Can Gas Rankings'!$B$6:$H$95,6,FALSE())))</f>
        <v>37882350</v>
      </c>
      <c r="U1264" s="29" t="str">
        <f aca="false">IF(ISNA(VLOOKUP($B1264,'Can Pwr Rankings'!$B$6:$F$21,4,FALSE()))=TRUE(),"",(VLOOKUP($B1264,'Can Pwr Rankings'!$B$6:$F$21,4,FALSE())))</f>
        <v/>
      </c>
    </row>
    <row r="1265" customFormat="false" ht="12.75" hidden="false" customHeight="false" outlineLevel="0" collapsed="false">
      <c r="A1265" s="5" t="s">
        <v>467</v>
      </c>
      <c r="B1265" s="5" t="n">
        <v>35578</v>
      </c>
      <c r="C1265" s="5" t="s">
        <v>467</v>
      </c>
      <c r="D1265" s="5" t="n">
        <v>35578</v>
      </c>
      <c r="E1265" s="29" t="n">
        <f aca="false">VLOOKUP(B1265,HEADROOM!$B$2:$D$3820,3,FALSE())</f>
        <v>900000</v>
      </c>
      <c r="F1265" s="5" t="s">
        <v>40</v>
      </c>
      <c r="G1265" s="5" t="e">
        <f aca="false">VLOOKUP((A1265&amp;MAX(H1265:M1265)),'NA DATA'!$J$4:$K$1809,2,FALSE())</f>
        <v>#N/A</v>
      </c>
      <c r="H1265" s="30"/>
      <c r="I1265" s="30"/>
      <c r="J1265" s="30" t="n">
        <v>96057496</v>
      </c>
      <c r="K1265" s="30"/>
      <c r="L1265" s="30"/>
      <c r="M1265" s="30"/>
      <c r="N1265" s="30" t="str">
        <f aca="false">IF(ISNA(VLOOKUP(B1265,'US GAS Rankings'!$B$6:$H$232,7,FALSE()))=TRUE(),"",(VLOOKUP(B1265,'US GAS Rankings'!$B$6:$H$232,7,FALSE())))</f>
        <v/>
      </c>
      <c r="O1265" s="30" t="n">
        <f aca="false">IF(ISNA(VLOOKUP(B1265,'US PWR Rankings'!$B$6:$H$126,7,FALSE()))=TRUE(),"",(VLOOKUP(B1265,'US PWR Rankings'!$B$6:$H$126,7,FALSE())))</f>
        <v>86</v>
      </c>
      <c r="P1265" s="5" t="str">
        <f aca="false">IF(ISNA(VLOOKUP(B1265,'Can Gas Rankings'!$B$6:$H$95,7,FALSE()))=TRUE(),"",(VLOOKUP(B1265,'Can Gas Rankings'!$B$6:$H$95,7,FALSE())))</f>
        <v/>
      </c>
      <c r="Q1265" s="5" t="str">
        <f aca="false">IF(ISNA(VLOOKUP(B1265,'Can Pwr Rankings'!$B$6:$F$21,5,FALSE()))=TRUE(),"",(VLOOKUP(B1265,'Can Pwr Rankings'!$B$6:$F$21,5,FALSE())))</f>
        <v/>
      </c>
      <c r="R1265" s="29" t="str">
        <f aca="false">IF(ISNA(VLOOKUP($B1265,'US GAS Rankings'!$B$6:$H$232,6,FALSE()))=TRUE(),"",(VLOOKUP($B1265,'US GAS Rankings'!$B$6:$H$232,6,FALSE())))</f>
        <v/>
      </c>
      <c r="S1265" s="29" t="n">
        <f aca="false">IF(ISNA(VLOOKUP($B1265,'US PWR Rankings'!$B$6:$H$126,6,FALSE()))=TRUE(),"",(VLOOKUP($B1265,'US PWR Rankings'!$B$6:$H$126,6,FALSE())))</f>
        <v>42020</v>
      </c>
      <c r="T1265" s="29" t="str">
        <f aca="false">IF(ISNA(VLOOKUP($B1265,'Can Gas Rankings'!$B$6:$H$95,6,FALSE()))=TRUE(),"",(VLOOKUP($B1265,'Can Gas Rankings'!$B$6:$H$95,6,FALSE())))</f>
        <v/>
      </c>
      <c r="U1265" s="29" t="str">
        <f aca="false">IF(ISNA(VLOOKUP($B1265,'Can Pwr Rankings'!$B$6:$F$21,4,FALSE()))=TRUE(),"",(VLOOKUP($B1265,'Can Pwr Rankings'!$B$6:$F$21,4,FALSE())))</f>
        <v/>
      </c>
    </row>
    <row r="1266" customFormat="false" ht="12.75" hidden="false" customHeight="false" outlineLevel="0" collapsed="false">
      <c r="A1266" s="5" t="s">
        <v>468</v>
      </c>
      <c r="B1266" s="5" t="n">
        <v>56148</v>
      </c>
      <c r="C1266" s="5" t="s">
        <v>468</v>
      </c>
      <c r="D1266" s="5" t="n">
        <v>56148</v>
      </c>
      <c r="E1266" s="29" t="n">
        <f aca="false">VLOOKUP(B1266,HEADROOM!$B$2:$D$3820,3,FALSE())</f>
        <v>600000</v>
      </c>
      <c r="F1266" s="5" t="s">
        <v>53</v>
      </c>
      <c r="G1266" s="5" t="e">
        <f aca="false">VLOOKUP((A1266&amp;MAX(H1266:M1266)),'NA DATA'!$J$4:$K$1809,2,FALSE())</f>
        <v>#N/A</v>
      </c>
      <c r="H1266" s="30"/>
      <c r="I1266" s="30"/>
      <c r="J1266" s="30" t="n">
        <v>96009463</v>
      </c>
      <c r="K1266" s="30"/>
      <c r="L1266" s="30"/>
      <c r="M1266" s="30"/>
      <c r="N1266" s="30" t="str">
        <f aca="false">IF(ISNA(VLOOKUP(B1266,'US GAS Rankings'!$B$6:$H$232,7,FALSE()))=TRUE(),"",(VLOOKUP(B1266,'US GAS Rankings'!$B$6:$H$232,7,FALSE())))</f>
        <v/>
      </c>
      <c r="O1266" s="30" t="n">
        <f aca="false">IF(ISNA(VLOOKUP(B1266,'US PWR Rankings'!$B$6:$H$126,7,FALSE()))=TRUE(),"",(VLOOKUP(B1266,'US PWR Rankings'!$B$6:$H$126,7,FALSE())))</f>
        <v>81</v>
      </c>
      <c r="P1266" s="5" t="str">
        <f aca="false">IF(ISNA(VLOOKUP(B1266,'Can Gas Rankings'!$B$6:$H$95,7,FALSE()))=TRUE(),"",(VLOOKUP(B1266,'Can Gas Rankings'!$B$6:$H$95,7,FALSE())))</f>
        <v/>
      </c>
      <c r="Q1266" s="5" t="str">
        <f aca="false">IF(ISNA(VLOOKUP(B1266,'Can Pwr Rankings'!$B$6:$F$21,5,FALSE()))=TRUE(),"",(VLOOKUP(B1266,'Can Pwr Rankings'!$B$6:$F$21,5,FALSE())))</f>
        <v/>
      </c>
      <c r="R1266" s="29" t="str">
        <f aca="false">IF(ISNA(VLOOKUP($B1266,'US GAS Rankings'!$B$6:$H$232,6,FALSE()))=TRUE(),"",(VLOOKUP($B1266,'US GAS Rankings'!$B$6:$H$232,6,FALSE())))</f>
        <v/>
      </c>
      <c r="S1266" s="29" t="n">
        <f aca="false">IF(ISNA(VLOOKUP($B1266,'US PWR Rankings'!$B$6:$H$126,6,FALSE()))=TRUE(),"",(VLOOKUP($B1266,'US PWR Rankings'!$B$6:$H$126,6,FALSE())))</f>
        <v>57694</v>
      </c>
      <c r="T1266" s="29" t="str">
        <f aca="false">IF(ISNA(VLOOKUP($B1266,'Can Gas Rankings'!$B$6:$H$95,6,FALSE()))=TRUE(),"",(VLOOKUP($B1266,'Can Gas Rankings'!$B$6:$H$95,6,FALSE())))</f>
        <v/>
      </c>
      <c r="U1266" s="29" t="str">
        <f aca="false">IF(ISNA(VLOOKUP($B1266,'Can Pwr Rankings'!$B$6:$F$21,4,FALSE()))=TRUE(),"",(VLOOKUP($B1266,'Can Pwr Rankings'!$B$6:$F$21,4,FALSE())))</f>
        <v/>
      </c>
    </row>
    <row r="1267" customFormat="false" ht="12.75" hidden="false" customHeight="false" outlineLevel="0" collapsed="false">
      <c r="A1267" s="5" t="s">
        <v>469</v>
      </c>
      <c r="B1267" s="5" t="n">
        <v>62413</v>
      </c>
      <c r="C1267" s="5" t="s">
        <v>469</v>
      </c>
      <c r="D1267" s="5" t="n">
        <v>62413</v>
      </c>
      <c r="E1267" s="29" t="n">
        <f aca="false">VLOOKUP(B1267,HEADROOM!$B$2:$D$3820,3,FALSE())</f>
        <v>2000000</v>
      </c>
      <c r="F1267" s="5" t="s">
        <v>40</v>
      </c>
      <c r="G1267" s="5" t="e">
        <f aca="false">VLOOKUP((A1267&amp;MAX(H1267:M1267)),'NA DATA'!$J$4:$K$1809,2,FALSE())</f>
        <v>#N/A</v>
      </c>
      <c r="H1267" s="30"/>
      <c r="I1267" s="30"/>
      <c r="J1267" s="30" t="n">
        <v>96050448</v>
      </c>
      <c r="K1267" s="30"/>
      <c r="L1267" s="30"/>
      <c r="M1267" s="30"/>
      <c r="N1267" s="30" t="str">
        <f aca="false">IF(ISNA(VLOOKUP(B1267,'US GAS Rankings'!$B$6:$H$232,7,FALSE()))=TRUE(),"",(VLOOKUP(B1267,'US GAS Rankings'!$B$6:$H$232,7,FALSE())))</f>
        <v/>
      </c>
      <c r="O1267" s="30" t="n">
        <f aca="false">IF(ISNA(VLOOKUP(B1267,'US PWR Rankings'!$B$6:$H$126,7,FALSE()))=TRUE(),"",(VLOOKUP(B1267,'US PWR Rankings'!$B$6:$H$126,7,FALSE())))</f>
        <v>35</v>
      </c>
      <c r="P1267" s="5" t="str">
        <f aca="false">IF(ISNA(VLOOKUP(B1267,'Can Gas Rankings'!$B$6:$H$95,7,FALSE()))=TRUE(),"",(VLOOKUP(B1267,'Can Gas Rankings'!$B$6:$H$95,7,FALSE())))</f>
        <v/>
      </c>
      <c r="Q1267" s="5" t="n">
        <f aca="false">IF(ISNA(VLOOKUP(B1267,'Can Pwr Rankings'!$B$6:$F$21,5,FALSE()))=TRUE(),"",(VLOOKUP(B1267,'Can Pwr Rankings'!$B$6:$F$21,5,FALSE())))</f>
        <v>16</v>
      </c>
      <c r="R1267" s="29" t="str">
        <f aca="false">IF(ISNA(VLOOKUP($B1267,'US GAS Rankings'!$B$6:$H$232,6,FALSE()))=TRUE(),"",(VLOOKUP($B1267,'US GAS Rankings'!$B$6:$H$232,6,FALSE())))</f>
        <v/>
      </c>
      <c r="S1267" s="29" t="n">
        <f aca="false">IF(ISNA(VLOOKUP($B1267,'US PWR Rankings'!$B$6:$H$126,6,FALSE()))=TRUE(),"",(VLOOKUP($B1267,'US PWR Rankings'!$B$6:$H$126,6,FALSE())))</f>
        <v>2460961</v>
      </c>
      <c r="T1267" s="29" t="str">
        <f aca="false">IF(ISNA(VLOOKUP($B1267,'Can Gas Rankings'!$B$6:$H$95,6,FALSE()))=TRUE(),"",(VLOOKUP($B1267,'Can Gas Rankings'!$B$6:$H$95,6,FALSE())))</f>
        <v/>
      </c>
      <c r="U1267" s="29" t="n">
        <f aca="false">IF(ISNA(VLOOKUP($B1267,'Can Pwr Rankings'!$B$6:$F$21,4,FALSE()))=TRUE(),"",(VLOOKUP($B1267,'Can Pwr Rankings'!$B$6:$F$21,4,FALSE())))</f>
        <v>750</v>
      </c>
    </row>
    <row r="1268" customFormat="false" ht="12.75" hidden="false" customHeight="false" outlineLevel="0" collapsed="false">
      <c r="A1268" s="5" t="s">
        <v>470</v>
      </c>
      <c r="B1268" s="5" t="n">
        <v>54461</v>
      </c>
      <c r="C1268" s="5" t="s">
        <v>470</v>
      </c>
      <c r="D1268" s="5" t="n">
        <v>54461</v>
      </c>
      <c r="E1268" s="29" t="n">
        <f aca="false">VLOOKUP(B1268,HEADROOM!$B$2:$D$3820,3,FALSE())</f>
        <v>0</v>
      </c>
      <c r="F1268" s="5" t="s">
        <v>41</v>
      </c>
      <c r="G1268" s="5" t="str">
        <f aca="false">VLOOKUP((A1268&amp;MAX(H1268:M1268)),'NA DATA'!$J$4:$K$1809,2,FALSE())</f>
        <v>Enron Canada Corp.</v>
      </c>
      <c r="H1268" s="30"/>
      <c r="I1268" s="30"/>
      <c r="J1268" s="30"/>
      <c r="K1268" s="30"/>
      <c r="L1268" s="30" t="n">
        <v>96013856</v>
      </c>
      <c r="M1268" s="30"/>
      <c r="N1268" s="30" t="str">
        <f aca="false">IF(ISNA(VLOOKUP(B1268,'US GAS Rankings'!$B$6:$H$232,7,FALSE()))=TRUE(),"",(VLOOKUP(B1268,'US GAS Rankings'!$B$6:$H$232,7,FALSE())))</f>
        <v/>
      </c>
      <c r="O1268" s="30" t="str">
        <f aca="false">IF(ISNA(VLOOKUP(B1268,'US PWR Rankings'!$B$6:$H$126,7,FALSE()))=TRUE(),"",(VLOOKUP(B1268,'US PWR Rankings'!$B$6:$H$126,7,FALSE())))</f>
        <v/>
      </c>
      <c r="P1268" s="5" t="n">
        <f aca="false">IF(ISNA(VLOOKUP(B1268,'Can Gas Rankings'!$B$6:$H$95,7,FALSE()))=TRUE(),"",(VLOOKUP(B1268,'Can Gas Rankings'!$B$6:$H$95,7,FALSE())))</f>
        <v>29</v>
      </c>
      <c r="Q1268" s="5" t="str">
        <f aca="false">IF(ISNA(VLOOKUP(B1268,'Can Pwr Rankings'!$B$6:$F$21,5,FALSE()))=TRUE(),"",(VLOOKUP(B1268,'Can Pwr Rankings'!$B$6:$F$21,5,FALSE())))</f>
        <v/>
      </c>
      <c r="R1268" s="29" t="str">
        <f aca="false">IF(ISNA(VLOOKUP($B1268,'US GAS Rankings'!$B$6:$H$232,6,FALSE()))=TRUE(),"",(VLOOKUP($B1268,'US GAS Rankings'!$B$6:$H$232,6,FALSE())))</f>
        <v/>
      </c>
      <c r="S1268" s="29" t="str">
        <f aca="false">IF(ISNA(VLOOKUP($B1268,'US PWR Rankings'!$B$6:$H$126,6,FALSE()))=TRUE(),"",(VLOOKUP($B1268,'US PWR Rankings'!$B$6:$H$126,6,FALSE())))</f>
        <v/>
      </c>
      <c r="T1268" s="29" t="n">
        <f aca="false">IF(ISNA(VLOOKUP($B1268,'Can Gas Rankings'!$B$6:$H$95,6,FALSE()))=TRUE(),"",(VLOOKUP($B1268,'Can Gas Rankings'!$B$6:$H$95,6,FALSE())))</f>
        <v>7859150</v>
      </c>
      <c r="U1268" s="29" t="str">
        <f aca="false">IF(ISNA(VLOOKUP($B1268,'Can Pwr Rankings'!$B$6:$F$21,4,FALSE()))=TRUE(),"",(VLOOKUP($B1268,'Can Pwr Rankings'!$B$6:$F$21,4,FALSE())))</f>
        <v/>
      </c>
    </row>
    <row r="1269" customFormat="false" ht="12.75" hidden="false" customHeight="false" outlineLevel="0" collapsed="false">
      <c r="A1269" s="5" t="s">
        <v>471</v>
      </c>
      <c r="B1269" s="5" t="n">
        <v>45471</v>
      </c>
      <c r="C1269" s="5" t="s">
        <v>471</v>
      </c>
      <c r="D1269" s="5" t="n">
        <v>45471</v>
      </c>
      <c r="E1269" s="29" t="n">
        <f aca="false">VLOOKUP(B1269,HEADROOM!$B$2:$D$3820,3,FALSE())</f>
        <v>73675076</v>
      </c>
      <c r="F1269" s="5" t="s">
        <v>472</v>
      </c>
      <c r="G1269" s="5" t="e">
        <f aca="false">VLOOKUP((A1269&amp;MAX(H1269:M1269)),'NA DATA'!$J$4:$K$1809,2,FALSE())</f>
        <v>#N/A</v>
      </c>
      <c r="H1269" s="30"/>
      <c r="I1269" s="30"/>
      <c r="J1269" s="30" t="n">
        <v>96004389</v>
      </c>
      <c r="K1269" s="30"/>
      <c r="L1269" s="30"/>
      <c r="M1269" s="30"/>
      <c r="N1269" s="30" t="str">
        <f aca="false">IF(ISNA(VLOOKUP(B1269,'US GAS Rankings'!$B$6:$H$232,7,FALSE()))=TRUE(),"",(VLOOKUP(B1269,'US GAS Rankings'!$B$6:$H$232,7,FALSE())))</f>
        <v/>
      </c>
      <c r="O1269" s="30" t="n">
        <f aca="false">IF(ISNA(VLOOKUP(B1269,'US PWR Rankings'!$B$6:$H$126,7,FALSE()))=TRUE(),"",(VLOOKUP(B1269,'US PWR Rankings'!$B$6:$H$126,7,FALSE())))</f>
        <v>116</v>
      </c>
      <c r="P1269" s="5" t="str">
        <f aca="false">IF(ISNA(VLOOKUP(B1269,'Can Gas Rankings'!$B$6:$H$95,7,FALSE()))=TRUE(),"",(VLOOKUP(B1269,'Can Gas Rankings'!$B$6:$H$95,7,FALSE())))</f>
        <v/>
      </c>
      <c r="Q1269" s="5" t="str">
        <f aca="false">IF(ISNA(VLOOKUP(B1269,'Can Pwr Rankings'!$B$6:$F$21,5,FALSE()))=TRUE(),"",(VLOOKUP(B1269,'Can Pwr Rankings'!$B$6:$F$21,5,FALSE())))</f>
        <v/>
      </c>
      <c r="R1269" s="29" t="str">
        <f aca="false">IF(ISNA(VLOOKUP($B1269,'US GAS Rankings'!$B$6:$H$232,6,FALSE()))=TRUE(),"",(VLOOKUP($B1269,'US GAS Rankings'!$B$6:$H$232,6,FALSE())))</f>
        <v/>
      </c>
      <c r="S1269" s="29" t="n">
        <f aca="false">IF(ISNA(VLOOKUP($B1269,'US PWR Rankings'!$B$6:$H$126,6,FALSE()))=TRUE(),"",(VLOOKUP($B1269,'US PWR Rankings'!$B$6:$H$126,6,FALSE())))</f>
        <v>1333</v>
      </c>
      <c r="T1269" s="29" t="str">
        <f aca="false">IF(ISNA(VLOOKUP($B1269,'Can Gas Rankings'!$B$6:$H$95,6,FALSE()))=TRUE(),"",(VLOOKUP($B1269,'Can Gas Rankings'!$B$6:$H$95,6,FALSE())))</f>
        <v/>
      </c>
      <c r="U1269" s="29" t="str">
        <f aca="false">IF(ISNA(VLOOKUP($B1269,'Can Pwr Rankings'!$B$6:$F$21,4,FALSE()))=TRUE(),"",(VLOOKUP($B1269,'Can Pwr Rankings'!$B$6:$F$21,4,FALSE())))</f>
        <v/>
      </c>
    </row>
    <row r="1270" customFormat="false" ht="12.75" hidden="false" customHeight="false" outlineLevel="0" collapsed="false">
      <c r="A1270" s="5" t="s">
        <v>473</v>
      </c>
      <c r="B1270" s="5" t="s">
        <v>343</v>
      </c>
      <c r="C1270" s="5" t="s">
        <v>473</v>
      </c>
      <c r="D1270" s="5" t="s">
        <v>343</v>
      </c>
      <c r="E1270" s="29" t="e">
        <f aca="false">VLOOKUP(B1270,HEADROOM!$B$2:$D$3820,3,FALSE())</f>
        <v>#N/A</v>
      </c>
      <c r="F1270" s="5" t="s">
        <v>40</v>
      </c>
      <c r="G1270" s="5" t="e">
        <f aca="false">VLOOKUP((A1270&amp;MAX(H1270:M1270)),'NA DATA'!$J$4:$K$1809,2,FALSE())</f>
        <v>#N/A</v>
      </c>
      <c r="H1270" s="30"/>
      <c r="I1270" s="30"/>
      <c r="J1270" s="30" t="n">
        <v>96070400</v>
      </c>
      <c r="K1270" s="30"/>
      <c r="L1270" s="30"/>
      <c r="M1270" s="30"/>
      <c r="N1270" s="30" t="str">
        <f aca="false">IF(ISNA(VLOOKUP(B1270,'US GAS Rankings'!$B$6:$H$232,7,FALSE()))=TRUE(),"",(VLOOKUP(B1270,'US GAS Rankings'!$B$6:$H$232,7,FALSE())))</f>
        <v/>
      </c>
      <c r="O1270" s="30" t="str">
        <f aca="false">IF(ISNA(VLOOKUP(B1270,'US PWR Rankings'!$B$6:$H$126,7,FALSE()))=TRUE(),"",(VLOOKUP(B1270,'US PWR Rankings'!$B$6:$H$126,7,FALSE())))</f>
        <v/>
      </c>
      <c r="P1270" s="5" t="str">
        <f aca="false">IF(ISNA(VLOOKUP(B1270,'Can Gas Rankings'!$B$6:$H$95,7,FALSE()))=TRUE(),"",(VLOOKUP(B1270,'Can Gas Rankings'!$B$6:$H$95,7,FALSE())))</f>
        <v/>
      </c>
      <c r="Q1270" s="5" t="str">
        <f aca="false">IF(ISNA(VLOOKUP(B1270,'Can Pwr Rankings'!$B$6:$F$21,5,FALSE()))=TRUE(),"",(VLOOKUP(B1270,'Can Pwr Rankings'!$B$6:$F$21,5,FALSE())))</f>
        <v/>
      </c>
      <c r="R1270" s="29" t="str">
        <f aca="false">IF(ISNA(VLOOKUP($B1270,'US GAS Rankings'!$B$6:$H$232,6,FALSE()))=TRUE(),"",(VLOOKUP($B1270,'US GAS Rankings'!$B$6:$H$232,6,FALSE())))</f>
        <v/>
      </c>
      <c r="S1270" s="29" t="str">
        <f aca="false">IF(ISNA(VLOOKUP($B1270,'US PWR Rankings'!$B$6:$H$126,6,FALSE()))=TRUE(),"",(VLOOKUP($B1270,'US PWR Rankings'!$B$6:$H$126,6,FALSE())))</f>
        <v/>
      </c>
      <c r="T1270" s="29" t="str">
        <f aca="false">IF(ISNA(VLOOKUP($B1270,'Can Gas Rankings'!$B$6:$H$95,6,FALSE()))=TRUE(),"",(VLOOKUP($B1270,'Can Gas Rankings'!$B$6:$H$95,6,FALSE())))</f>
        <v/>
      </c>
      <c r="U1270" s="29" t="str">
        <f aca="false">IF(ISNA(VLOOKUP($B1270,'Can Pwr Rankings'!$B$6:$F$21,4,FALSE()))=TRUE(),"",(VLOOKUP($B1270,'Can Pwr Rankings'!$B$6:$F$21,4,FALSE())))</f>
        <v/>
      </c>
    </row>
    <row r="1271" customFormat="false" ht="12.75" hidden="false" customHeight="false" outlineLevel="0" collapsed="false">
      <c r="A1271" s="5" t="s">
        <v>474</v>
      </c>
      <c r="B1271" s="5" t="s">
        <v>343</v>
      </c>
      <c r="C1271" s="5" t="s">
        <v>474</v>
      </c>
      <c r="D1271" s="5" t="s">
        <v>343</v>
      </c>
      <c r="E1271" s="29" t="e">
        <f aca="false">VLOOKUP(B1271,HEADROOM!$B$2:$D$3820,3,FALSE())</f>
        <v>#N/A</v>
      </c>
      <c r="F1271" s="5" t="s">
        <v>53</v>
      </c>
      <c r="G1271" s="5" t="e">
        <f aca="false">VLOOKUP((A1271&amp;MAX(H1271:M1271)),'NA DATA'!$J$4:$K$1809,2,FALSE())</f>
        <v>#N/A</v>
      </c>
      <c r="H1271" s="30"/>
      <c r="I1271" s="30"/>
      <c r="J1271" s="30" t="n">
        <v>96015003</v>
      </c>
      <c r="K1271" s="30"/>
      <c r="L1271" s="30"/>
      <c r="M1271" s="30"/>
      <c r="N1271" s="30" t="str">
        <f aca="false">IF(ISNA(VLOOKUP(B1271,'US GAS Rankings'!$B$6:$H$232,7,FALSE()))=TRUE(),"",(VLOOKUP(B1271,'US GAS Rankings'!$B$6:$H$232,7,FALSE())))</f>
        <v/>
      </c>
      <c r="O1271" s="30" t="str">
        <f aca="false">IF(ISNA(VLOOKUP(B1271,'US PWR Rankings'!$B$6:$H$126,7,FALSE()))=TRUE(),"",(VLOOKUP(B1271,'US PWR Rankings'!$B$6:$H$126,7,FALSE())))</f>
        <v/>
      </c>
      <c r="P1271" s="5" t="str">
        <f aca="false">IF(ISNA(VLOOKUP(B1271,'Can Gas Rankings'!$B$6:$H$95,7,FALSE()))=TRUE(),"",(VLOOKUP(B1271,'Can Gas Rankings'!$B$6:$H$95,7,FALSE())))</f>
        <v/>
      </c>
      <c r="Q1271" s="5" t="str">
        <f aca="false">IF(ISNA(VLOOKUP(B1271,'Can Pwr Rankings'!$B$6:$F$21,5,FALSE()))=TRUE(),"",(VLOOKUP(B1271,'Can Pwr Rankings'!$B$6:$F$21,5,FALSE())))</f>
        <v/>
      </c>
      <c r="R1271" s="29" t="str">
        <f aca="false">IF(ISNA(VLOOKUP($B1271,'US GAS Rankings'!$B$6:$H$232,6,FALSE()))=TRUE(),"",(VLOOKUP($B1271,'US GAS Rankings'!$B$6:$H$232,6,FALSE())))</f>
        <v/>
      </c>
      <c r="S1271" s="29" t="str">
        <f aca="false">IF(ISNA(VLOOKUP($B1271,'US PWR Rankings'!$B$6:$H$126,6,FALSE()))=TRUE(),"",(VLOOKUP($B1271,'US PWR Rankings'!$B$6:$H$126,6,FALSE())))</f>
        <v/>
      </c>
      <c r="T1271" s="29" t="str">
        <f aca="false">IF(ISNA(VLOOKUP($B1271,'Can Gas Rankings'!$B$6:$H$95,6,FALSE()))=TRUE(),"",(VLOOKUP($B1271,'Can Gas Rankings'!$B$6:$H$95,6,FALSE())))</f>
        <v/>
      </c>
      <c r="U1271" s="29" t="str">
        <f aca="false">IF(ISNA(VLOOKUP($B1271,'Can Pwr Rankings'!$B$6:$F$21,4,FALSE()))=TRUE(),"",(VLOOKUP($B1271,'Can Pwr Rankings'!$B$6:$F$21,4,FALSE())))</f>
        <v/>
      </c>
    </row>
    <row r="1272" customFormat="false" ht="12.75" hidden="false" customHeight="false" outlineLevel="0" collapsed="false">
      <c r="A1272" s="5" t="s">
        <v>475</v>
      </c>
      <c r="B1272" s="5" t="n">
        <v>26342</v>
      </c>
      <c r="C1272" s="5" t="s">
        <v>475</v>
      </c>
      <c r="D1272" s="5" t="n">
        <v>26342</v>
      </c>
      <c r="E1272" s="29" t="n">
        <f aca="false">VLOOKUP(B1272,HEADROOM!$B$2:$D$3820,3,FALSE())</f>
        <v>8000000</v>
      </c>
      <c r="F1272" s="5" t="s">
        <v>369</v>
      </c>
      <c r="G1272" s="5" t="str">
        <f aca="false">VLOOKUP((A1272&amp;MAX(H1272:M1272)),'NA DATA'!$J$4:$K$1809,2,FALSE())</f>
        <v>Enron Canada Corp.</v>
      </c>
      <c r="H1272" s="30"/>
      <c r="I1272" s="30"/>
      <c r="J1272" s="30"/>
      <c r="K1272" s="30"/>
      <c r="L1272" s="30" t="n">
        <v>96013600</v>
      </c>
      <c r="M1272" s="30"/>
      <c r="N1272" s="30" t="str">
        <f aca="false">IF(ISNA(VLOOKUP(B1272,'US GAS Rankings'!$B$6:$H$232,7,FALSE()))=TRUE(),"",(VLOOKUP(B1272,'US GAS Rankings'!$B$6:$H$232,7,FALSE())))</f>
        <v/>
      </c>
      <c r="O1272" s="30" t="str">
        <f aca="false">IF(ISNA(VLOOKUP(B1272,'US PWR Rankings'!$B$6:$H$126,7,FALSE()))=TRUE(),"",(VLOOKUP(B1272,'US PWR Rankings'!$B$6:$H$126,7,FALSE())))</f>
        <v/>
      </c>
      <c r="P1272" s="5" t="n">
        <f aca="false">IF(ISNA(VLOOKUP(B1272,'Can Gas Rankings'!$B$6:$H$95,7,FALSE()))=TRUE(),"",(VLOOKUP(B1272,'Can Gas Rankings'!$B$6:$H$95,7,FALSE())))</f>
        <v>70</v>
      </c>
      <c r="Q1272" s="5" t="str">
        <f aca="false">IF(ISNA(VLOOKUP(B1272,'Can Pwr Rankings'!$B$6:$F$21,5,FALSE()))=TRUE(),"",(VLOOKUP(B1272,'Can Pwr Rankings'!$B$6:$F$21,5,FALSE())))</f>
        <v/>
      </c>
      <c r="R1272" s="29" t="str">
        <f aca="false">IF(ISNA(VLOOKUP($B1272,'US GAS Rankings'!$B$6:$H$232,6,FALSE()))=TRUE(),"",(VLOOKUP($B1272,'US GAS Rankings'!$B$6:$H$232,6,FALSE())))</f>
        <v/>
      </c>
      <c r="S1272" s="29" t="str">
        <f aca="false">IF(ISNA(VLOOKUP($B1272,'US PWR Rankings'!$B$6:$H$126,6,FALSE()))=TRUE(),"",(VLOOKUP($B1272,'US PWR Rankings'!$B$6:$H$126,6,FALSE())))</f>
        <v/>
      </c>
      <c r="T1272" s="29" t="n">
        <f aca="false">IF(ISNA(VLOOKUP($B1272,'Can Gas Rankings'!$B$6:$H$95,6,FALSE()))=TRUE(),"",(VLOOKUP($B1272,'Can Gas Rankings'!$B$6:$H$95,6,FALSE())))</f>
        <v>562000</v>
      </c>
      <c r="U1272" s="29" t="str">
        <f aca="false">IF(ISNA(VLOOKUP($B1272,'Can Pwr Rankings'!$B$6:$F$21,4,FALSE()))=TRUE(),"",(VLOOKUP($B1272,'Can Pwr Rankings'!$B$6:$F$21,4,FALSE())))</f>
        <v/>
      </c>
    </row>
    <row r="1273" customFormat="false" ht="12.75" hidden="false" customHeight="false" outlineLevel="0" collapsed="false">
      <c r="A1273" s="5" t="s">
        <v>475</v>
      </c>
      <c r="B1273" s="5" t="n">
        <v>26342</v>
      </c>
      <c r="C1273" s="5"/>
      <c r="D1273" s="5"/>
      <c r="E1273" s="29" t="n">
        <f aca="false">VLOOKUP(B1273,HEADROOM!$B$2:$D$3820,3,FALSE())</f>
        <v>8000000</v>
      </c>
      <c r="F1273" s="5" t="s">
        <v>37</v>
      </c>
      <c r="G1273" s="5" t="str">
        <f aca="false">VLOOKUP((A1273&amp;MAX(H1273:M1273)),'NA DATA'!$J$4:$K$1809,2,FALSE())</f>
        <v>Enron Canada Corp.</v>
      </c>
      <c r="H1273" s="30"/>
      <c r="I1273" s="30"/>
      <c r="J1273" s="30"/>
      <c r="K1273" s="30"/>
      <c r="L1273" s="30" t="n">
        <v>96028374</v>
      </c>
      <c r="M1273" s="30"/>
      <c r="N1273" s="30" t="str">
        <f aca="false">IF(ISNA(VLOOKUP(B1273,'US GAS Rankings'!$B$6:$H$232,7,FALSE()))=TRUE(),"",(VLOOKUP(B1273,'US GAS Rankings'!$B$6:$H$232,7,FALSE())))</f>
        <v/>
      </c>
      <c r="O1273" s="30" t="str">
        <f aca="false">IF(ISNA(VLOOKUP(B1273,'US PWR Rankings'!$B$6:$H$126,7,FALSE()))=TRUE(),"",(VLOOKUP(B1273,'US PWR Rankings'!$B$6:$H$126,7,FALSE())))</f>
        <v/>
      </c>
      <c r="P1273" s="5" t="n">
        <f aca="false">IF(ISNA(VLOOKUP(B1273,'Can Gas Rankings'!$B$6:$H$95,7,FALSE()))=TRUE(),"",(VLOOKUP(B1273,'Can Gas Rankings'!$B$6:$H$95,7,FALSE())))</f>
        <v>70</v>
      </c>
      <c r="Q1273" s="5" t="str">
        <f aca="false">IF(ISNA(VLOOKUP(B1273,'Can Pwr Rankings'!$B$6:$F$21,5,FALSE()))=TRUE(),"",(VLOOKUP(B1273,'Can Pwr Rankings'!$B$6:$F$21,5,FALSE())))</f>
        <v/>
      </c>
      <c r="R1273" s="29" t="str">
        <f aca="false">IF(ISNA(VLOOKUP($B1273,'US GAS Rankings'!$B$6:$H$232,6,FALSE()))=TRUE(),"",(VLOOKUP($B1273,'US GAS Rankings'!$B$6:$H$232,6,FALSE())))</f>
        <v/>
      </c>
      <c r="S1273" s="29" t="str">
        <f aca="false">IF(ISNA(VLOOKUP($B1273,'US PWR Rankings'!$B$6:$H$126,6,FALSE()))=TRUE(),"",(VLOOKUP($B1273,'US PWR Rankings'!$B$6:$H$126,6,FALSE())))</f>
        <v/>
      </c>
      <c r="T1273" s="29" t="n">
        <f aca="false">IF(ISNA(VLOOKUP($B1273,'Can Gas Rankings'!$B$6:$H$95,6,FALSE()))=TRUE(),"",(VLOOKUP($B1273,'Can Gas Rankings'!$B$6:$H$95,6,FALSE())))</f>
        <v>562000</v>
      </c>
      <c r="U1273" s="29" t="str">
        <f aca="false">IF(ISNA(VLOOKUP($B1273,'Can Pwr Rankings'!$B$6:$F$21,4,FALSE()))=TRUE(),"",(VLOOKUP($B1273,'Can Pwr Rankings'!$B$6:$F$21,4,FALSE())))</f>
        <v/>
      </c>
    </row>
    <row r="1274" customFormat="false" ht="12.75" hidden="false" customHeight="false" outlineLevel="0" collapsed="false">
      <c r="A1274" s="5" t="s">
        <v>476</v>
      </c>
      <c r="B1274" s="5" t="n">
        <v>3246</v>
      </c>
      <c r="C1274" s="5" t="s">
        <v>476</v>
      </c>
      <c r="D1274" s="5" t="n">
        <v>3246</v>
      </c>
      <c r="E1274" s="29" t="n">
        <f aca="false">VLOOKUP(B1274,HEADROOM!$B$2:$D$3820,3,FALSE())</f>
        <v>16093628</v>
      </c>
      <c r="F1274" s="5" t="s">
        <v>40</v>
      </c>
      <c r="G1274" s="5" t="e">
        <f aca="false">VLOOKUP((A1274&amp;MAX(H1274:M1274)),'NA DATA'!$J$4:$K$1809,2,FALSE())</f>
        <v>#N/A</v>
      </c>
      <c r="H1274" s="30"/>
      <c r="I1274" s="30"/>
      <c r="J1274" s="30" t="n">
        <v>96063913</v>
      </c>
      <c r="K1274" s="30"/>
      <c r="L1274" s="30"/>
      <c r="M1274" s="30"/>
      <c r="N1274" s="30" t="str">
        <f aca="false">IF(ISNA(VLOOKUP(B1274,'US GAS Rankings'!$B$6:$H$232,7,FALSE()))=TRUE(),"",(VLOOKUP(B1274,'US GAS Rankings'!$B$6:$H$232,7,FALSE())))</f>
        <v/>
      </c>
      <c r="O1274" s="30" t="n">
        <f aca="false">IF(ISNA(VLOOKUP(B1274,'US PWR Rankings'!$B$6:$H$126,7,FALSE()))=TRUE(),"",(VLOOKUP(B1274,'US PWR Rankings'!$B$6:$H$126,7,FALSE())))</f>
        <v>20</v>
      </c>
      <c r="P1274" s="5" t="str">
        <f aca="false">IF(ISNA(VLOOKUP(B1274,'Can Gas Rankings'!$B$6:$H$95,7,FALSE()))=TRUE(),"",(VLOOKUP(B1274,'Can Gas Rankings'!$B$6:$H$95,7,FALSE())))</f>
        <v/>
      </c>
      <c r="Q1274" s="5" t="str">
        <f aca="false">IF(ISNA(VLOOKUP(B1274,'Can Pwr Rankings'!$B$6:$F$21,5,FALSE()))=TRUE(),"",(VLOOKUP(B1274,'Can Pwr Rankings'!$B$6:$F$21,5,FALSE())))</f>
        <v/>
      </c>
      <c r="R1274" s="29" t="str">
        <f aca="false">IF(ISNA(VLOOKUP($B1274,'US GAS Rankings'!$B$6:$H$232,6,FALSE()))=TRUE(),"",(VLOOKUP($B1274,'US GAS Rankings'!$B$6:$H$232,6,FALSE())))</f>
        <v/>
      </c>
      <c r="S1274" s="29" t="n">
        <f aca="false">IF(ISNA(VLOOKUP($B1274,'US PWR Rankings'!$B$6:$H$126,6,FALSE()))=TRUE(),"",(VLOOKUP($B1274,'US PWR Rankings'!$B$6:$H$126,6,FALSE())))</f>
        <v>7352396</v>
      </c>
      <c r="T1274" s="29" t="str">
        <f aca="false">IF(ISNA(VLOOKUP($B1274,'Can Gas Rankings'!$B$6:$H$95,6,FALSE()))=TRUE(),"",(VLOOKUP($B1274,'Can Gas Rankings'!$B$6:$H$95,6,FALSE())))</f>
        <v/>
      </c>
      <c r="U1274" s="29" t="str">
        <f aca="false">IF(ISNA(VLOOKUP($B1274,'Can Pwr Rankings'!$B$6:$F$21,4,FALSE()))=TRUE(),"",(VLOOKUP($B1274,'Can Pwr Rankings'!$B$6:$F$21,4,FALSE())))</f>
        <v/>
      </c>
    </row>
    <row r="1275" customFormat="false" ht="12.75" hidden="false" customHeight="false" outlineLevel="0" collapsed="false">
      <c r="A1275" s="5" t="s">
        <v>476</v>
      </c>
      <c r="B1275" s="5" t="n">
        <v>3246</v>
      </c>
      <c r="C1275" s="5"/>
      <c r="D1275" s="5"/>
      <c r="E1275" s="29" t="n">
        <f aca="false">VLOOKUP(B1275,HEADROOM!$B$2:$D$3820,3,FALSE())</f>
        <v>16093628</v>
      </c>
      <c r="F1275" s="5" t="s">
        <v>477</v>
      </c>
      <c r="G1275" s="5" t="e">
        <f aca="false">VLOOKUP((A1275&amp;MAX(H1275:M1275)),'NA DATA'!$J$4:$K$1809,2,FALSE())</f>
        <v>#N/A</v>
      </c>
      <c r="H1275" s="30"/>
      <c r="I1275" s="30"/>
      <c r="J1275" s="30" t="n">
        <v>96063913</v>
      </c>
      <c r="K1275" s="30"/>
      <c r="L1275" s="30"/>
      <c r="M1275" s="30"/>
      <c r="N1275" s="30" t="str">
        <f aca="false">IF(ISNA(VLOOKUP(B1275,'US GAS Rankings'!$B$6:$H$232,7,FALSE()))=TRUE(),"",(VLOOKUP(B1275,'US GAS Rankings'!$B$6:$H$232,7,FALSE())))</f>
        <v/>
      </c>
      <c r="O1275" s="30" t="n">
        <f aca="false">IF(ISNA(VLOOKUP(B1275,'US PWR Rankings'!$B$6:$H$126,7,FALSE()))=TRUE(),"",(VLOOKUP(B1275,'US PWR Rankings'!$B$6:$H$126,7,FALSE())))</f>
        <v>20</v>
      </c>
      <c r="P1275" s="5" t="str">
        <f aca="false">IF(ISNA(VLOOKUP(B1275,'Can Gas Rankings'!$B$6:$H$95,7,FALSE()))=TRUE(),"",(VLOOKUP(B1275,'Can Gas Rankings'!$B$6:$H$95,7,FALSE())))</f>
        <v/>
      </c>
      <c r="Q1275" s="5" t="str">
        <f aca="false">IF(ISNA(VLOOKUP(B1275,'Can Pwr Rankings'!$B$6:$F$21,5,FALSE()))=TRUE(),"",(VLOOKUP(B1275,'Can Pwr Rankings'!$B$6:$F$21,5,FALSE())))</f>
        <v/>
      </c>
      <c r="R1275" s="29" t="str">
        <f aca="false">IF(ISNA(VLOOKUP($B1275,'US GAS Rankings'!$B$6:$H$232,6,FALSE()))=TRUE(),"",(VLOOKUP($B1275,'US GAS Rankings'!$B$6:$H$232,6,FALSE())))</f>
        <v/>
      </c>
      <c r="S1275" s="29" t="n">
        <f aca="false">IF(ISNA(VLOOKUP($B1275,'US PWR Rankings'!$B$6:$H$126,6,FALSE()))=TRUE(),"",(VLOOKUP($B1275,'US PWR Rankings'!$B$6:$H$126,6,FALSE())))</f>
        <v>7352396</v>
      </c>
      <c r="T1275" s="29" t="str">
        <f aca="false">IF(ISNA(VLOOKUP($B1275,'Can Gas Rankings'!$B$6:$H$95,6,FALSE()))=TRUE(),"",(VLOOKUP($B1275,'Can Gas Rankings'!$B$6:$H$95,6,FALSE())))</f>
        <v/>
      </c>
      <c r="U1275" s="29" t="str">
        <f aca="false">IF(ISNA(VLOOKUP($B1275,'Can Pwr Rankings'!$B$6:$F$21,4,FALSE()))=TRUE(),"",(VLOOKUP($B1275,'Can Pwr Rankings'!$B$6:$F$21,4,FALSE())))</f>
        <v/>
      </c>
    </row>
    <row r="1276" customFormat="false" ht="12.75" hidden="false" customHeight="false" outlineLevel="0" collapsed="false">
      <c r="A1276" s="5" t="s">
        <v>478</v>
      </c>
      <c r="B1276" s="5" t="n">
        <v>3254</v>
      </c>
      <c r="C1276" s="5" t="s">
        <v>478</v>
      </c>
      <c r="D1276" s="5" t="n">
        <v>3254</v>
      </c>
      <c r="E1276" s="29" t="n">
        <f aca="false">VLOOKUP(B1276,HEADROOM!$B$2:$D$3820,3,FALSE())</f>
        <v>400000</v>
      </c>
      <c r="F1276" s="5" t="s">
        <v>40</v>
      </c>
      <c r="G1276" s="5" t="e">
        <f aca="false">VLOOKUP((A1276&amp;MAX(H1276:M1276)),'NA DATA'!$J$4:$K$1809,2,FALSE())</f>
        <v>#N/A</v>
      </c>
      <c r="H1276" s="30"/>
      <c r="I1276" s="30"/>
      <c r="J1276" s="30" t="n">
        <v>96056752</v>
      </c>
      <c r="K1276" s="30"/>
      <c r="L1276" s="30"/>
      <c r="M1276" s="30"/>
      <c r="N1276" s="30" t="str">
        <f aca="false">IF(ISNA(VLOOKUP(B1276,'US GAS Rankings'!$B$6:$H$232,7,FALSE()))=TRUE(),"",(VLOOKUP(B1276,'US GAS Rankings'!$B$6:$H$232,7,FALSE())))</f>
        <v/>
      </c>
      <c r="O1276" s="30" t="n">
        <f aca="false">IF(ISNA(VLOOKUP(B1276,'US PWR Rankings'!$B$6:$H$126,7,FALSE()))=TRUE(),"",(VLOOKUP(B1276,'US PWR Rankings'!$B$6:$H$126,7,FALSE())))</f>
        <v>57</v>
      </c>
      <c r="P1276" s="5" t="str">
        <f aca="false">IF(ISNA(VLOOKUP(B1276,'Can Gas Rankings'!$B$6:$H$95,7,FALSE()))=TRUE(),"",(VLOOKUP(B1276,'Can Gas Rankings'!$B$6:$H$95,7,FALSE())))</f>
        <v/>
      </c>
      <c r="Q1276" s="5" t="str">
        <f aca="false">IF(ISNA(VLOOKUP(B1276,'Can Pwr Rankings'!$B$6:$F$21,5,FALSE()))=TRUE(),"",(VLOOKUP(B1276,'Can Pwr Rankings'!$B$6:$F$21,5,FALSE())))</f>
        <v/>
      </c>
      <c r="R1276" s="29" t="str">
        <f aca="false">IF(ISNA(VLOOKUP($B1276,'US GAS Rankings'!$B$6:$H$232,6,FALSE()))=TRUE(),"",(VLOOKUP($B1276,'US GAS Rankings'!$B$6:$H$232,6,FALSE())))</f>
        <v/>
      </c>
      <c r="S1276" s="29" t="n">
        <f aca="false">IF(ISNA(VLOOKUP($B1276,'US PWR Rankings'!$B$6:$H$126,6,FALSE()))=TRUE(),"",(VLOOKUP($B1276,'US PWR Rankings'!$B$6:$H$126,6,FALSE())))</f>
        <v>405245</v>
      </c>
      <c r="T1276" s="29" t="str">
        <f aca="false">IF(ISNA(VLOOKUP($B1276,'Can Gas Rankings'!$B$6:$H$95,6,FALSE()))=TRUE(),"",(VLOOKUP($B1276,'Can Gas Rankings'!$B$6:$H$95,6,FALSE())))</f>
        <v/>
      </c>
      <c r="U1276" s="29" t="str">
        <f aca="false">IF(ISNA(VLOOKUP($B1276,'Can Pwr Rankings'!$B$6:$F$21,4,FALSE()))=TRUE(),"",(VLOOKUP($B1276,'Can Pwr Rankings'!$B$6:$F$21,4,FALSE())))</f>
        <v/>
      </c>
    </row>
    <row r="1277" customFormat="false" ht="12.75" hidden="false" customHeight="false" outlineLevel="0" collapsed="false">
      <c r="A1277" s="5" t="s">
        <v>479</v>
      </c>
      <c r="B1277" s="5" t="n">
        <v>1946</v>
      </c>
      <c r="C1277" s="5" t="s">
        <v>479</v>
      </c>
      <c r="D1277" s="5" t="n">
        <v>1946</v>
      </c>
      <c r="E1277" s="29" t="n">
        <f aca="false">VLOOKUP(B1277,HEADROOM!$B$2:$D$3820,3,FALSE())</f>
        <v>500000</v>
      </c>
      <c r="F1277" s="5" t="s">
        <v>53</v>
      </c>
      <c r="G1277" s="5" t="e">
        <f aca="false">VLOOKUP((A1277&amp;MAX(H1277:M1277)),'NA DATA'!$J$4:$K$1809,2,FALSE())</f>
        <v>#N/A</v>
      </c>
      <c r="H1277" s="30"/>
      <c r="I1277" s="30"/>
      <c r="J1277" s="30" t="n">
        <v>96016180</v>
      </c>
      <c r="K1277" s="30"/>
      <c r="L1277" s="30"/>
      <c r="M1277" s="30"/>
      <c r="N1277" s="30" t="str">
        <f aca="false">IF(ISNA(VLOOKUP(B1277,'US GAS Rankings'!$B$6:$H$232,7,FALSE()))=TRUE(),"",(VLOOKUP(B1277,'US GAS Rankings'!$B$6:$H$232,7,FALSE())))</f>
        <v/>
      </c>
      <c r="O1277" s="30" t="n">
        <f aca="false">IF(ISNA(VLOOKUP(B1277,'US PWR Rankings'!$B$6:$H$126,7,FALSE()))=TRUE(),"",(VLOOKUP(B1277,'US PWR Rankings'!$B$6:$H$126,7,FALSE())))</f>
        <v>75</v>
      </c>
      <c r="P1277" s="5" t="str">
        <f aca="false">IF(ISNA(VLOOKUP(B1277,'Can Gas Rankings'!$B$6:$H$95,7,FALSE()))=TRUE(),"",(VLOOKUP(B1277,'Can Gas Rankings'!$B$6:$H$95,7,FALSE())))</f>
        <v/>
      </c>
      <c r="Q1277" s="5" t="str">
        <f aca="false">IF(ISNA(VLOOKUP(B1277,'Can Pwr Rankings'!$B$6:$F$21,5,FALSE()))=TRUE(),"",(VLOOKUP(B1277,'Can Pwr Rankings'!$B$6:$F$21,5,FALSE())))</f>
        <v/>
      </c>
      <c r="R1277" s="29" t="str">
        <f aca="false">IF(ISNA(VLOOKUP($B1277,'US GAS Rankings'!$B$6:$H$232,6,FALSE()))=TRUE(),"",(VLOOKUP($B1277,'US GAS Rankings'!$B$6:$H$232,6,FALSE())))</f>
        <v/>
      </c>
      <c r="S1277" s="29" t="n">
        <f aca="false">IF(ISNA(VLOOKUP($B1277,'US PWR Rankings'!$B$6:$H$126,6,FALSE()))=TRUE(),"",(VLOOKUP($B1277,'US PWR Rankings'!$B$6:$H$126,6,FALSE())))</f>
        <v>94253</v>
      </c>
      <c r="T1277" s="29" t="str">
        <f aca="false">IF(ISNA(VLOOKUP($B1277,'Can Gas Rankings'!$B$6:$H$95,6,FALSE()))=TRUE(),"",(VLOOKUP($B1277,'Can Gas Rankings'!$B$6:$H$95,6,FALSE())))</f>
        <v/>
      </c>
      <c r="U1277" s="29" t="str">
        <f aca="false">IF(ISNA(VLOOKUP($B1277,'Can Pwr Rankings'!$B$6:$F$21,4,FALSE()))=TRUE(),"",(VLOOKUP($B1277,'Can Pwr Rankings'!$B$6:$F$21,4,FALSE())))</f>
        <v/>
      </c>
    </row>
    <row r="1278" customFormat="false" ht="12.75" hidden="false" customHeight="false" outlineLevel="0" collapsed="false">
      <c r="A1278" s="5" t="s">
        <v>480</v>
      </c>
      <c r="B1278" s="5" t="n">
        <v>58142</v>
      </c>
      <c r="C1278" s="5" t="s">
        <v>480</v>
      </c>
      <c r="D1278" s="5" t="n">
        <v>58142</v>
      </c>
      <c r="E1278" s="29" t="n">
        <f aca="false">VLOOKUP(B1278,HEADROOM!$B$2:$D$3820,3,FALSE())</f>
        <v>2400000</v>
      </c>
      <c r="F1278" s="5" t="s">
        <v>41</v>
      </c>
      <c r="G1278" s="5" t="str">
        <f aca="false">VLOOKUP((A1278&amp;MAX(H1278:M1278)),'NA DATA'!$J$4:$K$1809,2,FALSE())</f>
        <v>Enron Canada Corp.</v>
      </c>
      <c r="H1278" s="30"/>
      <c r="I1278" s="30"/>
      <c r="J1278" s="30"/>
      <c r="K1278" s="30"/>
      <c r="L1278" s="30" t="n">
        <v>96013861</v>
      </c>
      <c r="M1278" s="30"/>
      <c r="N1278" s="30" t="str">
        <f aca="false">IF(ISNA(VLOOKUP(B1278,'US GAS Rankings'!$B$6:$H$232,7,FALSE()))=TRUE(),"",(VLOOKUP(B1278,'US GAS Rankings'!$B$6:$H$232,7,FALSE())))</f>
        <v/>
      </c>
      <c r="O1278" s="30" t="str">
        <f aca="false">IF(ISNA(VLOOKUP(B1278,'US PWR Rankings'!$B$6:$H$126,7,FALSE()))=TRUE(),"",(VLOOKUP(B1278,'US PWR Rankings'!$B$6:$H$126,7,FALSE())))</f>
        <v/>
      </c>
      <c r="P1278" s="5" t="n">
        <f aca="false">IF(ISNA(VLOOKUP(B1278,'Can Gas Rankings'!$B$6:$H$95,7,FALSE()))=TRUE(),"",(VLOOKUP(B1278,'Can Gas Rankings'!$B$6:$H$95,7,FALSE())))</f>
        <v>80</v>
      </c>
      <c r="Q1278" s="5" t="str">
        <f aca="false">IF(ISNA(VLOOKUP(B1278,'Can Pwr Rankings'!$B$6:$F$21,5,FALSE()))=TRUE(),"",(VLOOKUP(B1278,'Can Pwr Rankings'!$B$6:$F$21,5,FALSE())))</f>
        <v/>
      </c>
      <c r="R1278" s="29" t="str">
        <f aca="false">IF(ISNA(VLOOKUP($B1278,'US GAS Rankings'!$B$6:$H$232,6,FALSE()))=TRUE(),"",(VLOOKUP($B1278,'US GAS Rankings'!$B$6:$H$232,6,FALSE())))</f>
        <v/>
      </c>
      <c r="S1278" s="29" t="str">
        <f aca="false">IF(ISNA(VLOOKUP($B1278,'US PWR Rankings'!$B$6:$H$126,6,FALSE()))=TRUE(),"",(VLOOKUP($B1278,'US PWR Rankings'!$B$6:$H$126,6,FALSE())))</f>
        <v/>
      </c>
      <c r="T1278" s="29" t="n">
        <f aca="false">IF(ISNA(VLOOKUP($B1278,'Can Gas Rankings'!$B$6:$H$95,6,FALSE()))=TRUE(),"",(VLOOKUP($B1278,'Can Gas Rankings'!$B$6:$H$95,6,FALSE())))</f>
        <v>157000</v>
      </c>
      <c r="U1278" s="29" t="str">
        <f aca="false">IF(ISNA(VLOOKUP($B1278,'Can Pwr Rankings'!$B$6:$F$21,4,FALSE()))=TRUE(),"",(VLOOKUP($B1278,'Can Pwr Rankings'!$B$6:$F$21,4,FALSE())))</f>
        <v/>
      </c>
    </row>
    <row r="1279" customFormat="false" ht="12.75" hidden="false" customHeight="false" outlineLevel="0" collapsed="false">
      <c r="A1279" s="5" t="s">
        <v>481</v>
      </c>
      <c r="B1279" s="5" t="s">
        <v>343</v>
      </c>
      <c r="C1279" s="5" t="s">
        <v>481</v>
      </c>
      <c r="D1279" s="5" t="s">
        <v>343</v>
      </c>
      <c r="E1279" s="29" t="e">
        <f aca="false">VLOOKUP(B1279,HEADROOM!$B$2:$D$3820,3,FALSE())</f>
        <v>#N/A</v>
      </c>
      <c r="F1279" s="5" t="s">
        <v>53</v>
      </c>
      <c r="G1279" s="5" t="e">
        <f aca="false">VLOOKUP((A1279&amp;MAX(H1279:M1279)),'NA DATA'!$J$4:$K$1809,2,FALSE())</f>
        <v>#N/A</v>
      </c>
      <c r="H1279" s="30"/>
      <c r="I1279" s="30"/>
      <c r="J1279" s="30" t="n">
        <v>96004396</v>
      </c>
      <c r="K1279" s="30"/>
      <c r="L1279" s="30"/>
      <c r="M1279" s="30"/>
      <c r="N1279" s="30" t="str">
        <f aca="false">IF(ISNA(VLOOKUP(B1279,'US GAS Rankings'!$B$6:$H$232,7,FALSE()))=TRUE(),"",(VLOOKUP(B1279,'US GAS Rankings'!$B$6:$H$232,7,FALSE())))</f>
        <v/>
      </c>
      <c r="O1279" s="30" t="str">
        <f aca="false">IF(ISNA(VLOOKUP(B1279,'US PWR Rankings'!$B$6:$H$126,7,FALSE()))=TRUE(),"",(VLOOKUP(B1279,'US PWR Rankings'!$B$6:$H$126,7,FALSE())))</f>
        <v/>
      </c>
      <c r="P1279" s="5" t="str">
        <f aca="false">IF(ISNA(VLOOKUP(B1279,'Can Gas Rankings'!$B$6:$H$95,7,FALSE()))=TRUE(),"",(VLOOKUP(B1279,'Can Gas Rankings'!$B$6:$H$95,7,FALSE())))</f>
        <v/>
      </c>
      <c r="Q1279" s="5" t="str">
        <f aca="false">IF(ISNA(VLOOKUP(B1279,'Can Pwr Rankings'!$B$6:$F$21,5,FALSE()))=TRUE(),"",(VLOOKUP(B1279,'Can Pwr Rankings'!$B$6:$F$21,5,FALSE())))</f>
        <v/>
      </c>
      <c r="R1279" s="29" t="str">
        <f aca="false">IF(ISNA(VLOOKUP($B1279,'US GAS Rankings'!$B$6:$H$232,6,FALSE()))=TRUE(),"",(VLOOKUP($B1279,'US GAS Rankings'!$B$6:$H$232,6,FALSE())))</f>
        <v/>
      </c>
      <c r="S1279" s="29" t="str">
        <f aca="false">IF(ISNA(VLOOKUP($B1279,'US PWR Rankings'!$B$6:$H$126,6,FALSE()))=TRUE(),"",(VLOOKUP($B1279,'US PWR Rankings'!$B$6:$H$126,6,FALSE())))</f>
        <v/>
      </c>
      <c r="T1279" s="29" t="str">
        <f aca="false">IF(ISNA(VLOOKUP($B1279,'Can Gas Rankings'!$B$6:$H$95,6,FALSE()))=TRUE(),"",(VLOOKUP($B1279,'Can Gas Rankings'!$B$6:$H$95,6,FALSE())))</f>
        <v/>
      </c>
      <c r="U1279" s="29" t="str">
        <f aca="false">IF(ISNA(VLOOKUP($B1279,'Can Pwr Rankings'!$B$6:$F$21,4,FALSE()))=TRUE(),"",(VLOOKUP($B1279,'Can Pwr Rankings'!$B$6:$F$21,4,FALSE())))</f>
        <v/>
      </c>
    </row>
  </sheetData>
  <autoFilter ref="A5:U1279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15"/>
  <sheetViews>
    <sheetView showFormulas="false" showGridLines="true" showRowColHeaders="true" showZeros="true" rightToLeft="false" tabSelected="false" showOutlineSymbols="true" defaultGridColor="true" view="normal" topLeftCell="A161" colorId="64" zoomScale="100" zoomScaleNormal="100" zoomScalePageLayoutView="100" workbookViewId="0">
      <selection pane="topLeft" activeCell="AK1" activeCellId="0" sqref="AK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02" width="29.71"/>
    <col collapsed="false" customWidth="false" hidden="false" outlineLevel="0" max="2" min="2" style="102" width="9.14"/>
    <col collapsed="false" customWidth="true" hidden="false" outlineLevel="0" max="3" min="3" style="102" width="12.42"/>
    <col collapsed="false" customWidth="true" hidden="false" outlineLevel="0" max="4" min="4" style="102" width="28.14"/>
    <col collapsed="false" customWidth="true" hidden="false" outlineLevel="0" max="5" min="5" style="102" width="25.13"/>
    <col collapsed="false" customWidth="true" hidden="false" outlineLevel="0" max="6" min="6" style="102" width="11.42"/>
    <col collapsed="false" customWidth="true" hidden="false" outlineLevel="0" max="7" min="7" style="102" width="10.99"/>
    <col collapsed="false" customWidth="true" hidden="false" outlineLevel="0" max="8" min="8" style="102" width="12.7"/>
    <col collapsed="false" customWidth="true" hidden="true" outlineLevel="0" max="9" min="9" style="102" width="13.28"/>
    <col collapsed="false" customWidth="false" hidden="false" outlineLevel="0" max="10" min="10" style="102" width="9.14"/>
    <col collapsed="false" customWidth="true" hidden="true" outlineLevel="0" max="11" min="11" style="102" width="15.56"/>
    <col collapsed="false" customWidth="true" hidden="true" outlineLevel="0" max="12" min="12" style="102" width="7.99"/>
    <col collapsed="false" customWidth="false" hidden="true" outlineLevel="0" max="13" min="13" style="102" width="9.14"/>
    <col collapsed="false" customWidth="true" hidden="false" outlineLevel="0" max="14" min="14" style="102" width="11.85"/>
    <col collapsed="false" customWidth="true" hidden="true" outlineLevel="0" max="15" min="15" style="102" width="11.28"/>
    <col collapsed="false" customWidth="true" hidden="true" outlineLevel="0" max="16" min="16" style="102" width="20.85"/>
    <col collapsed="false" customWidth="true" hidden="true" outlineLevel="0" max="17" min="17" style="102" width="13.14"/>
    <col collapsed="false" customWidth="true" hidden="true" outlineLevel="0" max="18" min="18" style="102" width="14.28"/>
    <col collapsed="false" customWidth="true" hidden="false" outlineLevel="0" max="19" min="19" style="102" width="13.85"/>
    <col collapsed="false" customWidth="true" hidden="false" outlineLevel="0" max="20" min="20" style="102" width="21.42"/>
    <col collapsed="false" customWidth="true" hidden="true" outlineLevel="0" max="21" min="21" style="102" width="12.99"/>
    <col collapsed="false" customWidth="true" hidden="true" outlineLevel="0" max="22" min="22" style="102" width="21.7"/>
    <col collapsed="false" customWidth="true" hidden="true" outlineLevel="0" max="23" min="23" style="102" width="14.85"/>
    <col collapsed="false" customWidth="true" hidden="true" outlineLevel="0" max="24" min="24" style="102" width="12.14"/>
    <col collapsed="false" customWidth="true" hidden="true" outlineLevel="0" max="25" min="25" style="102" width="13.14"/>
    <col collapsed="false" customWidth="true" hidden="true" outlineLevel="0" max="26" min="26" style="102" width="14.14"/>
    <col collapsed="false" customWidth="true" hidden="true" outlineLevel="0" max="27" min="27" style="102" width="14.7"/>
    <col collapsed="false" customWidth="true" hidden="true" outlineLevel="0" max="28" min="28" style="102" width="16.99"/>
    <col collapsed="false" customWidth="true" hidden="true" outlineLevel="0" max="29" min="29" style="102" width="9.06"/>
    <col collapsed="false" customWidth="true" hidden="true" outlineLevel="0" max="30" min="30" style="102" width="19.7"/>
    <col collapsed="false" customWidth="true" hidden="true" outlineLevel="0" max="31" min="31" style="102" width="34.13"/>
    <col collapsed="false" customWidth="true" hidden="true" outlineLevel="0" max="32" min="32" style="102" width="24.99"/>
    <col collapsed="false" customWidth="true" hidden="true" outlineLevel="0" max="33" min="33" style="102" width="38.85"/>
    <col collapsed="false" customWidth="true" hidden="false" outlineLevel="0" max="34" min="34" style="102" width="17.42"/>
    <col collapsed="false" customWidth="true" hidden="false" outlineLevel="0" max="35" min="35" style="102" width="17.99"/>
    <col collapsed="false" customWidth="false" hidden="false" outlineLevel="0" max="36" min="36" style="102" width="9.14"/>
    <col collapsed="false" customWidth="true" hidden="false" outlineLevel="0" max="37" min="37" style="102" width="41.56"/>
    <col collapsed="false" customWidth="true" hidden="false" outlineLevel="0" max="38" min="38" style="102" width="10.28"/>
    <col collapsed="false" customWidth="false" hidden="false" outlineLevel="0" max="257" min="39" style="102" width="9.14"/>
  </cols>
  <sheetData>
    <row r="1" customFormat="false" ht="11.25" hidden="false" customHeight="false" outlineLevel="0" collapsed="false">
      <c r="A1" s="103" t="s">
        <v>4089</v>
      </c>
      <c r="B1" s="103" t="s">
        <v>4090</v>
      </c>
      <c r="C1" s="103" t="s">
        <v>4091</v>
      </c>
      <c r="D1" s="103" t="s">
        <v>4092</v>
      </c>
      <c r="E1" s="103" t="s">
        <v>4089</v>
      </c>
      <c r="F1" s="103" t="s">
        <v>4093</v>
      </c>
      <c r="G1" s="103" t="s">
        <v>4093</v>
      </c>
      <c r="H1" s="103" t="s">
        <v>4094</v>
      </c>
      <c r="I1" s="103" t="s">
        <v>4095</v>
      </c>
      <c r="J1" s="103" t="s">
        <v>4096</v>
      </c>
      <c r="K1" s="103" t="s">
        <v>4097</v>
      </c>
      <c r="L1" s="103" t="s">
        <v>4098</v>
      </c>
      <c r="M1" s="103" t="s">
        <v>4099</v>
      </c>
      <c r="N1" s="103" t="s">
        <v>4100</v>
      </c>
      <c r="O1" s="103" t="s">
        <v>4101</v>
      </c>
      <c r="P1" s="103" t="s">
        <v>4102</v>
      </c>
      <c r="Q1" s="103" t="s">
        <v>4103</v>
      </c>
      <c r="R1" s="103" t="s">
        <v>4104</v>
      </c>
      <c r="S1" s="103" t="s">
        <v>4105</v>
      </c>
      <c r="T1" s="103" t="s">
        <v>4106</v>
      </c>
      <c r="U1" s="103" t="s">
        <v>4107</v>
      </c>
      <c r="V1" s="103" t="s">
        <v>4108</v>
      </c>
      <c r="W1" s="103" t="s">
        <v>4109</v>
      </c>
      <c r="X1" s="103" t="s">
        <v>4110</v>
      </c>
      <c r="Y1" s="103" t="s">
        <v>4111</v>
      </c>
      <c r="Z1" s="103" t="s">
        <v>4104</v>
      </c>
      <c r="AA1" s="103" t="s">
        <v>4112</v>
      </c>
      <c r="AB1" s="103" t="s">
        <v>4113</v>
      </c>
      <c r="AC1" s="103" t="s">
        <v>4114</v>
      </c>
      <c r="AD1" s="103" t="s">
        <v>4115</v>
      </c>
      <c r="AE1" s="103" t="s">
        <v>4116</v>
      </c>
      <c r="AF1" s="103" t="s">
        <v>4117</v>
      </c>
      <c r="AG1" s="103" t="s">
        <v>4118</v>
      </c>
      <c r="AH1" s="103" t="s">
        <v>4119</v>
      </c>
      <c r="AI1" s="103" t="s">
        <v>4120</v>
      </c>
      <c r="AJ1" s="103"/>
      <c r="AK1" s="103" t="s">
        <v>4121</v>
      </c>
      <c r="AL1" s="103" t="s">
        <v>11</v>
      </c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  <c r="FG1" s="103"/>
      <c r="FH1" s="103"/>
      <c r="FI1" s="103"/>
      <c r="FJ1" s="103"/>
      <c r="FK1" s="103"/>
      <c r="FL1" s="103"/>
      <c r="FM1" s="103"/>
      <c r="FN1" s="103"/>
      <c r="FO1" s="103"/>
      <c r="FP1" s="103"/>
      <c r="FQ1" s="103"/>
      <c r="FR1" s="103"/>
      <c r="FS1" s="103"/>
      <c r="FT1" s="103"/>
      <c r="FU1" s="103"/>
      <c r="FV1" s="103"/>
      <c r="FW1" s="103"/>
      <c r="FX1" s="103"/>
      <c r="FY1" s="103"/>
      <c r="FZ1" s="103"/>
      <c r="GA1" s="103"/>
      <c r="GB1" s="103"/>
      <c r="GC1" s="103"/>
      <c r="GD1" s="103"/>
      <c r="GE1" s="103"/>
      <c r="GF1" s="103"/>
      <c r="GG1" s="103"/>
      <c r="GH1" s="103"/>
      <c r="GI1" s="103"/>
      <c r="GJ1" s="103"/>
      <c r="GK1" s="103"/>
      <c r="GL1" s="103"/>
      <c r="GM1" s="103"/>
      <c r="GN1" s="103"/>
      <c r="GO1" s="103"/>
      <c r="GP1" s="103"/>
      <c r="GQ1" s="103"/>
      <c r="GR1" s="103"/>
      <c r="GS1" s="103"/>
      <c r="GT1" s="103"/>
      <c r="GU1" s="103"/>
      <c r="GV1" s="103"/>
      <c r="GW1" s="103"/>
      <c r="GX1" s="103"/>
      <c r="GY1" s="103"/>
      <c r="GZ1" s="103"/>
      <c r="HA1" s="103"/>
      <c r="HB1" s="103"/>
      <c r="HC1" s="103"/>
      <c r="HD1" s="103"/>
      <c r="HE1" s="103"/>
      <c r="HF1" s="103"/>
      <c r="HG1" s="103"/>
      <c r="HH1" s="103"/>
      <c r="HI1" s="103"/>
      <c r="HJ1" s="103"/>
      <c r="HK1" s="103"/>
      <c r="HL1" s="103"/>
      <c r="HM1" s="103"/>
      <c r="HN1" s="103"/>
      <c r="HO1" s="103"/>
      <c r="HP1" s="103"/>
      <c r="HQ1" s="103"/>
      <c r="HR1" s="103"/>
      <c r="HS1" s="103"/>
      <c r="HT1" s="103"/>
      <c r="HU1" s="103"/>
      <c r="HV1" s="103"/>
      <c r="HW1" s="103"/>
      <c r="HX1" s="103"/>
      <c r="HY1" s="103"/>
      <c r="HZ1" s="103"/>
      <c r="IA1" s="103"/>
      <c r="IB1" s="103"/>
      <c r="IC1" s="103"/>
      <c r="ID1" s="103"/>
      <c r="IE1" s="103"/>
      <c r="IF1" s="103"/>
      <c r="IG1" s="103"/>
      <c r="IH1" s="103"/>
      <c r="II1" s="103"/>
      <c r="IJ1" s="103"/>
      <c r="IK1" s="103"/>
      <c r="IL1" s="103"/>
      <c r="IM1" s="103"/>
      <c r="IN1" s="103"/>
      <c r="IO1" s="103"/>
      <c r="IP1" s="103"/>
      <c r="IQ1" s="103"/>
      <c r="IR1" s="103"/>
      <c r="IS1" s="103"/>
      <c r="IT1" s="103"/>
      <c r="IU1" s="103"/>
      <c r="IV1" s="103"/>
      <c r="IW1" s="103"/>
    </row>
    <row r="2" customFormat="false" ht="11.25" hidden="false" customHeight="false" outlineLevel="0" collapsed="false">
      <c r="A2" s="102" t="s">
        <v>31</v>
      </c>
      <c r="B2" s="102" t="s">
        <v>4005</v>
      </c>
      <c r="C2" s="102" t="n">
        <v>96021110</v>
      </c>
      <c r="D2" s="102" t="s">
        <v>27</v>
      </c>
      <c r="E2" s="102" t="s">
        <v>1572</v>
      </c>
      <c r="F2" s="102" t="n">
        <v>1305</v>
      </c>
      <c r="G2" s="102" t="n">
        <v>57399</v>
      </c>
      <c r="H2" s="102" t="s">
        <v>4023</v>
      </c>
      <c r="I2" s="102" t="n">
        <v>0</v>
      </c>
      <c r="J2" s="102" t="s">
        <v>4122</v>
      </c>
      <c r="L2" s="102" t="s">
        <v>4123</v>
      </c>
      <c r="N2" s="102" t="s">
        <v>4124</v>
      </c>
      <c r="Q2" s="102" t="s">
        <v>4125</v>
      </c>
      <c r="R2" s="102" t="s">
        <v>4005</v>
      </c>
      <c r="S2" s="102" t="s">
        <v>4126</v>
      </c>
      <c r="T2" s="102" t="s">
        <v>4127</v>
      </c>
      <c r="V2" s="102" t="s">
        <v>4128</v>
      </c>
      <c r="X2" s="102" t="s">
        <v>4126</v>
      </c>
      <c r="AE2" s="102" t="s">
        <v>4129</v>
      </c>
      <c r="AF2" s="102" t="s">
        <v>4130</v>
      </c>
      <c r="AG2" s="102" t="s">
        <v>4131</v>
      </c>
      <c r="AH2" s="102" t="n">
        <f aca="false">VLOOKUP(A2,'Can Gas Rankings'!$C$6:$H$95,6,FALSE())</f>
        <v>4</v>
      </c>
      <c r="AI2" s="102" t="e">
        <f aca="false">VLOOKUP(A2,'Can Pwr Rankings'!$C$6:$F$21,4,FALSE())</f>
        <v>#N/A</v>
      </c>
      <c r="AK2" s="102" t="str">
        <f aca="false">A2&amp;C2</f>
        <v>AEP Energy Services, Inc.96021110</v>
      </c>
      <c r="AL2" s="102" t="str">
        <f aca="false">E2</f>
        <v>Enron North America Corp.</v>
      </c>
    </row>
    <row r="3" customFormat="false" ht="11.25" hidden="false" customHeight="false" outlineLevel="0" collapsed="false">
      <c r="A3" s="102" t="s">
        <v>31</v>
      </c>
      <c r="B3" s="102" t="s">
        <v>4005</v>
      </c>
      <c r="C3" s="102" t="n">
        <v>96021110</v>
      </c>
      <c r="D3" s="102" t="s">
        <v>27</v>
      </c>
      <c r="E3" s="102" t="s">
        <v>1572</v>
      </c>
      <c r="F3" s="102" t="n">
        <v>1305</v>
      </c>
      <c r="G3" s="102" t="n">
        <v>57399</v>
      </c>
      <c r="H3" s="102" t="s">
        <v>4023</v>
      </c>
      <c r="I3" s="102" t="n">
        <v>0</v>
      </c>
      <c r="J3" s="102" t="s">
        <v>4132</v>
      </c>
      <c r="L3" s="102" t="s">
        <v>4123</v>
      </c>
      <c r="N3" s="102" t="s">
        <v>4124</v>
      </c>
      <c r="Q3" s="102" t="s">
        <v>4125</v>
      </c>
      <c r="R3" s="102" t="s">
        <v>4005</v>
      </c>
      <c r="S3" s="102" t="s">
        <v>4126</v>
      </c>
      <c r="T3" s="102" t="s">
        <v>4127</v>
      </c>
      <c r="V3" s="102" t="s">
        <v>4128</v>
      </c>
      <c r="X3" s="102" t="s">
        <v>4126</v>
      </c>
      <c r="AE3" s="102" t="s">
        <v>4129</v>
      </c>
      <c r="AF3" s="102" t="s">
        <v>4130</v>
      </c>
      <c r="AG3" s="102" t="s">
        <v>4131</v>
      </c>
      <c r="AH3" s="102" t="n">
        <f aca="false">VLOOKUP(A3,'Can Gas Rankings'!$C$6:$H$95,6,FALSE())</f>
        <v>4</v>
      </c>
      <c r="AI3" s="102" t="e">
        <f aca="false">VLOOKUP(A3,'Can Pwr Rankings'!$C$6:$F$21,4,FALSE())</f>
        <v>#N/A</v>
      </c>
      <c r="AK3" s="102" t="str">
        <f aca="false">A3&amp;C3</f>
        <v>AEP Energy Services, Inc.96021110</v>
      </c>
      <c r="AL3" s="102" t="str">
        <f aca="false">E3</f>
        <v>Enron North America Corp.</v>
      </c>
    </row>
    <row r="4" customFormat="false" ht="11.25" hidden="false" customHeight="false" outlineLevel="0" collapsed="false">
      <c r="A4" s="102" t="s">
        <v>31</v>
      </c>
      <c r="B4" s="102" t="s">
        <v>4005</v>
      </c>
      <c r="C4" s="102" t="n">
        <v>96021110</v>
      </c>
      <c r="D4" s="102" t="s">
        <v>27</v>
      </c>
      <c r="E4" s="102" t="s">
        <v>1572</v>
      </c>
      <c r="F4" s="102" t="n">
        <v>1305</v>
      </c>
      <c r="G4" s="102" t="n">
        <v>57399</v>
      </c>
      <c r="H4" s="102" t="s">
        <v>4023</v>
      </c>
      <c r="I4" s="102" t="n">
        <v>0</v>
      </c>
      <c r="J4" s="102" t="s">
        <v>4010</v>
      </c>
      <c r="L4" s="102" t="s">
        <v>4123</v>
      </c>
      <c r="N4" s="102" t="s">
        <v>4124</v>
      </c>
      <c r="Q4" s="102" t="s">
        <v>4125</v>
      </c>
      <c r="R4" s="102" t="s">
        <v>4005</v>
      </c>
      <c r="S4" s="102" t="s">
        <v>4126</v>
      </c>
      <c r="T4" s="102" t="s">
        <v>4127</v>
      </c>
      <c r="V4" s="102" t="s">
        <v>4128</v>
      </c>
      <c r="X4" s="102" t="s">
        <v>4126</v>
      </c>
      <c r="AE4" s="102" t="s">
        <v>4129</v>
      </c>
      <c r="AF4" s="102" t="s">
        <v>4130</v>
      </c>
      <c r="AG4" s="102" t="s">
        <v>4131</v>
      </c>
      <c r="AH4" s="102" t="n">
        <f aca="false">VLOOKUP(A4,'Can Gas Rankings'!$C$6:$H$95,6,FALSE())</f>
        <v>4</v>
      </c>
      <c r="AI4" s="102" t="e">
        <f aca="false">VLOOKUP(A4,'Can Pwr Rankings'!$C$6:$F$21,4,FALSE())</f>
        <v>#N/A</v>
      </c>
      <c r="AK4" s="102" t="str">
        <f aca="false">A4&amp;C4</f>
        <v>AEP Energy Services, Inc.96021110</v>
      </c>
      <c r="AL4" s="102" t="str">
        <f aca="false">E4</f>
        <v>Enron North America Corp.</v>
      </c>
    </row>
    <row r="5" customFormat="false" ht="11.25" hidden="false" customHeight="false" outlineLevel="0" collapsed="false">
      <c r="A5" s="102" t="s">
        <v>31</v>
      </c>
      <c r="B5" s="102" t="s">
        <v>4005</v>
      </c>
      <c r="C5" s="102" t="n">
        <v>96021110</v>
      </c>
      <c r="D5" s="102" t="s">
        <v>27</v>
      </c>
      <c r="E5" s="102" t="s">
        <v>1572</v>
      </c>
      <c r="F5" s="102" t="n">
        <v>1305</v>
      </c>
      <c r="G5" s="102" t="n">
        <v>57399</v>
      </c>
      <c r="H5" s="102" t="s">
        <v>4023</v>
      </c>
      <c r="I5" s="102" t="n">
        <v>0</v>
      </c>
      <c r="J5" s="102" t="s">
        <v>4133</v>
      </c>
      <c r="L5" s="102" t="s">
        <v>4123</v>
      </c>
      <c r="N5" s="102" t="s">
        <v>4124</v>
      </c>
      <c r="Q5" s="102" t="s">
        <v>4005</v>
      </c>
      <c r="R5" s="102" t="s">
        <v>4005</v>
      </c>
      <c r="S5" s="102" t="s">
        <v>4126</v>
      </c>
      <c r="T5" s="102" t="s">
        <v>4127</v>
      </c>
      <c r="V5" s="102" t="s">
        <v>4128</v>
      </c>
      <c r="X5" s="102" t="s">
        <v>4126</v>
      </c>
      <c r="AE5" s="102" t="s">
        <v>4129</v>
      </c>
      <c r="AF5" s="102" t="s">
        <v>4130</v>
      </c>
      <c r="AG5" s="102" t="s">
        <v>4131</v>
      </c>
      <c r="AH5" s="102" t="n">
        <f aca="false">VLOOKUP(A5,'Can Gas Rankings'!$C$6:$H$95,6,FALSE())</f>
        <v>4</v>
      </c>
      <c r="AI5" s="102" t="e">
        <f aca="false">VLOOKUP(A5,'Can Pwr Rankings'!$C$6:$F$21,4,FALSE())</f>
        <v>#N/A</v>
      </c>
      <c r="AK5" s="102" t="str">
        <f aca="false">A5&amp;C5</f>
        <v>AEP Energy Services, Inc.96021110</v>
      </c>
      <c r="AL5" s="102" t="str">
        <f aca="false">E5</f>
        <v>Enron North America Corp.</v>
      </c>
    </row>
    <row r="6" customFormat="false" ht="11.25" hidden="false" customHeight="false" outlineLevel="0" collapsed="false">
      <c r="A6" s="102" t="s">
        <v>31</v>
      </c>
      <c r="B6" s="102" t="s">
        <v>4005</v>
      </c>
      <c r="C6" s="102" t="n">
        <v>96021110</v>
      </c>
      <c r="D6" s="102" t="s">
        <v>27</v>
      </c>
      <c r="E6" s="102" t="s">
        <v>1572</v>
      </c>
      <c r="F6" s="102" t="n">
        <v>1305</v>
      </c>
      <c r="G6" s="102" t="n">
        <v>57399</v>
      </c>
      <c r="H6" s="102" t="s">
        <v>4023</v>
      </c>
      <c r="I6" s="102" t="n">
        <v>0</v>
      </c>
      <c r="J6" s="102" t="s">
        <v>4010</v>
      </c>
      <c r="L6" s="102" t="s">
        <v>4123</v>
      </c>
      <c r="N6" s="102" t="s">
        <v>4124</v>
      </c>
      <c r="Q6" s="102" t="s">
        <v>4005</v>
      </c>
      <c r="R6" s="102" t="s">
        <v>4005</v>
      </c>
      <c r="S6" s="102" t="s">
        <v>4126</v>
      </c>
      <c r="T6" s="102" t="s">
        <v>4127</v>
      </c>
      <c r="V6" s="102" t="s">
        <v>4128</v>
      </c>
      <c r="X6" s="102" t="s">
        <v>4126</v>
      </c>
      <c r="AE6" s="102" t="s">
        <v>4129</v>
      </c>
      <c r="AF6" s="102" t="s">
        <v>4130</v>
      </c>
      <c r="AG6" s="102" t="s">
        <v>4131</v>
      </c>
      <c r="AH6" s="102" t="n">
        <f aca="false">VLOOKUP(A6,'Can Gas Rankings'!$C$6:$H$95,6,FALSE())</f>
        <v>4</v>
      </c>
      <c r="AI6" s="102" t="e">
        <f aca="false">VLOOKUP(A6,'Can Pwr Rankings'!$C$6:$F$21,4,FALSE())</f>
        <v>#N/A</v>
      </c>
      <c r="AK6" s="102" t="str">
        <f aca="false">A6&amp;C6</f>
        <v>AEP Energy Services, Inc.96021110</v>
      </c>
      <c r="AL6" s="102" t="str">
        <f aca="false">E6</f>
        <v>Enron North America Corp.</v>
      </c>
    </row>
    <row r="7" customFormat="false" ht="11.25" hidden="false" customHeight="false" outlineLevel="0" collapsed="false">
      <c r="A7" s="102" t="s">
        <v>31</v>
      </c>
      <c r="B7" s="102" t="s">
        <v>4005</v>
      </c>
      <c r="C7" s="102" t="n">
        <v>96021110</v>
      </c>
      <c r="D7" s="102" t="s">
        <v>27</v>
      </c>
      <c r="E7" s="102" t="s">
        <v>1572</v>
      </c>
      <c r="F7" s="102" t="n">
        <v>1305</v>
      </c>
      <c r="G7" s="102" t="n">
        <v>57399</v>
      </c>
      <c r="H7" s="102" t="s">
        <v>4023</v>
      </c>
      <c r="I7" s="102" t="n">
        <v>0</v>
      </c>
      <c r="J7" s="102" t="s">
        <v>4133</v>
      </c>
      <c r="L7" s="102" t="s">
        <v>4123</v>
      </c>
      <c r="N7" s="102" t="s">
        <v>4124</v>
      </c>
      <c r="Q7" s="102" t="s">
        <v>4125</v>
      </c>
      <c r="R7" s="102" t="s">
        <v>4005</v>
      </c>
      <c r="S7" s="102" t="s">
        <v>4126</v>
      </c>
      <c r="T7" s="102" t="s">
        <v>4127</v>
      </c>
      <c r="V7" s="102" t="s">
        <v>4128</v>
      </c>
      <c r="X7" s="102" t="s">
        <v>4126</v>
      </c>
      <c r="AE7" s="102" t="s">
        <v>4129</v>
      </c>
      <c r="AF7" s="102" t="s">
        <v>4130</v>
      </c>
      <c r="AG7" s="102" t="s">
        <v>4131</v>
      </c>
      <c r="AH7" s="102" t="n">
        <f aca="false">VLOOKUP(A7,'Can Gas Rankings'!$C$6:$H$95,6,FALSE())</f>
        <v>4</v>
      </c>
      <c r="AI7" s="102" t="e">
        <f aca="false">VLOOKUP(A7,'Can Pwr Rankings'!$C$6:$F$21,4,FALSE())</f>
        <v>#N/A</v>
      </c>
      <c r="AK7" s="102" t="str">
        <f aca="false">A7&amp;C7</f>
        <v>AEP Energy Services, Inc.96021110</v>
      </c>
      <c r="AL7" s="102" t="str">
        <f aca="false">E7</f>
        <v>Enron North America Corp.</v>
      </c>
    </row>
    <row r="8" customFormat="false" ht="11.25" hidden="false" customHeight="false" outlineLevel="0" collapsed="false">
      <c r="A8" s="102" t="s">
        <v>31</v>
      </c>
      <c r="B8" s="102" t="s">
        <v>4005</v>
      </c>
      <c r="C8" s="102" t="n">
        <v>96021110</v>
      </c>
      <c r="D8" s="102" t="s">
        <v>27</v>
      </c>
      <c r="E8" s="102" t="s">
        <v>1572</v>
      </c>
      <c r="F8" s="102" t="n">
        <v>1305</v>
      </c>
      <c r="G8" s="102" t="n">
        <v>57399</v>
      </c>
      <c r="H8" s="102" t="s">
        <v>4023</v>
      </c>
      <c r="I8" s="102" t="n">
        <v>0</v>
      </c>
      <c r="J8" s="102" t="s">
        <v>4132</v>
      </c>
      <c r="L8" s="102" t="s">
        <v>4123</v>
      </c>
      <c r="N8" s="102" t="s">
        <v>4124</v>
      </c>
      <c r="Q8" s="102" t="s">
        <v>4134</v>
      </c>
      <c r="R8" s="102" t="s">
        <v>4005</v>
      </c>
      <c r="S8" s="102" t="s">
        <v>4126</v>
      </c>
      <c r="T8" s="102" t="s">
        <v>4127</v>
      </c>
      <c r="V8" s="102" t="s">
        <v>4128</v>
      </c>
      <c r="X8" s="102" t="s">
        <v>4126</v>
      </c>
      <c r="AE8" s="102" t="s">
        <v>4129</v>
      </c>
      <c r="AF8" s="102" t="s">
        <v>4130</v>
      </c>
      <c r="AG8" s="102" t="s">
        <v>4131</v>
      </c>
      <c r="AH8" s="102" t="n">
        <f aca="false">VLOOKUP(A8,'Can Gas Rankings'!$C$6:$H$95,6,FALSE())</f>
        <v>4</v>
      </c>
      <c r="AI8" s="102" t="e">
        <f aca="false">VLOOKUP(A8,'Can Pwr Rankings'!$C$6:$F$21,4,FALSE())</f>
        <v>#N/A</v>
      </c>
      <c r="AK8" s="102" t="str">
        <f aca="false">A8&amp;C8</f>
        <v>AEP Energy Services, Inc.96021110</v>
      </c>
      <c r="AL8" s="102" t="str">
        <f aca="false">E8</f>
        <v>Enron North America Corp.</v>
      </c>
    </row>
    <row r="9" customFormat="false" ht="11.25" hidden="false" customHeight="false" outlineLevel="0" collapsed="false">
      <c r="A9" s="102" t="s">
        <v>31</v>
      </c>
      <c r="B9" s="102" t="s">
        <v>4005</v>
      </c>
      <c r="C9" s="102" t="n">
        <v>96021110</v>
      </c>
      <c r="D9" s="102" t="s">
        <v>27</v>
      </c>
      <c r="E9" s="102" t="s">
        <v>1572</v>
      </c>
      <c r="F9" s="102" t="n">
        <v>1305</v>
      </c>
      <c r="G9" s="102" t="n">
        <v>57399</v>
      </c>
      <c r="H9" s="102" t="s">
        <v>4023</v>
      </c>
      <c r="I9" s="102" t="n">
        <v>0</v>
      </c>
      <c r="J9" s="102" t="s">
        <v>4122</v>
      </c>
      <c r="L9" s="102" t="s">
        <v>4123</v>
      </c>
      <c r="N9" s="102" t="s">
        <v>4124</v>
      </c>
      <c r="Q9" s="102" t="s">
        <v>4005</v>
      </c>
      <c r="R9" s="102" t="s">
        <v>4005</v>
      </c>
      <c r="S9" s="102" t="s">
        <v>4126</v>
      </c>
      <c r="T9" s="102" t="s">
        <v>4127</v>
      </c>
      <c r="V9" s="102" t="s">
        <v>4128</v>
      </c>
      <c r="X9" s="102" t="s">
        <v>4126</v>
      </c>
      <c r="AE9" s="102" t="s">
        <v>4129</v>
      </c>
      <c r="AF9" s="102" t="s">
        <v>4130</v>
      </c>
      <c r="AG9" s="102" t="s">
        <v>4131</v>
      </c>
      <c r="AH9" s="102" t="n">
        <f aca="false">VLOOKUP(A9,'Can Gas Rankings'!$C$6:$H$95,6,FALSE())</f>
        <v>4</v>
      </c>
      <c r="AI9" s="102" t="e">
        <f aca="false">VLOOKUP(A9,'Can Pwr Rankings'!$C$6:$F$21,4,FALSE())</f>
        <v>#N/A</v>
      </c>
      <c r="AK9" s="102" t="str">
        <f aca="false">A9&amp;C9</f>
        <v>AEP Energy Services, Inc.96021110</v>
      </c>
      <c r="AL9" s="102" t="str">
        <f aca="false">E9</f>
        <v>Enron North America Corp.</v>
      </c>
    </row>
    <row r="10" customFormat="false" ht="11.25" hidden="false" customHeight="false" outlineLevel="0" collapsed="false">
      <c r="A10" s="102" t="s">
        <v>31</v>
      </c>
      <c r="B10" s="102" t="s">
        <v>4005</v>
      </c>
      <c r="C10" s="102" t="n">
        <v>96021110</v>
      </c>
      <c r="D10" s="102" t="s">
        <v>27</v>
      </c>
      <c r="E10" s="102" t="s">
        <v>1572</v>
      </c>
      <c r="F10" s="102" t="n">
        <v>1305</v>
      </c>
      <c r="G10" s="102" t="n">
        <v>57399</v>
      </c>
      <c r="H10" s="102" t="s">
        <v>4023</v>
      </c>
      <c r="I10" s="102" t="n">
        <v>0</v>
      </c>
      <c r="J10" s="102" t="s">
        <v>4132</v>
      </c>
      <c r="L10" s="102" t="s">
        <v>4123</v>
      </c>
      <c r="N10" s="102" t="s">
        <v>4124</v>
      </c>
      <c r="Q10" s="102" t="s">
        <v>4005</v>
      </c>
      <c r="R10" s="102" t="s">
        <v>4005</v>
      </c>
      <c r="S10" s="102" t="s">
        <v>4126</v>
      </c>
      <c r="T10" s="102" t="s">
        <v>4127</v>
      </c>
      <c r="V10" s="102" t="s">
        <v>4128</v>
      </c>
      <c r="X10" s="102" t="s">
        <v>4126</v>
      </c>
      <c r="AE10" s="102" t="s">
        <v>4129</v>
      </c>
      <c r="AF10" s="102" t="s">
        <v>4130</v>
      </c>
      <c r="AG10" s="102" t="s">
        <v>4131</v>
      </c>
      <c r="AH10" s="102" t="n">
        <f aca="false">VLOOKUP(A10,'Can Gas Rankings'!$C$6:$H$95,6,FALSE())</f>
        <v>4</v>
      </c>
      <c r="AI10" s="102" t="e">
        <f aca="false">VLOOKUP(A10,'Can Pwr Rankings'!$C$6:$F$21,4,FALSE())</f>
        <v>#N/A</v>
      </c>
      <c r="AK10" s="102" t="str">
        <f aca="false">A10&amp;C10</f>
        <v>AEP Energy Services, Inc.96021110</v>
      </c>
      <c r="AL10" s="102" t="str">
        <f aca="false">E10</f>
        <v>Enron North America Corp.</v>
      </c>
    </row>
    <row r="11" customFormat="false" ht="11.25" hidden="false" customHeight="false" outlineLevel="0" collapsed="false">
      <c r="A11" s="102" t="s">
        <v>31</v>
      </c>
      <c r="B11" s="102" t="s">
        <v>4005</v>
      </c>
      <c r="C11" s="102" t="n">
        <v>96021110</v>
      </c>
      <c r="D11" s="102" t="s">
        <v>27</v>
      </c>
      <c r="E11" s="102" t="s">
        <v>1572</v>
      </c>
      <c r="F11" s="102" t="n">
        <v>1305</v>
      </c>
      <c r="G11" s="102" t="n">
        <v>57399</v>
      </c>
      <c r="H11" s="102" t="s">
        <v>4023</v>
      </c>
      <c r="I11" s="102" t="n">
        <v>0</v>
      </c>
      <c r="J11" s="102" t="s">
        <v>4133</v>
      </c>
      <c r="L11" s="102" t="s">
        <v>4123</v>
      </c>
      <c r="N11" s="102" t="s">
        <v>4124</v>
      </c>
      <c r="Q11" s="102" t="s">
        <v>4134</v>
      </c>
      <c r="R11" s="102" t="s">
        <v>4005</v>
      </c>
      <c r="S11" s="102" t="s">
        <v>4126</v>
      </c>
      <c r="T11" s="102" t="s">
        <v>4127</v>
      </c>
      <c r="V11" s="102" t="s">
        <v>4128</v>
      </c>
      <c r="X11" s="102" t="s">
        <v>4126</v>
      </c>
      <c r="AE11" s="102" t="s">
        <v>4129</v>
      </c>
      <c r="AF11" s="102" t="s">
        <v>4130</v>
      </c>
      <c r="AG11" s="102" t="s">
        <v>4131</v>
      </c>
      <c r="AH11" s="102" t="n">
        <f aca="false">VLOOKUP(A11,'Can Gas Rankings'!$C$6:$H$95,6,FALSE())</f>
        <v>4</v>
      </c>
      <c r="AI11" s="102" t="e">
        <f aca="false">VLOOKUP(A11,'Can Pwr Rankings'!$C$6:$F$21,4,FALSE())</f>
        <v>#N/A</v>
      </c>
      <c r="AK11" s="102" t="str">
        <f aca="false">A11&amp;C11</f>
        <v>AEP Energy Services, Inc.96021110</v>
      </c>
      <c r="AL11" s="102" t="str">
        <f aca="false">E11</f>
        <v>Enron North America Corp.</v>
      </c>
    </row>
    <row r="12" customFormat="false" ht="11.25" hidden="false" customHeight="false" outlineLevel="0" collapsed="false">
      <c r="A12" s="102" t="s">
        <v>31</v>
      </c>
      <c r="B12" s="102" t="s">
        <v>4005</v>
      </c>
      <c r="C12" s="102" t="n">
        <v>96021110</v>
      </c>
      <c r="D12" s="102" t="s">
        <v>27</v>
      </c>
      <c r="E12" s="102" t="s">
        <v>1572</v>
      </c>
      <c r="F12" s="102" t="n">
        <v>1305</v>
      </c>
      <c r="G12" s="102" t="n">
        <v>57399</v>
      </c>
      <c r="H12" s="102" t="s">
        <v>4023</v>
      </c>
      <c r="I12" s="102" t="n">
        <v>0</v>
      </c>
      <c r="J12" s="102" t="s">
        <v>4010</v>
      </c>
      <c r="L12" s="102" t="s">
        <v>4123</v>
      </c>
      <c r="N12" s="102" t="s">
        <v>4124</v>
      </c>
      <c r="Q12" s="102" t="s">
        <v>4134</v>
      </c>
      <c r="R12" s="102" t="s">
        <v>4005</v>
      </c>
      <c r="S12" s="102" t="s">
        <v>4126</v>
      </c>
      <c r="T12" s="102" t="s">
        <v>4127</v>
      </c>
      <c r="V12" s="102" t="s">
        <v>4128</v>
      </c>
      <c r="X12" s="102" t="s">
        <v>4126</v>
      </c>
      <c r="AE12" s="102" t="s">
        <v>4129</v>
      </c>
      <c r="AF12" s="102" t="s">
        <v>4130</v>
      </c>
      <c r="AG12" s="102" t="s">
        <v>4131</v>
      </c>
      <c r="AH12" s="102" t="n">
        <f aca="false">VLOOKUP(A12,'Can Gas Rankings'!$C$6:$H$95,6,FALSE())</f>
        <v>4</v>
      </c>
      <c r="AI12" s="102" t="e">
        <f aca="false">VLOOKUP(A12,'Can Pwr Rankings'!$C$6:$F$21,4,FALSE())</f>
        <v>#N/A</v>
      </c>
      <c r="AK12" s="102" t="str">
        <f aca="false">A12&amp;C12</f>
        <v>AEP Energy Services, Inc.96021110</v>
      </c>
      <c r="AL12" s="102" t="str">
        <f aca="false">E12</f>
        <v>Enron North America Corp.</v>
      </c>
    </row>
    <row r="13" customFormat="false" ht="11.25" hidden="false" customHeight="false" outlineLevel="0" collapsed="false">
      <c r="A13" s="102" t="s">
        <v>31</v>
      </c>
      <c r="B13" s="102" t="s">
        <v>4005</v>
      </c>
      <c r="C13" s="102" t="n">
        <v>96021110</v>
      </c>
      <c r="D13" s="102" t="s">
        <v>27</v>
      </c>
      <c r="E13" s="102" t="s">
        <v>1572</v>
      </c>
      <c r="F13" s="102" t="n">
        <v>1305</v>
      </c>
      <c r="G13" s="102" t="n">
        <v>57399</v>
      </c>
      <c r="H13" s="102" t="s">
        <v>4023</v>
      </c>
      <c r="I13" s="102" t="n">
        <v>0</v>
      </c>
      <c r="J13" s="102" t="s">
        <v>4122</v>
      </c>
      <c r="L13" s="102" t="s">
        <v>4123</v>
      </c>
      <c r="N13" s="102" t="s">
        <v>4124</v>
      </c>
      <c r="Q13" s="102" t="s">
        <v>4134</v>
      </c>
      <c r="R13" s="102" t="s">
        <v>4005</v>
      </c>
      <c r="S13" s="102" t="s">
        <v>4126</v>
      </c>
      <c r="T13" s="102" t="s">
        <v>4127</v>
      </c>
      <c r="V13" s="102" t="s">
        <v>4128</v>
      </c>
      <c r="X13" s="102" t="s">
        <v>4126</v>
      </c>
      <c r="AE13" s="102" t="s">
        <v>4129</v>
      </c>
      <c r="AF13" s="102" t="s">
        <v>4130</v>
      </c>
      <c r="AG13" s="102" t="s">
        <v>4131</v>
      </c>
      <c r="AH13" s="102" t="n">
        <f aca="false">VLOOKUP(A13,'Can Gas Rankings'!$C$6:$H$95,6,FALSE())</f>
        <v>4</v>
      </c>
      <c r="AI13" s="102" t="e">
        <f aca="false">VLOOKUP(A13,'Can Pwr Rankings'!$C$6:$F$21,4,FALSE())</f>
        <v>#N/A</v>
      </c>
      <c r="AK13" s="102" t="str">
        <f aca="false">A13&amp;C13</f>
        <v>AEP Energy Services, Inc.96021110</v>
      </c>
      <c r="AL13" s="102" t="str">
        <f aca="false">E13</f>
        <v>Enron North America Corp.</v>
      </c>
    </row>
    <row r="14" customFormat="false" ht="11.25" hidden="false" customHeight="false" outlineLevel="0" collapsed="false">
      <c r="A14" s="102" t="s">
        <v>353</v>
      </c>
      <c r="B14" s="102" t="s">
        <v>4005</v>
      </c>
      <c r="C14" s="102" t="n">
        <v>96057035</v>
      </c>
      <c r="D14" s="102" t="s">
        <v>27</v>
      </c>
      <c r="E14" s="102" t="s">
        <v>1554</v>
      </c>
      <c r="F14" s="102" t="n">
        <v>11266</v>
      </c>
      <c r="G14" s="102" t="n">
        <v>50591</v>
      </c>
      <c r="H14" s="102" t="s">
        <v>4023</v>
      </c>
      <c r="I14" s="102" t="n">
        <v>0</v>
      </c>
      <c r="J14" s="102" t="s">
        <v>4135</v>
      </c>
      <c r="L14" s="102" t="s">
        <v>4123</v>
      </c>
      <c r="N14" s="102" t="s">
        <v>4124</v>
      </c>
      <c r="Q14" s="102" t="s">
        <v>4005</v>
      </c>
      <c r="R14" s="102" t="s">
        <v>4005</v>
      </c>
      <c r="S14" s="102" t="s">
        <v>4136</v>
      </c>
      <c r="T14" s="102" t="s">
        <v>4127</v>
      </c>
      <c r="V14" s="102" t="s">
        <v>4128</v>
      </c>
      <c r="X14" s="102" t="s">
        <v>4136</v>
      </c>
      <c r="AE14" s="102" t="s">
        <v>4129</v>
      </c>
      <c r="AF14" s="102" t="s">
        <v>4130</v>
      </c>
      <c r="AG14" s="102" t="s">
        <v>4131</v>
      </c>
      <c r="AH14" s="102" t="e">
        <f aca="false">VLOOKUP(A14,'Can Gas Rankings'!$C$6:$H$95,6,FALSE())</f>
        <v>#N/A</v>
      </c>
      <c r="AI14" s="102" t="n">
        <f aca="false">VLOOKUP(A14,'Can Pwr Rankings'!$C$6:$F$21,4,FALSE())</f>
        <v>4</v>
      </c>
      <c r="AK14" s="102" t="str">
        <f aca="false">A14&amp;C14</f>
        <v>Aquila Canada Corp.96057035</v>
      </c>
      <c r="AL14" s="102" t="str">
        <f aca="false">E14</f>
        <v>Enron Canada Corp.</v>
      </c>
    </row>
    <row r="15" customFormat="false" ht="11.25" hidden="false" customHeight="false" outlineLevel="0" collapsed="false">
      <c r="A15" s="102" t="s">
        <v>353</v>
      </c>
      <c r="B15" s="102" t="s">
        <v>4005</v>
      </c>
      <c r="C15" s="102" t="n">
        <v>96057035</v>
      </c>
      <c r="D15" s="102" t="s">
        <v>27</v>
      </c>
      <c r="E15" s="102" t="s">
        <v>1554</v>
      </c>
      <c r="F15" s="102" t="n">
        <v>11266</v>
      </c>
      <c r="G15" s="102" t="n">
        <v>50591</v>
      </c>
      <c r="H15" s="102" t="s">
        <v>4023</v>
      </c>
      <c r="I15" s="102" t="n">
        <v>0</v>
      </c>
      <c r="J15" s="102" t="s">
        <v>4135</v>
      </c>
      <c r="L15" s="102" t="s">
        <v>4123</v>
      </c>
      <c r="N15" s="102" t="s">
        <v>4124</v>
      </c>
      <c r="Q15" s="102" t="s">
        <v>4134</v>
      </c>
      <c r="R15" s="102" t="s">
        <v>4005</v>
      </c>
      <c r="S15" s="102" t="s">
        <v>4136</v>
      </c>
      <c r="T15" s="102" t="s">
        <v>4127</v>
      </c>
      <c r="V15" s="102" t="s">
        <v>4128</v>
      </c>
      <c r="X15" s="102" t="s">
        <v>4136</v>
      </c>
      <c r="AE15" s="102" t="s">
        <v>4129</v>
      </c>
      <c r="AF15" s="102" t="s">
        <v>4130</v>
      </c>
      <c r="AG15" s="102" t="s">
        <v>4131</v>
      </c>
      <c r="AH15" s="102" t="e">
        <f aca="false">VLOOKUP(A15,'Can Gas Rankings'!$C$6:$H$95,6,FALSE())</f>
        <v>#N/A</v>
      </c>
      <c r="AI15" s="102" t="n">
        <f aca="false">VLOOKUP(A15,'Can Pwr Rankings'!$C$6:$F$21,4,FALSE())</f>
        <v>4</v>
      </c>
      <c r="AK15" s="102" t="str">
        <f aca="false">A15&amp;C15</f>
        <v>Aquila Canada Corp.96057035</v>
      </c>
      <c r="AL15" s="102" t="str">
        <f aca="false">E15</f>
        <v>Enron Canada Corp.</v>
      </c>
    </row>
    <row r="16" customFormat="false" ht="11.25" hidden="false" customHeight="false" outlineLevel="0" collapsed="false">
      <c r="A16" s="102" t="s">
        <v>353</v>
      </c>
      <c r="B16" s="102" t="s">
        <v>4005</v>
      </c>
      <c r="C16" s="102" t="n">
        <v>96057035</v>
      </c>
      <c r="D16" s="102" t="s">
        <v>27</v>
      </c>
      <c r="E16" s="102" t="s">
        <v>1554</v>
      </c>
      <c r="F16" s="102" t="n">
        <v>11266</v>
      </c>
      <c r="G16" s="102" t="n">
        <v>50591</v>
      </c>
      <c r="H16" s="102" t="s">
        <v>4023</v>
      </c>
      <c r="I16" s="102" t="n">
        <v>0</v>
      </c>
      <c r="J16" s="102" t="s">
        <v>4135</v>
      </c>
      <c r="L16" s="102" t="s">
        <v>4123</v>
      </c>
      <c r="N16" s="102" t="s">
        <v>4124</v>
      </c>
      <c r="Q16" s="102" t="s">
        <v>4125</v>
      </c>
      <c r="R16" s="102" t="s">
        <v>4005</v>
      </c>
      <c r="S16" s="102" t="s">
        <v>4136</v>
      </c>
      <c r="T16" s="102" t="s">
        <v>4127</v>
      </c>
      <c r="V16" s="102" t="s">
        <v>4128</v>
      </c>
      <c r="X16" s="102" t="s">
        <v>4136</v>
      </c>
      <c r="AE16" s="102" t="s">
        <v>4129</v>
      </c>
      <c r="AF16" s="102" t="s">
        <v>4130</v>
      </c>
      <c r="AG16" s="102" t="s">
        <v>4131</v>
      </c>
      <c r="AH16" s="102" t="e">
        <f aca="false">VLOOKUP(A16,'Can Gas Rankings'!$C$6:$H$95,6,FALSE())</f>
        <v>#N/A</v>
      </c>
      <c r="AI16" s="102" t="n">
        <f aca="false">VLOOKUP(A16,'Can Pwr Rankings'!$C$6:$F$21,4,FALSE())</f>
        <v>4</v>
      </c>
      <c r="AK16" s="102" t="str">
        <f aca="false">A16&amp;C16</f>
        <v>Aquila Canada Corp.96057035</v>
      </c>
      <c r="AL16" s="102" t="str">
        <f aca="false">E16</f>
        <v>Enron Canada Corp.</v>
      </c>
    </row>
    <row r="17" customFormat="false" ht="11.25" hidden="false" customHeight="false" outlineLevel="0" collapsed="false">
      <c r="A17" s="102" t="s">
        <v>99</v>
      </c>
      <c r="B17" s="102" t="s">
        <v>4005</v>
      </c>
      <c r="C17" s="102" t="n">
        <v>96064587</v>
      </c>
      <c r="D17" s="102" t="s">
        <v>27</v>
      </c>
      <c r="E17" s="102" t="s">
        <v>1554</v>
      </c>
      <c r="F17" s="102" t="n">
        <v>11266</v>
      </c>
      <c r="G17" s="102" t="n">
        <v>102342</v>
      </c>
      <c r="H17" s="102" t="s">
        <v>4023</v>
      </c>
      <c r="I17" s="102" t="n">
        <v>0</v>
      </c>
      <c r="J17" s="102" t="s">
        <v>4135</v>
      </c>
      <c r="L17" s="102" t="s">
        <v>4123</v>
      </c>
      <c r="N17" s="102" t="s">
        <v>4124</v>
      </c>
      <c r="Q17" s="102" t="s">
        <v>4125</v>
      </c>
      <c r="R17" s="102" t="s">
        <v>4005</v>
      </c>
      <c r="S17" s="102" t="s">
        <v>4137</v>
      </c>
      <c r="T17" s="102" t="s">
        <v>4127</v>
      </c>
      <c r="V17" s="102" t="s">
        <v>4128</v>
      </c>
      <c r="X17" s="102" t="s">
        <v>4137</v>
      </c>
      <c r="AE17" s="102" t="s">
        <v>4129</v>
      </c>
      <c r="AF17" s="102" t="s">
        <v>4130</v>
      </c>
      <c r="AG17" s="102" t="s">
        <v>4131</v>
      </c>
      <c r="AH17" s="102" t="n">
        <f aca="false">VLOOKUP(A17,'Can Gas Rankings'!$C$6:$H$95,6,FALSE())</f>
        <v>2</v>
      </c>
      <c r="AI17" s="102" t="e">
        <f aca="false">VLOOKUP(A17,'Can Pwr Rankings'!$C$6:$F$21,4,FALSE())</f>
        <v>#N/A</v>
      </c>
      <c r="AK17" s="102" t="str">
        <f aca="false">A17&amp;C17</f>
        <v>Aquila Capital &amp; Trade, Ltd.96064587</v>
      </c>
      <c r="AL17" s="102" t="str">
        <f aca="false">E17</f>
        <v>Enron Canada Corp.</v>
      </c>
    </row>
    <row r="18" customFormat="false" ht="11.25" hidden="false" customHeight="false" outlineLevel="0" collapsed="false">
      <c r="A18" s="102" t="s">
        <v>99</v>
      </c>
      <c r="B18" s="102" t="s">
        <v>4005</v>
      </c>
      <c r="C18" s="102" t="n">
        <v>96064587</v>
      </c>
      <c r="D18" s="102" t="s">
        <v>27</v>
      </c>
      <c r="E18" s="102" t="s">
        <v>1554</v>
      </c>
      <c r="F18" s="102" t="n">
        <v>11266</v>
      </c>
      <c r="G18" s="102" t="n">
        <v>102342</v>
      </c>
      <c r="H18" s="102" t="s">
        <v>4023</v>
      </c>
      <c r="I18" s="102" t="n">
        <v>0</v>
      </c>
      <c r="J18" s="102" t="s">
        <v>4135</v>
      </c>
      <c r="L18" s="102" t="s">
        <v>4123</v>
      </c>
      <c r="N18" s="102" t="s">
        <v>4124</v>
      </c>
      <c r="Q18" s="102" t="s">
        <v>4005</v>
      </c>
      <c r="R18" s="102" t="s">
        <v>4005</v>
      </c>
      <c r="S18" s="102" t="s">
        <v>4137</v>
      </c>
      <c r="T18" s="102" t="s">
        <v>4127</v>
      </c>
      <c r="V18" s="102" t="s">
        <v>4128</v>
      </c>
      <c r="X18" s="102" t="s">
        <v>4137</v>
      </c>
      <c r="AE18" s="102" t="s">
        <v>4129</v>
      </c>
      <c r="AF18" s="102" t="s">
        <v>4130</v>
      </c>
      <c r="AG18" s="102" t="s">
        <v>4131</v>
      </c>
      <c r="AH18" s="102" t="n">
        <f aca="false">VLOOKUP(A18,'Can Gas Rankings'!$C$6:$H$95,6,FALSE())</f>
        <v>2</v>
      </c>
      <c r="AI18" s="102" t="e">
        <f aca="false">VLOOKUP(A18,'Can Pwr Rankings'!$C$6:$F$21,4,FALSE())</f>
        <v>#N/A</v>
      </c>
      <c r="AK18" s="102" t="str">
        <f aca="false">A18&amp;C18</f>
        <v>Aquila Capital &amp; Trade, Ltd.96064587</v>
      </c>
      <c r="AL18" s="102" t="str">
        <f aca="false">E18</f>
        <v>Enron Canada Corp.</v>
      </c>
    </row>
    <row r="19" customFormat="false" ht="11.25" hidden="false" customHeight="false" outlineLevel="0" collapsed="false">
      <c r="A19" s="102" t="s">
        <v>99</v>
      </c>
      <c r="B19" s="102" t="s">
        <v>4005</v>
      </c>
      <c r="C19" s="102" t="n">
        <v>96064587</v>
      </c>
      <c r="D19" s="102" t="s">
        <v>27</v>
      </c>
      <c r="E19" s="102" t="s">
        <v>1554</v>
      </c>
      <c r="F19" s="102" t="n">
        <v>11266</v>
      </c>
      <c r="G19" s="102" t="n">
        <v>102342</v>
      </c>
      <c r="H19" s="102" t="s">
        <v>4023</v>
      </c>
      <c r="I19" s="102" t="n">
        <v>0</v>
      </c>
      <c r="J19" s="102" t="s">
        <v>4135</v>
      </c>
      <c r="L19" s="102" t="s">
        <v>4123</v>
      </c>
      <c r="N19" s="102" t="s">
        <v>4124</v>
      </c>
      <c r="Q19" s="102" t="s">
        <v>4134</v>
      </c>
      <c r="R19" s="102" t="s">
        <v>4005</v>
      </c>
      <c r="S19" s="102" t="s">
        <v>4137</v>
      </c>
      <c r="T19" s="102" t="s">
        <v>4127</v>
      </c>
      <c r="V19" s="102" t="s">
        <v>4128</v>
      </c>
      <c r="X19" s="102" t="s">
        <v>4137</v>
      </c>
      <c r="AE19" s="102" t="s">
        <v>4129</v>
      </c>
      <c r="AF19" s="102" t="s">
        <v>4130</v>
      </c>
      <c r="AG19" s="102" t="s">
        <v>4131</v>
      </c>
      <c r="AH19" s="102" t="n">
        <f aca="false">VLOOKUP(A19,'Can Gas Rankings'!$C$6:$H$95,6,FALSE())</f>
        <v>2</v>
      </c>
      <c r="AI19" s="102" t="e">
        <f aca="false">VLOOKUP(A19,'Can Pwr Rankings'!$C$6:$F$21,4,FALSE())</f>
        <v>#N/A</v>
      </c>
      <c r="AK19" s="102" t="str">
        <f aca="false">A19&amp;C19</f>
        <v>Aquila Capital &amp; Trade, Ltd.96064587</v>
      </c>
      <c r="AL19" s="102" t="str">
        <f aca="false">E19</f>
        <v>Enron Canada Corp.</v>
      </c>
    </row>
    <row r="20" customFormat="false" ht="11.25" hidden="false" customHeight="false" outlineLevel="0" collapsed="false">
      <c r="A20" s="102" t="s">
        <v>26</v>
      </c>
      <c r="B20" s="102" t="s">
        <v>4005</v>
      </c>
      <c r="C20" s="102" t="n">
        <v>96041878</v>
      </c>
      <c r="D20" s="102" t="s">
        <v>27</v>
      </c>
      <c r="E20" s="102" t="s">
        <v>1572</v>
      </c>
      <c r="F20" s="102" t="n">
        <v>1305</v>
      </c>
      <c r="G20" s="102" t="n">
        <v>11135</v>
      </c>
      <c r="H20" s="102" t="s">
        <v>4023</v>
      </c>
      <c r="I20" s="102" t="n">
        <v>1</v>
      </c>
      <c r="J20" s="102" t="s">
        <v>4135</v>
      </c>
      <c r="L20" s="102" t="s">
        <v>4123</v>
      </c>
      <c r="N20" s="102" t="s">
        <v>4124</v>
      </c>
      <c r="Q20" s="102" t="s">
        <v>4125</v>
      </c>
      <c r="R20" s="102" t="s">
        <v>4005</v>
      </c>
      <c r="S20" s="102" t="s">
        <v>4138</v>
      </c>
      <c r="T20" s="102" t="s">
        <v>4127</v>
      </c>
      <c r="V20" s="102" t="s">
        <v>4128</v>
      </c>
      <c r="X20" s="102" t="s">
        <v>4138</v>
      </c>
      <c r="AE20" s="102" t="s">
        <v>4129</v>
      </c>
      <c r="AF20" s="102" t="s">
        <v>4130</v>
      </c>
      <c r="AG20" s="102" t="s">
        <v>4131</v>
      </c>
      <c r="AH20" s="102" t="n">
        <f aca="false">VLOOKUP(A20,'Can Gas Rankings'!$C$6:$H$95,6,FALSE())</f>
        <v>78</v>
      </c>
      <c r="AI20" s="102" t="e">
        <f aca="false">VLOOKUP(A20,'Can Pwr Rankings'!$C$6:$F$21,4,FALSE())</f>
        <v>#N/A</v>
      </c>
      <c r="AK20" s="102" t="str">
        <f aca="false">A20&amp;C20</f>
        <v>Aquila Risk Management Corporation96041878</v>
      </c>
      <c r="AL20" s="102" t="str">
        <f aca="false">E20</f>
        <v>Enron North America Corp.</v>
      </c>
    </row>
    <row r="21" customFormat="false" ht="11.25" hidden="false" customHeight="false" outlineLevel="0" collapsed="false">
      <c r="A21" s="102" t="s">
        <v>26</v>
      </c>
      <c r="B21" s="102" t="s">
        <v>4005</v>
      </c>
      <c r="C21" s="102" t="n">
        <v>96041878</v>
      </c>
      <c r="D21" s="102" t="s">
        <v>27</v>
      </c>
      <c r="E21" s="102" t="s">
        <v>1572</v>
      </c>
      <c r="F21" s="102" t="n">
        <v>1305</v>
      </c>
      <c r="G21" s="102" t="n">
        <v>11135</v>
      </c>
      <c r="H21" s="102" t="s">
        <v>4023</v>
      </c>
      <c r="I21" s="102" t="n">
        <v>1</v>
      </c>
      <c r="J21" s="102" t="s">
        <v>4135</v>
      </c>
      <c r="L21" s="102" t="s">
        <v>4123</v>
      </c>
      <c r="N21" s="102" t="s">
        <v>4124</v>
      </c>
      <c r="Q21" s="102" t="s">
        <v>4134</v>
      </c>
      <c r="R21" s="102" t="s">
        <v>4005</v>
      </c>
      <c r="S21" s="102" t="s">
        <v>4138</v>
      </c>
      <c r="T21" s="102" t="s">
        <v>4127</v>
      </c>
      <c r="V21" s="102" t="s">
        <v>4128</v>
      </c>
      <c r="X21" s="102" t="s">
        <v>4138</v>
      </c>
      <c r="AE21" s="102" t="s">
        <v>4129</v>
      </c>
      <c r="AF21" s="102" t="s">
        <v>4130</v>
      </c>
      <c r="AG21" s="102" t="s">
        <v>4131</v>
      </c>
      <c r="AH21" s="102" t="n">
        <f aca="false">VLOOKUP(A21,'Can Gas Rankings'!$C$6:$H$95,6,FALSE())</f>
        <v>78</v>
      </c>
      <c r="AI21" s="102" t="e">
        <f aca="false">VLOOKUP(A21,'Can Pwr Rankings'!$C$6:$F$21,4,FALSE())</f>
        <v>#N/A</v>
      </c>
      <c r="AK21" s="102" t="str">
        <f aca="false">A21&amp;C21</f>
        <v>Aquila Risk Management Corporation96041878</v>
      </c>
      <c r="AL21" s="102" t="str">
        <f aca="false">E21</f>
        <v>Enron North America Corp.</v>
      </c>
    </row>
    <row r="22" customFormat="false" ht="11.25" hidden="false" customHeight="false" outlineLevel="0" collapsed="false">
      <c r="A22" s="102" t="s">
        <v>26</v>
      </c>
      <c r="B22" s="102" t="s">
        <v>4005</v>
      </c>
      <c r="C22" s="102" t="n">
        <v>96041878</v>
      </c>
      <c r="D22" s="102" t="s">
        <v>27</v>
      </c>
      <c r="E22" s="102" t="s">
        <v>1572</v>
      </c>
      <c r="F22" s="102" t="n">
        <v>1305</v>
      </c>
      <c r="G22" s="102" t="n">
        <v>11135</v>
      </c>
      <c r="H22" s="102" t="s">
        <v>4023</v>
      </c>
      <c r="I22" s="102" t="n">
        <v>1</v>
      </c>
      <c r="J22" s="102" t="s">
        <v>4135</v>
      </c>
      <c r="L22" s="102" t="s">
        <v>4123</v>
      </c>
      <c r="N22" s="102" t="s">
        <v>4124</v>
      </c>
      <c r="Q22" s="102" t="s">
        <v>4005</v>
      </c>
      <c r="R22" s="102" t="s">
        <v>4005</v>
      </c>
      <c r="S22" s="102" t="s">
        <v>4138</v>
      </c>
      <c r="T22" s="102" t="s">
        <v>4127</v>
      </c>
      <c r="V22" s="102" t="s">
        <v>4128</v>
      </c>
      <c r="X22" s="102" t="s">
        <v>4138</v>
      </c>
      <c r="AE22" s="102" t="s">
        <v>4129</v>
      </c>
      <c r="AF22" s="102" t="s">
        <v>4130</v>
      </c>
      <c r="AG22" s="102" t="s">
        <v>4131</v>
      </c>
      <c r="AH22" s="102" t="n">
        <f aca="false">VLOOKUP(A22,'Can Gas Rankings'!$C$6:$H$95,6,FALSE())</f>
        <v>78</v>
      </c>
      <c r="AI22" s="102" t="e">
        <f aca="false">VLOOKUP(A22,'Can Pwr Rankings'!$C$6:$F$21,4,FALSE())</f>
        <v>#N/A</v>
      </c>
      <c r="AK22" s="102" t="str">
        <f aca="false">A22&amp;C22</f>
        <v>Aquila Risk Management Corporation96041878</v>
      </c>
      <c r="AL22" s="102" t="str">
        <f aca="false">E22</f>
        <v>Enron North America Corp.</v>
      </c>
    </row>
    <row r="23" customFormat="false" ht="11.25" hidden="false" customHeight="false" outlineLevel="0" collapsed="false">
      <c r="A23" s="102" t="s">
        <v>198</v>
      </c>
      <c r="B23" s="102" t="s">
        <v>4005</v>
      </c>
      <c r="C23" s="102" t="n">
        <v>96016709</v>
      </c>
      <c r="D23" s="102" t="s">
        <v>27</v>
      </c>
      <c r="E23" s="102" t="s">
        <v>1572</v>
      </c>
      <c r="F23" s="102" t="n">
        <v>1305</v>
      </c>
      <c r="G23" s="102" t="n">
        <v>55265</v>
      </c>
      <c r="H23" s="102" t="s">
        <v>4023</v>
      </c>
      <c r="I23" s="102" t="n">
        <v>0</v>
      </c>
      <c r="J23" s="102" t="s">
        <v>4135</v>
      </c>
      <c r="L23" s="102" t="s">
        <v>4123</v>
      </c>
      <c r="N23" s="102" t="s">
        <v>4124</v>
      </c>
      <c r="Q23" s="102" t="s">
        <v>4134</v>
      </c>
      <c r="R23" s="102" t="s">
        <v>4005</v>
      </c>
      <c r="S23" s="102" t="s">
        <v>4139</v>
      </c>
      <c r="T23" s="102" t="s">
        <v>4127</v>
      </c>
      <c r="V23" s="102" t="s">
        <v>4128</v>
      </c>
      <c r="X23" s="102" t="s">
        <v>4139</v>
      </c>
      <c r="AE23" s="102" t="s">
        <v>4129</v>
      </c>
      <c r="AF23" s="102" t="s">
        <v>4130</v>
      </c>
      <c r="AG23" s="102" t="s">
        <v>4131</v>
      </c>
      <c r="AH23" s="102" t="n">
        <f aca="false">VLOOKUP(A23,'Can Gas Rankings'!$C$6:$H$95,6,FALSE())</f>
        <v>30</v>
      </c>
      <c r="AI23" s="102" t="e">
        <f aca="false">VLOOKUP(A23,'Can Pwr Rankings'!$C$6:$F$21,4,FALSE())</f>
        <v>#N/A</v>
      </c>
      <c r="AK23" s="102" t="str">
        <f aca="false">A23&amp;C23</f>
        <v>Avista Energy, Inc.96016709</v>
      </c>
      <c r="AL23" s="102" t="str">
        <f aca="false">E23</f>
        <v>Enron North America Corp.</v>
      </c>
    </row>
    <row r="24" customFormat="false" ht="11.25" hidden="false" customHeight="false" outlineLevel="0" collapsed="false">
      <c r="A24" s="102" t="s">
        <v>198</v>
      </c>
      <c r="B24" s="102" t="s">
        <v>4005</v>
      </c>
      <c r="C24" s="102" t="n">
        <v>96016709</v>
      </c>
      <c r="D24" s="102" t="s">
        <v>27</v>
      </c>
      <c r="E24" s="102" t="s">
        <v>1572</v>
      </c>
      <c r="F24" s="102" t="n">
        <v>1305</v>
      </c>
      <c r="G24" s="102" t="n">
        <v>55265</v>
      </c>
      <c r="H24" s="102" t="s">
        <v>4023</v>
      </c>
      <c r="I24" s="102" t="n">
        <v>0</v>
      </c>
      <c r="J24" s="102" t="s">
        <v>4135</v>
      </c>
      <c r="L24" s="102" t="s">
        <v>4123</v>
      </c>
      <c r="N24" s="102" t="s">
        <v>4124</v>
      </c>
      <c r="Q24" s="102" t="s">
        <v>4005</v>
      </c>
      <c r="R24" s="102" t="s">
        <v>4005</v>
      </c>
      <c r="S24" s="102" t="s">
        <v>4139</v>
      </c>
      <c r="T24" s="102" t="s">
        <v>4127</v>
      </c>
      <c r="V24" s="102" t="s">
        <v>4128</v>
      </c>
      <c r="X24" s="102" t="s">
        <v>4139</v>
      </c>
      <c r="AE24" s="102" t="s">
        <v>4129</v>
      </c>
      <c r="AF24" s="102" t="s">
        <v>4130</v>
      </c>
      <c r="AG24" s="102" t="s">
        <v>4131</v>
      </c>
      <c r="AH24" s="102" t="n">
        <f aca="false">VLOOKUP(A24,'Can Gas Rankings'!$C$6:$H$95,6,FALSE())</f>
        <v>30</v>
      </c>
      <c r="AI24" s="102" t="e">
        <f aca="false">VLOOKUP(A24,'Can Pwr Rankings'!$C$6:$F$21,4,FALSE())</f>
        <v>#N/A</v>
      </c>
      <c r="AK24" s="102" t="str">
        <f aca="false">A24&amp;C24</f>
        <v>Avista Energy, Inc.96016709</v>
      </c>
      <c r="AL24" s="102" t="str">
        <f aca="false">E24</f>
        <v>Enron North America Corp.</v>
      </c>
    </row>
    <row r="25" customFormat="false" ht="11.25" hidden="false" customHeight="false" outlineLevel="0" collapsed="false">
      <c r="A25" s="102" t="s">
        <v>198</v>
      </c>
      <c r="B25" s="102" t="s">
        <v>4005</v>
      </c>
      <c r="C25" s="102" t="n">
        <v>96016709</v>
      </c>
      <c r="D25" s="102" t="s">
        <v>27</v>
      </c>
      <c r="E25" s="102" t="s">
        <v>1572</v>
      </c>
      <c r="F25" s="102" t="n">
        <v>1305</v>
      </c>
      <c r="G25" s="102" t="n">
        <v>55265</v>
      </c>
      <c r="H25" s="102" t="s">
        <v>4023</v>
      </c>
      <c r="I25" s="102" t="n">
        <v>0</v>
      </c>
      <c r="J25" s="102" t="s">
        <v>4135</v>
      </c>
      <c r="L25" s="102" t="s">
        <v>4123</v>
      </c>
      <c r="N25" s="102" t="s">
        <v>4124</v>
      </c>
      <c r="Q25" s="102" t="s">
        <v>4125</v>
      </c>
      <c r="R25" s="102" t="s">
        <v>4005</v>
      </c>
      <c r="S25" s="102" t="s">
        <v>4139</v>
      </c>
      <c r="T25" s="102" t="s">
        <v>4127</v>
      </c>
      <c r="V25" s="102" t="s">
        <v>4128</v>
      </c>
      <c r="X25" s="102" t="s">
        <v>4139</v>
      </c>
      <c r="AE25" s="102" t="s">
        <v>4129</v>
      </c>
      <c r="AF25" s="102" t="s">
        <v>4130</v>
      </c>
      <c r="AG25" s="102" t="s">
        <v>4131</v>
      </c>
      <c r="AH25" s="102" t="n">
        <f aca="false">VLOOKUP(A25,'Can Gas Rankings'!$C$6:$H$95,6,FALSE())</f>
        <v>30</v>
      </c>
      <c r="AI25" s="102" t="e">
        <f aca="false">VLOOKUP(A25,'Can Pwr Rankings'!$C$6:$F$21,4,FALSE())</f>
        <v>#N/A</v>
      </c>
      <c r="AK25" s="102" t="str">
        <f aca="false">A25&amp;C25</f>
        <v>Avista Energy, Inc.96016709</v>
      </c>
      <c r="AL25" s="102" t="str">
        <f aca="false">E25</f>
        <v>Enron North America Corp.</v>
      </c>
    </row>
    <row r="26" customFormat="false" ht="11.25" hidden="false" customHeight="false" outlineLevel="0" collapsed="false">
      <c r="A26" s="102" t="s">
        <v>76</v>
      </c>
      <c r="B26" s="102" t="s">
        <v>4005</v>
      </c>
      <c r="C26" s="102" t="n">
        <v>96004898</v>
      </c>
      <c r="D26" s="102" t="s">
        <v>27</v>
      </c>
      <c r="E26" s="102" t="s">
        <v>1572</v>
      </c>
      <c r="F26" s="102" t="n">
        <v>1305</v>
      </c>
      <c r="G26" s="102" t="n">
        <v>70526</v>
      </c>
      <c r="H26" s="102" t="s">
        <v>4023</v>
      </c>
      <c r="I26" s="102" t="n">
        <v>3</v>
      </c>
      <c r="J26" s="102" t="s">
        <v>4135</v>
      </c>
      <c r="L26" s="102" t="s">
        <v>4123</v>
      </c>
      <c r="N26" s="102" t="s">
        <v>4124</v>
      </c>
      <c r="Q26" s="102" t="s">
        <v>4134</v>
      </c>
      <c r="R26" s="102" t="s">
        <v>4005</v>
      </c>
      <c r="S26" s="102" t="s">
        <v>4140</v>
      </c>
      <c r="T26" s="102" t="s">
        <v>4127</v>
      </c>
      <c r="V26" s="102" t="s">
        <v>4128</v>
      </c>
      <c r="X26" s="102" t="s">
        <v>4140</v>
      </c>
      <c r="AE26" s="102" t="s">
        <v>4129</v>
      </c>
      <c r="AF26" s="102" t="s">
        <v>4130</v>
      </c>
      <c r="AG26" s="102" t="s">
        <v>4131</v>
      </c>
      <c r="AH26" s="102" t="n">
        <f aca="false">VLOOKUP(A26,'Can Gas Rankings'!$C$6:$H$95,6,FALSE())</f>
        <v>9</v>
      </c>
      <c r="AI26" s="102" t="e">
        <f aca="false">VLOOKUP(A26,'Can Pwr Rankings'!$C$6:$F$21,4,FALSE())</f>
        <v>#N/A</v>
      </c>
      <c r="AK26" s="102" t="str">
        <f aca="false">A26&amp;C26</f>
        <v>Bank of America, National Association96004898</v>
      </c>
      <c r="AL26" s="102" t="str">
        <f aca="false">E26</f>
        <v>Enron North America Corp.</v>
      </c>
    </row>
    <row r="27" customFormat="false" ht="11.25" hidden="false" customHeight="false" outlineLevel="0" collapsed="false">
      <c r="A27" s="102" t="s">
        <v>76</v>
      </c>
      <c r="B27" s="102" t="s">
        <v>4005</v>
      </c>
      <c r="C27" s="102" t="n">
        <v>96004898</v>
      </c>
      <c r="D27" s="102" t="s">
        <v>27</v>
      </c>
      <c r="E27" s="102" t="s">
        <v>1572</v>
      </c>
      <c r="F27" s="102" t="n">
        <v>1305</v>
      </c>
      <c r="G27" s="102" t="n">
        <v>70526</v>
      </c>
      <c r="H27" s="102" t="s">
        <v>4023</v>
      </c>
      <c r="I27" s="102" t="n">
        <v>3</v>
      </c>
      <c r="J27" s="102" t="s">
        <v>4135</v>
      </c>
      <c r="L27" s="102" t="s">
        <v>4123</v>
      </c>
      <c r="N27" s="102" t="s">
        <v>4124</v>
      </c>
      <c r="Q27" s="102" t="s">
        <v>4125</v>
      </c>
      <c r="R27" s="102" t="s">
        <v>4005</v>
      </c>
      <c r="S27" s="102" t="s">
        <v>4140</v>
      </c>
      <c r="T27" s="102" t="s">
        <v>4127</v>
      </c>
      <c r="V27" s="102" t="s">
        <v>4128</v>
      </c>
      <c r="X27" s="102" t="s">
        <v>4140</v>
      </c>
      <c r="AE27" s="102" t="s">
        <v>4129</v>
      </c>
      <c r="AF27" s="102" t="s">
        <v>4130</v>
      </c>
      <c r="AG27" s="102" t="s">
        <v>4131</v>
      </c>
      <c r="AH27" s="102" t="n">
        <f aca="false">VLOOKUP(A27,'Can Gas Rankings'!$C$6:$H$95,6,FALSE())</f>
        <v>9</v>
      </c>
      <c r="AI27" s="102" t="e">
        <f aca="false">VLOOKUP(A27,'Can Pwr Rankings'!$C$6:$F$21,4,FALSE())</f>
        <v>#N/A</v>
      </c>
      <c r="AK27" s="102" t="str">
        <f aca="false">A27&amp;C27</f>
        <v>Bank of America, National Association96004898</v>
      </c>
      <c r="AL27" s="102" t="str">
        <f aca="false">E27</f>
        <v>Enron North America Corp.</v>
      </c>
    </row>
    <row r="28" customFormat="false" ht="11.25" hidden="false" customHeight="false" outlineLevel="0" collapsed="false">
      <c r="A28" s="102" t="s">
        <v>76</v>
      </c>
      <c r="B28" s="102" t="s">
        <v>4005</v>
      </c>
      <c r="C28" s="102" t="n">
        <v>96004898</v>
      </c>
      <c r="D28" s="102" t="s">
        <v>27</v>
      </c>
      <c r="E28" s="102" t="s">
        <v>1572</v>
      </c>
      <c r="F28" s="102" t="n">
        <v>1305</v>
      </c>
      <c r="G28" s="102" t="n">
        <v>70526</v>
      </c>
      <c r="H28" s="102" t="s">
        <v>4023</v>
      </c>
      <c r="I28" s="102" t="n">
        <v>3</v>
      </c>
      <c r="J28" s="102" t="s">
        <v>4135</v>
      </c>
      <c r="L28" s="102" t="s">
        <v>4123</v>
      </c>
      <c r="N28" s="102" t="s">
        <v>4124</v>
      </c>
      <c r="Q28" s="102" t="s">
        <v>4005</v>
      </c>
      <c r="R28" s="102" t="s">
        <v>4005</v>
      </c>
      <c r="S28" s="102" t="s">
        <v>4140</v>
      </c>
      <c r="T28" s="102" t="s">
        <v>4127</v>
      </c>
      <c r="V28" s="102" t="s">
        <v>4128</v>
      </c>
      <c r="X28" s="102" t="s">
        <v>4140</v>
      </c>
      <c r="AE28" s="102" t="s">
        <v>4129</v>
      </c>
      <c r="AF28" s="102" t="s">
        <v>4130</v>
      </c>
      <c r="AG28" s="102" t="s">
        <v>4131</v>
      </c>
      <c r="AH28" s="102" t="n">
        <f aca="false">VLOOKUP(A28,'Can Gas Rankings'!$C$6:$H$95,6,FALSE())</f>
        <v>9</v>
      </c>
      <c r="AI28" s="102" t="e">
        <f aca="false">VLOOKUP(A28,'Can Pwr Rankings'!$C$6:$F$21,4,FALSE())</f>
        <v>#N/A</v>
      </c>
      <c r="AK28" s="102" t="str">
        <f aca="false">A28&amp;C28</f>
        <v>Bank of America, National Association96004898</v>
      </c>
      <c r="AL28" s="102" t="str">
        <f aca="false">E28</f>
        <v>Enron North America Corp.</v>
      </c>
    </row>
    <row r="29" customFormat="false" ht="11.25" hidden="false" customHeight="false" outlineLevel="0" collapsed="false">
      <c r="A29" s="102" t="s">
        <v>136</v>
      </c>
      <c r="B29" s="102" t="s">
        <v>4005</v>
      </c>
      <c r="C29" s="102" t="n">
        <v>96004839</v>
      </c>
      <c r="D29" s="102" t="s">
        <v>27</v>
      </c>
      <c r="E29" s="102" t="s">
        <v>1572</v>
      </c>
      <c r="F29" s="102" t="n">
        <v>1305</v>
      </c>
      <c r="G29" s="102" t="n">
        <v>21474</v>
      </c>
      <c r="H29" s="102" t="s">
        <v>4023</v>
      </c>
      <c r="I29" s="102" t="n">
        <v>3</v>
      </c>
      <c r="J29" s="102" t="s">
        <v>4135</v>
      </c>
      <c r="L29" s="102" t="s">
        <v>4123</v>
      </c>
      <c r="N29" s="102" t="s">
        <v>4124</v>
      </c>
      <c r="Q29" s="102" t="s">
        <v>4005</v>
      </c>
      <c r="R29" s="102" t="s">
        <v>4005</v>
      </c>
      <c r="S29" s="102" t="s">
        <v>4141</v>
      </c>
      <c r="T29" s="102" t="s">
        <v>4127</v>
      </c>
      <c r="V29" s="102" t="s">
        <v>4128</v>
      </c>
      <c r="X29" s="102" t="s">
        <v>4141</v>
      </c>
      <c r="AE29" s="102" t="s">
        <v>4129</v>
      </c>
      <c r="AF29" s="102" t="s">
        <v>4130</v>
      </c>
      <c r="AG29" s="102" t="s">
        <v>4131</v>
      </c>
      <c r="AH29" s="102" t="e">
        <f aca="false">VLOOKUP(A29,'Can Gas Rankings'!$C$6:$H$95,6,FALSE())</f>
        <v>#N/A</v>
      </c>
      <c r="AI29" s="102" t="e">
        <f aca="false">VLOOKUP(A29,'Can Pwr Rankings'!$C$6:$F$21,4,FALSE())</f>
        <v>#N/A</v>
      </c>
      <c r="AK29" s="102" t="str">
        <f aca="false">A29&amp;C29</f>
        <v>Bank of Montreal96004839</v>
      </c>
      <c r="AL29" s="102" t="str">
        <f aca="false">E29</f>
        <v>Enron North America Corp.</v>
      </c>
    </row>
    <row r="30" customFormat="false" ht="11.25" hidden="false" customHeight="false" outlineLevel="0" collapsed="false">
      <c r="A30" s="102" t="s">
        <v>136</v>
      </c>
      <c r="B30" s="102" t="s">
        <v>4005</v>
      </c>
      <c r="C30" s="102" t="n">
        <v>96004839</v>
      </c>
      <c r="D30" s="102" t="s">
        <v>27</v>
      </c>
      <c r="E30" s="102" t="s">
        <v>1572</v>
      </c>
      <c r="F30" s="102" t="n">
        <v>1305</v>
      </c>
      <c r="G30" s="102" t="n">
        <v>21474</v>
      </c>
      <c r="H30" s="102" t="s">
        <v>4023</v>
      </c>
      <c r="I30" s="102" t="n">
        <v>3</v>
      </c>
      <c r="J30" s="102" t="s">
        <v>4135</v>
      </c>
      <c r="L30" s="102" t="s">
        <v>4123</v>
      </c>
      <c r="N30" s="102" t="s">
        <v>4124</v>
      </c>
      <c r="Q30" s="102" t="s">
        <v>4125</v>
      </c>
      <c r="R30" s="102" t="s">
        <v>4005</v>
      </c>
      <c r="S30" s="102" t="s">
        <v>4141</v>
      </c>
      <c r="T30" s="102" t="s">
        <v>4127</v>
      </c>
      <c r="V30" s="102" t="s">
        <v>4128</v>
      </c>
      <c r="X30" s="102" t="s">
        <v>4141</v>
      </c>
      <c r="AE30" s="102" t="s">
        <v>4129</v>
      </c>
      <c r="AF30" s="102" t="s">
        <v>4130</v>
      </c>
      <c r="AG30" s="102" t="s">
        <v>4131</v>
      </c>
      <c r="AH30" s="102" t="e">
        <f aca="false">VLOOKUP(A30,'Can Gas Rankings'!$C$6:$H$95,6,FALSE())</f>
        <v>#N/A</v>
      </c>
      <c r="AI30" s="102" t="e">
        <f aca="false">VLOOKUP(A30,'Can Pwr Rankings'!$C$6:$F$21,4,FALSE())</f>
        <v>#N/A</v>
      </c>
      <c r="AK30" s="102" t="str">
        <f aca="false">A30&amp;C30</f>
        <v>Bank of Montreal96004839</v>
      </c>
      <c r="AL30" s="102" t="str">
        <f aca="false">E30</f>
        <v>Enron North America Corp.</v>
      </c>
    </row>
    <row r="31" customFormat="false" ht="11.25" hidden="false" customHeight="false" outlineLevel="0" collapsed="false">
      <c r="A31" s="102" t="s">
        <v>136</v>
      </c>
      <c r="B31" s="102" t="s">
        <v>4005</v>
      </c>
      <c r="C31" s="102" t="n">
        <v>96004839</v>
      </c>
      <c r="D31" s="102" t="s">
        <v>27</v>
      </c>
      <c r="E31" s="102" t="s">
        <v>1572</v>
      </c>
      <c r="F31" s="102" t="n">
        <v>1305</v>
      </c>
      <c r="G31" s="102" t="n">
        <v>21474</v>
      </c>
      <c r="H31" s="102" t="s">
        <v>4023</v>
      </c>
      <c r="I31" s="102" t="n">
        <v>3</v>
      </c>
      <c r="J31" s="102" t="s">
        <v>4135</v>
      </c>
      <c r="L31" s="102" t="s">
        <v>4123</v>
      </c>
      <c r="N31" s="102" t="s">
        <v>4124</v>
      </c>
      <c r="Q31" s="102" t="s">
        <v>4134</v>
      </c>
      <c r="R31" s="102" t="s">
        <v>4005</v>
      </c>
      <c r="S31" s="102" t="s">
        <v>4141</v>
      </c>
      <c r="T31" s="102" t="s">
        <v>4127</v>
      </c>
      <c r="V31" s="102" t="s">
        <v>4128</v>
      </c>
      <c r="X31" s="102" t="s">
        <v>4141</v>
      </c>
      <c r="AE31" s="102" t="s">
        <v>4129</v>
      </c>
      <c r="AF31" s="102" t="s">
        <v>4130</v>
      </c>
      <c r="AG31" s="102" t="s">
        <v>4131</v>
      </c>
      <c r="AH31" s="102" t="e">
        <f aca="false">VLOOKUP(A31,'Can Gas Rankings'!$C$6:$H$95,6,FALSE())</f>
        <v>#N/A</v>
      </c>
      <c r="AI31" s="102" t="e">
        <f aca="false">VLOOKUP(A31,'Can Pwr Rankings'!$C$6:$F$21,4,FALSE())</f>
        <v>#N/A</v>
      </c>
      <c r="AK31" s="102" t="str">
        <f aca="false">A31&amp;C31</f>
        <v>Bank of Montreal96004839</v>
      </c>
      <c r="AL31" s="102" t="str">
        <f aca="false">E31</f>
        <v>Enron North America Corp.</v>
      </c>
    </row>
    <row r="32" customFormat="false" ht="11.25" hidden="false" customHeight="false" outlineLevel="0" collapsed="false">
      <c r="A32" s="102" t="s">
        <v>357</v>
      </c>
      <c r="B32" s="102" t="s">
        <v>4005</v>
      </c>
      <c r="C32" s="102" t="n">
        <v>95000331</v>
      </c>
      <c r="D32" s="102" t="s">
        <v>27</v>
      </c>
      <c r="E32" s="102" t="s">
        <v>1572</v>
      </c>
      <c r="F32" s="102" t="n">
        <v>1305</v>
      </c>
      <c r="G32" s="102" t="n">
        <v>71593</v>
      </c>
      <c r="H32" s="102" t="s">
        <v>4023</v>
      </c>
      <c r="I32" s="102" t="n">
        <v>4</v>
      </c>
      <c r="J32" s="102" t="s">
        <v>4135</v>
      </c>
      <c r="L32" s="102" t="s">
        <v>4123</v>
      </c>
      <c r="N32" s="102" t="s">
        <v>4124</v>
      </c>
      <c r="Q32" s="102" t="s">
        <v>4134</v>
      </c>
      <c r="R32" s="102" t="s">
        <v>4005</v>
      </c>
      <c r="S32" s="102" t="s">
        <v>4142</v>
      </c>
      <c r="T32" s="102" t="s">
        <v>4127</v>
      </c>
      <c r="V32" s="102" t="s">
        <v>4128</v>
      </c>
      <c r="X32" s="102" t="s">
        <v>4142</v>
      </c>
      <c r="AE32" s="102" t="s">
        <v>4129</v>
      </c>
      <c r="AF32" s="102" t="s">
        <v>4130</v>
      </c>
      <c r="AG32" s="102" t="s">
        <v>4131</v>
      </c>
      <c r="AH32" s="102" t="e">
        <f aca="false">VLOOKUP(A32,'Can Gas Rankings'!$C$6:$H$95,6,FALSE())</f>
        <v>#N/A</v>
      </c>
      <c r="AI32" s="102" t="e">
        <f aca="false">VLOOKUP(A32,'Can Pwr Rankings'!$C$6:$F$21,4,FALSE())</f>
        <v>#N/A</v>
      </c>
      <c r="AK32" s="102" t="str">
        <f aca="false">A32&amp;C32</f>
        <v>Bank One, National Association95000331</v>
      </c>
      <c r="AL32" s="102" t="str">
        <f aca="false">E32</f>
        <v>Enron North America Corp.</v>
      </c>
    </row>
    <row r="33" customFormat="false" ht="11.25" hidden="false" customHeight="false" outlineLevel="0" collapsed="false">
      <c r="A33" s="102" t="s">
        <v>357</v>
      </c>
      <c r="B33" s="102" t="s">
        <v>4005</v>
      </c>
      <c r="C33" s="102" t="n">
        <v>95000331</v>
      </c>
      <c r="D33" s="102" t="s">
        <v>27</v>
      </c>
      <c r="E33" s="102" t="s">
        <v>1572</v>
      </c>
      <c r="F33" s="102" t="n">
        <v>1305</v>
      </c>
      <c r="G33" s="102" t="n">
        <v>71593</v>
      </c>
      <c r="H33" s="102" t="s">
        <v>4023</v>
      </c>
      <c r="I33" s="102" t="n">
        <v>4</v>
      </c>
      <c r="J33" s="102" t="s">
        <v>4135</v>
      </c>
      <c r="L33" s="102" t="s">
        <v>4123</v>
      </c>
      <c r="N33" s="102" t="s">
        <v>4124</v>
      </c>
      <c r="Q33" s="102" t="s">
        <v>4125</v>
      </c>
      <c r="R33" s="102" t="s">
        <v>4005</v>
      </c>
      <c r="S33" s="102" t="s">
        <v>4142</v>
      </c>
      <c r="T33" s="102" t="s">
        <v>4127</v>
      </c>
      <c r="V33" s="102" t="s">
        <v>4128</v>
      </c>
      <c r="X33" s="102" t="s">
        <v>4142</v>
      </c>
      <c r="AE33" s="102" t="s">
        <v>4129</v>
      </c>
      <c r="AF33" s="102" t="s">
        <v>4130</v>
      </c>
      <c r="AG33" s="102" t="s">
        <v>4131</v>
      </c>
      <c r="AH33" s="102" t="e">
        <f aca="false">VLOOKUP(A33,'Can Gas Rankings'!$C$6:$H$95,6,FALSE())</f>
        <v>#N/A</v>
      </c>
      <c r="AI33" s="102" t="e">
        <f aca="false">VLOOKUP(A33,'Can Pwr Rankings'!$C$6:$F$21,4,FALSE())</f>
        <v>#N/A</v>
      </c>
      <c r="AK33" s="102" t="str">
        <f aca="false">A33&amp;C33</f>
        <v>Bank One, National Association95000331</v>
      </c>
      <c r="AL33" s="102" t="str">
        <f aca="false">E33</f>
        <v>Enron North America Corp.</v>
      </c>
    </row>
    <row r="34" customFormat="false" ht="11.25" hidden="false" customHeight="false" outlineLevel="0" collapsed="false">
      <c r="A34" s="102" t="s">
        <v>357</v>
      </c>
      <c r="B34" s="102" t="s">
        <v>4005</v>
      </c>
      <c r="C34" s="102" t="n">
        <v>95000331</v>
      </c>
      <c r="D34" s="102" t="s">
        <v>27</v>
      </c>
      <c r="E34" s="102" t="s">
        <v>1572</v>
      </c>
      <c r="F34" s="102" t="n">
        <v>1305</v>
      </c>
      <c r="G34" s="102" t="n">
        <v>71593</v>
      </c>
      <c r="H34" s="102" t="s">
        <v>4023</v>
      </c>
      <c r="I34" s="102" t="n">
        <v>4</v>
      </c>
      <c r="J34" s="102" t="s">
        <v>4135</v>
      </c>
      <c r="L34" s="102" t="s">
        <v>4123</v>
      </c>
      <c r="N34" s="102" t="s">
        <v>4124</v>
      </c>
      <c r="Q34" s="102" t="s">
        <v>4005</v>
      </c>
      <c r="R34" s="102" t="s">
        <v>4005</v>
      </c>
      <c r="S34" s="102" t="s">
        <v>4142</v>
      </c>
      <c r="T34" s="102" t="s">
        <v>4127</v>
      </c>
      <c r="V34" s="102" t="s">
        <v>4128</v>
      </c>
      <c r="X34" s="102" t="s">
        <v>4142</v>
      </c>
      <c r="AE34" s="102" t="s">
        <v>4129</v>
      </c>
      <c r="AF34" s="102" t="s">
        <v>4130</v>
      </c>
      <c r="AG34" s="102" t="s">
        <v>4131</v>
      </c>
      <c r="AH34" s="102" t="e">
        <f aca="false">VLOOKUP(A34,'Can Gas Rankings'!$C$6:$H$95,6,FALSE())</f>
        <v>#N/A</v>
      </c>
      <c r="AI34" s="102" t="e">
        <f aca="false">VLOOKUP(A34,'Can Pwr Rankings'!$C$6:$F$21,4,FALSE())</f>
        <v>#N/A</v>
      </c>
      <c r="AK34" s="102" t="str">
        <f aca="false">A34&amp;C34</f>
        <v>Bank One, National Association95000331</v>
      </c>
      <c r="AL34" s="102" t="str">
        <f aca="false">E34</f>
        <v>Enron North America Corp.</v>
      </c>
    </row>
    <row r="35" customFormat="false" ht="11.25" hidden="false" customHeight="false" outlineLevel="0" collapsed="false">
      <c r="A35" s="102" t="s">
        <v>126</v>
      </c>
      <c r="B35" s="102" t="s">
        <v>4005</v>
      </c>
      <c r="C35" s="102" t="n">
        <v>95001184</v>
      </c>
      <c r="D35" s="102" t="s">
        <v>127</v>
      </c>
      <c r="E35" s="102" t="s">
        <v>1572</v>
      </c>
      <c r="F35" s="102" t="n">
        <v>1305</v>
      </c>
      <c r="G35" s="102" t="n">
        <v>27</v>
      </c>
      <c r="H35" s="102" t="s">
        <v>4026</v>
      </c>
      <c r="I35" s="102" t="n">
        <v>3</v>
      </c>
      <c r="J35" s="102" t="s">
        <v>4135</v>
      </c>
      <c r="L35" s="102" t="s">
        <v>4123</v>
      </c>
      <c r="N35" s="102" t="s">
        <v>4124</v>
      </c>
      <c r="Q35" s="102" t="s">
        <v>4005</v>
      </c>
      <c r="R35" s="102" t="s">
        <v>4005</v>
      </c>
      <c r="S35" s="102" t="s">
        <v>4143</v>
      </c>
      <c r="T35" s="102" t="s">
        <v>4127</v>
      </c>
      <c r="V35" s="102" t="s">
        <v>4128</v>
      </c>
      <c r="X35" s="102" t="s">
        <v>4143</v>
      </c>
      <c r="AE35" s="102" t="s">
        <v>4129</v>
      </c>
      <c r="AF35" s="102" t="s">
        <v>4130</v>
      </c>
      <c r="AG35" s="102" t="s">
        <v>4131</v>
      </c>
      <c r="AH35" s="102" t="n">
        <f aca="false">VLOOKUP(A35,'Can Gas Rankings'!$C$6:$H$95,6,FALSE())</f>
        <v>47</v>
      </c>
      <c r="AI35" s="102" t="e">
        <f aca="false">VLOOKUP(A35,'Can Pwr Rankings'!$C$6:$F$21,4,FALSE())</f>
        <v>#N/A</v>
      </c>
      <c r="AK35" s="102" t="str">
        <f aca="false">A35&amp;C35</f>
        <v>Bankers Trust Company95001184</v>
      </c>
      <c r="AL35" s="102" t="str">
        <f aca="false">E35</f>
        <v>Enron North America Corp.</v>
      </c>
    </row>
    <row r="36" customFormat="false" ht="11.25" hidden="false" customHeight="false" outlineLevel="0" collapsed="false">
      <c r="A36" s="102" t="s">
        <v>126</v>
      </c>
      <c r="B36" s="102" t="s">
        <v>4005</v>
      </c>
      <c r="C36" s="102" t="n">
        <v>95001184</v>
      </c>
      <c r="D36" s="102" t="s">
        <v>127</v>
      </c>
      <c r="E36" s="102" t="s">
        <v>1572</v>
      </c>
      <c r="F36" s="102" t="n">
        <v>1305</v>
      </c>
      <c r="G36" s="102" t="n">
        <v>27</v>
      </c>
      <c r="H36" s="102" t="s">
        <v>4026</v>
      </c>
      <c r="I36" s="102" t="n">
        <v>3</v>
      </c>
      <c r="J36" s="102" t="s">
        <v>4135</v>
      </c>
      <c r="L36" s="102" t="s">
        <v>4123</v>
      </c>
      <c r="N36" s="102" t="s">
        <v>4124</v>
      </c>
      <c r="Q36" s="102" t="s">
        <v>4134</v>
      </c>
      <c r="R36" s="102" t="s">
        <v>4005</v>
      </c>
      <c r="S36" s="102" t="s">
        <v>4143</v>
      </c>
      <c r="T36" s="102" t="s">
        <v>4127</v>
      </c>
      <c r="V36" s="102" t="s">
        <v>4128</v>
      </c>
      <c r="X36" s="102" t="s">
        <v>4143</v>
      </c>
      <c r="AE36" s="102" t="s">
        <v>4129</v>
      </c>
      <c r="AF36" s="102" t="s">
        <v>4130</v>
      </c>
      <c r="AG36" s="102" t="s">
        <v>4131</v>
      </c>
      <c r="AH36" s="102" t="n">
        <f aca="false">VLOOKUP(A36,'Can Gas Rankings'!$C$6:$H$95,6,FALSE())</f>
        <v>47</v>
      </c>
      <c r="AI36" s="102" t="e">
        <f aca="false">VLOOKUP(A36,'Can Pwr Rankings'!$C$6:$F$21,4,FALSE())</f>
        <v>#N/A</v>
      </c>
      <c r="AK36" s="102" t="str">
        <f aca="false">A36&amp;C36</f>
        <v>Bankers Trust Company95001184</v>
      </c>
      <c r="AL36" s="102" t="str">
        <f aca="false">E36</f>
        <v>Enron North America Corp.</v>
      </c>
    </row>
    <row r="37" customFormat="false" ht="11.25" hidden="false" customHeight="false" outlineLevel="0" collapsed="false">
      <c r="A37" s="102" t="s">
        <v>126</v>
      </c>
      <c r="B37" s="102" t="s">
        <v>4005</v>
      </c>
      <c r="C37" s="102" t="n">
        <v>95001184</v>
      </c>
      <c r="D37" s="102" t="s">
        <v>127</v>
      </c>
      <c r="E37" s="102" t="s">
        <v>1572</v>
      </c>
      <c r="F37" s="102" t="n">
        <v>1305</v>
      </c>
      <c r="G37" s="102" t="n">
        <v>27</v>
      </c>
      <c r="H37" s="102" t="s">
        <v>4026</v>
      </c>
      <c r="I37" s="102" t="n">
        <v>3</v>
      </c>
      <c r="J37" s="102" t="s">
        <v>4135</v>
      </c>
      <c r="L37" s="102" t="s">
        <v>4123</v>
      </c>
      <c r="N37" s="102" t="s">
        <v>4124</v>
      </c>
      <c r="Q37" s="102" t="s">
        <v>4125</v>
      </c>
      <c r="R37" s="102" t="s">
        <v>4005</v>
      </c>
      <c r="S37" s="102" t="s">
        <v>4143</v>
      </c>
      <c r="T37" s="102" t="s">
        <v>4127</v>
      </c>
      <c r="V37" s="102" t="s">
        <v>4128</v>
      </c>
      <c r="X37" s="102" t="s">
        <v>4143</v>
      </c>
      <c r="AE37" s="102" t="s">
        <v>4129</v>
      </c>
      <c r="AF37" s="102" t="s">
        <v>4130</v>
      </c>
      <c r="AG37" s="102" t="s">
        <v>4131</v>
      </c>
      <c r="AH37" s="102" t="n">
        <f aca="false">VLOOKUP(A37,'Can Gas Rankings'!$C$6:$H$95,6,FALSE())</f>
        <v>47</v>
      </c>
      <c r="AI37" s="102" t="e">
        <f aca="false">VLOOKUP(A37,'Can Pwr Rankings'!$C$6:$F$21,4,FALSE())</f>
        <v>#N/A</v>
      </c>
      <c r="AK37" s="102" t="str">
        <f aca="false">A37&amp;C37</f>
        <v>Bankers Trust Company95001184</v>
      </c>
      <c r="AL37" s="102" t="str">
        <f aca="false">E37</f>
        <v>Enron North America Corp.</v>
      </c>
    </row>
    <row r="38" customFormat="false" ht="11.25" hidden="false" customHeight="false" outlineLevel="0" collapsed="false">
      <c r="A38" s="102" t="s">
        <v>72</v>
      </c>
      <c r="B38" s="102" t="s">
        <v>4005</v>
      </c>
      <c r="C38" s="102" t="n">
        <v>96038383</v>
      </c>
      <c r="D38" s="102" t="s">
        <v>27</v>
      </c>
      <c r="E38" s="102" t="s">
        <v>1572</v>
      </c>
      <c r="F38" s="102" t="n">
        <v>1305</v>
      </c>
      <c r="G38" s="102" t="n">
        <v>65291</v>
      </c>
      <c r="H38" s="102" t="s">
        <v>4023</v>
      </c>
      <c r="I38" s="102" t="n">
        <v>0</v>
      </c>
      <c r="J38" s="102" t="s">
        <v>4133</v>
      </c>
      <c r="L38" s="102" t="s">
        <v>4123</v>
      </c>
      <c r="N38" s="102" t="s">
        <v>4124</v>
      </c>
      <c r="Q38" s="102" t="s">
        <v>4005</v>
      </c>
      <c r="R38" s="102" t="s">
        <v>4005</v>
      </c>
      <c r="S38" s="102" t="s">
        <v>4144</v>
      </c>
      <c r="T38" s="102" t="s">
        <v>4127</v>
      </c>
      <c r="V38" s="102" t="s">
        <v>4128</v>
      </c>
      <c r="X38" s="102" t="s">
        <v>4144</v>
      </c>
      <c r="AE38" s="102" t="s">
        <v>4129</v>
      </c>
      <c r="AF38" s="102" t="s">
        <v>4130</v>
      </c>
      <c r="AG38" s="102" t="s">
        <v>4131</v>
      </c>
      <c r="AH38" s="102" t="n">
        <f aca="false">VLOOKUP(A38,'Can Gas Rankings'!$C$6:$H$95,6,FALSE())</f>
        <v>13</v>
      </c>
      <c r="AI38" s="102" t="n">
        <f aca="false">VLOOKUP(A38,'Can Pwr Rankings'!$C$6:$F$21,4,FALSE())</f>
        <v>7</v>
      </c>
      <c r="AK38" s="102" t="str">
        <f aca="false">A38&amp;C38</f>
        <v>BP Corporation North America Inc.96038383</v>
      </c>
      <c r="AL38" s="102" t="str">
        <f aca="false">E38</f>
        <v>Enron North America Corp.</v>
      </c>
    </row>
    <row r="39" customFormat="false" ht="11.25" hidden="false" customHeight="false" outlineLevel="0" collapsed="false">
      <c r="A39" s="102" t="s">
        <v>72</v>
      </c>
      <c r="B39" s="102" t="s">
        <v>4005</v>
      </c>
      <c r="C39" s="102" t="n">
        <v>96038383</v>
      </c>
      <c r="D39" s="102" t="s">
        <v>27</v>
      </c>
      <c r="E39" s="102" t="s">
        <v>1572</v>
      </c>
      <c r="F39" s="102" t="n">
        <v>1305</v>
      </c>
      <c r="G39" s="102" t="n">
        <v>65291</v>
      </c>
      <c r="H39" s="102" t="s">
        <v>4023</v>
      </c>
      <c r="I39" s="102" t="n">
        <v>0</v>
      </c>
      <c r="J39" s="102" t="s">
        <v>4010</v>
      </c>
      <c r="L39" s="102" t="s">
        <v>4123</v>
      </c>
      <c r="N39" s="102" t="s">
        <v>4124</v>
      </c>
      <c r="Q39" s="102" t="s">
        <v>4125</v>
      </c>
      <c r="R39" s="102" t="s">
        <v>4005</v>
      </c>
      <c r="S39" s="102" t="s">
        <v>4144</v>
      </c>
      <c r="T39" s="102" t="s">
        <v>4127</v>
      </c>
      <c r="V39" s="102" t="s">
        <v>4128</v>
      </c>
      <c r="X39" s="102" t="s">
        <v>4144</v>
      </c>
      <c r="AE39" s="102" t="s">
        <v>4129</v>
      </c>
      <c r="AF39" s="102" t="s">
        <v>4130</v>
      </c>
      <c r="AG39" s="102" t="s">
        <v>4131</v>
      </c>
      <c r="AH39" s="102" t="n">
        <f aca="false">VLOOKUP(A39,'Can Gas Rankings'!$C$6:$H$95,6,FALSE())</f>
        <v>13</v>
      </c>
      <c r="AI39" s="102" t="n">
        <f aca="false">VLOOKUP(A39,'Can Pwr Rankings'!$C$6:$F$21,4,FALSE())</f>
        <v>7</v>
      </c>
      <c r="AK39" s="102" t="str">
        <f aca="false">A39&amp;C39</f>
        <v>BP Corporation North America Inc.96038383</v>
      </c>
      <c r="AL39" s="102" t="str">
        <f aca="false">E39</f>
        <v>Enron North America Corp.</v>
      </c>
    </row>
    <row r="40" customFormat="false" ht="11.25" hidden="false" customHeight="false" outlineLevel="0" collapsed="false">
      <c r="A40" s="102" t="s">
        <v>72</v>
      </c>
      <c r="B40" s="102" t="s">
        <v>4005</v>
      </c>
      <c r="C40" s="102" t="n">
        <v>96038383</v>
      </c>
      <c r="D40" s="102" t="s">
        <v>27</v>
      </c>
      <c r="E40" s="102" t="s">
        <v>1572</v>
      </c>
      <c r="F40" s="102" t="n">
        <v>1305</v>
      </c>
      <c r="G40" s="102" t="n">
        <v>65291</v>
      </c>
      <c r="H40" s="102" t="s">
        <v>4023</v>
      </c>
      <c r="I40" s="102" t="n">
        <v>0</v>
      </c>
      <c r="J40" s="102" t="s">
        <v>4122</v>
      </c>
      <c r="L40" s="102" t="s">
        <v>4123</v>
      </c>
      <c r="N40" s="102" t="s">
        <v>4124</v>
      </c>
      <c r="Q40" s="102" t="s">
        <v>4125</v>
      </c>
      <c r="R40" s="102" t="s">
        <v>4005</v>
      </c>
      <c r="S40" s="102" t="s">
        <v>4144</v>
      </c>
      <c r="T40" s="102" t="s">
        <v>4127</v>
      </c>
      <c r="V40" s="102" t="s">
        <v>4128</v>
      </c>
      <c r="X40" s="102" t="s">
        <v>4144</v>
      </c>
      <c r="AE40" s="102" t="s">
        <v>4129</v>
      </c>
      <c r="AF40" s="102" t="s">
        <v>4130</v>
      </c>
      <c r="AG40" s="102" t="s">
        <v>4131</v>
      </c>
      <c r="AH40" s="102" t="n">
        <f aca="false">VLOOKUP(A40,'Can Gas Rankings'!$C$6:$H$95,6,FALSE())</f>
        <v>13</v>
      </c>
      <c r="AI40" s="102" t="n">
        <f aca="false">VLOOKUP(A40,'Can Pwr Rankings'!$C$6:$F$21,4,FALSE())</f>
        <v>7</v>
      </c>
      <c r="AK40" s="102" t="str">
        <f aca="false">A40&amp;C40</f>
        <v>BP Corporation North America Inc.96038383</v>
      </c>
      <c r="AL40" s="102" t="str">
        <f aca="false">E40</f>
        <v>Enron North America Corp.</v>
      </c>
    </row>
    <row r="41" customFormat="false" ht="11.25" hidden="false" customHeight="false" outlineLevel="0" collapsed="false">
      <c r="A41" s="102" t="s">
        <v>72</v>
      </c>
      <c r="B41" s="102" t="s">
        <v>4005</v>
      </c>
      <c r="C41" s="102" t="n">
        <v>96038383</v>
      </c>
      <c r="D41" s="102" t="s">
        <v>27</v>
      </c>
      <c r="E41" s="102" t="s">
        <v>1572</v>
      </c>
      <c r="F41" s="102" t="n">
        <v>1305</v>
      </c>
      <c r="G41" s="102" t="n">
        <v>65291</v>
      </c>
      <c r="H41" s="102" t="s">
        <v>4023</v>
      </c>
      <c r="I41" s="102" t="n">
        <v>0</v>
      </c>
      <c r="J41" s="102" t="s">
        <v>4010</v>
      </c>
      <c r="L41" s="102" t="s">
        <v>4123</v>
      </c>
      <c r="N41" s="102" t="s">
        <v>4124</v>
      </c>
      <c r="Q41" s="102" t="s">
        <v>4134</v>
      </c>
      <c r="R41" s="102" t="s">
        <v>4005</v>
      </c>
      <c r="S41" s="102" t="s">
        <v>4144</v>
      </c>
      <c r="T41" s="102" t="s">
        <v>4127</v>
      </c>
      <c r="V41" s="102" t="s">
        <v>4128</v>
      </c>
      <c r="X41" s="102" t="s">
        <v>4144</v>
      </c>
      <c r="AE41" s="102" t="s">
        <v>4129</v>
      </c>
      <c r="AF41" s="102" t="s">
        <v>4130</v>
      </c>
      <c r="AG41" s="102" t="s">
        <v>4131</v>
      </c>
      <c r="AH41" s="102" t="n">
        <f aca="false">VLOOKUP(A41,'Can Gas Rankings'!$C$6:$H$95,6,FALSE())</f>
        <v>13</v>
      </c>
      <c r="AI41" s="102" t="n">
        <f aca="false">VLOOKUP(A41,'Can Pwr Rankings'!$C$6:$F$21,4,FALSE())</f>
        <v>7</v>
      </c>
      <c r="AK41" s="102" t="str">
        <f aca="false">A41&amp;C41</f>
        <v>BP Corporation North America Inc.96038383</v>
      </c>
      <c r="AL41" s="102" t="str">
        <f aca="false">E41</f>
        <v>Enron North America Corp.</v>
      </c>
    </row>
    <row r="42" customFormat="false" ht="11.25" hidden="false" customHeight="false" outlineLevel="0" collapsed="false">
      <c r="A42" s="102" t="s">
        <v>72</v>
      </c>
      <c r="B42" s="102" t="s">
        <v>4005</v>
      </c>
      <c r="C42" s="102" t="n">
        <v>96038383</v>
      </c>
      <c r="D42" s="102" t="s">
        <v>27</v>
      </c>
      <c r="E42" s="102" t="s">
        <v>1572</v>
      </c>
      <c r="F42" s="102" t="n">
        <v>1305</v>
      </c>
      <c r="G42" s="102" t="n">
        <v>65291</v>
      </c>
      <c r="H42" s="102" t="s">
        <v>4023</v>
      </c>
      <c r="I42" s="102" t="n">
        <v>0</v>
      </c>
      <c r="J42" s="102" t="s">
        <v>4132</v>
      </c>
      <c r="L42" s="102" t="s">
        <v>4123</v>
      </c>
      <c r="N42" s="102" t="s">
        <v>4124</v>
      </c>
      <c r="Q42" s="102" t="s">
        <v>4125</v>
      </c>
      <c r="R42" s="102" t="s">
        <v>4005</v>
      </c>
      <c r="S42" s="102" t="s">
        <v>4144</v>
      </c>
      <c r="T42" s="102" t="s">
        <v>4127</v>
      </c>
      <c r="V42" s="102" t="s">
        <v>4128</v>
      </c>
      <c r="X42" s="102" t="s">
        <v>4144</v>
      </c>
      <c r="AE42" s="102" t="s">
        <v>4129</v>
      </c>
      <c r="AF42" s="102" t="s">
        <v>4130</v>
      </c>
      <c r="AG42" s="102" t="s">
        <v>4131</v>
      </c>
      <c r="AH42" s="102" t="n">
        <f aca="false">VLOOKUP(A42,'Can Gas Rankings'!$C$6:$H$95,6,FALSE())</f>
        <v>13</v>
      </c>
      <c r="AI42" s="102" t="n">
        <f aca="false">VLOOKUP(A42,'Can Pwr Rankings'!$C$6:$F$21,4,FALSE())</f>
        <v>7</v>
      </c>
      <c r="AK42" s="102" t="str">
        <f aca="false">A42&amp;C42</f>
        <v>BP Corporation North America Inc.96038383</v>
      </c>
      <c r="AL42" s="102" t="str">
        <f aca="false">E42</f>
        <v>Enron North America Corp.</v>
      </c>
    </row>
    <row r="43" customFormat="false" ht="11.25" hidden="false" customHeight="false" outlineLevel="0" collapsed="false">
      <c r="A43" s="102" t="s">
        <v>72</v>
      </c>
      <c r="B43" s="102" t="s">
        <v>4005</v>
      </c>
      <c r="C43" s="102" t="n">
        <v>96038383</v>
      </c>
      <c r="D43" s="102" t="s">
        <v>27</v>
      </c>
      <c r="E43" s="102" t="s">
        <v>1572</v>
      </c>
      <c r="F43" s="102" t="n">
        <v>1305</v>
      </c>
      <c r="G43" s="102" t="n">
        <v>65291</v>
      </c>
      <c r="H43" s="102" t="s">
        <v>4023</v>
      </c>
      <c r="I43" s="102" t="n">
        <v>0</v>
      </c>
      <c r="J43" s="102" t="s">
        <v>4010</v>
      </c>
      <c r="L43" s="102" t="s">
        <v>4123</v>
      </c>
      <c r="N43" s="102" t="s">
        <v>4124</v>
      </c>
      <c r="Q43" s="102" t="s">
        <v>4005</v>
      </c>
      <c r="R43" s="102" t="s">
        <v>4005</v>
      </c>
      <c r="S43" s="102" t="s">
        <v>4144</v>
      </c>
      <c r="T43" s="102" t="s">
        <v>4127</v>
      </c>
      <c r="V43" s="102" t="s">
        <v>4128</v>
      </c>
      <c r="X43" s="102" t="s">
        <v>4144</v>
      </c>
      <c r="AE43" s="102" t="s">
        <v>4129</v>
      </c>
      <c r="AF43" s="102" t="s">
        <v>4130</v>
      </c>
      <c r="AG43" s="102" t="s">
        <v>4131</v>
      </c>
      <c r="AH43" s="102" t="n">
        <f aca="false">VLOOKUP(A43,'Can Gas Rankings'!$C$6:$H$95,6,FALSE())</f>
        <v>13</v>
      </c>
      <c r="AI43" s="102" t="n">
        <f aca="false">VLOOKUP(A43,'Can Pwr Rankings'!$C$6:$F$21,4,FALSE())</f>
        <v>7</v>
      </c>
      <c r="AK43" s="102" t="str">
        <f aca="false">A43&amp;C43</f>
        <v>BP Corporation North America Inc.96038383</v>
      </c>
      <c r="AL43" s="102" t="str">
        <f aca="false">E43</f>
        <v>Enron North America Corp.</v>
      </c>
    </row>
    <row r="44" customFormat="false" ht="11.25" hidden="false" customHeight="false" outlineLevel="0" collapsed="false">
      <c r="A44" s="102" t="s">
        <v>72</v>
      </c>
      <c r="B44" s="102" t="s">
        <v>4005</v>
      </c>
      <c r="C44" s="102" t="n">
        <v>96038383</v>
      </c>
      <c r="D44" s="102" t="s">
        <v>27</v>
      </c>
      <c r="E44" s="102" t="s">
        <v>1572</v>
      </c>
      <c r="F44" s="102" t="n">
        <v>1305</v>
      </c>
      <c r="G44" s="102" t="n">
        <v>65291</v>
      </c>
      <c r="H44" s="102" t="s">
        <v>4023</v>
      </c>
      <c r="I44" s="102" t="n">
        <v>0</v>
      </c>
      <c r="J44" s="102" t="s">
        <v>4122</v>
      </c>
      <c r="L44" s="102" t="s">
        <v>4123</v>
      </c>
      <c r="N44" s="102" t="s">
        <v>4124</v>
      </c>
      <c r="Q44" s="102" t="s">
        <v>4005</v>
      </c>
      <c r="R44" s="102" t="s">
        <v>4005</v>
      </c>
      <c r="S44" s="102" t="s">
        <v>4144</v>
      </c>
      <c r="T44" s="102" t="s">
        <v>4127</v>
      </c>
      <c r="V44" s="102" t="s">
        <v>4128</v>
      </c>
      <c r="X44" s="102" t="s">
        <v>4144</v>
      </c>
      <c r="AE44" s="102" t="s">
        <v>4129</v>
      </c>
      <c r="AF44" s="102" t="s">
        <v>4130</v>
      </c>
      <c r="AG44" s="102" t="s">
        <v>4131</v>
      </c>
      <c r="AH44" s="102" t="n">
        <f aca="false">VLOOKUP(A44,'Can Gas Rankings'!$C$6:$H$95,6,FALSE())</f>
        <v>13</v>
      </c>
      <c r="AI44" s="102" t="n">
        <f aca="false">VLOOKUP(A44,'Can Pwr Rankings'!$C$6:$F$21,4,FALSE())</f>
        <v>7</v>
      </c>
      <c r="AK44" s="102" t="str">
        <f aca="false">A44&amp;C44</f>
        <v>BP Corporation North America Inc.96038383</v>
      </c>
      <c r="AL44" s="102" t="str">
        <f aca="false">E44</f>
        <v>Enron North America Corp.</v>
      </c>
    </row>
    <row r="45" customFormat="false" ht="11.25" hidden="false" customHeight="false" outlineLevel="0" collapsed="false">
      <c r="A45" s="102" t="s">
        <v>72</v>
      </c>
      <c r="B45" s="102" t="s">
        <v>4005</v>
      </c>
      <c r="C45" s="102" t="n">
        <v>96038383</v>
      </c>
      <c r="D45" s="102" t="s">
        <v>27</v>
      </c>
      <c r="E45" s="102" t="s">
        <v>1572</v>
      </c>
      <c r="F45" s="102" t="n">
        <v>1305</v>
      </c>
      <c r="G45" s="102" t="n">
        <v>65291</v>
      </c>
      <c r="H45" s="102" t="s">
        <v>4023</v>
      </c>
      <c r="I45" s="102" t="n">
        <v>0</v>
      </c>
      <c r="J45" s="102" t="s">
        <v>4132</v>
      </c>
      <c r="L45" s="102" t="s">
        <v>4123</v>
      </c>
      <c r="N45" s="102" t="s">
        <v>4124</v>
      </c>
      <c r="Q45" s="102" t="s">
        <v>4134</v>
      </c>
      <c r="R45" s="102" t="s">
        <v>4005</v>
      </c>
      <c r="S45" s="102" t="s">
        <v>4144</v>
      </c>
      <c r="T45" s="102" t="s">
        <v>4127</v>
      </c>
      <c r="V45" s="102" t="s">
        <v>4128</v>
      </c>
      <c r="X45" s="102" t="s">
        <v>4144</v>
      </c>
      <c r="AE45" s="102" t="s">
        <v>4129</v>
      </c>
      <c r="AF45" s="102" t="s">
        <v>4130</v>
      </c>
      <c r="AG45" s="102" t="s">
        <v>4131</v>
      </c>
      <c r="AH45" s="102" t="n">
        <f aca="false">VLOOKUP(A45,'Can Gas Rankings'!$C$6:$H$95,6,FALSE())</f>
        <v>13</v>
      </c>
      <c r="AI45" s="102" t="n">
        <f aca="false">VLOOKUP(A45,'Can Pwr Rankings'!$C$6:$F$21,4,FALSE())</f>
        <v>7</v>
      </c>
      <c r="AK45" s="102" t="str">
        <f aca="false">A45&amp;C45</f>
        <v>BP Corporation North America Inc.96038383</v>
      </c>
      <c r="AL45" s="102" t="str">
        <f aca="false">E45</f>
        <v>Enron North America Corp.</v>
      </c>
    </row>
    <row r="46" customFormat="false" ht="11.25" hidden="false" customHeight="false" outlineLevel="0" collapsed="false">
      <c r="A46" s="102" t="s">
        <v>72</v>
      </c>
      <c r="B46" s="102" t="s">
        <v>4005</v>
      </c>
      <c r="C46" s="102" t="n">
        <v>96038383</v>
      </c>
      <c r="D46" s="102" t="s">
        <v>27</v>
      </c>
      <c r="E46" s="102" t="s">
        <v>1572</v>
      </c>
      <c r="F46" s="102" t="n">
        <v>1305</v>
      </c>
      <c r="G46" s="102" t="n">
        <v>65291</v>
      </c>
      <c r="H46" s="102" t="s">
        <v>4023</v>
      </c>
      <c r="I46" s="102" t="n">
        <v>0</v>
      </c>
      <c r="J46" s="102" t="s">
        <v>4133</v>
      </c>
      <c r="L46" s="102" t="s">
        <v>4123</v>
      </c>
      <c r="N46" s="102" t="s">
        <v>4124</v>
      </c>
      <c r="Q46" s="102" t="s">
        <v>4125</v>
      </c>
      <c r="R46" s="102" t="s">
        <v>4005</v>
      </c>
      <c r="S46" s="102" t="s">
        <v>4144</v>
      </c>
      <c r="T46" s="102" t="s">
        <v>4127</v>
      </c>
      <c r="V46" s="102" t="s">
        <v>4128</v>
      </c>
      <c r="X46" s="102" t="s">
        <v>4144</v>
      </c>
      <c r="AE46" s="102" t="s">
        <v>4129</v>
      </c>
      <c r="AF46" s="102" t="s">
        <v>4130</v>
      </c>
      <c r="AG46" s="102" t="s">
        <v>4131</v>
      </c>
      <c r="AH46" s="102" t="n">
        <f aca="false">VLOOKUP(A46,'Can Gas Rankings'!$C$6:$H$95,6,FALSE())</f>
        <v>13</v>
      </c>
      <c r="AI46" s="102" t="n">
        <f aca="false">VLOOKUP(A46,'Can Pwr Rankings'!$C$6:$F$21,4,FALSE())</f>
        <v>7</v>
      </c>
      <c r="AK46" s="102" t="str">
        <f aca="false">A46&amp;C46</f>
        <v>BP Corporation North America Inc.96038383</v>
      </c>
      <c r="AL46" s="102" t="str">
        <f aca="false">E46</f>
        <v>Enron North America Corp.</v>
      </c>
    </row>
    <row r="47" customFormat="false" ht="11.25" hidden="false" customHeight="false" outlineLevel="0" collapsed="false">
      <c r="A47" s="102" t="s">
        <v>72</v>
      </c>
      <c r="B47" s="102" t="s">
        <v>4005</v>
      </c>
      <c r="C47" s="102" t="n">
        <v>96038383</v>
      </c>
      <c r="D47" s="102" t="s">
        <v>27</v>
      </c>
      <c r="E47" s="102" t="s">
        <v>1572</v>
      </c>
      <c r="F47" s="102" t="n">
        <v>1305</v>
      </c>
      <c r="G47" s="102" t="n">
        <v>65291</v>
      </c>
      <c r="H47" s="102" t="s">
        <v>4023</v>
      </c>
      <c r="I47" s="102" t="n">
        <v>0</v>
      </c>
      <c r="J47" s="102" t="s">
        <v>4133</v>
      </c>
      <c r="L47" s="102" t="s">
        <v>4123</v>
      </c>
      <c r="N47" s="102" t="s">
        <v>4124</v>
      </c>
      <c r="Q47" s="102" t="s">
        <v>4134</v>
      </c>
      <c r="R47" s="102" t="s">
        <v>4005</v>
      </c>
      <c r="S47" s="102" t="s">
        <v>4144</v>
      </c>
      <c r="T47" s="102" t="s">
        <v>4127</v>
      </c>
      <c r="V47" s="102" t="s">
        <v>4128</v>
      </c>
      <c r="X47" s="102" t="s">
        <v>4144</v>
      </c>
      <c r="AE47" s="102" t="s">
        <v>4129</v>
      </c>
      <c r="AF47" s="102" t="s">
        <v>4130</v>
      </c>
      <c r="AG47" s="102" t="s">
        <v>4131</v>
      </c>
      <c r="AH47" s="102" t="n">
        <f aca="false">VLOOKUP(A47,'Can Gas Rankings'!$C$6:$H$95,6,FALSE())</f>
        <v>13</v>
      </c>
      <c r="AI47" s="102" t="n">
        <f aca="false">VLOOKUP(A47,'Can Pwr Rankings'!$C$6:$F$21,4,FALSE())</f>
        <v>7</v>
      </c>
      <c r="AK47" s="102" t="str">
        <f aca="false">A47&amp;C47</f>
        <v>BP Corporation North America Inc.96038383</v>
      </c>
      <c r="AL47" s="102" t="str">
        <f aca="false">E47</f>
        <v>Enron North America Corp.</v>
      </c>
    </row>
    <row r="48" customFormat="false" ht="11.25" hidden="false" customHeight="false" outlineLevel="0" collapsed="false">
      <c r="A48" s="102" t="s">
        <v>72</v>
      </c>
      <c r="B48" s="102" t="s">
        <v>4005</v>
      </c>
      <c r="C48" s="102" t="n">
        <v>96038383</v>
      </c>
      <c r="D48" s="102" t="s">
        <v>27</v>
      </c>
      <c r="E48" s="102" t="s">
        <v>1572</v>
      </c>
      <c r="F48" s="102" t="n">
        <v>1305</v>
      </c>
      <c r="G48" s="102" t="n">
        <v>65291</v>
      </c>
      <c r="H48" s="102" t="s">
        <v>4023</v>
      </c>
      <c r="I48" s="102" t="n">
        <v>0</v>
      </c>
      <c r="J48" s="102" t="s">
        <v>4132</v>
      </c>
      <c r="L48" s="102" t="s">
        <v>4123</v>
      </c>
      <c r="N48" s="102" t="s">
        <v>4124</v>
      </c>
      <c r="Q48" s="102" t="s">
        <v>4005</v>
      </c>
      <c r="R48" s="102" t="s">
        <v>4005</v>
      </c>
      <c r="S48" s="102" t="s">
        <v>4144</v>
      </c>
      <c r="T48" s="102" t="s">
        <v>4127</v>
      </c>
      <c r="V48" s="102" t="s">
        <v>4128</v>
      </c>
      <c r="X48" s="102" t="s">
        <v>4144</v>
      </c>
      <c r="AE48" s="102" t="s">
        <v>4129</v>
      </c>
      <c r="AF48" s="102" t="s">
        <v>4130</v>
      </c>
      <c r="AG48" s="102" t="s">
        <v>4131</v>
      </c>
      <c r="AH48" s="102" t="n">
        <f aca="false">VLOOKUP(A48,'Can Gas Rankings'!$C$6:$H$95,6,FALSE())</f>
        <v>13</v>
      </c>
      <c r="AI48" s="102" t="n">
        <f aca="false">VLOOKUP(A48,'Can Pwr Rankings'!$C$6:$F$21,4,FALSE())</f>
        <v>7</v>
      </c>
      <c r="AK48" s="102" t="str">
        <f aca="false">A48&amp;C48</f>
        <v>BP Corporation North America Inc.96038383</v>
      </c>
      <c r="AL48" s="102" t="str">
        <f aca="false">E48</f>
        <v>Enron North America Corp.</v>
      </c>
    </row>
    <row r="49" customFormat="false" ht="11.25" hidden="false" customHeight="false" outlineLevel="0" collapsed="false">
      <c r="A49" s="102" t="s">
        <v>72</v>
      </c>
      <c r="B49" s="102" t="s">
        <v>4005</v>
      </c>
      <c r="C49" s="102" t="n">
        <v>96038383</v>
      </c>
      <c r="D49" s="102" t="s">
        <v>27</v>
      </c>
      <c r="E49" s="102" t="s">
        <v>1572</v>
      </c>
      <c r="F49" s="102" t="n">
        <v>1305</v>
      </c>
      <c r="G49" s="102" t="n">
        <v>65291</v>
      </c>
      <c r="H49" s="102" t="s">
        <v>4023</v>
      </c>
      <c r="I49" s="102" t="n">
        <v>0</v>
      </c>
      <c r="J49" s="102" t="s">
        <v>4122</v>
      </c>
      <c r="L49" s="102" t="s">
        <v>4123</v>
      </c>
      <c r="N49" s="102" t="s">
        <v>4124</v>
      </c>
      <c r="Q49" s="102" t="s">
        <v>4134</v>
      </c>
      <c r="R49" s="102" t="s">
        <v>4005</v>
      </c>
      <c r="S49" s="102" t="s">
        <v>4144</v>
      </c>
      <c r="T49" s="102" t="s">
        <v>4127</v>
      </c>
      <c r="V49" s="102" t="s">
        <v>4128</v>
      </c>
      <c r="X49" s="102" t="s">
        <v>4144</v>
      </c>
      <c r="AE49" s="102" t="s">
        <v>4129</v>
      </c>
      <c r="AF49" s="102" t="s">
        <v>4130</v>
      </c>
      <c r="AG49" s="102" t="s">
        <v>4131</v>
      </c>
      <c r="AH49" s="102" t="n">
        <f aca="false">VLOOKUP(A49,'Can Gas Rankings'!$C$6:$H$95,6,FALSE())</f>
        <v>13</v>
      </c>
      <c r="AI49" s="102" t="n">
        <f aca="false">VLOOKUP(A49,'Can Pwr Rankings'!$C$6:$F$21,4,FALSE())</f>
        <v>7</v>
      </c>
      <c r="AK49" s="102" t="str">
        <f aca="false">A49&amp;C49</f>
        <v>BP Corporation North America Inc.96038383</v>
      </c>
      <c r="AL49" s="102" t="str">
        <f aca="false">E49</f>
        <v>Enron North America Corp.</v>
      </c>
    </row>
    <row r="50" customFormat="false" ht="11.25" hidden="false" customHeight="false" outlineLevel="0" collapsed="false">
      <c r="A50" s="102" t="s">
        <v>90</v>
      </c>
      <c r="B50" s="102" t="s">
        <v>4005</v>
      </c>
      <c r="C50" s="102" t="n">
        <v>95000290</v>
      </c>
      <c r="D50" s="102" t="s">
        <v>27</v>
      </c>
      <c r="E50" s="102" t="s">
        <v>1572</v>
      </c>
      <c r="F50" s="102" t="n">
        <v>1305</v>
      </c>
      <c r="G50" s="102" t="n">
        <v>56631</v>
      </c>
      <c r="H50" s="102" t="s">
        <v>4023</v>
      </c>
      <c r="I50" s="102" t="n">
        <v>4</v>
      </c>
      <c r="J50" s="102" t="s">
        <v>4135</v>
      </c>
      <c r="L50" s="102" t="s">
        <v>4123</v>
      </c>
      <c r="N50" s="102" t="s">
        <v>4124</v>
      </c>
      <c r="Q50" s="102" t="s">
        <v>4125</v>
      </c>
      <c r="R50" s="102" t="s">
        <v>4005</v>
      </c>
      <c r="S50" s="102" t="s">
        <v>4145</v>
      </c>
      <c r="T50" s="102" t="s">
        <v>4127</v>
      </c>
      <c r="V50" s="102" t="s">
        <v>4128</v>
      </c>
      <c r="X50" s="102" t="s">
        <v>4145</v>
      </c>
      <c r="AE50" s="102" t="s">
        <v>4129</v>
      </c>
      <c r="AF50" s="102" t="s">
        <v>4130</v>
      </c>
      <c r="AG50" s="102" t="s">
        <v>4131</v>
      </c>
      <c r="AH50" s="102" t="n">
        <f aca="false">VLOOKUP(A50,'Can Gas Rankings'!$C$6:$H$95,6,FALSE())</f>
        <v>63</v>
      </c>
      <c r="AI50" s="102" t="e">
        <f aca="false">VLOOKUP(A50,'Can Pwr Rankings'!$C$6:$F$21,4,FALSE())</f>
        <v>#N/A</v>
      </c>
      <c r="AK50" s="102" t="str">
        <f aca="false">A50&amp;C50</f>
        <v>BNP Paribas95000290</v>
      </c>
      <c r="AL50" s="102" t="str">
        <f aca="false">E50</f>
        <v>Enron North America Corp.</v>
      </c>
    </row>
    <row r="51" customFormat="false" ht="11.25" hidden="false" customHeight="false" outlineLevel="0" collapsed="false">
      <c r="A51" s="102" t="s">
        <v>90</v>
      </c>
      <c r="B51" s="102" t="s">
        <v>4005</v>
      </c>
      <c r="C51" s="102" t="n">
        <v>95000290</v>
      </c>
      <c r="D51" s="102" t="s">
        <v>27</v>
      </c>
      <c r="E51" s="102" t="s">
        <v>1572</v>
      </c>
      <c r="F51" s="102" t="n">
        <v>1305</v>
      </c>
      <c r="G51" s="102" t="n">
        <v>56631</v>
      </c>
      <c r="H51" s="102" t="s">
        <v>4023</v>
      </c>
      <c r="I51" s="102" t="n">
        <v>4</v>
      </c>
      <c r="J51" s="102" t="s">
        <v>4135</v>
      </c>
      <c r="L51" s="102" t="s">
        <v>4123</v>
      </c>
      <c r="N51" s="102" t="s">
        <v>4124</v>
      </c>
      <c r="Q51" s="102" t="s">
        <v>4134</v>
      </c>
      <c r="R51" s="102" t="s">
        <v>4005</v>
      </c>
      <c r="S51" s="102" t="s">
        <v>4145</v>
      </c>
      <c r="T51" s="102" t="s">
        <v>4127</v>
      </c>
      <c r="V51" s="102" t="s">
        <v>4128</v>
      </c>
      <c r="X51" s="102" t="s">
        <v>4145</v>
      </c>
      <c r="AE51" s="102" t="s">
        <v>4129</v>
      </c>
      <c r="AF51" s="102" t="s">
        <v>4130</v>
      </c>
      <c r="AG51" s="102" t="s">
        <v>4131</v>
      </c>
      <c r="AH51" s="102" t="n">
        <f aca="false">VLOOKUP(A51,'Can Gas Rankings'!$C$6:$H$95,6,FALSE())</f>
        <v>63</v>
      </c>
      <c r="AI51" s="102" t="e">
        <f aca="false">VLOOKUP(A51,'Can Pwr Rankings'!$C$6:$F$21,4,FALSE())</f>
        <v>#N/A</v>
      </c>
      <c r="AK51" s="102" t="str">
        <f aca="false">A51&amp;C51</f>
        <v>BNP Paribas95000290</v>
      </c>
      <c r="AL51" s="102" t="str">
        <f aca="false">E51</f>
        <v>Enron North America Corp.</v>
      </c>
    </row>
    <row r="52" customFormat="false" ht="11.25" hidden="false" customHeight="false" outlineLevel="0" collapsed="false">
      <c r="A52" s="102" t="s">
        <v>90</v>
      </c>
      <c r="B52" s="102" t="s">
        <v>4005</v>
      </c>
      <c r="C52" s="102" t="n">
        <v>95000290</v>
      </c>
      <c r="D52" s="102" t="s">
        <v>27</v>
      </c>
      <c r="E52" s="102" t="s">
        <v>1572</v>
      </c>
      <c r="F52" s="102" t="n">
        <v>1305</v>
      </c>
      <c r="G52" s="102" t="n">
        <v>56631</v>
      </c>
      <c r="H52" s="102" t="s">
        <v>4023</v>
      </c>
      <c r="I52" s="102" t="n">
        <v>4</v>
      </c>
      <c r="J52" s="102" t="s">
        <v>4135</v>
      </c>
      <c r="L52" s="102" t="s">
        <v>4123</v>
      </c>
      <c r="N52" s="102" t="s">
        <v>4124</v>
      </c>
      <c r="Q52" s="102" t="s">
        <v>4005</v>
      </c>
      <c r="R52" s="102" t="s">
        <v>4005</v>
      </c>
      <c r="S52" s="102" t="s">
        <v>4145</v>
      </c>
      <c r="T52" s="102" t="s">
        <v>4127</v>
      </c>
      <c r="V52" s="102" t="s">
        <v>4128</v>
      </c>
      <c r="X52" s="102" t="s">
        <v>4145</v>
      </c>
      <c r="AE52" s="102" t="s">
        <v>4129</v>
      </c>
      <c r="AF52" s="102" t="s">
        <v>4130</v>
      </c>
      <c r="AG52" s="102" t="s">
        <v>4131</v>
      </c>
      <c r="AH52" s="102" t="n">
        <f aca="false">VLOOKUP(A52,'Can Gas Rankings'!$C$6:$H$95,6,FALSE())</f>
        <v>63</v>
      </c>
      <c r="AI52" s="102" t="e">
        <f aca="false">VLOOKUP(A52,'Can Pwr Rankings'!$C$6:$F$21,4,FALSE())</f>
        <v>#N/A</v>
      </c>
      <c r="AK52" s="102" t="str">
        <f aca="false">A52&amp;C52</f>
        <v>BNP Paribas95000290</v>
      </c>
      <c r="AL52" s="102" t="str">
        <f aca="false">E52</f>
        <v>Enron North America Corp.</v>
      </c>
    </row>
    <row r="53" customFormat="false" ht="11.25" hidden="false" customHeight="false" outlineLevel="0" collapsed="false">
      <c r="A53" s="102" t="s">
        <v>133</v>
      </c>
      <c r="B53" s="102" t="s">
        <v>4005</v>
      </c>
      <c r="C53" s="102" t="n">
        <v>95000403</v>
      </c>
      <c r="D53" s="102" t="s">
        <v>27</v>
      </c>
      <c r="E53" s="102" t="s">
        <v>1572</v>
      </c>
      <c r="F53" s="102" t="n">
        <v>1305</v>
      </c>
      <c r="G53" s="102" t="n">
        <v>26038</v>
      </c>
      <c r="H53" s="102" t="s">
        <v>4023</v>
      </c>
      <c r="I53" s="102" t="n">
        <v>5</v>
      </c>
      <c r="J53" s="102" t="s">
        <v>4135</v>
      </c>
      <c r="L53" s="102" t="s">
        <v>4123</v>
      </c>
      <c r="N53" s="102" t="s">
        <v>4124</v>
      </c>
      <c r="Q53" s="102" t="s">
        <v>4134</v>
      </c>
      <c r="R53" s="102" t="s">
        <v>4005</v>
      </c>
      <c r="S53" s="102" t="s">
        <v>4146</v>
      </c>
      <c r="T53" s="102" t="s">
        <v>4127</v>
      </c>
      <c r="V53" s="102" t="s">
        <v>4128</v>
      </c>
      <c r="X53" s="102" t="s">
        <v>4146</v>
      </c>
      <c r="AE53" s="102" t="s">
        <v>4129</v>
      </c>
      <c r="AF53" s="102" t="s">
        <v>4130</v>
      </c>
      <c r="AG53" s="102" t="s">
        <v>4131</v>
      </c>
      <c r="AH53" s="102" t="n">
        <f aca="false">VLOOKUP(A53,'Can Gas Rankings'!$C$6:$H$95,6,FALSE())</f>
        <v>37</v>
      </c>
      <c r="AI53" s="102" t="e">
        <f aca="false">VLOOKUP(A53,'Can Pwr Rankings'!$C$6:$F$21,4,FALSE())</f>
        <v>#N/A</v>
      </c>
      <c r="AK53" s="102" t="str">
        <f aca="false">A53&amp;C53</f>
        <v>Canadian Imperial Bank of Commerce95000403</v>
      </c>
      <c r="AL53" s="102" t="str">
        <f aca="false">E53</f>
        <v>Enron North America Corp.</v>
      </c>
    </row>
    <row r="54" customFormat="false" ht="11.25" hidden="false" customHeight="false" outlineLevel="0" collapsed="false">
      <c r="A54" s="102" t="s">
        <v>133</v>
      </c>
      <c r="B54" s="102" t="s">
        <v>4005</v>
      </c>
      <c r="C54" s="102" t="n">
        <v>95000403</v>
      </c>
      <c r="D54" s="102" t="s">
        <v>27</v>
      </c>
      <c r="E54" s="102" t="s">
        <v>1572</v>
      </c>
      <c r="F54" s="102" t="n">
        <v>1305</v>
      </c>
      <c r="G54" s="102" t="n">
        <v>26038</v>
      </c>
      <c r="H54" s="102" t="s">
        <v>4023</v>
      </c>
      <c r="I54" s="102" t="n">
        <v>5</v>
      </c>
      <c r="J54" s="102" t="s">
        <v>4135</v>
      </c>
      <c r="L54" s="102" t="s">
        <v>4123</v>
      </c>
      <c r="N54" s="102" t="s">
        <v>4124</v>
      </c>
      <c r="Q54" s="102" t="s">
        <v>4005</v>
      </c>
      <c r="R54" s="102" t="s">
        <v>4005</v>
      </c>
      <c r="S54" s="102" t="s">
        <v>4146</v>
      </c>
      <c r="T54" s="102" t="s">
        <v>4127</v>
      </c>
      <c r="V54" s="102" t="s">
        <v>4128</v>
      </c>
      <c r="X54" s="102" t="s">
        <v>4146</v>
      </c>
      <c r="AE54" s="102" t="s">
        <v>4129</v>
      </c>
      <c r="AF54" s="102" t="s">
        <v>4130</v>
      </c>
      <c r="AG54" s="102" t="s">
        <v>4131</v>
      </c>
      <c r="AH54" s="102" t="n">
        <f aca="false">VLOOKUP(A54,'Can Gas Rankings'!$C$6:$H$95,6,FALSE())</f>
        <v>37</v>
      </c>
      <c r="AI54" s="102" t="e">
        <f aca="false">VLOOKUP(A54,'Can Pwr Rankings'!$C$6:$F$21,4,FALSE())</f>
        <v>#N/A</v>
      </c>
      <c r="AK54" s="102" t="str">
        <f aca="false">A54&amp;C54</f>
        <v>Canadian Imperial Bank of Commerce95000403</v>
      </c>
      <c r="AL54" s="102" t="str">
        <f aca="false">E54</f>
        <v>Enron North America Corp.</v>
      </c>
    </row>
    <row r="55" customFormat="false" ht="11.25" hidden="false" customHeight="false" outlineLevel="0" collapsed="false">
      <c r="A55" s="102" t="s">
        <v>133</v>
      </c>
      <c r="B55" s="102" t="s">
        <v>4005</v>
      </c>
      <c r="C55" s="102" t="n">
        <v>95000403</v>
      </c>
      <c r="D55" s="102" t="s">
        <v>27</v>
      </c>
      <c r="E55" s="102" t="s">
        <v>1572</v>
      </c>
      <c r="F55" s="102" t="n">
        <v>1305</v>
      </c>
      <c r="G55" s="102" t="n">
        <v>26038</v>
      </c>
      <c r="H55" s="102" t="s">
        <v>4023</v>
      </c>
      <c r="I55" s="102" t="n">
        <v>5</v>
      </c>
      <c r="J55" s="102" t="s">
        <v>4135</v>
      </c>
      <c r="L55" s="102" t="s">
        <v>4123</v>
      </c>
      <c r="N55" s="102" t="s">
        <v>4124</v>
      </c>
      <c r="Q55" s="102" t="s">
        <v>4125</v>
      </c>
      <c r="R55" s="102" t="s">
        <v>4005</v>
      </c>
      <c r="S55" s="102" t="s">
        <v>4146</v>
      </c>
      <c r="T55" s="102" t="s">
        <v>4127</v>
      </c>
      <c r="V55" s="102" t="s">
        <v>4128</v>
      </c>
      <c r="X55" s="102" t="s">
        <v>4146</v>
      </c>
      <c r="AE55" s="102" t="s">
        <v>4129</v>
      </c>
      <c r="AF55" s="102" t="s">
        <v>4130</v>
      </c>
      <c r="AG55" s="102" t="s">
        <v>4131</v>
      </c>
      <c r="AH55" s="102" t="n">
        <f aca="false">VLOOKUP(A55,'Can Gas Rankings'!$C$6:$H$95,6,FALSE())</f>
        <v>37</v>
      </c>
      <c r="AI55" s="102" t="e">
        <f aca="false">VLOOKUP(A55,'Can Pwr Rankings'!$C$6:$F$21,4,FALSE())</f>
        <v>#N/A</v>
      </c>
      <c r="AK55" s="102" t="str">
        <f aca="false">A55&amp;C55</f>
        <v>Canadian Imperial Bank of Commerce95000403</v>
      </c>
      <c r="AL55" s="102" t="str">
        <f aca="false">E55</f>
        <v>Enron North America Corp.</v>
      </c>
    </row>
    <row r="56" customFormat="false" ht="11.25" hidden="false" customHeight="false" outlineLevel="0" collapsed="false">
      <c r="A56" s="102" t="s">
        <v>86</v>
      </c>
      <c r="B56" s="102" t="s">
        <v>4005</v>
      </c>
      <c r="C56" s="102" t="n">
        <v>96043502</v>
      </c>
      <c r="D56" s="102" t="s">
        <v>27</v>
      </c>
      <c r="E56" s="102" t="s">
        <v>1572</v>
      </c>
      <c r="F56" s="102" t="n">
        <v>1305</v>
      </c>
      <c r="G56" s="102" t="n">
        <v>57543</v>
      </c>
      <c r="H56" s="102" t="s">
        <v>4023</v>
      </c>
      <c r="I56" s="102" t="n">
        <v>1</v>
      </c>
      <c r="J56" s="102" t="s">
        <v>4135</v>
      </c>
      <c r="L56" s="102" t="s">
        <v>4123</v>
      </c>
      <c r="N56" s="102" t="s">
        <v>4124</v>
      </c>
      <c r="Q56" s="102" t="s">
        <v>4134</v>
      </c>
      <c r="R56" s="102" t="s">
        <v>4005</v>
      </c>
      <c r="S56" s="102" t="s">
        <v>4147</v>
      </c>
      <c r="T56" s="102" t="s">
        <v>4127</v>
      </c>
      <c r="V56" s="102" t="s">
        <v>4128</v>
      </c>
      <c r="X56" s="102" t="s">
        <v>4147</v>
      </c>
      <c r="AE56" s="102" t="s">
        <v>4129</v>
      </c>
      <c r="AF56" s="102" t="s">
        <v>4130</v>
      </c>
      <c r="AG56" s="102" t="s">
        <v>4131</v>
      </c>
      <c r="AH56" s="102" t="n">
        <f aca="false">VLOOKUP(A56,'Can Gas Rankings'!$C$6:$H$95,6,FALSE())</f>
        <v>55</v>
      </c>
      <c r="AI56" s="102" t="e">
        <f aca="false">VLOOKUP(A56,'Can Pwr Rankings'!$C$6:$F$21,4,FALSE())</f>
        <v>#N/A</v>
      </c>
      <c r="AK56" s="102" t="str">
        <f aca="false">A56&amp;C56</f>
        <v>Cargill Energy, a division of Cargill, Incorporated96043502</v>
      </c>
      <c r="AL56" s="102" t="str">
        <f aca="false">E56</f>
        <v>Enron North America Corp.</v>
      </c>
    </row>
    <row r="57" customFormat="false" ht="11.25" hidden="false" customHeight="false" outlineLevel="0" collapsed="false">
      <c r="A57" s="102" t="s">
        <v>86</v>
      </c>
      <c r="B57" s="102" t="s">
        <v>4005</v>
      </c>
      <c r="C57" s="102" t="n">
        <v>96043502</v>
      </c>
      <c r="D57" s="102" t="s">
        <v>27</v>
      </c>
      <c r="E57" s="102" t="s">
        <v>1572</v>
      </c>
      <c r="F57" s="102" t="n">
        <v>1305</v>
      </c>
      <c r="G57" s="102" t="n">
        <v>57543</v>
      </c>
      <c r="H57" s="102" t="s">
        <v>4023</v>
      </c>
      <c r="I57" s="102" t="n">
        <v>1</v>
      </c>
      <c r="J57" s="102" t="s">
        <v>4135</v>
      </c>
      <c r="L57" s="102" t="s">
        <v>4123</v>
      </c>
      <c r="N57" s="102" t="s">
        <v>4124</v>
      </c>
      <c r="Q57" s="102" t="s">
        <v>4005</v>
      </c>
      <c r="R57" s="102" t="s">
        <v>4005</v>
      </c>
      <c r="S57" s="102" t="s">
        <v>4147</v>
      </c>
      <c r="T57" s="102" t="s">
        <v>4127</v>
      </c>
      <c r="V57" s="102" t="s">
        <v>4128</v>
      </c>
      <c r="X57" s="102" t="s">
        <v>4147</v>
      </c>
      <c r="AE57" s="102" t="s">
        <v>4129</v>
      </c>
      <c r="AF57" s="102" t="s">
        <v>4130</v>
      </c>
      <c r="AG57" s="102" t="s">
        <v>4131</v>
      </c>
      <c r="AH57" s="102" t="n">
        <f aca="false">VLOOKUP(A57,'Can Gas Rankings'!$C$6:$H$95,6,FALSE())</f>
        <v>55</v>
      </c>
      <c r="AI57" s="102" t="e">
        <f aca="false">VLOOKUP(A57,'Can Pwr Rankings'!$C$6:$F$21,4,FALSE())</f>
        <v>#N/A</v>
      </c>
      <c r="AK57" s="102" t="str">
        <f aca="false">A57&amp;C57</f>
        <v>Cargill Energy, a division of Cargill, Incorporated96043502</v>
      </c>
      <c r="AL57" s="102" t="str">
        <f aca="false">E57</f>
        <v>Enron North America Corp.</v>
      </c>
    </row>
    <row r="58" customFormat="false" ht="11.25" hidden="false" customHeight="false" outlineLevel="0" collapsed="false">
      <c r="A58" s="102" t="s">
        <v>86</v>
      </c>
      <c r="B58" s="102" t="s">
        <v>4005</v>
      </c>
      <c r="C58" s="102" t="n">
        <v>96043502</v>
      </c>
      <c r="D58" s="102" t="s">
        <v>27</v>
      </c>
      <c r="E58" s="102" t="s">
        <v>1572</v>
      </c>
      <c r="F58" s="102" t="n">
        <v>1305</v>
      </c>
      <c r="G58" s="102" t="n">
        <v>57543</v>
      </c>
      <c r="H58" s="102" t="s">
        <v>4023</v>
      </c>
      <c r="I58" s="102" t="n">
        <v>1</v>
      </c>
      <c r="J58" s="102" t="s">
        <v>4135</v>
      </c>
      <c r="L58" s="102" t="s">
        <v>4123</v>
      </c>
      <c r="N58" s="102" t="s">
        <v>4124</v>
      </c>
      <c r="Q58" s="102" t="s">
        <v>4125</v>
      </c>
      <c r="R58" s="102" t="s">
        <v>4005</v>
      </c>
      <c r="S58" s="102" t="s">
        <v>4147</v>
      </c>
      <c r="T58" s="102" t="s">
        <v>4127</v>
      </c>
      <c r="V58" s="102" t="s">
        <v>4128</v>
      </c>
      <c r="X58" s="102" t="s">
        <v>4147</v>
      </c>
      <c r="AE58" s="102" t="s">
        <v>4129</v>
      </c>
      <c r="AF58" s="102" t="s">
        <v>4130</v>
      </c>
      <c r="AG58" s="102" t="s">
        <v>4131</v>
      </c>
      <c r="AH58" s="102" t="n">
        <f aca="false">VLOOKUP(A58,'Can Gas Rankings'!$C$6:$H$95,6,FALSE())</f>
        <v>55</v>
      </c>
      <c r="AI58" s="102" t="e">
        <f aca="false">VLOOKUP(A58,'Can Pwr Rankings'!$C$6:$F$21,4,FALSE())</f>
        <v>#N/A</v>
      </c>
      <c r="AK58" s="102" t="str">
        <f aca="false">A58&amp;C58</f>
        <v>Cargill Energy, a division of Cargill, Incorporated96043502</v>
      </c>
      <c r="AL58" s="102" t="str">
        <f aca="false">E58</f>
        <v>Enron North America Corp.</v>
      </c>
    </row>
    <row r="59" customFormat="false" ht="11.25" hidden="false" customHeight="false" outlineLevel="0" collapsed="false">
      <c r="A59" s="102" t="s">
        <v>75</v>
      </c>
      <c r="B59" s="102" t="s">
        <v>4005</v>
      </c>
      <c r="C59" s="102" t="n">
        <v>96054899</v>
      </c>
      <c r="D59" s="102" t="s">
        <v>27</v>
      </c>
      <c r="E59" s="102" t="s">
        <v>1572</v>
      </c>
      <c r="F59" s="102" t="n">
        <v>1305</v>
      </c>
      <c r="G59" s="102" t="n">
        <v>68856</v>
      </c>
      <c r="H59" s="102" t="s">
        <v>4023</v>
      </c>
      <c r="I59" s="102" t="n">
        <v>0</v>
      </c>
      <c r="J59" s="102" t="s">
        <v>4135</v>
      </c>
      <c r="L59" s="102" t="s">
        <v>4123</v>
      </c>
      <c r="N59" s="102" t="s">
        <v>4124</v>
      </c>
      <c r="Q59" s="102" t="s">
        <v>4125</v>
      </c>
      <c r="R59" s="102" t="s">
        <v>4005</v>
      </c>
      <c r="S59" s="102" t="s">
        <v>4148</v>
      </c>
      <c r="T59" s="102" t="s">
        <v>4127</v>
      </c>
      <c r="V59" s="102" t="s">
        <v>4128</v>
      </c>
      <c r="X59" s="102" t="s">
        <v>4148</v>
      </c>
      <c r="AE59" s="102" t="s">
        <v>4130</v>
      </c>
      <c r="AF59" s="102" t="s">
        <v>4130</v>
      </c>
      <c r="AG59" s="102" t="s">
        <v>4131</v>
      </c>
      <c r="AH59" s="102" t="n">
        <f aca="false">VLOOKUP(A59,'Can Gas Rankings'!$C$6:$H$95,6,FALSE())</f>
        <v>23</v>
      </c>
      <c r="AI59" s="102" t="e">
        <f aca="false">VLOOKUP(A59,'Can Pwr Rankings'!$C$6:$F$21,4,FALSE())</f>
        <v>#N/A</v>
      </c>
      <c r="AK59" s="102" t="str">
        <f aca="false">A59&amp;C59</f>
        <v>Cinergy Marketing &amp; Trading, LLC96054899</v>
      </c>
      <c r="AL59" s="102" t="str">
        <f aca="false">E59</f>
        <v>Enron North America Corp.</v>
      </c>
    </row>
    <row r="60" customFormat="false" ht="11.25" hidden="false" customHeight="false" outlineLevel="0" collapsed="false">
      <c r="A60" s="102" t="s">
        <v>75</v>
      </c>
      <c r="B60" s="102" t="s">
        <v>4005</v>
      </c>
      <c r="C60" s="102" t="n">
        <v>96054899</v>
      </c>
      <c r="D60" s="102" t="s">
        <v>27</v>
      </c>
      <c r="E60" s="102" t="s">
        <v>1572</v>
      </c>
      <c r="F60" s="102" t="n">
        <v>1305</v>
      </c>
      <c r="G60" s="102" t="n">
        <v>68856</v>
      </c>
      <c r="H60" s="102" t="s">
        <v>4023</v>
      </c>
      <c r="I60" s="102" t="n">
        <v>0</v>
      </c>
      <c r="J60" s="102" t="s">
        <v>4135</v>
      </c>
      <c r="L60" s="102" t="s">
        <v>4123</v>
      </c>
      <c r="N60" s="102" t="s">
        <v>4124</v>
      </c>
      <c r="Q60" s="102" t="s">
        <v>4134</v>
      </c>
      <c r="R60" s="102" t="s">
        <v>4005</v>
      </c>
      <c r="S60" s="102" t="s">
        <v>4148</v>
      </c>
      <c r="T60" s="102" t="s">
        <v>4127</v>
      </c>
      <c r="V60" s="102" t="s">
        <v>4128</v>
      </c>
      <c r="X60" s="102" t="s">
        <v>4148</v>
      </c>
      <c r="AE60" s="102" t="s">
        <v>4130</v>
      </c>
      <c r="AF60" s="102" t="s">
        <v>4130</v>
      </c>
      <c r="AG60" s="102" t="s">
        <v>4131</v>
      </c>
      <c r="AH60" s="102" t="n">
        <f aca="false">VLOOKUP(A60,'Can Gas Rankings'!$C$6:$H$95,6,FALSE())</f>
        <v>23</v>
      </c>
      <c r="AI60" s="102" t="e">
        <f aca="false">VLOOKUP(A60,'Can Pwr Rankings'!$C$6:$F$21,4,FALSE())</f>
        <v>#N/A</v>
      </c>
      <c r="AK60" s="102" t="str">
        <f aca="false">A60&amp;C60</f>
        <v>Cinergy Marketing &amp; Trading, LLC96054899</v>
      </c>
      <c r="AL60" s="102" t="str">
        <f aca="false">E60</f>
        <v>Enron North America Corp.</v>
      </c>
    </row>
    <row r="61" customFormat="false" ht="11.25" hidden="false" customHeight="false" outlineLevel="0" collapsed="false">
      <c r="A61" s="102" t="s">
        <v>75</v>
      </c>
      <c r="B61" s="102" t="s">
        <v>4005</v>
      </c>
      <c r="C61" s="102" t="n">
        <v>96054899</v>
      </c>
      <c r="D61" s="102" t="s">
        <v>27</v>
      </c>
      <c r="E61" s="102" t="s">
        <v>1572</v>
      </c>
      <c r="F61" s="102" t="n">
        <v>1305</v>
      </c>
      <c r="G61" s="102" t="n">
        <v>68856</v>
      </c>
      <c r="H61" s="102" t="s">
        <v>4023</v>
      </c>
      <c r="I61" s="102" t="n">
        <v>0</v>
      </c>
      <c r="J61" s="102" t="s">
        <v>4135</v>
      </c>
      <c r="L61" s="102" t="s">
        <v>4123</v>
      </c>
      <c r="N61" s="102" t="s">
        <v>4124</v>
      </c>
      <c r="Q61" s="102" t="s">
        <v>4005</v>
      </c>
      <c r="R61" s="102" t="s">
        <v>4005</v>
      </c>
      <c r="S61" s="102" t="s">
        <v>4148</v>
      </c>
      <c r="T61" s="102" t="s">
        <v>4127</v>
      </c>
      <c r="V61" s="102" t="s">
        <v>4128</v>
      </c>
      <c r="X61" s="102" t="s">
        <v>4148</v>
      </c>
      <c r="AE61" s="102" t="s">
        <v>4130</v>
      </c>
      <c r="AF61" s="102" t="s">
        <v>4130</v>
      </c>
      <c r="AG61" s="102" t="s">
        <v>4131</v>
      </c>
      <c r="AH61" s="102" t="n">
        <f aca="false">VLOOKUP(A61,'Can Gas Rankings'!$C$6:$H$95,6,FALSE())</f>
        <v>23</v>
      </c>
      <c r="AI61" s="102" t="e">
        <f aca="false">VLOOKUP(A61,'Can Pwr Rankings'!$C$6:$F$21,4,FALSE())</f>
        <v>#N/A</v>
      </c>
      <c r="AK61" s="102" t="str">
        <f aca="false">A61&amp;C61</f>
        <v>Cinergy Marketing &amp; Trading, LLC96054899</v>
      </c>
      <c r="AL61" s="102" t="str">
        <f aca="false">E61</f>
        <v>Enron North America Corp.</v>
      </c>
    </row>
    <row r="62" customFormat="false" ht="11.25" hidden="false" customHeight="false" outlineLevel="0" collapsed="false">
      <c r="A62" s="102" t="s">
        <v>200</v>
      </c>
      <c r="B62" s="102" t="s">
        <v>4005</v>
      </c>
      <c r="C62" s="102" t="n">
        <v>95001164</v>
      </c>
      <c r="D62" s="102" t="s">
        <v>27</v>
      </c>
      <c r="E62" s="102" t="s">
        <v>1572</v>
      </c>
      <c r="F62" s="102" t="n">
        <v>1305</v>
      </c>
      <c r="G62" s="102" t="n">
        <v>942</v>
      </c>
      <c r="H62" s="102" t="s">
        <v>4023</v>
      </c>
      <c r="I62" s="102" t="n">
        <v>2</v>
      </c>
      <c r="J62" s="102" t="s">
        <v>4135</v>
      </c>
      <c r="L62" s="102" t="s">
        <v>4123</v>
      </c>
      <c r="N62" s="102" t="s">
        <v>4124</v>
      </c>
      <c r="Q62" s="102" t="s">
        <v>4125</v>
      </c>
      <c r="R62" s="102" t="s">
        <v>4005</v>
      </c>
      <c r="S62" s="102" t="s">
        <v>4149</v>
      </c>
      <c r="T62" s="102" t="s">
        <v>4127</v>
      </c>
      <c r="U62" s="102" t="s">
        <v>4150</v>
      </c>
      <c r="V62" s="102" t="s">
        <v>4128</v>
      </c>
      <c r="X62" s="102" t="s">
        <v>4149</v>
      </c>
      <c r="AE62" s="102" t="s">
        <v>4129</v>
      </c>
      <c r="AF62" s="102" t="s">
        <v>4130</v>
      </c>
      <c r="AG62" s="102" t="s">
        <v>4131</v>
      </c>
      <c r="AH62" s="102" t="n">
        <f aca="false">VLOOKUP(A62,'Can Gas Rankings'!$C$6:$H$95,6,FALSE())</f>
        <v>75</v>
      </c>
      <c r="AI62" s="102" t="e">
        <f aca="false">VLOOKUP(A62,'Can Pwr Rankings'!$C$6:$F$21,4,FALSE())</f>
        <v>#N/A</v>
      </c>
      <c r="AK62" s="102" t="str">
        <f aca="false">A62&amp;C62</f>
        <v>Citibank, N.A.95001164</v>
      </c>
      <c r="AL62" s="102" t="str">
        <f aca="false">E62</f>
        <v>Enron North America Corp.</v>
      </c>
    </row>
    <row r="63" customFormat="false" ht="11.25" hidden="false" customHeight="false" outlineLevel="0" collapsed="false">
      <c r="A63" s="102" t="s">
        <v>200</v>
      </c>
      <c r="B63" s="102" t="s">
        <v>4005</v>
      </c>
      <c r="C63" s="102" t="n">
        <v>95001164</v>
      </c>
      <c r="D63" s="102" t="s">
        <v>27</v>
      </c>
      <c r="E63" s="102" t="s">
        <v>1572</v>
      </c>
      <c r="F63" s="102" t="n">
        <v>1305</v>
      </c>
      <c r="G63" s="102" t="n">
        <v>942</v>
      </c>
      <c r="H63" s="102" t="s">
        <v>4023</v>
      </c>
      <c r="I63" s="102" t="n">
        <v>2</v>
      </c>
      <c r="J63" s="102" t="s">
        <v>4135</v>
      </c>
      <c r="L63" s="102" t="s">
        <v>4123</v>
      </c>
      <c r="N63" s="102" t="s">
        <v>4124</v>
      </c>
      <c r="Q63" s="102" t="s">
        <v>4134</v>
      </c>
      <c r="R63" s="102" t="s">
        <v>4005</v>
      </c>
      <c r="S63" s="102" t="s">
        <v>4149</v>
      </c>
      <c r="T63" s="102" t="s">
        <v>4127</v>
      </c>
      <c r="U63" s="102" t="s">
        <v>4150</v>
      </c>
      <c r="V63" s="102" t="s">
        <v>4128</v>
      </c>
      <c r="X63" s="102" t="s">
        <v>4149</v>
      </c>
      <c r="AE63" s="102" t="s">
        <v>4129</v>
      </c>
      <c r="AF63" s="102" t="s">
        <v>4130</v>
      </c>
      <c r="AG63" s="102" t="s">
        <v>4131</v>
      </c>
      <c r="AH63" s="102" t="n">
        <f aca="false">VLOOKUP(A63,'Can Gas Rankings'!$C$6:$H$95,6,FALSE())</f>
        <v>75</v>
      </c>
      <c r="AI63" s="102" t="e">
        <f aca="false">VLOOKUP(A63,'Can Pwr Rankings'!$C$6:$F$21,4,FALSE())</f>
        <v>#N/A</v>
      </c>
      <c r="AK63" s="102" t="str">
        <f aca="false">A63&amp;C63</f>
        <v>Citibank, N.A.95001164</v>
      </c>
      <c r="AL63" s="102" t="str">
        <f aca="false">E63</f>
        <v>Enron North America Corp.</v>
      </c>
    </row>
    <row r="64" customFormat="false" ht="11.25" hidden="false" customHeight="false" outlineLevel="0" collapsed="false">
      <c r="A64" s="102" t="s">
        <v>200</v>
      </c>
      <c r="B64" s="102" t="s">
        <v>4005</v>
      </c>
      <c r="C64" s="102" t="n">
        <v>95001164</v>
      </c>
      <c r="D64" s="102" t="s">
        <v>27</v>
      </c>
      <c r="E64" s="102" t="s">
        <v>1572</v>
      </c>
      <c r="F64" s="102" t="n">
        <v>1305</v>
      </c>
      <c r="G64" s="102" t="n">
        <v>942</v>
      </c>
      <c r="H64" s="102" t="s">
        <v>4023</v>
      </c>
      <c r="I64" s="102" t="n">
        <v>2</v>
      </c>
      <c r="J64" s="102" t="s">
        <v>4135</v>
      </c>
      <c r="L64" s="102" t="s">
        <v>4123</v>
      </c>
      <c r="N64" s="102" t="s">
        <v>4124</v>
      </c>
      <c r="Q64" s="102" t="s">
        <v>4005</v>
      </c>
      <c r="R64" s="102" t="s">
        <v>4005</v>
      </c>
      <c r="S64" s="102" t="s">
        <v>4149</v>
      </c>
      <c r="T64" s="102" t="s">
        <v>4127</v>
      </c>
      <c r="U64" s="102" t="s">
        <v>4150</v>
      </c>
      <c r="V64" s="102" t="s">
        <v>4128</v>
      </c>
      <c r="X64" s="102" t="s">
        <v>4149</v>
      </c>
      <c r="AE64" s="102" t="s">
        <v>4129</v>
      </c>
      <c r="AF64" s="102" t="s">
        <v>4130</v>
      </c>
      <c r="AG64" s="102" t="s">
        <v>4131</v>
      </c>
      <c r="AH64" s="102" t="n">
        <f aca="false">VLOOKUP(A64,'Can Gas Rankings'!$C$6:$H$95,6,FALSE())</f>
        <v>75</v>
      </c>
      <c r="AI64" s="102" t="e">
        <f aca="false">VLOOKUP(A64,'Can Pwr Rankings'!$C$6:$F$21,4,FALSE())</f>
        <v>#N/A</v>
      </c>
      <c r="AK64" s="102" t="str">
        <f aca="false">A64&amp;C64</f>
        <v>Citibank, N.A.95001164</v>
      </c>
      <c r="AL64" s="102" t="str">
        <f aca="false">E64</f>
        <v>Enron North America Corp.</v>
      </c>
    </row>
    <row r="65" customFormat="false" ht="11.25" hidden="false" customHeight="false" outlineLevel="0" collapsed="false">
      <c r="A65" s="102" t="s">
        <v>88</v>
      </c>
      <c r="B65" s="102" t="s">
        <v>4005</v>
      </c>
      <c r="C65" s="102" t="n">
        <v>96014540</v>
      </c>
      <c r="D65" s="102" t="s">
        <v>27</v>
      </c>
      <c r="E65" s="102" t="s">
        <v>1572</v>
      </c>
      <c r="F65" s="102" t="n">
        <v>1305</v>
      </c>
      <c r="G65" s="102" t="n">
        <v>53295</v>
      </c>
      <c r="H65" s="102" t="s">
        <v>4023</v>
      </c>
      <c r="I65" s="102" t="n">
        <v>1</v>
      </c>
      <c r="J65" s="102" t="s">
        <v>4135</v>
      </c>
      <c r="L65" s="102" t="s">
        <v>4123</v>
      </c>
      <c r="N65" s="102" t="s">
        <v>4124</v>
      </c>
      <c r="Q65" s="102" t="s">
        <v>4125</v>
      </c>
      <c r="R65" s="102" t="s">
        <v>4005</v>
      </c>
      <c r="S65" s="102" t="s">
        <v>4151</v>
      </c>
      <c r="T65" s="102" t="s">
        <v>4127</v>
      </c>
      <c r="V65" s="102" t="s">
        <v>4128</v>
      </c>
      <c r="X65" s="102" t="s">
        <v>4151</v>
      </c>
      <c r="AE65" s="102" t="s">
        <v>4129</v>
      </c>
      <c r="AF65" s="102" t="s">
        <v>4130</v>
      </c>
      <c r="AG65" s="102" t="s">
        <v>4131</v>
      </c>
      <c r="AH65" s="102" t="n">
        <f aca="false">VLOOKUP(A65,'Can Gas Rankings'!$C$6:$H$95,6,FALSE())</f>
        <v>18</v>
      </c>
      <c r="AI65" s="102" t="e">
        <f aca="false">VLOOKUP(A65,'Can Pwr Rankings'!$C$6:$F$21,4,FALSE())</f>
        <v>#N/A</v>
      </c>
      <c r="AK65" s="102" t="str">
        <f aca="false">A65&amp;C65</f>
        <v>CMS Marketing, Services and Trading Company96014540</v>
      </c>
      <c r="AL65" s="102" t="str">
        <f aca="false">E65</f>
        <v>Enron North America Corp.</v>
      </c>
    </row>
    <row r="66" customFormat="false" ht="11.25" hidden="false" customHeight="false" outlineLevel="0" collapsed="false">
      <c r="A66" s="102" t="s">
        <v>88</v>
      </c>
      <c r="B66" s="102" t="s">
        <v>4005</v>
      </c>
      <c r="C66" s="102" t="n">
        <v>96014540</v>
      </c>
      <c r="D66" s="102" t="s">
        <v>27</v>
      </c>
      <c r="E66" s="102" t="s">
        <v>1572</v>
      </c>
      <c r="F66" s="102" t="n">
        <v>1305</v>
      </c>
      <c r="G66" s="102" t="n">
        <v>53295</v>
      </c>
      <c r="H66" s="102" t="s">
        <v>4023</v>
      </c>
      <c r="I66" s="102" t="n">
        <v>1</v>
      </c>
      <c r="J66" s="102" t="s">
        <v>4135</v>
      </c>
      <c r="L66" s="102" t="s">
        <v>4123</v>
      </c>
      <c r="N66" s="102" t="s">
        <v>4124</v>
      </c>
      <c r="Q66" s="102" t="s">
        <v>4005</v>
      </c>
      <c r="R66" s="102" t="s">
        <v>4005</v>
      </c>
      <c r="S66" s="102" t="s">
        <v>4151</v>
      </c>
      <c r="T66" s="102" t="s">
        <v>4127</v>
      </c>
      <c r="V66" s="102" t="s">
        <v>4128</v>
      </c>
      <c r="X66" s="102" t="s">
        <v>4151</v>
      </c>
      <c r="AE66" s="102" t="s">
        <v>4129</v>
      </c>
      <c r="AF66" s="102" t="s">
        <v>4130</v>
      </c>
      <c r="AG66" s="102" t="s">
        <v>4131</v>
      </c>
      <c r="AH66" s="102" t="n">
        <f aca="false">VLOOKUP(A66,'Can Gas Rankings'!$C$6:$H$95,6,FALSE())</f>
        <v>18</v>
      </c>
      <c r="AI66" s="102" t="e">
        <f aca="false">VLOOKUP(A66,'Can Pwr Rankings'!$C$6:$F$21,4,FALSE())</f>
        <v>#N/A</v>
      </c>
      <c r="AK66" s="102" t="str">
        <f aca="false">A66&amp;C66</f>
        <v>CMS Marketing, Services and Trading Company96014540</v>
      </c>
      <c r="AL66" s="102" t="str">
        <f aca="false">E66</f>
        <v>Enron North America Corp.</v>
      </c>
    </row>
    <row r="67" customFormat="false" ht="11.25" hidden="false" customHeight="false" outlineLevel="0" collapsed="false">
      <c r="A67" s="102" t="s">
        <v>88</v>
      </c>
      <c r="B67" s="102" t="s">
        <v>4005</v>
      </c>
      <c r="C67" s="102" t="n">
        <v>96014540</v>
      </c>
      <c r="D67" s="102" t="s">
        <v>27</v>
      </c>
      <c r="E67" s="102" t="s">
        <v>1572</v>
      </c>
      <c r="F67" s="102" t="n">
        <v>1305</v>
      </c>
      <c r="G67" s="102" t="n">
        <v>53295</v>
      </c>
      <c r="H67" s="102" t="s">
        <v>4023</v>
      </c>
      <c r="I67" s="102" t="n">
        <v>1</v>
      </c>
      <c r="J67" s="102" t="s">
        <v>4135</v>
      </c>
      <c r="L67" s="102" t="s">
        <v>4123</v>
      </c>
      <c r="N67" s="102" t="s">
        <v>4124</v>
      </c>
      <c r="Q67" s="102" t="s">
        <v>4134</v>
      </c>
      <c r="R67" s="102" t="s">
        <v>4005</v>
      </c>
      <c r="S67" s="102" t="s">
        <v>4151</v>
      </c>
      <c r="T67" s="102" t="s">
        <v>4127</v>
      </c>
      <c r="V67" s="102" t="s">
        <v>4128</v>
      </c>
      <c r="X67" s="102" t="s">
        <v>4151</v>
      </c>
      <c r="AE67" s="102" t="s">
        <v>4129</v>
      </c>
      <c r="AF67" s="102" t="s">
        <v>4130</v>
      </c>
      <c r="AG67" s="102" t="s">
        <v>4131</v>
      </c>
      <c r="AH67" s="102" t="n">
        <f aca="false">VLOOKUP(A67,'Can Gas Rankings'!$C$6:$H$95,6,FALSE())</f>
        <v>18</v>
      </c>
      <c r="AI67" s="102" t="e">
        <f aca="false">VLOOKUP(A67,'Can Pwr Rankings'!$C$6:$F$21,4,FALSE())</f>
        <v>#N/A</v>
      </c>
      <c r="AK67" s="102" t="str">
        <f aca="false">A67&amp;C67</f>
        <v>CMS Marketing, Services and Trading Company96014540</v>
      </c>
      <c r="AL67" s="102" t="str">
        <f aca="false">E67</f>
        <v>Enron North America Corp.</v>
      </c>
    </row>
    <row r="68" customFormat="false" ht="11.25" hidden="false" customHeight="false" outlineLevel="0" collapsed="false">
      <c r="A68" s="102" t="s">
        <v>109</v>
      </c>
      <c r="B68" s="102" t="s">
        <v>4005</v>
      </c>
      <c r="C68" s="102" t="n">
        <v>96003713</v>
      </c>
      <c r="D68" s="102" t="s">
        <v>64</v>
      </c>
      <c r="E68" s="102" t="s">
        <v>1572</v>
      </c>
      <c r="F68" s="102" t="n">
        <v>1305</v>
      </c>
      <c r="G68" s="102" t="n">
        <v>29605</v>
      </c>
      <c r="H68" s="102" t="s">
        <v>4023</v>
      </c>
      <c r="I68" s="102" t="n">
        <v>0</v>
      </c>
      <c r="J68" s="102" t="s">
        <v>4135</v>
      </c>
      <c r="L68" s="102" t="s">
        <v>4123</v>
      </c>
      <c r="N68" s="102" t="s">
        <v>4124</v>
      </c>
      <c r="Q68" s="102" t="s">
        <v>4134</v>
      </c>
      <c r="R68" s="102" t="s">
        <v>4005</v>
      </c>
      <c r="S68" s="102" t="s">
        <v>4152</v>
      </c>
      <c r="T68" s="102" t="s">
        <v>4127</v>
      </c>
      <c r="V68" s="102" t="s">
        <v>4128</v>
      </c>
      <c r="X68" s="102" t="s">
        <v>4152</v>
      </c>
      <c r="AE68" s="102" t="s">
        <v>4129</v>
      </c>
      <c r="AF68" s="102" t="s">
        <v>4130</v>
      </c>
      <c r="AG68" s="102" t="s">
        <v>4131</v>
      </c>
      <c r="AH68" s="102" t="n">
        <f aca="false">VLOOKUP(A68,'Can Gas Rankings'!$C$6:$H$95,6,FALSE())</f>
        <v>62</v>
      </c>
      <c r="AI68" s="102" t="e">
        <f aca="false">VLOOKUP(A68,'Can Pwr Rankings'!$C$6:$F$21,4,FALSE())</f>
        <v>#N/A</v>
      </c>
      <c r="AK68" s="102" t="str">
        <f aca="false">A68&amp;C68</f>
        <v>ConAgra Energy Services, Inc.96003713</v>
      </c>
      <c r="AL68" s="102" t="str">
        <f aca="false">E68</f>
        <v>Enron North America Corp.</v>
      </c>
    </row>
    <row r="69" customFormat="false" ht="11.25" hidden="false" customHeight="false" outlineLevel="0" collapsed="false">
      <c r="A69" s="102" t="s">
        <v>109</v>
      </c>
      <c r="B69" s="102" t="s">
        <v>4005</v>
      </c>
      <c r="C69" s="102" t="n">
        <v>96003713</v>
      </c>
      <c r="D69" s="102" t="s">
        <v>64</v>
      </c>
      <c r="E69" s="102" t="s">
        <v>1572</v>
      </c>
      <c r="F69" s="102" t="n">
        <v>1305</v>
      </c>
      <c r="G69" s="102" t="n">
        <v>29605</v>
      </c>
      <c r="H69" s="102" t="s">
        <v>4023</v>
      </c>
      <c r="I69" s="102" t="n">
        <v>0</v>
      </c>
      <c r="J69" s="102" t="s">
        <v>4135</v>
      </c>
      <c r="L69" s="102" t="s">
        <v>4123</v>
      </c>
      <c r="N69" s="102" t="s">
        <v>4124</v>
      </c>
      <c r="Q69" s="102" t="s">
        <v>4005</v>
      </c>
      <c r="R69" s="102" t="s">
        <v>4005</v>
      </c>
      <c r="S69" s="102" t="s">
        <v>4152</v>
      </c>
      <c r="T69" s="102" t="s">
        <v>4127</v>
      </c>
      <c r="V69" s="102" t="s">
        <v>4128</v>
      </c>
      <c r="X69" s="102" t="s">
        <v>4152</v>
      </c>
      <c r="AE69" s="102" t="s">
        <v>4129</v>
      </c>
      <c r="AF69" s="102" t="s">
        <v>4130</v>
      </c>
      <c r="AG69" s="102" t="s">
        <v>4131</v>
      </c>
      <c r="AH69" s="102" t="n">
        <f aca="false">VLOOKUP(A69,'Can Gas Rankings'!$C$6:$H$95,6,FALSE())</f>
        <v>62</v>
      </c>
      <c r="AI69" s="102" t="e">
        <f aca="false">VLOOKUP(A69,'Can Pwr Rankings'!$C$6:$F$21,4,FALSE())</f>
        <v>#N/A</v>
      </c>
      <c r="AK69" s="102" t="str">
        <f aca="false">A69&amp;C69</f>
        <v>ConAgra Energy Services, Inc.96003713</v>
      </c>
      <c r="AL69" s="102" t="str">
        <f aca="false">E69</f>
        <v>Enron North America Corp.</v>
      </c>
    </row>
    <row r="70" customFormat="false" ht="11.25" hidden="false" customHeight="false" outlineLevel="0" collapsed="false">
      <c r="A70" s="102" t="s">
        <v>109</v>
      </c>
      <c r="B70" s="102" t="s">
        <v>4005</v>
      </c>
      <c r="C70" s="102" t="n">
        <v>96003713</v>
      </c>
      <c r="D70" s="102" t="s">
        <v>64</v>
      </c>
      <c r="E70" s="102" t="s">
        <v>1572</v>
      </c>
      <c r="F70" s="102" t="n">
        <v>1305</v>
      </c>
      <c r="G70" s="102" t="n">
        <v>29605</v>
      </c>
      <c r="H70" s="102" t="s">
        <v>4023</v>
      </c>
      <c r="I70" s="102" t="n">
        <v>0</v>
      </c>
      <c r="J70" s="102" t="s">
        <v>4135</v>
      </c>
      <c r="L70" s="102" t="s">
        <v>4123</v>
      </c>
      <c r="N70" s="102" t="s">
        <v>4124</v>
      </c>
      <c r="Q70" s="102" t="s">
        <v>4125</v>
      </c>
      <c r="R70" s="102" t="s">
        <v>4005</v>
      </c>
      <c r="S70" s="102" t="s">
        <v>4152</v>
      </c>
      <c r="T70" s="102" t="s">
        <v>4127</v>
      </c>
      <c r="V70" s="102" t="s">
        <v>4128</v>
      </c>
      <c r="X70" s="102" t="s">
        <v>4152</v>
      </c>
      <c r="AE70" s="102" t="s">
        <v>4129</v>
      </c>
      <c r="AF70" s="102" t="s">
        <v>4130</v>
      </c>
      <c r="AG70" s="102" t="s">
        <v>4131</v>
      </c>
      <c r="AH70" s="102" t="n">
        <f aca="false">VLOOKUP(A70,'Can Gas Rankings'!$C$6:$H$95,6,FALSE())</f>
        <v>62</v>
      </c>
      <c r="AI70" s="102" t="e">
        <f aca="false">VLOOKUP(A70,'Can Pwr Rankings'!$C$6:$F$21,4,FALSE())</f>
        <v>#N/A</v>
      </c>
      <c r="AK70" s="102" t="str">
        <f aca="false">A70&amp;C70</f>
        <v>ConAgra Energy Services, Inc.96003713</v>
      </c>
      <c r="AL70" s="102" t="str">
        <f aca="false">E70</f>
        <v>Enron North America Corp.</v>
      </c>
    </row>
    <row r="71" customFormat="false" ht="11.25" hidden="false" customHeight="false" outlineLevel="0" collapsed="false">
      <c r="A71" s="102" t="s">
        <v>69</v>
      </c>
      <c r="B71" s="102" t="s">
        <v>4005</v>
      </c>
      <c r="C71" s="102" t="n">
        <v>96018986</v>
      </c>
      <c r="D71" s="102" t="s">
        <v>27</v>
      </c>
      <c r="E71" s="102" t="s">
        <v>1572</v>
      </c>
      <c r="F71" s="102" t="n">
        <v>1305</v>
      </c>
      <c r="G71" s="102" t="n">
        <v>49747</v>
      </c>
      <c r="H71" s="102" t="s">
        <v>4023</v>
      </c>
      <c r="I71" s="102" t="n">
        <v>0</v>
      </c>
      <c r="J71" s="102" t="s">
        <v>4122</v>
      </c>
      <c r="L71" s="102" t="s">
        <v>4123</v>
      </c>
      <c r="N71" s="102" t="s">
        <v>4124</v>
      </c>
      <c r="Q71" s="102" t="s">
        <v>4005</v>
      </c>
      <c r="R71" s="102" t="s">
        <v>4005</v>
      </c>
      <c r="S71" s="102" t="s">
        <v>4153</v>
      </c>
      <c r="T71" s="102" t="s">
        <v>4127</v>
      </c>
      <c r="V71" s="102" t="s">
        <v>4128</v>
      </c>
      <c r="X71" s="102" t="s">
        <v>4153</v>
      </c>
      <c r="AE71" s="102" t="s">
        <v>4129</v>
      </c>
      <c r="AF71" s="102" t="s">
        <v>4130</v>
      </c>
      <c r="AG71" s="102" t="s">
        <v>4131</v>
      </c>
      <c r="AH71" s="102" t="e">
        <f aca="false">VLOOKUP(A71,'Can Gas Rankings'!$C$6:$H$95,6,FALSE())</f>
        <v>#N/A</v>
      </c>
      <c r="AI71" s="102" t="e">
        <f aca="false">VLOOKUP(A71,'Can Pwr Rankings'!$C$6:$F$21,4,FALSE())</f>
        <v>#N/A</v>
      </c>
      <c r="AK71" s="102" t="str">
        <f aca="false">A71&amp;C71</f>
        <v>Coral Energy Holding, L.P.96018986</v>
      </c>
      <c r="AL71" s="102" t="str">
        <f aca="false">E71</f>
        <v>Enron North America Corp.</v>
      </c>
    </row>
    <row r="72" customFormat="false" ht="11.25" hidden="false" customHeight="false" outlineLevel="0" collapsed="false">
      <c r="A72" s="102" t="s">
        <v>69</v>
      </c>
      <c r="B72" s="102" t="s">
        <v>4005</v>
      </c>
      <c r="C72" s="102" t="n">
        <v>96018986</v>
      </c>
      <c r="D72" s="102" t="s">
        <v>27</v>
      </c>
      <c r="E72" s="102" t="s">
        <v>1572</v>
      </c>
      <c r="F72" s="102" t="n">
        <v>1305</v>
      </c>
      <c r="G72" s="102" t="n">
        <v>49747</v>
      </c>
      <c r="H72" s="102" t="s">
        <v>4023</v>
      </c>
      <c r="I72" s="102" t="n">
        <v>0</v>
      </c>
      <c r="J72" s="102" t="s">
        <v>4010</v>
      </c>
      <c r="L72" s="102" t="s">
        <v>4123</v>
      </c>
      <c r="N72" s="102" t="s">
        <v>4124</v>
      </c>
      <c r="Q72" s="102" t="s">
        <v>4125</v>
      </c>
      <c r="R72" s="102" t="s">
        <v>4005</v>
      </c>
      <c r="S72" s="102" t="s">
        <v>4153</v>
      </c>
      <c r="T72" s="102" t="s">
        <v>4127</v>
      </c>
      <c r="V72" s="102" t="s">
        <v>4128</v>
      </c>
      <c r="X72" s="102" t="s">
        <v>4153</v>
      </c>
      <c r="AE72" s="102" t="s">
        <v>4129</v>
      </c>
      <c r="AF72" s="102" t="s">
        <v>4130</v>
      </c>
      <c r="AG72" s="102" t="s">
        <v>4131</v>
      </c>
      <c r="AH72" s="102" t="e">
        <f aca="false">VLOOKUP(A72,'Can Gas Rankings'!$C$6:$H$95,6,FALSE())</f>
        <v>#N/A</v>
      </c>
      <c r="AI72" s="102" t="e">
        <f aca="false">VLOOKUP(A72,'Can Pwr Rankings'!$C$6:$F$21,4,FALSE())</f>
        <v>#N/A</v>
      </c>
      <c r="AK72" s="102" t="str">
        <f aca="false">A72&amp;C72</f>
        <v>Coral Energy Holding, L.P.96018986</v>
      </c>
      <c r="AL72" s="102" t="str">
        <f aca="false">E72</f>
        <v>Enron North America Corp.</v>
      </c>
    </row>
    <row r="73" customFormat="false" ht="11.25" hidden="false" customHeight="false" outlineLevel="0" collapsed="false">
      <c r="A73" s="102" t="s">
        <v>69</v>
      </c>
      <c r="B73" s="102" t="s">
        <v>4005</v>
      </c>
      <c r="C73" s="102" t="n">
        <v>96018986</v>
      </c>
      <c r="D73" s="102" t="s">
        <v>27</v>
      </c>
      <c r="E73" s="102" t="s">
        <v>1572</v>
      </c>
      <c r="F73" s="102" t="n">
        <v>1305</v>
      </c>
      <c r="G73" s="102" t="n">
        <v>49747</v>
      </c>
      <c r="H73" s="102" t="s">
        <v>4023</v>
      </c>
      <c r="I73" s="102" t="n">
        <v>0</v>
      </c>
      <c r="J73" s="102" t="s">
        <v>4122</v>
      </c>
      <c r="L73" s="102" t="s">
        <v>4123</v>
      </c>
      <c r="N73" s="102" t="s">
        <v>4124</v>
      </c>
      <c r="Q73" s="102" t="s">
        <v>4125</v>
      </c>
      <c r="R73" s="102" t="s">
        <v>4005</v>
      </c>
      <c r="S73" s="102" t="s">
        <v>4153</v>
      </c>
      <c r="T73" s="102" t="s">
        <v>4127</v>
      </c>
      <c r="V73" s="102" t="s">
        <v>4128</v>
      </c>
      <c r="X73" s="102" t="s">
        <v>4153</v>
      </c>
      <c r="AE73" s="102" t="s">
        <v>4129</v>
      </c>
      <c r="AF73" s="102" t="s">
        <v>4130</v>
      </c>
      <c r="AG73" s="102" t="s">
        <v>4131</v>
      </c>
      <c r="AH73" s="102" t="e">
        <f aca="false">VLOOKUP(A73,'Can Gas Rankings'!$C$6:$H$95,6,FALSE())</f>
        <v>#N/A</v>
      </c>
      <c r="AI73" s="102" t="e">
        <f aca="false">VLOOKUP(A73,'Can Pwr Rankings'!$C$6:$F$21,4,FALSE())</f>
        <v>#N/A</v>
      </c>
      <c r="AK73" s="102" t="str">
        <f aca="false">A73&amp;C73</f>
        <v>Coral Energy Holding, L.P.96018986</v>
      </c>
      <c r="AL73" s="102" t="str">
        <f aca="false">E73</f>
        <v>Enron North America Corp.</v>
      </c>
    </row>
    <row r="74" customFormat="false" ht="11.25" hidden="false" customHeight="false" outlineLevel="0" collapsed="false">
      <c r="A74" s="102" t="s">
        <v>69</v>
      </c>
      <c r="B74" s="102" t="s">
        <v>4005</v>
      </c>
      <c r="C74" s="102" t="n">
        <v>96018986</v>
      </c>
      <c r="D74" s="102" t="s">
        <v>27</v>
      </c>
      <c r="E74" s="102" t="s">
        <v>1572</v>
      </c>
      <c r="F74" s="102" t="n">
        <v>1305</v>
      </c>
      <c r="G74" s="102" t="n">
        <v>49747</v>
      </c>
      <c r="H74" s="102" t="s">
        <v>4023</v>
      </c>
      <c r="I74" s="102" t="n">
        <v>0</v>
      </c>
      <c r="J74" s="102" t="s">
        <v>4132</v>
      </c>
      <c r="L74" s="102" t="s">
        <v>4123</v>
      </c>
      <c r="N74" s="102" t="s">
        <v>4124</v>
      </c>
      <c r="Q74" s="102" t="s">
        <v>4125</v>
      </c>
      <c r="R74" s="102" t="s">
        <v>4005</v>
      </c>
      <c r="S74" s="102" t="s">
        <v>4153</v>
      </c>
      <c r="T74" s="102" t="s">
        <v>4127</v>
      </c>
      <c r="V74" s="102" t="s">
        <v>4128</v>
      </c>
      <c r="X74" s="102" t="s">
        <v>4153</v>
      </c>
      <c r="AE74" s="102" t="s">
        <v>4129</v>
      </c>
      <c r="AF74" s="102" t="s">
        <v>4130</v>
      </c>
      <c r="AG74" s="102" t="s">
        <v>4131</v>
      </c>
      <c r="AH74" s="102" t="e">
        <f aca="false">VLOOKUP(A74,'Can Gas Rankings'!$C$6:$H$95,6,FALSE())</f>
        <v>#N/A</v>
      </c>
      <c r="AI74" s="102" t="e">
        <f aca="false">VLOOKUP(A74,'Can Pwr Rankings'!$C$6:$F$21,4,FALSE())</f>
        <v>#N/A</v>
      </c>
      <c r="AK74" s="102" t="str">
        <f aca="false">A74&amp;C74</f>
        <v>Coral Energy Holding, L.P.96018986</v>
      </c>
      <c r="AL74" s="102" t="str">
        <f aca="false">E74</f>
        <v>Enron North America Corp.</v>
      </c>
    </row>
    <row r="75" customFormat="false" ht="11.25" hidden="false" customHeight="false" outlineLevel="0" collapsed="false">
      <c r="A75" s="102" t="s">
        <v>69</v>
      </c>
      <c r="B75" s="102" t="s">
        <v>4005</v>
      </c>
      <c r="C75" s="102" t="n">
        <v>96018986</v>
      </c>
      <c r="D75" s="102" t="s">
        <v>27</v>
      </c>
      <c r="E75" s="102" t="s">
        <v>1572</v>
      </c>
      <c r="F75" s="102" t="n">
        <v>1305</v>
      </c>
      <c r="G75" s="102" t="n">
        <v>49747</v>
      </c>
      <c r="H75" s="102" t="s">
        <v>4023</v>
      </c>
      <c r="I75" s="102" t="n">
        <v>0</v>
      </c>
      <c r="J75" s="102" t="s">
        <v>4133</v>
      </c>
      <c r="L75" s="102" t="s">
        <v>4123</v>
      </c>
      <c r="N75" s="102" t="s">
        <v>4124</v>
      </c>
      <c r="Q75" s="102" t="s">
        <v>4005</v>
      </c>
      <c r="R75" s="102" t="s">
        <v>4005</v>
      </c>
      <c r="S75" s="102" t="s">
        <v>4153</v>
      </c>
      <c r="T75" s="102" t="s">
        <v>4127</v>
      </c>
      <c r="V75" s="102" t="s">
        <v>4128</v>
      </c>
      <c r="X75" s="102" t="s">
        <v>4153</v>
      </c>
      <c r="AE75" s="102" t="s">
        <v>4129</v>
      </c>
      <c r="AF75" s="102" t="s">
        <v>4130</v>
      </c>
      <c r="AG75" s="102" t="s">
        <v>4131</v>
      </c>
      <c r="AH75" s="102" t="e">
        <f aca="false">VLOOKUP(A75,'Can Gas Rankings'!$C$6:$H$95,6,FALSE())</f>
        <v>#N/A</v>
      </c>
      <c r="AI75" s="102" t="e">
        <f aca="false">VLOOKUP(A75,'Can Pwr Rankings'!$C$6:$F$21,4,FALSE())</f>
        <v>#N/A</v>
      </c>
      <c r="AK75" s="102" t="str">
        <f aca="false">A75&amp;C75</f>
        <v>Coral Energy Holding, L.P.96018986</v>
      </c>
      <c r="AL75" s="102" t="str">
        <f aca="false">E75</f>
        <v>Enron North America Corp.</v>
      </c>
    </row>
    <row r="76" customFormat="false" ht="11.25" hidden="false" customHeight="false" outlineLevel="0" collapsed="false">
      <c r="A76" s="102" t="s">
        <v>69</v>
      </c>
      <c r="B76" s="102" t="s">
        <v>4005</v>
      </c>
      <c r="C76" s="102" t="n">
        <v>96018986</v>
      </c>
      <c r="D76" s="102" t="s">
        <v>27</v>
      </c>
      <c r="E76" s="102" t="s">
        <v>1572</v>
      </c>
      <c r="F76" s="102" t="n">
        <v>1305</v>
      </c>
      <c r="G76" s="102" t="n">
        <v>49747</v>
      </c>
      <c r="H76" s="102" t="s">
        <v>4023</v>
      </c>
      <c r="I76" s="102" t="n">
        <v>0</v>
      </c>
      <c r="J76" s="102" t="s">
        <v>4010</v>
      </c>
      <c r="L76" s="102" t="s">
        <v>4123</v>
      </c>
      <c r="N76" s="102" t="s">
        <v>4124</v>
      </c>
      <c r="Q76" s="102" t="s">
        <v>4134</v>
      </c>
      <c r="R76" s="102" t="s">
        <v>4005</v>
      </c>
      <c r="S76" s="102" t="s">
        <v>4153</v>
      </c>
      <c r="T76" s="102" t="s">
        <v>4127</v>
      </c>
      <c r="V76" s="102" t="s">
        <v>4128</v>
      </c>
      <c r="X76" s="102" t="s">
        <v>4153</v>
      </c>
      <c r="AE76" s="102" t="s">
        <v>4129</v>
      </c>
      <c r="AF76" s="102" t="s">
        <v>4130</v>
      </c>
      <c r="AG76" s="102" t="s">
        <v>4131</v>
      </c>
      <c r="AH76" s="102" t="e">
        <f aca="false">VLOOKUP(A76,'Can Gas Rankings'!$C$6:$H$95,6,FALSE())</f>
        <v>#N/A</v>
      </c>
      <c r="AI76" s="102" t="e">
        <f aca="false">VLOOKUP(A76,'Can Pwr Rankings'!$C$6:$F$21,4,FALSE())</f>
        <v>#N/A</v>
      </c>
      <c r="AK76" s="102" t="str">
        <f aca="false">A76&amp;C76</f>
        <v>Coral Energy Holding, L.P.96018986</v>
      </c>
      <c r="AL76" s="102" t="str">
        <f aca="false">E76</f>
        <v>Enron North America Corp.</v>
      </c>
    </row>
    <row r="77" customFormat="false" ht="11.25" hidden="false" customHeight="false" outlineLevel="0" collapsed="false">
      <c r="A77" s="102" t="s">
        <v>69</v>
      </c>
      <c r="B77" s="102" t="s">
        <v>4005</v>
      </c>
      <c r="C77" s="102" t="n">
        <v>96018986</v>
      </c>
      <c r="D77" s="102" t="s">
        <v>27</v>
      </c>
      <c r="E77" s="102" t="s">
        <v>1572</v>
      </c>
      <c r="F77" s="102" t="n">
        <v>1305</v>
      </c>
      <c r="G77" s="102" t="n">
        <v>49747</v>
      </c>
      <c r="H77" s="102" t="s">
        <v>4023</v>
      </c>
      <c r="I77" s="102" t="n">
        <v>0</v>
      </c>
      <c r="J77" s="102" t="s">
        <v>4010</v>
      </c>
      <c r="L77" s="102" t="s">
        <v>4123</v>
      </c>
      <c r="N77" s="102" t="s">
        <v>4124</v>
      </c>
      <c r="Q77" s="102" t="s">
        <v>4005</v>
      </c>
      <c r="R77" s="102" t="s">
        <v>4005</v>
      </c>
      <c r="S77" s="102" t="s">
        <v>4153</v>
      </c>
      <c r="T77" s="102" t="s">
        <v>4127</v>
      </c>
      <c r="V77" s="102" t="s">
        <v>4128</v>
      </c>
      <c r="X77" s="102" t="s">
        <v>4153</v>
      </c>
      <c r="AE77" s="102" t="s">
        <v>4129</v>
      </c>
      <c r="AF77" s="102" t="s">
        <v>4130</v>
      </c>
      <c r="AG77" s="102" t="s">
        <v>4131</v>
      </c>
      <c r="AH77" s="102" t="e">
        <f aca="false">VLOOKUP(A77,'Can Gas Rankings'!$C$6:$H$95,6,FALSE())</f>
        <v>#N/A</v>
      </c>
      <c r="AI77" s="102" t="e">
        <f aca="false">VLOOKUP(A77,'Can Pwr Rankings'!$C$6:$F$21,4,FALSE())</f>
        <v>#N/A</v>
      </c>
      <c r="AK77" s="102" t="str">
        <f aca="false">A77&amp;C77</f>
        <v>Coral Energy Holding, L.P.96018986</v>
      </c>
      <c r="AL77" s="102" t="str">
        <f aca="false">E77</f>
        <v>Enron North America Corp.</v>
      </c>
    </row>
    <row r="78" customFormat="false" ht="11.25" hidden="false" customHeight="false" outlineLevel="0" collapsed="false">
      <c r="A78" s="102" t="s">
        <v>69</v>
      </c>
      <c r="B78" s="102" t="s">
        <v>4005</v>
      </c>
      <c r="C78" s="102" t="n">
        <v>96018986</v>
      </c>
      <c r="D78" s="102" t="s">
        <v>27</v>
      </c>
      <c r="E78" s="102" t="s">
        <v>1572</v>
      </c>
      <c r="F78" s="102" t="n">
        <v>1305</v>
      </c>
      <c r="G78" s="102" t="n">
        <v>49747</v>
      </c>
      <c r="H78" s="102" t="s">
        <v>4023</v>
      </c>
      <c r="I78" s="102" t="n">
        <v>0</v>
      </c>
      <c r="J78" s="102" t="s">
        <v>4132</v>
      </c>
      <c r="L78" s="102" t="s">
        <v>4123</v>
      </c>
      <c r="N78" s="102" t="s">
        <v>4124</v>
      </c>
      <c r="Q78" s="102" t="s">
        <v>4134</v>
      </c>
      <c r="R78" s="102" t="s">
        <v>4005</v>
      </c>
      <c r="S78" s="102" t="s">
        <v>4153</v>
      </c>
      <c r="T78" s="102" t="s">
        <v>4127</v>
      </c>
      <c r="V78" s="102" t="s">
        <v>4128</v>
      </c>
      <c r="X78" s="102" t="s">
        <v>4153</v>
      </c>
      <c r="AE78" s="102" t="s">
        <v>4129</v>
      </c>
      <c r="AF78" s="102" t="s">
        <v>4130</v>
      </c>
      <c r="AG78" s="102" t="s">
        <v>4131</v>
      </c>
      <c r="AH78" s="102" t="e">
        <f aca="false">VLOOKUP(A78,'Can Gas Rankings'!$C$6:$H$95,6,FALSE())</f>
        <v>#N/A</v>
      </c>
      <c r="AI78" s="102" t="e">
        <f aca="false">VLOOKUP(A78,'Can Pwr Rankings'!$C$6:$F$21,4,FALSE())</f>
        <v>#N/A</v>
      </c>
      <c r="AK78" s="102" t="str">
        <f aca="false">A78&amp;C78</f>
        <v>Coral Energy Holding, L.P.96018986</v>
      </c>
      <c r="AL78" s="102" t="str">
        <f aca="false">E78</f>
        <v>Enron North America Corp.</v>
      </c>
    </row>
    <row r="79" customFormat="false" ht="11.25" hidden="false" customHeight="false" outlineLevel="0" collapsed="false">
      <c r="A79" s="102" t="s">
        <v>69</v>
      </c>
      <c r="B79" s="102" t="s">
        <v>4005</v>
      </c>
      <c r="C79" s="102" t="n">
        <v>96018986</v>
      </c>
      <c r="D79" s="102" t="s">
        <v>27</v>
      </c>
      <c r="E79" s="102" t="s">
        <v>1572</v>
      </c>
      <c r="F79" s="102" t="n">
        <v>1305</v>
      </c>
      <c r="G79" s="102" t="n">
        <v>49747</v>
      </c>
      <c r="H79" s="102" t="s">
        <v>4023</v>
      </c>
      <c r="I79" s="102" t="n">
        <v>0</v>
      </c>
      <c r="J79" s="102" t="s">
        <v>4133</v>
      </c>
      <c r="L79" s="102" t="s">
        <v>4123</v>
      </c>
      <c r="N79" s="102" t="s">
        <v>4124</v>
      </c>
      <c r="Q79" s="102" t="s">
        <v>4125</v>
      </c>
      <c r="R79" s="102" t="s">
        <v>4005</v>
      </c>
      <c r="S79" s="102" t="s">
        <v>4153</v>
      </c>
      <c r="T79" s="102" t="s">
        <v>4127</v>
      </c>
      <c r="V79" s="102" t="s">
        <v>4128</v>
      </c>
      <c r="X79" s="102" t="s">
        <v>4153</v>
      </c>
      <c r="AE79" s="102" t="s">
        <v>4129</v>
      </c>
      <c r="AF79" s="102" t="s">
        <v>4130</v>
      </c>
      <c r="AG79" s="102" t="s">
        <v>4131</v>
      </c>
      <c r="AH79" s="102" t="e">
        <f aca="false">VLOOKUP(A79,'Can Gas Rankings'!$C$6:$H$95,6,FALSE())</f>
        <v>#N/A</v>
      </c>
      <c r="AI79" s="102" t="e">
        <f aca="false">VLOOKUP(A79,'Can Pwr Rankings'!$C$6:$F$21,4,FALSE())</f>
        <v>#N/A</v>
      </c>
      <c r="AK79" s="102" t="str">
        <f aca="false">A79&amp;C79</f>
        <v>Coral Energy Holding, L.P.96018986</v>
      </c>
      <c r="AL79" s="102" t="str">
        <f aca="false">E79</f>
        <v>Enron North America Corp.</v>
      </c>
    </row>
    <row r="80" customFormat="false" ht="11.25" hidden="false" customHeight="false" outlineLevel="0" collapsed="false">
      <c r="A80" s="102" t="s">
        <v>69</v>
      </c>
      <c r="B80" s="102" t="s">
        <v>4005</v>
      </c>
      <c r="C80" s="102" t="n">
        <v>96018986</v>
      </c>
      <c r="D80" s="102" t="s">
        <v>27</v>
      </c>
      <c r="E80" s="102" t="s">
        <v>1572</v>
      </c>
      <c r="F80" s="102" t="n">
        <v>1305</v>
      </c>
      <c r="G80" s="102" t="n">
        <v>49747</v>
      </c>
      <c r="H80" s="102" t="s">
        <v>4023</v>
      </c>
      <c r="I80" s="102" t="n">
        <v>0</v>
      </c>
      <c r="J80" s="102" t="s">
        <v>4133</v>
      </c>
      <c r="L80" s="102" t="s">
        <v>4123</v>
      </c>
      <c r="N80" s="102" t="s">
        <v>4124</v>
      </c>
      <c r="Q80" s="102" t="s">
        <v>4134</v>
      </c>
      <c r="R80" s="102" t="s">
        <v>4005</v>
      </c>
      <c r="S80" s="102" t="s">
        <v>4153</v>
      </c>
      <c r="T80" s="102" t="s">
        <v>4127</v>
      </c>
      <c r="V80" s="102" t="s">
        <v>4128</v>
      </c>
      <c r="X80" s="102" t="s">
        <v>4153</v>
      </c>
      <c r="AE80" s="102" t="s">
        <v>4129</v>
      </c>
      <c r="AF80" s="102" t="s">
        <v>4130</v>
      </c>
      <c r="AG80" s="102" t="s">
        <v>4131</v>
      </c>
      <c r="AH80" s="102" t="e">
        <f aca="false">VLOOKUP(A80,'Can Gas Rankings'!$C$6:$H$95,6,FALSE())</f>
        <v>#N/A</v>
      </c>
      <c r="AI80" s="102" t="e">
        <f aca="false">VLOOKUP(A80,'Can Pwr Rankings'!$C$6:$F$21,4,FALSE())</f>
        <v>#N/A</v>
      </c>
      <c r="AK80" s="102" t="str">
        <f aca="false">A80&amp;C80</f>
        <v>Coral Energy Holding, L.P.96018986</v>
      </c>
      <c r="AL80" s="102" t="str">
        <f aca="false">E80</f>
        <v>Enron North America Corp.</v>
      </c>
    </row>
    <row r="81" customFormat="false" ht="11.25" hidden="false" customHeight="false" outlineLevel="0" collapsed="false">
      <c r="A81" s="102" t="s">
        <v>69</v>
      </c>
      <c r="B81" s="102" t="s">
        <v>4005</v>
      </c>
      <c r="C81" s="102" t="n">
        <v>96018986</v>
      </c>
      <c r="D81" s="102" t="s">
        <v>27</v>
      </c>
      <c r="E81" s="102" t="s">
        <v>1572</v>
      </c>
      <c r="F81" s="102" t="n">
        <v>1305</v>
      </c>
      <c r="G81" s="102" t="n">
        <v>49747</v>
      </c>
      <c r="H81" s="102" t="s">
        <v>4023</v>
      </c>
      <c r="I81" s="102" t="n">
        <v>0</v>
      </c>
      <c r="J81" s="102" t="s">
        <v>4132</v>
      </c>
      <c r="L81" s="102" t="s">
        <v>4123</v>
      </c>
      <c r="N81" s="102" t="s">
        <v>4124</v>
      </c>
      <c r="Q81" s="102" t="s">
        <v>4005</v>
      </c>
      <c r="R81" s="102" t="s">
        <v>4005</v>
      </c>
      <c r="S81" s="102" t="s">
        <v>4153</v>
      </c>
      <c r="T81" s="102" t="s">
        <v>4127</v>
      </c>
      <c r="V81" s="102" t="s">
        <v>4128</v>
      </c>
      <c r="X81" s="102" t="s">
        <v>4153</v>
      </c>
      <c r="AE81" s="102" t="s">
        <v>4129</v>
      </c>
      <c r="AF81" s="102" t="s">
        <v>4130</v>
      </c>
      <c r="AG81" s="102" t="s">
        <v>4131</v>
      </c>
      <c r="AH81" s="102" t="e">
        <f aca="false">VLOOKUP(A81,'Can Gas Rankings'!$C$6:$H$95,6,FALSE())</f>
        <v>#N/A</v>
      </c>
      <c r="AI81" s="102" t="e">
        <f aca="false">VLOOKUP(A81,'Can Pwr Rankings'!$C$6:$F$21,4,FALSE())</f>
        <v>#N/A</v>
      </c>
      <c r="AK81" s="102" t="str">
        <f aca="false">A81&amp;C81</f>
        <v>Coral Energy Holding, L.P.96018986</v>
      </c>
      <c r="AL81" s="102" t="str">
        <f aca="false">E81</f>
        <v>Enron North America Corp.</v>
      </c>
    </row>
    <row r="82" customFormat="false" ht="11.25" hidden="false" customHeight="false" outlineLevel="0" collapsed="false">
      <c r="A82" s="102" t="s">
        <v>69</v>
      </c>
      <c r="B82" s="102" t="s">
        <v>4005</v>
      </c>
      <c r="C82" s="102" t="n">
        <v>96018986</v>
      </c>
      <c r="D82" s="102" t="s">
        <v>27</v>
      </c>
      <c r="E82" s="102" t="s">
        <v>1572</v>
      </c>
      <c r="F82" s="102" t="n">
        <v>1305</v>
      </c>
      <c r="G82" s="102" t="n">
        <v>49747</v>
      </c>
      <c r="H82" s="102" t="s">
        <v>4023</v>
      </c>
      <c r="I82" s="102" t="n">
        <v>0</v>
      </c>
      <c r="J82" s="102" t="s">
        <v>4122</v>
      </c>
      <c r="L82" s="102" t="s">
        <v>4123</v>
      </c>
      <c r="N82" s="102" t="s">
        <v>4124</v>
      </c>
      <c r="Q82" s="102" t="s">
        <v>4134</v>
      </c>
      <c r="R82" s="102" t="s">
        <v>4005</v>
      </c>
      <c r="S82" s="102" t="s">
        <v>4153</v>
      </c>
      <c r="T82" s="102" t="s">
        <v>4127</v>
      </c>
      <c r="V82" s="102" t="s">
        <v>4128</v>
      </c>
      <c r="X82" s="102" t="s">
        <v>4153</v>
      </c>
      <c r="AE82" s="102" t="s">
        <v>4129</v>
      </c>
      <c r="AF82" s="102" t="s">
        <v>4130</v>
      </c>
      <c r="AG82" s="102" t="s">
        <v>4131</v>
      </c>
      <c r="AH82" s="102" t="e">
        <f aca="false">VLOOKUP(A82,'Can Gas Rankings'!$C$6:$H$95,6,FALSE())</f>
        <v>#N/A</v>
      </c>
      <c r="AI82" s="102" t="e">
        <f aca="false">VLOOKUP(A82,'Can Pwr Rankings'!$C$6:$F$21,4,FALSE())</f>
        <v>#N/A</v>
      </c>
      <c r="AK82" s="102" t="str">
        <f aca="false">A82&amp;C82</f>
        <v>Coral Energy Holding, L.P.96018986</v>
      </c>
      <c r="AL82" s="102" t="str">
        <f aca="false">E82</f>
        <v>Enron North America Corp.</v>
      </c>
    </row>
    <row r="83" customFormat="false" ht="11.25" hidden="false" customHeight="false" outlineLevel="0" collapsed="false">
      <c r="A83" s="102" t="s">
        <v>97</v>
      </c>
      <c r="B83" s="102" t="s">
        <v>4005</v>
      </c>
      <c r="C83" s="102" t="n">
        <v>96050438</v>
      </c>
      <c r="D83" s="102" t="s">
        <v>27</v>
      </c>
      <c r="E83" s="102" t="s">
        <v>1554</v>
      </c>
      <c r="F83" s="102" t="n">
        <v>11266</v>
      </c>
      <c r="G83" s="102" t="n">
        <v>54980</v>
      </c>
      <c r="H83" s="102" t="s">
        <v>4023</v>
      </c>
      <c r="I83" s="102" t="n">
        <v>1</v>
      </c>
      <c r="J83" s="102" t="s">
        <v>4135</v>
      </c>
      <c r="L83" s="102" t="s">
        <v>4123</v>
      </c>
      <c r="N83" s="102" t="s">
        <v>4124</v>
      </c>
      <c r="Q83" s="102" t="s">
        <v>4134</v>
      </c>
      <c r="R83" s="102" t="s">
        <v>4005</v>
      </c>
      <c r="S83" s="102" t="s">
        <v>4154</v>
      </c>
      <c r="T83" s="102" t="s">
        <v>4127</v>
      </c>
      <c r="V83" s="102" t="s">
        <v>4128</v>
      </c>
      <c r="X83" s="102" t="s">
        <v>4154</v>
      </c>
      <c r="AE83" s="102" t="s">
        <v>4129</v>
      </c>
      <c r="AF83" s="102" t="s">
        <v>4130</v>
      </c>
      <c r="AG83" s="102" t="s">
        <v>4131</v>
      </c>
      <c r="AH83" s="102" t="n">
        <f aca="false">VLOOKUP(A83,'Can Gas Rankings'!$C$6:$H$95,6,FALSE())</f>
        <v>7</v>
      </c>
      <c r="AI83" s="102" t="n">
        <f aca="false">VLOOKUP(A83,'Can Pwr Rankings'!$C$6:$F$21,4,FALSE())</f>
        <v>11</v>
      </c>
      <c r="AK83" s="102" t="str">
        <f aca="false">A83&amp;C83</f>
        <v>Duke Energy Marketing Limited Partnership96050438</v>
      </c>
      <c r="AL83" s="102" t="str">
        <f aca="false">E83</f>
        <v>Enron Canada Corp.</v>
      </c>
    </row>
    <row r="84" customFormat="false" ht="11.25" hidden="false" customHeight="false" outlineLevel="0" collapsed="false">
      <c r="A84" s="102" t="s">
        <v>97</v>
      </c>
      <c r="B84" s="102" t="s">
        <v>4005</v>
      </c>
      <c r="C84" s="102" t="n">
        <v>96050438</v>
      </c>
      <c r="D84" s="102" t="s">
        <v>27</v>
      </c>
      <c r="E84" s="102" t="s">
        <v>1554</v>
      </c>
      <c r="F84" s="102" t="n">
        <v>11266</v>
      </c>
      <c r="G84" s="102" t="n">
        <v>54980</v>
      </c>
      <c r="H84" s="102" t="s">
        <v>4023</v>
      </c>
      <c r="I84" s="102" t="n">
        <v>1</v>
      </c>
      <c r="J84" s="102" t="s">
        <v>4135</v>
      </c>
      <c r="L84" s="102" t="s">
        <v>4123</v>
      </c>
      <c r="N84" s="102" t="s">
        <v>4124</v>
      </c>
      <c r="Q84" s="102" t="s">
        <v>4005</v>
      </c>
      <c r="R84" s="102" t="s">
        <v>4005</v>
      </c>
      <c r="S84" s="102" t="s">
        <v>4154</v>
      </c>
      <c r="T84" s="102" t="s">
        <v>4127</v>
      </c>
      <c r="V84" s="102" t="s">
        <v>4128</v>
      </c>
      <c r="X84" s="102" t="s">
        <v>4154</v>
      </c>
      <c r="AE84" s="102" t="s">
        <v>4129</v>
      </c>
      <c r="AF84" s="102" t="s">
        <v>4130</v>
      </c>
      <c r="AG84" s="102" t="s">
        <v>4131</v>
      </c>
      <c r="AH84" s="102" t="n">
        <f aca="false">VLOOKUP(A84,'Can Gas Rankings'!$C$6:$H$95,6,FALSE())</f>
        <v>7</v>
      </c>
      <c r="AI84" s="102" t="n">
        <f aca="false">VLOOKUP(A84,'Can Pwr Rankings'!$C$6:$F$21,4,FALSE())</f>
        <v>11</v>
      </c>
      <c r="AK84" s="102" t="str">
        <f aca="false">A84&amp;C84</f>
        <v>Duke Energy Marketing Limited Partnership96050438</v>
      </c>
      <c r="AL84" s="102" t="str">
        <f aca="false">E84</f>
        <v>Enron Canada Corp.</v>
      </c>
    </row>
    <row r="85" customFormat="false" ht="11.25" hidden="false" customHeight="false" outlineLevel="0" collapsed="false">
      <c r="A85" s="102" t="s">
        <v>97</v>
      </c>
      <c r="B85" s="102" t="s">
        <v>4005</v>
      </c>
      <c r="C85" s="102" t="n">
        <v>96050438</v>
      </c>
      <c r="D85" s="102" t="s">
        <v>27</v>
      </c>
      <c r="E85" s="102" t="s">
        <v>1554</v>
      </c>
      <c r="F85" s="102" t="n">
        <v>11266</v>
      </c>
      <c r="G85" s="102" t="n">
        <v>54980</v>
      </c>
      <c r="H85" s="102" t="s">
        <v>4023</v>
      </c>
      <c r="I85" s="102" t="n">
        <v>1</v>
      </c>
      <c r="J85" s="102" t="s">
        <v>4135</v>
      </c>
      <c r="L85" s="102" t="s">
        <v>4123</v>
      </c>
      <c r="N85" s="102" t="s">
        <v>4124</v>
      </c>
      <c r="Q85" s="102" t="s">
        <v>4125</v>
      </c>
      <c r="R85" s="102" t="s">
        <v>4005</v>
      </c>
      <c r="S85" s="102" t="s">
        <v>4154</v>
      </c>
      <c r="T85" s="102" t="s">
        <v>4127</v>
      </c>
      <c r="V85" s="102" t="s">
        <v>4128</v>
      </c>
      <c r="X85" s="102" t="s">
        <v>4154</v>
      </c>
      <c r="AE85" s="102" t="s">
        <v>4129</v>
      </c>
      <c r="AF85" s="102" t="s">
        <v>4130</v>
      </c>
      <c r="AG85" s="102" t="s">
        <v>4131</v>
      </c>
      <c r="AH85" s="102" t="n">
        <f aca="false">VLOOKUP(A85,'Can Gas Rankings'!$C$6:$H$95,6,FALSE())</f>
        <v>7</v>
      </c>
      <c r="AI85" s="102" t="n">
        <f aca="false">VLOOKUP(A85,'Can Pwr Rankings'!$C$6:$F$21,4,FALSE())</f>
        <v>11</v>
      </c>
      <c r="AK85" s="102" t="str">
        <f aca="false">A85&amp;C85</f>
        <v>Duke Energy Marketing Limited Partnership96050438</v>
      </c>
      <c r="AL85" s="102" t="str">
        <f aca="false">E85</f>
        <v>Enron Canada Corp.</v>
      </c>
    </row>
    <row r="86" customFormat="false" ht="11.25" hidden="false" customHeight="false" outlineLevel="0" collapsed="false">
      <c r="A86" s="102" t="s">
        <v>98</v>
      </c>
      <c r="B86" s="102" t="s">
        <v>4005</v>
      </c>
      <c r="C86" s="102" t="n">
        <v>96037412</v>
      </c>
      <c r="D86" s="102" t="s">
        <v>46</v>
      </c>
      <c r="E86" s="102" t="s">
        <v>1554</v>
      </c>
      <c r="F86" s="102" t="n">
        <v>11266</v>
      </c>
      <c r="G86" s="102" t="n">
        <v>65292</v>
      </c>
      <c r="H86" s="102" t="s">
        <v>4023</v>
      </c>
      <c r="I86" s="102" t="n">
        <v>0</v>
      </c>
      <c r="J86" s="102" t="s">
        <v>4132</v>
      </c>
      <c r="L86" s="102" t="s">
        <v>4123</v>
      </c>
      <c r="N86" s="102" t="s">
        <v>4124</v>
      </c>
      <c r="Q86" s="102" t="s">
        <v>4005</v>
      </c>
      <c r="R86" s="102" t="s">
        <v>4005</v>
      </c>
      <c r="S86" s="102" t="s">
        <v>4155</v>
      </c>
      <c r="T86" s="102" t="s">
        <v>4127</v>
      </c>
      <c r="V86" s="102" t="s">
        <v>4128</v>
      </c>
      <c r="X86" s="102" t="s">
        <v>4155</v>
      </c>
      <c r="AE86" s="102" t="s">
        <v>4129</v>
      </c>
      <c r="AF86" s="102" t="s">
        <v>4130</v>
      </c>
      <c r="AG86" s="102" t="s">
        <v>4131</v>
      </c>
      <c r="AH86" s="102" t="n">
        <f aca="false">VLOOKUP(A86,'Can Gas Rankings'!$C$6:$H$95,6,FALSE())</f>
        <v>5</v>
      </c>
      <c r="AI86" s="102" t="n">
        <f aca="false">VLOOKUP(A86,'Can Pwr Rankings'!$C$6:$F$21,4,FALSE())</f>
        <v>2</v>
      </c>
      <c r="AK86" s="102" t="str">
        <f aca="false">A86&amp;C86</f>
        <v>Dynegy Canada Inc.96037412</v>
      </c>
      <c r="AL86" s="102" t="str">
        <f aca="false">E86</f>
        <v>Enron Canada Corp.</v>
      </c>
    </row>
    <row r="87" customFormat="false" ht="11.25" hidden="false" customHeight="false" outlineLevel="0" collapsed="false">
      <c r="A87" s="102" t="s">
        <v>98</v>
      </c>
      <c r="B87" s="102" t="s">
        <v>4005</v>
      </c>
      <c r="C87" s="102" t="n">
        <v>96037412</v>
      </c>
      <c r="D87" s="102" t="s">
        <v>46</v>
      </c>
      <c r="E87" s="102" t="s">
        <v>1554</v>
      </c>
      <c r="F87" s="102" t="n">
        <v>11266</v>
      </c>
      <c r="G87" s="102" t="n">
        <v>65292</v>
      </c>
      <c r="H87" s="102" t="s">
        <v>4023</v>
      </c>
      <c r="I87" s="102" t="n">
        <v>0</v>
      </c>
      <c r="J87" s="102" t="s">
        <v>4122</v>
      </c>
      <c r="L87" s="102" t="s">
        <v>4123</v>
      </c>
      <c r="N87" s="102" t="s">
        <v>4124</v>
      </c>
      <c r="Q87" s="102" t="s">
        <v>4125</v>
      </c>
      <c r="R87" s="102" t="s">
        <v>4005</v>
      </c>
      <c r="S87" s="102" t="s">
        <v>4155</v>
      </c>
      <c r="T87" s="102" t="s">
        <v>4127</v>
      </c>
      <c r="V87" s="102" t="s">
        <v>4128</v>
      </c>
      <c r="X87" s="102" t="s">
        <v>4155</v>
      </c>
      <c r="AE87" s="102" t="s">
        <v>4129</v>
      </c>
      <c r="AF87" s="102" t="s">
        <v>4130</v>
      </c>
      <c r="AG87" s="102" t="s">
        <v>4131</v>
      </c>
      <c r="AH87" s="102" t="n">
        <f aca="false">VLOOKUP(A87,'Can Gas Rankings'!$C$6:$H$95,6,FALSE())</f>
        <v>5</v>
      </c>
      <c r="AI87" s="102" t="n">
        <f aca="false">VLOOKUP(A87,'Can Pwr Rankings'!$C$6:$F$21,4,FALSE())</f>
        <v>2</v>
      </c>
      <c r="AK87" s="102" t="str">
        <f aca="false">A87&amp;C87</f>
        <v>Dynegy Canada Inc.96037412</v>
      </c>
      <c r="AL87" s="102" t="str">
        <f aca="false">E87</f>
        <v>Enron Canada Corp.</v>
      </c>
    </row>
    <row r="88" customFormat="false" ht="11.25" hidden="false" customHeight="false" outlineLevel="0" collapsed="false">
      <c r="A88" s="102" t="s">
        <v>98</v>
      </c>
      <c r="B88" s="102" t="s">
        <v>4005</v>
      </c>
      <c r="C88" s="102" t="n">
        <v>96037412</v>
      </c>
      <c r="D88" s="102" t="s">
        <v>46</v>
      </c>
      <c r="E88" s="102" t="s">
        <v>1554</v>
      </c>
      <c r="F88" s="102" t="n">
        <v>11266</v>
      </c>
      <c r="G88" s="102" t="n">
        <v>65292</v>
      </c>
      <c r="H88" s="102" t="s">
        <v>4023</v>
      </c>
      <c r="I88" s="102" t="n">
        <v>0</v>
      </c>
      <c r="J88" s="102" t="s">
        <v>4132</v>
      </c>
      <c r="L88" s="102" t="s">
        <v>4123</v>
      </c>
      <c r="N88" s="102" t="s">
        <v>4124</v>
      </c>
      <c r="Q88" s="102" t="s">
        <v>4125</v>
      </c>
      <c r="R88" s="102" t="s">
        <v>4005</v>
      </c>
      <c r="S88" s="102" t="s">
        <v>4155</v>
      </c>
      <c r="T88" s="102" t="s">
        <v>4127</v>
      </c>
      <c r="V88" s="102" t="s">
        <v>4128</v>
      </c>
      <c r="X88" s="102" t="s">
        <v>4155</v>
      </c>
      <c r="AE88" s="102" t="s">
        <v>4129</v>
      </c>
      <c r="AF88" s="102" t="s">
        <v>4130</v>
      </c>
      <c r="AG88" s="102" t="s">
        <v>4131</v>
      </c>
      <c r="AH88" s="102" t="n">
        <f aca="false">VLOOKUP(A88,'Can Gas Rankings'!$C$6:$H$95,6,FALSE())</f>
        <v>5</v>
      </c>
      <c r="AI88" s="102" t="n">
        <f aca="false">VLOOKUP(A88,'Can Pwr Rankings'!$C$6:$F$21,4,FALSE())</f>
        <v>2</v>
      </c>
      <c r="AK88" s="102" t="str">
        <f aca="false">A88&amp;C88</f>
        <v>Dynegy Canada Inc.96037412</v>
      </c>
      <c r="AL88" s="102" t="str">
        <f aca="false">E88</f>
        <v>Enron Canada Corp.</v>
      </c>
    </row>
    <row r="89" customFormat="false" ht="11.25" hidden="false" customHeight="false" outlineLevel="0" collapsed="false">
      <c r="A89" s="102" t="s">
        <v>98</v>
      </c>
      <c r="B89" s="102" t="s">
        <v>4005</v>
      </c>
      <c r="C89" s="102" t="n">
        <v>96037412</v>
      </c>
      <c r="D89" s="102" t="s">
        <v>46</v>
      </c>
      <c r="E89" s="102" t="s">
        <v>1554</v>
      </c>
      <c r="F89" s="102" t="n">
        <v>11266</v>
      </c>
      <c r="G89" s="102" t="n">
        <v>65292</v>
      </c>
      <c r="H89" s="102" t="s">
        <v>4023</v>
      </c>
      <c r="I89" s="102" t="n">
        <v>0</v>
      </c>
      <c r="J89" s="102" t="s">
        <v>4132</v>
      </c>
      <c r="L89" s="102" t="s">
        <v>4123</v>
      </c>
      <c r="N89" s="102" t="s">
        <v>4124</v>
      </c>
      <c r="Q89" s="102" t="s">
        <v>4134</v>
      </c>
      <c r="R89" s="102" t="s">
        <v>4005</v>
      </c>
      <c r="S89" s="102" t="s">
        <v>4155</v>
      </c>
      <c r="T89" s="102" t="s">
        <v>4127</v>
      </c>
      <c r="V89" s="102" t="s">
        <v>4128</v>
      </c>
      <c r="X89" s="102" t="s">
        <v>4155</v>
      </c>
      <c r="AE89" s="102" t="s">
        <v>4129</v>
      </c>
      <c r="AF89" s="102" t="s">
        <v>4130</v>
      </c>
      <c r="AG89" s="102" t="s">
        <v>4131</v>
      </c>
      <c r="AH89" s="102" t="n">
        <f aca="false">VLOOKUP(A89,'Can Gas Rankings'!$C$6:$H$95,6,FALSE())</f>
        <v>5</v>
      </c>
      <c r="AI89" s="102" t="n">
        <f aca="false">VLOOKUP(A89,'Can Pwr Rankings'!$C$6:$F$21,4,FALSE())</f>
        <v>2</v>
      </c>
      <c r="AK89" s="102" t="str">
        <f aca="false">A89&amp;C89</f>
        <v>Dynegy Canada Inc.96037412</v>
      </c>
      <c r="AL89" s="102" t="str">
        <f aca="false">E89</f>
        <v>Enron Canada Corp.</v>
      </c>
    </row>
    <row r="90" customFormat="false" ht="11.25" hidden="false" customHeight="false" outlineLevel="0" collapsed="false">
      <c r="A90" s="102" t="s">
        <v>98</v>
      </c>
      <c r="B90" s="102" t="s">
        <v>4005</v>
      </c>
      <c r="C90" s="102" t="n">
        <v>96037412</v>
      </c>
      <c r="D90" s="102" t="s">
        <v>46</v>
      </c>
      <c r="E90" s="102" t="s">
        <v>1554</v>
      </c>
      <c r="F90" s="102" t="n">
        <v>11266</v>
      </c>
      <c r="G90" s="102" t="n">
        <v>65292</v>
      </c>
      <c r="H90" s="102" t="s">
        <v>4023</v>
      </c>
      <c r="I90" s="102" t="n">
        <v>0</v>
      </c>
      <c r="J90" s="102" t="s">
        <v>4122</v>
      </c>
      <c r="L90" s="102" t="s">
        <v>4123</v>
      </c>
      <c r="N90" s="102" t="s">
        <v>4124</v>
      </c>
      <c r="Q90" s="102" t="s">
        <v>4005</v>
      </c>
      <c r="R90" s="102" t="s">
        <v>4005</v>
      </c>
      <c r="S90" s="102" t="s">
        <v>4155</v>
      </c>
      <c r="T90" s="102" t="s">
        <v>4127</v>
      </c>
      <c r="V90" s="102" t="s">
        <v>4128</v>
      </c>
      <c r="X90" s="102" t="s">
        <v>4155</v>
      </c>
      <c r="AE90" s="102" t="s">
        <v>4129</v>
      </c>
      <c r="AF90" s="102" t="s">
        <v>4130</v>
      </c>
      <c r="AG90" s="102" t="s">
        <v>4131</v>
      </c>
      <c r="AH90" s="102" t="n">
        <f aca="false">VLOOKUP(A90,'Can Gas Rankings'!$C$6:$H$95,6,FALSE())</f>
        <v>5</v>
      </c>
      <c r="AI90" s="102" t="n">
        <f aca="false">VLOOKUP(A90,'Can Pwr Rankings'!$C$6:$F$21,4,FALSE())</f>
        <v>2</v>
      </c>
      <c r="AK90" s="102" t="str">
        <f aca="false">A90&amp;C90</f>
        <v>Dynegy Canada Inc.96037412</v>
      </c>
      <c r="AL90" s="102" t="str">
        <f aca="false">E90</f>
        <v>Enron Canada Corp.</v>
      </c>
    </row>
    <row r="91" customFormat="false" ht="11.25" hidden="false" customHeight="false" outlineLevel="0" collapsed="false">
      <c r="A91" s="102" t="s">
        <v>98</v>
      </c>
      <c r="B91" s="102" t="s">
        <v>4005</v>
      </c>
      <c r="C91" s="102" t="n">
        <v>96037412</v>
      </c>
      <c r="D91" s="102" t="s">
        <v>46</v>
      </c>
      <c r="E91" s="102" t="s">
        <v>1554</v>
      </c>
      <c r="F91" s="102" t="n">
        <v>11266</v>
      </c>
      <c r="G91" s="102" t="n">
        <v>65292</v>
      </c>
      <c r="H91" s="102" t="s">
        <v>4023</v>
      </c>
      <c r="I91" s="102" t="n">
        <v>0</v>
      </c>
      <c r="J91" s="102" t="s">
        <v>4010</v>
      </c>
      <c r="L91" s="102" t="s">
        <v>4123</v>
      </c>
      <c r="N91" s="102" t="s">
        <v>4124</v>
      </c>
      <c r="Q91" s="102" t="s">
        <v>4005</v>
      </c>
      <c r="R91" s="102" t="s">
        <v>4005</v>
      </c>
      <c r="S91" s="102" t="s">
        <v>4155</v>
      </c>
      <c r="T91" s="102" t="s">
        <v>4127</v>
      </c>
      <c r="V91" s="102" t="s">
        <v>4128</v>
      </c>
      <c r="X91" s="102" t="s">
        <v>4155</v>
      </c>
      <c r="AE91" s="102" t="s">
        <v>4129</v>
      </c>
      <c r="AF91" s="102" t="s">
        <v>4130</v>
      </c>
      <c r="AG91" s="102" t="s">
        <v>4131</v>
      </c>
      <c r="AH91" s="102" t="n">
        <f aca="false">VLOOKUP(A91,'Can Gas Rankings'!$C$6:$H$95,6,FALSE())</f>
        <v>5</v>
      </c>
      <c r="AI91" s="102" t="n">
        <f aca="false">VLOOKUP(A91,'Can Pwr Rankings'!$C$6:$F$21,4,FALSE())</f>
        <v>2</v>
      </c>
      <c r="AK91" s="102" t="str">
        <f aca="false">A91&amp;C91</f>
        <v>Dynegy Canada Inc.96037412</v>
      </c>
      <c r="AL91" s="102" t="str">
        <f aca="false">E91</f>
        <v>Enron Canada Corp.</v>
      </c>
    </row>
    <row r="92" customFormat="false" ht="11.25" hidden="false" customHeight="false" outlineLevel="0" collapsed="false">
      <c r="A92" s="102" t="s">
        <v>98</v>
      </c>
      <c r="B92" s="102" t="s">
        <v>4005</v>
      </c>
      <c r="C92" s="102" t="n">
        <v>96037412</v>
      </c>
      <c r="D92" s="102" t="s">
        <v>46</v>
      </c>
      <c r="E92" s="102" t="s">
        <v>1554</v>
      </c>
      <c r="F92" s="102" t="n">
        <v>11266</v>
      </c>
      <c r="G92" s="102" t="n">
        <v>65292</v>
      </c>
      <c r="H92" s="102" t="s">
        <v>4023</v>
      </c>
      <c r="I92" s="102" t="n">
        <v>0</v>
      </c>
      <c r="J92" s="102" t="s">
        <v>4122</v>
      </c>
      <c r="L92" s="102" t="s">
        <v>4123</v>
      </c>
      <c r="N92" s="102" t="s">
        <v>4124</v>
      </c>
      <c r="Q92" s="102" t="s">
        <v>4134</v>
      </c>
      <c r="R92" s="102" t="s">
        <v>4005</v>
      </c>
      <c r="S92" s="102" t="s">
        <v>4155</v>
      </c>
      <c r="T92" s="102" t="s">
        <v>4127</v>
      </c>
      <c r="V92" s="102" t="s">
        <v>4128</v>
      </c>
      <c r="X92" s="102" t="s">
        <v>4155</v>
      </c>
      <c r="AE92" s="102" t="s">
        <v>4129</v>
      </c>
      <c r="AF92" s="102" t="s">
        <v>4130</v>
      </c>
      <c r="AG92" s="102" t="s">
        <v>4131</v>
      </c>
      <c r="AH92" s="102" t="n">
        <f aca="false">VLOOKUP(A92,'Can Gas Rankings'!$C$6:$H$95,6,FALSE())</f>
        <v>5</v>
      </c>
      <c r="AI92" s="102" t="n">
        <f aca="false">VLOOKUP(A92,'Can Pwr Rankings'!$C$6:$F$21,4,FALSE())</f>
        <v>2</v>
      </c>
      <c r="AK92" s="102" t="str">
        <f aca="false">A92&amp;C92</f>
        <v>Dynegy Canada Inc.96037412</v>
      </c>
      <c r="AL92" s="102" t="str">
        <f aca="false">E92</f>
        <v>Enron Canada Corp.</v>
      </c>
    </row>
    <row r="93" customFormat="false" ht="11.25" hidden="false" customHeight="false" outlineLevel="0" collapsed="false">
      <c r="A93" s="102" t="s">
        <v>98</v>
      </c>
      <c r="B93" s="102" t="s">
        <v>4005</v>
      </c>
      <c r="C93" s="102" t="n">
        <v>96037412</v>
      </c>
      <c r="D93" s="102" t="s">
        <v>46</v>
      </c>
      <c r="E93" s="102" t="s">
        <v>1554</v>
      </c>
      <c r="F93" s="102" t="n">
        <v>11266</v>
      </c>
      <c r="G93" s="102" t="n">
        <v>65292</v>
      </c>
      <c r="H93" s="102" t="s">
        <v>4023</v>
      </c>
      <c r="I93" s="102" t="n">
        <v>0</v>
      </c>
      <c r="J93" s="102" t="s">
        <v>4010</v>
      </c>
      <c r="L93" s="102" t="s">
        <v>4123</v>
      </c>
      <c r="N93" s="102" t="s">
        <v>4124</v>
      </c>
      <c r="Q93" s="102" t="s">
        <v>4125</v>
      </c>
      <c r="R93" s="102" t="s">
        <v>4005</v>
      </c>
      <c r="S93" s="102" t="s">
        <v>4155</v>
      </c>
      <c r="T93" s="102" t="s">
        <v>4127</v>
      </c>
      <c r="V93" s="102" t="s">
        <v>4128</v>
      </c>
      <c r="X93" s="102" t="s">
        <v>4155</v>
      </c>
      <c r="AE93" s="102" t="s">
        <v>4129</v>
      </c>
      <c r="AF93" s="102" t="s">
        <v>4130</v>
      </c>
      <c r="AG93" s="102" t="s">
        <v>4131</v>
      </c>
      <c r="AH93" s="102" t="n">
        <f aca="false">VLOOKUP(A93,'Can Gas Rankings'!$C$6:$H$95,6,FALSE())</f>
        <v>5</v>
      </c>
      <c r="AI93" s="102" t="n">
        <f aca="false">VLOOKUP(A93,'Can Pwr Rankings'!$C$6:$F$21,4,FALSE())</f>
        <v>2</v>
      </c>
      <c r="AK93" s="102" t="str">
        <f aca="false">A93&amp;C93</f>
        <v>Dynegy Canada Inc.96037412</v>
      </c>
      <c r="AL93" s="102" t="str">
        <f aca="false">E93</f>
        <v>Enron Canada Corp.</v>
      </c>
    </row>
    <row r="94" customFormat="false" ht="11.25" hidden="false" customHeight="false" outlineLevel="0" collapsed="false">
      <c r="A94" s="102" t="s">
        <v>98</v>
      </c>
      <c r="B94" s="102" t="s">
        <v>4005</v>
      </c>
      <c r="C94" s="102" t="n">
        <v>96037412</v>
      </c>
      <c r="D94" s="102" t="s">
        <v>46</v>
      </c>
      <c r="E94" s="102" t="s">
        <v>1554</v>
      </c>
      <c r="F94" s="102" t="n">
        <v>11266</v>
      </c>
      <c r="G94" s="102" t="n">
        <v>65292</v>
      </c>
      <c r="H94" s="102" t="s">
        <v>4023</v>
      </c>
      <c r="I94" s="102" t="n">
        <v>0</v>
      </c>
      <c r="J94" s="102" t="s">
        <v>4010</v>
      </c>
      <c r="L94" s="102" t="s">
        <v>4123</v>
      </c>
      <c r="N94" s="102" t="s">
        <v>4124</v>
      </c>
      <c r="Q94" s="102" t="s">
        <v>4134</v>
      </c>
      <c r="R94" s="102" t="s">
        <v>4005</v>
      </c>
      <c r="S94" s="102" t="s">
        <v>4155</v>
      </c>
      <c r="T94" s="102" t="s">
        <v>4127</v>
      </c>
      <c r="V94" s="102" t="s">
        <v>4128</v>
      </c>
      <c r="X94" s="102" t="s">
        <v>4155</v>
      </c>
      <c r="AE94" s="102" t="s">
        <v>4129</v>
      </c>
      <c r="AF94" s="102" t="s">
        <v>4130</v>
      </c>
      <c r="AG94" s="102" t="s">
        <v>4131</v>
      </c>
      <c r="AH94" s="102" t="n">
        <f aca="false">VLOOKUP(A94,'Can Gas Rankings'!$C$6:$H$95,6,FALSE())</f>
        <v>5</v>
      </c>
      <c r="AI94" s="102" t="n">
        <f aca="false">VLOOKUP(A94,'Can Pwr Rankings'!$C$6:$F$21,4,FALSE())</f>
        <v>2</v>
      </c>
      <c r="AK94" s="102" t="str">
        <f aca="false">A94&amp;C94</f>
        <v>Dynegy Canada Inc.96037412</v>
      </c>
      <c r="AL94" s="102" t="str">
        <f aca="false">E94</f>
        <v>Enron Canada Corp.</v>
      </c>
    </row>
    <row r="95" customFormat="false" ht="11.25" hidden="false" customHeight="false" outlineLevel="0" collapsed="false">
      <c r="A95" s="102" t="s">
        <v>43</v>
      </c>
      <c r="B95" s="102" t="s">
        <v>4005</v>
      </c>
      <c r="C95" s="102" t="n">
        <v>95000199</v>
      </c>
      <c r="D95" s="102" t="s">
        <v>46</v>
      </c>
      <c r="E95" s="102" t="s">
        <v>1572</v>
      </c>
      <c r="F95" s="102" t="n">
        <v>1305</v>
      </c>
      <c r="G95" s="102" t="n">
        <v>61981</v>
      </c>
      <c r="H95" s="102" t="s">
        <v>4023</v>
      </c>
      <c r="I95" s="102" t="n">
        <v>3</v>
      </c>
      <c r="J95" s="102" t="s">
        <v>4135</v>
      </c>
      <c r="L95" s="102" t="s">
        <v>4123</v>
      </c>
      <c r="N95" s="102" t="s">
        <v>4124</v>
      </c>
      <c r="Q95" s="102" t="s">
        <v>4125</v>
      </c>
      <c r="R95" s="102" t="s">
        <v>4005</v>
      </c>
      <c r="S95" s="102" t="s">
        <v>4156</v>
      </c>
      <c r="T95" s="102" t="s">
        <v>4127</v>
      </c>
      <c r="V95" s="102" t="s">
        <v>4128</v>
      </c>
      <c r="X95" s="102" t="s">
        <v>4156</v>
      </c>
      <c r="AE95" s="102" t="s">
        <v>4129</v>
      </c>
      <c r="AF95" s="102" t="s">
        <v>4130</v>
      </c>
      <c r="AG95" s="102" t="s">
        <v>4131</v>
      </c>
      <c r="AH95" s="102" t="n">
        <f aca="false">VLOOKUP(A95,'Can Gas Rankings'!$C$6:$H$95,6,FALSE())</f>
        <v>81</v>
      </c>
      <c r="AI95" s="102" t="e">
        <f aca="false">VLOOKUP(A95,'Can Pwr Rankings'!$C$6:$F$21,4,FALSE())</f>
        <v>#N/A</v>
      </c>
      <c r="AK95" s="102" t="str">
        <f aca="false">A95&amp;C95</f>
        <v>Dynegy Marketing and Trade95000199</v>
      </c>
      <c r="AL95" s="102" t="str">
        <f aca="false">E95</f>
        <v>Enron North America Corp.</v>
      </c>
    </row>
    <row r="96" customFormat="false" ht="11.25" hidden="false" customHeight="false" outlineLevel="0" collapsed="false">
      <c r="A96" s="102" t="s">
        <v>43</v>
      </c>
      <c r="B96" s="102" t="s">
        <v>4005</v>
      </c>
      <c r="C96" s="102" t="n">
        <v>95000199</v>
      </c>
      <c r="D96" s="102" t="s">
        <v>46</v>
      </c>
      <c r="E96" s="102" t="s">
        <v>1572</v>
      </c>
      <c r="F96" s="102" t="n">
        <v>1305</v>
      </c>
      <c r="G96" s="102" t="n">
        <v>61981</v>
      </c>
      <c r="H96" s="102" t="s">
        <v>4023</v>
      </c>
      <c r="I96" s="102" t="n">
        <v>3</v>
      </c>
      <c r="J96" s="102" t="s">
        <v>4135</v>
      </c>
      <c r="L96" s="102" t="s">
        <v>4123</v>
      </c>
      <c r="N96" s="102" t="s">
        <v>4124</v>
      </c>
      <c r="Q96" s="102" t="s">
        <v>4005</v>
      </c>
      <c r="R96" s="102" t="s">
        <v>4005</v>
      </c>
      <c r="S96" s="102" t="s">
        <v>4156</v>
      </c>
      <c r="T96" s="102" t="s">
        <v>4127</v>
      </c>
      <c r="V96" s="102" t="s">
        <v>4128</v>
      </c>
      <c r="X96" s="102" t="s">
        <v>4156</v>
      </c>
      <c r="AE96" s="102" t="s">
        <v>4129</v>
      </c>
      <c r="AF96" s="102" t="s">
        <v>4130</v>
      </c>
      <c r="AG96" s="102" t="s">
        <v>4131</v>
      </c>
      <c r="AH96" s="102" t="n">
        <f aca="false">VLOOKUP(A96,'Can Gas Rankings'!$C$6:$H$95,6,FALSE())</f>
        <v>81</v>
      </c>
      <c r="AI96" s="102" t="e">
        <f aca="false">VLOOKUP(A96,'Can Pwr Rankings'!$C$6:$F$21,4,FALSE())</f>
        <v>#N/A</v>
      </c>
      <c r="AK96" s="102" t="str">
        <f aca="false">A96&amp;C96</f>
        <v>Dynegy Marketing and Trade95000199</v>
      </c>
      <c r="AL96" s="102" t="str">
        <f aca="false">E96</f>
        <v>Enron North America Corp.</v>
      </c>
    </row>
    <row r="97" customFormat="false" ht="11.25" hidden="false" customHeight="false" outlineLevel="0" collapsed="false">
      <c r="A97" s="102" t="s">
        <v>43</v>
      </c>
      <c r="B97" s="102" t="s">
        <v>4005</v>
      </c>
      <c r="C97" s="102" t="n">
        <v>95000199</v>
      </c>
      <c r="D97" s="102" t="s">
        <v>46</v>
      </c>
      <c r="E97" s="102" t="s">
        <v>1572</v>
      </c>
      <c r="F97" s="102" t="n">
        <v>1305</v>
      </c>
      <c r="G97" s="102" t="n">
        <v>61981</v>
      </c>
      <c r="H97" s="102" t="s">
        <v>4023</v>
      </c>
      <c r="I97" s="102" t="n">
        <v>3</v>
      </c>
      <c r="J97" s="102" t="s">
        <v>4135</v>
      </c>
      <c r="L97" s="102" t="s">
        <v>4123</v>
      </c>
      <c r="N97" s="102" t="s">
        <v>4124</v>
      </c>
      <c r="Q97" s="102" t="s">
        <v>4134</v>
      </c>
      <c r="R97" s="102" t="s">
        <v>4005</v>
      </c>
      <c r="S97" s="102" t="s">
        <v>4156</v>
      </c>
      <c r="T97" s="102" t="s">
        <v>4127</v>
      </c>
      <c r="V97" s="102" t="s">
        <v>4128</v>
      </c>
      <c r="X97" s="102" t="s">
        <v>4156</v>
      </c>
      <c r="AE97" s="102" t="s">
        <v>4129</v>
      </c>
      <c r="AF97" s="102" t="s">
        <v>4130</v>
      </c>
      <c r="AG97" s="102" t="s">
        <v>4131</v>
      </c>
      <c r="AH97" s="102" t="n">
        <f aca="false">VLOOKUP(A97,'Can Gas Rankings'!$C$6:$H$95,6,FALSE())</f>
        <v>81</v>
      </c>
      <c r="AI97" s="102" t="e">
        <f aca="false">VLOOKUP(A97,'Can Pwr Rankings'!$C$6:$F$21,4,FALSE())</f>
        <v>#N/A</v>
      </c>
      <c r="AK97" s="102" t="str">
        <f aca="false">A97&amp;C97</f>
        <v>Dynegy Marketing and Trade95000199</v>
      </c>
      <c r="AL97" s="102" t="str">
        <f aca="false">E97</f>
        <v>Enron North America Corp.</v>
      </c>
    </row>
    <row r="98" customFormat="false" ht="11.25" hidden="false" customHeight="false" outlineLevel="0" collapsed="false">
      <c r="A98" s="102" t="s">
        <v>102</v>
      </c>
      <c r="B98" s="102" t="s">
        <v>4005</v>
      </c>
      <c r="C98" s="102" t="n">
        <v>96003709</v>
      </c>
      <c r="D98" s="102" t="s">
        <v>64</v>
      </c>
      <c r="E98" s="102" t="s">
        <v>1572</v>
      </c>
      <c r="F98" s="102" t="n">
        <v>1305</v>
      </c>
      <c r="G98" s="102" t="n">
        <v>51163</v>
      </c>
      <c r="H98" s="102" t="s">
        <v>4023</v>
      </c>
      <c r="I98" s="102" t="n">
        <v>1</v>
      </c>
      <c r="J98" s="102" t="s">
        <v>4135</v>
      </c>
      <c r="L98" s="102" t="s">
        <v>4123</v>
      </c>
      <c r="N98" s="102" t="s">
        <v>4124</v>
      </c>
      <c r="Q98" s="102" t="s">
        <v>4125</v>
      </c>
      <c r="R98" s="102" t="s">
        <v>4005</v>
      </c>
      <c r="S98" s="102" t="s">
        <v>4157</v>
      </c>
      <c r="T98" s="102" t="s">
        <v>4127</v>
      </c>
      <c r="V98" s="102" t="s">
        <v>4128</v>
      </c>
      <c r="X98" s="102" t="s">
        <v>4157</v>
      </c>
      <c r="AE98" s="102" t="s">
        <v>4130</v>
      </c>
      <c r="AF98" s="102" t="s">
        <v>4130</v>
      </c>
      <c r="AG98" s="102" t="s">
        <v>4131</v>
      </c>
      <c r="AH98" s="102" t="n">
        <f aca="false">VLOOKUP(A98,'Can Gas Rankings'!$C$6:$H$95,6,FALSE())</f>
        <v>27</v>
      </c>
      <c r="AI98" s="102" t="e">
        <f aca="false">VLOOKUP(A98,'Can Pwr Rankings'!$C$6:$F$21,4,FALSE())</f>
        <v>#N/A</v>
      </c>
      <c r="AK98" s="102" t="str">
        <f aca="false">A98&amp;C98</f>
        <v>e prime, inc.96003709</v>
      </c>
      <c r="AL98" s="102" t="str">
        <f aca="false">E98</f>
        <v>Enron North America Corp.</v>
      </c>
    </row>
    <row r="99" customFormat="false" ht="11.25" hidden="false" customHeight="false" outlineLevel="0" collapsed="false">
      <c r="A99" s="102" t="s">
        <v>102</v>
      </c>
      <c r="B99" s="102" t="s">
        <v>4005</v>
      </c>
      <c r="C99" s="102" t="n">
        <v>96003709</v>
      </c>
      <c r="D99" s="102" t="s">
        <v>64</v>
      </c>
      <c r="E99" s="102" t="s">
        <v>1572</v>
      </c>
      <c r="F99" s="102" t="n">
        <v>1305</v>
      </c>
      <c r="G99" s="102" t="n">
        <v>51163</v>
      </c>
      <c r="H99" s="102" t="s">
        <v>4023</v>
      </c>
      <c r="I99" s="102" t="n">
        <v>1</v>
      </c>
      <c r="J99" s="102" t="s">
        <v>4135</v>
      </c>
      <c r="L99" s="102" t="s">
        <v>4123</v>
      </c>
      <c r="N99" s="102" t="s">
        <v>4124</v>
      </c>
      <c r="Q99" s="102" t="s">
        <v>4134</v>
      </c>
      <c r="R99" s="102" t="s">
        <v>4005</v>
      </c>
      <c r="S99" s="102" t="s">
        <v>4157</v>
      </c>
      <c r="T99" s="102" t="s">
        <v>4127</v>
      </c>
      <c r="V99" s="102" t="s">
        <v>4128</v>
      </c>
      <c r="X99" s="102" t="s">
        <v>4157</v>
      </c>
      <c r="AE99" s="102" t="s">
        <v>4130</v>
      </c>
      <c r="AF99" s="102" t="s">
        <v>4130</v>
      </c>
      <c r="AG99" s="102" t="s">
        <v>4131</v>
      </c>
      <c r="AH99" s="102" t="n">
        <f aca="false">VLOOKUP(A99,'Can Gas Rankings'!$C$6:$H$95,6,FALSE())</f>
        <v>27</v>
      </c>
      <c r="AI99" s="102" t="e">
        <f aca="false">VLOOKUP(A99,'Can Pwr Rankings'!$C$6:$F$21,4,FALSE())</f>
        <v>#N/A</v>
      </c>
      <c r="AK99" s="102" t="str">
        <f aca="false">A99&amp;C99</f>
        <v>e prime, inc.96003709</v>
      </c>
      <c r="AL99" s="102" t="str">
        <f aca="false">E99</f>
        <v>Enron North America Corp.</v>
      </c>
    </row>
    <row r="100" customFormat="false" ht="11.25" hidden="false" customHeight="false" outlineLevel="0" collapsed="false">
      <c r="A100" s="102" t="s">
        <v>102</v>
      </c>
      <c r="B100" s="102" t="s">
        <v>4005</v>
      </c>
      <c r="C100" s="102" t="n">
        <v>96003709</v>
      </c>
      <c r="D100" s="102" t="s">
        <v>64</v>
      </c>
      <c r="E100" s="102" t="s">
        <v>1572</v>
      </c>
      <c r="F100" s="102" t="n">
        <v>1305</v>
      </c>
      <c r="G100" s="102" t="n">
        <v>51163</v>
      </c>
      <c r="H100" s="102" t="s">
        <v>4023</v>
      </c>
      <c r="I100" s="102" t="n">
        <v>1</v>
      </c>
      <c r="J100" s="102" t="s">
        <v>4135</v>
      </c>
      <c r="L100" s="102" t="s">
        <v>4123</v>
      </c>
      <c r="N100" s="102" t="s">
        <v>4124</v>
      </c>
      <c r="Q100" s="102" t="s">
        <v>4005</v>
      </c>
      <c r="R100" s="102" t="s">
        <v>4005</v>
      </c>
      <c r="S100" s="102" t="s">
        <v>4157</v>
      </c>
      <c r="T100" s="102" t="s">
        <v>4127</v>
      </c>
      <c r="V100" s="102" t="s">
        <v>4128</v>
      </c>
      <c r="X100" s="102" t="s">
        <v>4157</v>
      </c>
      <c r="AE100" s="102" t="s">
        <v>4130</v>
      </c>
      <c r="AF100" s="102" t="s">
        <v>4130</v>
      </c>
      <c r="AG100" s="102" t="s">
        <v>4131</v>
      </c>
      <c r="AH100" s="102" t="n">
        <f aca="false">VLOOKUP(A100,'Can Gas Rankings'!$C$6:$H$95,6,FALSE())</f>
        <v>27</v>
      </c>
      <c r="AI100" s="102" t="e">
        <f aca="false">VLOOKUP(A100,'Can Pwr Rankings'!$C$6:$F$21,4,FALSE())</f>
        <v>#N/A</v>
      </c>
      <c r="AK100" s="102" t="str">
        <f aca="false">A100&amp;C100</f>
        <v>e prime, inc.96003709</v>
      </c>
      <c r="AL100" s="102" t="str">
        <f aca="false">E100</f>
        <v>Enron North America Corp.</v>
      </c>
    </row>
    <row r="101" customFormat="false" ht="11.25" hidden="false" customHeight="false" outlineLevel="0" collapsed="false">
      <c r="A101" s="102" t="s">
        <v>58</v>
      </c>
      <c r="B101" s="102" t="s">
        <v>4005</v>
      </c>
      <c r="C101" s="102" t="n">
        <v>96045266</v>
      </c>
      <c r="D101" s="102" t="s">
        <v>27</v>
      </c>
      <c r="E101" s="102" t="s">
        <v>1572</v>
      </c>
      <c r="F101" s="102" t="n">
        <v>1305</v>
      </c>
      <c r="G101" s="102" t="n">
        <v>53350</v>
      </c>
      <c r="H101" s="102" t="s">
        <v>4023</v>
      </c>
      <c r="I101" s="102" t="n">
        <v>2</v>
      </c>
      <c r="J101" s="102" t="s">
        <v>4135</v>
      </c>
      <c r="L101" s="102" t="s">
        <v>4123</v>
      </c>
      <c r="N101" s="102" t="s">
        <v>4124</v>
      </c>
      <c r="Q101" s="102" t="s">
        <v>4125</v>
      </c>
      <c r="R101" s="102" t="s">
        <v>4005</v>
      </c>
      <c r="S101" s="102" t="s">
        <v>4158</v>
      </c>
      <c r="T101" s="102" t="s">
        <v>4127</v>
      </c>
      <c r="V101" s="102" t="s">
        <v>4128</v>
      </c>
      <c r="X101" s="102" t="s">
        <v>4158</v>
      </c>
      <c r="AE101" s="102" t="s">
        <v>4129</v>
      </c>
      <c r="AF101" s="102" t="s">
        <v>4130</v>
      </c>
      <c r="AG101" s="102" t="s">
        <v>4131</v>
      </c>
      <c r="AH101" s="102" t="n">
        <f aca="false">VLOOKUP(A101,'Can Gas Rankings'!$C$6:$H$95,6,FALSE())</f>
        <v>1</v>
      </c>
      <c r="AI101" s="102" t="n">
        <f aca="false">VLOOKUP(A101,'Can Pwr Rankings'!$C$6:$F$21,4,FALSE())</f>
        <v>8</v>
      </c>
      <c r="AK101" s="102" t="str">
        <f aca="false">A101&amp;C101</f>
        <v>El Paso Merchant Energy, L.P.96045266</v>
      </c>
      <c r="AL101" s="102" t="str">
        <f aca="false">E101</f>
        <v>Enron North America Corp.</v>
      </c>
    </row>
    <row r="102" customFormat="false" ht="11.25" hidden="false" customHeight="false" outlineLevel="0" collapsed="false">
      <c r="A102" s="102" t="s">
        <v>58</v>
      </c>
      <c r="B102" s="102" t="s">
        <v>4005</v>
      </c>
      <c r="C102" s="102" t="n">
        <v>96045266</v>
      </c>
      <c r="D102" s="102" t="s">
        <v>27</v>
      </c>
      <c r="E102" s="102" t="s">
        <v>1572</v>
      </c>
      <c r="F102" s="102" t="n">
        <v>1305</v>
      </c>
      <c r="G102" s="102" t="n">
        <v>53350</v>
      </c>
      <c r="H102" s="102" t="s">
        <v>4023</v>
      </c>
      <c r="I102" s="102" t="n">
        <v>2</v>
      </c>
      <c r="J102" s="102" t="s">
        <v>4135</v>
      </c>
      <c r="L102" s="102" t="s">
        <v>4123</v>
      </c>
      <c r="N102" s="102" t="s">
        <v>4124</v>
      </c>
      <c r="Q102" s="102" t="s">
        <v>4005</v>
      </c>
      <c r="R102" s="102" t="s">
        <v>4005</v>
      </c>
      <c r="S102" s="102" t="s">
        <v>4158</v>
      </c>
      <c r="T102" s="102" t="s">
        <v>4127</v>
      </c>
      <c r="V102" s="102" t="s">
        <v>4128</v>
      </c>
      <c r="X102" s="102" t="s">
        <v>4158</v>
      </c>
      <c r="AE102" s="102" t="s">
        <v>4129</v>
      </c>
      <c r="AF102" s="102" t="s">
        <v>4130</v>
      </c>
      <c r="AG102" s="102" t="s">
        <v>4131</v>
      </c>
      <c r="AH102" s="102" t="n">
        <f aca="false">VLOOKUP(A102,'Can Gas Rankings'!$C$6:$H$95,6,FALSE())</f>
        <v>1</v>
      </c>
      <c r="AI102" s="102" t="n">
        <f aca="false">VLOOKUP(A102,'Can Pwr Rankings'!$C$6:$F$21,4,FALSE())</f>
        <v>8</v>
      </c>
      <c r="AK102" s="102" t="str">
        <f aca="false">A102&amp;C102</f>
        <v>El Paso Merchant Energy, L.P.96045266</v>
      </c>
      <c r="AL102" s="102" t="str">
        <f aca="false">E102</f>
        <v>Enron North America Corp.</v>
      </c>
    </row>
    <row r="103" customFormat="false" ht="11.25" hidden="false" customHeight="false" outlineLevel="0" collapsed="false">
      <c r="A103" s="102" t="s">
        <v>58</v>
      </c>
      <c r="B103" s="102" t="s">
        <v>4005</v>
      </c>
      <c r="C103" s="102" t="n">
        <v>96045266</v>
      </c>
      <c r="D103" s="102" t="s">
        <v>27</v>
      </c>
      <c r="E103" s="102" t="s">
        <v>1572</v>
      </c>
      <c r="F103" s="102" t="n">
        <v>1305</v>
      </c>
      <c r="G103" s="102" t="n">
        <v>53350</v>
      </c>
      <c r="H103" s="102" t="s">
        <v>4023</v>
      </c>
      <c r="I103" s="102" t="n">
        <v>2</v>
      </c>
      <c r="J103" s="102" t="s">
        <v>4135</v>
      </c>
      <c r="L103" s="102" t="s">
        <v>4123</v>
      </c>
      <c r="N103" s="102" t="s">
        <v>4124</v>
      </c>
      <c r="Q103" s="102" t="s">
        <v>4134</v>
      </c>
      <c r="R103" s="102" t="s">
        <v>4005</v>
      </c>
      <c r="S103" s="102" t="s">
        <v>4158</v>
      </c>
      <c r="T103" s="102" t="s">
        <v>4127</v>
      </c>
      <c r="V103" s="102" t="s">
        <v>4128</v>
      </c>
      <c r="X103" s="102" t="s">
        <v>4158</v>
      </c>
      <c r="AE103" s="102" t="s">
        <v>4129</v>
      </c>
      <c r="AF103" s="102" t="s">
        <v>4130</v>
      </c>
      <c r="AG103" s="102" t="s">
        <v>4131</v>
      </c>
      <c r="AH103" s="102" t="n">
        <f aca="false">VLOOKUP(A103,'Can Gas Rankings'!$C$6:$H$95,6,FALSE())</f>
        <v>1</v>
      </c>
      <c r="AI103" s="102" t="n">
        <f aca="false">VLOOKUP(A103,'Can Pwr Rankings'!$C$6:$F$21,4,FALSE())</f>
        <v>8</v>
      </c>
      <c r="AK103" s="102" t="str">
        <f aca="false">A103&amp;C103</f>
        <v>El Paso Merchant Energy, L.P.96045266</v>
      </c>
      <c r="AL103" s="102" t="str">
        <f aca="false">E103</f>
        <v>Enron North America Corp.</v>
      </c>
    </row>
    <row r="104" customFormat="false" ht="11.25" hidden="false" customHeight="false" outlineLevel="0" collapsed="false">
      <c r="A104" s="102" t="s">
        <v>397</v>
      </c>
      <c r="B104" s="102" t="s">
        <v>4005</v>
      </c>
      <c r="C104" s="102" t="n">
        <v>96093729</v>
      </c>
      <c r="D104" s="102" t="s">
        <v>27</v>
      </c>
      <c r="E104" s="102" t="s">
        <v>1554</v>
      </c>
      <c r="F104" s="102" t="n">
        <v>11266</v>
      </c>
      <c r="G104" s="102" t="n">
        <v>88408</v>
      </c>
      <c r="H104" s="102" t="s">
        <v>4023</v>
      </c>
      <c r="I104" s="102" t="n">
        <v>0</v>
      </c>
      <c r="J104" s="102" t="s">
        <v>4135</v>
      </c>
      <c r="L104" s="102" t="s">
        <v>4123</v>
      </c>
      <c r="N104" s="102" t="s">
        <v>4124</v>
      </c>
      <c r="Q104" s="102" t="s">
        <v>4005</v>
      </c>
      <c r="R104" s="102" t="s">
        <v>4005</v>
      </c>
      <c r="S104" s="102" t="s">
        <v>4159</v>
      </c>
      <c r="T104" s="102" t="s">
        <v>4127</v>
      </c>
      <c r="V104" s="102" t="s">
        <v>4128</v>
      </c>
      <c r="X104" s="102" t="s">
        <v>4159</v>
      </c>
      <c r="AE104" s="102" t="s">
        <v>4129</v>
      </c>
      <c r="AF104" s="102" t="s">
        <v>4130</v>
      </c>
      <c r="AG104" s="102" t="s">
        <v>4131</v>
      </c>
      <c r="AH104" s="102" t="e">
        <f aca="false">VLOOKUP(A104,'Can Gas Rankings'!$C$6:$H$95,6,FALSE())</f>
        <v>#N/A</v>
      </c>
      <c r="AI104" s="102" t="n">
        <f aca="false">VLOOKUP(A104,'Can Pwr Rankings'!$C$6:$F$21,4,FALSE())</f>
        <v>9</v>
      </c>
      <c r="AK104" s="102" t="str">
        <f aca="false">A104&amp;C104</f>
        <v>Encore Energy Solutions, L.P.96093729</v>
      </c>
      <c r="AL104" s="102" t="str">
        <f aca="false">E104</f>
        <v>Enron Canada Corp.</v>
      </c>
    </row>
    <row r="105" customFormat="false" ht="11.25" hidden="false" customHeight="false" outlineLevel="0" collapsed="false">
      <c r="A105" s="102" t="s">
        <v>397</v>
      </c>
      <c r="B105" s="102" t="s">
        <v>4005</v>
      </c>
      <c r="C105" s="102" t="n">
        <v>96093729</v>
      </c>
      <c r="D105" s="102" t="s">
        <v>27</v>
      </c>
      <c r="E105" s="102" t="s">
        <v>1554</v>
      </c>
      <c r="F105" s="102" t="n">
        <v>11266</v>
      </c>
      <c r="G105" s="102" t="n">
        <v>88408</v>
      </c>
      <c r="H105" s="102" t="s">
        <v>4023</v>
      </c>
      <c r="I105" s="102" t="n">
        <v>0</v>
      </c>
      <c r="J105" s="102" t="s">
        <v>4135</v>
      </c>
      <c r="L105" s="102" t="s">
        <v>4123</v>
      </c>
      <c r="N105" s="102" t="s">
        <v>4124</v>
      </c>
      <c r="Q105" s="102" t="s">
        <v>4125</v>
      </c>
      <c r="R105" s="102" t="s">
        <v>4005</v>
      </c>
      <c r="S105" s="102" t="s">
        <v>4159</v>
      </c>
      <c r="T105" s="102" t="s">
        <v>4127</v>
      </c>
      <c r="V105" s="102" t="s">
        <v>4128</v>
      </c>
      <c r="X105" s="102" t="s">
        <v>4159</v>
      </c>
      <c r="AE105" s="102" t="s">
        <v>4129</v>
      </c>
      <c r="AF105" s="102" t="s">
        <v>4130</v>
      </c>
      <c r="AG105" s="102" t="s">
        <v>4131</v>
      </c>
      <c r="AH105" s="102" t="e">
        <f aca="false">VLOOKUP(A105,'Can Gas Rankings'!$C$6:$H$95,6,FALSE())</f>
        <v>#N/A</v>
      </c>
      <c r="AI105" s="102" t="n">
        <f aca="false">VLOOKUP(A105,'Can Pwr Rankings'!$C$6:$F$21,4,FALSE())</f>
        <v>9</v>
      </c>
      <c r="AK105" s="102" t="str">
        <f aca="false">A105&amp;C105</f>
        <v>Encore Energy Solutions, L.P.96093729</v>
      </c>
      <c r="AL105" s="102" t="str">
        <f aca="false">E105</f>
        <v>Enron Canada Corp.</v>
      </c>
    </row>
    <row r="106" customFormat="false" ht="11.25" hidden="false" customHeight="false" outlineLevel="0" collapsed="false">
      <c r="A106" s="102" t="s">
        <v>397</v>
      </c>
      <c r="B106" s="102" t="s">
        <v>4005</v>
      </c>
      <c r="C106" s="102" t="n">
        <v>96093729</v>
      </c>
      <c r="D106" s="102" t="s">
        <v>27</v>
      </c>
      <c r="E106" s="102" t="s">
        <v>1554</v>
      </c>
      <c r="F106" s="102" t="n">
        <v>11266</v>
      </c>
      <c r="G106" s="102" t="n">
        <v>88408</v>
      </c>
      <c r="H106" s="102" t="s">
        <v>4023</v>
      </c>
      <c r="I106" s="102" t="n">
        <v>0</v>
      </c>
      <c r="J106" s="102" t="s">
        <v>4135</v>
      </c>
      <c r="L106" s="102" t="s">
        <v>4123</v>
      </c>
      <c r="N106" s="102" t="s">
        <v>4124</v>
      </c>
      <c r="Q106" s="102" t="s">
        <v>4134</v>
      </c>
      <c r="R106" s="102" t="s">
        <v>4005</v>
      </c>
      <c r="S106" s="102" t="s">
        <v>4159</v>
      </c>
      <c r="T106" s="102" t="s">
        <v>4127</v>
      </c>
      <c r="V106" s="102" t="s">
        <v>4128</v>
      </c>
      <c r="X106" s="102" t="s">
        <v>4159</v>
      </c>
      <c r="AE106" s="102" t="s">
        <v>4129</v>
      </c>
      <c r="AF106" s="102" t="s">
        <v>4130</v>
      </c>
      <c r="AG106" s="102" t="s">
        <v>4131</v>
      </c>
      <c r="AH106" s="102" t="e">
        <f aca="false">VLOOKUP(A106,'Can Gas Rankings'!$C$6:$H$95,6,FALSE())</f>
        <v>#N/A</v>
      </c>
      <c r="AI106" s="102" t="n">
        <f aca="false">VLOOKUP(A106,'Can Pwr Rankings'!$C$6:$F$21,4,FALSE())</f>
        <v>9</v>
      </c>
      <c r="AK106" s="102" t="str">
        <f aca="false">A106&amp;C106</f>
        <v>Encore Energy Solutions, L.P.96093729</v>
      </c>
      <c r="AL106" s="102" t="str">
        <f aca="false">E106</f>
        <v>Enron Canada Corp.</v>
      </c>
    </row>
    <row r="107" customFormat="false" ht="11.25" hidden="false" customHeight="false" outlineLevel="0" collapsed="false">
      <c r="A107" s="102" t="s">
        <v>83</v>
      </c>
      <c r="B107" s="102" t="s">
        <v>4005</v>
      </c>
      <c r="C107" s="102" t="n">
        <v>96028131</v>
      </c>
      <c r="D107" s="102" t="s">
        <v>27</v>
      </c>
      <c r="E107" s="102" t="s">
        <v>1554</v>
      </c>
      <c r="F107" s="102" t="n">
        <v>11266</v>
      </c>
      <c r="G107" s="102" t="n">
        <v>53341</v>
      </c>
      <c r="H107" s="102" t="s">
        <v>4023</v>
      </c>
      <c r="I107" s="102" t="n">
        <v>1</v>
      </c>
      <c r="J107" s="102" t="s">
        <v>4010</v>
      </c>
      <c r="L107" s="102" t="s">
        <v>4123</v>
      </c>
      <c r="N107" s="102" t="s">
        <v>4124</v>
      </c>
      <c r="Q107" s="102" t="s">
        <v>4134</v>
      </c>
      <c r="R107" s="102" t="s">
        <v>4005</v>
      </c>
      <c r="S107" s="102" t="s">
        <v>4160</v>
      </c>
      <c r="T107" s="102" t="s">
        <v>4127</v>
      </c>
      <c r="V107" s="102" t="s">
        <v>4128</v>
      </c>
      <c r="X107" s="102" t="s">
        <v>4160</v>
      </c>
      <c r="AE107" s="102" t="s">
        <v>4129</v>
      </c>
      <c r="AF107" s="102" t="s">
        <v>4130</v>
      </c>
      <c r="AG107" s="102" t="s">
        <v>4131</v>
      </c>
      <c r="AH107" s="102" t="n">
        <f aca="false">VLOOKUP(A107,'Can Gas Rankings'!$C$6:$H$95,6,FALSE())</f>
        <v>11</v>
      </c>
      <c r="AI107" s="102" t="n">
        <f aca="false">VLOOKUP(A107,'Can Pwr Rankings'!$C$6:$F$21,4,FALSE())</f>
        <v>5</v>
      </c>
      <c r="AK107" s="102" t="str">
        <f aca="false">A107&amp;C107</f>
        <v>Engage Energy Canada L.P.96028131</v>
      </c>
      <c r="AL107" s="102" t="str">
        <f aca="false">E107</f>
        <v>Enron Canada Corp.</v>
      </c>
    </row>
    <row r="108" customFormat="false" ht="11.25" hidden="false" customHeight="false" outlineLevel="0" collapsed="false">
      <c r="A108" s="102" t="s">
        <v>83</v>
      </c>
      <c r="B108" s="102" t="s">
        <v>4005</v>
      </c>
      <c r="C108" s="102" t="n">
        <v>96028131</v>
      </c>
      <c r="D108" s="102" t="s">
        <v>27</v>
      </c>
      <c r="E108" s="102" t="s">
        <v>1554</v>
      </c>
      <c r="F108" s="102" t="n">
        <v>11266</v>
      </c>
      <c r="G108" s="102" t="n">
        <v>53341</v>
      </c>
      <c r="H108" s="102" t="s">
        <v>4023</v>
      </c>
      <c r="I108" s="102" t="n">
        <v>1</v>
      </c>
      <c r="J108" s="102" t="s">
        <v>4010</v>
      </c>
      <c r="L108" s="102" t="s">
        <v>4123</v>
      </c>
      <c r="N108" s="102" t="s">
        <v>4124</v>
      </c>
      <c r="Q108" s="102" t="s">
        <v>4125</v>
      </c>
      <c r="R108" s="102" t="s">
        <v>4005</v>
      </c>
      <c r="S108" s="102" t="s">
        <v>4160</v>
      </c>
      <c r="T108" s="102" t="s">
        <v>4127</v>
      </c>
      <c r="V108" s="102" t="s">
        <v>4128</v>
      </c>
      <c r="X108" s="102" t="s">
        <v>4160</v>
      </c>
      <c r="AE108" s="102" t="s">
        <v>4129</v>
      </c>
      <c r="AF108" s="102" t="s">
        <v>4130</v>
      </c>
      <c r="AG108" s="102" t="s">
        <v>4131</v>
      </c>
      <c r="AH108" s="102" t="n">
        <f aca="false">VLOOKUP(A108,'Can Gas Rankings'!$C$6:$H$95,6,FALSE())</f>
        <v>11</v>
      </c>
      <c r="AI108" s="102" t="n">
        <f aca="false">VLOOKUP(A108,'Can Pwr Rankings'!$C$6:$F$21,4,FALSE())</f>
        <v>5</v>
      </c>
      <c r="AK108" s="102" t="str">
        <f aca="false">A108&amp;C108</f>
        <v>Engage Energy Canada L.P.96028131</v>
      </c>
      <c r="AL108" s="102" t="str">
        <f aca="false">E108</f>
        <v>Enron Canada Corp.</v>
      </c>
    </row>
    <row r="109" customFormat="false" ht="11.25" hidden="false" customHeight="false" outlineLevel="0" collapsed="false">
      <c r="A109" s="102" t="s">
        <v>83</v>
      </c>
      <c r="B109" s="102" t="s">
        <v>4005</v>
      </c>
      <c r="C109" s="102" t="n">
        <v>96028131</v>
      </c>
      <c r="D109" s="102" t="s">
        <v>27</v>
      </c>
      <c r="E109" s="102" t="s">
        <v>1554</v>
      </c>
      <c r="F109" s="102" t="n">
        <v>11266</v>
      </c>
      <c r="G109" s="102" t="n">
        <v>53341</v>
      </c>
      <c r="H109" s="102" t="s">
        <v>4023</v>
      </c>
      <c r="I109" s="102" t="n">
        <v>1</v>
      </c>
      <c r="J109" s="102" t="s">
        <v>4122</v>
      </c>
      <c r="L109" s="102" t="s">
        <v>4123</v>
      </c>
      <c r="N109" s="102" t="s">
        <v>4124</v>
      </c>
      <c r="Q109" s="102" t="s">
        <v>4005</v>
      </c>
      <c r="R109" s="102" t="s">
        <v>4005</v>
      </c>
      <c r="S109" s="102" t="s">
        <v>4160</v>
      </c>
      <c r="T109" s="102" t="s">
        <v>4127</v>
      </c>
      <c r="V109" s="102" t="s">
        <v>4128</v>
      </c>
      <c r="X109" s="102" t="s">
        <v>4160</v>
      </c>
      <c r="AE109" s="102" t="s">
        <v>4129</v>
      </c>
      <c r="AF109" s="102" t="s">
        <v>4130</v>
      </c>
      <c r="AG109" s="102" t="s">
        <v>4131</v>
      </c>
      <c r="AH109" s="102" t="n">
        <f aca="false">VLOOKUP(A109,'Can Gas Rankings'!$C$6:$H$95,6,FALSE())</f>
        <v>11</v>
      </c>
      <c r="AI109" s="102" t="n">
        <f aca="false">VLOOKUP(A109,'Can Pwr Rankings'!$C$6:$F$21,4,FALSE())</f>
        <v>5</v>
      </c>
      <c r="AK109" s="102" t="str">
        <f aca="false">A109&amp;C109</f>
        <v>Engage Energy Canada L.P.96028131</v>
      </c>
      <c r="AL109" s="102" t="str">
        <f aca="false">E109</f>
        <v>Enron Canada Corp.</v>
      </c>
    </row>
    <row r="110" customFormat="false" ht="11.25" hidden="false" customHeight="false" outlineLevel="0" collapsed="false">
      <c r="A110" s="102" t="s">
        <v>83</v>
      </c>
      <c r="B110" s="102" t="s">
        <v>4005</v>
      </c>
      <c r="C110" s="102" t="n">
        <v>96028131</v>
      </c>
      <c r="D110" s="102" t="s">
        <v>27</v>
      </c>
      <c r="E110" s="102" t="s">
        <v>1554</v>
      </c>
      <c r="F110" s="102" t="n">
        <v>11266</v>
      </c>
      <c r="G110" s="102" t="n">
        <v>53341</v>
      </c>
      <c r="H110" s="102" t="s">
        <v>4023</v>
      </c>
      <c r="I110" s="102" t="n">
        <v>1</v>
      </c>
      <c r="J110" s="102" t="s">
        <v>4132</v>
      </c>
      <c r="L110" s="102" t="s">
        <v>4123</v>
      </c>
      <c r="N110" s="102" t="s">
        <v>4124</v>
      </c>
      <c r="Q110" s="102" t="s">
        <v>4134</v>
      </c>
      <c r="R110" s="102" t="s">
        <v>4005</v>
      </c>
      <c r="S110" s="102" t="s">
        <v>4160</v>
      </c>
      <c r="T110" s="102" t="s">
        <v>4127</v>
      </c>
      <c r="V110" s="102" t="s">
        <v>4128</v>
      </c>
      <c r="X110" s="102" t="s">
        <v>4160</v>
      </c>
      <c r="AE110" s="102" t="s">
        <v>4129</v>
      </c>
      <c r="AF110" s="102" t="s">
        <v>4130</v>
      </c>
      <c r="AG110" s="102" t="s">
        <v>4131</v>
      </c>
      <c r="AH110" s="102" t="n">
        <f aca="false">VLOOKUP(A110,'Can Gas Rankings'!$C$6:$H$95,6,FALSE())</f>
        <v>11</v>
      </c>
      <c r="AI110" s="102" t="n">
        <f aca="false">VLOOKUP(A110,'Can Pwr Rankings'!$C$6:$F$21,4,FALSE())</f>
        <v>5</v>
      </c>
      <c r="AK110" s="102" t="str">
        <f aca="false">A110&amp;C110</f>
        <v>Engage Energy Canada L.P.96028131</v>
      </c>
      <c r="AL110" s="102" t="str">
        <f aca="false">E110</f>
        <v>Enron Canada Corp.</v>
      </c>
    </row>
    <row r="111" customFormat="false" ht="11.25" hidden="false" customHeight="false" outlineLevel="0" collapsed="false">
      <c r="A111" s="102" t="s">
        <v>83</v>
      </c>
      <c r="B111" s="102" t="s">
        <v>4005</v>
      </c>
      <c r="C111" s="102" t="n">
        <v>96028131</v>
      </c>
      <c r="D111" s="102" t="s">
        <v>27</v>
      </c>
      <c r="E111" s="102" t="s">
        <v>1554</v>
      </c>
      <c r="F111" s="102" t="n">
        <v>11266</v>
      </c>
      <c r="G111" s="102" t="n">
        <v>53341</v>
      </c>
      <c r="H111" s="102" t="s">
        <v>4023</v>
      </c>
      <c r="I111" s="102" t="n">
        <v>1</v>
      </c>
      <c r="J111" s="102" t="s">
        <v>4133</v>
      </c>
      <c r="L111" s="102" t="s">
        <v>4123</v>
      </c>
      <c r="N111" s="102" t="s">
        <v>4124</v>
      </c>
      <c r="Q111" s="102" t="s">
        <v>4005</v>
      </c>
      <c r="R111" s="102" t="s">
        <v>4005</v>
      </c>
      <c r="S111" s="102" t="s">
        <v>4160</v>
      </c>
      <c r="T111" s="102" t="s">
        <v>4127</v>
      </c>
      <c r="V111" s="102" t="s">
        <v>4128</v>
      </c>
      <c r="X111" s="102" t="s">
        <v>4160</v>
      </c>
      <c r="AE111" s="102" t="s">
        <v>4129</v>
      </c>
      <c r="AF111" s="102" t="s">
        <v>4130</v>
      </c>
      <c r="AG111" s="102" t="s">
        <v>4131</v>
      </c>
      <c r="AH111" s="102" t="n">
        <f aca="false">VLOOKUP(A111,'Can Gas Rankings'!$C$6:$H$95,6,FALSE())</f>
        <v>11</v>
      </c>
      <c r="AI111" s="102" t="n">
        <f aca="false">VLOOKUP(A111,'Can Pwr Rankings'!$C$6:$F$21,4,FALSE())</f>
        <v>5</v>
      </c>
      <c r="AK111" s="102" t="str">
        <f aca="false">A111&amp;C111</f>
        <v>Engage Energy Canada L.P.96028131</v>
      </c>
      <c r="AL111" s="102" t="str">
        <f aca="false">E111</f>
        <v>Enron Canada Corp.</v>
      </c>
    </row>
    <row r="112" customFormat="false" ht="11.25" hidden="false" customHeight="false" outlineLevel="0" collapsed="false">
      <c r="A112" s="102" t="s">
        <v>83</v>
      </c>
      <c r="B112" s="102" t="s">
        <v>4005</v>
      </c>
      <c r="C112" s="102" t="n">
        <v>96028131</v>
      </c>
      <c r="D112" s="102" t="s">
        <v>27</v>
      </c>
      <c r="E112" s="102" t="s">
        <v>1554</v>
      </c>
      <c r="F112" s="102" t="n">
        <v>11266</v>
      </c>
      <c r="G112" s="102" t="n">
        <v>53341</v>
      </c>
      <c r="H112" s="102" t="s">
        <v>4023</v>
      </c>
      <c r="I112" s="102" t="n">
        <v>1</v>
      </c>
      <c r="J112" s="102" t="s">
        <v>4122</v>
      </c>
      <c r="L112" s="102" t="s">
        <v>4123</v>
      </c>
      <c r="N112" s="102" t="s">
        <v>4124</v>
      </c>
      <c r="Q112" s="102" t="s">
        <v>4125</v>
      </c>
      <c r="R112" s="102" t="s">
        <v>4005</v>
      </c>
      <c r="S112" s="102" t="s">
        <v>4160</v>
      </c>
      <c r="T112" s="102" t="s">
        <v>4127</v>
      </c>
      <c r="V112" s="102" t="s">
        <v>4128</v>
      </c>
      <c r="X112" s="102" t="s">
        <v>4160</v>
      </c>
      <c r="AE112" s="102" t="s">
        <v>4129</v>
      </c>
      <c r="AF112" s="102" t="s">
        <v>4130</v>
      </c>
      <c r="AG112" s="102" t="s">
        <v>4131</v>
      </c>
      <c r="AH112" s="102" t="n">
        <f aca="false">VLOOKUP(A112,'Can Gas Rankings'!$C$6:$H$95,6,FALSE())</f>
        <v>11</v>
      </c>
      <c r="AI112" s="102" t="n">
        <f aca="false">VLOOKUP(A112,'Can Pwr Rankings'!$C$6:$F$21,4,FALSE())</f>
        <v>5</v>
      </c>
      <c r="AK112" s="102" t="str">
        <f aca="false">A112&amp;C112</f>
        <v>Engage Energy Canada L.P.96028131</v>
      </c>
      <c r="AL112" s="102" t="str">
        <f aca="false">E112</f>
        <v>Enron Canada Corp.</v>
      </c>
    </row>
    <row r="113" customFormat="false" ht="11.25" hidden="false" customHeight="false" outlineLevel="0" collapsed="false">
      <c r="A113" s="102" t="s">
        <v>83</v>
      </c>
      <c r="B113" s="102" t="s">
        <v>4005</v>
      </c>
      <c r="C113" s="102" t="n">
        <v>96028131</v>
      </c>
      <c r="D113" s="102" t="s">
        <v>27</v>
      </c>
      <c r="E113" s="102" t="s">
        <v>1554</v>
      </c>
      <c r="F113" s="102" t="n">
        <v>11266</v>
      </c>
      <c r="G113" s="102" t="n">
        <v>53341</v>
      </c>
      <c r="H113" s="102" t="s">
        <v>4023</v>
      </c>
      <c r="I113" s="102" t="n">
        <v>1</v>
      </c>
      <c r="J113" s="102" t="s">
        <v>4132</v>
      </c>
      <c r="L113" s="102" t="s">
        <v>4123</v>
      </c>
      <c r="N113" s="102" t="s">
        <v>4124</v>
      </c>
      <c r="Q113" s="102" t="s">
        <v>4125</v>
      </c>
      <c r="R113" s="102" t="s">
        <v>4005</v>
      </c>
      <c r="S113" s="102" t="s">
        <v>4160</v>
      </c>
      <c r="T113" s="102" t="s">
        <v>4127</v>
      </c>
      <c r="V113" s="102" t="s">
        <v>4128</v>
      </c>
      <c r="X113" s="102" t="s">
        <v>4160</v>
      </c>
      <c r="AE113" s="102" t="s">
        <v>4129</v>
      </c>
      <c r="AF113" s="102" t="s">
        <v>4130</v>
      </c>
      <c r="AG113" s="102" t="s">
        <v>4131</v>
      </c>
      <c r="AH113" s="102" t="n">
        <f aca="false">VLOOKUP(A113,'Can Gas Rankings'!$C$6:$H$95,6,FALSE())</f>
        <v>11</v>
      </c>
      <c r="AI113" s="102" t="n">
        <f aca="false">VLOOKUP(A113,'Can Pwr Rankings'!$C$6:$F$21,4,FALSE())</f>
        <v>5</v>
      </c>
      <c r="AK113" s="102" t="str">
        <f aca="false">A113&amp;C113</f>
        <v>Engage Energy Canada L.P.96028131</v>
      </c>
      <c r="AL113" s="102" t="str">
        <f aca="false">E113</f>
        <v>Enron Canada Corp.</v>
      </c>
    </row>
    <row r="114" customFormat="false" ht="11.25" hidden="false" customHeight="false" outlineLevel="0" collapsed="false">
      <c r="A114" s="102" t="s">
        <v>83</v>
      </c>
      <c r="B114" s="102" t="s">
        <v>4005</v>
      </c>
      <c r="C114" s="102" t="n">
        <v>96028131</v>
      </c>
      <c r="D114" s="102" t="s">
        <v>27</v>
      </c>
      <c r="E114" s="102" t="s">
        <v>1554</v>
      </c>
      <c r="F114" s="102" t="n">
        <v>11266</v>
      </c>
      <c r="G114" s="102" t="n">
        <v>53341</v>
      </c>
      <c r="H114" s="102" t="s">
        <v>4023</v>
      </c>
      <c r="I114" s="102" t="n">
        <v>1</v>
      </c>
      <c r="J114" s="102" t="s">
        <v>4133</v>
      </c>
      <c r="L114" s="102" t="s">
        <v>4123</v>
      </c>
      <c r="N114" s="102" t="s">
        <v>4124</v>
      </c>
      <c r="Q114" s="102" t="s">
        <v>4134</v>
      </c>
      <c r="R114" s="102" t="s">
        <v>4005</v>
      </c>
      <c r="S114" s="102" t="s">
        <v>4160</v>
      </c>
      <c r="T114" s="102" t="s">
        <v>4127</v>
      </c>
      <c r="V114" s="102" t="s">
        <v>4128</v>
      </c>
      <c r="X114" s="102" t="s">
        <v>4160</v>
      </c>
      <c r="AE114" s="102" t="s">
        <v>4129</v>
      </c>
      <c r="AF114" s="102" t="s">
        <v>4130</v>
      </c>
      <c r="AG114" s="102" t="s">
        <v>4131</v>
      </c>
      <c r="AH114" s="102" t="n">
        <f aca="false">VLOOKUP(A114,'Can Gas Rankings'!$C$6:$H$95,6,FALSE())</f>
        <v>11</v>
      </c>
      <c r="AI114" s="102" t="n">
        <f aca="false">VLOOKUP(A114,'Can Pwr Rankings'!$C$6:$F$21,4,FALSE())</f>
        <v>5</v>
      </c>
      <c r="AK114" s="102" t="str">
        <f aca="false">A114&amp;C114</f>
        <v>Engage Energy Canada L.P.96028131</v>
      </c>
      <c r="AL114" s="102" t="str">
        <f aca="false">E114</f>
        <v>Enron Canada Corp.</v>
      </c>
    </row>
    <row r="115" customFormat="false" ht="11.25" hidden="false" customHeight="false" outlineLevel="0" collapsed="false">
      <c r="A115" s="102" t="s">
        <v>83</v>
      </c>
      <c r="B115" s="102" t="s">
        <v>4005</v>
      </c>
      <c r="C115" s="102" t="n">
        <v>96028131</v>
      </c>
      <c r="D115" s="102" t="s">
        <v>27</v>
      </c>
      <c r="E115" s="102" t="s">
        <v>1554</v>
      </c>
      <c r="F115" s="102" t="n">
        <v>11266</v>
      </c>
      <c r="G115" s="102" t="n">
        <v>53341</v>
      </c>
      <c r="H115" s="102" t="s">
        <v>4023</v>
      </c>
      <c r="I115" s="102" t="n">
        <v>1</v>
      </c>
      <c r="J115" s="102" t="s">
        <v>4133</v>
      </c>
      <c r="L115" s="102" t="s">
        <v>4123</v>
      </c>
      <c r="N115" s="102" t="s">
        <v>4124</v>
      </c>
      <c r="Q115" s="102" t="s">
        <v>4125</v>
      </c>
      <c r="R115" s="102" t="s">
        <v>4005</v>
      </c>
      <c r="S115" s="102" t="s">
        <v>4160</v>
      </c>
      <c r="T115" s="102" t="s">
        <v>4127</v>
      </c>
      <c r="V115" s="102" t="s">
        <v>4128</v>
      </c>
      <c r="X115" s="102" t="s">
        <v>4160</v>
      </c>
      <c r="AE115" s="102" t="s">
        <v>4129</v>
      </c>
      <c r="AF115" s="102" t="s">
        <v>4130</v>
      </c>
      <c r="AG115" s="102" t="s">
        <v>4131</v>
      </c>
      <c r="AH115" s="102" t="n">
        <f aca="false">VLOOKUP(A115,'Can Gas Rankings'!$C$6:$H$95,6,FALSE())</f>
        <v>11</v>
      </c>
      <c r="AI115" s="102" t="n">
        <f aca="false">VLOOKUP(A115,'Can Pwr Rankings'!$C$6:$F$21,4,FALSE())</f>
        <v>5</v>
      </c>
      <c r="AK115" s="102" t="str">
        <f aca="false">A115&amp;C115</f>
        <v>Engage Energy Canada L.P.96028131</v>
      </c>
      <c r="AL115" s="102" t="str">
        <f aca="false">E115</f>
        <v>Enron Canada Corp.</v>
      </c>
    </row>
    <row r="116" customFormat="false" ht="11.25" hidden="false" customHeight="false" outlineLevel="0" collapsed="false">
      <c r="A116" s="102" t="s">
        <v>83</v>
      </c>
      <c r="B116" s="102" t="s">
        <v>4005</v>
      </c>
      <c r="C116" s="102" t="n">
        <v>96028131</v>
      </c>
      <c r="D116" s="102" t="s">
        <v>27</v>
      </c>
      <c r="E116" s="102" t="s">
        <v>1554</v>
      </c>
      <c r="F116" s="102" t="n">
        <v>11266</v>
      </c>
      <c r="G116" s="102" t="n">
        <v>53341</v>
      </c>
      <c r="H116" s="102" t="s">
        <v>4023</v>
      </c>
      <c r="I116" s="102" t="n">
        <v>1</v>
      </c>
      <c r="J116" s="102" t="s">
        <v>4122</v>
      </c>
      <c r="L116" s="102" t="s">
        <v>4123</v>
      </c>
      <c r="N116" s="102" t="s">
        <v>4124</v>
      </c>
      <c r="Q116" s="102" t="s">
        <v>4134</v>
      </c>
      <c r="R116" s="102" t="s">
        <v>4005</v>
      </c>
      <c r="S116" s="102" t="s">
        <v>4160</v>
      </c>
      <c r="T116" s="102" t="s">
        <v>4127</v>
      </c>
      <c r="V116" s="102" t="s">
        <v>4128</v>
      </c>
      <c r="X116" s="102" t="s">
        <v>4160</v>
      </c>
      <c r="AE116" s="102" t="s">
        <v>4129</v>
      </c>
      <c r="AF116" s="102" t="s">
        <v>4130</v>
      </c>
      <c r="AG116" s="102" t="s">
        <v>4131</v>
      </c>
      <c r="AH116" s="102" t="n">
        <f aca="false">VLOOKUP(A116,'Can Gas Rankings'!$C$6:$H$95,6,FALSE())</f>
        <v>11</v>
      </c>
      <c r="AI116" s="102" t="n">
        <f aca="false">VLOOKUP(A116,'Can Pwr Rankings'!$C$6:$F$21,4,FALSE())</f>
        <v>5</v>
      </c>
      <c r="AK116" s="102" t="str">
        <f aca="false">A116&amp;C116</f>
        <v>Engage Energy Canada L.P.96028131</v>
      </c>
      <c r="AL116" s="102" t="str">
        <f aca="false">E116</f>
        <v>Enron Canada Corp.</v>
      </c>
    </row>
    <row r="117" customFormat="false" ht="11.25" hidden="false" customHeight="false" outlineLevel="0" collapsed="false">
      <c r="A117" s="102" t="s">
        <v>83</v>
      </c>
      <c r="B117" s="102" t="s">
        <v>4005</v>
      </c>
      <c r="C117" s="102" t="n">
        <v>96028131</v>
      </c>
      <c r="D117" s="102" t="s">
        <v>27</v>
      </c>
      <c r="E117" s="102" t="s">
        <v>1554</v>
      </c>
      <c r="F117" s="102" t="n">
        <v>11266</v>
      </c>
      <c r="G117" s="102" t="n">
        <v>53341</v>
      </c>
      <c r="H117" s="102" t="s">
        <v>4023</v>
      </c>
      <c r="I117" s="102" t="n">
        <v>1</v>
      </c>
      <c r="J117" s="102" t="s">
        <v>4132</v>
      </c>
      <c r="L117" s="102" t="s">
        <v>4123</v>
      </c>
      <c r="N117" s="102" t="s">
        <v>4124</v>
      </c>
      <c r="Q117" s="102" t="s">
        <v>4005</v>
      </c>
      <c r="R117" s="102" t="s">
        <v>4005</v>
      </c>
      <c r="S117" s="102" t="s">
        <v>4160</v>
      </c>
      <c r="T117" s="102" t="s">
        <v>4127</v>
      </c>
      <c r="V117" s="102" t="s">
        <v>4128</v>
      </c>
      <c r="X117" s="102" t="s">
        <v>4160</v>
      </c>
      <c r="AE117" s="102" t="s">
        <v>4129</v>
      </c>
      <c r="AF117" s="102" t="s">
        <v>4130</v>
      </c>
      <c r="AG117" s="102" t="s">
        <v>4131</v>
      </c>
      <c r="AH117" s="102" t="n">
        <f aca="false">VLOOKUP(A117,'Can Gas Rankings'!$C$6:$H$95,6,FALSE())</f>
        <v>11</v>
      </c>
      <c r="AI117" s="102" t="n">
        <f aca="false">VLOOKUP(A117,'Can Pwr Rankings'!$C$6:$F$21,4,FALSE())</f>
        <v>5</v>
      </c>
      <c r="AK117" s="102" t="str">
        <f aca="false">A117&amp;C117</f>
        <v>Engage Energy Canada L.P.96028131</v>
      </c>
      <c r="AL117" s="102" t="str">
        <f aca="false">E117</f>
        <v>Enron Canada Corp.</v>
      </c>
    </row>
    <row r="118" customFormat="false" ht="11.25" hidden="false" customHeight="false" outlineLevel="0" collapsed="false">
      <c r="A118" s="102" t="s">
        <v>83</v>
      </c>
      <c r="B118" s="102" t="s">
        <v>4005</v>
      </c>
      <c r="C118" s="102" t="n">
        <v>96028131</v>
      </c>
      <c r="D118" s="102" t="s">
        <v>27</v>
      </c>
      <c r="E118" s="102" t="s">
        <v>1554</v>
      </c>
      <c r="F118" s="102" t="n">
        <v>11266</v>
      </c>
      <c r="G118" s="102" t="n">
        <v>53341</v>
      </c>
      <c r="H118" s="102" t="s">
        <v>4023</v>
      </c>
      <c r="I118" s="102" t="n">
        <v>1</v>
      </c>
      <c r="J118" s="102" t="s">
        <v>4010</v>
      </c>
      <c r="L118" s="102" t="s">
        <v>4123</v>
      </c>
      <c r="N118" s="102" t="s">
        <v>4124</v>
      </c>
      <c r="Q118" s="102" t="s">
        <v>4005</v>
      </c>
      <c r="R118" s="102" t="s">
        <v>4005</v>
      </c>
      <c r="S118" s="102" t="s">
        <v>4160</v>
      </c>
      <c r="T118" s="102" t="s">
        <v>4127</v>
      </c>
      <c r="V118" s="102" t="s">
        <v>4128</v>
      </c>
      <c r="X118" s="102" t="s">
        <v>4160</v>
      </c>
      <c r="AE118" s="102" t="s">
        <v>4129</v>
      </c>
      <c r="AF118" s="102" t="s">
        <v>4130</v>
      </c>
      <c r="AG118" s="102" t="s">
        <v>4131</v>
      </c>
      <c r="AH118" s="102" t="n">
        <f aca="false">VLOOKUP(A118,'Can Gas Rankings'!$C$6:$H$95,6,FALSE())</f>
        <v>11</v>
      </c>
      <c r="AI118" s="102" t="n">
        <f aca="false">VLOOKUP(A118,'Can Pwr Rankings'!$C$6:$F$21,4,FALSE())</f>
        <v>5</v>
      </c>
      <c r="AK118" s="102" t="str">
        <f aca="false">A118&amp;C118</f>
        <v>Engage Energy Canada L.P.96028131</v>
      </c>
      <c r="AL118" s="102" t="str">
        <f aca="false">E118</f>
        <v>Enron Canada Corp.</v>
      </c>
    </row>
    <row r="119" customFormat="false" ht="11.25" hidden="false" customHeight="false" outlineLevel="0" collapsed="false">
      <c r="A119" s="102" t="s">
        <v>399</v>
      </c>
      <c r="B119" s="102" t="s">
        <v>4005</v>
      </c>
      <c r="C119" s="102" t="n">
        <v>96058748</v>
      </c>
      <c r="D119" s="102" t="s">
        <v>27</v>
      </c>
      <c r="E119" s="102" t="s">
        <v>1554</v>
      </c>
      <c r="F119" s="102" t="n">
        <v>11266</v>
      </c>
      <c r="G119" s="102" t="n">
        <v>93623</v>
      </c>
      <c r="H119" s="102" t="s">
        <v>4023</v>
      </c>
      <c r="I119" s="102" t="n">
        <v>0</v>
      </c>
      <c r="J119" s="102" t="s">
        <v>4135</v>
      </c>
      <c r="L119" s="102" t="s">
        <v>4123</v>
      </c>
      <c r="N119" s="102" t="s">
        <v>4124</v>
      </c>
      <c r="Q119" s="102" t="s">
        <v>4134</v>
      </c>
      <c r="R119" s="102" t="s">
        <v>4005</v>
      </c>
      <c r="S119" s="102" t="s">
        <v>4161</v>
      </c>
      <c r="T119" s="102" t="s">
        <v>4127</v>
      </c>
      <c r="V119" s="102" t="s">
        <v>4128</v>
      </c>
      <c r="X119" s="102" t="s">
        <v>4161</v>
      </c>
      <c r="AE119" s="102" t="s">
        <v>4129</v>
      </c>
      <c r="AF119" s="102" t="s">
        <v>4130</v>
      </c>
      <c r="AG119" s="102" t="s">
        <v>4131</v>
      </c>
      <c r="AH119" s="102" t="e">
        <f aca="false">VLOOKUP(A119,'Can Gas Rankings'!$C$6:$H$95,6,FALSE())</f>
        <v>#N/A</v>
      </c>
      <c r="AI119" s="102" t="n">
        <f aca="false">VLOOKUP(A119,'Can Pwr Rankings'!$C$6:$F$21,4,FALSE())</f>
        <v>10</v>
      </c>
      <c r="AK119" s="102" t="str">
        <f aca="false">A119&amp;C119</f>
        <v>ENMAX Energy Corporation96058748</v>
      </c>
      <c r="AL119" s="102" t="str">
        <f aca="false">E119</f>
        <v>Enron Canada Corp.</v>
      </c>
    </row>
    <row r="120" customFormat="false" ht="11.25" hidden="false" customHeight="false" outlineLevel="0" collapsed="false">
      <c r="A120" s="102" t="s">
        <v>399</v>
      </c>
      <c r="B120" s="102" t="s">
        <v>4005</v>
      </c>
      <c r="C120" s="102" t="n">
        <v>96058748</v>
      </c>
      <c r="D120" s="102" t="s">
        <v>27</v>
      </c>
      <c r="E120" s="102" t="s">
        <v>1554</v>
      </c>
      <c r="F120" s="102" t="n">
        <v>11266</v>
      </c>
      <c r="G120" s="102" t="n">
        <v>93623</v>
      </c>
      <c r="H120" s="102" t="s">
        <v>4023</v>
      </c>
      <c r="I120" s="102" t="n">
        <v>0</v>
      </c>
      <c r="J120" s="102" t="s">
        <v>4135</v>
      </c>
      <c r="L120" s="102" t="s">
        <v>4123</v>
      </c>
      <c r="N120" s="102" t="s">
        <v>4124</v>
      </c>
      <c r="Q120" s="102" t="s">
        <v>4005</v>
      </c>
      <c r="R120" s="102" t="s">
        <v>4005</v>
      </c>
      <c r="S120" s="102" t="s">
        <v>4161</v>
      </c>
      <c r="T120" s="102" t="s">
        <v>4127</v>
      </c>
      <c r="V120" s="102" t="s">
        <v>4128</v>
      </c>
      <c r="X120" s="102" t="s">
        <v>4161</v>
      </c>
      <c r="AE120" s="102" t="s">
        <v>4129</v>
      </c>
      <c r="AF120" s="102" t="s">
        <v>4130</v>
      </c>
      <c r="AG120" s="102" t="s">
        <v>4131</v>
      </c>
      <c r="AH120" s="102" t="e">
        <f aca="false">VLOOKUP(A120,'Can Gas Rankings'!$C$6:$H$95,6,FALSE())</f>
        <v>#N/A</v>
      </c>
      <c r="AI120" s="102" t="n">
        <f aca="false">VLOOKUP(A120,'Can Pwr Rankings'!$C$6:$F$21,4,FALSE())</f>
        <v>10</v>
      </c>
      <c r="AK120" s="102" t="str">
        <f aca="false">A120&amp;C120</f>
        <v>ENMAX Energy Corporation96058748</v>
      </c>
      <c r="AL120" s="102" t="str">
        <f aca="false">E120</f>
        <v>Enron Canada Corp.</v>
      </c>
    </row>
    <row r="121" customFormat="false" ht="11.25" hidden="false" customHeight="false" outlineLevel="0" collapsed="false">
      <c r="A121" s="102" t="s">
        <v>399</v>
      </c>
      <c r="B121" s="102" t="s">
        <v>4005</v>
      </c>
      <c r="C121" s="102" t="n">
        <v>96058748</v>
      </c>
      <c r="D121" s="102" t="s">
        <v>27</v>
      </c>
      <c r="E121" s="102" t="s">
        <v>1554</v>
      </c>
      <c r="F121" s="102" t="n">
        <v>11266</v>
      </c>
      <c r="G121" s="102" t="n">
        <v>93623</v>
      </c>
      <c r="H121" s="102" t="s">
        <v>4023</v>
      </c>
      <c r="I121" s="102" t="n">
        <v>0</v>
      </c>
      <c r="J121" s="102" t="s">
        <v>4135</v>
      </c>
      <c r="L121" s="102" t="s">
        <v>4123</v>
      </c>
      <c r="N121" s="102" t="s">
        <v>4124</v>
      </c>
      <c r="Q121" s="102" t="s">
        <v>4125</v>
      </c>
      <c r="R121" s="102" t="s">
        <v>4005</v>
      </c>
      <c r="S121" s="102" t="s">
        <v>4161</v>
      </c>
      <c r="T121" s="102" t="s">
        <v>4127</v>
      </c>
      <c r="V121" s="102" t="s">
        <v>4128</v>
      </c>
      <c r="X121" s="102" t="s">
        <v>4161</v>
      </c>
      <c r="AE121" s="102" t="s">
        <v>4129</v>
      </c>
      <c r="AF121" s="102" t="s">
        <v>4130</v>
      </c>
      <c r="AG121" s="102" t="s">
        <v>4131</v>
      </c>
      <c r="AH121" s="102" t="e">
        <f aca="false">VLOOKUP(A121,'Can Gas Rankings'!$C$6:$H$95,6,FALSE())</f>
        <v>#N/A</v>
      </c>
      <c r="AI121" s="102" t="n">
        <f aca="false">VLOOKUP(A121,'Can Pwr Rankings'!$C$6:$F$21,4,FALSE())</f>
        <v>10</v>
      </c>
      <c r="AK121" s="102" t="str">
        <f aca="false">A121&amp;C121</f>
        <v>ENMAX Energy Corporation96058748</v>
      </c>
      <c r="AL121" s="102" t="str">
        <f aca="false">E121</f>
        <v>Enron Canada Corp.</v>
      </c>
    </row>
    <row r="122" customFormat="false" ht="11.25" hidden="false" customHeight="false" outlineLevel="0" collapsed="false">
      <c r="A122" s="102" t="s">
        <v>143</v>
      </c>
      <c r="B122" s="102" t="s">
        <v>4005</v>
      </c>
      <c r="C122" s="102" t="n">
        <v>96042254</v>
      </c>
      <c r="D122" s="102" t="s">
        <v>27</v>
      </c>
      <c r="E122" s="102" t="s">
        <v>1572</v>
      </c>
      <c r="F122" s="102" t="n">
        <v>1305</v>
      </c>
      <c r="G122" s="102" t="n">
        <v>51732</v>
      </c>
      <c r="H122" s="102" t="s">
        <v>4023</v>
      </c>
      <c r="I122" s="102" t="n">
        <v>0</v>
      </c>
      <c r="J122" s="102" t="s">
        <v>4133</v>
      </c>
      <c r="L122" s="102" t="s">
        <v>4123</v>
      </c>
      <c r="N122" s="102" t="s">
        <v>4124</v>
      </c>
      <c r="Q122" s="102" t="s">
        <v>4005</v>
      </c>
      <c r="R122" s="102" t="s">
        <v>4005</v>
      </c>
      <c r="S122" s="102" t="s">
        <v>4162</v>
      </c>
      <c r="T122" s="102" t="s">
        <v>4127</v>
      </c>
      <c r="V122" s="102" t="s">
        <v>4128</v>
      </c>
      <c r="X122" s="102" t="s">
        <v>4162</v>
      </c>
      <c r="AE122" s="102" t="s">
        <v>4129</v>
      </c>
      <c r="AF122" s="102" t="s">
        <v>4130</v>
      </c>
      <c r="AG122" s="102" t="s">
        <v>4131</v>
      </c>
      <c r="AH122" s="102" t="n">
        <f aca="false">VLOOKUP(A122,'Can Gas Rankings'!$C$6:$H$95,6,FALSE())</f>
        <v>41</v>
      </c>
      <c r="AI122" s="102" t="e">
        <f aca="false">VLOOKUP(A122,'Can Pwr Rankings'!$C$6:$F$21,4,FALSE())</f>
        <v>#N/A</v>
      </c>
      <c r="AK122" s="102" t="str">
        <f aca="false">A122&amp;C122</f>
        <v>Enserco Energy, Inc.96042254</v>
      </c>
      <c r="AL122" s="102" t="str">
        <f aca="false">E122</f>
        <v>Enron North America Corp.</v>
      </c>
    </row>
    <row r="123" customFormat="false" ht="11.25" hidden="false" customHeight="false" outlineLevel="0" collapsed="false">
      <c r="A123" s="102" t="s">
        <v>143</v>
      </c>
      <c r="B123" s="102" t="s">
        <v>4005</v>
      </c>
      <c r="C123" s="102" t="n">
        <v>96042254</v>
      </c>
      <c r="D123" s="102" t="s">
        <v>27</v>
      </c>
      <c r="E123" s="102" t="s">
        <v>1572</v>
      </c>
      <c r="F123" s="102" t="n">
        <v>1305</v>
      </c>
      <c r="G123" s="102" t="n">
        <v>51732</v>
      </c>
      <c r="H123" s="102" t="s">
        <v>4023</v>
      </c>
      <c r="I123" s="102" t="n">
        <v>0</v>
      </c>
      <c r="J123" s="102" t="s">
        <v>4132</v>
      </c>
      <c r="L123" s="102" t="s">
        <v>4123</v>
      </c>
      <c r="N123" s="102" t="s">
        <v>4124</v>
      </c>
      <c r="Q123" s="102" t="s">
        <v>4125</v>
      </c>
      <c r="R123" s="102" t="s">
        <v>4005</v>
      </c>
      <c r="S123" s="102" t="s">
        <v>4162</v>
      </c>
      <c r="T123" s="102" t="s">
        <v>4127</v>
      </c>
      <c r="V123" s="102" t="s">
        <v>4128</v>
      </c>
      <c r="X123" s="102" t="s">
        <v>4162</v>
      </c>
      <c r="AE123" s="102" t="s">
        <v>4129</v>
      </c>
      <c r="AF123" s="102" t="s">
        <v>4130</v>
      </c>
      <c r="AG123" s="102" t="s">
        <v>4131</v>
      </c>
      <c r="AH123" s="102" t="n">
        <f aca="false">VLOOKUP(A123,'Can Gas Rankings'!$C$6:$H$95,6,FALSE())</f>
        <v>41</v>
      </c>
      <c r="AI123" s="102" t="e">
        <f aca="false">VLOOKUP(A123,'Can Pwr Rankings'!$C$6:$F$21,4,FALSE())</f>
        <v>#N/A</v>
      </c>
      <c r="AK123" s="102" t="str">
        <f aca="false">A123&amp;C123</f>
        <v>Enserco Energy, Inc.96042254</v>
      </c>
      <c r="AL123" s="102" t="str">
        <f aca="false">E123</f>
        <v>Enron North America Corp.</v>
      </c>
    </row>
    <row r="124" customFormat="false" ht="11.25" hidden="false" customHeight="false" outlineLevel="0" collapsed="false">
      <c r="A124" s="102" t="s">
        <v>143</v>
      </c>
      <c r="B124" s="102" t="s">
        <v>4005</v>
      </c>
      <c r="C124" s="102" t="n">
        <v>96042254</v>
      </c>
      <c r="D124" s="102" t="s">
        <v>27</v>
      </c>
      <c r="E124" s="102" t="s">
        <v>1572</v>
      </c>
      <c r="F124" s="102" t="n">
        <v>1305</v>
      </c>
      <c r="G124" s="102" t="n">
        <v>51732</v>
      </c>
      <c r="H124" s="102" t="s">
        <v>4023</v>
      </c>
      <c r="I124" s="102" t="n">
        <v>0</v>
      </c>
      <c r="J124" s="102" t="s">
        <v>4122</v>
      </c>
      <c r="L124" s="102" t="s">
        <v>4123</v>
      </c>
      <c r="N124" s="102" t="s">
        <v>4124</v>
      </c>
      <c r="Q124" s="102" t="s">
        <v>4125</v>
      </c>
      <c r="R124" s="102" t="s">
        <v>4005</v>
      </c>
      <c r="S124" s="102" t="s">
        <v>4162</v>
      </c>
      <c r="T124" s="102" t="s">
        <v>4127</v>
      </c>
      <c r="V124" s="102" t="s">
        <v>4128</v>
      </c>
      <c r="X124" s="102" t="s">
        <v>4162</v>
      </c>
      <c r="AE124" s="102" t="s">
        <v>4129</v>
      </c>
      <c r="AF124" s="102" t="s">
        <v>4130</v>
      </c>
      <c r="AG124" s="102" t="s">
        <v>4131</v>
      </c>
      <c r="AH124" s="102" t="n">
        <f aca="false">VLOOKUP(A124,'Can Gas Rankings'!$C$6:$H$95,6,FALSE())</f>
        <v>41</v>
      </c>
      <c r="AI124" s="102" t="e">
        <f aca="false">VLOOKUP(A124,'Can Pwr Rankings'!$C$6:$F$21,4,FALSE())</f>
        <v>#N/A</v>
      </c>
      <c r="AK124" s="102" t="str">
        <f aca="false">A124&amp;C124</f>
        <v>Enserco Energy, Inc.96042254</v>
      </c>
      <c r="AL124" s="102" t="str">
        <f aca="false">E124</f>
        <v>Enron North America Corp.</v>
      </c>
    </row>
    <row r="125" customFormat="false" ht="11.25" hidden="false" customHeight="false" outlineLevel="0" collapsed="false">
      <c r="A125" s="102" t="s">
        <v>143</v>
      </c>
      <c r="B125" s="102" t="s">
        <v>4005</v>
      </c>
      <c r="C125" s="102" t="n">
        <v>96042254</v>
      </c>
      <c r="D125" s="102" t="s">
        <v>27</v>
      </c>
      <c r="E125" s="102" t="s">
        <v>1572</v>
      </c>
      <c r="F125" s="102" t="n">
        <v>1305</v>
      </c>
      <c r="G125" s="102" t="n">
        <v>51732</v>
      </c>
      <c r="H125" s="102" t="s">
        <v>4023</v>
      </c>
      <c r="I125" s="102" t="n">
        <v>0</v>
      </c>
      <c r="J125" s="102" t="s">
        <v>4010</v>
      </c>
      <c r="L125" s="102" t="s">
        <v>4123</v>
      </c>
      <c r="N125" s="102" t="s">
        <v>4124</v>
      </c>
      <c r="Q125" s="102" t="s">
        <v>4125</v>
      </c>
      <c r="R125" s="102" t="s">
        <v>4005</v>
      </c>
      <c r="S125" s="102" t="s">
        <v>4162</v>
      </c>
      <c r="T125" s="102" t="s">
        <v>4127</v>
      </c>
      <c r="V125" s="102" t="s">
        <v>4128</v>
      </c>
      <c r="X125" s="102" t="s">
        <v>4162</v>
      </c>
      <c r="AE125" s="102" t="s">
        <v>4129</v>
      </c>
      <c r="AF125" s="102" t="s">
        <v>4130</v>
      </c>
      <c r="AG125" s="102" t="s">
        <v>4131</v>
      </c>
      <c r="AH125" s="102" t="n">
        <f aca="false">VLOOKUP(A125,'Can Gas Rankings'!$C$6:$H$95,6,FALSE())</f>
        <v>41</v>
      </c>
      <c r="AI125" s="102" t="e">
        <f aca="false">VLOOKUP(A125,'Can Pwr Rankings'!$C$6:$F$21,4,FALSE())</f>
        <v>#N/A</v>
      </c>
      <c r="AK125" s="102" t="str">
        <f aca="false">A125&amp;C125</f>
        <v>Enserco Energy, Inc.96042254</v>
      </c>
      <c r="AL125" s="102" t="str">
        <f aca="false">E125</f>
        <v>Enron North America Corp.</v>
      </c>
    </row>
    <row r="126" customFormat="false" ht="11.25" hidden="false" customHeight="false" outlineLevel="0" collapsed="false">
      <c r="A126" s="102" t="s">
        <v>143</v>
      </c>
      <c r="B126" s="102" t="s">
        <v>4005</v>
      </c>
      <c r="C126" s="102" t="n">
        <v>96042254</v>
      </c>
      <c r="D126" s="102" t="s">
        <v>27</v>
      </c>
      <c r="E126" s="102" t="s">
        <v>1572</v>
      </c>
      <c r="F126" s="102" t="n">
        <v>1305</v>
      </c>
      <c r="G126" s="102" t="n">
        <v>51732</v>
      </c>
      <c r="H126" s="102" t="s">
        <v>4023</v>
      </c>
      <c r="I126" s="102" t="n">
        <v>0</v>
      </c>
      <c r="J126" s="102" t="s">
        <v>4010</v>
      </c>
      <c r="L126" s="102" t="s">
        <v>4123</v>
      </c>
      <c r="N126" s="102" t="s">
        <v>4124</v>
      </c>
      <c r="Q126" s="102" t="s">
        <v>4134</v>
      </c>
      <c r="R126" s="102" t="s">
        <v>4005</v>
      </c>
      <c r="S126" s="102" t="s">
        <v>4162</v>
      </c>
      <c r="T126" s="102" t="s">
        <v>4127</v>
      </c>
      <c r="V126" s="102" t="s">
        <v>4128</v>
      </c>
      <c r="X126" s="102" t="s">
        <v>4162</v>
      </c>
      <c r="AE126" s="102" t="s">
        <v>4129</v>
      </c>
      <c r="AF126" s="102" t="s">
        <v>4130</v>
      </c>
      <c r="AG126" s="102" t="s">
        <v>4131</v>
      </c>
      <c r="AH126" s="102" t="n">
        <f aca="false">VLOOKUP(A126,'Can Gas Rankings'!$C$6:$H$95,6,FALSE())</f>
        <v>41</v>
      </c>
      <c r="AI126" s="102" t="e">
        <f aca="false">VLOOKUP(A126,'Can Pwr Rankings'!$C$6:$F$21,4,FALSE())</f>
        <v>#N/A</v>
      </c>
      <c r="AK126" s="102" t="str">
        <f aca="false">A126&amp;C126</f>
        <v>Enserco Energy, Inc.96042254</v>
      </c>
      <c r="AL126" s="102" t="str">
        <f aca="false">E126</f>
        <v>Enron North America Corp.</v>
      </c>
    </row>
    <row r="127" customFormat="false" ht="11.25" hidden="false" customHeight="false" outlineLevel="0" collapsed="false">
      <c r="A127" s="102" t="s">
        <v>143</v>
      </c>
      <c r="B127" s="102" t="s">
        <v>4005</v>
      </c>
      <c r="C127" s="102" t="n">
        <v>96042254</v>
      </c>
      <c r="D127" s="102" t="s">
        <v>27</v>
      </c>
      <c r="E127" s="102" t="s">
        <v>1572</v>
      </c>
      <c r="F127" s="102" t="n">
        <v>1305</v>
      </c>
      <c r="G127" s="102" t="n">
        <v>51732</v>
      </c>
      <c r="H127" s="102" t="s">
        <v>4023</v>
      </c>
      <c r="I127" s="102" t="n">
        <v>0</v>
      </c>
      <c r="J127" s="102" t="s">
        <v>4010</v>
      </c>
      <c r="L127" s="102" t="s">
        <v>4123</v>
      </c>
      <c r="N127" s="102" t="s">
        <v>4124</v>
      </c>
      <c r="Q127" s="102" t="s">
        <v>4005</v>
      </c>
      <c r="R127" s="102" t="s">
        <v>4005</v>
      </c>
      <c r="S127" s="102" t="s">
        <v>4162</v>
      </c>
      <c r="T127" s="102" t="s">
        <v>4127</v>
      </c>
      <c r="V127" s="102" t="s">
        <v>4128</v>
      </c>
      <c r="X127" s="102" t="s">
        <v>4162</v>
      </c>
      <c r="AE127" s="102" t="s">
        <v>4129</v>
      </c>
      <c r="AF127" s="102" t="s">
        <v>4130</v>
      </c>
      <c r="AG127" s="102" t="s">
        <v>4131</v>
      </c>
      <c r="AH127" s="102" t="n">
        <f aca="false">VLOOKUP(A127,'Can Gas Rankings'!$C$6:$H$95,6,FALSE())</f>
        <v>41</v>
      </c>
      <c r="AI127" s="102" t="e">
        <f aca="false">VLOOKUP(A127,'Can Pwr Rankings'!$C$6:$F$21,4,FALSE())</f>
        <v>#N/A</v>
      </c>
      <c r="AK127" s="102" t="str">
        <f aca="false">A127&amp;C127</f>
        <v>Enserco Energy, Inc.96042254</v>
      </c>
      <c r="AL127" s="102" t="str">
        <f aca="false">E127</f>
        <v>Enron North America Corp.</v>
      </c>
    </row>
    <row r="128" customFormat="false" ht="11.25" hidden="false" customHeight="false" outlineLevel="0" collapsed="false">
      <c r="A128" s="102" t="s">
        <v>143</v>
      </c>
      <c r="B128" s="102" t="s">
        <v>4005</v>
      </c>
      <c r="C128" s="102" t="n">
        <v>96042254</v>
      </c>
      <c r="D128" s="102" t="s">
        <v>27</v>
      </c>
      <c r="E128" s="102" t="s">
        <v>1572</v>
      </c>
      <c r="F128" s="102" t="n">
        <v>1305</v>
      </c>
      <c r="G128" s="102" t="n">
        <v>51732</v>
      </c>
      <c r="H128" s="102" t="s">
        <v>4023</v>
      </c>
      <c r="I128" s="102" t="n">
        <v>0</v>
      </c>
      <c r="J128" s="102" t="s">
        <v>4133</v>
      </c>
      <c r="L128" s="102" t="s">
        <v>4123</v>
      </c>
      <c r="N128" s="102" t="s">
        <v>4124</v>
      </c>
      <c r="Q128" s="102" t="s">
        <v>4125</v>
      </c>
      <c r="R128" s="102" t="s">
        <v>4005</v>
      </c>
      <c r="S128" s="102" t="s">
        <v>4162</v>
      </c>
      <c r="T128" s="102" t="s">
        <v>4127</v>
      </c>
      <c r="V128" s="102" t="s">
        <v>4128</v>
      </c>
      <c r="X128" s="102" t="s">
        <v>4162</v>
      </c>
      <c r="AE128" s="102" t="s">
        <v>4129</v>
      </c>
      <c r="AF128" s="102" t="s">
        <v>4130</v>
      </c>
      <c r="AG128" s="102" t="s">
        <v>4131</v>
      </c>
      <c r="AH128" s="102" t="n">
        <f aca="false">VLOOKUP(A128,'Can Gas Rankings'!$C$6:$H$95,6,FALSE())</f>
        <v>41</v>
      </c>
      <c r="AI128" s="102" t="e">
        <f aca="false">VLOOKUP(A128,'Can Pwr Rankings'!$C$6:$F$21,4,FALSE())</f>
        <v>#N/A</v>
      </c>
      <c r="AK128" s="102" t="str">
        <f aca="false">A128&amp;C128</f>
        <v>Enserco Energy, Inc.96042254</v>
      </c>
      <c r="AL128" s="102" t="str">
        <f aca="false">E128</f>
        <v>Enron North America Corp.</v>
      </c>
    </row>
    <row r="129" customFormat="false" ht="11.25" hidden="false" customHeight="false" outlineLevel="0" collapsed="false">
      <c r="A129" s="102" t="s">
        <v>143</v>
      </c>
      <c r="B129" s="102" t="s">
        <v>4005</v>
      </c>
      <c r="C129" s="102" t="n">
        <v>96042254</v>
      </c>
      <c r="D129" s="102" t="s">
        <v>27</v>
      </c>
      <c r="E129" s="102" t="s">
        <v>1572</v>
      </c>
      <c r="F129" s="102" t="n">
        <v>1305</v>
      </c>
      <c r="G129" s="102" t="n">
        <v>51732</v>
      </c>
      <c r="H129" s="102" t="s">
        <v>4023</v>
      </c>
      <c r="I129" s="102" t="n">
        <v>0</v>
      </c>
      <c r="J129" s="102" t="s">
        <v>4122</v>
      </c>
      <c r="L129" s="102" t="s">
        <v>4123</v>
      </c>
      <c r="N129" s="102" t="s">
        <v>4124</v>
      </c>
      <c r="Q129" s="102" t="s">
        <v>4134</v>
      </c>
      <c r="R129" s="102" t="s">
        <v>4005</v>
      </c>
      <c r="S129" s="102" t="s">
        <v>4162</v>
      </c>
      <c r="T129" s="102" t="s">
        <v>4127</v>
      </c>
      <c r="V129" s="102" t="s">
        <v>4128</v>
      </c>
      <c r="X129" s="102" t="s">
        <v>4162</v>
      </c>
      <c r="AE129" s="102" t="s">
        <v>4129</v>
      </c>
      <c r="AF129" s="102" t="s">
        <v>4130</v>
      </c>
      <c r="AG129" s="102" t="s">
        <v>4131</v>
      </c>
      <c r="AH129" s="102" t="n">
        <f aca="false">VLOOKUP(A129,'Can Gas Rankings'!$C$6:$H$95,6,FALSE())</f>
        <v>41</v>
      </c>
      <c r="AI129" s="102" t="e">
        <f aca="false">VLOOKUP(A129,'Can Pwr Rankings'!$C$6:$F$21,4,FALSE())</f>
        <v>#N/A</v>
      </c>
      <c r="AK129" s="102" t="str">
        <f aca="false">A129&amp;C129</f>
        <v>Enserco Energy, Inc.96042254</v>
      </c>
      <c r="AL129" s="102" t="str">
        <f aca="false">E129</f>
        <v>Enron North America Corp.</v>
      </c>
    </row>
    <row r="130" customFormat="false" ht="11.25" hidden="false" customHeight="false" outlineLevel="0" collapsed="false">
      <c r="A130" s="102" t="s">
        <v>143</v>
      </c>
      <c r="B130" s="102" t="s">
        <v>4005</v>
      </c>
      <c r="C130" s="102" t="n">
        <v>96042254</v>
      </c>
      <c r="D130" s="102" t="s">
        <v>27</v>
      </c>
      <c r="E130" s="102" t="s">
        <v>1572</v>
      </c>
      <c r="F130" s="102" t="n">
        <v>1305</v>
      </c>
      <c r="G130" s="102" t="n">
        <v>51732</v>
      </c>
      <c r="H130" s="102" t="s">
        <v>4023</v>
      </c>
      <c r="I130" s="102" t="n">
        <v>0</v>
      </c>
      <c r="J130" s="102" t="s">
        <v>4133</v>
      </c>
      <c r="L130" s="102" t="s">
        <v>4123</v>
      </c>
      <c r="N130" s="102" t="s">
        <v>4124</v>
      </c>
      <c r="Q130" s="102" t="s">
        <v>4134</v>
      </c>
      <c r="R130" s="102" t="s">
        <v>4005</v>
      </c>
      <c r="S130" s="102" t="s">
        <v>4162</v>
      </c>
      <c r="T130" s="102" t="s">
        <v>4127</v>
      </c>
      <c r="V130" s="102" t="s">
        <v>4128</v>
      </c>
      <c r="X130" s="102" t="s">
        <v>4162</v>
      </c>
      <c r="AE130" s="102" t="s">
        <v>4129</v>
      </c>
      <c r="AF130" s="102" t="s">
        <v>4130</v>
      </c>
      <c r="AG130" s="102" t="s">
        <v>4131</v>
      </c>
      <c r="AH130" s="102" t="n">
        <f aca="false">VLOOKUP(A130,'Can Gas Rankings'!$C$6:$H$95,6,FALSE())</f>
        <v>41</v>
      </c>
      <c r="AI130" s="102" t="e">
        <f aca="false">VLOOKUP(A130,'Can Pwr Rankings'!$C$6:$F$21,4,FALSE())</f>
        <v>#N/A</v>
      </c>
      <c r="AK130" s="102" t="str">
        <f aca="false">A130&amp;C130</f>
        <v>Enserco Energy, Inc.96042254</v>
      </c>
      <c r="AL130" s="102" t="str">
        <f aca="false">E130</f>
        <v>Enron North America Corp.</v>
      </c>
    </row>
    <row r="131" customFormat="false" ht="11.25" hidden="false" customHeight="false" outlineLevel="0" collapsed="false">
      <c r="A131" s="102" t="s">
        <v>143</v>
      </c>
      <c r="B131" s="102" t="s">
        <v>4005</v>
      </c>
      <c r="C131" s="102" t="n">
        <v>96042254</v>
      </c>
      <c r="D131" s="102" t="s">
        <v>27</v>
      </c>
      <c r="E131" s="102" t="s">
        <v>1572</v>
      </c>
      <c r="F131" s="102" t="n">
        <v>1305</v>
      </c>
      <c r="G131" s="102" t="n">
        <v>51732</v>
      </c>
      <c r="H131" s="102" t="s">
        <v>4023</v>
      </c>
      <c r="I131" s="102" t="n">
        <v>0</v>
      </c>
      <c r="J131" s="102" t="s">
        <v>4132</v>
      </c>
      <c r="L131" s="102" t="s">
        <v>4123</v>
      </c>
      <c r="N131" s="102" t="s">
        <v>4124</v>
      </c>
      <c r="Q131" s="102" t="s">
        <v>4005</v>
      </c>
      <c r="R131" s="102" t="s">
        <v>4005</v>
      </c>
      <c r="S131" s="102" t="s">
        <v>4162</v>
      </c>
      <c r="T131" s="102" t="s">
        <v>4127</v>
      </c>
      <c r="V131" s="102" t="s">
        <v>4128</v>
      </c>
      <c r="X131" s="102" t="s">
        <v>4162</v>
      </c>
      <c r="AE131" s="102" t="s">
        <v>4129</v>
      </c>
      <c r="AF131" s="102" t="s">
        <v>4130</v>
      </c>
      <c r="AG131" s="102" t="s">
        <v>4131</v>
      </c>
      <c r="AH131" s="102" t="n">
        <f aca="false">VLOOKUP(A131,'Can Gas Rankings'!$C$6:$H$95,6,FALSE())</f>
        <v>41</v>
      </c>
      <c r="AI131" s="102" t="e">
        <f aca="false">VLOOKUP(A131,'Can Pwr Rankings'!$C$6:$F$21,4,FALSE())</f>
        <v>#N/A</v>
      </c>
      <c r="AK131" s="102" t="str">
        <f aca="false">A131&amp;C131</f>
        <v>Enserco Energy, Inc.96042254</v>
      </c>
      <c r="AL131" s="102" t="str">
        <f aca="false">E131</f>
        <v>Enron North America Corp.</v>
      </c>
    </row>
    <row r="132" customFormat="false" ht="11.25" hidden="false" customHeight="false" outlineLevel="0" collapsed="false">
      <c r="A132" s="102" t="s">
        <v>143</v>
      </c>
      <c r="B132" s="102" t="s">
        <v>4005</v>
      </c>
      <c r="C132" s="102" t="n">
        <v>96042254</v>
      </c>
      <c r="D132" s="102" t="s">
        <v>27</v>
      </c>
      <c r="E132" s="102" t="s">
        <v>1572</v>
      </c>
      <c r="F132" s="102" t="n">
        <v>1305</v>
      </c>
      <c r="G132" s="102" t="n">
        <v>51732</v>
      </c>
      <c r="H132" s="102" t="s">
        <v>4023</v>
      </c>
      <c r="I132" s="102" t="n">
        <v>0</v>
      </c>
      <c r="J132" s="102" t="s">
        <v>4122</v>
      </c>
      <c r="L132" s="102" t="s">
        <v>4123</v>
      </c>
      <c r="N132" s="102" t="s">
        <v>4124</v>
      </c>
      <c r="Q132" s="102" t="s">
        <v>4005</v>
      </c>
      <c r="R132" s="102" t="s">
        <v>4005</v>
      </c>
      <c r="S132" s="102" t="s">
        <v>4162</v>
      </c>
      <c r="T132" s="102" t="s">
        <v>4127</v>
      </c>
      <c r="V132" s="102" t="s">
        <v>4128</v>
      </c>
      <c r="X132" s="102" t="s">
        <v>4162</v>
      </c>
      <c r="AE132" s="102" t="s">
        <v>4129</v>
      </c>
      <c r="AF132" s="102" t="s">
        <v>4130</v>
      </c>
      <c r="AG132" s="102" t="s">
        <v>4131</v>
      </c>
      <c r="AH132" s="102" t="n">
        <f aca="false">VLOOKUP(A132,'Can Gas Rankings'!$C$6:$H$95,6,FALSE())</f>
        <v>41</v>
      </c>
      <c r="AI132" s="102" t="e">
        <f aca="false">VLOOKUP(A132,'Can Pwr Rankings'!$C$6:$F$21,4,FALSE())</f>
        <v>#N/A</v>
      </c>
      <c r="AK132" s="102" t="str">
        <f aca="false">A132&amp;C132</f>
        <v>Enserco Energy, Inc.96042254</v>
      </c>
      <c r="AL132" s="102" t="str">
        <f aca="false">E132</f>
        <v>Enron North America Corp.</v>
      </c>
    </row>
    <row r="133" customFormat="false" ht="11.25" hidden="false" customHeight="false" outlineLevel="0" collapsed="false">
      <c r="A133" s="102" t="s">
        <v>143</v>
      </c>
      <c r="B133" s="102" t="s">
        <v>4005</v>
      </c>
      <c r="C133" s="102" t="n">
        <v>96042254</v>
      </c>
      <c r="D133" s="102" t="s">
        <v>27</v>
      </c>
      <c r="E133" s="102" t="s">
        <v>1572</v>
      </c>
      <c r="F133" s="102" t="n">
        <v>1305</v>
      </c>
      <c r="G133" s="102" t="n">
        <v>51732</v>
      </c>
      <c r="H133" s="102" t="s">
        <v>4023</v>
      </c>
      <c r="I133" s="102" t="n">
        <v>0</v>
      </c>
      <c r="J133" s="102" t="s">
        <v>4132</v>
      </c>
      <c r="L133" s="102" t="s">
        <v>4123</v>
      </c>
      <c r="N133" s="102" t="s">
        <v>4124</v>
      </c>
      <c r="Q133" s="102" t="s">
        <v>4134</v>
      </c>
      <c r="R133" s="102" t="s">
        <v>4005</v>
      </c>
      <c r="S133" s="102" t="s">
        <v>4162</v>
      </c>
      <c r="T133" s="102" t="s">
        <v>4127</v>
      </c>
      <c r="V133" s="102" t="s">
        <v>4128</v>
      </c>
      <c r="X133" s="102" t="s">
        <v>4162</v>
      </c>
      <c r="AE133" s="102" t="s">
        <v>4129</v>
      </c>
      <c r="AF133" s="102" t="s">
        <v>4130</v>
      </c>
      <c r="AG133" s="102" t="s">
        <v>4131</v>
      </c>
      <c r="AH133" s="102" t="n">
        <f aca="false">VLOOKUP(A133,'Can Gas Rankings'!$C$6:$H$95,6,FALSE())</f>
        <v>41</v>
      </c>
      <c r="AI133" s="102" t="e">
        <f aca="false">VLOOKUP(A133,'Can Pwr Rankings'!$C$6:$F$21,4,FALSE())</f>
        <v>#N/A</v>
      </c>
      <c r="AK133" s="102" t="str">
        <f aca="false">A133&amp;C133</f>
        <v>Enserco Energy, Inc.96042254</v>
      </c>
      <c r="AL133" s="102" t="str">
        <f aca="false">E133</f>
        <v>Enron North America Corp.</v>
      </c>
    </row>
    <row r="134" customFormat="false" ht="11.25" hidden="false" customHeight="false" outlineLevel="0" collapsed="false">
      <c r="A134" s="102" t="s">
        <v>55</v>
      </c>
      <c r="B134" s="102" t="s">
        <v>4005</v>
      </c>
      <c r="C134" s="102" t="n">
        <v>96057022</v>
      </c>
      <c r="D134" s="102" t="s">
        <v>27</v>
      </c>
      <c r="E134" s="102" t="s">
        <v>1572</v>
      </c>
      <c r="F134" s="102" t="n">
        <v>1305</v>
      </c>
      <c r="G134" s="102" t="n">
        <v>91219</v>
      </c>
      <c r="H134" s="102" t="s">
        <v>4023</v>
      </c>
      <c r="I134" s="102" t="n">
        <v>0</v>
      </c>
      <c r="J134" s="102" t="s">
        <v>4135</v>
      </c>
      <c r="L134" s="102" t="s">
        <v>4123</v>
      </c>
      <c r="N134" s="102" t="s">
        <v>4124</v>
      </c>
      <c r="Q134" s="102" t="s">
        <v>4134</v>
      </c>
      <c r="R134" s="102" t="s">
        <v>4005</v>
      </c>
      <c r="S134" s="102" t="s">
        <v>4163</v>
      </c>
      <c r="T134" s="102" t="s">
        <v>4127</v>
      </c>
      <c r="V134" s="102" t="s">
        <v>4128</v>
      </c>
      <c r="X134" s="102" t="s">
        <v>4163</v>
      </c>
      <c r="AE134" s="102" t="s">
        <v>4129</v>
      </c>
      <c r="AF134" s="102" t="s">
        <v>4130</v>
      </c>
      <c r="AG134" s="102" t="s">
        <v>4131</v>
      </c>
      <c r="AH134" s="102" t="n">
        <f aca="false">VLOOKUP(A134,'Can Gas Rankings'!$C$6:$H$95,6,FALSE())</f>
        <v>26</v>
      </c>
      <c r="AI134" s="102" t="e">
        <f aca="false">VLOOKUP(A134,'Can Pwr Rankings'!$C$6:$F$21,4,FALSE())</f>
        <v>#N/A</v>
      </c>
      <c r="AK134" s="102" t="str">
        <f aca="false">A134&amp;C134</f>
        <v>Entergy-Koch Trading, LP96057022</v>
      </c>
      <c r="AL134" s="102" t="str">
        <f aca="false">E134</f>
        <v>Enron North America Corp.</v>
      </c>
    </row>
    <row r="135" customFormat="false" ht="11.25" hidden="false" customHeight="false" outlineLevel="0" collapsed="false">
      <c r="A135" s="102" t="s">
        <v>55</v>
      </c>
      <c r="B135" s="102" t="s">
        <v>4005</v>
      </c>
      <c r="C135" s="102" t="n">
        <v>96057022</v>
      </c>
      <c r="D135" s="102" t="s">
        <v>27</v>
      </c>
      <c r="E135" s="102" t="s">
        <v>1572</v>
      </c>
      <c r="F135" s="102" t="n">
        <v>1305</v>
      </c>
      <c r="G135" s="102" t="n">
        <v>91219</v>
      </c>
      <c r="H135" s="102" t="s">
        <v>4023</v>
      </c>
      <c r="I135" s="102" t="n">
        <v>0</v>
      </c>
      <c r="J135" s="102" t="s">
        <v>4135</v>
      </c>
      <c r="L135" s="102" t="s">
        <v>4123</v>
      </c>
      <c r="N135" s="102" t="s">
        <v>4124</v>
      </c>
      <c r="Q135" s="102" t="s">
        <v>4125</v>
      </c>
      <c r="R135" s="102" t="s">
        <v>4005</v>
      </c>
      <c r="S135" s="102" t="s">
        <v>4163</v>
      </c>
      <c r="T135" s="102" t="s">
        <v>4127</v>
      </c>
      <c r="V135" s="102" t="s">
        <v>4128</v>
      </c>
      <c r="X135" s="102" t="s">
        <v>4163</v>
      </c>
      <c r="AE135" s="102" t="s">
        <v>4129</v>
      </c>
      <c r="AF135" s="102" t="s">
        <v>4130</v>
      </c>
      <c r="AG135" s="102" t="s">
        <v>4131</v>
      </c>
      <c r="AH135" s="102" t="n">
        <f aca="false">VLOOKUP(A135,'Can Gas Rankings'!$C$6:$H$95,6,FALSE())</f>
        <v>26</v>
      </c>
      <c r="AI135" s="102" t="e">
        <f aca="false">VLOOKUP(A135,'Can Pwr Rankings'!$C$6:$F$21,4,FALSE())</f>
        <v>#N/A</v>
      </c>
      <c r="AK135" s="102" t="str">
        <f aca="false">A135&amp;C135</f>
        <v>Entergy-Koch Trading, LP96057022</v>
      </c>
      <c r="AL135" s="102" t="str">
        <f aca="false">E135</f>
        <v>Enron North America Corp.</v>
      </c>
    </row>
    <row r="136" customFormat="false" ht="11.25" hidden="false" customHeight="false" outlineLevel="0" collapsed="false">
      <c r="A136" s="102" t="s">
        <v>55</v>
      </c>
      <c r="B136" s="102" t="s">
        <v>4005</v>
      </c>
      <c r="C136" s="102" t="n">
        <v>96057022</v>
      </c>
      <c r="D136" s="102" t="s">
        <v>27</v>
      </c>
      <c r="E136" s="102" t="s">
        <v>1572</v>
      </c>
      <c r="F136" s="102" t="n">
        <v>1305</v>
      </c>
      <c r="G136" s="102" t="n">
        <v>91219</v>
      </c>
      <c r="H136" s="102" t="s">
        <v>4023</v>
      </c>
      <c r="I136" s="102" t="n">
        <v>0</v>
      </c>
      <c r="J136" s="102" t="s">
        <v>4135</v>
      </c>
      <c r="L136" s="102" t="s">
        <v>4123</v>
      </c>
      <c r="N136" s="102" t="s">
        <v>4124</v>
      </c>
      <c r="Q136" s="102" t="s">
        <v>4005</v>
      </c>
      <c r="R136" s="102" t="s">
        <v>4005</v>
      </c>
      <c r="S136" s="102" t="s">
        <v>4163</v>
      </c>
      <c r="T136" s="102" t="s">
        <v>4127</v>
      </c>
      <c r="V136" s="102" t="s">
        <v>4128</v>
      </c>
      <c r="X136" s="102" t="s">
        <v>4163</v>
      </c>
      <c r="AE136" s="102" t="s">
        <v>4129</v>
      </c>
      <c r="AF136" s="102" t="s">
        <v>4130</v>
      </c>
      <c r="AG136" s="102" t="s">
        <v>4131</v>
      </c>
      <c r="AH136" s="102" t="n">
        <f aca="false">VLOOKUP(A136,'Can Gas Rankings'!$C$6:$H$95,6,FALSE())</f>
        <v>26</v>
      </c>
      <c r="AI136" s="102" t="e">
        <f aca="false">VLOOKUP(A136,'Can Pwr Rankings'!$C$6:$F$21,4,FALSE())</f>
        <v>#N/A</v>
      </c>
      <c r="AK136" s="102" t="str">
        <f aca="false">A136&amp;C136</f>
        <v>Entergy-Koch Trading, LP96057022</v>
      </c>
      <c r="AL136" s="102" t="str">
        <f aca="false">E136</f>
        <v>Enron North America Corp.</v>
      </c>
    </row>
    <row r="137" customFormat="false" ht="11.25" hidden="false" customHeight="false" outlineLevel="0" collapsed="false">
      <c r="A137" s="102" t="s">
        <v>101</v>
      </c>
      <c r="B137" s="102" t="s">
        <v>4005</v>
      </c>
      <c r="C137" s="102" t="n">
        <v>96043410</v>
      </c>
      <c r="D137" s="102" t="s">
        <v>27</v>
      </c>
      <c r="E137" s="102" t="s">
        <v>1572</v>
      </c>
      <c r="F137" s="102" t="n">
        <v>1305</v>
      </c>
      <c r="G137" s="102" t="n">
        <v>65246</v>
      </c>
      <c r="H137" s="102" t="s">
        <v>4023</v>
      </c>
      <c r="I137" s="102" t="n">
        <v>0</v>
      </c>
      <c r="J137" s="102" t="s">
        <v>4135</v>
      </c>
      <c r="L137" s="102" t="s">
        <v>4123</v>
      </c>
      <c r="N137" s="102" t="s">
        <v>4124</v>
      </c>
      <c r="Q137" s="102" t="s">
        <v>4125</v>
      </c>
      <c r="R137" s="102" t="s">
        <v>4005</v>
      </c>
      <c r="S137" s="102" t="s">
        <v>4164</v>
      </c>
      <c r="T137" s="102" t="s">
        <v>4127</v>
      </c>
      <c r="U137" s="102" t="s">
        <v>4165</v>
      </c>
      <c r="V137" s="102" t="s">
        <v>4128</v>
      </c>
      <c r="X137" s="102" t="s">
        <v>4164</v>
      </c>
      <c r="AE137" s="102" t="s">
        <v>4129</v>
      </c>
      <c r="AF137" s="102" t="s">
        <v>4130</v>
      </c>
      <c r="AG137" s="102" t="s">
        <v>4131</v>
      </c>
      <c r="AH137" s="102" t="e">
        <f aca="false">VLOOKUP(A137,'Can Gas Rankings'!$C$6:$H$95,6,FALSE())</f>
        <v>#N/A</v>
      </c>
      <c r="AI137" s="102" t="n">
        <f aca="false">VLOOKUP(A137,'Can Pwr Rankings'!$C$6:$F$21,4,FALSE())</f>
        <v>12</v>
      </c>
      <c r="AK137" s="102" t="str">
        <f aca="false">A137&amp;C137</f>
        <v>IDACORP Energy L.P.96043410</v>
      </c>
      <c r="AL137" s="102" t="str">
        <f aca="false">E137</f>
        <v>Enron North America Corp.</v>
      </c>
    </row>
    <row r="138" customFormat="false" ht="11.25" hidden="false" customHeight="false" outlineLevel="0" collapsed="false">
      <c r="A138" s="102" t="s">
        <v>101</v>
      </c>
      <c r="B138" s="102" t="s">
        <v>4005</v>
      </c>
      <c r="C138" s="102" t="n">
        <v>96043410</v>
      </c>
      <c r="D138" s="102" t="s">
        <v>27</v>
      </c>
      <c r="E138" s="102" t="s">
        <v>1572</v>
      </c>
      <c r="F138" s="102" t="n">
        <v>1305</v>
      </c>
      <c r="G138" s="102" t="n">
        <v>65246</v>
      </c>
      <c r="H138" s="102" t="s">
        <v>4023</v>
      </c>
      <c r="I138" s="102" t="n">
        <v>0</v>
      </c>
      <c r="J138" s="102" t="s">
        <v>4135</v>
      </c>
      <c r="L138" s="102" t="s">
        <v>4123</v>
      </c>
      <c r="N138" s="102" t="s">
        <v>4124</v>
      </c>
      <c r="Q138" s="102" t="s">
        <v>4005</v>
      </c>
      <c r="R138" s="102" t="s">
        <v>4005</v>
      </c>
      <c r="S138" s="102" t="s">
        <v>4164</v>
      </c>
      <c r="T138" s="102" t="s">
        <v>4127</v>
      </c>
      <c r="U138" s="102" t="s">
        <v>4165</v>
      </c>
      <c r="V138" s="102" t="s">
        <v>4128</v>
      </c>
      <c r="X138" s="102" t="s">
        <v>4164</v>
      </c>
      <c r="AE138" s="102" t="s">
        <v>4129</v>
      </c>
      <c r="AF138" s="102" t="s">
        <v>4130</v>
      </c>
      <c r="AG138" s="102" t="s">
        <v>4131</v>
      </c>
      <c r="AH138" s="102" t="e">
        <f aca="false">VLOOKUP(A138,'Can Gas Rankings'!$C$6:$H$95,6,FALSE())</f>
        <v>#N/A</v>
      </c>
      <c r="AI138" s="102" t="n">
        <f aca="false">VLOOKUP(A138,'Can Pwr Rankings'!$C$6:$F$21,4,FALSE())</f>
        <v>12</v>
      </c>
      <c r="AK138" s="102" t="str">
        <f aca="false">A138&amp;C138</f>
        <v>IDACORP Energy L.P.96043410</v>
      </c>
      <c r="AL138" s="102" t="str">
        <f aca="false">E138</f>
        <v>Enron North America Corp.</v>
      </c>
    </row>
    <row r="139" customFormat="false" ht="11.25" hidden="false" customHeight="false" outlineLevel="0" collapsed="false">
      <c r="A139" s="102" t="s">
        <v>101</v>
      </c>
      <c r="B139" s="102" t="s">
        <v>4005</v>
      </c>
      <c r="C139" s="102" t="n">
        <v>96043410</v>
      </c>
      <c r="D139" s="102" t="s">
        <v>27</v>
      </c>
      <c r="E139" s="102" t="s">
        <v>1572</v>
      </c>
      <c r="F139" s="102" t="n">
        <v>1305</v>
      </c>
      <c r="G139" s="102" t="n">
        <v>65246</v>
      </c>
      <c r="H139" s="102" t="s">
        <v>4023</v>
      </c>
      <c r="I139" s="102" t="n">
        <v>0</v>
      </c>
      <c r="J139" s="102" t="s">
        <v>4135</v>
      </c>
      <c r="L139" s="102" t="s">
        <v>4123</v>
      </c>
      <c r="N139" s="102" t="s">
        <v>4124</v>
      </c>
      <c r="Q139" s="102" t="s">
        <v>4134</v>
      </c>
      <c r="R139" s="102" t="s">
        <v>4005</v>
      </c>
      <c r="S139" s="102" t="s">
        <v>4164</v>
      </c>
      <c r="T139" s="102" t="s">
        <v>4127</v>
      </c>
      <c r="U139" s="102" t="s">
        <v>4165</v>
      </c>
      <c r="V139" s="102" t="s">
        <v>4128</v>
      </c>
      <c r="X139" s="102" t="s">
        <v>4164</v>
      </c>
      <c r="AE139" s="102" t="s">
        <v>4129</v>
      </c>
      <c r="AF139" s="102" t="s">
        <v>4130</v>
      </c>
      <c r="AG139" s="102" t="s">
        <v>4131</v>
      </c>
      <c r="AH139" s="102" t="e">
        <f aca="false">VLOOKUP(A139,'Can Gas Rankings'!$C$6:$H$95,6,FALSE())</f>
        <v>#N/A</v>
      </c>
      <c r="AI139" s="102" t="n">
        <f aca="false">VLOOKUP(A139,'Can Pwr Rankings'!$C$6:$F$21,4,FALSE())</f>
        <v>12</v>
      </c>
      <c r="AK139" s="102" t="str">
        <f aca="false">A139&amp;C139</f>
        <v>IDACORP Energy L.P.96043410</v>
      </c>
      <c r="AL139" s="102" t="str">
        <f aca="false">E139</f>
        <v>Enron North America Corp.</v>
      </c>
    </row>
    <row r="140" customFormat="false" ht="11.25" hidden="false" customHeight="false" outlineLevel="0" collapsed="false">
      <c r="A140" s="102" t="s">
        <v>74</v>
      </c>
      <c r="B140" s="102" t="s">
        <v>4005</v>
      </c>
      <c r="C140" s="102" t="n">
        <v>96043931</v>
      </c>
      <c r="D140" s="102" t="s">
        <v>27</v>
      </c>
      <c r="E140" s="102" t="s">
        <v>1572</v>
      </c>
      <c r="F140" s="102" t="n">
        <v>1305</v>
      </c>
      <c r="G140" s="102" t="n">
        <v>120</v>
      </c>
      <c r="H140" s="102" t="s">
        <v>4023</v>
      </c>
      <c r="I140" s="102" t="n">
        <v>2</v>
      </c>
      <c r="J140" s="102" t="s">
        <v>4135</v>
      </c>
      <c r="L140" s="102" t="s">
        <v>4123</v>
      </c>
      <c r="N140" s="102" t="s">
        <v>4124</v>
      </c>
      <c r="Q140" s="102" t="s">
        <v>4125</v>
      </c>
      <c r="R140" s="102" t="s">
        <v>4005</v>
      </c>
      <c r="S140" s="102" t="s">
        <v>4166</v>
      </c>
      <c r="T140" s="102" t="s">
        <v>4127</v>
      </c>
      <c r="V140" s="102" t="s">
        <v>4128</v>
      </c>
      <c r="X140" s="102" t="s">
        <v>4166</v>
      </c>
      <c r="AE140" s="102" t="s">
        <v>4129</v>
      </c>
      <c r="AF140" s="102" t="s">
        <v>4130</v>
      </c>
      <c r="AG140" s="102" t="s">
        <v>4131</v>
      </c>
      <c r="AH140" s="102" t="n">
        <f aca="false">VLOOKUP(A140,'Can Gas Rankings'!$C$6:$H$95,6,FALSE())</f>
        <v>15</v>
      </c>
      <c r="AI140" s="102" t="e">
        <f aca="false">VLOOKUP(A140,'Can Pwr Rankings'!$C$6:$F$21,4,FALSE())</f>
        <v>#N/A</v>
      </c>
      <c r="AK140" s="102" t="str">
        <f aca="false">A140&amp;C140</f>
        <v>J. Aron &amp; Company96043931</v>
      </c>
      <c r="AL140" s="102" t="str">
        <f aca="false">E140</f>
        <v>Enron North America Corp.</v>
      </c>
    </row>
    <row r="141" customFormat="false" ht="11.25" hidden="false" customHeight="false" outlineLevel="0" collapsed="false">
      <c r="A141" s="102" t="s">
        <v>74</v>
      </c>
      <c r="B141" s="102" t="s">
        <v>4005</v>
      </c>
      <c r="C141" s="102" t="n">
        <v>96043931</v>
      </c>
      <c r="D141" s="102" t="s">
        <v>27</v>
      </c>
      <c r="E141" s="102" t="s">
        <v>1572</v>
      </c>
      <c r="F141" s="102" t="n">
        <v>1305</v>
      </c>
      <c r="G141" s="102" t="n">
        <v>120</v>
      </c>
      <c r="H141" s="102" t="s">
        <v>4023</v>
      </c>
      <c r="I141" s="102" t="n">
        <v>2</v>
      </c>
      <c r="J141" s="102" t="s">
        <v>4135</v>
      </c>
      <c r="L141" s="102" t="s">
        <v>4123</v>
      </c>
      <c r="N141" s="102" t="s">
        <v>4124</v>
      </c>
      <c r="Q141" s="102" t="s">
        <v>4134</v>
      </c>
      <c r="R141" s="102" t="s">
        <v>4005</v>
      </c>
      <c r="S141" s="102" t="s">
        <v>4166</v>
      </c>
      <c r="T141" s="102" t="s">
        <v>4127</v>
      </c>
      <c r="V141" s="102" t="s">
        <v>4128</v>
      </c>
      <c r="X141" s="102" t="s">
        <v>4166</v>
      </c>
      <c r="AE141" s="102" t="s">
        <v>4129</v>
      </c>
      <c r="AF141" s="102" t="s">
        <v>4130</v>
      </c>
      <c r="AG141" s="102" t="s">
        <v>4131</v>
      </c>
      <c r="AH141" s="102" t="n">
        <f aca="false">VLOOKUP(A141,'Can Gas Rankings'!$C$6:$H$95,6,FALSE())</f>
        <v>15</v>
      </c>
      <c r="AI141" s="102" t="e">
        <f aca="false">VLOOKUP(A141,'Can Pwr Rankings'!$C$6:$F$21,4,FALSE())</f>
        <v>#N/A</v>
      </c>
      <c r="AK141" s="102" t="str">
        <f aca="false">A141&amp;C141</f>
        <v>J. Aron &amp; Company96043931</v>
      </c>
      <c r="AL141" s="102" t="str">
        <f aca="false">E141</f>
        <v>Enron North America Corp.</v>
      </c>
    </row>
    <row r="142" customFormat="false" ht="11.25" hidden="false" customHeight="false" outlineLevel="0" collapsed="false">
      <c r="A142" s="102" t="s">
        <v>74</v>
      </c>
      <c r="B142" s="102" t="s">
        <v>4005</v>
      </c>
      <c r="C142" s="102" t="n">
        <v>96043931</v>
      </c>
      <c r="D142" s="102" t="s">
        <v>27</v>
      </c>
      <c r="E142" s="102" t="s">
        <v>1572</v>
      </c>
      <c r="F142" s="102" t="n">
        <v>1305</v>
      </c>
      <c r="G142" s="102" t="n">
        <v>120</v>
      </c>
      <c r="H142" s="102" t="s">
        <v>4023</v>
      </c>
      <c r="I142" s="102" t="n">
        <v>2</v>
      </c>
      <c r="J142" s="102" t="s">
        <v>4135</v>
      </c>
      <c r="L142" s="102" t="s">
        <v>4123</v>
      </c>
      <c r="N142" s="102" t="s">
        <v>4124</v>
      </c>
      <c r="Q142" s="102" t="s">
        <v>4005</v>
      </c>
      <c r="R142" s="102" t="s">
        <v>4005</v>
      </c>
      <c r="S142" s="102" t="s">
        <v>4166</v>
      </c>
      <c r="T142" s="102" t="s">
        <v>4127</v>
      </c>
      <c r="V142" s="102" t="s">
        <v>4128</v>
      </c>
      <c r="X142" s="102" t="s">
        <v>4166</v>
      </c>
      <c r="AE142" s="102" t="s">
        <v>4129</v>
      </c>
      <c r="AF142" s="102" t="s">
        <v>4130</v>
      </c>
      <c r="AG142" s="102" t="s">
        <v>4131</v>
      </c>
      <c r="AH142" s="102" t="n">
        <f aca="false">VLOOKUP(A142,'Can Gas Rankings'!$C$6:$H$95,6,FALSE())</f>
        <v>15</v>
      </c>
      <c r="AI142" s="102" t="e">
        <f aca="false">VLOOKUP(A142,'Can Pwr Rankings'!$C$6:$F$21,4,FALSE())</f>
        <v>#N/A</v>
      </c>
      <c r="AK142" s="102" t="str">
        <f aca="false">A142&amp;C142</f>
        <v>J. Aron &amp; Company96043931</v>
      </c>
      <c r="AL142" s="102" t="str">
        <f aca="false">E142</f>
        <v>Enron North America Corp.</v>
      </c>
    </row>
    <row r="143" customFormat="false" ht="11.25" hidden="false" customHeight="false" outlineLevel="0" collapsed="false">
      <c r="A143" s="102" t="s">
        <v>63</v>
      </c>
      <c r="B143" s="102" t="s">
        <v>4005</v>
      </c>
      <c r="C143" s="102" t="n">
        <v>95000281</v>
      </c>
      <c r="D143" s="102" t="s">
        <v>64</v>
      </c>
      <c r="E143" s="102" t="s">
        <v>1572</v>
      </c>
      <c r="F143" s="102" t="n">
        <v>1305</v>
      </c>
      <c r="G143" s="102" t="n">
        <v>56264</v>
      </c>
      <c r="H143" s="102" t="s">
        <v>4023</v>
      </c>
      <c r="I143" s="102" t="n">
        <v>3</v>
      </c>
      <c r="J143" s="102" t="s">
        <v>4135</v>
      </c>
      <c r="L143" s="102" t="s">
        <v>4123</v>
      </c>
      <c r="N143" s="102" t="s">
        <v>4124</v>
      </c>
      <c r="Q143" s="102" t="s">
        <v>4125</v>
      </c>
      <c r="R143" s="102" t="s">
        <v>4005</v>
      </c>
      <c r="S143" s="102" t="s">
        <v>4167</v>
      </c>
      <c r="T143" s="102" t="s">
        <v>4127</v>
      </c>
      <c r="V143" s="102" t="s">
        <v>4128</v>
      </c>
      <c r="X143" s="102" t="s">
        <v>4167</v>
      </c>
      <c r="AE143" s="102" t="s">
        <v>4129</v>
      </c>
      <c r="AF143" s="102" t="s">
        <v>4130</v>
      </c>
      <c r="AG143" s="102" t="s">
        <v>4131</v>
      </c>
      <c r="AH143" s="102" t="n">
        <f aca="false">VLOOKUP(A143,'Can Gas Rankings'!$C$6:$H$95,6,FALSE())</f>
        <v>21</v>
      </c>
      <c r="AI143" s="102" t="n">
        <f aca="false">VLOOKUP(A143,'Can Pwr Rankings'!$C$6:$F$21,4,FALSE())</f>
        <v>1</v>
      </c>
      <c r="AK143" s="102" t="str">
        <f aca="false">A143&amp;C143</f>
        <v>Mirant Americas Energy Marketing, L.P.95000281</v>
      </c>
      <c r="AL143" s="102" t="str">
        <f aca="false">E143</f>
        <v>Enron North America Corp.</v>
      </c>
    </row>
    <row r="144" customFormat="false" ht="11.25" hidden="false" customHeight="false" outlineLevel="0" collapsed="false">
      <c r="A144" s="102" t="s">
        <v>63</v>
      </c>
      <c r="B144" s="102" t="s">
        <v>4005</v>
      </c>
      <c r="C144" s="102" t="n">
        <v>95000281</v>
      </c>
      <c r="D144" s="102" t="s">
        <v>64</v>
      </c>
      <c r="E144" s="102" t="s">
        <v>1572</v>
      </c>
      <c r="F144" s="102" t="n">
        <v>1305</v>
      </c>
      <c r="G144" s="102" t="n">
        <v>56264</v>
      </c>
      <c r="H144" s="102" t="s">
        <v>4023</v>
      </c>
      <c r="I144" s="102" t="n">
        <v>3</v>
      </c>
      <c r="J144" s="102" t="s">
        <v>4135</v>
      </c>
      <c r="L144" s="102" t="s">
        <v>4123</v>
      </c>
      <c r="N144" s="102" t="s">
        <v>4124</v>
      </c>
      <c r="Q144" s="102" t="s">
        <v>4005</v>
      </c>
      <c r="R144" s="102" t="s">
        <v>4005</v>
      </c>
      <c r="S144" s="102" t="s">
        <v>4167</v>
      </c>
      <c r="T144" s="102" t="s">
        <v>4127</v>
      </c>
      <c r="V144" s="102" t="s">
        <v>4128</v>
      </c>
      <c r="X144" s="102" t="s">
        <v>4167</v>
      </c>
      <c r="AE144" s="102" t="s">
        <v>4129</v>
      </c>
      <c r="AF144" s="102" t="s">
        <v>4130</v>
      </c>
      <c r="AG144" s="102" t="s">
        <v>4131</v>
      </c>
      <c r="AH144" s="102" t="n">
        <f aca="false">VLOOKUP(A144,'Can Gas Rankings'!$C$6:$H$95,6,FALSE())</f>
        <v>21</v>
      </c>
      <c r="AI144" s="102" t="n">
        <f aca="false">VLOOKUP(A144,'Can Pwr Rankings'!$C$6:$F$21,4,FALSE())</f>
        <v>1</v>
      </c>
      <c r="AK144" s="102" t="str">
        <f aca="false">A144&amp;C144</f>
        <v>Mirant Americas Energy Marketing, L.P.95000281</v>
      </c>
      <c r="AL144" s="102" t="str">
        <f aca="false">E144</f>
        <v>Enron North America Corp.</v>
      </c>
    </row>
    <row r="145" customFormat="false" ht="11.25" hidden="false" customHeight="false" outlineLevel="0" collapsed="false">
      <c r="A145" s="102" t="s">
        <v>63</v>
      </c>
      <c r="B145" s="102" t="s">
        <v>4005</v>
      </c>
      <c r="C145" s="102" t="n">
        <v>95000281</v>
      </c>
      <c r="D145" s="102" t="s">
        <v>64</v>
      </c>
      <c r="E145" s="102" t="s">
        <v>1572</v>
      </c>
      <c r="F145" s="102" t="n">
        <v>1305</v>
      </c>
      <c r="G145" s="102" t="n">
        <v>56264</v>
      </c>
      <c r="H145" s="102" t="s">
        <v>4023</v>
      </c>
      <c r="I145" s="102" t="n">
        <v>3</v>
      </c>
      <c r="J145" s="102" t="s">
        <v>4135</v>
      </c>
      <c r="L145" s="102" t="s">
        <v>4123</v>
      </c>
      <c r="N145" s="102" t="s">
        <v>4124</v>
      </c>
      <c r="Q145" s="102" t="s">
        <v>4134</v>
      </c>
      <c r="R145" s="102" t="s">
        <v>4005</v>
      </c>
      <c r="S145" s="102" t="s">
        <v>4167</v>
      </c>
      <c r="T145" s="102" t="s">
        <v>4127</v>
      </c>
      <c r="V145" s="102" t="s">
        <v>4128</v>
      </c>
      <c r="X145" s="102" t="s">
        <v>4167</v>
      </c>
      <c r="AE145" s="102" t="s">
        <v>4129</v>
      </c>
      <c r="AF145" s="102" t="s">
        <v>4130</v>
      </c>
      <c r="AG145" s="102" t="s">
        <v>4131</v>
      </c>
      <c r="AH145" s="102" t="n">
        <f aca="false">VLOOKUP(A145,'Can Gas Rankings'!$C$6:$H$95,6,FALSE())</f>
        <v>21</v>
      </c>
      <c r="AI145" s="102" t="n">
        <f aca="false">VLOOKUP(A145,'Can Pwr Rankings'!$C$6:$F$21,4,FALSE())</f>
        <v>1</v>
      </c>
      <c r="AK145" s="102" t="str">
        <f aca="false">A145&amp;C145</f>
        <v>Mirant Americas Energy Marketing, L.P.95000281</v>
      </c>
      <c r="AL145" s="102" t="str">
        <f aca="false">E145</f>
        <v>Enron North America Corp.</v>
      </c>
    </row>
    <row r="146" customFormat="false" ht="11.25" hidden="false" customHeight="false" outlineLevel="0" collapsed="false">
      <c r="A146" s="102" t="s">
        <v>96</v>
      </c>
      <c r="B146" s="102" t="s">
        <v>4005</v>
      </c>
      <c r="C146" s="102" t="n">
        <v>95000191</v>
      </c>
      <c r="D146" s="102" t="s">
        <v>61</v>
      </c>
      <c r="E146" s="102" t="s">
        <v>1572</v>
      </c>
      <c r="F146" s="102" t="n">
        <v>1305</v>
      </c>
      <c r="G146" s="102" t="n">
        <v>9409</v>
      </c>
      <c r="H146" s="102" t="s">
        <v>4023</v>
      </c>
      <c r="I146" s="102" t="n">
        <v>7</v>
      </c>
      <c r="J146" s="102" t="s">
        <v>4132</v>
      </c>
      <c r="L146" s="102" t="s">
        <v>4123</v>
      </c>
      <c r="N146" s="102" t="s">
        <v>4124</v>
      </c>
      <c r="Q146" s="102" t="s">
        <v>4125</v>
      </c>
      <c r="R146" s="102" t="s">
        <v>4005</v>
      </c>
      <c r="S146" s="102" t="s">
        <v>4168</v>
      </c>
      <c r="T146" s="102" t="s">
        <v>4127</v>
      </c>
      <c r="V146" s="102" t="s">
        <v>4169</v>
      </c>
      <c r="X146" s="102" t="s">
        <v>4168</v>
      </c>
      <c r="Y146" s="102" t="s">
        <v>4170</v>
      </c>
      <c r="AE146" s="102" t="s">
        <v>4129</v>
      </c>
      <c r="AF146" s="102" t="s">
        <v>4130</v>
      </c>
      <c r="AG146" s="102" t="s">
        <v>4131</v>
      </c>
      <c r="AH146" s="102" t="n">
        <f aca="false">VLOOKUP(A146,'Can Gas Rankings'!$C$6:$H$95,6,FALSE())</f>
        <v>42</v>
      </c>
      <c r="AI146" s="102" t="e">
        <f aca="false">VLOOKUP(A146,'Can Pwr Rankings'!$C$6:$F$21,4,FALSE())</f>
        <v>#N/A</v>
      </c>
      <c r="AK146" s="102" t="str">
        <f aca="false">A146&amp;C146</f>
        <v>Morgan Stanley Capital Group Inc.95000191</v>
      </c>
      <c r="AL146" s="102" t="str">
        <f aca="false">E146</f>
        <v>Enron North America Corp.</v>
      </c>
    </row>
    <row r="147" customFormat="false" ht="11.25" hidden="false" customHeight="false" outlineLevel="0" collapsed="false">
      <c r="A147" s="102" t="s">
        <v>96</v>
      </c>
      <c r="B147" s="102" t="s">
        <v>4005</v>
      </c>
      <c r="C147" s="102" t="n">
        <v>95000191</v>
      </c>
      <c r="D147" s="102" t="s">
        <v>61</v>
      </c>
      <c r="E147" s="102" t="s">
        <v>1572</v>
      </c>
      <c r="F147" s="102" t="n">
        <v>1305</v>
      </c>
      <c r="G147" s="102" t="n">
        <v>9409</v>
      </c>
      <c r="H147" s="102" t="s">
        <v>4023</v>
      </c>
      <c r="I147" s="102" t="n">
        <v>7</v>
      </c>
      <c r="J147" s="102" t="s">
        <v>4132</v>
      </c>
      <c r="L147" s="102" t="s">
        <v>4123</v>
      </c>
      <c r="N147" s="102" t="s">
        <v>4124</v>
      </c>
      <c r="Q147" s="102" t="s">
        <v>4134</v>
      </c>
      <c r="R147" s="102" t="s">
        <v>4005</v>
      </c>
      <c r="S147" s="102" t="s">
        <v>4168</v>
      </c>
      <c r="T147" s="102" t="s">
        <v>4127</v>
      </c>
      <c r="V147" s="102" t="s">
        <v>4169</v>
      </c>
      <c r="X147" s="102" t="s">
        <v>4168</v>
      </c>
      <c r="Y147" s="102" t="s">
        <v>4170</v>
      </c>
      <c r="AE147" s="102" t="s">
        <v>4129</v>
      </c>
      <c r="AF147" s="102" t="s">
        <v>4130</v>
      </c>
      <c r="AG147" s="102" t="s">
        <v>4131</v>
      </c>
      <c r="AH147" s="102" t="n">
        <f aca="false">VLOOKUP(A147,'Can Gas Rankings'!$C$6:$H$95,6,FALSE())</f>
        <v>42</v>
      </c>
      <c r="AI147" s="102" t="e">
        <f aca="false">VLOOKUP(A147,'Can Pwr Rankings'!$C$6:$F$21,4,FALSE())</f>
        <v>#N/A</v>
      </c>
      <c r="AK147" s="102" t="str">
        <f aca="false">A147&amp;C147</f>
        <v>Morgan Stanley Capital Group Inc.95000191</v>
      </c>
      <c r="AL147" s="102" t="str">
        <f aca="false">E147</f>
        <v>Enron North America Corp.</v>
      </c>
    </row>
    <row r="148" customFormat="false" ht="11.25" hidden="false" customHeight="false" outlineLevel="0" collapsed="false">
      <c r="A148" s="102" t="s">
        <v>96</v>
      </c>
      <c r="B148" s="102" t="s">
        <v>4005</v>
      </c>
      <c r="C148" s="102" t="n">
        <v>95000191</v>
      </c>
      <c r="D148" s="102" t="s">
        <v>61</v>
      </c>
      <c r="E148" s="102" t="s">
        <v>1572</v>
      </c>
      <c r="F148" s="102" t="n">
        <v>1305</v>
      </c>
      <c r="G148" s="102" t="n">
        <v>9409</v>
      </c>
      <c r="H148" s="102" t="s">
        <v>4023</v>
      </c>
      <c r="I148" s="102" t="n">
        <v>7</v>
      </c>
      <c r="J148" s="102" t="s">
        <v>4132</v>
      </c>
      <c r="L148" s="102" t="s">
        <v>4123</v>
      </c>
      <c r="N148" s="102" t="s">
        <v>4124</v>
      </c>
      <c r="Q148" s="102" t="s">
        <v>4005</v>
      </c>
      <c r="R148" s="102" t="s">
        <v>4005</v>
      </c>
      <c r="S148" s="102" t="s">
        <v>4168</v>
      </c>
      <c r="T148" s="102" t="s">
        <v>4127</v>
      </c>
      <c r="V148" s="102" t="s">
        <v>4169</v>
      </c>
      <c r="X148" s="102" t="s">
        <v>4168</v>
      </c>
      <c r="Y148" s="102" t="s">
        <v>4170</v>
      </c>
      <c r="AE148" s="102" t="s">
        <v>4129</v>
      </c>
      <c r="AF148" s="102" t="s">
        <v>4130</v>
      </c>
      <c r="AG148" s="102" t="s">
        <v>4131</v>
      </c>
      <c r="AH148" s="102" t="n">
        <f aca="false">VLOOKUP(A148,'Can Gas Rankings'!$C$6:$H$95,6,FALSE())</f>
        <v>42</v>
      </c>
      <c r="AI148" s="102" t="e">
        <f aca="false">VLOOKUP(A148,'Can Pwr Rankings'!$C$6:$F$21,4,FALSE())</f>
        <v>#N/A</v>
      </c>
      <c r="AK148" s="102" t="str">
        <f aca="false">A148&amp;C148</f>
        <v>Morgan Stanley Capital Group Inc.95000191</v>
      </c>
      <c r="AL148" s="102" t="str">
        <f aca="false">E148</f>
        <v>Enron North America Corp.</v>
      </c>
    </row>
    <row r="149" customFormat="false" ht="11.25" hidden="false" customHeight="false" outlineLevel="0" collapsed="false">
      <c r="A149" s="102" t="s">
        <v>435</v>
      </c>
      <c r="B149" s="102" t="s">
        <v>4005</v>
      </c>
      <c r="C149" s="102" t="n">
        <v>96016046</v>
      </c>
      <c r="D149" s="102" t="s">
        <v>27</v>
      </c>
      <c r="E149" s="102" t="s">
        <v>1554</v>
      </c>
      <c r="F149" s="102" t="n">
        <v>11266</v>
      </c>
      <c r="G149" s="102" t="n">
        <v>11157</v>
      </c>
      <c r="H149" s="102" t="s">
        <v>4023</v>
      </c>
      <c r="I149" s="102" t="n">
        <v>0</v>
      </c>
      <c r="J149" s="102" t="s">
        <v>4010</v>
      </c>
      <c r="L149" s="102" t="s">
        <v>4123</v>
      </c>
      <c r="N149" s="102" t="s">
        <v>4124</v>
      </c>
      <c r="Q149" s="102" t="s">
        <v>4125</v>
      </c>
      <c r="R149" s="102" t="s">
        <v>4005</v>
      </c>
      <c r="S149" s="102" t="s">
        <v>4171</v>
      </c>
      <c r="T149" s="102" t="s">
        <v>4127</v>
      </c>
      <c r="V149" s="102" t="s">
        <v>4128</v>
      </c>
      <c r="X149" s="102" t="s">
        <v>4171</v>
      </c>
      <c r="AE149" s="102" t="s">
        <v>4129</v>
      </c>
      <c r="AF149" s="102" t="s">
        <v>4130</v>
      </c>
      <c r="AG149" s="102" t="s">
        <v>4131</v>
      </c>
      <c r="AH149" s="102" t="n">
        <f aca="false">VLOOKUP(A149,'Can Gas Rankings'!$C$6:$H$95,6,FALSE())</f>
        <v>25</v>
      </c>
      <c r="AI149" s="102" t="e">
        <f aca="false">VLOOKUP(A149,'Can Pwr Rankings'!$C$6:$F$21,4,FALSE())</f>
        <v>#N/A</v>
      </c>
      <c r="AK149" s="102" t="str">
        <f aca="false">A149&amp;C149</f>
        <v>PanCanadian Petroleum Limited96016046</v>
      </c>
      <c r="AL149" s="102" t="str">
        <f aca="false">E149</f>
        <v>Enron Canada Corp.</v>
      </c>
    </row>
    <row r="150" customFormat="false" ht="11.25" hidden="false" customHeight="false" outlineLevel="0" collapsed="false">
      <c r="A150" s="102" t="s">
        <v>435</v>
      </c>
      <c r="B150" s="102" t="s">
        <v>4005</v>
      </c>
      <c r="C150" s="102" t="n">
        <v>96016046</v>
      </c>
      <c r="D150" s="102" t="s">
        <v>27</v>
      </c>
      <c r="E150" s="102" t="s">
        <v>1554</v>
      </c>
      <c r="F150" s="102" t="n">
        <v>11266</v>
      </c>
      <c r="G150" s="102" t="n">
        <v>11157</v>
      </c>
      <c r="H150" s="102" t="s">
        <v>4023</v>
      </c>
      <c r="I150" s="102" t="n">
        <v>0</v>
      </c>
      <c r="J150" s="102" t="s">
        <v>4132</v>
      </c>
      <c r="L150" s="102" t="s">
        <v>4123</v>
      </c>
      <c r="N150" s="102" t="s">
        <v>4124</v>
      </c>
      <c r="Q150" s="102" t="s">
        <v>4005</v>
      </c>
      <c r="R150" s="102" t="s">
        <v>4005</v>
      </c>
      <c r="S150" s="102" t="s">
        <v>4171</v>
      </c>
      <c r="T150" s="102" t="s">
        <v>4127</v>
      </c>
      <c r="V150" s="102" t="s">
        <v>4128</v>
      </c>
      <c r="X150" s="102" t="s">
        <v>4171</v>
      </c>
      <c r="AE150" s="102" t="s">
        <v>4129</v>
      </c>
      <c r="AF150" s="102" t="s">
        <v>4130</v>
      </c>
      <c r="AG150" s="102" t="s">
        <v>4131</v>
      </c>
      <c r="AH150" s="102" t="n">
        <f aca="false">VLOOKUP(A150,'Can Gas Rankings'!$C$6:$H$95,6,FALSE())</f>
        <v>25</v>
      </c>
      <c r="AI150" s="102" t="e">
        <f aca="false">VLOOKUP(A150,'Can Pwr Rankings'!$C$6:$F$21,4,FALSE())</f>
        <v>#N/A</v>
      </c>
      <c r="AK150" s="102" t="str">
        <f aca="false">A150&amp;C150</f>
        <v>PanCanadian Petroleum Limited96016046</v>
      </c>
      <c r="AL150" s="102" t="str">
        <f aca="false">E150</f>
        <v>Enron Canada Corp.</v>
      </c>
    </row>
    <row r="151" customFormat="false" ht="11.25" hidden="false" customHeight="false" outlineLevel="0" collapsed="false">
      <c r="A151" s="102" t="s">
        <v>435</v>
      </c>
      <c r="B151" s="102" t="s">
        <v>4005</v>
      </c>
      <c r="C151" s="102" t="n">
        <v>96016046</v>
      </c>
      <c r="D151" s="102" t="s">
        <v>27</v>
      </c>
      <c r="E151" s="102" t="s">
        <v>1554</v>
      </c>
      <c r="F151" s="102" t="n">
        <v>11266</v>
      </c>
      <c r="G151" s="102" t="n">
        <v>11157</v>
      </c>
      <c r="H151" s="102" t="s">
        <v>4023</v>
      </c>
      <c r="I151" s="102" t="n">
        <v>0</v>
      </c>
      <c r="J151" s="102" t="s">
        <v>4010</v>
      </c>
      <c r="L151" s="102" t="s">
        <v>4123</v>
      </c>
      <c r="N151" s="102" t="s">
        <v>4124</v>
      </c>
      <c r="Q151" s="102" t="s">
        <v>4005</v>
      </c>
      <c r="R151" s="102" t="s">
        <v>4005</v>
      </c>
      <c r="S151" s="102" t="s">
        <v>4171</v>
      </c>
      <c r="T151" s="102" t="s">
        <v>4127</v>
      </c>
      <c r="V151" s="102" t="s">
        <v>4128</v>
      </c>
      <c r="X151" s="102" t="s">
        <v>4171</v>
      </c>
      <c r="AE151" s="102" t="s">
        <v>4129</v>
      </c>
      <c r="AF151" s="102" t="s">
        <v>4130</v>
      </c>
      <c r="AG151" s="102" t="s">
        <v>4131</v>
      </c>
      <c r="AH151" s="102" t="n">
        <f aca="false">VLOOKUP(A151,'Can Gas Rankings'!$C$6:$H$95,6,FALSE())</f>
        <v>25</v>
      </c>
      <c r="AI151" s="102" t="e">
        <f aca="false">VLOOKUP(A151,'Can Pwr Rankings'!$C$6:$F$21,4,FALSE())</f>
        <v>#N/A</v>
      </c>
      <c r="AK151" s="102" t="str">
        <f aca="false">A151&amp;C151</f>
        <v>PanCanadian Petroleum Limited96016046</v>
      </c>
      <c r="AL151" s="102" t="str">
        <f aca="false">E151</f>
        <v>Enron Canada Corp.</v>
      </c>
    </row>
    <row r="152" customFormat="false" ht="11.25" hidden="false" customHeight="false" outlineLevel="0" collapsed="false">
      <c r="A152" s="102" t="s">
        <v>435</v>
      </c>
      <c r="B152" s="102" t="s">
        <v>4005</v>
      </c>
      <c r="C152" s="102" t="n">
        <v>96016046</v>
      </c>
      <c r="D152" s="102" t="s">
        <v>27</v>
      </c>
      <c r="E152" s="102" t="s">
        <v>1554</v>
      </c>
      <c r="F152" s="102" t="n">
        <v>11266</v>
      </c>
      <c r="G152" s="102" t="n">
        <v>11157</v>
      </c>
      <c r="H152" s="102" t="s">
        <v>4023</v>
      </c>
      <c r="I152" s="102" t="n">
        <v>0</v>
      </c>
      <c r="J152" s="102" t="s">
        <v>4010</v>
      </c>
      <c r="L152" s="102" t="s">
        <v>4123</v>
      </c>
      <c r="N152" s="102" t="s">
        <v>4124</v>
      </c>
      <c r="Q152" s="102" t="s">
        <v>4134</v>
      </c>
      <c r="R152" s="102" t="s">
        <v>4005</v>
      </c>
      <c r="S152" s="102" t="s">
        <v>4171</v>
      </c>
      <c r="T152" s="102" t="s">
        <v>4127</v>
      </c>
      <c r="V152" s="102" t="s">
        <v>4128</v>
      </c>
      <c r="X152" s="102" t="s">
        <v>4171</v>
      </c>
      <c r="AE152" s="102" t="s">
        <v>4129</v>
      </c>
      <c r="AF152" s="102" t="s">
        <v>4130</v>
      </c>
      <c r="AG152" s="102" t="s">
        <v>4131</v>
      </c>
      <c r="AH152" s="102" t="n">
        <f aca="false">VLOOKUP(A152,'Can Gas Rankings'!$C$6:$H$95,6,FALSE())</f>
        <v>25</v>
      </c>
      <c r="AI152" s="102" t="e">
        <f aca="false">VLOOKUP(A152,'Can Pwr Rankings'!$C$6:$F$21,4,FALSE())</f>
        <v>#N/A</v>
      </c>
      <c r="AK152" s="102" t="str">
        <f aca="false">A152&amp;C152</f>
        <v>PanCanadian Petroleum Limited96016046</v>
      </c>
      <c r="AL152" s="102" t="str">
        <f aca="false">E152</f>
        <v>Enron Canada Corp.</v>
      </c>
    </row>
    <row r="153" customFormat="false" ht="11.25" hidden="false" customHeight="false" outlineLevel="0" collapsed="false">
      <c r="A153" s="102" t="s">
        <v>435</v>
      </c>
      <c r="B153" s="102" t="s">
        <v>4005</v>
      </c>
      <c r="C153" s="102" t="n">
        <v>96016046</v>
      </c>
      <c r="D153" s="102" t="s">
        <v>27</v>
      </c>
      <c r="E153" s="102" t="s">
        <v>1554</v>
      </c>
      <c r="F153" s="102" t="n">
        <v>11266</v>
      </c>
      <c r="G153" s="102" t="n">
        <v>11157</v>
      </c>
      <c r="H153" s="102" t="s">
        <v>4023</v>
      </c>
      <c r="I153" s="102" t="n">
        <v>0</v>
      </c>
      <c r="J153" s="102" t="s">
        <v>4122</v>
      </c>
      <c r="L153" s="102" t="s">
        <v>4123</v>
      </c>
      <c r="N153" s="102" t="s">
        <v>4124</v>
      </c>
      <c r="Q153" s="102" t="s">
        <v>4125</v>
      </c>
      <c r="R153" s="102" t="s">
        <v>4005</v>
      </c>
      <c r="S153" s="102" t="s">
        <v>4171</v>
      </c>
      <c r="T153" s="102" t="s">
        <v>4127</v>
      </c>
      <c r="V153" s="102" t="s">
        <v>4128</v>
      </c>
      <c r="X153" s="102" t="s">
        <v>4171</v>
      </c>
      <c r="AE153" s="102" t="s">
        <v>4129</v>
      </c>
      <c r="AF153" s="102" t="s">
        <v>4130</v>
      </c>
      <c r="AG153" s="102" t="s">
        <v>4131</v>
      </c>
      <c r="AH153" s="102" t="n">
        <f aca="false">VLOOKUP(A153,'Can Gas Rankings'!$C$6:$H$95,6,FALSE())</f>
        <v>25</v>
      </c>
      <c r="AI153" s="102" t="e">
        <f aca="false">VLOOKUP(A153,'Can Pwr Rankings'!$C$6:$F$21,4,FALSE())</f>
        <v>#N/A</v>
      </c>
      <c r="AK153" s="102" t="str">
        <f aca="false">A153&amp;C153</f>
        <v>PanCanadian Petroleum Limited96016046</v>
      </c>
      <c r="AL153" s="102" t="str">
        <f aca="false">E153</f>
        <v>Enron Canada Corp.</v>
      </c>
    </row>
    <row r="154" customFormat="false" ht="11.25" hidden="false" customHeight="false" outlineLevel="0" collapsed="false">
      <c r="A154" s="102" t="s">
        <v>435</v>
      </c>
      <c r="B154" s="102" t="s">
        <v>4005</v>
      </c>
      <c r="C154" s="102" t="n">
        <v>96016046</v>
      </c>
      <c r="D154" s="102" t="s">
        <v>27</v>
      </c>
      <c r="E154" s="102" t="s">
        <v>1554</v>
      </c>
      <c r="F154" s="102" t="n">
        <v>11266</v>
      </c>
      <c r="G154" s="102" t="n">
        <v>11157</v>
      </c>
      <c r="H154" s="102" t="s">
        <v>4023</v>
      </c>
      <c r="I154" s="102" t="n">
        <v>0</v>
      </c>
      <c r="J154" s="102" t="s">
        <v>4122</v>
      </c>
      <c r="L154" s="102" t="s">
        <v>4123</v>
      </c>
      <c r="N154" s="102" t="s">
        <v>4124</v>
      </c>
      <c r="Q154" s="102" t="s">
        <v>4005</v>
      </c>
      <c r="R154" s="102" t="s">
        <v>4005</v>
      </c>
      <c r="S154" s="102" t="s">
        <v>4171</v>
      </c>
      <c r="T154" s="102" t="s">
        <v>4127</v>
      </c>
      <c r="V154" s="102" t="s">
        <v>4128</v>
      </c>
      <c r="X154" s="102" t="s">
        <v>4171</v>
      </c>
      <c r="AE154" s="102" t="s">
        <v>4129</v>
      </c>
      <c r="AF154" s="102" t="s">
        <v>4130</v>
      </c>
      <c r="AG154" s="102" t="s">
        <v>4131</v>
      </c>
      <c r="AH154" s="102" t="n">
        <f aca="false">VLOOKUP(A154,'Can Gas Rankings'!$C$6:$H$95,6,FALSE())</f>
        <v>25</v>
      </c>
      <c r="AI154" s="102" t="e">
        <f aca="false">VLOOKUP(A154,'Can Pwr Rankings'!$C$6:$F$21,4,FALSE())</f>
        <v>#N/A</v>
      </c>
      <c r="AK154" s="102" t="str">
        <f aca="false">A154&amp;C154</f>
        <v>PanCanadian Petroleum Limited96016046</v>
      </c>
      <c r="AL154" s="102" t="str">
        <f aca="false">E154</f>
        <v>Enron Canada Corp.</v>
      </c>
    </row>
    <row r="155" customFormat="false" ht="11.25" hidden="false" customHeight="false" outlineLevel="0" collapsed="false">
      <c r="A155" s="102" t="s">
        <v>435</v>
      </c>
      <c r="B155" s="102" t="s">
        <v>4005</v>
      </c>
      <c r="C155" s="102" t="n">
        <v>96016046</v>
      </c>
      <c r="D155" s="102" t="s">
        <v>27</v>
      </c>
      <c r="E155" s="102" t="s">
        <v>1554</v>
      </c>
      <c r="F155" s="102" t="n">
        <v>11266</v>
      </c>
      <c r="G155" s="102" t="n">
        <v>11157</v>
      </c>
      <c r="H155" s="102" t="s">
        <v>4023</v>
      </c>
      <c r="I155" s="102" t="n">
        <v>0</v>
      </c>
      <c r="J155" s="102" t="s">
        <v>4132</v>
      </c>
      <c r="L155" s="102" t="s">
        <v>4123</v>
      </c>
      <c r="N155" s="102" t="s">
        <v>4124</v>
      </c>
      <c r="Q155" s="102" t="s">
        <v>4134</v>
      </c>
      <c r="R155" s="102" t="s">
        <v>4005</v>
      </c>
      <c r="S155" s="102" t="s">
        <v>4171</v>
      </c>
      <c r="T155" s="102" t="s">
        <v>4127</v>
      </c>
      <c r="V155" s="102" t="s">
        <v>4128</v>
      </c>
      <c r="X155" s="102" t="s">
        <v>4171</v>
      </c>
      <c r="AE155" s="102" t="s">
        <v>4129</v>
      </c>
      <c r="AF155" s="102" t="s">
        <v>4130</v>
      </c>
      <c r="AG155" s="102" t="s">
        <v>4131</v>
      </c>
      <c r="AH155" s="102" t="n">
        <f aca="false">VLOOKUP(A155,'Can Gas Rankings'!$C$6:$H$95,6,FALSE())</f>
        <v>25</v>
      </c>
      <c r="AI155" s="102" t="e">
        <f aca="false">VLOOKUP(A155,'Can Pwr Rankings'!$C$6:$F$21,4,FALSE())</f>
        <v>#N/A</v>
      </c>
      <c r="AK155" s="102" t="str">
        <f aca="false">A155&amp;C155</f>
        <v>PanCanadian Petroleum Limited96016046</v>
      </c>
      <c r="AL155" s="102" t="str">
        <f aca="false">E155</f>
        <v>Enron Canada Corp.</v>
      </c>
    </row>
    <row r="156" customFormat="false" ht="11.25" hidden="false" customHeight="false" outlineLevel="0" collapsed="false">
      <c r="A156" s="102" t="s">
        <v>435</v>
      </c>
      <c r="B156" s="102" t="s">
        <v>4005</v>
      </c>
      <c r="C156" s="102" t="n">
        <v>96016046</v>
      </c>
      <c r="D156" s="102" t="s">
        <v>27</v>
      </c>
      <c r="E156" s="102" t="s">
        <v>1554</v>
      </c>
      <c r="F156" s="102" t="n">
        <v>11266</v>
      </c>
      <c r="G156" s="102" t="n">
        <v>11157</v>
      </c>
      <c r="H156" s="102" t="s">
        <v>4023</v>
      </c>
      <c r="I156" s="102" t="n">
        <v>0</v>
      </c>
      <c r="J156" s="102" t="s">
        <v>4132</v>
      </c>
      <c r="L156" s="102" t="s">
        <v>4123</v>
      </c>
      <c r="N156" s="102" t="s">
        <v>4124</v>
      </c>
      <c r="Q156" s="102" t="s">
        <v>4125</v>
      </c>
      <c r="R156" s="102" t="s">
        <v>4005</v>
      </c>
      <c r="S156" s="102" t="s">
        <v>4171</v>
      </c>
      <c r="T156" s="102" t="s">
        <v>4127</v>
      </c>
      <c r="V156" s="102" t="s">
        <v>4128</v>
      </c>
      <c r="X156" s="102" t="s">
        <v>4171</v>
      </c>
      <c r="AE156" s="102" t="s">
        <v>4129</v>
      </c>
      <c r="AF156" s="102" t="s">
        <v>4130</v>
      </c>
      <c r="AG156" s="102" t="s">
        <v>4131</v>
      </c>
      <c r="AH156" s="102" t="n">
        <f aca="false">VLOOKUP(A156,'Can Gas Rankings'!$C$6:$H$95,6,FALSE())</f>
        <v>25</v>
      </c>
      <c r="AI156" s="102" t="e">
        <f aca="false">VLOOKUP(A156,'Can Pwr Rankings'!$C$6:$F$21,4,FALSE())</f>
        <v>#N/A</v>
      </c>
      <c r="AK156" s="102" t="str">
        <f aca="false">A156&amp;C156</f>
        <v>PanCanadian Petroleum Limited96016046</v>
      </c>
      <c r="AL156" s="102" t="str">
        <f aca="false">E156</f>
        <v>Enron Canada Corp.</v>
      </c>
    </row>
    <row r="157" customFormat="false" ht="11.25" hidden="false" customHeight="false" outlineLevel="0" collapsed="false">
      <c r="A157" s="102" t="s">
        <v>435</v>
      </c>
      <c r="B157" s="102" t="s">
        <v>4005</v>
      </c>
      <c r="C157" s="102" t="n">
        <v>96016046</v>
      </c>
      <c r="D157" s="102" t="s">
        <v>27</v>
      </c>
      <c r="E157" s="102" t="s">
        <v>1554</v>
      </c>
      <c r="F157" s="102" t="n">
        <v>11266</v>
      </c>
      <c r="G157" s="102" t="n">
        <v>11157</v>
      </c>
      <c r="H157" s="102" t="s">
        <v>4023</v>
      </c>
      <c r="I157" s="102" t="n">
        <v>0</v>
      </c>
      <c r="J157" s="102" t="s">
        <v>4122</v>
      </c>
      <c r="L157" s="102" t="s">
        <v>4123</v>
      </c>
      <c r="N157" s="102" t="s">
        <v>4124</v>
      </c>
      <c r="Q157" s="102" t="s">
        <v>4134</v>
      </c>
      <c r="R157" s="102" t="s">
        <v>4005</v>
      </c>
      <c r="S157" s="102" t="s">
        <v>4171</v>
      </c>
      <c r="T157" s="102" t="s">
        <v>4127</v>
      </c>
      <c r="V157" s="102" t="s">
        <v>4128</v>
      </c>
      <c r="X157" s="102" t="s">
        <v>4171</v>
      </c>
      <c r="AE157" s="102" t="s">
        <v>4129</v>
      </c>
      <c r="AF157" s="102" t="s">
        <v>4130</v>
      </c>
      <c r="AG157" s="102" t="s">
        <v>4131</v>
      </c>
      <c r="AH157" s="102" t="n">
        <f aca="false">VLOOKUP(A157,'Can Gas Rankings'!$C$6:$H$95,6,FALSE())</f>
        <v>25</v>
      </c>
      <c r="AI157" s="102" t="e">
        <f aca="false">VLOOKUP(A157,'Can Pwr Rankings'!$C$6:$F$21,4,FALSE())</f>
        <v>#N/A</v>
      </c>
      <c r="AK157" s="102" t="str">
        <f aca="false">A157&amp;C157</f>
        <v>PanCanadian Petroleum Limited96016046</v>
      </c>
      <c r="AL157" s="102" t="str">
        <f aca="false">E157</f>
        <v>Enron Canada Corp.</v>
      </c>
    </row>
    <row r="158" customFormat="false" ht="11.25" hidden="false" customHeight="false" outlineLevel="0" collapsed="false">
      <c r="A158" s="102" t="s">
        <v>260</v>
      </c>
      <c r="B158" s="102" t="s">
        <v>4005</v>
      </c>
      <c r="C158" s="102" t="n">
        <v>96022603</v>
      </c>
      <c r="D158" s="102" t="s">
        <v>27</v>
      </c>
      <c r="E158" s="102" t="s">
        <v>1554</v>
      </c>
      <c r="F158" s="102" t="n">
        <v>11266</v>
      </c>
      <c r="G158" s="102" t="n">
        <v>54438</v>
      </c>
      <c r="H158" s="102" t="s">
        <v>4023</v>
      </c>
      <c r="I158" s="102" t="n">
        <v>1</v>
      </c>
      <c r="J158" s="102" t="s">
        <v>4132</v>
      </c>
      <c r="L158" s="102" t="s">
        <v>4123</v>
      </c>
      <c r="N158" s="102" t="s">
        <v>4124</v>
      </c>
      <c r="Q158" s="102" t="s">
        <v>4005</v>
      </c>
      <c r="R158" s="102" t="s">
        <v>4005</v>
      </c>
      <c r="S158" s="102" t="s">
        <v>4172</v>
      </c>
      <c r="T158" s="102" t="s">
        <v>4127</v>
      </c>
      <c r="V158" s="102" t="s">
        <v>4128</v>
      </c>
      <c r="X158" s="102" t="s">
        <v>4172</v>
      </c>
      <c r="AE158" s="102" t="s">
        <v>4129</v>
      </c>
      <c r="AF158" s="102" t="s">
        <v>4130</v>
      </c>
      <c r="AG158" s="102" t="s">
        <v>4131</v>
      </c>
      <c r="AH158" s="102" t="n">
        <f aca="false">VLOOKUP(A158,'Can Gas Rankings'!$C$6:$H$95,6,FALSE())</f>
        <v>8</v>
      </c>
      <c r="AI158" s="102" t="e">
        <f aca="false">VLOOKUP(A158,'Can Pwr Rankings'!$C$6:$F$21,4,FALSE())</f>
        <v>#N/A</v>
      </c>
      <c r="AK158" s="102" t="str">
        <f aca="false">A158&amp;C158</f>
        <v>PG&amp;E Energy Trading, Canada Corporation96022603</v>
      </c>
      <c r="AL158" s="102" t="str">
        <f aca="false">E158</f>
        <v>Enron Canada Corp.</v>
      </c>
    </row>
    <row r="159" customFormat="false" ht="11.25" hidden="false" customHeight="false" outlineLevel="0" collapsed="false">
      <c r="A159" s="102" t="s">
        <v>260</v>
      </c>
      <c r="B159" s="102" t="s">
        <v>4005</v>
      </c>
      <c r="C159" s="102" t="n">
        <v>96022603</v>
      </c>
      <c r="D159" s="102" t="s">
        <v>27</v>
      </c>
      <c r="E159" s="102" t="s">
        <v>1554</v>
      </c>
      <c r="F159" s="102" t="n">
        <v>11266</v>
      </c>
      <c r="G159" s="102" t="n">
        <v>54438</v>
      </c>
      <c r="H159" s="102" t="s">
        <v>4023</v>
      </c>
      <c r="I159" s="102" t="n">
        <v>1</v>
      </c>
      <c r="J159" s="102" t="s">
        <v>4122</v>
      </c>
      <c r="L159" s="102" t="s">
        <v>4123</v>
      </c>
      <c r="N159" s="102" t="s">
        <v>4124</v>
      </c>
      <c r="Q159" s="102" t="s">
        <v>4125</v>
      </c>
      <c r="R159" s="102" t="s">
        <v>4005</v>
      </c>
      <c r="S159" s="102" t="s">
        <v>4172</v>
      </c>
      <c r="T159" s="102" t="s">
        <v>4127</v>
      </c>
      <c r="V159" s="102" t="s">
        <v>4128</v>
      </c>
      <c r="X159" s="102" t="s">
        <v>4172</v>
      </c>
      <c r="AE159" s="102" t="s">
        <v>4129</v>
      </c>
      <c r="AF159" s="102" t="s">
        <v>4130</v>
      </c>
      <c r="AG159" s="102" t="s">
        <v>4131</v>
      </c>
      <c r="AH159" s="102" t="n">
        <f aca="false">VLOOKUP(A159,'Can Gas Rankings'!$C$6:$H$95,6,FALSE())</f>
        <v>8</v>
      </c>
      <c r="AI159" s="102" t="e">
        <f aca="false">VLOOKUP(A159,'Can Pwr Rankings'!$C$6:$F$21,4,FALSE())</f>
        <v>#N/A</v>
      </c>
      <c r="AK159" s="102" t="str">
        <f aca="false">A159&amp;C159</f>
        <v>PG&amp;E Energy Trading, Canada Corporation96022603</v>
      </c>
      <c r="AL159" s="102" t="str">
        <f aca="false">E159</f>
        <v>Enron Canada Corp.</v>
      </c>
    </row>
    <row r="160" customFormat="false" ht="11.25" hidden="false" customHeight="false" outlineLevel="0" collapsed="false">
      <c r="A160" s="102" t="s">
        <v>260</v>
      </c>
      <c r="B160" s="102" t="s">
        <v>4005</v>
      </c>
      <c r="C160" s="102" t="n">
        <v>96022603</v>
      </c>
      <c r="D160" s="102" t="s">
        <v>27</v>
      </c>
      <c r="E160" s="102" t="s">
        <v>1554</v>
      </c>
      <c r="F160" s="102" t="n">
        <v>11266</v>
      </c>
      <c r="G160" s="102" t="n">
        <v>54438</v>
      </c>
      <c r="H160" s="102" t="s">
        <v>4023</v>
      </c>
      <c r="I160" s="102" t="n">
        <v>1</v>
      </c>
      <c r="J160" s="102" t="s">
        <v>4133</v>
      </c>
      <c r="L160" s="102" t="s">
        <v>4123</v>
      </c>
      <c r="N160" s="102" t="s">
        <v>4124</v>
      </c>
      <c r="Q160" s="102" t="s">
        <v>4125</v>
      </c>
      <c r="R160" s="102" t="s">
        <v>4005</v>
      </c>
      <c r="S160" s="102" t="s">
        <v>4172</v>
      </c>
      <c r="T160" s="102" t="s">
        <v>4127</v>
      </c>
      <c r="V160" s="102" t="s">
        <v>4128</v>
      </c>
      <c r="X160" s="102" t="s">
        <v>4172</v>
      </c>
      <c r="AE160" s="102" t="s">
        <v>4129</v>
      </c>
      <c r="AF160" s="102" t="s">
        <v>4130</v>
      </c>
      <c r="AG160" s="102" t="s">
        <v>4131</v>
      </c>
      <c r="AH160" s="102" t="n">
        <f aca="false">VLOOKUP(A160,'Can Gas Rankings'!$C$6:$H$95,6,FALSE())</f>
        <v>8</v>
      </c>
      <c r="AI160" s="102" t="e">
        <f aca="false">VLOOKUP(A160,'Can Pwr Rankings'!$C$6:$F$21,4,FALSE())</f>
        <v>#N/A</v>
      </c>
      <c r="AK160" s="102" t="str">
        <f aca="false">A160&amp;C160</f>
        <v>PG&amp;E Energy Trading, Canada Corporation96022603</v>
      </c>
      <c r="AL160" s="102" t="str">
        <f aca="false">E160</f>
        <v>Enron Canada Corp.</v>
      </c>
    </row>
    <row r="161" customFormat="false" ht="11.25" hidden="false" customHeight="false" outlineLevel="0" collapsed="false">
      <c r="A161" s="102" t="s">
        <v>260</v>
      </c>
      <c r="B161" s="102" t="s">
        <v>4005</v>
      </c>
      <c r="C161" s="102" t="n">
        <v>96022603</v>
      </c>
      <c r="D161" s="102" t="s">
        <v>27</v>
      </c>
      <c r="E161" s="102" t="s">
        <v>1554</v>
      </c>
      <c r="F161" s="102" t="n">
        <v>11266</v>
      </c>
      <c r="G161" s="102" t="n">
        <v>54438</v>
      </c>
      <c r="H161" s="102" t="s">
        <v>4023</v>
      </c>
      <c r="I161" s="102" t="n">
        <v>1</v>
      </c>
      <c r="J161" s="102" t="s">
        <v>4010</v>
      </c>
      <c r="L161" s="102" t="s">
        <v>4123</v>
      </c>
      <c r="N161" s="102" t="s">
        <v>4124</v>
      </c>
      <c r="Q161" s="102" t="s">
        <v>4005</v>
      </c>
      <c r="R161" s="102" t="s">
        <v>4005</v>
      </c>
      <c r="S161" s="102" t="s">
        <v>4172</v>
      </c>
      <c r="T161" s="102" t="s">
        <v>4127</v>
      </c>
      <c r="V161" s="102" t="s">
        <v>4128</v>
      </c>
      <c r="X161" s="102" t="s">
        <v>4172</v>
      </c>
      <c r="AE161" s="102" t="s">
        <v>4129</v>
      </c>
      <c r="AF161" s="102" t="s">
        <v>4130</v>
      </c>
      <c r="AG161" s="102" t="s">
        <v>4131</v>
      </c>
      <c r="AH161" s="102" t="n">
        <f aca="false">VLOOKUP(A161,'Can Gas Rankings'!$C$6:$H$95,6,FALSE())</f>
        <v>8</v>
      </c>
      <c r="AI161" s="102" t="e">
        <f aca="false">VLOOKUP(A161,'Can Pwr Rankings'!$C$6:$F$21,4,FALSE())</f>
        <v>#N/A</v>
      </c>
      <c r="AK161" s="102" t="str">
        <f aca="false">A161&amp;C161</f>
        <v>PG&amp;E Energy Trading, Canada Corporation96022603</v>
      </c>
      <c r="AL161" s="102" t="str">
        <f aca="false">E161</f>
        <v>Enron Canada Corp.</v>
      </c>
    </row>
    <row r="162" customFormat="false" ht="11.25" hidden="false" customHeight="false" outlineLevel="0" collapsed="false">
      <c r="A162" s="102" t="s">
        <v>260</v>
      </c>
      <c r="B162" s="102" t="s">
        <v>4005</v>
      </c>
      <c r="C162" s="102" t="n">
        <v>96022603</v>
      </c>
      <c r="D162" s="102" t="s">
        <v>27</v>
      </c>
      <c r="E162" s="102" t="s">
        <v>1554</v>
      </c>
      <c r="F162" s="102" t="n">
        <v>11266</v>
      </c>
      <c r="G162" s="102" t="n">
        <v>54438</v>
      </c>
      <c r="H162" s="102" t="s">
        <v>4023</v>
      </c>
      <c r="I162" s="102" t="n">
        <v>1</v>
      </c>
      <c r="J162" s="102" t="s">
        <v>4122</v>
      </c>
      <c r="L162" s="102" t="s">
        <v>4123</v>
      </c>
      <c r="N162" s="102" t="s">
        <v>4124</v>
      </c>
      <c r="Q162" s="102" t="s">
        <v>4005</v>
      </c>
      <c r="R162" s="102" t="s">
        <v>4005</v>
      </c>
      <c r="S162" s="102" t="s">
        <v>4172</v>
      </c>
      <c r="T162" s="102" t="s">
        <v>4127</v>
      </c>
      <c r="V162" s="102" t="s">
        <v>4128</v>
      </c>
      <c r="X162" s="102" t="s">
        <v>4172</v>
      </c>
      <c r="AE162" s="102" t="s">
        <v>4129</v>
      </c>
      <c r="AF162" s="102" t="s">
        <v>4130</v>
      </c>
      <c r="AG162" s="102" t="s">
        <v>4131</v>
      </c>
      <c r="AH162" s="102" t="n">
        <f aca="false">VLOOKUP(A162,'Can Gas Rankings'!$C$6:$H$95,6,FALSE())</f>
        <v>8</v>
      </c>
      <c r="AI162" s="102" t="e">
        <f aca="false">VLOOKUP(A162,'Can Pwr Rankings'!$C$6:$F$21,4,FALSE())</f>
        <v>#N/A</v>
      </c>
      <c r="AK162" s="102" t="str">
        <f aca="false">A162&amp;C162</f>
        <v>PG&amp;E Energy Trading, Canada Corporation96022603</v>
      </c>
      <c r="AL162" s="102" t="str">
        <f aca="false">E162</f>
        <v>Enron Canada Corp.</v>
      </c>
    </row>
    <row r="163" customFormat="false" ht="11.25" hidden="false" customHeight="false" outlineLevel="0" collapsed="false">
      <c r="A163" s="102" t="s">
        <v>260</v>
      </c>
      <c r="B163" s="102" t="s">
        <v>4005</v>
      </c>
      <c r="C163" s="102" t="n">
        <v>96022603</v>
      </c>
      <c r="D163" s="102" t="s">
        <v>27</v>
      </c>
      <c r="E163" s="102" t="s">
        <v>1554</v>
      </c>
      <c r="F163" s="102" t="n">
        <v>11266</v>
      </c>
      <c r="G163" s="102" t="n">
        <v>54438</v>
      </c>
      <c r="H163" s="102" t="s">
        <v>4023</v>
      </c>
      <c r="I163" s="102" t="n">
        <v>1</v>
      </c>
      <c r="J163" s="102" t="s">
        <v>4133</v>
      </c>
      <c r="L163" s="102" t="s">
        <v>4123</v>
      </c>
      <c r="N163" s="102" t="s">
        <v>4124</v>
      </c>
      <c r="Q163" s="102" t="s">
        <v>4134</v>
      </c>
      <c r="R163" s="102" t="s">
        <v>4005</v>
      </c>
      <c r="S163" s="102" t="s">
        <v>4172</v>
      </c>
      <c r="T163" s="102" t="s">
        <v>4127</v>
      </c>
      <c r="V163" s="102" t="s">
        <v>4128</v>
      </c>
      <c r="X163" s="102" t="s">
        <v>4172</v>
      </c>
      <c r="AE163" s="102" t="s">
        <v>4129</v>
      </c>
      <c r="AF163" s="102" t="s">
        <v>4130</v>
      </c>
      <c r="AG163" s="102" t="s">
        <v>4131</v>
      </c>
      <c r="AH163" s="102" t="n">
        <f aca="false">VLOOKUP(A163,'Can Gas Rankings'!$C$6:$H$95,6,FALSE())</f>
        <v>8</v>
      </c>
      <c r="AI163" s="102" t="e">
        <f aca="false">VLOOKUP(A163,'Can Pwr Rankings'!$C$6:$F$21,4,FALSE())</f>
        <v>#N/A</v>
      </c>
      <c r="AK163" s="102" t="str">
        <f aca="false">A163&amp;C163</f>
        <v>PG&amp;E Energy Trading, Canada Corporation96022603</v>
      </c>
      <c r="AL163" s="102" t="str">
        <f aca="false">E163</f>
        <v>Enron Canada Corp.</v>
      </c>
    </row>
    <row r="164" customFormat="false" ht="11.25" hidden="false" customHeight="false" outlineLevel="0" collapsed="false">
      <c r="A164" s="102" t="s">
        <v>260</v>
      </c>
      <c r="B164" s="102" t="s">
        <v>4005</v>
      </c>
      <c r="C164" s="102" t="n">
        <v>96022603</v>
      </c>
      <c r="D164" s="102" t="s">
        <v>27</v>
      </c>
      <c r="E164" s="102" t="s">
        <v>1554</v>
      </c>
      <c r="F164" s="102" t="n">
        <v>11266</v>
      </c>
      <c r="G164" s="102" t="n">
        <v>54438</v>
      </c>
      <c r="H164" s="102" t="s">
        <v>4023</v>
      </c>
      <c r="I164" s="102" t="n">
        <v>1</v>
      </c>
      <c r="J164" s="102" t="s">
        <v>4010</v>
      </c>
      <c r="L164" s="102" t="s">
        <v>4123</v>
      </c>
      <c r="N164" s="102" t="s">
        <v>4124</v>
      </c>
      <c r="Q164" s="102" t="s">
        <v>4134</v>
      </c>
      <c r="R164" s="102" t="s">
        <v>4005</v>
      </c>
      <c r="S164" s="102" t="s">
        <v>4172</v>
      </c>
      <c r="T164" s="102" t="s">
        <v>4127</v>
      </c>
      <c r="V164" s="102" t="s">
        <v>4128</v>
      </c>
      <c r="X164" s="102" t="s">
        <v>4172</v>
      </c>
      <c r="AE164" s="102" t="s">
        <v>4129</v>
      </c>
      <c r="AF164" s="102" t="s">
        <v>4130</v>
      </c>
      <c r="AG164" s="102" t="s">
        <v>4131</v>
      </c>
      <c r="AH164" s="102" t="n">
        <f aca="false">VLOOKUP(A164,'Can Gas Rankings'!$C$6:$H$95,6,FALSE())</f>
        <v>8</v>
      </c>
      <c r="AI164" s="102" t="e">
        <f aca="false">VLOOKUP(A164,'Can Pwr Rankings'!$C$6:$F$21,4,FALSE())</f>
        <v>#N/A</v>
      </c>
      <c r="AK164" s="102" t="str">
        <f aca="false">A164&amp;C164</f>
        <v>PG&amp;E Energy Trading, Canada Corporation96022603</v>
      </c>
      <c r="AL164" s="102" t="str">
        <f aca="false">E164</f>
        <v>Enron Canada Corp.</v>
      </c>
    </row>
    <row r="165" customFormat="false" ht="11.25" hidden="false" customHeight="false" outlineLevel="0" collapsed="false">
      <c r="A165" s="102" t="s">
        <v>260</v>
      </c>
      <c r="B165" s="102" t="s">
        <v>4005</v>
      </c>
      <c r="C165" s="102" t="n">
        <v>96022603</v>
      </c>
      <c r="D165" s="102" t="s">
        <v>27</v>
      </c>
      <c r="E165" s="102" t="s">
        <v>1554</v>
      </c>
      <c r="F165" s="102" t="n">
        <v>11266</v>
      </c>
      <c r="G165" s="102" t="n">
        <v>54438</v>
      </c>
      <c r="H165" s="102" t="s">
        <v>4023</v>
      </c>
      <c r="I165" s="102" t="n">
        <v>1</v>
      </c>
      <c r="J165" s="102" t="s">
        <v>4132</v>
      </c>
      <c r="L165" s="102" t="s">
        <v>4123</v>
      </c>
      <c r="N165" s="102" t="s">
        <v>4124</v>
      </c>
      <c r="Q165" s="102" t="s">
        <v>4134</v>
      </c>
      <c r="R165" s="102" t="s">
        <v>4005</v>
      </c>
      <c r="S165" s="102" t="s">
        <v>4172</v>
      </c>
      <c r="T165" s="102" t="s">
        <v>4127</v>
      </c>
      <c r="V165" s="102" t="s">
        <v>4128</v>
      </c>
      <c r="X165" s="102" t="s">
        <v>4172</v>
      </c>
      <c r="AE165" s="102" t="s">
        <v>4129</v>
      </c>
      <c r="AF165" s="102" t="s">
        <v>4130</v>
      </c>
      <c r="AG165" s="102" t="s">
        <v>4131</v>
      </c>
      <c r="AH165" s="102" t="n">
        <f aca="false">VLOOKUP(A165,'Can Gas Rankings'!$C$6:$H$95,6,FALSE())</f>
        <v>8</v>
      </c>
      <c r="AI165" s="102" t="e">
        <f aca="false">VLOOKUP(A165,'Can Pwr Rankings'!$C$6:$F$21,4,FALSE())</f>
        <v>#N/A</v>
      </c>
      <c r="AK165" s="102" t="str">
        <f aca="false">A165&amp;C165</f>
        <v>PG&amp;E Energy Trading, Canada Corporation96022603</v>
      </c>
      <c r="AL165" s="102" t="str">
        <f aca="false">E165</f>
        <v>Enron Canada Corp.</v>
      </c>
    </row>
    <row r="166" customFormat="false" ht="11.25" hidden="false" customHeight="false" outlineLevel="0" collapsed="false">
      <c r="A166" s="102" t="s">
        <v>260</v>
      </c>
      <c r="B166" s="102" t="s">
        <v>4005</v>
      </c>
      <c r="C166" s="102" t="n">
        <v>96022603</v>
      </c>
      <c r="D166" s="102" t="s">
        <v>27</v>
      </c>
      <c r="E166" s="102" t="s">
        <v>1554</v>
      </c>
      <c r="F166" s="102" t="n">
        <v>11266</v>
      </c>
      <c r="G166" s="102" t="n">
        <v>54438</v>
      </c>
      <c r="H166" s="102" t="s">
        <v>4023</v>
      </c>
      <c r="I166" s="102" t="n">
        <v>1</v>
      </c>
      <c r="J166" s="102" t="s">
        <v>4133</v>
      </c>
      <c r="L166" s="102" t="s">
        <v>4123</v>
      </c>
      <c r="N166" s="102" t="s">
        <v>4124</v>
      </c>
      <c r="Q166" s="102" t="s">
        <v>4005</v>
      </c>
      <c r="R166" s="102" t="s">
        <v>4005</v>
      </c>
      <c r="S166" s="102" t="s">
        <v>4172</v>
      </c>
      <c r="T166" s="102" t="s">
        <v>4127</v>
      </c>
      <c r="V166" s="102" t="s">
        <v>4128</v>
      </c>
      <c r="X166" s="102" t="s">
        <v>4172</v>
      </c>
      <c r="AE166" s="102" t="s">
        <v>4129</v>
      </c>
      <c r="AF166" s="102" t="s">
        <v>4130</v>
      </c>
      <c r="AG166" s="102" t="s">
        <v>4131</v>
      </c>
      <c r="AH166" s="102" t="n">
        <f aca="false">VLOOKUP(A166,'Can Gas Rankings'!$C$6:$H$95,6,FALSE())</f>
        <v>8</v>
      </c>
      <c r="AI166" s="102" t="e">
        <f aca="false">VLOOKUP(A166,'Can Pwr Rankings'!$C$6:$F$21,4,FALSE())</f>
        <v>#N/A</v>
      </c>
      <c r="AK166" s="102" t="str">
        <f aca="false">A166&amp;C166</f>
        <v>PG&amp;E Energy Trading, Canada Corporation96022603</v>
      </c>
      <c r="AL166" s="102" t="str">
        <f aca="false">E166</f>
        <v>Enron Canada Corp.</v>
      </c>
    </row>
    <row r="167" customFormat="false" ht="11.25" hidden="false" customHeight="false" outlineLevel="0" collapsed="false">
      <c r="A167" s="102" t="s">
        <v>260</v>
      </c>
      <c r="B167" s="102" t="s">
        <v>4005</v>
      </c>
      <c r="C167" s="102" t="n">
        <v>96022603</v>
      </c>
      <c r="D167" s="102" t="s">
        <v>27</v>
      </c>
      <c r="E167" s="102" t="s">
        <v>1554</v>
      </c>
      <c r="F167" s="102" t="n">
        <v>11266</v>
      </c>
      <c r="G167" s="102" t="n">
        <v>54438</v>
      </c>
      <c r="H167" s="102" t="s">
        <v>4023</v>
      </c>
      <c r="I167" s="102" t="n">
        <v>1</v>
      </c>
      <c r="J167" s="102" t="s">
        <v>4132</v>
      </c>
      <c r="L167" s="102" t="s">
        <v>4123</v>
      </c>
      <c r="N167" s="102" t="s">
        <v>4124</v>
      </c>
      <c r="Q167" s="102" t="s">
        <v>4125</v>
      </c>
      <c r="R167" s="102" t="s">
        <v>4005</v>
      </c>
      <c r="S167" s="102" t="s">
        <v>4172</v>
      </c>
      <c r="T167" s="102" t="s">
        <v>4127</v>
      </c>
      <c r="V167" s="102" t="s">
        <v>4128</v>
      </c>
      <c r="X167" s="102" t="s">
        <v>4172</v>
      </c>
      <c r="AE167" s="102" t="s">
        <v>4129</v>
      </c>
      <c r="AF167" s="102" t="s">
        <v>4130</v>
      </c>
      <c r="AG167" s="102" t="s">
        <v>4131</v>
      </c>
      <c r="AH167" s="102" t="n">
        <f aca="false">VLOOKUP(A167,'Can Gas Rankings'!$C$6:$H$95,6,FALSE())</f>
        <v>8</v>
      </c>
      <c r="AI167" s="102" t="e">
        <f aca="false">VLOOKUP(A167,'Can Pwr Rankings'!$C$6:$F$21,4,FALSE())</f>
        <v>#N/A</v>
      </c>
      <c r="AK167" s="102" t="str">
        <f aca="false">A167&amp;C167</f>
        <v>PG&amp;E Energy Trading, Canada Corporation96022603</v>
      </c>
      <c r="AL167" s="102" t="str">
        <f aca="false">E167</f>
        <v>Enron Canada Corp.</v>
      </c>
    </row>
    <row r="168" customFormat="false" ht="11.25" hidden="false" customHeight="false" outlineLevel="0" collapsed="false">
      <c r="A168" s="102" t="s">
        <v>260</v>
      </c>
      <c r="B168" s="102" t="s">
        <v>4005</v>
      </c>
      <c r="C168" s="102" t="n">
        <v>96022603</v>
      </c>
      <c r="D168" s="102" t="s">
        <v>27</v>
      </c>
      <c r="E168" s="102" t="s">
        <v>1554</v>
      </c>
      <c r="F168" s="102" t="n">
        <v>11266</v>
      </c>
      <c r="G168" s="102" t="n">
        <v>54438</v>
      </c>
      <c r="H168" s="102" t="s">
        <v>4023</v>
      </c>
      <c r="I168" s="102" t="n">
        <v>1</v>
      </c>
      <c r="J168" s="102" t="s">
        <v>4122</v>
      </c>
      <c r="L168" s="102" t="s">
        <v>4123</v>
      </c>
      <c r="N168" s="102" t="s">
        <v>4124</v>
      </c>
      <c r="Q168" s="102" t="s">
        <v>4134</v>
      </c>
      <c r="R168" s="102" t="s">
        <v>4005</v>
      </c>
      <c r="S168" s="102" t="s">
        <v>4172</v>
      </c>
      <c r="T168" s="102" t="s">
        <v>4127</v>
      </c>
      <c r="V168" s="102" t="s">
        <v>4128</v>
      </c>
      <c r="X168" s="102" t="s">
        <v>4172</v>
      </c>
      <c r="AE168" s="102" t="s">
        <v>4129</v>
      </c>
      <c r="AF168" s="102" t="s">
        <v>4130</v>
      </c>
      <c r="AG168" s="102" t="s">
        <v>4131</v>
      </c>
      <c r="AH168" s="102" t="n">
        <f aca="false">VLOOKUP(A168,'Can Gas Rankings'!$C$6:$H$95,6,FALSE())</f>
        <v>8</v>
      </c>
      <c r="AI168" s="102" t="e">
        <f aca="false">VLOOKUP(A168,'Can Pwr Rankings'!$C$6:$F$21,4,FALSE())</f>
        <v>#N/A</v>
      </c>
      <c r="AK168" s="102" t="str">
        <f aca="false">A168&amp;C168</f>
        <v>PG&amp;E Energy Trading, Canada Corporation96022603</v>
      </c>
      <c r="AL168" s="102" t="str">
        <f aca="false">E168</f>
        <v>Enron Canada Corp.</v>
      </c>
    </row>
    <row r="169" customFormat="false" ht="11.25" hidden="false" customHeight="false" outlineLevel="0" collapsed="false">
      <c r="A169" s="102" t="s">
        <v>260</v>
      </c>
      <c r="B169" s="102" t="s">
        <v>4005</v>
      </c>
      <c r="C169" s="102" t="n">
        <v>96022603</v>
      </c>
      <c r="D169" s="102" t="s">
        <v>27</v>
      </c>
      <c r="E169" s="102" t="s">
        <v>1554</v>
      </c>
      <c r="F169" s="102" t="n">
        <v>11266</v>
      </c>
      <c r="G169" s="102" t="n">
        <v>54438</v>
      </c>
      <c r="H169" s="102" t="s">
        <v>4023</v>
      </c>
      <c r="I169" s="102" t="n">
        <v>1</v>
      </c>
      <c r="J169" s="102" t="s">
        <v>4010</v>
      </c>
      <c r="L169" s="102" t="s">
        <v>4123</v>
      </c>
      <c r="N169" s="102" t="s">
        <v>4124</v>
      </c>
      <c r="Q169" s="102" t="s">
        <v>4125</v>
      </c>
      <c r="R169" s="102" t="s">
        <v>4005</v>
      </c>
      <c r="S169" s="102" t="s">
        <v>4172</v>
      </c>
      <c r="T169" s="102" t="s">
        <v>4127</v>
      </c>
      <c r="V169" s="102" t="s">
        <v>4128</v>
      </c>
      <c r="X169" s="102" t="s">
        <v>4172</v>
      </c>
      <c r="AE169" s="102" t="s">
        <v>4129</v>
      </c>
      <c r="AF169" s="102" t="s">
        <v>4130</v>
      </c>
      <c r="AG169" s="102" t="s">
        <v>4131</v>
      </c>
      <c r="AH169" s="102" t="n">
        <f aca="false">VLOOKUP(A169,'Can Gas Rankings'!$C$6:$H$95,6,FALSE())</f>
        <v>8</v>
      </c>
      <c r="AI169" s="102" t="e">
        <f aca="false">VLOOKUP(A169,'Can Pwr Rankings'!$C$6:$F$21,4,FALSE())</f>
        <v>#N/A</v>
      </c>
      <c r="AK169" s="102" t="str">
        <f aca="false">A169&amp;C169</f>
        <v>PG&amp;E Energy Trading, Canada Corporation96022603</v>
      </c>
      <c r="AL169" s="102" t="str">
        <f aca="false">E169</f>
        <v>Enron Canada Corp.</v>
      </c>
    </row>
    <row r="170" customFormat="false" ht="11.25" hidden="false" customHeight="false" outlineLevel="0" collapsed="false">
      <c r="A170" s="102" t="s">
        <v>134</v>
      </c>
      <c r="B170" s="102" t="s">
        <v>4005</v>
      </c>
      <c r="C170" s="102" t="n">
        <v>95000303</v>
      </c>
      <c r="D170" s="102" t="s">
        <v>135</v>
      </c>
      <c r="E170" s="102" t="s">
        <v>1572</v>
      </c>
      <c r="F170" s="102" t="n">
        <v>1305</v>
      </c>
      <c r="G170" s="102" t="n">
        <v>46709</v>
      </c>
      <c r="H170" s="102" t="s">
        <v>4023</v>
      </c>
      <c r="I170" s="102" t="n">
        <v>3</v>
      </c>
      <c r="J170" s="102" t="s">
        <v>4132</v>
      </c>
      <c r="L170" s="102" t="s">
        <v>4123</v>
      </c>
      <c r="N170" s="102" t="s">
        <v>4124</v>
      </c>
      <c r="Q170" s="102" t="s">
        <v>4125</v>
      </c>
      <c r="R170" s="102" t="s">
        <v>4005</v>
      </c>
      <c r="S170" s="102" t="s">
        <v>4173</v>
      </c>
      <c r="T170" s="102" t="s">
        <v>4127</v>
      </c>
      <c r="V170" s="102" t="s">
        <v>4128</v>
      </c>
      <c r="X170" s="102" t="s">
        <v>4173</v>
      </c>
      <c r="AE170" s="102" t="s">
        <v>4129</v>
      </c>
      <c r="AF170" s="102" t="s">
        <v>4130</v>
      </c>
      <c r="AG170" s="102" t="s">
        <v>4131</v>
      </c>
      <c r="AH170" s="102" t="n">
        <f aca="false">VLOOKUP(A170,'Can Gas Rankings'!$C$6:$H$95,6,FALSE())</f>
        <v>38</v>
      </c>
      <c r="AI170" s="102" t="e">
        <f aca="false">VLOOKUP(A170,'Can Pwr Rankings'!$C$6:$F$21,4,FALSE())</f>
        <v>#N/A</v>
      </c>
      <c r="AK170" s="102" t="str">
        <f aca="false">A170&amp;C170</f>
        <v>Phibro Inc.95000303</v>
      </c>
      <c r="AL170" s="102" t="str">
        <f aca="false">E170</f>
        <v>Enron North America Corp.</v>
      </c>
    </row>
    <row r="171" customFormat="false" ht="11.25" hidden="false" customHeight="false" outlineLevel="0" collapsed="false">
      <c r="A171" s="102" t="s">
        <v>134</v>
      </c>
      <c r="B171" s="102" t="s">
        <v>4005</v>
      </c>
      <c r="C171" s="102" t="n">
        <v>95000303</v>
      </c>
      <c r="D171" s="102" t="s">
        <v>135</v>
      </c>
      <c r="E171" s="102" t="s">
        <v>1572</v>
      </c>
      <c r="F171" s="102" t="n">
        <v>1305</v>
      </c>
      <c r="G171" s="102" t="n">
        <v>46709</v>
      </c>
      <c r="H171" s="102" t="s">
        <v>4023</v>
      </c>
      <c r="I171" s="102" t="n">
        <v>3</v>
      </c>
      <c r="J171" s="102" t="s">
        <v>4132</v>
      </c>
      <c r="L171" s="102" t="s">
        <v>4123</v>
      </c>
      <c r="N171" s="102" t="s">
        <v>4124</v>
      </c>
      <c r="Q171" s="102" t="s">
        <v>4134</v>
      </c>
      <c r="R171" s="102" t="s">
        <v>4005</v>
      </c>
      <c r="S171" s="102" t="s">
        <v>4173</v>
      </c>
      <c r="T171" s="102" t="s">
        <v>4127</v>
      </c>
      <c r="V171" s="102" t="s">
        <v>4128</v>
      </c>
      <c r="X171" s="102" t="s">
        <v>4173</v>
      </c>
      <c r="AE171" s="102" t="s">
        <v>4129</v>
      </c>
      <c r="AF171" s="102" t="s">
        <v>4130</v>
      </c>
      <c r="AG171" s="102" t="s">
        <v>4131</v>
      </c>
      <c r="AH171" s="102" t="n">
        <f aca="false">VLOOKUP(A171,'Can Gas Rankings'!$C$6:$H$95,6,FALSE())</f>
        <v>38</v>
      </c>
      <c r="AI171" s="102" t="e">
        <f aca="false">VLOOKUP(A171,'Can Pwr Rankings'!$C$6:$F$21,4,FALSE())</f>
        <v>#N/A</v>
      </c>
      <c r="AK171" s="102" t="str">
        <f aca="false">A171&amp;C171</f>
        <v>Phibro Inc.95000303</v>
      </c>
      <c r="AL171" s="102" t="str">
        <f aca="false">E171</f>
        <v>Enron North America Corp.</v>
      </c>
    </row>
    <row r="172" customFormat="false" ht="11.25" hidden="false" customHeight="false" outlineLevel="0" collapsed="false">
      <c r="A172" s="102" t="s">
        <v>134</v>
      </c>
      <c r="B172" s="102" t="s">
        <v>4005</v>
      </c>
      <c r="C172" s="102" t="n">
        <v>95000303</v>
      </c>
      <c r="D172" s="102" t="s">
        <v>135</v>
      </c>
      <c r="E172" s="102" t="s">
        <v>1572</v>
      </c>
      <c r="F172" s="102" t="n">
        <v>1305</v>
      </c>
      <c r="G172" s="102" t="n">
        <v>46709</v>
      </c>
      <c r="H172" s="102" t="s">
        <v>4023</v>
      </c>
      <c r="I172" s="102" t="n">
        <v>3</v>
      </c>
      <c r="J172" s="102" t="s">
        <v>4132</v>
      </c>
      <c r="L172" s="102" t="s">
        <v>4123</v>
      </c>
      <c r="N172" s="102" t="s">
        <v>4124</v>
      </c>
      <c r="Q172" s="102" t="s">
        <v>4005</v>
      </c>
      <c r="R172" s="102" t="s">
        <v>4005</v>
      </c>
      <c r="S172" s="102" t="s">
        <v>4173</v>
      </c>
      <c r="T172" s="102" t="s">
        <v>4127</v>
      </c>
      <c r="V172" s="102" t="s">
        <v>4128</v>
      </c>
      <c r="X172" s="102" t="s">
        <v>4173</v>
      </c>
      <c r="AE172" s="102" t="s">
        <v>4129</v>
      </c>
      <c r="AF172" s="102" t="s">
        <v>4130</v>
      </c>
      <c r="AG172" s="102" t="s">
        <v>4131</v>
      </c>
      <c r="AH172" s="102" t="n">
        <f aca="false">VLOOKUP(A172,'Can Gas Rankings'!$C$6:$H$95,6,FALSE())</f>
        <v>38</v>
      </c>
      <c r="AI172" s="102" t="e">
        <f aca="false">VLOOKUP(A172,'Can Pwr Rankings'!$C$6:$F$21,4,FALSE())</f>
        <v>#N/A</v>
      </c>
      <c r="AK172" s="102" t="str">
        <f aca="false">A172&amp;C172</f>
        <v>Phibro Inc.95000303</v>
      </c>
      <c r="AL172" s="102" t="str">
        <f aca="false">E172</f>
        <v>Enron North America Corp.</v>
      </c>
    </row>
    <row r="173" customFormat="false" ht="11.25" hidden="false" customHeight="false" outlineLevel="0" collapsed="false">
      <c r="A173" s="102" t="s">
        <v>182</v>
      </c>
      <c r="B173" s="102" t="s">
        <v>4005</v>
      </c>
      <c r="C173" s="102" t="n">
        <v>96034634</v>
      </c>
      <c r="D173" s="102" t="s">
        <v>104</v>
      </c>
      <c r="E173" s="102" t="s">
        <v>1572</v>
      </c>
      <c r="F173" s="102" t="n">
        <v>1305</v>
      </c>
      <c r="G173" s="102" t="n">
        <v>54279</v>
      </c>
      <c r="H173" s="102" t="s">
        <v>4024</v>
      </c>
      <c r="I173" s="102" t="n">
        <v>0</v>
      </c>
      <c r="J173" s="102" t="s">
        <v>4135</v>
      </c>
      <c r="L173" s="102" t="s">
        <v>4123</v>
      </c>
      <c r="N173" s="102" t="s">
        <v>4124</v>
      </c>
      <c r="Q173" s="102" t="s">
        <v>4005</v>
      </c>
      <c r="R173" s="102" t="s">
        <v>4005</v>
      </c>
      <c r="S173" s="102" t="s">
        <v>4174</v>
      </c>
      <c r="T173" s="102" t="s">
        <v>4127</v>
      </c>
      <c r="V173" s="102" t="s">
        <v>4175</v>
      </c>
      <c r="X173" s="102" t="s">
        <v>4174</v>
      </c>
      <c r="AE173" s="102" t="s">
        <v>4176</v>
      </c>
      <c r="AF173" s="102" t="s">
        <v>4130</v>
      </c>
      <c r="AG173" s="102" t="s">
        <v>4177</v>
      </c>
      <c r="AH173" s="102" t="n">
        <f aca="false">VLOOKUP(A173,'Can Gas Rankings'!$C$6:$H$95,6,FALSE())</f>
        <v>45</v>
      </c>
      <c r="AI173" s="102" t="e">
        <f aca="false">VLOOKUP(A173,'Can Pwr Rankings'!$C$6:$F$21,4,FALSE())</f>
        <v>#N/A</v>
      </c>
      <c r="AK173" s="102" t="str">
        <f aca="false">A173&amp;C173</f>
        <v>Puget Sound Energy, Inc.96034634</v>
      </c>
      <c r="AL173" s="102" t="str">
        <f aca="false">E173</f>
        <v>Enron North America Corp.</v>
      </c>
    </row>
    <row r="174" customFormat="false" ht="11.25" hidden="false" customHeight="false" outlineLevel="0" collapsed="false">
      <c r="A174" s="102" t="s">
        <v>67</v>
      </c>
      <c r="B174" s="102" t="s">
        <v>4005</v>
      </c>
      <c r="C174" s="102" t="n">
        <v>96000103</v>
      </c>
      <c r="D174" s="102" t="s">
        <v>46</v>
      </c>
      <c r="E174" s="102" t="s">
        <v>1572</v>
      </c>
      <c r="F174" s="102" t="n">
        <v>1305</v>
      </c>
      <c r="G174" s="102" t="n">
        <v>65268</v>
      </c>
      <c r="H174" s="102" t="s">
        <v>4023</v>
      </c>
      <c r="I174" s="102" t="n">
        <v>1</v>
      </c>
      <c r="J174" s="102" t="s">
        <v>4135</v>
      </c>
      <c r="L174" s="102" t="s">
        <v>4123</v>
      </c>
      <c r="N174" s="102" t="s">
        <v>4124</v>
      </c>
      <c r="Q174" s="102" t="s">
        <v>4134</v>
      </c>
      <c r="R174" s="102" t="s">
        <v>4005</v>
      </c>
      <c r="S174" s="102" t="s">
        <v>4178</v>
      </c>
      <c r="T174" s="102" t="s">
        <v>4127</v>
      </c>
      <c r="V174" s="102" t="s">
        <v>4128</v>
      </c>
      <c r="X174" s="102" t="s">
        <v>4178</v>
      </c>
      <c r="AE174" s="102" t="s">
        <v>4129</v>
      </c>
      <c r="AF174" s="102" t="s">
        <v>4130</v>
      </c>
      <c r="AG174" s="102" t="s">
        <v>4131</v>
      </c>
      <c r="AH174" s="102" t="n">
        <f aca="false">VLOOKUP(A174,'Can Gas Rankings'!$C$6:$H$95,6,FALSE())</f>
        <v>22</v>
      </c>
      <c r="AI174" s="102" t="e">
        <f aca="false">VLOOKUP(A174,'Can Pwr Rankings'!$C$6:$F$21,4,FALSE())</f>
        <v>#N/A</v>
      </c>
      <c r="AK174" s="102" t="str">
        <f aca="false">A174&amp;C174</f>
        <v>Reliant Energy Services, Inc.96000103</v>
      </c>
      <c r="AL174" s="102" t="str">
        <f aca="false">E174</f>
        <v>Enron North America Corp.</v>
      </c>
    </row>
    <row r="175" customFormat="false" ht="11.25" hidden="false" customHeight="false" outlineLevel="0" collapsed="false">
      <c r="A175" s="102" t="s">
        <v>67</v>
      </c>
      <c r="B175" s="102" t="s">
        <v>4005</v>
      </c>
      <c r="C175" s="102" t="n">
        <v>96000103</v>
      </c>
      <c r="D175" s="102" t="s">
        <v>46</v>
      </c>
      <c r="E175" s="102" t="s">
        <v>1572</v>
      </c>
      <c r="F175" s="102" t="n">
        <v>1305</v>
      </c>
      <c r="G175" s="102" t="n">
        <v>65268</v>
      </c>
      <c r="H175" s="102" t="s">
        <v>4023</v>
      </c>
      <c r="I175" s="102" t="n">
        <v>1</v>
      </c>
      <c r="J175" s="102" t="s">
        <v>4135</v>
      </c>
      <c r="L175" s="102" t="s">
        <v>4123</v>
      </c>
      <c r="N175" s="102" t="s">
        <v>4124</v>
      </c>
      <c r="Q175" s="102" t="s">
        <v>4125</v>
      </c>
      <c r="R175" s="102" t="s">
        <v>4005</v>
      </c>
      <c r="S175" s="102" t="s">
        <v>4178</v>
      </c>
      <c r="T175" s="102" t="s">
        <v>4127</v>
      </c>
      <c r="V175" s="102" t="s">
        <v>4128</v>
      </c>
      <c r="X175" s="102" t="s">
        <v>4178</v>
      </c>
      <c r="AE175" s="102" t="s">
        <v>4129</v>
      </c>
      <c r="AF175" s="102" t="s">
        <v>4130</v>
      </c>
      <c r="AG175" s="102" t="s">
        <v>4131</v>
      </c>
      <c r="AH175" s="102" t="n">
        <f aca="false">VLOOKUP(A175,'Can Gas Rankings'!$C$6:$H$95,6,FALSE())</f>
        <v>22</v>
      </c>
      <c r="AI175" s="102" t="e">
        <f aca="false">VLOOKUP(A175,'Can Pwr Rankings'!$C$6:$F$21,4,FALSE())</f>
        <v>#N/A</v>
      </c>
      <c r="AK175" s="102" t="str">
        <f aca="false">A175&amp;C175</f>
        <v>Reliant Energy Services, Inc.96000103</v>
      </c>
      <c r="AL175" s="102" t="str">
        <f aca="false">E175</f>
        <v>Enron North America Corp.</v>
      </c>
    </row>
    <row r="176" customFormat="false" ht="11.25" hidden="false" customHeight="false" outlineLevel="0" collapsed="false">
      <c r="A176" s="102" t="s">
        <v>67</v>
      </c>
      <c r="B176" s="102" t="s">
        <v>4005</v>
      </c>
      <c r="C176" s="102" t="n">
        <v>96000103</v>
      </c>
      <c r="D176" s="102" t="s">
        <v>46</v>
      </c>
      <c r="E176" s="102" t="s">
        <v>1572</v>
      </c>
      <c r="F176" s="102" t="n">
        <v>1305</v>
      </c>
      <c r="G176" s="102" t="n">
        <v>65268</v>
      </c>
      <c r="H176" s="102" t="s">
        <v>4023</v>
      </c>
      <c r="I176" s="102" t="n">
        <v>1</v>
      </c>
      <c r="J176" s="102" t="s">
        <v>4135</v>
      </c>
      <c r="L176" s="102" t="s">
        <v>4123</v>
      </c>
      <c r="N176" s="102" t="s">
        <v>4124</v>
      </c>
      <c r="Q176" s="102" t="s">
        <v>4005</v>
      </c>
      <c r="R176" s="102" t="s">
        <v>4005</v>
      </c>
      <c r="S176" s="102" t="s">
        <v>4178</v>
      </c>
      <c r="T176" s="102" t="s">
        <v>4127</v>
      </c>
      <c r="V176" s="102" t="s">
        <v>4128</v>
      </c>
      <c r="X176" s="102" t="s">
        <v>4178</v>
      </c>
      <c r="AE176" s="102" t="s">
        <v>4129</v>
      </c>
      <c r="AF176" s="102" t="s">
        <v>4130</v>
      </c>
      <c r="AG176" s="102" t="s">
        <v>4131</v>
      </c>
      <c r="AH176" s="102" t="n">
        <f aca="false">VLOOKUP(A176,'Can Gas Rankings'!$C$6:$H$95,6,FALSE())</f>
        <v>22</v>
      </c>
      <c r="AI176" s="102" t="e">
        <f aca="false">VLOOKUP(A176,'Can Pwr Rankings'!$C$6:$F$21,4,FALSE())</f>
        <v>#N/A</v>
      </c>
      <c r="AK176" s="102" t="str">
        <f aca="false">A176&amp;C176</f>
        <v>Reliant Energy Services, Inc.96000103</v>
      </c>
      <c r="AL176" s="102" t="str">
        <f aca="false">E176</f>
        <v>Enron North America Corp.</v>
      </c>
    </row>
    <row r="177" customFormat="false" ht="11.25" hidden="false" customHeight="false" outlineLevel="0" collapsed="false">
      <c r="A177" s="102" t="s">
        <v>450</v>
      </c>
      <c r="B177" s="102" t="s">
        <v>4005</v>
      </c>
      <c r="C177" s="102" t="n">
        <v>96011840</v>
      </c>
      <c r="D177" s="102" t="s">
        <v>27</v>
      </c>
      <c r="E177" s="102" t="s">
        <v>1572</v>
      </c>
      <c r="F177" s="102" t="n">
        <v>1305</v>
      </c>
      <c r="G177" s="102" t="n">
        <v>62199</v>
      </c>
      <c r="H177" s="102" t="s">
        <v>4026</v>
      </c>
      <c r="I177" s="102" t="n">
        <v>1</v>
      </c>
      <c r="J177" s="102" t="s">
        <v>4133</v>
      </c>
      <c r="L177" s="102" t="s">
        <v>4123</v>
      </c>
      <c r="N177" s="102" t="s">
        <v>4124</v>
      </c>
      <c r="Q177" s="102" t="s">
        <v>4005</v>
      </c>
      <c r="R177" s="102" t="s">
        <v>4005</v>
      </c>
      <c r="S177" s="102" t="s">
        <v>4179</v>
      </c>
      <c r="T177" s="102" t="s">
        <v>4127</v>
      </c>
      <c r="V177" s="102" t="s">
        <v>4128</v>
      </c>
      <c r="X177" s="102" t="s">
        <v>4179</v>
      </c>
      <c r="AE177" s="102" t="s">
        <v>4129</v>
      </c>
      <c r="AF177" s="102" t="s">
        <v>4130</v>
      </c>
      <c r="AG177" s="102" t="s">
        <v>4131</v>
      </c>
      <c r="AH177" s="102" t="e">
        <f aca="false">VLOOKUP(A177,'Can Gas Rankings'!$C$6:$H$95,6,FALSE())</f>
        <v>#N/A</v>
      </c>
      <c r="AI177" s="102" t="e">
        <f aca="false">VLOOKUP(A177,'Can Pwr Rankings'!$C$6:$F$21,4,FALSE())</f>
        <v>#N/A</v>
      </c>
      <c r="AK177" s="102" t="str">
        <f aca="false">A177&amp;C177</f>
        <v>Sempra Energy Trading Services Corp.96011840</v>
      </c>
      <c r="AL177" s="102" t="str">
        <f aca="false">E177</f>
        <v>Enron North America Corp.</v>
      </c>
    </row>
    <row r="178" customFormat="false" ht="11.25" hidden="false" customHeight="false" outlineLevel="0" collapsed="false">
      <c r="A178" s="102" t="s">
        <v>450</v>
      </c>
      <c r="B178" s="102" t="s">
        <v>4005</v>
      </c>
      <c r="C178" s="102" t="n">
        <v>96011840</v>
      </c>
      <c r="D178" s="102" t="s">
        <v>27</v>
      </c>
      <c r="E178" s="102" t="s">
        <v>1572</v>
      </c>
      <c r="F178" s="102" t="n">
        <v>1305</v>
      </c>
      <c r="G178" s="102" t="n">
        <v>62199</v>
      </c>
      <c r="H178" s="102" t="s">
        <v>4026</v>
      </c>
      <c r="I178" s="102" t="n">
        <v>1</v>
      </c>
      <c r="J178" s="102" t="s">
        <v>4132</v>
      </c>
      <c r="L178" s="102" t="s">
        <v>4123</v>
      </c>
      <c r="N178" s="102" t="s">
        <v>4124</v>
      </c>
      <c r="Q178" s="102" t="s">
        <v>4125</v>
      </c>
      <c r="R178" s="102" t="s">
        <v>4005</v>
      </c>
      <c r="S178" s="102" t="s">
        <v>4179</v>
      </c>
      <c r="T178" s="102" t="s">
        <v>4127</v>
      </c>
      <c r="V178" s="102" t="s">
        <v>4128</v>
      </c>
      <c r="X178" s="102" t="s">
        <v>4179</v>
      </c>
      <c r="AE178" s="102" t="s">
        <v>4129</v>
      </c>
      <c r="AF178" s="102" t="s">
        <v>4130</v>
      </c>
      <c r="AG178" s="102" t="s">
        <v>4131</v>
      </c>
      <c r="AH178" s="102" t="e">
        <f aca="false">VLOOKUP(A178,'Can Gas Rankings'!$C$6:$H$95,6,FALSE())</f>
        <v>#N/A</v>
      </c>
      <c r="AI178" s="102" t="e">
        <f aca="false">VLOOKUP(A178,'Can Pwr Rankings'!$C$6:$F$21,4,FALSE())</f>
        <v>#N/A</v>
      </c>
      <c r="AK178" s="102" t="str">
        <f aca="false">A178&amp;C178</f>
        <v>Sempra Energy Trading Services Corp.96011840</v>
      </c>
      <c r="AL178" s="102" t="str">
        <f aca="false">E178</f>
        <v>Enron North America Corp.</v>
      </c>
    </row>
    <row r="179" customFormat="false" ht="11.25" hidden="false" customHeight="false" outlineLevel="0" collapsed="false">
      <c r="A179" s="102" t="s">
        <v>450</v>
      </c>
      <c r="B179" s="102" t="s">
        <v>4005</v>
      </c>
      <c r="C179" s="102" t="n">
        <v>96011840</v>
      </c>
      <c r="D179" s="102" t="s">
        <v>27</v>
      </c>
      <c r="E179" s="102" t="s">
        <v>1572</v>
      </c>
      <c r="F179" s="102" t="n">
        <v>1305</v>
      </c>
      <c r="G179" s="102" t="n">
        <v>62199</v>
      </c>
      <c r="H179" s="102" t="s">
        <v>4026</v>
      </c>
      <c r="I179" s="102" t="n">
        <v>1</v>
      </c>
      <c r="J179" s="102" t="s">
        <v>4010</v>
      </c>
      <c r="L179" s="102" t="s">
        <v>4123</v>
      </c>
      <c r="N179" s="102" t="s">
        <v>4124</v>
      </c>
      <c r="Q179" s="102" t="s">
        <v>4125</v>
      </c>
      <c r="R179" s="102" t="s">
        <v>4005</v>
      </c>
      <c r="S179" s="102" t="s">
        <v>4179</v>
      </c>
      <c r="T179" s="102" t="s">
        <v>4127</v>
      </c>
      <c r="V179" s="102" t="s">
        <v>4128</v>
      </c>
      <c r="X179" s="102" t="s">
        <v>4179</v>
      </c>
      <c r="AE179" s="102" t="s">
        <v>4129</v>
      </c>
      <c r="AF179" s="102" t="s">
        <v>4130</v>
      </c>
      <c r="AG179" s="102" t="s">
        <v>4131</v>
      </c>
      <c r="AH179" s="102" t="e">
        <f aca="false">VLOOKUP(A179,'Can Gas Rankings'!$C$6:$H$95,6,FALSE())</f>
        <v>#N/A</v>
      </c>
      <c r="AI179" s="102" t="e">
        <f aca="false">VLOOKUP(A179,'Can Pwr Rankings'!$C$6:$F$21,4,FALSE())</f>
        <v>#N/A</v>
      </c>
      <c r="AK179" s="102" t="str">
        <f aca="false">A179&amp;C179</f>
        <v>Sempra Energy Trading Services Corp.96011840</v>
      </c>
      <c r="AL179" s="102" t="str">
        <f aca="false">E179</f>
        <v>Enron North America Corp.</v>
      </c>
    </row>
    <row r="180" customFormat="false" ht="11.25" hidden="false" customHeight="false" outlineLevel="0" collapsed="false">
      <c r="A180" s="102" t="s">
        <v>450</v>
      </c>
      <c r="B180" s="102" t="s">
        <v>4005</v>
      </c>
      <c r="C180" s="102" t="n">
        <v>96011840</v>
      </c>
      <c r="D180" s="102" t="s">
        <v>27</v>
      </c>
      <c r="E180" s="102" t="s">
        <v>1572</v>
      </c>
      <c r="F180" s="102" t="n">
        <v>1305</v>
      </c>
      <c r="G180" s="102" t="n">
        <v>62199</v>
      </c>
      <c r="H180" s="102" t="s">
        <v>4026</v>
      </c>
      <c r="I180" s="102" t="n">
        <v>1</v>
      </c>
      <c r="J180" s="102" t="s">
        <v>4122</v>
      </c>
      <c r="L180" s="102" t="s">
        <v>4123</v>
      </c>
      <c r="N180" s="102" t="s">
        <v>4124</v>
      </c>
      <c r="Q180" s="102" t="s">
        <v>4125</v>
      </c>
      <c r="R180" s="102" t="s">
        <v>4005</v>
      </c>
      <c r="S180" s="102" t="s">
        <v>4179</v>
      </c>
      <c r="T180" s="102" t="s">
        <v>4127</v>
      </c>
      <c r="V180" s="102" t="s">
        <v>4128</v>
      </c>
      <c r="X180" s="102" t="s">
        <v>4179</v>
      </c>
      <c r="AE180" s="102" t="s">
        <v>4129</v>
      </c>
      <c r="AF180" s="102" t="s">
        <v>4130</v>
      </c>
      <c r="AG180" s="102" t="s">
        <v>4131</v>
      </c>
      <c r="AH180" s="102" t="e">
        <f aca="false">VLOOKUP(A180,'Can Gas Rankings'!$C$6:$H$95,6,FALSE())</f>
        <v>#N/A</v>
      </c>
      <c r="AI180" s="102" t="e">
        <f aca="false">VLOOKUP(A180,'Can Pwr Rankings'!$C$6:$F$21,4,FALSE())</f>
        <v>#N/A</v>
      </c>
      <c r="AK180" s="102" t="str">
        <f aca="false">A180&amp;C180</f>
        <v>Sempra Energy Trading Services Corp.96011840</v>
      </c>
      <c r="AL180" s="102" t="str">
        <f aca="false">E180</f>
        <v>Enron North America Corp.</v>
      </c>
    </row>
    <row r="181" customFormat="false" ht="11.25" hidden="false" customHeight="false" outlineLevel="0" collapsed="false">
      <c r="A181" s="102" t="s">
        <v>450</v>
      </c>
      <c r="B181" s="102" t="s">
        <v>4005</v>
      </c>
      <c r="C181" s="102" t="n">
        <v>96011840</v>
      </c>
      <c r="D181" s="102" t="s">
        <v>27</v>
      </c>
      <c r="E181" s="102" t="s">
        <v>1572</v>
      </c>
      <c r="F181" s="102" t="n">
        <v>1305</v>
      </c>
      <c r="G181" s="102" t="n">
        <v>62199</v>
      </c>
      <c r="H181" s="102" t="s">
        <v>4026</v>
      </c>
      <c r="I181" s="102" t="n">
        <v>1</v>
      </c>
      <c r="J181" s="102" t="s">
        <v>4010</v>
      </c>
      <c r="L181" s="102" t="s">
        <v>4123</v>
      </c>
      <c r="N181" s="102" t="s">
        <v>4124</v>
      </c>
      <c r="Q181" s="102" t="s">
        <v>4134</v>
      </c>
      <c r="R181" s="102" t="s">
        <v>4005</v>
      </c>
      <c r="S181" s="102" t="s">
        <v>4179</v>
      </c>
      <c r="T181" s="102" t="s">
        <v>4127</v>
      </c>
      <c r="V181" s="102" t="s">
        <v>4128</v>
      </c>
      <c r="X181" s="102" t="s">
        <v>4179</v>
      </c>
      <c r="AE181" s="102" t="s">
        <v>4129</v>
      </c>
      <c r="AF181" s="102" t="s">
        <v>4130</v>
      </c>
      <c r="AG181" s="102" t="s">
        <v>4131</v>
      </c>
      <c r="AH181" s="102" t="e">
        <f aca="false">VLOOKUP(A181,'Can Gas Rankings'!$C$6:$H$95,6,FALSE())</f>
        <v>#N/A</v>
      </c>
      <c r="AI181" s="102" t="e">
        <f aca="false">VLOOKUP(A181,'Can Pwr Rankings'!$C$6:$F$21,4,FALSE())</f>
        <v>#N/A</v>
      </c>
      <c r="AK181" s="102" t="str">
        <f aca="false">A181&amp;C181</f>
        <v>Sempra Energy Trading Services Corp.96011840</v>
      </c>
      <c r="AL181" s="102" t="str">
        <f aca="false">E181</f>
        <v>Enron North America Corp.</v>
      </c>
    </row>
    <row r="182" customFormat="false" ht="11.25" hidden="false" customHeight="false" outlineLevel="0" collapsed="false">
      <c r="A182" s="102" t="s">
        <v>450</v>
      </c>
      <c r="B182" s="102" t="s">
        <v>4005</v>
      </c>
      <c r="C182" s="102" t="n">
        <v>96011840</v>
      </c>
      <c r="D182" s="102" t="s">
        <v>27</v>
      </c>
      <c r="E182" s="102" t="s">
        <v>1572</v>
      </c>
      <c r="F182" s="102" t="n">
        <v>1305</v>
      </c>
      <c r="G182" s="102" t="n">
        <v>62199</v>
      </c>
      <c r="H182" s="102" t="s">
        <v>4026</v>
      </c>
      <c r="I182" s="102" t="n">
        <v>1</v>
      </c>
      <c r="J182" s="102" t="s">
        <v>4132</v>
      </c>
      <c r="L182" s="102" t="s">
        <v>4123</v>
      </c>
      <c r="N182" s="102" t="s">
        <v>4124</v>
      </c>
      <c r="Q182" s="102" t="s">
        <v>4134</v>
      </c>
      <c r="R182" s="102" t="s">
        <v>4005</v>
      </c>
      <c r="S182" s="102" t="s">
        <v>4179</v>
      </c>
      <c r="T182" s="102" t="s">
        <v>4127</v>
      </c>
      <c r="V182" s="102" t="s">
        <v>4128</v>
      </c>
      <c r="X182" s="102" t="s">
        <v>4179</v>
      </c>
      <c r="AE182" s="102" t="s">
        <v>4129</v>
      </c>
      <c r="AF182" s="102" t="s">
        <v>4130</v>
      </c>
      <c r="AG182" s="102" t="s">
        <v>4131</v>
      </c>
      <c r="AH182" s="102" t="e">
        <f aca="false">VLOOKUP(A182,'Can Gas Rankings'!$C$6:$H$95,6,FALSE())</f>
        <v>#N/A</v>
      </c>
      <c r="AI182" s="102" t="e">
        <f aca="false">VLOOKUP(A182,'Can Pwr Rankings'!$C$6:$F$21,4,FALSE())</f>
        <v>#N/A</v>
      </c>
      <c r="AK182" s="102" t="str">
        <f aca="false">A182&amp;C182</f>
        <v>Sempra Energy Trading Services Corp.96011840</v>
      </c>
      <c r="AL182" s="102" t="str">
        <f aca="false">E182</f>
        <v>Enron North America Corp.</v>
      </c>
    </row>
    <row r="183" customFormat="false" ht="11.25" hidden="false" customHeight="false" outlineLevel="0" collapsed="false">
      <c r="A183" s="102" t="s">
        <v>450</v>
      </c>
      <c r="B183" s="102" t="s">
        <v>4005</v>
      </c>
      <c r="C183" s="102" t="n">
        <v>96011840</v>
      </c>
      <c r="D183" s="102" t="s">
        <v>27</v>
      </c>
      <c r="E183" s="102" t="s">
        <v>1572</v>
      </c>
      <c r="F183" s="102" t="n">
        <v>1305</v>
      </c>
      <c r="G183" s="102" t="n">
        <v>62199</v>
      </c>
      <c r="H183" s="102" t="s">
        <v>4026</v>
      </c>
      <c r="I183" s="102" t="n">
        <v>1</v>
      </c>
      <c r="J183" s="102" t="s">
        <v>4122</v>
      </c>
      <c r="L183" s="102" t="s">
        <v>4123</v>
      </c>
      <c r="N183" s="102" t="s">
        <v>4124</v>
      </c>
      <c r="Q183" s="102" t="s">
        <v>4134</v>
      </c>
      <c r="R183" s="102" t="s">
        <v>4005</v>
      </c>
      <c r="S183" s="102" t="s">
        <v>4179</v>
      </c>
      <c r="T183" s="102" t="s">
        <v>4127</v>
      </c>
      <c r="V183" s="102" t="s">
        <v>4128</v>
      </c>
      <c r="X183" s="102" t="s">
        <v>4179</v>
      </c>
      <c r="AE183" s="102" t="s">
        <v>4129</v>
      </c>
      <c r="AF183" s="102" t="s">
        <v>4130</v>
      </c>
      <c r="AG183" s="102" t="s">
        <v>4131</v>
      </c>
      <c r="AH183" s="102" t="e">
        <f aca="false">VLOOKUP(A183,'Can Gas Rankings'!$C$6:$H$95,6,FALSE())</f>
        <v>#N/A</v>
      </c>
      <c r="AI183" s="102" t="e">
        <f aca="false">VLOOKUP(A183,'Can Pwr Rankings'!$C$6:$F$21,4,FALSE())</f>
        <v>#N/A</v>
      </c>
      <c r="AK183" s="102" t="str">
        <f aca="false">A183&amp;C183</f>
        <v>Sempra Energy Trading Services Corp.96011840</v>
      </c>
      <c r="AL183" s="102" t="str">
        <f aca="false">E183</f>
        <v>Enron North America Corp.</v>
      </c>
    </row>
    <row r="184" customFormat="false" ht="11.25" hidden="false" customHeight="false" outlineLevel="0" collapsed="false">
      <c r="A184" s="102" t="s">
        <v>450</v>
      </c>
      <c r="B184" s="102" t="s">
        <v>4005</v>
      </c>
      <c r="C184" s="102" t="n">
        <v>96011840</v>
      </c>
      <c r="D184" s="102" t="s">
        <v>27</v>
      </c>
      <c r="E184" s="102" t="s">
        <v>1572</v>
      </c>
      <c r="F184" s="102" t="n">
        <v>1305</v>
      </c>
      <c r="G184" s="102" t="n">
        <v>62199</v>
      </c>
      <c r="H184" s="102" t="s">
        <v>4026</v>
      </c>
      <c r="I184" s="102" t="n">
        <v>1</v>
      </c>
      <c r="J184" s="102" t="s">
        <v>4122</v>
      </c>
      <c r="L184" s="102" t="s">
        <v>4123</v>
      </c>
      <c r="N184" s="102" t="s">
        <v>4124</v>
      </c>
      <c r="Q184" s="102" t="s">
        <v>4005</v>
      </c>
      <c r="R184" s="102" t="s">
        <v>4005</v>
      </c>
      <c r="S184" s="102" t="s">
        <v>4179</v>
      </c>
      <c r="T184" s="102" t="s">
        <v>4127</v>
      </c>
      <c r="V184" s="102" t="s">
        <v>4128</v>
      </c>
      <c r="X184" s="102" t="s">
        <v>4179</v>
      </c>
      <c r="AE184" s="102" t="s">
        <v>4129</v>
      </c>
      <c r="AF184" s="102" t="s">
        <v>4130</v>
      </c>
      <c r="AG184" s="102" t="s">
        <v>4131</v>
      </c>
      <c r="AH184" s="102" t="e">
        <f aca="false">VLOOKUP(A184,'Can Gas Rankings'!$C$6:$H$95,6,FALSE())</f>
        <v>#N/A</v>
      </c>
      <c r="AI184" s="102" t="e">
        <f aca="false">VLOOKUP(A184,'Can Pwr Rankings'!$C$6:$F$21,4,FALSE())</f>
        <v>#N/A</v>
      </c>
      <c r="AK184" s="102" t="str">
        <f aca="false">A184&amp;C184</f>
        <v>Sempra Energy Trading Services Corp.96011840</v>
      </c>
      <c r="AL184" s="102" t="str">
        <f aca="false">E184</f>
        <v>Enron North America Corp.</v>
      </c>
    </row>
    <row r="185" customFormat="false" ht="11.25" hidden="false" customHeight="false" outlineLevel="0" collapsed="false">
      <c r="A185" s="102" t="s">
        <v>450</v>
      </c>
      <c r="B185" s="102" t="s">
        <v>4005</v>
      </c>
      <c r="C185" s="102" t="n">
        <v>96011840</v>
      </c>
      <c r="D185" s="102" t="s">
        <v>27</v>
      </c>
      <c r="E185" s="102" t="s">
        <v>1572</v>
      </c>
      <c r="F185" s="102" t="n">
        <v>1305</v>
      </c>
      <c r="G185" s="102" t="n">
        <v>62199</v>
      </c>
      <c r="H185" s="102" t="s">
        <v>4026</v>
      </c>
      <c r="I185" s="102" t="n">
        <v>1</v>
      </c>
      <c r="J185" s="102" t="s">
        <v>4010</v>
      </c>
      <c r="L185" s="102" t="s">
        <v>4123</v>
      </c>
      <c r="N185" s="102" t="s">
        <v>4124</v>
      </c>
      <c r="Q185" s="102" t="s">
        <v>4005</v>
      </c>
      <c r="R185" s="102" t="s">
        <v>4005</v>
      </c>
      <c r="S185" s="102" t="s">
        <v>4179</v>
      </c>
      <c r="T185" s="102" t="s">
        <v>4127</v>
      </c>
      <c r="V185" s="102" t="s">
        <v>4128</v>
      </c>
      <c r="X185" s="102" t="s">
        <v>4179</v>
      </c>
      <c r="AE185" s="102" t="s">
        <v>4129</v>
      </c>
      <c r="AF185" s="102" t="s">
        <v>4130</v>
      </c>
      <c r="AG185" s="102" t="s">
        <v>4131</v>
      </c>
      <c r="AH185" s="102" t="e">
        <f aca="false">VLOOKUP(A185,'Can Gas Rankings'!$C$6:$H$95,6,FALSE())</f>
        <v>#N/A</v>
      </c>
      <c r="AI185" s="102" t="e">
        <f aca="false">VLOOKUP(A185,'Can Pwr Rankings'!$C$6:$F$21,4,FALSE())</f>
        <v>#N/A</v>
      </c>
      <c r="AK185" s="102" t="str">
        <f aca="false">A185&amp;C185</f>
        <v>Sempra Energy Trading Services Corp.96011840</v>
      </c>
      <c r="AL185" s="102" t="str">
        <f aca="false">E185</f>
        <v>Enron North America Corp.</v>
      </c>
    </row>
    <row r="186" customFormat="false" ht="11.25" hidden="false" customHeight="false" outlineLevel="0" collapsed="false">
      <c r="A186" s="102" t="s">
        <v>450</v>
      </c>
      <c r="B186" s="102" t="s">
        <v>4005</v>
      </c>
      <c r="C186" s="102" t="n">
        <v>96011840</v>
      </c>
      <c r="D186" s="102" t="s">
        <v>27</v>
      </c>
      <c r="E186" s="102" t="s">
        <v>1572</v>
      </c>
      <c r="F186" s="102" t="n">
        <v>1305</v>
      </c>
      <c r="G186" s="102" t="n">
        <v>62199</v>
      </c>
      <c r="H186" s="102" t="s">
        <v>4026</v>
      </c>
      <c r="I186" s="102" t="n">
        <v>1</v>
      </c>
      <c r="J186" s="102" t="s">
        <v>4133</v>
      </c>
      <c r="L186" s="102" t="s">
        <v>4123</v>
      </c>
      <c r="N186" s="102" t="s">
        <v>4124</v>
      </c>
      <c r="Q186" s="102" t="s">
        <v>4125</v>
      </c>
      <c r="R186" s="102" t="s">
        <v>4005</v>
      </c>
      <c r="S186" s="102" t="s">
        <v>4179</v>
      </c>
      <c r="T186" s="102" t="s">
        <v>4127</v>
      </c>
      <c r="V186" s="102" t="s">
        <v>4128</v>
      </c>
      <c r="X186" s="102" t="s">
        <v>4179</v>
      </c>
      <c r="AE186" s="102" t="s">
        <v>4129</v>
      </c>
      <c r="AF186" s="102" t="s">
        <v>4130</v>
      </c>
      <c r="AG186" s="102" t="s">
        <v>4131</v>
      </c>
      <c r="AH186" s="102" t="e">
        <f aca="false">VLOOKUP(A186,'Can Gas Rankings'!$C$6:$H$95,6,FALSE())</f>
        <v>#N/A</v>
      </c>
      <c r="AI186" s="102" t="e">
        <f aca="false">VLOOKUP(A186,'Can Pwr Rankings'!$C$6:$F$21,4,FALSE())</f>
        <v>#N/A</v>
      </c>
      <c r="AK186" s="102" t="str">
        <f aca="false">A186&amp;C186</f>
        <v>Sempra Energy Trading Services Corp.96011840</v>
      </c>
      <c r="AL186" s="102" t="str">
        <f aca="false">E186</f>
        <v>Enron North America Corp.</v>
      </c>
    </row>
    <row r="187" customFormat="false" ht="11.25" hidden="false" customHeight="false" outlineLevel="0" collapsed="false">
      <c r="A187" s="102" t="s">
        <v>450</v>
      </c>
      <c r="B187" s="102" t="s">
        <v>4005</v>
      </c>
      <c r="C187" s="102" t="n">
        <v>96011840</v>
      </c>
      <c r="D187" s="102" t="s">
        <v>27</v>
      </c>
      <c r="E187" s="102" t="s">
        <v>1572</v>
      </c>
      <c r="F187" s="102" t="n">
        <v>1305</v>
      </c>
      <c r="G187" s="102" t="n">
        <v>62199</v>
      </c>
      <c r="H187" s="102" t="s">
        <v>4026</v>
      </c>
      <c r="I187" s="102" t="n">
        <v>1</v>
      </c>
      <c r="J187" s="102" t="s">
        <v>4133</v>
      </c>
      <c r="L187" s="102" t="s">
        <v>4123</v>
      </c>
      <c r="N187" s="102" t="s">
        <v>4124</v>
      </c>
      <c r="Q187" s="102" t="s">
        <v>4134</v>
      </c>
      <c r="R187" s="102" t="s">
        <v>4005</v>
      </c>
      <c r="S187" s="102" t="s">
        <v>4179</v>
      </c>
      <c r="T187" s="102" t="s">
        <v>4127</v>
      </c>
      <c r="V187" s="102" t="s">
        <v>4128</v>
      </c>
      <c r="X187" s="102" t="s">
        <v>4179</v>
      </c>
      <c r="AE187" s="102" t="s">
        <v>4129</v>
      </c>
      <c r="AF187" s="102" t="s">
        <v>4130</v>
      </c>
      <c r="AG187" s="102" t="s">
        <v>4131</v>
      </c>
      <c r="AH187" s="102" t="e">
        <f aca="false">VLOOKUP(A187,'Can Gas Rankings'!$C$6:$H$95,6,FALSE())</f>
        <v>#N/A</v>
      </c>
      <c r="AI187" s="102" t="e">
        <f aca="false">VLOOKUP(A187,'Can Pwr Rankings'!$C$6:$F$21,4,FALSE())</f>
        <v>#N/A</v>
      </c>
      <c r="AK187" s="102" t="str">
        <f aca="false">A187&amp;C187</f>
        <v>Sempra Energy Trading Services Corp.96011840</v>
      </c>
      <c r="AL187" s="102" t="str">
        <f aca="false">E187</f>
        <v>Enron North America Corp.</v>
      </c>
    </row>
    <row r="188" customFormat="false" ht="11.25" hidden="false" customHeight="false" outlineLevel="0" collapsed="false">
      <c r="A188" s="102" t="s">
        <v>450</v>
      </c>
      <c r="B188" s="102" t="s">
        <v>4005</v>
      </c>
      <c r="C188" s="102" t="n">
        <v>96011840</v>
      </c>
      <c r="D188" s="102" t="s">
        <v>27</v>
      </c>
      <c r="E188" s="102" t="s">
        <v>1572</v>
      </c>
      <c r="F188" s="102" t="n">
        <v>1305</v>
      </c>
      <c r="G188" s="102" t="n">
        <v>62199</v>
      </c>
      <c r="H188" s="102" t="s">
        <v>4026</v>
      </c>
      <c r="I188" s="102" t="n">
        <v>1</v>
      </c>
      <c r="J188" s="102" t="s">
        <v>4132</v>
      </c>
      <c r="L188" s="102" t="s">
        <v>4123</v>
      </c>
      <c r="N188" s="102" t="s">
        <v>4124</v>
      </c>
      <c r="Q188" s="102" t="s">
        <v>4005</v>
      </c>
      <c r="R188" s="102" t="s">
        <v>4005</v>
      </c>
      <c r="S188" s="102" t="s">
        <v>4179</v>
      </c>
      <c r="T188" s="102" t="s">
        <v>4127</v>
      </c>
      <c r="V188" s="102" t="s">
        <v>4128</v>
      </c>
      <c r="X188" s="102" t="s">
        <v>4179</v>
      </c>
      <c r="AE188" s="102" t="s">
        <v>4129</v>
      </c>
      <c r="AF188" s="102" t="s">
        <v>4130</v>
      </c>
      <c r="AG188" s="102" t="s">
        <v>4131</v>
      </c>
      <c r="AH188" s="102" t="e">
        <f aca="false">VLOOKUP(A188,'Can Gas Rankings'!$C$6:$H$95,6,FALSE())</f>
        <v>#N/A</v>
      </c>
      <c r="AI188" s="102" t="e">
        <f aca="false">VLOOKUP(A188,'Can Pwr Rankings'!$C$6:$F$21,4,FALSE())</f>
        <v>#N/A</v>
      </c>
      <c r="AK188" s="102" t="str">
        <f aca="false">A188&amp;C188</f>
        <v>Sempra Energy Trading Services Corp.96011840</v>
      </c>
      <c r="AL188" s="102" t="str">
        <f aca="false">E188</f>
        <v>Enron North America Corp.</v>
      </c>
    </row>
    <row r="189" customFormat="false" ht="11.25" hidden="false" customHeight="false" outlineLevel="0" collapsed="false">
      <c r="A189" s="102" t="s">
        <v>122</v>
      </c>
      <c r="B189" s="102" t="s">
        <v>4005</v>
      </c>
      <c r="C189" s="102" t="n">
        <v>95001227</v>
      </c>
      <c r="D189" s="102" t="s">
        <v>64</v>
      </c>
      <c r="E189" s="102" t="s">
        <v>1572</v>
      </c>
      <c r="F189" s="102" t="n">
        <v>1305</v>
      </c>
      <c r="G189" s="102" t="n">
        <v>208</v>
      </c>
      <c r="H189" s="102" t="s">
        <v>4023</v>
      </c>
      <c r="I189" s="102" t="n">
        <v>0</v>
      </c>
      <c r="J189" s="102" t="s">
        <v>4135</v>
      </c>
      <c r="L189" s="102" t="s">
        <v>4123</v>
      </c>
      <c r="N189" s="102" t="s">
        <v>4124</v>
      </c>
      <c r="Q189" s="102" t="s">
        <v>4125</v>
      </c>
      <c r="R189" s="102" t="s">
        <v>4005</v>
      </c>
      <c r="S189" s="102" t="s">
        <v>4180</v>
      </c>
      <c r="T189" s="102" t="s">
        <v>4127</v>
      </c>
      <c r="V189" s="102" t="s">
        <v>4128</v>
      </c>
      <c r="X189" s="102" t="s">
        <v>4180</v>
      </c>
      <c r="AE189" s="102" t="s">
        <v>4129</v>
      </c>
      <c r="AF189" s="102" t="s">
        <v>4130</v>
      </c>
      <c r="AG189" s="102" t="s">
        <v>4131</v>
      </c>
      <c r="AH189" s="102" t="n">
        <f aca="false">VLOOKUP(A189,'Can Gas Rankings'!$C$6:$H$95,6,FALSE())</f>
        <v>60</v>
      </c>
      <c r="AI189" s="102" t="e">
        <f aca="false">VLOOKUP(A189,'Can Pwr Rankings'!$C$6:$F$21,4,FALSE())</f>
        <v>#N/A</v>
      </c>
      <c r="AK189" s="102" t="str">
        <f aca="false">A189&amp;C189</f>
        <v>Tenaska Marketing Ventures95001227</v>
      </c>
      <c r="AL189" s="102" t="str">
        <f aca="false">E189</f>
        <v>Enron North America Corp.</v>
      </c>
    </row>
    <row r="190" customFormat="false" ht="11.25" hidden="false" customHeight="false" outlineLevel="0" collapsed="false">
      <c r="A190" s="102" t="s">
        <v>122</v>
      </c>
      <c r="B190" s="102" t="s">
        <v>4005</v>
      </c>
      <c r="C190" s="102" t="n">
        <v>95001227</v>
      </c>
      <c r="D190" s="102" t="s">
        <v>64</v>
      </c>
      <c r="E190" s="102" t="s">
        <v>1572</v>
      </c>
      <c r="F190" s="102" t="n">
        <v>1305</v>
      </c>
      <c r="G190" s="102" t="n">
        <v>208</v>
      </c>
      <c r="H190" s="102" t="s">
        <v>4023</v>
      </c>
      <c r="I190" s="102" t="n">
        <v>0</v>
      </c>
      <c r="J190" s="102" t="s">
        <v>4135</v>
      </c>
      <c r="L190" s="102" t="s">
        <v>4123</v>
      </c>
      <c r="N190" s="102" t="s">
        <v>4124</v>
      </c>
      <c r="Q190" s="102" t="s">
        <v>4134</v>
      </c>
      <c r="R190" s="102" t="s">
        <v>4005</v>
      </c>
      <c r="S190" s="102" t="s">
        <v>4180</v>
      </c>
      <c r="T190" s="102" t="s">
        <v>4127</v>
      </c>
      <c r="V190" s="102" t="s">
        <v>4128</v>
      </c>
      <c r="X190" s="102" t="s">
        <v>4180</v>
      </c>
      <c r="AE190" s="102" t="s">
        <v>4129</v>
      </c>
      <c r="AF190" s="102" t="s">
        <v>4130</v>
      </c>
      <c r="AG190" s="102" t="s">
        <v>4131</v>
      </c>
      <c r="AH190" s="102" t="n">
        <f aca="false">VLOOKUP(A190,'Can Gas Rankings'!$C$6:$H$95,6,FALSE())</f>
        <v>60</v>
      </c>
      <c r="AI190" s="102" t="e">
        <f aca="false">VLOOKUP(A190,'Can Pwr Rankings'!$C$6:$F$21,4,FALSE())</f>
        <v>#N/A</v>
      </c>
      <c r="AK190" s="102" t="str">
        <f aca="false">A190&amp;C190</f>
        <v>Tenaska Marketing Ventures95001227</v>
      </c>
      <c r="AL190" s="102" t="str">
        <f aca="false">E190</f>
        <v>Enron North America Corp.</v>
      </c>
    </row>
    <row r="191" customFormat="false" ht="11.25" hidden="false" customHeight="false" outlineLevel="0" collapsed="false">
      <c r="A191" s="102" t="s">
        <v>122</v>
      </c>
      <c r="B191" s="102" t="s">
        <v>4005</v>
      </c>
      <c r="C191" s="102" t="n">
        <v>95001227</v>
      </c>
      <c r="D191" s="102" t="s">
        <v>64</v>
      </c>
      <c r="E191" s="102" t="s">
        <v>1572</v>
      </c>
      <c r="F191" s="102" t="n">
        <v>1305</v>
      </c>
      <c r="G191" s="102" t="n">
        <v>208</v>
      </c>
      <c r="H191" s="102" t="s">
        <v>4023</v>
      </c>
      <c r="I191" s="102" t="n">
        <v>0</v>
      </c>
      <c r="J191" s="102" t="s">
        <v>4135</v>
      </c>
      <c r="L191" s="102" t="s">
        <v>4123</v>
      </c>
      <c r="N191" s="102" t="s">
        <v>4124</v>
      </c>
      <c r="Q191" s="102" t="s">
        <v>4005</v>
      </c>
      <c r="R191" s="102" t="s">
        <v>4005</v>
      </c>
      <c r="S191" s="102" t="s">
        <v>4180</v>
      </c>
      <c r="T191" s="102" t="s">
        <v>4127</v>
      </c>
      <c r="V191" s="102" t="s">
        <v>4128</v>
      </c>
      <c r="X191" s="102" t="s">
        <v>4180</v>
      </c>
      <c r="AE191" s="102" t="s">
        <v>4129</v>
      </c>
      <c r="AF191" s="102" t="s">
        <v>4130</v>
      </c>
      <c r="AG191" s="102" t="s">
        <v>4131</v>
      </c>
      <c r="AH191" s="102" t="n">
        <f aca="false">VLOOKUP(A191,'Can Gas Rankings'!$C$6:$H$95,6,FALSE())</f>
        <v>60</v>
      </c>
      <c r="AI191" s="102" t="e">
        <f aca="false">VLOOKUP(A191,'Can Pwr Rankings'!$C$6:$F$21,4,FALSE())</f>
        <v>#N/A</v>
      </c>
      <c r="AK191" s="102" t="str">
        <f aca="false">A191&amp;C191</f>
        <v>Tenaska Marketing Ventures95001227</v>
      </c>
      <c r="AL191" s="102" t="str">
        <f aca="false">E191</f>
        <v>Enron North America Corp.</v>
      </c>
    </row>
    <row r="192" customFormat="false" ht="11.25" hidden="false" customHeight="false" outlineLevel="0" collapsed="false">
      <c r="A192" s="102" t="s">
        <v>206</v>
      </c>
      <c r="B192" s="102" t="s">
        <v>4005</v>
      </c>
      <c r="C192" s="102" t="n">
        <v>96021810</v>
      </c>
      <c r="D192" s="102" t="s">
        <v>27</v>
      </c>
      <c r="E192" s="102" t="s">
        <v>1554</v>
      </c>
      <c r="F192" s="102" t="n">
        <v>11266</v>
      </c>
      <c r="G192" s="102" t="n">
        <v>55898</v>
      </c>
      <c r="H192" s="102" t="s">
        <v>4023</v>
      </c>
      <c r="I192" s="102" t="n">
        <v>0</v>
      </c>
      <c r="J192" s="102" t="s">
        <v>4122</v>
      </c>
      <c r="L192" s="102" t="s">
        <v>4123</v>
      </c>
      <c r="N192" s="102" t="s">
        <v>4124</v>
      </c>
      <c r="Q192" s="102" t="s">
        <v>4134</v>
      </c>
      <c r="R192" s="102" t="s">
        <v>4005</v>
      </c>
      <c r="S192" s="102" t="s">
        <v>4181</v>
      </c>
      <c r="T192" s="102" t="s">
        <v>4127</v>
      </c>
      <c r="V192" s="102" t="s">
        <v>4128</v>
      </c>
      <c r="X192" s="102" t="s">
        <v>4181</v>
      </c>
      <c r="AE192" s="102" t="s">
        <v>4129</v>
      </c>
      <c r="AF192" s="102" t="s">
        <v>4130</v>
      </c>
      <c r="AG192" s="102" t="s">
        <v>4131</v>
      </c>
      <c r="AH192" s="102" t="n">
        <f aca="false">VLOOKUP(A192,'Can Gas Rankings'!$C$6:$H$95,6,FALSE())</f>
        <v>34</v>
      </c>
      <c r="AI192" s="102" t="n">
        <f aca="false">VLOOKUP(A192,'Can Pwr Rankings'!$C$6:$F$21,4,FALSE())</f>
        <v>3</v>
      </c>
      <c r="AK192" s="102" t="str">
        <f aca="false">A192&amp;C192</f>
        <v>TransAlta Energy Marketing Corp.96021810</v>
      </c>
      <c r="AL192" s="102" t="str">
        <f aca="false">E192</f>
        <v>Enron Canada Corp.</v>
      </c>
    </row>
    <row r="193" customFormat="false" ht="11.25" hidden="false" customHeight="false" outlineLevel="0" collapsed="false">
      <c r="A193" s="102" t="s">
        <v>206</v>
      </c>
      <c r="B193" s="102" t="s">
        <v>4005</v>
      </c>
      <c r="C193" s="102" t="n">
        <v>96021810</v>
      </c>
      <c r="D193" s="102" t="s">
        <v>27</v>
      </c>
      <c r="E193" s="102" t="s">
        <v>1554</v>
      </c>
      <c r="F193" s="102" t="n">
        <v>11266</v>
      </c>
      <c r="G193" s="102" t="n">
        <v>55898</v>
      </c>
      <c r="H193" s="102" t="s">
        <v>4023</v>
      </c>
      <c r="I193" s="102" t="n">
        <v>0</v>
      </c>
      <c r="J193" s="102" t="s">
        <v>4010</v>
      </c>
      <c r="L193" s="102" t="s">
        <v>4123</v>
      </c>
      <c r="N193" s="102" t="s">
        <v>4124</v>
      </c>
      <c r="Q193" s="102" t="s">
        <v>4125</v>
      </c>
      <c r="R193" s="102" t="s">
        <v>4005</v>
      </c>
      <c r="S193" s="102" t="s">
        <v>4181</v>
      </c>
      <c r="T193" s="102" t="s">
        <v>4127</v>
      </c>
      <c r="V193" s="102" t="s">
        <v>4128</v>
      </c>
      <c r="X193" s="102" t="s">
        <v>4181</v>
      </c>
      <c r="AE193" s="102" t="s">
        <v>4129</v>
      </c>
      <c r="AF193" s="102" t="s">
        <v>4130</v>
      </c>
      <c r="AG193" s="102" t="s">
        <v>4131</v>
      </c>
      <c r="AH193" s="102" t="n">
        <f aca="false">VLOOKUP(A193,'Can Gas Rankings'!$C$6:$H$95,6,FALSE())</f>
        <v>34</v>
      </c>
      <c r="AI193" s="102" t="n">
        <f aca="false">VLOOKUP(A193,'Can Pwr Rankings'!$C$6:$F$21,4,FALSE())</f>
        <v>3</v>
      </c>
      <c r="AK193" s="102" t="str">
        <f aca="false">A193&amp;C193</f>
        <v>TransAlta Energy Marketing Corp.96021810</v>
      </c>
      <c r="AL193" s="102" t="str">
        <f aca="false">E193</f>
        <v>Enron Canada Corp.</v>
      </c>
    </row>
    <row r="194" customFormat="false" ht="11.25" hidden="false" customHeight="false" outlineLevel="0" collapsed="false">
      <c r="A194" s="102" t="s">
        <v>206</v>
      </c>
      <c r="B194" s="102" t="s">
        <v>4005</v>
      </c>
      <c r="C194" s="102" t="n">
        <v>96021810</v>
      </c>
      <c r="D194" s="102" t="s">
        <v>27</v>
      </c>
      <c r="E194" s="102" t="s">
        <v>1554</v>
      </c>
      <c r="F194" s="102" t="n">
        <v>11266</v>
      </c>
      <c r="G194" s="102" t="n">
        <v>55898</v>
      </c>
      <c r="H194" s="102" t="s">
        <v>4023</v>
      </c>
      <c r="I194" s="102" t="n">
        <v>0</v>
      </c>
      <c r="J194" s="102" t="s">
        <v>4133</v>
      </c>
      <c r="L194" s="102" t="s">
        <v>4123</v>
      </c>
      <c r="N194" s="102" t="s">
        <v>4124</v>
      </c>
      <c r="Q194" s="102" t="s">
        <v>4125</v>
      </c>
      <c r="R194" s="102" t="s">
        <v>4005</v>
      </c>
      <c r="S194" s="102" t="s">
        <v>4181</v>
      </c>
      <c r="T194" s="102" t="s">
        <v>4127</v>
      </c>
      <c r="V194" s="102" t="s">
        <v>4128</v>
      </c>
      <c r="X194" s="102" t="s">
        <v>4181</v>
      </c>
      <c r="AE194" s="102" t="s">
        <v>4129</v>
      </c>
      <c r="AF194" s="102" t="s">
        <v>4130</v>
      </c>
      <c r="AG194" s="102" t="s">
        <v>4131</v>
      </c>
      <c r="AH194" s="102" t="n">
        <f aca="false">VLOOKUP(A194,'Can Gas Rankings'!$C$6:$H$95,6,FALSE())</f>
        <v>34</v>
      </c>
      <c r="AI194" s="102" t="n">
        <f aca="false">VLOOKUP(A194,'Can Pwr Rankings'!$C$6:$F$21,4,FALSE())</f>
        <v>3</v>
      </c>
      <c r="AK194" s="102" t="str">
        <f aca="false">A194&amp;C194</f>
        <v>TransAlta Energy Marketing Corp.96021810</v>
      </c>
      <c r="AL194" s="102" t="str">
        <f aca="false">E194</f>
        <v>Enron Canada Corp.</v>
      </c>
    </row>
    <row r="195" customFormat="false" ht="11.25" hidden="false" customHeight="false" outlineLevel="0" collapsed="false">
      <c r="A195" s="102" t="s">
        <v>206</v>
      </c>
      <c r="B195" s="102" t="s">
        <v>4005</v>
      </c>
      <c r="C195" s="102" t="n">
        <v>96021810</v>
      </c>
      <c r="D195" s="102" t="s">
        <v>27</v>
      </c>
      <c r="E195" s="102" t="s">
        <v>1554</v>
      </c>
      <c r="F195" s="102" t="n">
        <v>11266</v>
      </c>
      <c r="G195" s="102" t="n">
        <v>55898</v>
      </c>
      <c r="H195" s="102" t="s">
        <v>4023</v>
      </c>
      <c r="I195" s="102" t="n">
        <v>0</v>
      </c>
      <c r="J195" s="102" t="s">
        <v>4133</v>
      </c>
      <c r="L195" s="102" t="s">
        <v>4123</v>
      </c>
      <c r="N195" s="102" t="s">
        <v>4124</v>
      </c>
      <c r="Q195" s="102" t="s">
        <v>4005</v>
      </c>
      <c r="R195" s="102" t="s">
        <v>4005</v>
      </c>
      <c r="S195" s="102" t="s">
        <v>4181</v>
      </c>
      <c r="T195" s="102" t="s">
        <v>4127</v>
      </c>
      <c r="V195" s="102" t="s">
        <v>4128</v>
      </c>
      <c r="X195" s="102" t="s">
        <v>4181</v>
      </c>
      <c r="AE195" s="102" t="s">
        <v>4129</v>
      </c>
      <c r="AF195" s="102" t="s">
        <v>4130</v>
      </c>
      <c r="AG195" s="102" t="s">
        <v>4131</v>
      </c>
      <c r="AH195" s="102" t="n">
        <f aca="false">VLOOKUP(A195,'Can Gas Rankings'!$C$6:$H$95,6,FALSE())</f>
        <v>34</v>
      </c>
      <c r="AI195" s="102" t="n">
        <f aca="false">VLOOKUP(A195,'Can Pwr Rankings'!$C$6:$F$21,4,FALSE())</f>
        <v>3</v>
      </c>
      <c r="AK195" s="102" t="str">
        <f aca="false">A195&amp;C195</f>
        <v>TransAlta Energy Marketing Corp.96021810</v>
      </c>
      <c r="AL195" s="102" t="str">
        <f aca="false">E195</f>
        <v>Enron Canada Corp.</v>
      </c>
    </row>
    <row r="196" customFormat="false" ht="11.25" hidden="false" customHeight="false" outlineLevel="0" collapsed="false">
      <c r="A196" s="102" t="s">
        <v>206</v>
      </c>
      <c r="B196" s="102" t="s">
        <v>4005</v>
      </c>
      <c r="C196" s="102" t="n">
        <v>96021810</v>
      </c>
      <c r="D196" s="102" t="s">
        <v>27</v>
      </c>
      <c r="E196" s="102" t="s">
        <v>1554</v>
      </c>
      <c r="F196" s="102" t="n">
        <v>11266</v>
      </c>
      <c r="G196" s="102" t="n">
        <v>55898</v>
      </c>
      <c r="H196" s="102" t="s">
        <v>4023</v>
      </c>
      <c r="I196" s="102" t="n">
        <v>0</v>
      </c>
      <c r="J196" s="102" t="s">
        <v>4122</v>
      </c>
      <c r="L196" s="102" t="s">
        <v>4123</v>
      </c>
      <c r="N196" s="102" t="s">
        <v>4124</v>
      </c>
      <c r="Q196" s="102" t="s">
        <v>4125</v>
      </c>
      <c r="R196" s="102" t="s">
        <v>4005</v>
      </c>
      <c r="S196" s="102" t="s">
        <v>4181</v>
      </c>
      <c r="T196" s="102" t="s">
        <v>4127</v>
      </c>
      <c r="V196" s="102" t="s">
        <v>4128</v>
      </c>
      <c r="X196" s="102" t="s">
        <v>4181</v>
      </c>
      <c r="AE196" s="102" t="s">
        <v>4129</v>
      </c>
      <c r="AF196" s="102" t="s">
        <v>4130</v>
      </c>
      <c r="AG196" s="102" t="s">
        <v>4131</v>
      </c>
      <c r="AH196" s="102" t="n">
        <f aca="false">VLOOKUP(A196,'Can Gas Rankings'!$C$6:$H$95,6,FALSE())</f>
        <v>34</v>
      </c>
      <c r="AI196" s="102" t="n">
        <f aca="false">VLOOKUP(A196,'Can Pwr Rankings'!$C$6:$F$21,4,FALSE())</f>
        <v>3</v>
      </c>
      <c r="AK196" s="102" t="str">
        <f aca="false">A196&amp;C196</f>
        <v>TransAlta Energy Marketing Corp.96021810</v>
      </c>
      <c r="AL196" s="102" t="str">
        <f aca="false">E196</f>
        <v>Enron Canada Corp.</v>
      </c>
    </row>
    <row r="197" customFormat="false" ht="11.25" hidden="false" customHeight="false" outlineLevel="0" collapsed="false">
      <c r="A197" s="102" t="s">
        <v>206</v>
      </c>
      <c r="B197" s="102" t="s">
        <v>4005</v>
      </c>
      <c r="C197" s="102" t="n">
        <v>96021810</v>
      </c>
      <c r="D197" s="102" t="s">
        <v>27</v>
      </c>
      <c r="E197" s="102" t="s">
        <v>1554</v>
      </c>
      <c r="F197" s="102" t="n">
        <v>11266</v>
      </c>
      <c r="G197" s="102" t="n">
        <v>55898</v>
      </c>
      <c r="H197" s="102" t="s">
        <v>4023</v>
      </c>
      <c r="I197" s="102" t="n">
        <v>0</v>
      </c>
      <c r="J197" s="102" t="s">
        <v>4133</v>
      </c>
      <c r="L197" s="102" t="s">
        <v>4123</v>
      </c>
      <c r="N197" s="102" t="s">
        <v>4124</v>
      </c>
      <c r="Q197" s="102" t="s">
        <v>4134</v>
      </c>
      <c r="R197" s="102" t="s">
        <v>4005</v>
      </c>
      <c r="S197" s="102" t="s">
        <v>4181</v>
      </c>
      <c r="T197" s="102" t="s">
        <v>4127</v>
      </c>
      <c r="V197" s="102" t="s">
        <v>4128</v>
      </c>
      <c r="X197" s="102" t="s">
        <v>4181</v>
      </c>
      <c r="AE197" s="102" t="s">
        <v>4129</v>
      </c>
      <c r="AF197" s="102" t="s">
        <v>4130</v>
      </c>
      <c r="AG197" s="102" t="s">
        <v>4131</v>
      </c>
      <c r="AH197" s="102" t="n">
        <f aca="false">VLOOKUP(A197,'Can Gas Rankings'!$C$6:$H$95,6,FALSE())</f>
        <v>34</v>
      </c>
      <c r="AI197" s="102" t="n">
        <f aca="false">VLOOKUP(A197,'Can Pwr Rankings'!$C$6:$F$21,4,FALSE())</f>
        <v>3</v>
      </c>
      <c r="AK197" s="102" t="str">
        <f aca="false">A197&amp;C197</f>
        <v>TransAlta Energy Marketing Corp.96021810</v>
      </c>
      <c r="AL197" s="102" t="str">
        <f aca="false">E197</f>
        <v>Enron Canada Corp.</v>
      </c>
    </row>
    <row r="198" customFormat="false" ht="11.25" hidden="false" customHeight="false" outlineLevel="0" collapsed="false">
      <c r="A198" s="102" t="s">
        <v>206</v>
      </c>
      <c r="B198" s="102" t="s">
        <v>4005</v>
      </c>
      <c r="C198" s="102" t="n">
        <v>96021810</v>
      </c>
      <c r="D198" s="102" t="s">
        <v>27</v>
      </c>
      <c r="E198" s="102" t="s">
        <v>1554</v>
      </c>
      <c r="F198" s="102" t="n">
        <v>11266</v>
      </c>
      <c r="G198" s="102" t="n">
        <v>55898</v>
      </c>
      <c r="H198" s="102" t="s">
        <v>4023</v>
      </c>
      <c r="I198" s="102" t="n">
        <v>0</v>
      </c>
      <c r="J198" s="102" t="s">
        <v>4122</v>
      </c>
      <c r="L198" s="102" t="s">
        <v>4123</v>
      </c>
      <c r="N198" s="102" t="s">
        <v>4124</v>
      </c>
      <c r="Q198" s="102" t="s">
        <v>4005</v>
      </c>
      <c r="R198" s="102" t="s">
        <v>4005</v>
      </c>
      <c r="S198" s="102" t="s">
        <v>4181</v>
      </c>
      <c r="T198" s="102" t="s">
        <v>4127</v>
      </c>
      <c r="V198" s="102" t="s">
        <v>4128</v>
      </c>
      <c r="X198" s="102" t="s">
        <v>4181</v>
      </c>
      <c r="AE198" s="102" t="s">
        <v>4129</v>
      </c>
      <c r="AF198" s="102" t="s">
        <v>4130</v>
      </c>
      <c r="AG198" s="102" t="s">
        <v>4131</v>
      </c>
      <c r="AH198" s="102" t="n">
        <f aca="false">VLOOKUP(A198,'Can Gas Rankings'!$C$6:$H$95,6,FALSE())</f>
        <v>34</v>
      </c>
      <c r="AI198" s="102" t="n">
        <f aca="false">VLOOKUP(A198,'Can Pwr Rankings'!$C$6:$F$21,4,FALSE())</f>
        <v>3</v>
      </c>
      <c r="AK198" s="102" t="str">
        <f aca="false">A198&amp;C198</f>
        <v>TransAlta Energy Marketing Corp.96021810</v>
      </c>
      <c r="AL198" s="102" t="str">
        <f aca="false">E198</f>
        <v>Enron Canada Corp.</v>
      </c>
    </row>
    <row r="199" customFormat="false" ht="11.25" hidden="false" customHeight="false" outlineLevel="0" collapsed="false">
      <c r="A199" s="102" t="s">
        <v>206</v>
      </c>
      <c r="B199" s="102" t="s">
        <v>4005</v>
      </c>
      <c r="C199" s="102" t="n">
        <v>96021810</v>
      </c>
      <c r="D199" s="102" t="s">
        <v>27</v>
      </c>
      <c r="E199" s="102" t="s">
        <v>1554</v>
      </c>
      <c r="F199" s="102" t="n">
        <v>11266</v>
      </c>
      <c r="G199" s="102" t="n">
        <v>55898</v>
      </c>
      <c r="H199" s="102" t="s">
        <v>4023</v>
      </c>
      <c r="I199" s="102" t="n">
        <v>0</v>
      </c>
      <c r="J199" s="102" t="s">
        <v>4132</v>
      </c>
      <c r="L199" s="102" t="s">
        <v>4123</v>
      </c>
      <c r="N199" s="102" t="s">
        <v>4124</v>
      </c>
      <c r="Q199" s="102" t="s">
        <v>4125</v>
      </c>
      <c r="R199" s="102" t="s">
        <v>4005</v>
      </c>
      <c r="S199" s="102" t="s">
        <v>4181</v>
      </c>
      <c r="T199" s="102" t="s">
        <v>4127</v>
      </c>
      <c r="V199" s="102" t="s">
        <v>4128</v>
      </c>
      <c r="X199" s="102" t="s">
        <v>4181</v>
      </c>
      <c r="AE199" s="102" t="s">
        <v>4129</v>
      </c>
      <c r="AF199" s="102" t="s">
        <v>4130</v>
      </c>
      <c r="AG199" s="102" t="s">
        <v>4131</v>
      </c>
      <c r="AH199" s="102" t="n">
        <f aca="false">VLOOKUP(A199,'Can Gas Rankings'!$C$6:$H$95,6,FALSE())</f>
        <v>34</v>
      </c>
      <c r="AI199" s="102" t="n">
        <f aca="false">VLOOKUP(A199,'Can Pwr Rankings'!$C$6:$F$21,4,FALSE())</f>
        <v>3</v>
      </c>
      <c r="AK199" s="102" t="str">
        <f aca="false">A199&amp;C199</f>
        <v>TransAlta Energy Marketing Corp.96021810</v>
      </c>
      <c r="AL199" s="102" t="str">
        <f aca="false">E199</f>
        <v>Enron Canada Corp.</v>
      </c>
    </row>
    <row r="200" customFormat="false" ht="11.25" hidden="false" customHeight="false" outlineLevel="0" collapsed="false">
      <c r="A200" s="102" t="s">
        <v>206</v>
      </c>
      <c r="B200" s="102" t="s">
        <v>4005</v>
      </c>
      <c r="C200" s="102" t="n">
        <v>96021810</v>
      </c>
      <c r="D200" s="102" t="s">
        <v>27</v>
      </c>
      <c r="E200" s="102" t="s">
        <v>1554</v>
      </c>
      <c r="F200" s="102" t="n">
        <v>11266</v>
      </c>
      <c r="G200" s="102" t="n">
        <v>55898</v>
      </c>
      <c r="H200" s="102" t="s">
        <v>4023</v>
      </c>
      <c r="I200" s="102" t="n">
        <v>0</v>
      </c>
      <c r="J200" s="102" t="s">
        <v>4132</v>
      </c>
      <c r="L200" s="102" t="s">
        <v>4123</v>
      </c>
      <c r="N200" s="102" t="s">
        <v>4124</v>
      </c>
      <c r="Q200" s="102" t="s">
        <v>4134</v>
      </c>
      <c r="R200" s="102" t="s">
        <v>4005</v>
      </c>
      <c r="S200" s="102" t="s">
        <v>4181</v>
      </c>
      <c r="T200" s="102" t="s">
        <v>4127</v>
      </c>
      <c r="V200" s="102" t="s">
        <v>4128</v>
      </c>
      <c r="X200" s="102" t="s">
        <v>4181</v>
      </c>
      <c r="AE200" s="102" t="s">
        <v>4129</v>
      </c>
      <c r="AF200" s="102" t="s">
        <v>4130</v>
      </c>
      <c r="AG200" s="102" t="s">
        <v>4131</v>
      </c>
      <c r="AH200" s="102" t="n">
        <f aca="false">VLOOKUP(A200,'Can Gas Rankings'!$C$6:$H$95,6,FALSE())</f>
        <v>34</v>
      </c>
      <c r="AI200" s="102" t="n">
        <f aca="false">VLOOKUP(A200,'Can Pwr Rankings'!$C$6:$F$21,4,FALSE())</f>
        <v>3</v>
      </c>
      <c r="AK200" s="102" t="str">
        <f aca="false">A200&amp;C200</f>
        <v>TransAlta Energy Marketing Corp.96021810</v>
      </c>
      <c r="AL200" s="102" t="str">
        <f aca="false">E200</f>
        <v>Enron Canada Corp.</v>
      </c>
    </row>
    <row r="201" customFormat="false" ht="11.25" hidden="false" customHeight="false" outlineLevel="0" collapsed="false">
      <c r="A201" s="102" t="s">
        <v>206</v>
      </c>
      <c r="B201" s="102" t="s">
        <v>4005</v>
      </c>
      <c r="C201" s="102" t="n">
        <v>96021810</v>
      </c>
      <c r="D201" s="102" t="s">
        <v>27</v>
      </c>
      <c r="E201" s="102" t="s">
        <v>1554</v>
      </c>
      <c r="F201" s="102" t="n">
        <v>11266</v>
      </c>
      <c r="G201" s="102" t="n">
        <v>55898</v>
      </c>
      <c r="H201" s="102" t="s">
        <v>4023</v>
      </c>
      <c r="I201" s="102" t="n">
        <v>0</v>
      </c>
      <c r="J201" s="102" t="s">
        <v>4132</v>
      </c>
      <c r="L201" s="102" t="s">
        <v>4123</v>
      </c>
      <c r="N201" s="102" t="s">
        <v>4124</v>
      </c>
      <c r="Q201" s="102" t="s">
        <v>4005</v>
      </c>
      <c r="R201" s="102" t="s">
        <v>4005</v>
      </c>
      <c r="S201" s="102" t="s">
        <v>4181</v>
      </c>
      <c r="T201" s="102" t="s">
        <v>4127</v>
      </c>
      <c r="V201" s="102" t="s">
        <v>4128</v>
      </c>
      <c r="X201" s="102" t="s">
        <v>4181</v>
      </c>
      <c r="AE201" s="102" t="s">
        <v>4129</v>
      </c>
      <c r="AF201" s="102" t="s">
        <v>4130</v>
      </c>
      <c r="AG201" s="102" t="s">
        <v>4131</v>
      </c>
      <c r="AH201" s="102" t="n">
        <f aca="false">VLOOKUP(A201,'Can Gas Rankings'!$C$6:$H$95,6,FALSE())</f>
        <v>34</v>
      </c>
      <c r="AI201" s="102" t="n">
        <f aca="false">VLOOKUP(A201,'Can Pwr Rankings'!$C$6:$F$21,4,FALSE())</f>
        <v>3</v>
      </c>
      <c r="AK201" s="102" t="str">
        <f aca="false">A201&amp;C201</f>
        <v>TransAlta Energy Marketing Corp.96021810</v>
      </c>
      <c r="AL201" s="102" t="str">
        <f aca="false">E201</f>
        <v>Enron Canada Corp.</v>
      </c>
    </row>
    <row r="202" customFormat="false" ht="11.25" hidden="false" customHeight="false" outlineLevel="0" collapsed="false">
      <c r="A202" s="102" t="s">
        <v>206</v>
      </c>
      <c r="B202" s="102" t="s">
        <v>4005</v>
      </c>
      <c r="C202" s="102" t="n">
        <v>96021810</v>
      </c>
      <c r="D202" s="102" t="s">
        <v>27</v>
      </c>
      <c r="E202" s="102" t="s">
        <v>1554</v>
      </c>
      <c r="F202" s="102" t="n">
        <v>11266</v>
      </c>
      <c r="G202" s="102" t="n">
        <v>55898</v>
      </c>
      <c r="H202" s="102" t="s">
        <v>4023</v>
      </c>
      <c r="I202" s="102" t="n">
        <v>0</v>
      </c>
      <c r="J202" s="102" t="s">
        <v>4010</v>
      </c>
      <c r="L202" s="102" t="s">
        <v>4123</v>
      </c>
      <c r="N202" s="102" t="s">
        <v>4124</v>
      </c>
      <c r="Q202" s="102" t="s">
        <v>4134</v>
      </c>
      <c r="R202" s="102" t="s">
        <v>4005</v>
      </c>
      <c r="S202" s="102" t="s">
        <v>4181</v>
      </c>
      <c r="T202" s="102" t="s">
        <v>4127</v>
      </c>
      <c r="V202" s="102" t="s">
        <v>4128</v>
      </c>
      <c r="X202" s="102" t="s">
        <v>4181</v>
      </c>
      <c r="AE202" s="102" t="s">
        <v>4129</v>
      </c>
      <c r="AF202" s="102" t="s">
        <v>4130</v>
      </c>
      <c r="AG202" s="102" t="s">
        <v>4131</v>
      </c>
      <c r="AH202" s="102" t="n">
        <f aca="false">VLOOKUP(A202,'Can Gas Rankings'!$C$6:$H$95,6,FALSE())</f>
        <v>34</v>
      </c>
      <c r="AI202" s="102" t="n">
        <f aca="false">VLOOKUP(A202,'Can Pwr Rankings'!$C$6:$F$21,4,FALSE())</f>
        <v>3</v>
      </c>
      <c r="AK202" s="102" t="str">
        <f aca="false">A202&amp;C202</f>
        <v>TransAlta Energy Marketing Corp.96021810</v>
      </c>
      <c r="AL202" s="102" t="str">
        <f aca="false">E202</f>
        <v>Enron Canada Corp.</v>
      </c>
    </row>
    <row r="203" customFormat="false" ht="11.25" hidden="false" customHeight="false" outlineLevel="0" collapsed="false">
      <c r="A203" s="102" t="s">
        <v>206</v>
      </c>
      <c r="B203" s="102" t="s">
        <v>4005</v>
      </c>
      <c r="C203" s="102" t="n">
        <v>96021810</v>
      </c>
      <c r="D203" s="102" t="s">
        <v>27</v>
      </c>
      <c r="E203" s="102" t="s">
        <v>1554</v>
      </c>
      <c r="F203" s="102" t="n">
        <v>11266</v>
      </c>
      <c r="G203" s="102" t="n">
        <v>55898</v>
      </c>
      <c r="H203" s="102" t="s">
        <v>4023</v>
      </c>
      <c r="I203" s="102" t="n">
        <v>0</v>
      </c>
      <c r="J203" s="102" t="s">
        <v>4010</v>
      </c>
      <c r="L203" s="102" t="s">
        <v>4123</v>
      </c>
      <c r="N203" s="102" t="s">
        <v>4124</v>
      </c>
      <c r="Q203" s="102" t="s">
        <v>4005</v>
      </c>
      <c r="R203" s="102" t="s">
        <v>4005</v>
      </c>
      <c r="S203" s="102" t="s">
        <v>4181</v>
      </c>
      <c r="T203" s="102" t="s">
        <v>4127</v>
      </c>
      <c r="V203" s="102" t="s">
        <v>4128</v>
      </c>
      <c r="X203" s="102" t="s">
        <v>4181</v>
      </c>
      <c r="AE203" s="102" t="s">
        <v>4129</v>
      </c>
      <c r="AF203" s="102" t="s">
        <v>4130</v>
      </c>
      <c r="AG203" s="102" t="s">
        <v>4131</v>
      </c>
      <c r="AH203" s="102" t="n">
        <f aca="false">VLOOKUP(A203,'Can Gas Rankings'!$C$6:$H$95,6,FALSE())</f>
        <v>34</v>
      </c>
      <c r="AI203" s="102" t="n">
        <f aca="false">VLOOKUP(A203,'Can Pwr Rankings'!$C$6:$F$21,4,FALSE())</f>
        <v>3</v>
      </c>
      <c r="AK203" s="102" t="str">
        <f aca="false">A203&amp;C203</f>
        <v>TransAlta Energy Marketing Corp.96021810</v>
      </c>
      <c r="AL203" s="102" t="str">
        <f aca="false">E203</f>
        <v>Enron Canada Corp.</v>
      </c>
    </row>
    <row r="204" customFormat="false" ht="11.25" hidden="false" customHeight="false" outlineLevel="0" collapsed="false">
      <c r="A204" s="102" t="s">
        <v>120</v>
      </c>
      <c r="B204" s="102" t="s">
        <v>4005</v>
      </c>
      <c r="C204" s="102" t="n">
        <v>96001822</v>
      </c>
      <c r="D204" s="102" t="s">
        <v>27</v>
      </c>
      <c r="E204" s="102" t="s">
        <v>1554</v>
      </c>
      <c r="F204" s="102" t="n">
        <v>11266</v>
      </c>
      <c r="G204" s="102" t="n">
        <v>48528</v>
      </c>
      <c r="H204" s="102" t="s">
        <v>4023</v>
      </c>
      <c r="I204" s="102" t="n">
        <v>2</v>
      </c>
      <c r="J204" s="102" t="s">
        <v>4135</v>
      </c>
      <c r="L204" s="102" t="s">
        <v>4123</v>
      </c>
      <c r="N204" s="102" t="s">
        <v>4124</v>
      </c>
      <c r="Q204" s="102" t="s">
        <v>4125</v>
      </c>
      <c r="R204" s="102" t="s">
        <v>4005</v>
      </c>
      <c r="S204" s="102" t="s">
        <v>4182</v>
      </c>
      <c r="T204" s="102" t="s">
        <v>4127</v>
      </c>
      <c r="V204" s="102" t="s">
        <v>4128</v>
      </c>
      <c r="X204" s="102" t="s">
        <v>4182</v>
      </c>
      <c r="AE204" s="102" t="s">
        <v>4129</v>
      </c>
      <c r="AF204" s="102" t="s">
        <v>4130</v>
      </c>
      <c r="AG204" s="102" t="s">
        <v>4131</v>
      </c>
      <c r="AH204" s="102" t="n">
        <f aca="false">VLOOKUP(A204,'Can Gas Rankings'!$C$6:$H$95,6,FALSE())</f>
        <v>24</v>
      </c>
      <c r="AI204" s="102" t="n">
        <f aca="false">VLOOKUP(A204,'Can Pwr Rankings'!$C$6:$F$21,4,FALSE())</f>
        <v>6</v>
      </c>
      <c r="AK204" s="102" t="str">
        <f aca="false">A204&amp;C204</f>
        <v>TransCanada Energy Financial Products Limited96001822</v>
      </c>
      <c r="AL204" s="102" t="str">
        <f aca="false">E204</f>
        <v>Enron Canada Corp.</v>
      </c>
    </row>
    <row r="205" customFormat="false" ht="11.25" hidden="false" customHeight="false" outlineLevel="0" collapsed="false">
      <c r="A205" s="102" t="s">
        <v>120</v>
      </c>
      <c r="B205" s="102" t="s">
        <v>4005</v>
      </c>
      <c r="C205" s="102" t="n">
        <v>96001822</v>
      </c>
      <c r="D205" s="102" t="s">
        <v>27</v>
      </c>
      <c r="E205" s="102" t="s">
        <v>1554</v>
      </c>
      <c r="F205" s="102" t="n">
        <v>11266</v>
      </c>
      <c r="G205" s="102" t="n">
        <v>48528</v>
      </c>
      <c r="H205" s="102" t="s">
        <v>4023</v>
      </c>
      <c r="I205" s="102" t="n">
        <v>2</v>
      </c>
      <c r="J205" s="102" t="s">
        <v>4135</v>
      </c>
      <c r="L205" s="102" t="s">
        <v>4123</v>
      </c>
      <c r="N205" s="102" t="s">
        <v>4124</v>
      </c>
      <c r="Q205" s="102" t="s">
        <v>4134</v>
      </c>
      <c r="R205" s="102" t="s">
        <v>4005</v>
      </c>
      <c r="S205" s="102" t="s">
        <v>4182</v>
      </c>
      <c r="T205" s="102" t="s">
        <v>4127</v>
      </c>
      <c r="V205" s="102" t="s">
        <v>4128</v>
      </c>
      <c r="X205" s="102" t="s">
        <v>4182</v>
      </c>
      <c r="AE205" s="102" t="s">
        <v>4129</v>
      </c>
      <c r="AF205" s="102" t="s">
        <v>4130</v>
      </c>
      <c r="AG205" s="102" t="s">
        <v>4131</v>
      </c>
      <c r="AH205" s="102" t="n">
        <f aca="false">VLOOKUP(A205,'Can Gas Rankings'!$C$6:$H$95,6,FALSE())</f>
        <v>24</v>
      </c>
      <c r="AI205" s="102" t="n">
        <f aca="false">VLOOKUP(A205,'Can Pwr Rankings'!$C$6:$F$21,4,FALSE())</f>
        <v>6</v>
      </c>
      <c r="AK205" s="102" t="str">
        <f aca="false">A205&amp;C205</f>
        <v>TransCanada Energy Financial Products Limited96001822</v>
      </c>
      <c r="AL205" s="102" t="str">
        <f aca="false">E205</f>
        <v>Enron Canada Corp.</v>
      </c>
    </row>
    <row r="206" customFormat="false" ht="11.25" hidden="false" customHeight="false" outlineLevel="0" collapsed="false">
      <c r="A206" s="102" t="s">
        <v>120</v>
      </c>
      <c r="B206" s="102" t="s">
        <v>4005</v>
      </c>
      <c r="C206" s="102" t="n">
        <v>96001822</v>
      </c>
      <c r="D206" s="102" t="s">
        <v>27</v>
      </c>
      <c r="E206" s="102" t="s">
        <v>1554</v>
      </c>
      <c r="F206" s="102" t="n">
        <v>11266</v>
      </c>
      <c r="G206" s="102" t="n">
        <v>48528</v>
      </c>
      <c r="H206" s="102" t="s">
        <v>4023</v>
      </c>
      <c r="I206" s="102" t="n">
        <v>2</v>
      </c>
      <c r="J206" s="102" t="s">
        <v>4135</v>
      </c>
      <c r="L206" s="102" t="s">
        <v>4123</v>
      </c>
      <c r="N206" s="102" t="s">
        <v>4124</v>
      </c>
      <c r="Q206" s="102" t="s">
        <v>4005</v>
      </c>
      <c r="R206" s="102" t="s">
        <v>4005</v>
      </c>
      <c r="S206" s="102" t="s">
        <v>4182</v>
      </c>
      <c r="T206" s="102" t="s">
        <v>4127</v>
      </c>
      <c r="V206" s="102" t="s">
        <v>4128</v>
      </c>
      <c r="X206" s="102" t="s">
        <v>4182</v>
      </c>
      <c r="AE206" s="102" t="s">
        <v>4129</v>
      </c>
      <c r="AF206" s="102" t="s">
        <v>4130</v>
      </c>
      <c r="AG206" s="102" t="s">
        <v>4131</v>
      </c>
      <c r="AH206" s="102" t="n">
        <f aca="false">VLOOKUP(A206,'Can Gas Rankings'!$C$6:$H$95,6,FALSE())</f>
        <v>24</v>
      </c>
      <c r="AI206" s="102" t="n">
        <f aca="false">VLOOKUP(A206,'Can Pwr Rankings'!$C$6:$F$21,4,FALSE())</f>
        <v>6</v>
      </c>
      <c r="AK206" s="102" t="str">
        <f aca="false">A206&amp;C206</f>
        <v>TransCanada Energy Financial Products Limited96001822</v>
      </c>
      <c r="AL206" s="102" t="str">
        <f aca="false">E206</f>
        <v>Enron Canada Corp.</v>
      </c>
    </row>
    <row r="207" customFormat="false" ht="11.25" hidden="false" customHeight="false" outlineLevel="0" collapsed="false">
      <c r="A207" s="102" t="s">
        <v>152</v>
      </c>
      <c r="B207" s="102" t="s">
        <v>4005</v>
      </c>
      <c r="C207" s="102" t="n">
        <v>95000242</v>
      </c>
      <c r="D207" s="102" t="s">
        <v>46</v>
      </c>
      <c r="E207" s="102" t="s">
        <v>1572</v>
      </c>
      <c r="F207" s="102" t="n">
        <v>1305</v>
      </c>
      <c r="G207" s="102" t="n">
        <v>232</v>
      </c>
      <c r="H207" s="102" t="s">
        <v>4023</v>
      </c>
      <c r="I207" s="102" t="n">
        <v>1</v>
      </c>
      <c r="J207" s="102" t="s">
        <v>4135</v>
      </c>
      <c r="L207" s="102" t="s">
        <v>4123</v>
      </c>
      <c r="N207" s="102" t="s">
        <v>4124</v>
      </c>
      <c r="Q207" s="102" t="s">
        <v>4125</v>
      </c>
      <c r="R207" s="102" t="s">
        <v>4005</v>
      </c>
      <c r="S207" s="102" t="s">
        <v>4183</v>
      </c>
      <c r="T207" s="102" t="s">
        <v>4127</v>
      </c>
      <c r="V207" s="102" t="s">
        <v>4128</v>
      </c>
      <c r="X207" s="102" t="s">
        <v>4183</v>
      </c>
      <c r="AE207" s="102" t="s">
        <v>4129</v>
      </c>
      <c r="AF207" s="102" t="s">
        <v>4130</v>
      </c>
      <c r="AG207" s="102" t="s">
        <v>4131</v>
      </c>
      <c r="AH207" s="102" t="n">
        <f aca="false">VLOOKUP(A207,'Can Gas Rankings'!$C$6:$H$95,6,FALSE())</f>
        <v>73</v>
      </c>
      <c r="AI207" s="102" t="e">
        <f aca="false">VLOOKUP(A207,'Can Pwr Rankings'!$C$6:$F$21,4,FALSE())</f>
        <v>#N/A</v>
      </c>
      <c r="AK207" s="102" t="str">
        <f aca="false">A207&amp;C207</f>
        <v>Western Gas Resources, Inc.95000242</v>
      </c>
      <c r="AL207" s="102" t="str">
        <f aca="false">E207</f>
        <v>Enron North America Corp.</v>
      </c>
    </row>
    <row r="208" customFormat="false" ht="11.25" hidden="false" customHeight="false" outlineLevel="0" collapsed="false">
      <c r="A208" s="102" t="s">
        <v>152</v>
      </c>
      <c r="B208" s="102" t="s">
        <v>4005</v>
      </c>
      <c r="C208" s="102" t="n">
        <v>95000242</v>
      </c>
      <c r="D208" s="102" t="s">
        <v>46</v>
      </c>
      <c r="E208" s="102" t="s">
        <v>1572</v>
      </c>
      <c r="F208" s="102" t="n">
        <v>1305</v>
      </c>
      <c r="G208" s="102" t="n">
        <v>232</v>
      </c>
      <c r="H208" s="102" t="s">
        <v>4023</v>
      </c>
      <c r="I208" s="102" t="n">
        <v>1</v>
      </c>
      <c r="J208" s="102" t="s">
        <v>4135</v>
      </c>
      <c r="L208" s="102" t="s">
        <v>4123</v>
      </c>
      <c r="N208" s="102" t="s">
        <v>4124</v>
      </c>
      <c r="Q208" s="102" t="s">
        <v>4134</v>
      </c>
      <c r="R208" s="102" t="s">
        <v>4005</v>
      </c>
      <c r="S208" s="102" t="s">
        <v>4183</v>
      </c>
      <c r="T208" s="102" t="s">
        <v>4127</v>
      </c>
      <c r="V208" s="102" t="s">
        <v>4128</v>
      </c>
      <c r="X208" s="102" t="s">
        <v>4183</v>
      </c>
      <c r="AE208" s="102" t="s">
        <v>4129</v>
      </c>
      <c r="AF208" s="102" t="s">
        <v>4130</v>
      </c>
      <c r="AG208" s="102" t="s">
        <v>4131</v>
      </c>
      <c r="AH208" s="102" t="n">
        <f aca="false">VLOOKUP(A208,'Can Gas Rankings'!$C$6:$H$95,6,FALSE())</f>
        <v>73</v>
      </c>
      <c r="AI208" s="102" t="e">
        <f aca="false">VLOOKUP(A208,'Can Pwr Rankings'!$C$6:$F$21,4,FALSE())</f>
        <v>#N/A</v>
      </c>
      <c r="AK208" s="102" t="str">
        <f aca="false">A208&amp;C208</f>
        <v>Western Gas Resources, Inc.95000242</v>
      </c>
      <c r="AL208" s="102" t="str">
        <f aca="false">E208</f>
        <v>Enron North America Corp.</v>
      </c>
    </row>
    <row r="209" customFormat="false" ht="11.25" hidden="false" customHeight="false" outlineLevel="0" collapsed="false">
      <c r="A209" s="102" t="s">
        <v>152</v>
      </c>
      <c r="B209" s="102" t="s">
        <v>4005</v>
      </c>
      <c r="C209" s="102" t="n">
        <v>95000242</v>
      </c>
      <c r="D209" s="102" t="s">
        <v>46</v>
      </c>
      <c r="E209" s="102" t="s">
        <v>1572</v>
      </c>
      <c r="F209" s="102" t="n">
        <v>1305</v>
      </c>
      <c r="G209" s="102" t="n">
        <v>232</v>
      </c>
      <c r="H209" s="102" t="s">
        <v>4023</v>
      </c>
      <c r="I209" s="102" t="n">
        <v>1</v>
      </c>
      <c r="J209" s="102" t="s">
        <v>4135</v>
      </c>
      <c r="L209" s="102" t="s">
        <v>4123</v>
      </c>
      <c r="N209" s="102" t="s">
        <v>4124</v>
      </c>
      <c r="Q209" s="102" t="s">
        <v>4005</v>
      </c>
      <c r="R209" s="102" t="s">
        <v>4005</v>
      </c>
      <c r="S209" s="102" t="s">
        <v>4183</v>
      </c>
      <c r="T209" s="102" t="s">
        <v>4127</v>
      </c>
      <c r="V209" s="102" t="s">
        <v>4128</v>
      </c>
      <c r="X209" s="102" t="s">
        <v>4183</v>
      </c>
      <c r="AE209" s="102" t="s">
        <v>4129</v>
      </c>
      <c r="AF209" s="102" t="s">
        <v>4130</v>
      </c>
      <c r="AG209" s="102" t="s">
        <v>4131</v>
      </c>
      <c r="AH209" s="102" t="n">
        <f aca="false">VLOOKUP(A209,'Can Gas Rankings'!$C$6:$H$95,6,FALSE())</f>
        <v>73</v>
      </c>
      <c r="AI209" s="102" t="e">
        <f aca="false">VLOOKUP(A209,'Can Pwr Rankings'!$C$6:$F$21,4,FALSE())</f>
        <v>#N/A</v>
      </c>
      <c r="AK209" s="102" t="str">
        <f aca="false">A209&amp;C209</f>
        <v>Western Gas Resources, Inc.95000242</v>
      </c>
      <c r="AL209" s="102" t="str">
        <f aca="false">E209</f>
        <v>Enron North America Corp.</v>
      </c>
    </row>
    <row r="210" customFormat="false" ht="11.25" hidden="false" customHeight="false" outlineLevel="0" collapsed="false">
      <c r="A210" s="102" t="s">
        <v>77</v>
      </c>
      <c r="B210" s="102" t="s">
        <v>4005</v>
      </c>
      <c r="C210" s="102" t="n">
        <v>95000226</v>
      </c>
      <c r="D210" s="102" t="s">
        <v>64</v>
      </c>
      <c r="E210" s="102" t="s">
        <v>1572</v>
      </c>
      <c r="F210" s="102" t="n">
        <v>1305</v>
      </c>
      <c r="G210" s="102" t="n">
        <v>64245</v>
      </c>
      <c r="H210" s="102" t="s">
        <v>4023</v>
      </c>
      <c r="I210" s="102" t="n">
        <v>4</v>
      </c>
      <c r="J210" s="102" t="s">
        <v>4135</v>
      </c>
      <c r="L210" s="102" t="s">
        <v>4123</v>
      </c>
      <c r="N210" s="102" t="s">
        <v>4124</v>
      </c>
      <c r="Q210" s="102" t="s">
        <v>4125</v>
      </c>
      <c r="R210" s="102" t="s">
        <v>4005</v>
      </c>
      <c r="S210" s="102" t="s">
        <v>4184</v>
      </c>
      <c r="T210" s="102" t="s">
        <v>4127</v>
      </c>
      <c r="V210" s="102" t="s">
        <v>4128</v>
      </c>
      <c r="X210" s="102" t="s">
        <v>4184</v>
      </c>
      <c r="AE210" s="102" t="s">
        <v>4129</v>
      </c>
      <c r="AF210" s="102" t="s">
        <v>4130</v>
      </c>
      <c r="AG210" s="102" t="s">
        <v>4131</v>
      </c>
      <c r="AH210" s="102" t="n">
        <f aca="false">VLOOKUP(A210,'Can Gas Rankings'!$C$6:$H$95,6,FALSE())</f>
        <v>20</v>
      </c>
      <c r="AI210" s="102" t="e">
        <f aca="false">VLOOKUP(A210,'Can Pwr Rankings'!$C$6:$F$21,4,FALSE())</f>
        <v>#N/A</v>
      </c>
      <c r="AK210" s="102" t="str">
        <f aca="false">A210&amp;C210</f>
        <v>Williams Energy Marketing &amp; Trading Company95000226</v>
      </c>
      <c r="AL210" s="102" t="str">
        <f aca="false">E210</f>
        <v>Enron North America Corp.</v>
      </c>
    </row>
    <row r="211" customFormat="false" ht="11.25" hidden="false" customHeight="false" outlineLevel="0" collapsed="false">
      <c r="A211" s="102" t="s">
        <v>77</v>
      </c>
      <c r="B211" s="102" t="s">
        <v>4005</v>
      </c>
      <c r="C211" s="102" t="n">
        <v>95000226</v>
      </c>
      <c r="D211" s="102" t="s">
        <v>64</v>
      </c>
      <c r="E211" s="102" t="s">
        <v>1572</v>
      </c>
      <c r="F211" s="102" t="n">
        <v>1305</v>
      </c>
      <c r="G211" s="102" t="n">
        <v>64245</v>
      </c>
      <c r="H211" s="102" t="s">
        <v>4023</v>
      </c>
      <c r="I211" s="102" t="n">
        <v>4</v>
      </c>
      <c r="J211" s="102" t="s">
        <v>4135</v>
      </c>
      <c r="L211" s="102" t="s">
        <v>4123</v>
      </c>
      <c r="N211" s="102" t="s">
        <v>4124</v>
      </c>
      <c r="Q211" s="102" t="s">
        <v>4134</v>
      </c>
      <c r="R211" s="102" t="s">
        <v>4005</v>
      </c>
      <c r="S211" s="102" t="s">
        <v>4184</v>
      </c>
      <c r="T211" s="102" t="s">
        <v>4127</v>
      </c>
      <c r="V211" s="102" t="s">
        <v>4128</v>
      </c>
      <c r="X211" s="102" t="s">
        <v>4184</v>
      </c>
      <c r="AE211" s="102" t="s">
        <v>4129</v>
      </c>
      <c r="AF211" s="102" t="s">
        <v>4130</v>
      </c>
      <c r="AG211" s="102" t="s">
        <v>4131</v>
      </c>
      <c r="AH211" s="102" t="n">
        <f aca="false">VLOOKUP(A211,'Can Gas Rankings'!$C$6:$H$95,6,FALSE())</f>
        <v>20</v>
      </c>
      <c r="AI211" s="102" t="e">
        <f aca="false">VLOOKUP(A211,'Can Pwr Rankings'!$C$6:$F$21,4,FALSE())</f>
        <v>#N/A</v>
      </c>
      <c r="AK211" s="102" t="str">
        <f aca="false">A211&amp;C211</f>
        <v>Williams Energy Marketing &amp; Trading Company95000226</v>
      </c>
      <c r="AL211" s="102" t="str">
        <f aca="false">E211</f>
        <v>Enron North America Corp.</v>
      </c>
    </row>
    <row r="212" customFormat="false" ht="11.25" hidden="false" customHeight="false" outlineLevel="0" collapsed="false">
      <c r="A212" s="102" t="s">
        <v>77</v>
      </c>
      <c r="B212" s="102" t="s">
        <v>4005</v>
      </c>
      <c r="C212" s="102" t="n">
        <v>95000226</v>
      </c>
      <c r="D212" s="102" t="s">
        <v>64</v>
      </c>
      <c r="E212" s="102" t="s">
        <v>1572</v>
      </c>
      <c r="F212" s="102" t="n">
        <v>1305</v>
      </c>
      <c r="G212" s="102" t="n">
        <v>64245</v>
      </c>
      <c r="H212" s="102" t="s">
        <v>4023</v>
      </c>
      <c r="I212" s="102" t="n">
        <v>4</v>
      </c>
      <c r="J212" s="102" t="s">
        <v>4135</v>
      </c>
      <c r="L212" s="102" t="s">
        <v>4123</v>
      </c>
      <c r="N212" s="102" t="s">
        <v>4124</v>
      </c>
      <c r="Q212" s="102" t="s">
        <v>4005</v>
      </c>
      <c r="R212" s="102" t="s">
        <v>4005</v>
      </c>
      <c r="S212" s="102" t="s">
        <v>4184</v>
      </c>
      <c r="T212" s="102" t="s">
        <v>4127</v>
      </c>
      <c r="V212" s="102" t="s">
        <v>4128</v>
      </c>
      <c r="X212" s="102" t="s">
        <v>4184</v>
      </c>
      <c r="AE212" s="102" t="s">
        <v>4129</v>
      </c>
      <c r="AF212" s="102" t="s">
        <v>4130</v>
      </c>
      <c r="AG212" s="102" t="s">
        <v>4131</v>
      </c>
      <c r="AH212" s="102" t="n">
        <f aca="false">VLOOKUP(A212,'Can Gas Rankings'!$C$6:$H$95,6,FALSE())</f>
        <v>20</v>
      </c>
      <c r="AI212" s="102" t="e">
        <f aca="false">VLOOKUP(A212,'Can Pwr Rankings'!$C$6:$F$21,4,FALSE())</f>
        <v>#N/A</v>
      </c>
      <c r="AK212" s="102" t="str">
        <f aca="false">A212&amp;C212</f>
        <v>Williams Energy Marketing &amp; Trading Company95000226</v>
      </c>
      <c r="AL212" s="102" t="str">
        <f aca="false">E212</f>
        <v>Enron North America Corp.</v>
      </c>
    </row>
    <row r="213" customFormat="false" ht="11.25" hidden="false" customHeight="false" outlineLevel="0" collapsed="false">
      <c r="A213" s="102" t="s">
        <v>132</v>
      </c>
      <c r="B213" s="102" t="s">
        <v>4005</v>
      </c>
      <c r="C213" s="102" t="n">
        <v>96051531</v>
      </c>
      <c r="D213" s="102" t="s">
        <v>27</v>
      </c>
      <c r="E213" s="102" t="s">
        <v>1572</v>
      </c>
      <c r="F213" s="102" t="n">
        <v>1305</v>
      </c>
      <c r="G213" s="102" t="n">
        <v>46388</v>
      </c>
      <c r="H213" s="102" t="s">
        <v>4023</v>
      </c>
      <c r="I213" s="102" t="n">
        <v>0</v>
      </c>
      <c r="J213" s="102" t="s">
        <v>4135</v>
      </c>
      <c r="L213" s="102" t="s">
        <v>4123</v>
      </c>
      <c r="N213" s="102" t="s">
        <v>4124</v>
      </c>
      <c r="Q213" s="102" t="s">
        <v>4125</v>
      </c>
      <c r="R213" s="102" t="s">
        <v>4005</v>
      </c>
      <c r="S213" s="102" t="s">
        <v>4185</v>
      </c>
      <c r="T213" s="102" t="s">
        <v>4127</v>
      </c>
      <c r="V213" s="102" t="s">
        <v>4128</v>
      </c>
      <c r="X213" s="102" t="s">
        <v>4185</v>
      </c>
      <c r="AE213" s="102" t="s">
        <v>4129</v>
      </c>
      <c r="AF213" s="102" t="s">
        <v>4130</v>
      </c>
      <c r="AG213" s="102" t="s">
        <v>4131</v>
      </c>
      <c r="AH213" s="102" t="n">
        <f aca="false">VLOOKUP(A213,'Can Gas Rankings'!$C$6:$H$95,6,FALSE())</f>
        <v>19</v>
      </c>
      <c r="AI213" s="102" t="e">
        <f aca="false">VLOOKUP(A213,'Can Pwr Rankings'!$C$6:$F$21,4,FALSE())</f>
        <v>#N/A</v>
      </c>
      <c r="AK213" s="102" t="str">
        <f aca="false">A213&amp;C213</f>
        <v>WPS Energy Services, Inc.96051531</v>
      </c>
      <c r="AL213" s="102" t="str">
        <f aca="false">E213</f>
        <v>Enron North America Corp.</v>
      </c>
    </row>
    <row r="214" customFormat="false" ht="11.25" hidden="true" customHeight="false" outlineLevel="0" collapsed="false">
      <c r="A214" s="102" t="s">
        <v>132</v>
      </c>
      <c r="B214" s="102" t="s">
        <v>4005</v>
      </c>
      <c r="C214" s="102" t="n">
        <v>96051531</v>
      </c>
      <c r="D214" s="102" t="s">
        <v>27</v>
      </c>
      <c r="E214" s="102" t="s">
        <v>1572</v>
      </c>
      <c r="F214" s="102" t="n">
        <v>1305</v>
      </c>
      <c r="G214" s="102" t="n">
        <v>46388</v>
      </c>
      <c r="H214" s="102" t="s">
        <v>4023</v>
      </c>
      <c r="I214" s="102" t="n">
        <v>0</v>
      </c>
      <c r="J214" s="102" t="s">
        <v>4135</v>
      </c>
      <c r="L214" s="102" t="s">
        <v>4123</v>
      </c>
      <c r="N214" s="102" t="s">
        <v>4124</v>
      </c>
      <c r="Q214" s="102" t="s">
        <v>4134</v>
      </c>
      <c r="R214" s="102" t="s">
        <v>4005</v>
      </c>
      <c r="S214" s="102" t="s">
        <v>4185</v>
      </c>
      <c r="T214" s="102" t="s">
        <v>4127</v>
      </c>
      <c r="V214" s="102" t="s">
        <v>4128</v>
      </c>
      <c r="X214" s="102" t="s">
        <v>4185</v>
      </c>
      <c r="AE214" s="102" t="s">
        <v>4129</v>
      </c>
      <c r="AF214" s="102" t="s">
        <v>4130</v>
      </c>
      <c r="AG214" s="102" t="s">
        <v>4131</v>
      </c>
    </row>
    <row r="215" customFormat="false" ht="11.25" hidden="true" customHeight="false" outlineLevel="0" collapsed="false">
      <c r="A215" s="102" t="s">
        <v>132</v>
      </c>
      <c r="B215" s="102" t="s">
        <v>4005</v>
      </c>
      <c r="C215" s="102" t="n">
        <v>96051531</v>
      </c>
      <c r="D215" s="102" t="s">
        <v>27</v>
      </c>
      <c r="E215" s="102" t="s">
        <v>1572</v>
      </c>
      <c r="F215" s="102" t="n">
        <v>1305</v>
      </c>
      <c r="G215" s="102" t="n">
        <v>46388</v>
      </c>
      <c r="H215" s="102" t="s">
        <v>4023</v>
      </c>
      <c r="I215" s="102" t="n">
        <v>0</v>
      </c>
      <c r="J215" s="102" t="s">
        <v>4135</v>
      </c>
      <c r="L215" s="102" t="s">
        <v>4123</v>
      </c>
      <c r="N215" s="102" t="s">
        <v>4124</v>
      </c>
      <c r="Q215" s="102" t="s">
        <v>4005</v>
      </c>
      <c r="R215" s="102" t="s">
        <v>4005</v>
      </c>
      <c r="S215" s="102" t="s">
        <v>4185</v>
      </c>
      <c r="T215" s="102" t="s">
        <v>4127</v>
      </c>
      <c r="V215" s="102" t="s">
        <v>4128</v>
      </c>
      <c r="X215" s="102" t="s">
        <v>4185</v>
      </c>
      <c r="AE215" s="102" t="s">
        <v>4129</v>
      </c>
      <c r="AF215" s="102" t="s">
        <v>4130</v>
      </c>
      <c r="AG215" s="102" t="s">
        <v>4131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75"/>
  <sheetViews>
    <sheetView showFormulas="false" showGridLines="true" showRowColHeaders="true" showZeros="true" rightToLeft="false" tabSelected="false" showOutlineSymbols="true" defaultGridColor="true" view="normal" topLeftCell="A66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02" width="56.85"/>
    <col collapsed="false" customWidth="true" hidden="false" outlineLevel="0" max="2" min="2" style="102" width="16.7"/>
    <col collapsed="false" customWidth="true" hidden="false" outlineLevel="0" max="3" min="3" style="102" width="12.56"/>
    <col collapsed="false" customWidth="true" hidden="false" outlineLevel="0" max="4" min="4" style="102" width="35.42"/>
    <col collapsed="false" customWidth="true" hidden="false" outlineLevel="0" max="5" min="5" style="102" width="18.99"/>
    <col collapsed="false" customWidth="true" hidden="false" outlineLevel="0" max="6" min="6" style="102" width="10.56"/>
    <col collapsed="false" customWidth="true" hidden="false" outlineLevel="0" max="7" min="7" style="102" width="10.71"/>
    <col collapsed="false" customWidth="true" hidden="false" outlineLevel="0" max="8" min="8" style="102" width="11.99"/>
    <col collapsed="false" customWidth="true" hidden="true" outlineLevel="0" max="9" min="9" style="102" width="13.7"/>
    <col collapsed="false" customWidth="false" hidden="false" outlineLevel="0" max="10" min="10" style="102" width="9.14"/>
    <col collapsed="false" customWidth="true" hidden="true" outlineLevel="0" max="11" min="11" style="102" width="15.56"/>
    <col collapsed="false" customWidth="true" hidden="true" outlineLevel="0" max="12" min="12" style="102" width="7.42"/>
    <col collapsed="false" customWidth="true" hidden="true" outlineLevel="0" max="13" min="13" style="102" width="9.85"/>
    <col collapsed="false" customWidth="true" hidden="false" outlineLevel="0" max="14" min="14" style="102" width="11.42"/>
    <col collapsed="false" customWidth="true" hidden="true" outlineLevel="0" max="15" min="15" style="102" width="13.85"/>
    <col collapsed="false" customWidth="true" hidden="true" outlineLevel="0" max="16" min="16" style="102" width="16.84"/>
    <col collapsed="false" customWidth="true" hidden="true" outlineLevel="0" max="17" min="17" style="102" width="12.56"/>
    <col collapsed="false" customWidth="true" hidden="true" outlineLevel="0" max="18" min="18" style="102" width="13.7"/>
    <col collapsed="false" customWidth="true" hidden="false" outlineLevel="0" max="19" min="19" style="102" width="13.56"/>
    <col collapsed="false" customWidth="true" hidden="false" outlineLevel="0" max="20" min="20" style="102" width="21.42"/>
    <col collapsed="false" customWidth="true" hidden="true" outlineLevel="0" max="21" min="21" style="102" width="26.84"/>
    <col collapsed="false" customWidth="true" hidden="true" outlineLevel="0" max="22" min="22" style="102" width="17.85"/>
    <col collapsed="false" customWidth="true" hidden="true" outlineLevel="0" max="23" min="23" style="102" width="13.99"/>
    <col collapsed="false" customWidth="true" hidden="true" outlineLevel="0" max="24" min="24" style="102" width="12.85"/>
    <col collapsed="false" customWidth="true" hidden="true" outlineLevel="0" max="25" min="25" style="102" width="14.7"/>
    <col collapsed="false" customWidth="true" hidden="true" outlineLevel="0" max="26" min="26" style="102" width="13.99"/>
    <col collapsed="false" customWidth="true" hidden="true" outlineLevel="0" max="27" min="27" style="102" width="14.28"/>
    <col collapsed="false" customWidth="true" hidden="true" outlineLevel="0" max="28" min="28" style="102" width="16.42"/>
    <col collapsed="false" customWidth="true" hidden="true" outlineLevel="0" max="29" min="29" style="102" width="9.06"/>
    <col collapsed="false" customWidth="true" hidden="true" outlineLevel="0" max="30" min="30" style="102" width="19.56"/>
    <col collapsed="false" customWidth="true" hidden="true" outlineLevel="0" max="31" min="31" style="102" width="34.13"/>
    <col collapsed="false" customWidth="true" hidden="true" outlineLevel="0" max="32" min="32" style="102" width="24.41"/>
    <col collapsed="false" customWidth="true" hidden="true" outlineLevel="0" max="33" min="33" style="102" width="39.56"/>
    <col collapsed="false" customWidth="true" hidden="false" outlineLevel="0" max="34" min="34" style="102" width="17.42"/>
    <col collapsed="false" customWidth="false" hidden="false" outlineLevel="0" max="35" min="35" style="102" width="9.14"/>
    <col collapsed="false" customWidth="true" hidden="false" outlineLevel="0" max="36" min="36" style="102" width="64.56"/>
    <col collapsed="false" customWidth="true" hidden="false" outlineLevel="0" max="37" min="37" style="102" width="14.99"/>
    <col collapsed="false" customWidth="false" hidden="false" outlineLevel="0" max="257" min="38" style="102" width="9.14"/>
  </cols>
  <sheetData>
    <row r="1" customFormat="false" ht="11.25" hidden="false" customHeight="false" outlineLevel="0" collapsed="false">
      <c r="A1" s="103" t="s">
        <v>4089</v>
      </c>
      <c r="B1" s="103" t="s">
        <v>4090</v>
      </c>
      <c r="C1" s="103" t="s">
        <v>4091</v>
      </c>
      <c r="D1" s="103" t="s">
        <v>4092</v>
      </c>
      <c r="E1" s="103" t="s">
        <v>4089</v>
      </c>
      <c r="F1" s="103" t="s">
        <v>4093</v>
      </c>
      <c r="G1" s="103" t="s">
        <v>4093</v>
      </c>
      <c r="H1" s="103" t="s">
        <v>4094</v>
      </c>
      <c r="I1" s="103" t="s">
        <v>4095</v>
      </c>
      <c r="J1" s="103" t="s">
        <v>4096</v>
      </c>
      <c r="K1" s="103" t="s">
        <v>4097</v>
      </c>
      <c r="L1" s="103" t="s">
        <v>4098</v>
      </c>
      <c r="M1" s="103" t="s">
        <v>4099</v>
      </c>
      <c r="N1" s="103" t="s">
        <v>4100</v>
      </c>
      <c r="O1" s="103" t="s">
        <v>4101</v>
      </c>
      <c r="P1" s="103" t="s">
        <v>4102</v>
      </c>
      <c r="Q1" s="103" t="s">
        <v>4103</v>
      </c>
      <c r="R1" s="103" t="s">
        <v>4104</v>
      </c>
      <c r="S1" s="103" t="s">
        <v>4105</v>
      </c>
      <c r="T1" s="103" t="s">
        <v>4106</v>
      </c>
      <c r="U1" s="103" t="s">
        <v>4107</v>
      </c>
      <c r="V1" s="103" t="s">
        <v>4108</v>
      </c>
      <c r="W1" s="103" t="s">
        <v>4109</v>
      </c>
      <c r="X1" s="103" t="s">
        <v>4110</v>
      </c>
      <c r="Y1" s="103" t="s">
        <v>4111</v>
      </c>
      <c r="Z1" s="103" t="s">
        <v>4104</v>
      </c>
      <c r="AA1" s="103" t="s">
        <v>4112</v>
      </c>
      <c r="AB1" s="103" t="s">
        <v>4113</v>
      </c>
      <c r="AC1" s="103" t="s">
        <v>4114</v>
      </c>
      <c r="AD1" s="103" t="s">
        <v>4115</v>
      </c>
      <c r="AE1" s="103" t="s">
        <v>4116</v>
      </c>
      <c r="AF1" s="103" t="s">
        <v>4117</v>
      </c>
      <c r="AG1" s="103" t="s">
        <v>4118</v>
      </c>
      <c r="AH1" s="103" t="s">
        <v>4119</v>
      </c>
      <c r="AI1" s="103"/>
      <c r="AJ1" s="103" t="s">
        <v>4022</v>
      </c>
      <c r="AK1" s="103" t="s">
        <v>11</v>
      </c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  <c r="FG1" s="103"/>
      <c r="FH1" s="103"/>
      <c r="FI1" s="103"/>
      <c r="FJ1" s="103"/>
      <c r="FK1" s="103"/>
      <c r="FL1" s="103"/>
      <c r="FM1" s="103"/>
      <c r="FN1" s="103"/>
      <c r="FO1" s="103"/>
      <c r="FP1" s="103"/>
      <c r="FQ1" s="103"/>
      <c r="FR1" s="103"/>
      <c r="FS1" s="103"/>
      <c r="FT1" s="103"/>
      <c r="FU1" s="103"/>
      <c r="FV1" s="103"/>
      <c r="FW1" s="103"/>
      <c r="FX1" s="103"/>
      <c r="FY1" s="103"/>
      <c r="FZ1" s="103"/>
      <c r="GA1" s="103"/>
      <c r="GB1" s="103"/>
      <c r="GC1" s="103"/>
      <c r="GD1" s="103"/>
      <c r="GE1" s="103"/>
      <c r="GF1" s="103"/>
      <c r="GG1" s="103"/>
      <c r="GH1" s="103"/>
      <c r="GI1" s="103"/>
      <c r="GJ1" s="103"/>
      <c r="GK1" s="103"/>
      <c r="GL1" s="103"/>
      <c r="GM1" s="103"/>
      <c r="GN1" s="103"/>
      <c r="GO1" s="103"/>
      <c r="GP1" s="103"/>
      <c r="GQ1" s="103"/>
      <c r="GR1" s="103"/>
      <c r="GS1" s="103"/>
      <c r="GT1" s="103"/>
      <c r="GU1" s="103"/>
      <c r="GV1" s="103"/>
      <c r="GW1" s="103"/>
      <c r="GX1" s="103"/>
      <c r="GY1" s="103"/>
      <c r="GZ1" s="103"/>
      <c r="HA1" s="103"/>
      <c r="HB1" s="103"/>
      <c r="HC1" s="103"/>
      <c r="HD1" s="103"/>
      <c r="HE1" s="103"/>
      <c r="HF1" s="103"/>
      <c r="HG1" s="103"/>
      <c r="HH1" s="103"/>
      <c r="HI1" s="103"/>
      <c r="HJ1" s="103"/>
      <c r="HK1" s="103"/>
      <c r="HL1" s="103"/>
      <c r="HM1" s="103"/>
      <c r="HN1" s="103"/>
      <c r="HO1" s="103"/>
      <c r="HP1" s="103"/>
      <c r="HQ1" s="103"/>
      <c r="HR1" s="103"/>
      <c r="HS1" s="103"/>
      <c r="HT1" s="103"/>
      <c r="HU1" s="103"/>
      <c r="HV1" s="103"/>
      <c r="HW1" s="103"/>
      <c r="HX1" s="103"/>
      <c r="HY1" s="103"/>
      <c r="HZ1" s="103"/>
      <c r="IA1" s="103"/>
      <c r="IB1" s="103"/>
      <c r="IC1" s="103"/>
      <c r="ID1" s="103"/>
      <c r="IE1" s="103"/>
      <c r="IF1" s="103"/>
      <c r="IG1" s="103"/>
      <c r="IH1" s="103"/>
      <c r="II1" s="103"/>
      <c r="IJ1" s="103"/>
      <c r="IK1" s="103"/>
      <c r="IL1" s="103"/>
      <c r="IM1" s="103"/>
      <c r="IN1" s="103"/>
      <c r="IO1" s="103"/>
      <c r="IP1" s="103"/>
      <c r="IQ1" s="103"/>
      <c r="IR1" s="103"/>
      <c r="IS1" s="103"/>
      <c r="IT1" s="103"/>
      <c r="IU1" s="103"/>
      <c r="IV1" s="103"/>
      <c r="IW1" s="103"/>
    </row>
    <row r="2" customFormat="false" ht="11.25" hidden="false" customHeight="false" outlineLevel="0" collapsed="false">
      <c r="A2" s="102" t="s">
        <v>338</v>
      </c>
      <c r="B2" s="102" t="s">
        <v>4007</v>
      </c>
      <c r="C2" s="102" t="n">
        <v>96013786</v>
      </c>
      <c r="D2" s="102" t="s">
        <v>41</v>
      </c>
      <c r="E2" s="102" t="s">
        <v>1554</v>
      </c>
      <c r="F2" s="102" t="n">
        <v>11266</v>
      </c>
      <c r="G2" s="102" t="n">
        <v>53368</v>
      </c>
      <c r="H2" s="102" t="s">
        <v>4023</v>
      </c>
      <c r="I2" s="102" t="n">
        <v>0</v>
      </c>
      <c r="J2" s="102" t="s">
        <v>4186</v>
      </c>
      <c r="K2" s="102" t="s">
        <v>4187</v>
      </c>
      <c r="L2" s="102" t="s">
        <v>4123</v>
      </c>
      <c r="N2" s="102" t="s">
        <v>4124</v>
      </c>
      <c r="Q2" s="102" t="s">
        <v>4125</v>
      </c>
      <c r="R2" s="102" t="s">
        <v>4188</v>
      </c>
      <c r="S2" s="102" t="s">
        <v>4189</v>
      </c>
      <c r="T2" s="102" t="s">
        <v>4190</v>
      </c>
      <c r="V2" s="102" t="s">
        <v>4191</v>
      </c>
      <c r="W2" s="102" t="s">
        <v>4192</v>
      </c>
      <c r="X2" s="102" t="s">
        <v>4189</v>
      </c>
      <c r="Y2" s="102" t="s">
        <v>4193</v>
      </c>
      <c r="AE2" s="102" t="s">
        <v>4129</v>
      </c>
      <c r="AF2" s="102" t="s">
        <v>4130</v>
      </c>
      <c r="AG2" s="102" t="s">
        <v>4131</v>
      </c>
      <c r="AH2" s="102" t="n">
        <f aca="false">VLOOKUP(A2,'Can Gas Rankings'!$C$6:$H$95,6,FALSE())</f>
        <v>39</v>
      </c>
      <c r="AJ2" s="102" t="str">
        <f aca="false">A2&amp;C2</f>
        <v>AEC Marketing96013786</v>
      </c>
      <c r="AK2" s="102" t="str">
        <f aca="false">E2</f>
        <v>Enron Canada Corp.</v>
      </c>
    </row>
    <row r="3" customFormat="false" ht="11.25" hidden="true" customHeight="false" outlineLevel="0" collapsed="false">
      <c r="A3" s="102" t="s">
        <v>338</v>
      </c>
      <c r="B3" s="102" t="s">
        <v>4007</v>
      </c>
      <c r="C3" s="102" t="n">
        <v>96013786</v>
      </c>
      <c r="D3" s="102" t="s">
        <v>41</v>
      </c>
      <c r="E3" s="102" t="s">
        <v>1554</v>
      </c>
      <c r="F3" s="102" t="n">
        <v>11266</v>
      </c>
      <c r="G3" s="102" t="n">
        <v>53368</v>
      </c>
      <c r="H3" s="102" t="s">
        <v>4023</v>
      </c>
      <c r="I3" s="102" t="n">
        <v>0</v>
      </c>
      <c r="J3" s="102" t="s">
        <v>4186</v>
      </c>
      <c r="K3" s="102" t="s">
        <v>4194</v>
      </c>
      <c r="L3" s="102" t="s">
        <v>4123</v>
      </c>
      <c r="N3" s="102" t="s">
        <v>4124</v>
      </c>
      <c r="Q3" s="102" t="s">
        <v>4134</v>
      </c>
      <c r="R3" s="102" t="s">
        <v>4188</v>
      </c>
      <c r="S3" s="102" t="s">
        <v>4189</v>
      </c>
      <c r="T3" s="102" t="s">
        <v>4190</v>
      </c>
      <c r="V3" s="102" t="s">
        <v>4191</v>
      </c>
      <c r="W3" s="102" t="s">
        <v>4192</v>
      </c>
      <c r="X3" s="102" t="s">
        <v>4189</v>
      </c>
      <c r="Y3" s="102" t="s">
        <v>4193</v>
      </c>
      <c r="AE3" s="102" t="s">
        <v>4129</v>
      </c>
      <c r="AF3" s="102" t="s">
        <v>4130</v>
      </c>
      <c r="AG3" s="102" t="s">
        <v>4131</v>
      </c>
      <c r="AH3" s="102" t="n">
        <f aca="false">VLOOKUP(A3,'Can Gas Rankings'!$C$6:$H$95,6,FALSE())</f>
        <v>39</v>
      </c>
      <c r="AJ3" s="102" t="str">
        <f aca="false">A3&amp;C3</f>
        <v>AEC Marketing96013786</v>
      </c>
      <c r="AK3" s="102" t="str">
        <f aca="false">E3</f>
        <v>Enron Canada Corp.</v>
      </c>
    </row>
    <row r="4" customFormat="false" ht="11.25" hidden="true" customHeight="false" outlineLevel="0" collapsed="false">
      <c r="A4" s="102" t="s">
        <v>338</v>
      </c>
      <c r="B4" s="102" t="s">
        <v>4007</v>
      </c>
      <c r="C4" s="102" t="n">
        <v>96013786</v>
      </c>
      <c r="D4" s="102" t="s">
        <v>41</v>
      </c>
      <c r="E4" s="102" t="s">
        <v>1554</v>
      </c>
      <c r="F4" s="102" t="n">
        <v>11266</v>
      </c>
      <c r="G4" s="102" t="n">
        <v>53368</v>
      </c>
      <c r="H4" s="102" t="s">
        <v>4023</v>
      </c>
      <c r="I4" s="102" t="n">
        <v>0</v>
      </c>
      <c r="J4" s="102" t="s">
        <v>4186</v>
      </c>
      <c r="K4" s="102" t="s">
        <v>4187</v>
      </c>
      <c r="L4" s="102" t="s">
        <v>4123</v>
      </c>
      <c r="N4" s="102" t="s">
        <v>4124</v>
      </c>
      <c r="Q4" s="102" t="s">
        <v>4134</v>
      </c>
      <c r="R4" s="102" t="s">
        <v>4188</v>
      </c>
      <c r="S4" s="102" t="s">
        <v>4189</v>
      </c>
      <c r="T4" s="102" t="s">
        <v>4190</v>
      </c>
      <c r="V4" s="102" t="s">
        <v>4191</v>
      </c>
      <c r="W4" s="102" t="s">
        <v>4192</v>
      </c>
      <c r="X4" s="102" t="s">
        <v>4189</v>
      </c>
      <c r="Y4" s="102" t="s">
        <v>4193</v>
      </c>
      <c r="AE4" s="102" t="s">
        <v>4129</v>
      </c>
      <c r="AF4" s="102" t="s">
        <v>4130</v>
      </c>
      <c r="AG4" s="102" t="s">
        <v>4131</v>
      </c>
      <c r="AH4" s="102" t="n">
        <f aca="false">VLOOKUP(A4,'Can Gas Rankings'!$C$6:$H$95,6,FALSE())</f>
        <v>39</v>
      </c>
      <c r="AJ4" s="102" t="str">
        <f aca="false">A4&amp;C4</f>
        <v>AEC Marketing96013786</v>
      </c>
      <c r="AK4" s="102" t="str">
        <f aca="false">E4</f>
        <v>Enron Canada Corp.</v>
      </c>
    </row>
    <row r="5" customFormat="false" ht="11.25" hidden="true" customHeight="false" outlineLevel="0" collapsed="false">
      <c r="A5" s="102" t="s">
        <v>338</v>
      </c>
      <c r="B5" s="102" t="s">
        <v>4007</v>
      </c>
      <c r="C5" s="102" t="n">
        <v>96013786</v>
      </c>
      <c r="D5" s="102" t="s">
        <v>41</v>
      </c>
      <c r="E5" s="102" t="s">
        <v>1554</v>
      </c>
      <c r="F5" s="102" t="n">
        <v>11266</v>
      </c>
      <c r="G5" s="102" t="n">
        <v>53368</v>
      </c>
      <c r="H5" s="102" t="s">
        <v>4023</v>
      </c>
      <c r="I5" s="102" t="n">
        <v>0</v>
      </c>
      <c r="J5" s="102" t="s">
        <v>4186</v>
      </c>
      <c r="K5" s="102" t="s">
        <v>4194</v>
      </c>
      <c r="L5" s="102" t="s">
        <v>4123</v>
      </c>
      <c r="N5" s="102" t="s">
        <v>4124</v>
      </c>
      <c r="Q5" s="102" t="s">
        <v>4125</v>
      </c>
      <c r="R5" s="102" t="s">
        <v>4188</v>
      </c>
      <c r="S5" s="102" t="s">
        <v>4189</v>
      </c>
      <c r="T5" s="102" t="s">
        <v>4190</v>
      </c>
      <c r="V5" s="102" t="s">
        <v>4191</v>
      </c>
      <c r="W5" s="102" t="s">
        <v>4192</v>
      </c>
      <c r="X5" s="102" t="s">
        <v>4189</v>
      </c>
      <c r="Y5" s="102" t="s">
        <v>4193</v>
      </c>
      <c r="AE5" s="102" t="s">
        <v>4129</v>
      </c>
      <c r="AF5" s="102" t="s">
        <v>4130</v>
      </c>
      <c r="AG5" s="102" t="s">
        <v>4131</v>
      </c>
      <c r="AH5" s="102" t="n">
        <f aca="false">VLOOKUP(A5,'Can Gas Rankings'!$C$6:$H$95,6,FALSE())</f>
        <v>39</v>
      </c>
      <c r="AJ5" s="102" t="str">
        <f aca="false">A5&amp;C5</f>
        <v>AEC Marketing96013786</v>
      </c>
      <c r="AK5" s="102" t="str">
        <f aca="false">E5</f>
        <v>Enron Canada Corp.</v>
      </c>
    </row>
    <row r="6" customFormat="false" ht="11.25" hidden="false" customHeight="false" outlineLevel="0" collapsed="false">
      <c r="A6" s="102" t="s">
        <v>339</v>
      </c>
      <c r="B6" s="102" t="s">
        <v>4007</v>
      </c>
      <c r="C6" s="102" t="n">
        <v>96016173</v>
      </c>
      <c r="D6" s="102" t="s">
        <v>41</v>
      </c>
      <c r="E6" s="102" t="s">
        <v>1554</v>
      </c>
      <c r="F6" s="102" t="n">
        <v>11266</v>
      </c>
      <c r="G6" s="102" t="n">
        <v>56586</v>
      </c>
      <c r="H6" s="102" t="s">
        <v>4023</v>
      </c>
      <c r="I6" s="102" t="n">
        <v>0</v>
      </c>
      <c r="J6" s="102" t="s">
        <v>4186</v>
      </c>
      <c r="K6" s="102" t="s">
        <v>4195</v>
      </c>
      <c r="L6" s="102" t="s">
        <v>4123</v>
      </c>
      <c r="N6" s="102" t="s">
        <v>4124</v>
      </c>
      <c r="Q6" s="102" t="s">
        <v>4125</v>
      </c>
      <c r="R6" s="102" t="s">
        <v>4188</v>
      </c>
      <c r="S6" s="102" t="s">
        <v>4196</v>
      </c>
      <c r="T6" s="102" t="s">
        <v>4190</v>
      </c>
      <c r="V6" s="102" t="s">
        <v>4191</v>
      </c>
      <c r="W6" s="102" t="s">
        <v>4192</v>
      </c>
      <c r="X6" s="102" t="s">
        <v>4196</v>
      </c>
      <c r="Y6" s="102" t="s">
        <v>4197</v>
      </c>
      <c r="AE6" s="102" t="s">
        <v>4129</v>
      </c>
      <c r="AF6" s="102" t="s">
        <v>4130</v>
      </c>
      <c r="AG6" s="102" t="s">
        <v>4131</v>
      </c>
      <c r="AH6" s="102" t="n">
        <f aca="false">VLOOKUP(A6,'Can Gas Rankings'!$C$6:$H$95,6,FALSE())</f>
        <v>59</v>
      </c>
      <c r="AJ6" s="102" t="str">
        <f aca="false">A6&amp;C6</f>
        <v>AEC Storage and Hub Services, a business unit of Alberta Energy Company Ltd96016173</v>
      </c>
      <c r="AK6" s="102" t="str">
        <f aca="false">E6</f>
        <v>Enron Canada Corp.</v>
      </c>
    </row>
    <row r="7" customFormat="false" ht="11.25" hidden="true" customHeight="false" outlineLevel="0" collapsed="false">
      <c r="A7" s="102" t="s">
        <v>339</v>
      </c>
      <c r="B7" s="102" t="s">
        <v>4007</v>
      </c>
      <c r="C7" s="102" t="n">
        <v>96016173</v>
      </c>
      <c r="D7" s="102" t="s">
        <v>41</v>
      </c>
      <c r="E7" s="102" t="s">
        <v>1554</v>
      </c>
      <c r="F7" s="102" t="n">
        <v>11266</v>
      </c>
      <c r="G7" s="102" t="n">
        <v>56586</v>
      </c>
      <c r="H7" s="102" t="s">
        <v>4023</v>
      </c>
      <c r="I7" s="102" t="n">
        <v>0</v>
      </c>
      <c r="J7" s="102" t="s">
        <v>4186</v>
      </c>
      <c r="K7" s="102" t="s">
        <v>4198</v>
      </c>
      <c r="L7" s="102" t="s">
        <v>4123</v>
      </c>
      <c r="N7" s="102" t="s">
        <v>4124</v>
      </c>
      <c r="Q7" s="102" t="s">
        <v>4125</v>
      </c>
      <c r="R7" s="102" t="s">
        <v>4188</v>
      </c>
      <c r="S7" s="102" t="s">
        <v>4196</v>
      </c>
      <c r="T7" s="102" t="s">
        <v>4190</v>
      </c>
      <c r="V7" s="102" t="s">
        <v>4191</v>
      </c>
      <c r="W7" s="102" t="s">
        <v>4192</v>
      </c>
      <c r="X7" s="102" t="s">
        <v>4196</v>
      </c>
      <c r="Y7" s="102" t="s">
        <v>4197</v>
      </c>
      <c r="AE7" s="102" t="s">
        <v>4129</v>
      </c>
      <c r="AF7" s="102" t="s">
        <v>4130</v>
      </c>
      <c r="AG7" s="102" t="s">
        <v>4131</v>
      </c>
      <c r="AH7" s="102" t="n">
        <f aca="false">VLOOKUP(A7,'Can Gas Rankings'!$C$6:$H$95,6,FALSE())</f>
        <v>59</v>
      </c>
      <c r="AJ7" s="102" t="str">
        <f aca="false">A7&amp;C7</f>
        <v>AEC Storage and Hub Services, a business unit of Alberta Energy Company Ltd96016173</v>
      </c>
      <c r="AK7" s="102" t="str">
        <f aca="false">E7</f>
        <v>Enron Canada Corp.</v>
      </c>
    </row>
    <row r="8" customFormat="false" ht="11.25" hidden="true" customHeight="false" outlineLevel="0" collapsed="false">
      <c r="A8" s="102" t="s">
        <v>339</v>
      </c>
      <c r="B8" s="102" t="s">
        <v>4007</v>
      </c>
      <c r="C8" s="102" t="n">
        <v>96016173</v>
      </c>
      <c r="D8" s="102" t="s">
        <v>41</v>
      </c>
      <c r="E8" s="102" t="s">
        <v>1554</v>
      </c>
      <c r="F8" s="102" t="n">
        <v>11266</v>
      </c>
      <c r="G8" s="102" t="n">
        <v>56586</v>
      </c>
      <c r="H8" s="102" t="s">
        <v>4023</v>
      </c>
      <c r="I8" s="102" t="n">
        <v>0</v>
      </c>
      <c r="J8" s="102" t="s">
        <v>4186</v>
      </c>
      <c r="K8" s="102" t="s">
        <v>4198</v>
      </c>
      <c r="L8" s="102" t="s">
        <v>4123</v>
      </c>
      <c r="N8" s="102" t="s">
        <v>4124</v>
      </c>
      <c r="Q8" s="102" t="s">
        <v>4134</v>
      </c>
      <c r="R8" s="102" t="s">
        <v>4188</v>
      </c>
      <c r="S8" s="102" t="s">
        <v>4196</v>
      </c>
      <c r="T8" s="102" t="s">
        <v>4190</v>
      </c>
      <c r="V8" s="102" t="s">
        <v>4191</v>
      </c>
      <c r="W8" s="102" t="s">
        <v>4192</v>
      </c>
      <c r="X8" s="102" t="s">
        <v>4196</v>
      </c>
      <c r="Y8" s="102" t="s">
        <v>4197</v>
      </c>
      <c r="AE8" s="102" t="s">
        <v>4129</v>
      </c>
      <c r="AF8" s="102" t="s">
        <v>4130</v>
      </c>
      <c r="AG8" s="102" t="s">
        <v>4131</v>
      </c>
      <c r="AH8" s="102" t="n">
        <f aca="false">VLOOKUP(A8,'Can Gas Rankings'!$C$6:$H$95,6,FALSE())</f>
        <v>59</v>
      </c>
      <c r="AJ8" s="102" t="str">
        <f aca="false">A8&amp;C8</f>
        <v>AEC Storage and Hub Services, a business unit of Alberta Energy Company Ltd96016173</v>
      </c>
      <c r="AK8" s="102" t="str">
        <f aca="false">E8</f>
        <v>Enron Canada Corp.</v>
      </c>
    </row>
    <row r="9" customFormat="false" ht="11.25" hidden="true" customHeight="false" outlineLevel="0" collapsed="false">
      <c r="A9" s="102" t="s">
        <v>339</v>
      </c>
      <c r="B9" s="102" t="s">
        <v>4007</v>
      </c>
      <c r="C9" s="102" t="n">
        <v>96016173</v>
      </c>
      <c r="D9" s="102" t="s">
        <v>41</v>
      </c>
      <c r="E9" s="102" t="s">
        <v>1554</v>
      </c>
      <c r="F9" s="102" t="n">
        <v>11266</v>
      </c>
      <c r="G9" s="102" t="n">
        <v>56586</v>
      </c>
      <c r="H9" s="102" t="s">
        <v>4023</v>
      </c>
      <c r="I9" s="102" t="n">
        <v>0</v>
      </c>
      <c r="J9" s="102" t="s">
        <v>4186</v>
      </c>
      <c r="K9" s="102" t="s">
        <v>4195</v>
      </c>
      <c r="L9" s="102" t="s">
        <v>4123</v>
      </c>
      <c r="N9" s="102" t="s">
        <v>4124</v>
      </c>
      <c r="Q9" s="102" t="s">
        <v>4134</v>
      </c>
      <c r="R9" s="102" t="s">
        <v>4188</v>
      </c>
      <c r="S9" s="102" t="s">
        <v>4196</v>
      </c>
      <c r="T9" s="102" t="s">
        <v>4190</v>
      </c>
      <c r="V9" s="102" t="s">
        <v>4191</v>
      </c>
      <c r="W9" s="102" t="s">
        <v>4192</v>
      </c>
      <c r="X9" s="102" t="s">
        <v>4196</v>
      </c>
      <c r="Y9" s="102" t="s">
        <v>4197</v>
      </c>
      <c r="AE9" s="102" t="s">
        <v>4129</v>
      </c>
      <c r="AF9" s="102" t="s">
        <v>4130</v>
      </c>
      <c r="AG9" s="102" t="s">
        <v>4131</v>
      </c>
      <c r="AH9" s="102" t="n">
        <f aca="false">VLOOKUP(A9,'Can Gas Rankings'!$C$6:$H$95,6,FALSE())</f>
        <v>59</v>
      </c>
      <c r="AJ9" s="102" t="str">
        <f aca="false">A9&amp;C9</f>
        <v>AEC Storage and Hub Services, a business unit of Alberta Energy Company Ltd96016173</v>
      </c>
      <c r="AK9" s="102" t="str">
        <f aca="false">E9</f>
        <v>Enron Canada Corp.</v>
      </c>
    </row>
    <row r="10" customFormat="false" ht="11.25" hidden="false" customHeight="false" outlineLevel="0" collapsed="false">
      <c r="A10" s="102" t="s">
        <v>31</v>
      </c>
      <c r="B10" s="102" t="s">
        <v>4007</v>
      </c>
      <c r="C10" s="102" t="n">
        <v>96046411</v>
      </c>
      <c r="D10" s="102" t="s">
        <v>37</v>
      </c>
      <c r="E10" s="102" t="s">
        <v>1554</v>
      </c>
      <c r="F10" s="102" t="n">
        <v>11266</v>
      </c>
      <c r="G10" s="102" t="n">
        <v>57399</v>
      </c>
      <c r="H10" s="102" t="s">
        <v>4033</v>
      </c>
      <c r="I10" s="102" t="n">
        <v>0</v>
      </c>
      <c r="J10" s="102" t="s">
        <v>4186</v>
      </c>
      <c r="K10" s="102" t="s">
        <v>4199</v>
      </c>
      <c r="L10" s="102" t="s">
        <v>4123</v>
      </c>
      <c r="N10" s="102" t="s">
        <v>4124</v>
      </c>
      <c r="Q10" s="102" t="s">
        <v>4134</v>
      </c>
      <c r="R10" s="102" t="s">
        <v>4188</v>
      </c>
      <c r="S10" s="102" t="s">
        <v>4200</v>
      </c>
      <c r="T10" s="102" t="s">
        <v>4190</v>
      </c>
      <c r="V10" s="102" t="s">
        <v>4201</v>
      </c>
      <c r="W10" s="102" t="s">
        <v>4192</v>
      </c>
      <c r="AE10" s="102" t="s">
        <v>4176</v>
      </c>
      <c r="AF10" s="102" t="s">
        <v>4130</v>
      </c>
      <c r="AG10" s="102" t="s">
        <v>4202</v>
      </c>
      <c r="AH10" s="102" t="n">
        <f aca="false">VLOOKUP(A10,'Can Gas Rankings'!$C$6:$H$95,6,FALSE())</f>
        <v>4</v>
      </c>
      <c r="AJ10" s="102" t="str">
        <f aca="false">A10&amp;C10</f>
        <v>AEP Energy Services, Inc.96046411</v>
      </c>
      <c r="AK10" s="102" t="str">
        <f aca="false">E10</f>
        <v>Enron Canada Corp.</v>
      </c>
    </row>
    <row r="11" customFormat="false" ht="11.25" hidden="true" customHeight="false" outlineLevel="0" collapsed="false">
      <c r="A11" s="102" t="s">
        <v>31</v>
      </c>
      <c r="B11" s="102" t="s">
        <v>4007</v>
      </c>
      <c r="C11" s="102" t="n">
        <v>96046411</v>
      </c>
      <c r="D11" s="102" t="s">
        <v>37</v>
      </c>
      <c r="E11" s="102" t="s">
        <v>1554</v>
      </c>
      <c r="F11" s="102" t="n">
        <v>11266</v>
      </c>
      <c r="G11" s="102" t="n">
        <v>57399</v>
      </c>
      <c r="H11" s="102" t="s">
        <v>4033</v>
      </c>
      <c r="I11" s="102" t="n">
        <v>0</v>
      </c>
      <c r="J11" s="102" t="s">
        <v>4186</v>
      </c>
      <c r="K11" s="102" t="s">
        <v>4203</v>
      </c>
      <c r="L11" s="102" t="s">
        <v>4123</v>
      </c>
      <c r="N11" s="102" t="s">
        <v>4124</v>
      </c>
      <c r="Q11" s="102" t="s">
        <v>4134</v>
      </c>
      <c r="R11" s="102" t="s">
        <v>4188</v>
      </c>
      <c r="S11" s="102" t="s">
        <v>4200</v>
      </c>
      <c r="T11" s="102" t="s">
        <v>4190</v>
      </c>
      <c r="V11" s="102" t="s">
        <v>4201</v>
      </c>
      <c r="W11" s="102" t="s">
        <v>4192</v>
      </c>
      <c r="AE11" s="102" t="s">
        <v>4176</v>
      </c>
      <c r="AF11" s="102" t="s">
        <v>4130</v>
      </c>
      <c r="AG11" s="102" t="s">
        <v>4202</v>
      </c>
      <c r="AH11" s="102" t="n">
        <f aca="false">VLOOKUP(A11,'Can Gas Rankings'!$C$6:$H$95,6,FALSE())</f>
        <v>4</v>
      </c>
      <c r="AJ11" s="102" t="str">
        <f aca="false">A11&amp;C11</f>
        <v>AEP Energy Services, Inc.96046411</v>
      </c>
      <c r="AK11" s="102" t="str">
        <f aca="false">E11</f>
        <v>Enron Canada Corp.</v>
      </c>
    </row>
    <row r="12" customFormat="false" ht="11.25" hidden="true" customHeight="false" outlineLevel="0" collapsed="false">
      <c r="A12" s="102" t="s">
        <v>31</v>
      </c>
      <c r="B12" s="102" t="s">
        <v>4007</v>
      </c>
      <c r="C12" s="102" t="n">
        <v>96046411</v>
      </c>
      <c r="D12" s="102" t="s">
        <v>37</v>
      </c>
      <c r="E12" s="102" t="s">
        <v>1554</v>
      </c>
      <c r="F12" s="102" t="n">
        <v>11266</v>
      </c>
      <c r="G12" s="102" t="n">
        <v>57399</v>
      </c>
      <c r="H12" s="102" t="s">
        <v>4033</v>
      </c>
      <c r="I12" s="102" t="n">
        <v>0</v>
      </c>
      <c r="J12" s="102" t="s">
        <v>4186</v>
      </c>
      <c r="K12" s="102" t="s">
        <v>4203</v>
      </c>
      <c r="L12" s="102" t="s">
        <v>4123</v>
      </c>
      <c r="N12" s="102" t="s">
        <v>4124</v>
      </c>
      <c r="Q12" s="102" t="s">
        <v>4125</v>
      </c>
      <c r="R12" s="102" t="s">
        <v>4188</v>
      </c>
      <c r="S12" s="102" t="s">
        <v>4200</v>
      </c>
      <c r="T12" s="102" t="s">
        <v>4190</v>
      </c>
      <c r="V12" s="102" t="s">
        <v>4201</v>
      </c>
      <c r="W12" s="102" t="s">
        <v>4192</v>
      </c>
      <c r="AE12" s="102" t="s">
        <v>4176</v>
      </c>
      <c r="AF12" s="102" t="s">
        <v>4130</v>
      </c>
      <c r="AG12" s="102" t="s">
        <v>4202</v>
      </c>
      <c r="AH12" s="102" t="n">
        <f aca="false">VLOOKUP(A12,'Can Gas Rankings'!$C$6:$H$95,6,FALSE())</f>
        <v>4</v>
      </c>
      <c r="AJ12" s="102" t="str">
        <f aca="false">A12&amp;C12</f>
        <v>AEP Energy Services, Inc.96046411</v>
      </c>
      <c r="AK12" s="102" t="str">
        <f aca="false">E12</f>
        <v>Enron Canada Corp.</v>
      </c>
    </row>
    <row r="13" customFormat="false" ht="11.25" hidden="true" customHeight="false" outlineLevel="0" collapsed="false">
      <c r="A13" s="102" t="s">
        <v>31</v>
      </c>
      <c r="B13" s="102" t="s">
        <v>4007</v>
      </c>
      <c r="C13" s="102" t="n">
        <v>96046411</v>
      </c>
      <c r="D13" s="102" t="s">
        <v>37</v>
      </c>
      <c r="E13" s="102" t="s">
        <v>1554</v>
      </c>
      <c r="F13" s="102" t="n">
        <v>11266</v>
      </c>
      <c r="G13" s="102" t="n">
        <v>57399</v>
      </c>
      <c r="H13" s="102" t="s">
        <v>4033</v>
      </c>
      <c r="I13" s="102" t="n">
        <v>0</v>
      </c>
      <c r="J13" s="102" t="s">
        <v>4186</v>
      </c>
      <c r="K13" s="102" t="s">
        <v>4199</v>
      </c>
      <c r="L13" s="102" t="s">
        <v>4123</v>
      </c>
      <c r="N13" s="102" t="s">
        <v>4124</v>
      </c>
      <c r="Q13" s="102" t="s">
        <v>4125</v>
      </c>
      <c r="R13" s="102" t="s">
        <v>4188</v>
      </c>
      <c r="S13" s="102" t="s">
        <v>4200</v>
      </c>
      <c r="T13" s="102" t="s">
        <v>4190</v>
      </c>
      <c r="V13" s="102" t="s">
        <v>4201</v>
      </c>
      <c r="W13" s="102" t="s">
        <v>4192</v>
      </c>
      <c r="AE13" s="102" t="s">
        <v>4176</v>
      </c>
      <c r="AF13" s="102" t="s">
        <v>4130</v>
      </c>
      <c r="AG13" s="102" t="s">
        <v>4202</v>
      </c>
      <c r="AH13" s="102" t="n">
        <f aca="false">VLOOKUP(A13,'Can Gas Rankings'!$C$6:$H$95,6,FALSE())</f>
        <v>4</v>
      </c>
      <c r="AJ13" s="102" t="str">
        <f aca="false">A13&amp;C13</f>
        <v>AEP Energy Services, Inc.96046411</v>
      </c>
      <c r="AK13" s="102" t="str">
        <f aca="false">E13</f>
        <v>Enron Canada Corp.</v>
      </c>
    </row>
    <row r="14" customFormat="false" ht="11.25" hidden="false" customHeight="false" outlineLevel="0" collapsed="false">
      <c r="A14" s="102" t="s">
        <v>341</v>
      </c>
      <c r="B14" s="102" t="s">
        <v>4007</v>
      </c>
      <c r="C14" s="102" t="n">
        <v>96066392</v>
      </c>
      <c r="D14" s="102" t="s">
        <v>41</v>
      </c>
      <c r="E14" s="102" t="s">
        <v>1554</v>
      </c>
      <c r="F14" s="102" t="n">
        <v>11266</v>
      </c>
      <c r="G14" s="102" t="n">
        <v>28238</v>
      </c>
      <c r="H14" s="102" t="s">
        <v>4023</v>
      </c>
      <c r="I14" s="102" t="n">
        <v>0</v>
      </c>
      <c r="J14" s="102" t="s">
        <v>4186</v>
      </c>
      <c r="L14" s="102" t="s">
        <v>4123</v>
      </c>
      <c r="N14" s="102" t="s">
        <v>4124</v>
      </c>
      <c r="Q14" s="102" t="s">
        <v>4134</v>
      </c>
      <c r="R14" s="102" t="s">
        <v>4188</v>
      </c>
      <c r="S14" s="102" t="s">
        <v>4204</v>
      </c>
      <c r="T14" s="102" t="s">
        <v>4190</v>
      </c>
      <c r="U14" s="102" t="s">
        <v>4205</v>
      </c>
      <c r="V14" s="102" t="s">
        <v>4191</v>
      </c>
      <c r="W14" s="102" t="s">
        <v>4192</v>
      </c>
      <c r="X14" s="102" t="s">
        <v>4204</v>
      </c>
      <c r="Y14" s="102" t="s">
        <v>4206</v>
      </c>
      <c r="AE14" s="102" t="s">
        <v>4129</v>
      </c>
      <c r="AF14" s="102" t="s">
        <v>4130</v>
      </c>
      <c r="AG14" s="102" t="s">
        <v>4131</v>
      </c>
      <c r="AH14" s="102" t="n">
        <f aca="false">VLOOKUP(A14,'Can Gas Rankings'!$C$6:$H$95,6,FALSE())</f>
        <v>53</v>
      </c>
      <c r="AJ14" s="102" t="str">
        <f aca="false">A14&amp;C14</f>
        <v>AltaGas Services Inc.96066392</v>
      </c>
      <c r="AK14" s="102" t="str">
        <f aca="false">E14</f>
        <v>Enron Canada Corp.</v>
      </c>
    </row>
    <row r="15" customFormat="false" ht="11.25" hidden="true" customHeight="false" outlineLevel="0" collapsed="false">
      <c r="A15" s="102" t="s">
        <v>341</v>
      </c>
      <c r="B15" s="102" t="s">
        <v>4007</v>
      </c>
      <c r="C15" s="102" t="n">
        <v>96066392</v>
      </c>
      <c r="D15" s="102" t="s">
        <v>41</v>
      </c>
      <c r="E15" s="102" t="s">
        <v>1554</v>
      </c>
      <c r="F15" s="102" t="n">
        <v>11266</v>
      </c>
      <c r="G15" s="102" t="n">
        <v>28238</v>
      </c>
      <c r="H15" s="102" t="s">
        <v>4023</v>
      </c>
      <c r="I15" s="102" t="n">
        <v>0</v>
      </c>
      <c r="J15" s="102" t="s">
        <v>4186</v>
      </c>
      <c r="L15" s="102" t="s">
        <v>4123</v>
      </c>
      <c r="N15" s="102" t="s">
        <v>4124</v>
      </c>
      <c r="Q15" s="102" t="s">
        <v>4125</v>
      </c>
      <c r="R15" s="102" t="s">
        <v>4188</v>
      </c>
      <c r="S15" s="102" t="s">
        <v>4204</v>
      </c>
      <c r="T15" s="102" t="s">
        <v>4190</v>
      </c>
      <c r="U15" s="102" t="s">
        <v>4205</v>
      </c>
      <c r="V15" s="102" t="s">
        <v>4191</v>
      </c>
      <c r="W15" s="102" t="s">
        <v>4192</v>
      </c>
      <c r="X15" s="102" t="s">
        <v>4204</v>
      </c>
      <c r="Y15" s="102" t="s">
        <v>4206</v>
      </c>
      <c r="AE15" s="102" t="s">
        <v>4129</v>
      </c>
      <c r="AF15" s="102" t="s">
        <v>4130</v>
      </c>
      <c r="AG15" s="102" t="s">
        <v>4131</v>
      </c>
      <c r="AH15" s="102" t="n">
        <f aca="false">VLOOKUP(A15,'Can Gas Rankings'!$C$6:$H$95,6,FALSE())</f>
        <v>53</v>
      </c>
      <c r="AJ15" s="102" t="str">
        <f aca="false">A15&amp;C15</f>
        <v>AltaGas Services Inc.96066392</v>
      </c>
      <c r="AK15" s="102" t="str">
        <f aca="false">E15</f>
        <v>Enron Canada Corp.</v>
      </c>
    </row>
    <row r="16" customFormat="false" ht="11.25" hidden="false" customHeight="false" outlineLevel="0" collapsed="false">
      <c r="A16" s="102" t="s">
        <v>350</v>
      </c>
      <c r="B16" s="102" t="s">
        <v>4007</v>
      </c>
      <c r="C16" s="102" t="n">
        <v>96032264</v>
      </c>
      <c r="D16" s="102" t="s">
        <v>37</v>
      </c>
      <c r="E16" s="102" t="s">
        <v>1554</v>
      </c>
      <c r="F16" s="102" t="n">
        <v>11266</v>
      </c>
      <c r="G16" s="102" t="n">
        <v>34880</v>
      </c>
      <c r="H16" s="102" t="s">
        <v>4033</v>
      </c>
      <c r="I16" s="102" t="n">
        <v>0</v>
      </c>
      <c r="J16" s="102" t="s">
        <v>4186</v>
      </c>
      <c r="K16" s="102" t="s">
        <v>4207</v>
      </c>
      <c r="L16" s="102" t="s">
        <v>4123</v>
      </c>
      <c r="N16" s="102" t="s">
        <v>4124</v>
      </c>
      <c r="Q16" s="102" t="s">
        <v>4134</v>
      </c>
      <c r="R16" s="102" t="s">
        <v>4188</v>
      </c>
      <c r="S16" s="102" t="s">
        <v>4208</v>
      </c>
      <c r="T16" s="102" t="s">
        <v>4190</v>
      </c>
      <c r="V16" s="102" t="s">
        <v>4201</v>
      </c>
      <c r="W16" s="102" t="s">
        <v>4192</v>
      </c>
      <c r="AE16" s="102" t="s">
        <v>4176</v>
      </c>
      <c r="AF16" s="102" t="s">
        <v>4130</v>
      </c>
      <c r="AG16" s="102" t="s">
        <v>4202</v>
      </c>
      <c r="AH16" s="102" t="n">
        <f aca="false">VLOOKUP(A16,'Can Gas Rankings'!$C$6:$H$95,6,FALSE())</f>
        <v>36</v>
      </c>
      <c r="AJ16" s="102" t="str">
        <f aca="false">A16&amp;C16</f>
        <v>Anadarko Canada Corporation96032264</v>
      </c>
      <c r="AK16" s="102" t="str">
        <f aca="false">E16</f>
        <v>Enron Canada Corp.</v>
      </c>
    </row>
    <row r="17" customFormat="false" ht="11.25" hidden="true" customHeight="false" outlineLevel="0" collapsed="false">
      <c r="A17" s="102" t="s">
        <v>350</v>
      </c>
      <c r="B17" s="102" t="s">
        <v>4007</v>
      </c>
      <c r="C17" s="102" t="n">
        <v>96032264</v>
      </c>
      <c r="D17" s="102" t="s">
        <v>37</v>
      </c>
      <c r="E17" s="102" t="s">
        <v>1554</v>
      </c>
      <c r="F17" s="102" t="n">
        <v>11266</v>
      </c>
      <c r="G17" s="102" t="n">
        <v>34880</v>
      </c>
      <c r="H17" s="102" t="s">
        <v>4033</v>
      </c>
      <c r="I17" s="102" t="n">
        <v>0</v>
      </c>
      <c r="J17" s="102" t="s">
        <v>4186</v>
      </c>
      <c r="K17" s="102" t="s">
        <v>4209</v>
      </c>
      <c r="L17" s="102" t="s">
        <v>4123</v>
      </c>
      <c r="N17" s="102" t="s">
        <v>4124</v>
      </c>
      <c r="Q17" s="102" t="s">
        <v>4125</v>
      </c>
      <c r="R17" s="102" t="s">
        <v>4188</v>
      </c>
      <c r="S17" s="102" t="s">
        <v>4208</v>
      </c>
      <c r="T17" s="102" t="s">
        <v>4190</v>
      </c>
      <c r="V17" s="102" t="s">
        <v>4201</v>
      </c>
      <c r="W17" s="102" t="s">
        <v>4192</v>
      </c>
      <c r="AE17" s="102" t="s">
        <v>4176</v>
      </c>
      <c r="AF17" s="102" t="s">
        <v>4130</v>
      </c>
      <c r="AG17" s="102" t="s">
        <v>4202</v>
      </c>
      <c r="AH17" s="102" t="n">
        <f aca="false">VLOOKUP(A17,'Can Gas Rankings'!$C$6:$H$95,6,FALSE())</f>
        <v>36</v>
      </c>
      <c r="AJ17" s="102" t="str">
        <f aca="false">A17&amp;C17</f>
        <v>Anadarko Canada Corporation96032264</v>
      </c>
      <c r="AK17" s="102" t="str">
        <f aca="false">E17</f>
        <v>Enron Canada Corp.</v>
      </c>
    </row>
    <row r="18" customFormat="false" ht="11.25" hidden="true" customHeight="false" outlineLevel="0" collapsed="false">
      <c r="A18" s="102" t="s">
        <v>350</v>
      </c>
      <c r="B18" s="102" t="s">
        <v>4007</v>
      </c>
      <c r="C18" s="102" t="n">
        <v>96032264</v>
      </c>
      <c r="D18" s="102" t="s">
        <v>37</v>
      </c>
      <c r="E18" s="102" t="s">
        <v>1554</v>
      </c>
      <c r="F18" s="102" t="n">
        <v>11266</v>
      </c>
      <c r="G18" s="102" t="n">
        <v>34880</v>
      </c>
      <c r="H18" s="102" t="s">
        <v>4033</v>
      </c>
      <c r="I18" s="102" t="n">
        <v>0</v>
      </c>
      <c r="J18" s="102" t="s">
        <v>4186</v>
      </c>
      <c r="K18" s="102" t="s">
        <v>4207</v>
      </c>
      <c r="L18" s="102" t="s">
        <v>4123</v>
      </c>
      <c r="N18" s="102" t="s">
        <v>4124</v>
      </c>
      <c r="Q18" s="102" t="s">
        <v>4125</v>
      </c>
      <c r="R18" s="102" t="s">
        <v>4188</v>
      </c>
      <c r="S18" s="102" t="s">
        <v>4208</v>
      </c>
      <c r="T18" s="102" t="s">
        <v>4190</v>
      </c>
      <c r="V18" s="102" t="s">
        <v>4201</v>
      </c>
      <c r="W18" s="102" t="s">
        <v>4192</v>
      </c>
      <c r="AE18" s="102" t="s">
        <v>4176</v>
      </c>
      <c r="AF18" s="102" t="s">
        <v>4130</v>
      </c>
      <c r="AG18" s="102" t="s">
        <v>4202</v>
      </c>
      <c r="AH18" s="102" t="n">
        <f aca="false">VLOOKUP(A18,'Can Gas Rankings'!$C$6:$H$95,6,FALSE())</f>
        <v>36</v>
      </c>
      <c r="AJ18" s="102" t="str">
        <f aca="false">A18&amp;C18</f>
        <v>Anadarko Canada Corporation96032264</v>
      </c>
      <c r="AK18" s="102" t="str">
        <f aca="false">E18</f>
        <v>Enron Canada Corp.</v>
      </c>
    </row>
    <row r="19" customFormat="false" ht="11.25" hidden="true" customHeight="false" outlineLevel="0" collapsed="false">
      <c r="A19" s="102" t="s">
        <v>350</v>
      </c>
      <c r="B19" s="102" t="s">
        <v>4007</v>
      </c>
      <c r="C19" s="102" t="n">
        <v>96032264</v>
      </c>
      <c r="D19" s="102" t="s">
        <v>37</v>
      </c>
      <c r="E19" s="102" t="s">
        <v>1554</v>
      </c>
      <c r="F19" s="102" t="n">
        <v>11266</v>
      </c>
      <c r="G19" s="102" t="n">
        <v>34880</v>
      </c>
      <c r="H19" s="102" t="s">
        <v>4033</v>
      </c>
      <c r="I19" s="102" t="n">
        <v>0</v>
      </c>
      <c r="J19" s="102" t="s">
        <v>4186</v>
      </c>
      <c r="K19" s="102" t="s">
        <v>4209</v>
      </c>
      <c r="L19" s="102" t="s">
        <v>4123</v>
      </c>
      <c r="N19" s="102" t="s">
        <v>4124</v>
      </c>
      <c r="Q19" s="102" t="s">
        <v>4134</v>
      </c>
      <c r="R19" s="102" t="s">
        <v>4188</v>
      </c>
      <c r="S19" s="102" t="s">
        <v>4208</v>
      </c>
      <c r="T19" s="102" t="s">
        <v>4190</v>
      </c>
      <c r="V19" s="102" t="s">
        <v>4201</v>
      </c>
      <c r="W19" s="102" t="s">
        <v>4192</v>
      </c>
      <c r="AE19" s="102" t="s">
        <v>4176</v>
      </c>
      <c r="AF19" s="102" t="s">
        <v>4130</v>
      </c>
      <c r="AG19" s="102" t="s">
        <v>4202</v>
      </c>
      <c r="AH19" s="102" t="n">
        <f aca="false">VLOOKUP(A19,'Can Gas Rankings'!$C$6:$H$95,6,FALSE())</f>
        <v>36</v>
      </c>
      <c r="AJ19" s="102" t="str">
        <f aca="false">A19&amp;C19</f>
        <v>Anadarko Canada Corporation96032264</v>
      </c>
      <c r="AK19" s="102" t="str">
        <f aca="false">E19</f>
        <v>Enron Canada Corp.</v>
      </c>
    </row>
    <row r="20" customFormat="false" ht="11.25" hidden="false" customHeight="false" outlineLevel="0" collapsed="false">
      <c r="A20" s="102" t="s">
        <v>351</v>
      </c>
      <c r="B20" s="102" t="s">
        <v>4007</v>
      </c>
      <c r="C20" s="102" t="n">
        <v>96067431</v>
      </c>
      <c r="D20" s="102" t="s">
        <v>41</v>
      </c>
      <c r="E20" s="102" t="s">
        <v>1554</v>
      </c>
      <c r="F20" s="102" t="n">
        <v>11266</v>
      </c>
      <c r="G20" s="102" t="n">
        <v>56786</v>
      </c>
      <c r="H20" s="102" t="s">
        <v>4023</v>
      </c>
      <c r="I20" s="102" t="n">
        <v>1</v>
      </c>
      <c r="J20" s="102" t="s">
        <v>4186</v>
      </c>
      <c r="L20" s="102" t="s">
        <v>4123</v>
      </c>
      <c r="N20" s="102" t="s">
        <v>4124</v>
      </c>
      <c r="Q20" s="102" t="s">
        <v>4134</v>
      </c>
      <c r="R20" s="102" t="s">
        <v>4188</v>
      </c>
      <c r="S20" s="102" t="s">
        <v>4210</v>
      </c>
      <c r="T20" s="102" t="s">
        <v>4190</v>
      </c>
      <c r="U20" s="102" t="s">
        <v>4211</v>
      </c>
      <c r="V20" s="102" t="s">
        <v>4191</v>
      </c>
      <c r="W20" s="102" t="s">
        <v>4192</v>
      </c>
      <c r="X20" s="102" t="s">
        <v>4210</v>
      </c>
      <c r="Y20" s="102" t="s">
        <v>4212</v>
      </c>
      <c r="AE20" s="102" t="s">
        <v>4129</v>
      </c>
      <c r="AF20" s="102" t="s">
        <v>4130</v>
      </c>
      <c r="AG20" s="102" t="s">
        <v>4131</v>
      </c>
      <c r="AH20" s="102" t="n">
        <f aca="false">VLOOKUP(A20,'Can Gas Rankings'!$C$6:$H$95,6,FALSE())</f>
        <v>72</v>
      </c>
      <c r="AJ20" s="102" t="str">
        <f aca="false">A20&amp;C20</f>
        <v>Anderson Exploration96067431</v>
      </c>
      <c r="AK20" s="102" t="str">
        <f aca="false">E20</f>
        <v>Enron Canada Corp.</v>
      </c>
    </row>
    <row r="21" customFormat="false" ht="11.25" hidden="true" customHeight="false" outlineLevel="0" collapsed="false">
      <c r="A21" s="102" t="s">
        <v>351</v>
      </c>
      <c r="B21" s="102" t="s">
        <v>4007</v>
      </c>
      <c r="C21" s="102" t="n">
        <v>96067431</v>
      </c>
      <c r="D21" s="102" t="s">
        <v>41</v>
      </c>
      <c r="E21" s="102" t="s">
        <v>1554</v>
      </c>
      <c r="F21" s="102" t="n">
        <v>11266</v>
      </c>
      <c r="G21" s="102" t="n">
        <v>56786</v>
      </c>
      <c r="H21" s="102" t="s">
        <v>4023</v>
      </c>
      <c r="I21" s="102" t="n">
        <v>1</v>
      </c>
      <c r="J21" s="102" t="s">
        <v>4186</v>
      </c>
      <c r="L21" s="102" t="s">
        <v>4123</v>
      </c>
      <c r="N21" s="102" t="s">
        <v>4124</v>
      </c>
      <c r="Q21" s="102" t="s">
        <v>4125</v>
      </c>
      <c r="R21" s="102" t="s">
        <v>4188</v>
      </c>
      <c r="S21" s="102" t="s">
        <v>4210</v>
      </c>
      <c r="T21" s="102" t="s">
        <v>4190</v>
      </c>
      <c r="U21" s="102" t="s">
        <v>4211</v>
      </c>
      <c r="V21" s="102" t="s">
        <v>4191</v>
      </c>
      <c r="W21" s="102" t="s">
        <v>4192</v>
      </c>
      <c r="X21" s="102" t="s">
        <v>4210</v>
      </c>
      <c r="Y21" s="102" t="s">
        <v>4212</v>
      </c>
      <c r="AE21" s="102" t="s">
        <v>4129</v>
      </c>
      <c r="AF21" s="102" t="s">
        <v>4130</v>
      </c>
      <c r="AG21" s="102" t="s">
        <v>4131</v>
      </c>
      <c r="AH21" s="102" t="n">
        <f aca="false">VLOOKUP(A21,'Can Gas Rankings'!$C$6:$H$95,6,FALSE())</f>
        <v>72</v>
      </c>
      <c r="AJ21" s="102" t="str">
        <f aca="false">A21&amp;C21</f>
        <v>Anderson Exploration96067431</v>
      </c>
      <c r="AK21" s="102" t="str">
        <f aca="false">E21</f>
        <v>Enron Canada Corp.</v>
      </c>
    </row>
    <row r="22" customFormat="false" ht="11.25" hidden="false" customHeight="false" outlineLevel="0" collapsed="false">
      <c r="A22" s="102" t="s">
        <v>99</v>
      </c>
      <c r="B22" s="102" t="s">
        <v>4007</v>
      </c>
      <c r="C22" s="102" t="n">
        <v>96070472</v>
      </c>
      <c r="D22" s="102" t="s">
        <v>41</v>
      </c>
      <c r="E22" s="102" t="s">
        <v>1554</v>
      </c>
      <c r="F22" s="102" t="n">
        <v>11266</v>
      </c>
      <c r="G22" s="102" t="n">
        <v>102342</v>
      </c>
      <c r="H22" s="102" t="s">
        <v>4023</v>
      </c>
      <c r="I22" s="102" t="n">
        <v>0</v>
      </c>
      <c r="J22" s="102" t="s">
        <v>4186</v>
      </c>
      <c r="L22" s="102" t="s">
        <v>4123</v>
      </c>
      <c r="N22" s="102" t="s">
        <v>4124</v>
      </c>
      <c r="Q22" s="102" t="s">
        <v>4134</v>
      </c>
      <c r="R22" s="102" t="s">
        <v>4188</v>
      </c>
      <c r="S22" s="102" t="s">
        <v>4213</v>
      </c>
      <c r="T22" s="102" t="s">
        <v>4190</v>
      </c>
      <c r="V22" s="102" t="s">
        <v>4191</v>
      </c>
      <c r="W22" s="102" t="s">
        <v>4192</v>
      </c>
      <c r="X22" s="102" t="s">
        <v>4213</v>
      </c>
      <c r="Y22" s="102" t="s">
        <v>4214</v>
      </c>
      <c r="AE22" s="102" t="s">
        <v>4129</v>
      </c>
      <c r="AF22" s="102" t="s">
        <v>4130</v>
      </c>
      <c r="AG22" s="102" t="s">
        <v>4131</v>
      </c>
      <c r="AH22" s="102" t="n">
        <f aca="false">VLOOKUP(A22,'Can Gas Rankings'!$C$6:$H$95,6,FALSE())</f>
        <v>2</v>
      </c>
      <c r="AJ22" s="102" t="str">
        <f aca="false">A22&amp;C22</f>
        <v>Aquila Capital &amp; Trade, Ltd.96070472</v>
      </c>
      <c r="AK22" s="102" t="str">
        <f aca="false">E22</f>
        <v>Enron Canada Corp.</v>
      </c>
    </row>
    <row r="23" customFormat="false" ht="11.25" hidden="true" customHeight="false" outlineLevel="0" collapsed="false">
      <c r="A23" s="102" t="s">
        <v>99</v>
      </c>
      <c r="B23" s="102" t="s">
        <v>4007</v>
      </c>
      <c r="C23" s="102" t="n">
        <v>96070472</v>
      </c>
      <c r="D23" s="102" t="s">
        <v>41</v>
      </c>
      <c r="E23" s="102" t="s">
        <v>1554</v>
      </c>
      <c r="F23" s="102" t="n">
        <v>11266</v>
      </c>
      <c r="G23" s="102" t="n">
        <v>102342</v>
      </c>
      <c r="H23" s="102" t="s">
        <v>4023</v>
      </c>
      <c r="I23" s="102" t="n">
        <v>0</v>
      </c>
      <c r="J23" s="102" t="s">
        <v>4186</v>
      </c>
      <c r="L23" s="102" t="s">
        <v>4123</v>
      </c>
      <c r="N23" s="102" t="s">
        <v>4124</v>
      </c>
      <c r="Q23" s="102" t="s">
        <v>4125</v>
      </c>
      <c r="R23" s="102" t="s">
        <v>4188</v>
      </c>
      <c r="S23" s="102" t="s">
        <v>4213</v>
      </c>
      <c r="T23" s="102" t="s">
        <v>4190</v>
      </c>
      <c r="V23" s="102" t="s">
        <v>4191</v>
      </c>
      <c r="W23" s="102" t="s">
        <v>4192</v>
      </c>
      <c r="X23" s="102" t="s">
        <v>4213</v>
      </c>
      <c r="Y23" s="102" t="s">
        <v>4214</v>
      </c>
      <c r="AE23" s="102" t="s">
        <v>4129</v>
      </c>
      <c r="AF23" s="102" t="s">
        <v>4130</v>
      </c>
      <c r="AG23" s="102" t="s">
        <v>4131</v>
      </c>
      <c r="AH23" s="102" t="n">
        <f aca="false">VLOOKUP(A23,'Can Gas Rankings'!$C$6:$H$95,6,FALSE())</f>
        <v>2</v>
      </c>
      <c r="AJ23" s="102" t="str">
        <f aca="false">A23&amp;C23</f>
        <v>Aquila Capital &amp; Trade, Ltd.96070472</v>
      </c>
      <c r="AK23" s="102" t="str">
        <f aca="false">E23</f>
        <v>Enron Canada Corp.</v>
      </c>
    </row>
    <row r="24" customFormat="false" ht="11.25" hidden="false" customHeight="false" outlineLevel="0" collapsed="false">
      <c r="A24" s="102" t="s">
        <v>354</v>
      </c>
      <c r="B24" s="102" t="s">
        <v>4007</v>
      </c>
      <c r="C24" s="102" t="n">
        <v>96038069</v>
      </c>
      <c r="D24" s="102" t="s">
        <v>65</v>
      </c>
      <c r="E24" s="102" t="s">
        <v>1554</v>
      </c>
      <c r="F24" s="102" t="n">
        <v>11266</v>
      </c>
      <c r="G24" s="102" t="n">
        <v>56624</v>
      </c>
      <c r="H24" s="102" t="s">
        <v>4033</v>
      </c>
      <c r="I24" s="102" t="n">
        <v>0</v>
      </c>
      <c r="J24" s="102" t="s">
        <v>4186</v>
      </c>
      <c r="K24" s="102" t="s">
        <v>4215</v>
      </c>
      <c r="L24" s="102" t="s">
        <v>4123</v>
      </c>
      <c r="N24" s="102" t="s">
        <v>4124</v>
      </c>
      <c r="Q24" s="102" t="s">
        <v>4134</v>
      </c>
      <c r="R24" s="102" t="s">
        <v>4188</v>
      </c>
      <c r="S24" s="102" t="s">
        <v>4174</v>
      </c>
      <c r="T24" s="102" t="s">
        <v>4190</v>
      </c>
      <c r="V24" s="102" t="s">
        <v>4201</v>
      </c>
      <c r="W24" s="102" t="s">
        <v>4192</v>
      </c>
      <c r="AE24" s="102" t="s">
        <v>4176</v>
      </c>
      <c r="AF24" s="102" t="s">
        <v>4130</v>
      </c>
      <c r="AG24" s="102" t="s">
        <v>4202</v>
      </c>
      <c r="AH24" s="102" t="n">
        <f aca="false">VLOOKUP(A24,'Can Gas Rankings'!$C$6:$H$95,6,FALSE())</f>
        <v>67</v>
      </c>
      <c r="AJ24" s="102" t="str">
        <f aca="false">A24&amp;C24</f>
        <v>ATCO Midstream Ltd.96038069</v>
      </c>
      <c r="AK24" s="102" t="str">
        <f aca="false">E24</f>
        <v>Enron Canada Corp.</v>
      </c>
    </row>
    <row r="25" customFormat="false" ht="11.25" hidden="true" customHeight="false" outlineLevel="0" collapsed="false">
      <c r="A25" s="102" t="s">
        <v>354</v>
      </c>
      <c r="B25" s="102" t="s">
        <v>4007</v>
      </c>
      <c r="C25" s="102" t="n">
        <v>96038069</v>
      </c>
      <c r="D25" s="102" t="s">
        <v>65</v>
      </c>
      <c r="E25" s="102" t="s">
        <v>1554</v>
      </c>
      <c r="F25" s="102" t="n">
        <v>11266</v>
      </c>
      <c r="G25" s="102" t="n">
        <v>56624</v>
      </c>
      <c r="H25" s="102" t="s">
        <v>4033</v>
      </c>
      <c r="I25" s="102" t="n">
        <v>0</v>
      </c>
      <c r="J25" s="102" t="s">
        <v>4186</v>
      </c>
      <c r="K25" s="102" t="s">
        <v>4216</v>
      </c>
      <c r="L25" s="102" t="s">
        <v>4123</v>
      </c>
      <c r="N25" s="102" t="s">
        <v>4124</v>
      </c>
      <c r="Q25" s="102" t="s">
        <v>4125</v>
      </c>
      <c r="R25" s="102" t="s">
        <v>4188</v>
      </c>
      <c r="S25" s="102" t="s">
        <v>4174</v>
      </c>
      <c r="T25" s="102" t="s">
        <v>4190</v>
      </c>
      <c r="V25" s="102" t="s">
        <v>4201</v>
      </c>
      <c r="W25" s="102" t="s">
        <v>4192</v>
      </c>
      <c r="AE25" s="102" t="s">
        <v>4176</v>
      </c>
      <c r="AF25" s="102" t="s">
        <v>4130</v>
      </c>
      <c r="AG25" s="102" t="s">
        <v>4202</v>
      </c>
      <c r="AH25" s="102" t="n">
        <f aca="false">VLOOKUP(A25,'Can Gas Rankings'!$C$6:$H$95,6,FALSE())</f>
        <v>67</v>
      </c>
      <c r="AJ25" s="102" t="str">
        <f aca="false">A25&amp;C25</f>
        <v>ATCO Midstream Ltd.96038069</v>
      </c>
      <c r="AK25" s="102" t="str">
        <f aca="false">E25</f>
        <v>Enron Canada Corp.</v>
      </c>
    </row>
    <row r="26" customFormat="false" ht="11.25" hidden="true" customHeight="false" outlineLevel="0" collapsed="false">
      <c r="A26" s="102" t="s">
        <v>354</v>
      </c>
      <c r="B26" s="102" t="s">
        <v>4007</v>
      </c>
      <c r="C26" s="102" t="n">
        <v>96038069</v>
      </c>
      <c r="D26" s="102" t="s">
        <v>65</v>
      </c>
      <c r="E26" s="102" t="s">
        <v>1554</v>
      </c>
      <c r="F26" s="102" t="n">
        <v>11266</v>
      </c>
      <c r="G26" s="102" t="n">
        <v>56624</v>
      </c>
      <c r="H26" s="102" t="s">
        <v>4033</v>
      </c>
      <c r="I26" s="102" t="n">
        <v>0</v>
      </c>
      <c r="J26" s="102" t="s">
        <v>4186</v>
      </c>
      <c r="K26" s="102" t="s">
        <v>4215</v>
      </c>
      <c r="L26" s="102" t="s">
        <v>4123</v>
      </c>
      <c r="N26" s="102" t="s">
        <v>4124</v>
      </c>
      <c r="Q26" s="102" t="s">
        <v>4125</v>
      </c>
      <c r="R26" s="102" t="s">
        <v>4188</v>
      </c>
      <c r="S26" s="102" t="s">
        <v>4174</v>
      </c>
      <c r="T26" s="102" t="s">
        <v>4190</v>
      </c>
      <c r="V26" s="102" t="s">
        <v>4201</v>
      </c>
      <c r="W26" s="102" t="s">
        <v>4192</v>
      </c>
      <c r="AE26" s="102" t="s">
        <v>4176</v>
      </c>
      <c r="AF26" s="102" t="s">
        <v>4130</v>
      </c>
      <c r="AG26" s="102" t="s">
        <v>4202</v>
      </c>
      <c r="AH26" s="102" t="n">
        <f aca="false">VLOOKUP(A26,'Can Gas Rankings'!$C$6:$H$95,6,FALSE())</f>
        <v>67</v>
      </c>
      <c r="AJ26" s="102" t="str">
        <f aca="false">A26&amp;C26</f>
        <v>ATCO Midstream Ltd.96038069</v>
      </c>
      <c r="AK26" s="102" t="str">
        <f aca="false">E26</f>
        <v>Enron Canada Corp.</v>
      </c>
    </row>
    <row r="27" customFormat="false" ht="11.25" hidden="true" customHeight="false" outlineLevel="0" collapsed="false">
      <c r="A27" s="102" t="s">
        <v>354</v>
      </c>
      <c r="B27" s="102" t="s">
        <v>4007</v>
      </c>
      <c r="C27" s="102" t="n">
        <v>96038069</v>
      </c>
      <c r="D27" s="102" t="s">
        <v>65</v>
      </c>
      <c r="E27" s="102" t="s">
        <v>1554</v>
      </c>
      <c r="F27" s="102" t="n">
        <v>11266</v>
      </c>
      <c r="G27" s="102" t="n">
        <v>56624</v>
      </c>
      <c r="H27" s="102" t="s">
        <v>4033</v>
      </c>
      <c r="I27" s="102" t="n">
        <v>0</v>
      </c>
      <c r="J27" s="102" t="s">
        <v>4186</v>
      </c>
      <c r="K27" s="102" t="s">
        <v>4216</v>
      </c>
      <c r="L27" s="102" t="s">
        <v>4123</v>
      </c>
      <c r="N27" s="102" t="s">
        <v>4124</v>
      </c>
      <c r="Q27" s="102" t="s">
        <v>4134</v>
      </c>
      <c r="R27" s="102" t="s">
        <v>4188</v>
      </c>
      <c r="S27" s="102" t="s">
        <v>4174</v>
      </c>
      <c r="T27" s="102" t="s">
        <v>4190</v>
      </c>
      <c r="V27" s="102" t="s">
        <v>4201</v>
      </c>
      <c r="W27" s="102" t="s">
        <v>4192</v>
      </c>
      <c r="AE27" s="102" t="s">
        <v>4176</v>
      </c>
      <c r="AF27" s="102" t="s">
        <v>4130</v>
      </c>
      <c r="AG27" s="102" t="s">
        <v>4202</v>
      </c>
      <c r="AH27" s="102" t="n">
        <f aca="false">VLOOKUP(A27,'Can Gas Rankings'!$C$6:$H$95,6,FALSE())</f>
        <v>67</v>
      </c>
      <c r="AJ27" s="102" t="str">
        <f aca="false">A27&amp;C27</f>
        <v>ATCO Midstream Ltd.96038069</v>
      </c>
      <c r="AK27" s="102" t="str">
        <f aca="false">E27</f>
        <v>Enron Canada Corp.</v>
      </c>
    </row>
    <row r="28" customFormat="false" ht="11.25" hidden="false" customHeight="false" outlineLevel="0" collapsed="false">
      <c r="A28" s="102" t="s">
        <v>198</v>
      </c>
      <c r="B28" s="102" t="s">
        <v>4007</v>
      </c>
      <c r="C28" s="102" t="n">
        <v>96017243</v>
      </c>
      <c r="D28" s="102" t="s">
        <v>41</v>
      </c>
      <c r="E28" s="102" t="s">
        <v>1554</v>
      </c>
      <c r="F28" s="102" t="n">
        <v>11266</v>
      </c>
      <c r="G28" s="102" t="n">
        <v>55265</v>
      </c>
      <c r="H28" s="102" t="s">
        <v>4023</v>
      </c>
      <c r="I28" s="102" t="n">
        <v>0</v>
      </c>
      <c r="J28" s="102" t="s">
        <v>4186</v>
      </c>
      <c r="K28" s="102" t="s">
        <v>4217</v>
      </c>
      <c r="L28" s="102" t="s">
        <v>4123</v>
      </c>
      <c r="N28" s="102" t="s">
        <v>4124</v>
      </c>
      <c r="Q28" s="102" t="s">
        <v>4134</v>
      </c>
      <c r="R28" s="102" t="s">
        <v>4188</v>
      </c>
      <c r="S28" s="102" t="s">
        <v>4218</v>
      </c>
      <c r="T28" s="102" t="s">
        <v>4190</v>
      </c>
      <c r="V28" s="102" t="s">
        <v>4191</v>
      </c>
      <c r="W28" s="102" t="s">
        <v>4192</v>
      </c>
      <c r="X28" s="102" t="s">
        <v>4218</v>
      </c>
      <c r="Y28" s="102" t="s">
        <v>4219</v>
      </c>
      <c r="AE28" s="102" t="s">
        <v>4129</v>
      </c>
      <c r="AF28" s="102" t="s">
        <v>4130</v>
      </c>
      <c r="AG28" s="102" t="s">
        <v>4131</v>
      </c>
      <c r="AH28" s="102" t="n">
        <f aca="false">VLOOKUP(A28,'Can Gas Rankings'!$C$6:$H$95,6,FALSE())</f>
        <v>30</v>
      </c>
      <c r="AJ28" s="102" t="str">
        <f aca="false">A28&amp;C28</f>
        <v>Avista Energy, Inc.96017243</v>
      </c>
      <c r="AK28" s="102" t="str">
        <f aca="false">E28</f>
        <v>Enron Canada Corp.</v>
      </c>
    </row>
    <row r="29" customFormat="false" ht="11.25" hidden="true" customHeight="false" outlineLevel="0" collapsed="false">
      <c r="A29" s="102" t="s">
        <v>198</v>
      </c>
      <c r="B29" s="102" t="s">
        <v>4007</v>
      </c>
      <c r="C29" s="102" t="n">
        <v>96017243</v>
      </c>
      <c r="D29" s="102" t="s">
        <v>41</v>
      </c>
      <c r="E29" s="102" t="s">
        <v>1554</v>
      </c>
      <c r="F29" s="102" t="n">
        <v>11266</v>
      </c>
      <c r="G29" s="102" t="n">
        <v>55265</v>
      </c>
      <c r="H29" s="102" t="s">
        <v>4023</v>
      </c>
      <c r="I29" s="102" t="n">
        <v>0</v>
      </c>
      <c r="J29" s="102" t="s">
        <v>4186</v>
      </c>
      <c r="K29" s="102" t="s">
        <v>4220</v>
      </c>
      <c r="L29" s="102" t="s">
        <v>4123</v>
      </c>
      <c r="N29" s="102" t="s">
        <v>4124</v>
      </c>
      <c r="Q29" s="102" t="s">
        <v>4134</v>
      </c>
      <c r="R29" s="102" t="s">
        <v>4188</v>
      </c>
      <c r="S29" s="102" t="s">
        <v>4218</v>
      </c>
      <c r="T29" s="102" t="s">
        <v>4190</v>
      </c>
      <c r="V29" s="102" t="s">
        <v>4191</v>
      </c>
      <c r="W29" s="102" t="s">
        <v>4192</v>
      </c>
      <c r="X29" s="102" t="s">
        <v>4218</v>
      </c>
      <c r="Y29" s="102" t="s">
        <v>4219</v>
      </c>
      <c r="AE29" s="102" t="s">
        <v>4129</v>
      </c>
      <c r="AF29" s="102" t="s">
        <v>4130</v>
      </c>
      <c r="AG29" s="102" t="s">
        <v>4131</v>
      </c>
      <c r="AH29" s="102" t="n">
        <f aca="false">VLOOKUP(A29,'Can Gas Rankings'!$C$6:$H$95,6,FALSE())</f>
        <v>30</v>
      </c>
      <c r="AJ29" s="102" t="str">
        <f aca="false">A29&amp;C29</f>
        <v>Avista Energy, Inc.96017243</v>
      </c>
      <c r="AK29" s="102" t="str">
        <f aca="false">E29</f>
        <v>Enron Canada Corp.</v>
      </c>
    </row>
    <row r="30" customFormat="false" ht="11.25" hidden="true" customHeight="false" outlineLevel="0" collapsed="false">
      <c r="A30" s="102" t="s">
        <v>198</v>
      </c>
      <c r="B30" s="102" t="s">
        <v>4007</v>
      </c>
      <c r="C30" s="102" t="n">
        <v>96017243</v>
      </c>
      <c r="D30" s="102" t="s">
        <v>41</v>
      </c>
      <c r="E30" s="102" t="s">
        <v>1554</v>
      </c>
      <c r="F30" s="102" t="n">
        <v>11266</v>
      </c>
      <c r="G30" s="102" t="n">
        <v>55265</v>
      </c>
      <c r="H30" s="102" t="s">
        <v>4023</v>
      </c>
      <c r="I30" s="102" t="n">
        <v>0</v>
      </c>
      <c r="J30" s="102" t="s">
        <v>4186</v>
      </c>
      <c r="K30" s="102" t="s">
        <v>4220</v>
      </c>
      <c r="L30" s="102" t="s">
        <v>4123</v>
      </c>
      <c r="N30" s="102" t="s">
        <v>4124</v>
      </c>
      <c r="Q30" s="102" t="s">
        <v>4125</v>
      </c>
      <c r="R30" s="102" t="s">
        <v>4188</v>
      </c>
      <c r="S30" s="102" t="s">
        <v>4218</v>
      </c>
      <c r="T30" s="102" t="s">
        <v>4190</v>
      </c>
      <c r="V30" s="102" t="s">
        <v>4191</v>
      </c>
      <c r="W30" s="102" t="s">
        <v>4192</v>
      </c>
      <c r="X30" s="102" t="s">
        <v>4218</v>
      </c>
      <c r="Y30" s="102" t="s">
        <v>4219</v>
      </c>
      <c r="AE30" s="102" t="s">
        <v>4129</v>
      </c>
      <c r="AF30" s="102" t="s">
        <v>4130</v>
      </c>
      <c r="AG30" s="102" t="s">
        <v>4131</v>
      </c>
      <c r="AH30" s="102" t="n">
        <f aca="false">VLOOKUP(A30,'Can Gas Rankings'!$C$6:$H$95,6,FALSE())</f>
        <v>30</v>
      </c>
      <c r="AJ30" s="102" t="str">
        <f aca="false">A30&amp;C30</f>
        <v>Avista Energy, Inc.96017243</v>
      </c>
      <c r="AK30" s="102" t="str">
        <f aca="false">E30</f>
        <v>Enron Canada Corp.</v>
      </c>
    </row>
    <row r="31" customFormat="false" ht="11.25" hidden="true" customHeight="false" outlineLevel="0" collapsed="false">
      <c r="A31" s="102" t="s">
        <v>198</v>
      </c>
      <c r="B31" s="102" t="s">
        <v>4007</v>
      </c>
      <c r="C31" s="102" t="n">
        <v>96017243</v>
      </c>
      <c r="D31" s="102" t="s">
        <v>41</v>
      </c>
      <c r="E31" s="102" t="s">
        <v>1554</v>
      </c>
      <c r="F31" s="102" t="n">
        <v>11266</v>
      </c>
      <c r="G31" s="102" t="n">
        <v>55265</v>
      </c>
      <c r="H31" s="102" t="s">
        <v>4023</v>
      </c>
      <c r="I31" s="102" t="n">
        <v>0</v>
      </c>
      <c r="J31" s="102" t="s">
        <v>4186</v>
      </c>
      <c r="K31" s="102" t="s">
        <v>4217</v>
      </c>
      <c r="L31" s="102" t="s">
        <v>4123</v>
      </c>
      <c r="N31" s="102" t="s">
        <v>4124</v>
      </c>
      <c r="Q31" s="102" t="s">
        <v>4125</v>
      </c>
      <c r="R31" s="102" t="s">
        <v>4188</v>
      </c>
      <c r="S31" s="102" t="s">
        <v>4218</v>
      </c>
      <c r="T31" s="102" t="s">
        <v>4190</v>
      </c>
      <c r="V31" s="102" t="s">
        <v>4191</v>
      </c>
      <c r="W31" s="102" t="s">
        <v>4192</v>
      </c>
      <c r="X31" s="102" t="s">
        <v>4218</v>
      </c>
      <c r="Y31" s="102" t="s">
        <v>4219</v>
      </c>
      <c r="AE31" s="102" t="s">
        <v>4129</v>
      </c>
      <c r="AF31" s="102" t="s">
        <v>4130</v>
      </c>
      <c r="AG31" s="102" t="s">
        <v>4131</v>
      </c>
      <c r="AH31" s="102" t="n">
        <f aca="false">VLOOKUP(A31,'Can Gas Rankings'!$C$6:$H$95,6,FALSE())</f>
        <v>30</v>
      </c>
      <c r="AJ31" s="102" t="str">
        <f aca="false">A31&amp;C31</f>
        <v>Avista Energy, Inc.96017243</v>
      </c>
      <c r="AK31" s="102" t="str">
        <f aca="false">E31</f>
        <v>Enron Canada Corp.</v>
      </c>
    </row>
    <row r="32" customFormat="false" ht="11.25" hidden="false" customHeight="false" outlineLevel="0" collapsed="false">
      <c r="A32" s="102" t="s">
        <v>358</v>
      </c>
      <c r="B32" s="102" t="s">
        <v>4007</v>
      </c>
      <c r="C32" s="102" t="n">
        <v>96017238</v>
      </c>
      <c r="D32" s="102" t="s">
        <v>41</v>
      </c>
      <c r="E32" s="102" t="s">
        <v>1554</v>
      </c>
      <c r="F32" s="102" t="n">
        <v>11266</v>
      </c>
      <c r="G32" s="102" t="n">
        <v>58104</v>
      </c>
      <c r="H32" s="102" t="s">
        <v>4023</v>
      </c>
      <c r="I32" s="102" t="n">
        <v>1</v>
      </c>
      <c r="J32" s="102" t="s">
        <v>4186</v>
      </c>
      <c r="K32" s="102" t="s">
        <v>4221</v>
      </c>
      <c r="L32" s="102" t="s">
        <v>4123</v>
      </c>
      <c r="N32" s="102" t="s">
        <v>4124</v>
      </c>
      <c r="Q32" s="102" t="s">
        <v>4125</v>
      </c>
      <c r="R32" s="102" t="s">
        <v>4188</v>
      </c>
      <c r="S32" s="102" t="s">
        <v>4222</v>
      </c>
      <c r="T32" s="102" t="s">
        <v>4190</v>
      </c>
      <c r="V32" s="102" t="s">
        <v>4191</v>
      </c>
      <c r="W32" s="102" t="s">
        <v>4192</v>
      </c>
      <c r="X32" s="102" t="s">
        <v>4222</v>
      </c>
      <c r="Y32" s="102" t="s">
        <v>4223</v>
      </c>
      <c r="AE32" s="102" t="s">
        <v>4129</v>
      </c>
      <c r="AF32" s="102" t="s">
        <v>4130</v>
      </c>
      <c r="AG32" s="102" t="s">
        <v>4131</v>
      </c>
      <c r="AH32" s="102" t="n">
        <f aca="false">VLOOKUP(A32,'Can Gas Rankings'!$C$6:$H$95,6,FALSE())</f>
        <v>74</v>
      </c>
      <c r="AJ32" s="102" t="str">
        <f aca="false">A32&amp;C32</f>
        <v>Baytex Energy Ltd.96017238</v>
      </c>
      <c r="AK32" s="102" t="str">
        <f aca="false">E32</f>
        <v>Enron Canada Corp.</v>
      </c>
    </row>
    <row r="33" customFormat="false" ht="11.25" hidden="true" customHeight="false" outlineLevel="0" collapsed="false">
      <c r="A33" s="102" t="s">
        <v>358</v>
      </c>
      <c r="B33" s="102" t="s">
        <v>4007</v>
      </c>
      <c r="C33" s="102" t="n">
        <v>96017238</v>
      </c>
      <c r="D33" s="102" t="s">
        <v>41</v>
      </c>
      <c r="E33" s="102" t="s">
        <v>1554</v>
      </c>
      <c r="F33" s="102" t="n">
        <v>11266</v>
      </c>
      <c r="G33" s="102" t="n">
        <v>58104</v>
      </c>
      <c r="H33" s="102" t="s">
        <v>4023</v>
      </c>
      <c r="I33" s="102" t="n">
        <v>1</v>
      </c>
      <c r="J33" s="102" t="s">
        <v>4186</v>
      </c>
      <c r="K33" s="102" t="s">
        <v>4221</v>
      </c>
      <c r="L33" s="102" t="s">
        <v>4123</v>
      </c>
      <c r="N33" s="102" t="s">
        <v>4124</v>
      </c>
      <c r="Q33" s="102" t="s">
        <v>4134</v>
      </c>
      <c r="R33" s="102" t="s">
        <v>4188</v>
      </c>
      <c r="S33" s="102" t="s">
        <v>4222</v>
      </c>
      <c r="T33" s="102" t="s">
        <v>4190</v>
      </c>
      <c r="V33" s="102" t="s">
        <v>4191</v>
      </c>
      <c r="W33" s="102" t="s">
        <v>4192</v>
      </c>
      <c r="X33" s="102" t="s">
        <v>4222</v>
      </c>
      <c r="Y33" s="102" t="s">
        <v>4223</v>
      </c>
      <c r="AE33" s="102" t="s">
        <v>4129</v>
      </c>
      <c r="AF33" s="102" t="s">
        <v>4130</v>
      </c>
      <c r="AG33" s="102" t="s">
        <v>4131</v>
      </c>
      <c r="AH33" s="102" t="n">
        <f aca="false">VLOOKUP(A33,'Can Gas Rankings'!$C$6:$H$95,6,FALSE())</f>
        <v>74</v>
      </c>
      <c r="AJ33" s="102" t="str">
        <f aca="false">A33&amp;C33</f>
        <v>Baytex Energy Ltd.96017238</v>
      </c>
      <c r="AK33" s="102" t="str">
        <f aca="false">E33</f>
        <v>Enron Canada Corp.</v>
      </c>
    </row>
    <row r="34" customFormat="false" ht="11.25" hidden="true" customHeight="false" outlineLevel="0" collapsed="false">
      <c r="A34" s="102" t="s">
        <v>358</v>
      </c>
      <c r="B34" s="102" t="s">
        <v>4007</v>
      </c>
      <c r="C34" s="102" t="n">
        <v>96017238</v>
      </c>
      <c r="D34" s="102" t="s">
        <v>41</v>
      </c>
      <c r="E34" s="102" t="s">
        <v>1554</v>
      </c>
      <c r="F34" s="102" t="n">
        <v>11266</v>
      </c>
      <c r="G34" s="102" t="n">
        <v>58104</v>
      </c>
      <c r="H34" s="102" t="s">
        <v>4023</v>
      </c>
      <c r="I34" s="102" t="n">
        <v>1</v>
      </c>
      <c r="J34" s="102" t="s">
        <v>4186</v>
      </c>
      <c r="K34" s="102" t="s">
        <v>4224</v>
      </c>
      <c r="L34" s="102" t="s">
        <v>4123</v>
      </c>
      <c r="N34" s="102" t="s">
        <v>4124</v>
      </c>
      <c r="Q34" s="102" t="s">
        <v>4125</v>
      </c>
      <c r="R34" s="102" t="s">
        <v>4188</v>
      </c>
      <c r="S34" s="102" t="s">
        <v>4222</v>
      </c>
      <c r="T34" s="102" t="s">
        <v>4190</v>
      </c>
      <c r="V34" s="102" t="s">
        <v>4191</v>
      </c>
      <c r="W34" s="102" t="s">
        <v>4192</v>
      </c>
      <c r="X34" s="102" t="s">
        <v>4222</v>
      </c>
      <c r="Y34" s="102" t="s">
        <v>4223</v>
      </c>
      <c r="AE34" s="102" t="s">
        <v>4129</v>
      </c>
      <c r="AF34" s="102" t="s">
        <v>4130</v>
      </c>
      <c r="AG34" s="102" t="s">
        <v>4131</v>
      </c>
      <c r="AH34" s="102" t="n">
        <f aca="false">VLOOKUP(A34,'Can Gas Rankings'!$C$6:$H$95,6,FALSE())</f>
        <v>74</v>
      </c>
      <c r="AJ34" s="102" t="str">
        <f aca="false">A34&amp;C34</f>
        <v>Baytex Energy Ltd.96017238</v>
      </c>
      <c r="AK34" s="102" t="str">
        <f aca="false">E34</f>
        <v>Enron Canada Corp.</v>
      </c>
    </row>
    <row r="35" customFormat="false" ht="11.25" hidden="true" customHeight="false" outlineLevel="0" collapsed="false">
      <c r="A35" s="102" t="s">
        <v>358</v>
      </c>
      <c r="B35" s="102" t="s">
        <v>4007</v>
      </c>
      <c r="C35" s="102" t="n">
        <v>96017238</v>
      </c>
      <c r="D35" s="102" t="s">
        <v>41</v>
      </c>
      <c r="E35" s="102" t="s">
        <v>1554</v>
      </c>
      <c r="F35" s="102" t="n">
        <v>11266</v>
      </c>
      <c r="G35" s="102" t="n">
        <v>58104</v>
      </c>
      <c r="H35" s="102" t="s">
        <v>4023</v>
      </c>
      <c r="I35" s="102" t="n">
        <v>1</v>
      </c>
      <c r="J35" s="102" t="s">
        <v>4186</v>
      </c>
      <c r="K35" s="102" t="s">
        <v>4224</v>
      </c>
      <c r="L35" s="102" t="s">
        <v>4123</v>
      </c>
      <c r="N35" s="102" t="s">
        <v>4124</v>
      </c>
      <c r="Q35" s="102" t="s">
        <v>4134</v>
      </c>
      <c r="R35" s="102" t="s">
        <v>4188</v>
      </c>
      <c r="S35" s="102" t="s">
        <v>4222</v>
      </c>
      <c r="T35" s="102" t="s">
        <v>4190</v>
      </c>
      <c r="V35" s="102" t="s">
        <v>4191</v>
      </c>
      <c r="W35" s="102" t="s">
        <v>4192</v>
      </c>
      <c r="X35" s="102" t="s">
        <v>4222</v>
      </c>
      <c r="Y35" s="102" t="s">
        <v>4223</v>
      </c>
      <c r="AE35" s="102" t="s">
        <v>4129</v>
      </c>
      <c r="AF35" s="102" t="s">
        <v>4130</v>
      </c>
      <c r="AG35" s="102" t="s">
        <v>4131</v>
      </c>
      <c r="AH35" s="102" t="n">
        <f aca="false">VLOOKUP(A35,'Can Gas Rankings'!$C$6:$H$95,6,FALSE())</f>
        <v>74</v>
      </c>
      <c r="AJ35" s="102" t="str">
        <f aca="false">A35&amp;C35</f>
        <v>Baytex Energy Ltd.96017238</v>
      </c>
      <c r="AK35" s="102" t="str">
        <f aca="false">E35</f>
        <v>Enron Canada Corp.</v>
      </c>
    </row>
    <row r="36" customFormat="false" ht="11.25" hidden="false" customHeight="false" outlineLevel="0" collapsed="false">
      <c r="A36" s="102" t="s">
        <v>359</v>
      </c>
      <c r="B36" s="102" t="s">
        <v>4007</v>
      </c>
      <c r="C36" s="102" t="n">
        <v>96045241</v>
      </c>
      <c r="D36" s="102" t="s">
        <v>41</v>
      </c>
      <c r="E36" s="102" t="s">
        <v>1554</v>
      </c>
      <c r="F36" s="102" t="n">
        <v>11266</v>
      </c>
      <c r="G36" s="102" t="n">
        <v>46749</v>
      </c>
      <c r="H36" s="102" t="s">
        <v>4023</v>
      </c>
      <c r="I36" s="102" t="n">
        <v>0</v>
      </c>
      <c r="J36" s="102" t="s">
        <v>4186</v>
      </c>
      <c r="K36" s="102" t="s">
        <v>4225</v>
      </c>
      <c r="L36" s="102" t="s">
        <v>4123</v>
      </c>
      <c r="N36" s="102" t="s">
        <v>4124</v>
      </c>
      <c r="Q36" s="102" t="s">
        <v>4125</v>
      </c>
      <c r="R36" s="102" t="s">
        <v>4188</v>
      </c>
      <c r="S36" s="102" t="s">
        <v>4226</v>
      </c>
      <c r="T36" s="102" t="s">
        <v>4190</v>
      </c>
      <c r="V36" s="102" t="s">
        <v>4191</v>
      </c>
      <c r="W36" s="102" t="s">
        <v>4192</v>
      </c>
      <c r="X36" s="102" t="s">
        <v>4226</v>
      </c>
      <c r="Y36" s="102" t="s">
        <v>4227</v>
      </c>
      <c r="AE36" s="102" t="s">
        <v>4129</v>
      </c>
      <c r="AF36" s="102" t="s">
        <v>4130</v>
      </c>
      <c r="AG36" s="102" t="s">
        <v>4131</v>
      </c>
      <c r="AH36" s="102" t="n">
        <f aca="false">VLOOKUP(A36,'Can Gas Rankings'!$C$6:$H$95,6,FALSE())</f>
        <v>71</v>
      </c>
      <c r="AJ36" s="102" t="str">
        <f aca="false">A36&amp;C36</f>
        <v>BC Gas Utility Ltd.96045241</v>
      </c>
      <c r="AK36" s="102" t="str">
        <f aca="false">E36</f>
        <v>Enron Canada Corp.</v>
      </c>
    </row>
    <row r="37" customFormat="false" ht="11.25" hidden="true" customHeight="false" outlineLevel="0" collapsed="false">
      <c r="A37" s="102" t="s">
        <v>359</v>
      </c>
      <c r="B37" s="102" t="s">
        <v>4007</v>
      </c>
      <c r="C37" s="102" t="n">
        <v>96045241</v>
      </c>
      <c r="D37" s="102" t="s">
        <v>41</v>
      </c>
      <c r="E37" s="102" t="s">
        <v>1554</v>
      </c>
      <c r="F37" s="102" t="n">
        <v>11266</v>
      </c>
      <c r="G37" s="102" t="n">
        <v>46749</v>
      </c>
      <c r="H37" s="102" t="s">
        <v>4023</v>
      </c>
      <c r="I37" s="102" t="n">
        <v>0</v>
      </c>
      <c r="J37" s="102" t="s">
        <v>4186</v>
      </c>
      <c r="K37" s="102" t="s">
        <v>4228</v>
      </c>
      <c r="L37" s="102" t="s">
        <v>4123</v>
      </c>
      <c r="N37" s="102" t="s">
        <v>4124</v>
      </c>
      <c r="Q37" s="102" t="s">
        <v>4134</v>
      </c>
      <c r="R37" s="102" t="s">
        <v>4188</v>
      </c>
      <c r="S37" s="102" t="s">
        <v>4226</v>
      </c>
      <c r="T37" s="102" t="s">
        <v>4190</v>
      </c>
      <c r="V37" s="102" t="s">
        <v>4191</v>
      </c>
      <c r="W37" s="102" t="s">
        <v>4192</v>
      </c>
      <c r="X37" s="102" t="s">
        <v>4226</v>
      </c>
      <c r="Y37" s="102" t="s">
        <v>4227</v>
      </c>
      <c r="AE37" s="102" t="s">
        <v>4129</v>
      </c>
      <c r="AF37" s="102" t="s">
        <v>4130</v>
      </c>
      <c r="AG37" s="102" t="s">
        <v>4131</v>
      </c>
      <c r="AH37" s="102" t="n">
        <f aca="false">VLOOKUP(A37,'Can Gas Rankings'!$C$6:$H$95,6,FALSE())</f>
        <v>71</v>
      </c>
      <c r="AJ37" s="102" t="str">
        <f aca="false">A37&amp;C37</f>
        <v>BC Gas Utility Ltd.96045241</v>
      </c>
      <c r="AK37" s="102" t="str">
        <f aca="false">E37</f>
        <v>Enron Canada Corp.</v>
      </c>
    </row>
    <row r="38" customFormat="false" ht="11.25" hidden="true" customHeight="false" outlineLevel="0" collapsed="false">
      <c r="A38" s="102" t="s">
        <v>359</v>
      </c>
      <c r="B38" s="102" t="s">
        <v>4007</v>
      </c>
      <c r="C38" s="102" t="n">
        <v>96045241</v>
      </c>
      <c r="D38" s="102" t="s">
        <v>41</v>
      </c>
      <c r="E38" s="102" t="s">
        <v>1554</v>
      </c>
      <c r="F38" s="102" t="n">
        <v>11266</v>
      </c>
      <c r="G38" s="102" t="n">
        <v>46749</v>
      </c>
      <c r="H38" s="102" t="s">
        <v>4023</v>
      </c>
      <c r="I38" s="102" t="n">
        <v>0</v>
      </c>
      <c r="J38" s="102" t="s">
        <v>4186</v>
      </c>
      <c r="K38" s="102" t="s">
        <v>4228</v>
      </c>
      <c r="L38" s="102" t="s">
        <v>4123</v>
      </c>
      <c r="N38" s="102" t="s">
        <v>4124</v>
      </c>
      <c r="Q38" s="102" t="s">
        <v>4125</v>
      </c>
      <c r="R38" s="102" t="s">
        <v>4188</v>
      </c>
      <c r="S38" s="102" t="s">
        <v>4226</v>
      </c>
      <c r="T38" s="102" t="s">
        <v>4190</v>
      </c>
      <c r="V38" s="102" t="s">
        <v>4191</v>
      </c>
      <c r="W38" s="102" t="s">
        <v>4192</v>
      </c>
      <c r="X38" s="102" t="s">
        <v>4226</v>
      </c>
      <c r="Y38" s="102" t="s">
        <v>4227</v>
      </c>
      <c r="AE38" s="102" t="s">
        <v>4129</v>
      </c>
      <c r="AF38" s="102" t="s">
        <v>4130</v>
      </c>
      <c r="AG38" s="102" t="s">
        <v>4131</v>
      </c>
      <c r="AH38" s="102" t="n">
        <f aca="false">VLOOKUP(A38,'Can Gas Rankings'!$C$6:$H$95,6,FALSE())</f>
        <v>71</v>
      </c>
      <c r="AJ38" s="102" t="str">
        <f aca="false">A38&amp;C38</f>
        <v>BC Gas Utility Ltd.96045241</v>
      </c>
      <c r="AK38" s="102" t="str">
        <f aca="false">E38</f>
        <v>Enron Canada Corp.</v>
      </c>
    </row>
    <row r="39" customFormat="false" ht="11.25" hidden="true" customHeight="false" outlineLevel="0" collapsed="false">
      <c r="A39" s="102" t="s">
        <v>359</v>
      </c>
      <c r="B39" s="102" t="s">
        <v>4007</v>
      </c>
      <c r="C39" s="102" t="n">
        <v>96045241</v>
      </c>
      <c r="D39" s="102" t="s">
        <v>41</v>
      </c>
      <c r="E39" s="102" t="s">
        <v>1554</v>
      </c>
      <c r="F39" s="102" t="n">
        <v>11266</v>
      </c>
      <c r="G39" s="102" t="n">
        <v>46749</v>
      </c>
      <c r="H39" s="102" t="s">
        <v>4023</v>
      </c>
      <c r="I39" s="102" t="n">
        <v>0</v>
      </c>
      <c r="J39" s="102" t="s">
        <v>4186</v>
      </c>
      <c r="K39" s="102" t="s">
        <v>4225</v>
      </c>
      <c r="L39" s="102" t="s">
        <v>4123</v>
      </c>
      <c r="N39" s="102" t="s">
        <v>4124</v>
      </c>
      <c r="Q39" s="102" t="s">
        <v>4134</v>
      </c>
      <c r="R39" s="102" t="s">
        <v>4188</v>
      </c>
      <c r="S39" s="102" t="s">
        <v>4226</v>
      </c>
      <c r="T39" s="102" t="s">
        <v>4190</v>
      </c>
      <c r="V39" s="102" t="s">
        <v>4191</v>
      </c>
      <c r="W39" s="102" t="s">
        <v>4192</v>
      </c>
      <c r="X39" s="102" t="s">
        <v>4226</v>
      </c>
      <c r="Y39" s="102" t="s">
        <v>4227</v>
      </c>
      <c r="AE39" s="102" t="s">
        <v>4129</v>
      </c>
      <c r="AF39" s="102" t="s">
        <v>4130</v>
      </c>
      <c r="AG39" s="102" t="s">
        <v>4131</v>
      </c>
      <c r="AH39" s="102" t="n">
        <f aca="false">VLOOKUP(A39,'Can Gas Rankings'!$C$6:$H$95,6,FALSE())</f>
        <v>71</v>
      </c>
      <c r="AJ39" s="102" t="str">
        <f aca="false">A39&amp;C39</f>
        <v>BC Gas Utility Ltd.96045241</v>
      </c>
      <c r="AK39" s="102" t="str">
        <f aca="false">E39</f>
        <v>Enron Canada Corp.</v>
      </c>
    </row>
    <row r="40" customFormat="false" ht="11.25" hidden="false" customHeight="false" outlineLevel="0" collapsed="false">
      <c r="A40" s="102" t="s">
        <v>362</v>
      </c>
      <c r="B40" s="102" t="s">
        <v>4007</v>
      </c>
      <c r="C40" s="102" t="n">
        <v>96013792</v>
      </c>
      <c r="D40" s="102" t="s">
        <v>41</v>
      </c>
      <c r="E40" s="102" t="s">
        <v>1554</v>
      </c>
      <c r="F40" s="102" t="n">
        <v>11266</v>
      </c>
      <c r="G40" s="102" t="n">
        <v>66918</v>
      </c>
      <c r="H40" s="102" t="s">
        <v>4023</v>
      </c>
      <c r="I40" s="102" t="n">
        <v>1</v>
      </c>
      <c r="J40" s="102" t="s">
        <v>4186</v>
      </c>
      <c r="K40" s="102" t="s">
        <v>4229</v>
      </c>
      <c r="L40" s="102" t="s">
        <v>4123</v>
      </c>
      <c r="N40" s="102" t="s">
        <v>4124</v>
      </c>
      <c r="Q40" s="102" t="s">
        <v>4125</v>
      </c>
      <c r="R40" s="102" t="s">
        <v>4188</v>
      </c>
      <c r="S40" s="102" t="s">
        <v>4230</v>
      </c>
      <c r="T40" s="102" t="s">
        <v>4190</v>
      </c>
      <c r="V40" s="102" t="s">
        <v>4231</v>
      </c>
      <c r="X40" s="102" t="s">
        <v>4232</v>
      </c>
      <c r="AE40" s="102" t="s">
        <v>4129</v>
      </c>
      <c r="AF40" s="102" t="s">
        <v>4130</v>
      </c>
      <c r="AG40" s="102" t="s">
        <v>4131</v>
      </c>
      <c r="AH40" s="102" t="n">
        <f aca="false">VLOOKUP(A40,'Can Gas Rankings'!$C$6:$H$95,6,FALSE())</f>
        <v>6</v>
      </c>
      <c r="AJ40" s="102" t="str">
        <f aca="false">A40&amp;C40</f>
        <v>BP Canada Energy Company96013792</v>
      </c>
      <c r="AK40" s="102" t="str">
        <f aca="false">E40</f>
        <v>Enron Canada Corp.</v>
      </c>
    </row>
    <row r="41" customFormat="false" ht="11.25" hidden="true" customHeight="false" outlineLevel="0" collapsed="false">
      <c r="A41" s="102" t="s">
        <v>362</v>
      </c>
      <c r="B41" s="102" t="s">
        <v>4007</v>
      </c>
      <c r="C41" s="102" t="n">
        <v>96013792</v>
      </c>
      <c r="D41" s="102" t="s">
        <v>41</v>
      </c>
      <c r="E41" s="102" t="s">
        <v>1554</v>
      </c>
      <c r="F41" s="102" t="n">
        <v>11266</v>
      </c>
      <c r="G41" s="102" t="n">
        <v>66918</v>
      </c>
      <c r="H41" s="102" t="s">
        <v>4023</v>
      </c>
      <c r="I41" s="102" t="n">
        <v>1</v>
      </c>
      <c r="J41" s="102" t="s">
        <v>4186</v>
      </c>
      <c r="K41" s="102" t="s">
        <v>4229</v>
      </c>
      <c r="L41" s="102" t="s">
        <v>4123</v>
      </c>
      <c r="N41" s="102" t="s">
        <v>4124</v>
      </c>
      <c r="Q41" s="102" t="s">
        <v>4134</v>
      </c>
      <c r="R41" s="102" t="s">
        <v>4188</v>
      </c>
      <c r="S41" s="102" t="s">
        <v>4230</v>
      </c>
      <c r="T41" s="102" t="s">
        <v>4190</v>
      </c>
      <c r="V41" s="102" t="s">
        <v>4231</v>
      </c>
      <c r="X41" s="102" t="s">
        <v>4232</v>
      </c>
      <c r="AE41" s="102" t="s">
        <v>4129</v>
      </c>
      <c r="AF41" s="102" t="s">
        <v>4130</v>
      </c>
      <c r="AG41" s="102" t="s">
        <v>4131</v>
      </c>
      <c r="AH41" s="102" t="n">
        <f aca="false">VLOOKUP(A41,'Can Gas Rankings'!$C$6:$H$95,6,FALSE())</f>
        <v>6</v>
      </c>
      <c r="AJ41" s="102" t="str">
        <f aca="false">A41&amp;C41</f>
        <v>BP Canada Energy Company96013792</v>
      </c>
      <c r="AK41" s="102" t="str">
        <f aca="false">E41</f>
        <v>Enron Canada Corp.</v>
      </c>
    </row>
    <row r="42" customFormat="false" ht="11.25" hidden="true" customHeight="false" outlineLevel="0" collapsed="false">
      <c r="A42" s="102" t="s">
        <v>362</v>
      </c>
      <c r="B42" s="102" t="s">
        <v>4007</v>
      </c>
      <c r="C42" s="102" t="n">
        <v>96013792</v>
      </c>
      <c r="D42" s="102" t="s">
        <v>41</v>
      </c>
      <c r="E42" s="102" t="s">
        <v>1554</v>
      </c>
      <c r="F42" s="102" t="n">
        <v>11266</v>
      </c>
      <c r="G42" s="102" t="n">
        <v>66918</v>
      </c>
      <c r="H42" s="102" t="s">
        <v>4023</v>
      </c>
      <c r="I42" s="102" t="n">
        <v>1</v>
      </c>
      <c r="J42" s="102" t="s">
        <v>4186</v>
      </c>
      <c r="K42" s="102" t="s">
        <v>4233</v>
      </c>
      <c r="L42" s="102" t="s">
        <v>4123</v>
      </c>
      <c r="N42" s="102" t="s">
        <v>4124</v>
      </c>
      <c r="Q42" s="102" t="s">
        <v>4134</v>
      </c>
      <c r="R42" s="102" t="s">
        <v>4188</v>
      </c>
      <c r="S42" s="102" t="s">
        <v>4230</v>
      </c>
      <c r="T42" s="102" t="s">
        <v>4190</v>
      </c>
      <c r="V42" s="102" t="s">
        <v>4231</v>
      </c>
      <c r="X42" s="102" t="s">
        <v>4232</v>
      </c>
      <c r="AE42" s="102" t="s">
        <v>4129</v>
      </c>
      <c r="AF42" s="102" t="s">
        <v>4130</v>
      </c>
      <c r="AG42" s="102" t="s">
        <v>4131</v>
      </c>
      <c r="AH42" s="102" t="n">
        <f aca="false">VLOOKUP(A42,'Can Gas Rankings'!$C$6:$H$95,6,FALSE())</f>
        <v>6</v>
      </c>
      <c r="AJ42" s="102" t="str">
        <f aca="false">A42&amp;C42</f>
        <v>BP Canada Energy Company96013792</v>
      </c>
      <c r="AK42" s="102" t="str">
        <f aca="false">E42</f>
        <v>Enron Canada Corp.</v>
      </c>
    </row>
    <row r="43" customFormat="false" ht="11.25" hidden="true" customHeight="false" outlineLevel="0" collapsed="false">
      <c r="A43" s="102" t="s">
        <v>362</v>
      </c>
      <c r="B43" s="102" t="s">
        <v>4007</v>
      </c>
      <c r="C43" s="102" t="n">
        <v>96013792</v>
      </c>
      <c r="D43" s="102" t="s">
        <v>41</v>
      </c>
      <c r="E43" s="102" t="s">
        <v>1554</v>
      </c>
      <c r="F43" s="102" t="n">
        <v>11266</v>
      </c>
      <c r="G43" s="102" t="n">
        <v>66918</v>
      </c>
      <c r="H43" s="102" t="s">
        <v>4023</v>
      </c>
      <c r="I43" s="102" t="n">
        <v>1</v>
      </c>
      <c r="J43" s="102" t="s">
        <v>4186</v>
      </c>
      <c r="K43" s="102" t="s">
        <v>4233</v>
      </c>
      <c r="L43" s="102" t="s">
        <v>4123</v>
      </c>
      <c r="N43" s="102" t="s">
        <v>4124</v>
      </c>
      <c r="Q43" s="102" t="s">
        <v>4125</v>
      </c>
      <c r="R43" s="102" t="s">
        <v>4188</v>
      </c>
      <c r="S43" s="102" t="s">
        <v>4230</v>
      </c>
      <c r="T43" s="102" t="s">
        <v>4190</v>
      </c>
      <c r="V43" s="102" t="s">
        <v>4231</v>
      </c>
      <c r="X43" s="102" t="s">
        <v>4232</v>
      </c>
      <c r="AE43" s="102" t="s">
        <v>4129</v>
      </c>
      <c r="AF43" s="102" t="s">
        <v>4130</v>
      </c>
      <c r="AG43" s="102" t="s">
        <v>4131</v>
      </c>
      <c r="AH43" s="102" t="n">
        <f aca="false">VLOOKUP(A43,'Can Gas Rankings'!$C$6:$H$95,6,FALSE())</f>
        <v>6</v>
      </c>
      <c r="AJ43" s="102" t="str">
        <f aca="false">A43&amp;C43</f>
        <v>BP Canada Energy Company96013792</v>
      </c>
      <c r="AK43" s="102" t="str">
        <f aca="false">E43</f>
        <v>Enron Canada Corp.</v>
      </c>
    </row>
    <row r="44" customFormat="false" ht="11.25" hidden="false" customHeight="false" outlineLevel="0" collapsed="false">
      <c r="A44" s="102" t="s">
        <v>367</v>
      </c>
      <c r="B44" s="102" t="s">
        <v>4007</v>
      </c>
      <c r="C44" s="102" t="n">
        <v>96013928</v>
      </c>
      <c r="D44" s="102" t="s">
        <v>41</v>
      </c>
      <c r="E44" s="102" t="s">
        <v>1554</v>
      </c>
      <c r="F44" s="102" t="n">
        <v>11266</v>
      </c>
      <c r="G44" s="102" t="n">
        <v>10253</v>
      </c>
      <c r="H44" s="102" t="s">
        <v>4023</v>
      </c>
      <c r="I44" s="102" t="n">
        <v>0</v>
      </c>
      <c r="J44" s="102" t="s">
        <v>4186</v>
      </c>
      <c r="K44" s="102" t="s">
        <v>4234</v>
      </c>
      <c r="L44" s="102" t="s">
        <v>4123</v>
      </c>
      <c r="N44" s="102" t="s">
        <v>4124</v>
      </c>
      <c r="Q44" s="102" t="s">
        <v>4125</v>
      </c>
      <c r="R44" s="102" t="s">
        <v>4188</v>
      </c>
      <c r="S44" s="102" t="s">
        <v>4235</v>
      </c>
      <c r="T44" s="102" t="s">
        <v>4190</v>
      </c>
      <c r="V44" s="102" t="s">
        <v>4191</v>
      </c>
      <c r="W44" s="102" t="s">
        <v>4192</v>
      </c>
      <c r="X44" s="102" t="s">
        <v>4235</v>
      </c>
      <c r="Y44" s="102" t="s">
        <v>4236</v>
      </c>
      <c r="AE44" s="102" t="s">
        <v>4129</v>
      </c>
      <c r="AF44" s="102" t="s">
        <v>4130</v>
      </c>
      <c r="AG44" s="102" t="s">
        <v>4131</v>
      </c>
      <c r="AH44" s="102" t="n">
        <f aca="false">VLOOKUP(A44,'Can Gas Rankings'!$C$6:$H$95,6,FALSE())</f>
        <v>88</v>
      </c>
      <c r="AJ44" s="102" t="str">
        <f aca="false">A44&amp;C44</f>
        <v>Burlington Resources Canada Energy Ltd.96013928</v>
      </c>
      <c r="AK44" s="102" t="str">
        <f aca="false">E44</f>
        <v>Enron Canada Corp.</v>
      </c>
    </row>
    <row r="45" customFormat="false" ht="11.25" hidden="true" customHeight="false" outlineLevel="0" collapsed="false">
      <c r="A45" s="102" t="s">
        <v>367</v>
      </c>
      <c r="B45" s="102" t="s">
        <v>4007</v>
      </c>
      <c r="C45" s="102" t="n">
        <v>96013928</v>
      </c>
      <c r="D45" s="102" t="s">
        <v>41</v>
      </c>
      <c r="E45" s="102" t="s">
        <v>1554</v>
      </c>
      <c r="F45" s="102" t="n">
        <v>11266</v>
      </c>
      <c r="G45" s="102" t="n">
        <v>10253</v>
      </c>
      <c r="H45" s="102" t="s">
        <v>4023</v>
      </c>
      <c r="I45" s="102" t="n">
        <v>0</v>
      </c>
      <c r="J45" s="102" t="s">
        <v>4186</v>
      </c>
      <c r="K45" s="102" t="s">
        <v>4237</v>
      </c>
      <c r="L45" s="102" t="s">
        <v>4123</v>
      </c>
      <c r="N45" s="102" t="s">
        <v>4124</v>
      </c>
      <c r="Q45" s="102" t="s">
        <v>4125</v>
      </c>
      <c r="R45" s="102" t="s">
        <v>4188</v>
      </c>
      <c r="S45" s="102" t="s">
        <v>4235</v>
      </c>
      <c r="T45" s="102" t="s">
        <v>4190</v>
      </c>
      <c r="V45" s="102" t="s">
        <v>4191</v>
      </c>
      <c r="W45" s="102" t="s">
        <v>4192</v>
      </c>
      <c r="X45" s="102" t="s">
        <v>4235</v>
      </c>
      <c r="Y45" s="102" t="s">
        <v>4236</v>
      </c>
      <c r="AE45" s="102" t="s">
        <v>4129</v>
      </c>
      <c r="AF45" s="102" t="s">
        <v>4130</v>
      </c>
      <c r="AG45" s="102" t="s">
        <v>4131</v>
      </c>
      <c r="AH45" s="102" t="n">
        <f aca="false">VLOOKUP(A45,'Can Gas Rankings'!$C$6:$H$95,6,FALSE())</f>
        <v>88</v>
      </c>
      <c r="AJ45" s="102" t="str">
        <f aca="false">A45&amp;C45</f>
        <v>Burlington Resources Canada Energy Ltd.96013928</v>
      </c>
      <c r="AK45" s="102" t="str">
        <f aca="false">E45</f>
        <v>Enron Canada Corp.</v>
      </c>
    </row>
    <row r="46" customFormat="false" ht="11.25" hidden="true" customHeight="false" outlineLevel="0" collapsed="false">
      <c r="A46" s="102" t="s">
        <v>367</v>
      </c>
      <c r="B46" s="102" t="s">
        <v>4007</v>
      </c>
      <c r="C46" s="102" t="n">
        <v>96013928</v>
      </c>
      <c r="D46" s="102" t="s">
        <v>41</v>
      </c>
      <c r="E46" s="102" t="s">
        <v>1554</v>
      </c>
      <c r="F46" s="102" t="n">
        <v>11266</v>
      </c>
      <c r="G46" s="102" t="n">
        <v>10253</v>
      </c>
      <c r="H46" s="102" t="s">
        <v>4023</v>
      </c>
      <c r="I46" s="102" t="n">
        <v>0</v>
      </c>
      <c r="J46" s="102" t="s">
        <v>4186</v>
      </c>
      <c r="K46" s="102" t="s">
        <v>4237</v>
      </c>
      <c r="L46" s="102" t="s">
        <v>4123</v>
      </c>
      <c r="N46" s="102" t="s">
        <v>4124</v>
      </c>
      <c r="Q46" s="102" t="s">
        <v>4134</v>
      </c>
      <c r="R46" s="102" t="s">
        <v>4188</v>
      </c>
      <c r="S46" s="102" t="s">
        <v>4235</v>
      </c>
      <c r="T46" s="102" t="s">
        <v>4190</v>
      </c>
      <c r="V46" s="102" t="s">
        <v>4191</v>
      </c>
      <c r="W46" s="102" t="s">
        <v>4192</v>
      </c>
      <c r="X46" s="102" t="s">
        <v>4235</v>
      </c>
      <c r="Y46" s="102" t="s">
        <v>4236</v>
      </c>
      <c r="AE46" s="102" t="s">
        <v>4129</v>
      </c>
      <c r="AF46" s="102" t="s">
        <v>4130</v>
      </c>
      <c r="AG46" s="102" t="s">
        <v>4131</v>
      </c>
      <c r="AH46" s="102" t="n">
        <f aca="false">VLOOKUP(A46,'Can Gas Rankings'!$C$6:$H$95,6,FALSE())</f>
        <v>88</v>
      </c>
      <c r="AJ46" s="102" t="str">
        <f aca="false">A46&amp;C46</f>
        <v>Burlington Resources Canada Energy Ltd.96013928</v>
      </c>
      <c r="AK46" s="102" t="str">
        <f aca="false">E46</f>
        <v>Enron Canada Corp.</v>
      </c>
    </row>
    <row r="47" customFormat="false" ht="11.25" hidden="true" customHeight="false" outlineLevel="0" collapsed="false">
      <c r="A47" s="102" t="s">
        <v>367</v>
      </c>
      <c r="B47" s="102" t="s">
        <v>4007</v>
      </c>
      <c r="C47" s="102" t="n">
        <v>96013928</v>
      </c>
      <c r="D47" s="102" t="s">
        <v>41</v>
      </c>
      <c r="E47" s="102" t="s">
        <v>1554</v>
      </c>
      <c r="F47" s="102" t="n">
        <v>11266</v>
      </c>
      <c r="G47" s="102" t="n">
        <v>10253</v>
      </c>
      <c r="H47" s="102" t="s">
        <v>4023</v>
      </c>
      <c r="I47" s="102" t="n">
        <v>0</v>
      </c>
      <c r="J47" s="102" t="s">
        <v>4186</v>
      </c>
      <c r="K47" s="102" t="s">
        <v>4234</v>
      </c>
      <c r="L47" s="102" t="s">
        <v>4123</v>
      </c>
      <c r="N47" s="102" t="s">
        <v>4124</v>
      </c>
      <c r="Q47" s="102" t="s">
        <v>4134</v>
      </c>
      <c r="R47" s="102" t="s">
        <v>4188</v>
      </c>
      <c r="S47" s="102" t="s">
        <v>4235</v>
      </c>
      <c r="T47" s="102" t="s">
        <v>4190</v>
      </c>
      <c r="V47" s="102" t="s">
        <v>4191</v>
      </c>
      <c r="W47" s="102" t="s">
        <v>4192</v>
      </c>
      <c r="X47" s="102" t="s">
        <v>4235</v>
      </c>
      <c r="Y47" s="102" t="s">
        <v>4236</v>
      </c>
      <c r="AE47" s="102" t="s">
        <v>4129</v>
      </c>
      <c r="AF47" s="102" t="s">
        <v>4130</v>
      </c>
      <c r="AG47" s="102" t="s">
        <v>4131</v>
      </c>
      <c r="AH47" s="102" t="n">
        <f aca="false">VLOOKUP(A47,'Can Gas Rankings'!$C$6:$H$95,6,FALSE())</f>
        <v>88</v>
      </c>
      <c r="AJ47" s="102" t="str">
        <f aca="false">A47&amp;C47</f>
        <v>Burlington Resources Canada Energy Ltd.96013928</v>
      </c>
      <c r="AK47" s="102" t="str">
        <f aca="false">E47</f>
        <v>Enron Canada Corp.</v>
      </c>
    </row>
    <row r="48" customFormat="false" ht="11.25" hidden="false" customHeight="false" outlineLevel="0" collapsed="false">
      <c r="A48" s="102" t="s">
        <v>368</v>
      </c>
      <c r="B48" s="102" t="s">
        <v>4007</v>
      </c>
      <c r="C48" s="102" t="n">
        <v>96014225</v>
      </c>
      <c r="D48" s="102" t="s">
        <v>369</v>
      </c>
      <c r="E48" s="102" t="s">
        <v>1554</v>
      </c>
      <c r="F48" s="102" t="n">
        <v>11266</v>
      </c>
      <c r="G48" s="102" t="n">
        <v>10255</v>
      </c>
      <c r="H48" s="102" t="s">
        <v>4023</v>
      </c>
      <c r="I48" s="102" t="n">
        <v>0</v>
      </c>
      <c r="J48" s="102" t="s">
        <v>4186</v>
      </c>
      <c r="K48" s="102" t="s">
        <v>4238</v>
      </c>
      <c r="L48" s="102" t="s">
        <v>4123</v>
      </c>
      <c r="N48" s="102" t="s">
        <v>4124</v>
      </c>
      <c r="Q48" s="102" t="s">
        <v>4134</v>
      </c>
      <c r="R48" s="102" t="s">
        <v>4188</v>
      </c>
      <c r="S48" s="102" t="s">
        <v>4239</v>
      </c>
      <c r="T48" s="102" t="s">
        <v>4190</v>
      </c>
      <c r="V48" s="102" t="s">
        <v>4231</v>
      </c>
      <c r="AE48" s="102" t="s">
        <v>4129</v>
      </c>
      <c r="AF48" s="102" t="s">
        <v>4130</v>
      </c>
      <c r="AG48" s="102" t="s">
        <v>4131</v>
      </c>
      <c r="AH48" s="102" t="n">
        <f aca="false">VLOOKUP(A48,'Can Gas Rankings'!$C$6:$H$95,6,FALSE())</f>
        <v>48</v>
      </c>
      <c r="AJ48" s="102" t="str">
        <f aca="false">A48&amp;C48</f>
        <v>Canadian Hunter Exploration Ltd.96014225</v>
      </c>
      <c r="AK48" s="102" t="str">
        <f aca="false">E48</f>
        <v>Enron Canada Corp.</v>
      </c>
    </row>
    <row r="49" customFormat="false" ht="11.25" hidden="true" customHeight="false" outlineLevel="0" collapsed="false">
      <c r="A49" s="102" t="s">
        <v>368</v>
      </c>
      <c r="B49" s="102" t="s">
        <v>4007</v>
      </c>
      <c r="C49" s="102" t="n">
        <v>96014225</v>
      </c>
      <c r="D49" s="102" t="s">
        <v>369</v>
      </c>
      <c r="E49" s="102" t="s">
        <v>1554</v>
      </c>
      <c r="F49" s="102" t="n">
        <v>11266</v>
      </c>
      <c r="G49" s="102" t="n">
        <v>10255</v>
      </c>
      <c r="H49" s="102" t="s">
        <v>4023</v>
      </c>
      <c r="I49" s="102" t="n">
        <v>0</v>
      </c>
      <c r="J49" s="102" t="s">
        <v>4186</v>
      </c>
      <c r="K49" s="102" t="s">
        <v>4240</v>
      </c>
      <c r="L49" s="102" t="s">
        <v>4123</v>
      </c>
      <c r="N49" s="102" t="s">
        <v>4124</v>
      </c>
      <c r="Q49" s="102" t="s">
        <v>4134</v>
      </c>
      <c r="R49" s="102" t="s">
        <v>4188</v>
      </c>
      <c r="S49" s="102" t="s">
        <v>4239</v>
      </c>
      <c r="T49" s="102" t="s">
        <v>4190</v>
      </c>
      <c r="V49" s="102" t="s">
        <v>4231</v>
      </c>
      <c r="AE49" s="102" t="s">
        <v>4129</v>
      </c>
      <c r="AF49" s="102" t="s">
        <v>4130</v>
      </c>
      <c r="AG49" s="102" t="s">
        <v>4131</v>
      </c>
      <c r="AH49" s="102" t="n">
        <f aca="false">VLOOKUP(A49,'Can Gas Rankings'!$C$6:$H$95,6,FALSE())</f>
        <v>48</v>
      </c>
      <c r="AJ49" s="102" t="str">
        <f aca="false">A49&amp;C49</f>
        <v>Canadian Hunter Exploration Ltd.96014225</v>
      </c>
      <c r="AK49" s="102" t="str">
        <f aca="false">E49</f>
        <v>Enron Canada Corp.</v>
      </c>
    </row>
    <row r="50" customFormat="false" ht="11.25" hidden="true" customHeight="false" outlineLevel="0" collapsed="false">
      <c r="A50" s="102" t="s">
        <v>368</v>
      </c>
      <c r="B50" s="102" t="s">
        <v>4007</v>
      </c>
      <c r="C50" s="102" t="n">
        <v>96014225</v>
      </c>
      <c r="D50" s="102" t="s">
        <v>369</v>
      </c>
      <c r="E50" s="102" t="s">
        <v>1554</v>
      </c>
      <c r="F50" s="102" t="n">
        <v>11266</v>
      </c>
      <c r="G50" s="102" t="n">
        <v>10255</v>
      </c>
      <c r="H50" s="102" t="s">
        <v>4023</v>
      </c>
      <c r="I50" s="102" t="n">
        <v>0</v>
      </c>
      <c r="J50" s="102" t="s">
        <v>4186</v>
      </c>
      <c r="K50" s="102" t="s">
        <v>4240</v>
      </c>
      <c r="L50" s="102" t="s">
        <v>4123</v>
      </c>
      <c r="N50" s="102" t="s">
        <v>4124</v>
      </c>
      <c r="Q50" s="102" t="s">
        <v>4125</v>
      </c>
      <c r="R50" s="102" t="s">
        <v>4188</v>
      </c>
      <c r="S50" s="102" t="s">
        <v>4239</v>
      </c>
      <c r="T50" s="102" t="s">
        <v>4190</v>
      </c>
      <c r="V50" s="102" t="s">
        <v>4231</v>
      </c>
      <c r="AE50" s="102" t="s">
        <v>4129</v>
      </c>
      <c r="AF50" s="102" t="s">
        <v>4130</v>
      </c>
      <c r="AG50" s="102" t="s">
        <v>4131</v>
      </c>
      <c r="AH50" s="102" t="n">
        <f aca="false">VLOOKUP(A50,'Can Gas Rankings'!$C$6:$H$95,6,FALSE())</f>
        <v>48</v>
      </c>
      <c r="AJ50" s="102" t="str">
        <f aca="false">A50&amp;C50</f>
        <v>Canadian Hunter Exploration Ltd.96014225</v>
      </c>
      <c r="AK50" s="102" t="str">
        <f aca="false">E50</f>
        <v>Enron Canada Corp.</v>
      </c>
    </row>
    <row r="51" customFormat="false" ht="11.25" hidden="true" customHeight="false" outlineLevel="0" collapsed="false">
      <c r="A51" s="102" t="s">
        <v>368</v>
      </c>
      <c r="B51" s="102" t="s">
        <v>4007</v>
      </c>
      <c r="C51" s="102" t="n">
        <v>96014225</v>
      </c>
      <c r="D51" s="102" t="s">
        <v>369</v>
      </c>
      <c r="E51" s="102" t="s">
        <v>1554</v>
      </c>
      <c r="F51" s="102" t="n">
        <v>11266</v>
      </c>
      <c r="G51" s="102" t="n">
        <v>10255</v>
      </c>
      <c r="H51" s="102" t="s">
        <v>4023</v>
      </c>
      <c r="I51" s="102" t="n">
        <v>0</v>
      </c>
      <c r="J51" s="102" t="s">
        <v>4186</v>
      </c>
      <c r="K51" s="102" t="s">
        <v>4238</v>
      </c>
      <c r="L51" s="102" t="s">
        <v>4123</v>
      </c>
      <c r="N51" s="102" t="s">
        <v>4124</v>
      </c>
      <c r="Q51" s="102" t="s">
        <v>4125</v>
      </c>
      <c r="R51" s="102" t="s">
        <v>4188</v>
      </c>
      <c r="S51" s="102" t="s">
        <v>4239</v>
      </c>
      <c r="T51" s="102" t="s">
        <v>4190</v>
      </c>
      <c r="V51" s="102" t="s">
        <v>4231</v>
      </c>
      <c r="AE51" s="102" t="s">
        <v>4129</v>
      </c>
      <c r="AF51" s="102" t="s">
        <v>4130</v>
      </c>
      <c r="AG51" s="102" t="s">
        <v>4131</v>
      </c>
      <c r="AH51" s="102" t="n">
        <f aca="false">VLOOKUP(A51,'Can Gas Rankings'!$C$6:$H$95,6,FALSE())</f>
        <v>48</v>
      </c>
      <c r="AJ51" s="102" t="str">
        <f aca="false">A51&amp;C51</f>
        <v>Canadian Hunter Exploration Ltd.96014225</v>
      </c>
      <c r="AK51" s="102" t="str">
        <f aca="false">E51</f>
        <v>Enron Canada Corp.</v>
      </c>
    </row>
    <row r="52" customFormat="false" ht="11.25" hidden="false" customHeight="false" outlineLevel="0" collapsed="false">
      <c r="A52" s="102" t="s">
        <v>133</v>
      </c>
      <c r="B52" s="102" t="s">
        <v>4007</v>
      </c>
      <c r="C52" s="102" t="n">
        <v>96037311</v>
      </c>
      <c r="D52" s="102" t="s">
        <v>37</v>
      </c>
      <c r="E52" s="102" t="s">
        <v>1554</v>
      </c>
      <c r="F52" s="102" t="n">
        <v>11266</v>
      </c>
      <c r="G52" s="102" t="n">
        <v>26038</v>
      </c>
      <c r="H52" s="102" t="s">
        <v>4033</v>
      </c>
      <c r="I52" s="102" t="n">
        <v>0</v>
      </c>
      <c r="J52" s="102" t="s">
        <v>4186</v>
      </c>
      <c r="K52" s="102" t="s">
        <v>4241</v>
      </c>
      <c r="L52" s="102" t="s">
        <v>4123</v>
      </c>
      <c r="N52" s="102" t="s">
        <v>4124</v>
      </c>
      <c r="Q52" s="102" t="s">
        <v>4134</v>
      </c>
      <c r="R52" s="102" t="s">
        <v>4188</v>
      </c>
      <c r="S52" s="102" t="s">
        <v>4242</v>
      </c>
      <c r="T52" s="102" t="s">
        <v>4190</v>
      </c>
      <c r="V52" s="102" t="s">
        <v>4201</v>
      </c>
      <c r="W52" s="102" t="s">
        <v>4192</v>
      </c>
      <c r="AE52" s="102" t="s">
        <v>4176</v>
      </c>
      <c r="AF52" s="102" t="s">
        <v>4130</v>
      </c>
      <c r="AG52" s="102" t="s">
        <v>4202</v>
      </c>
      <c r="AH52" s="102" t="n">
        <f aca="false">VLOOKUP(A52,'Can Gas Rankings'!$C$6:$H$95,6,FALSE())</f>
        <v>37</v>
      </c>
      <c r="AJ52" s="102" t="str">
        <f aca="false">A52&amp;C52</f>
        <v>Canadian Imperial Bank of Commerce96037311</v>
      </c>
      <c r="AK52" s="102" t="str">
        <f aca="false">E52</f>
        <v>Enron Canada Corp.</v>
      </c>
    </row>
    <row r="53" customFormat="false" ht="11.25" hidden="true" customHeight="false" outlineLevel="0" collapsed="false">
      <c r="A53" s="102" t="s">
        <v>133</v>
      </c>
      <c r="B53" s="102" t="s">
        <v>4007</v>
      </c>
      <c r="C53" s="102" t="n">
        <v>96037311</v>
      </c>
      <c r="D53" s="102" t="s">
        <v>37</v>
      </c>
      <c r="E53" s="102" t="s">
        <v>1554</v>
      </c>
      <c r="F53" s="102" t="n">
        <v>11266</v>
      </c>
      <c r="G53" s="102" t="n">
        <v>26038</v>
      </c>
      <c r="H53" s="102" t="s">
        <v>4033</v>
      </c>
      <c r="I53" s="102" t="n">
        <v>0</v>
      </c>
      <c r="J53" s="102" t="s">
        <v>4186</v>
      </c>
      <c r="K53" s="102" t="s">
        <v>4241</v>
      </c>
      <c r="L53" s="102" t="s">
        <v>4123</v>
      </c>
      <c r="N53" s="102" t="s">
        <v>4124</v>
      </c>
      <c r="Q53" s="102" t="s">
        <v>4125</v>
      </c>
      <c r="R53" s="102" t="s">
        <v>4188</v>
      </c>
      <c r="S53" s="102" t="s">
        <v>4242</v>
      </c>
      <c r="T53" s="102" t="s">
        <v>4190</v>
      </c>
      <c r="V53" s="102" t="s">
        <v>4201</v>
      </c>
      <c r="W53" s="102" t="s">
        <v>4192</v>
      </c>
      <c r="AE53" s="102" t="s">
        <v>4176</v>
      </c>
      <c r="AF53" s="102" t="s">
        <v>4130</v>
      </c>
      <c r="AG53" s="102" t="s">
        <v>4202</v>
      </c>
      <c r="AH53" s="102" t="n">
        <f aca="false">VLOOKUP(A53,'Can Gas Rankings'!$C$6:$H$95,6,FALSE())</f>
        <v>37</v>
      </c>
      <c r="AJ53" s="102" t="str">
        <f aca="false">A53&amp;C53</f>
        <v>Canadian Imperial Bank of Commerce96037311</v>
      </c>
      <c r="AK53" s="102" t="str">
        <f aca="false">E53</f>
        <v>Enron Canada Corp.</v>
      </c>
    </row>
    <row r="54" customFormat="false" ht="11.25" hidden="true" customHeight="false" outlineLevel="0" collapsed="false">
      <c r="A54" s="102" t="s">
        <v>133</v>
      </c>
      <c r="B54" s="102" t="s">
        <v>4007</v>
      </c>
      <c r="C54" s="102" t="n">
        <v>96037311</v>
      </c>
      <c r="D54" s="102" t="s">
        <v>37</v>
      </c>
      <c r="E54" s="102" t="s">
        <v>1554</v>
      </c>
      <c r="F54" s="102" t="n">
        <v>11266</v>
      </c>
      <c r="G54" s="102" t="n">
        <v>26038</v>
      </c>
      <c r="H54" s="102" t="s">
        <v>4033</v>
      </c>
      <c r="I54" s="102" t="n">
        <v>0</v>
      </c>
      <c r="J54" s="102" t="s">
        <v>4186</v>
      </c>
      <c r="K54" s="102" t="s">
        <v>4243</v>
      </c>
      <c r="L54" s="102" t="s">
        <v>4123</v>
      </c>
      <c r="N54" s="102" t="s">
        <v>4124</v>
      </c>
      <c r="Q54" s="102" t="s">
        <v>4125</v>
      </c>
      <c r="R54" s="102" t="s">
        <v>4188</v>
      </c>
      <c r="S54" s="102" t="s">
        <v>4242</v>
      </c>
      <c r="T54" s="102" t="s">
        <v>4190</v>
      </c>
      <c r="V54" s="102" t="s">
        <v>4201</v>
      </c>
      <c r="W54" s="102" t="s">
        <v>4192</v>
      </c>
      <c r="AE54" s="102" t="s">
        <v>4176</v>
      </c>
      <c r="AF54" s="102" t="s">
        <v>4130</v>
      </c>
      <c r="AG54" s="102" t="s">
        <v>4202</v>
      </c>
      <c r="AH54" s="102" t="n">
        <f aca="false">VLOOKUP(A54,'Can Gas Rankings'!$C$6:$H$95,6,FALSE())</f>
        <v>37</v>
      </c>
      <c r="AJ54" s="102" t="str">
        <f aca="false">A54&amp;C54</f>
        <v>Canadian Imperial Bank of Commerce96037311</v>
      </c>
      <c r="AK54" s="102" t="str">
        <f aca="false">E54</f>
        <v>Enron Canada Corp.</v>
      </c>
    </row>
    <row r="55" customFormat="false" ht="11.25" hidden="true" customHeight="false" outlineLevel="0" collapsed="false">
      <c r="A55" s="102" t="s">
        <v>133</v>
      </c>
      <c r="B55" s="102" t="s">
        <v>4007</v>
      </c>
      <c r="C55" s="102" t="n">
        <v>96037311</v>
      </c>
      <c r="D55" s="102" t="s">
        <v>37</v>
      </c>
      <c r="E55" s="102" t="s">
        <v>1554</v>
      </c>
      <c r="F55" s="102" t="n">
        <v>11266</v>
      </c>
      <c r="G55" s="102" t="n">
        <v>26038</v>
      </c>
      <c r="H55" s="102" t="s">
        <v>4033</v>
      </c>
      <c r="I55" s="102" t="n">
        <v>0</v>
      </c>
      <c r="J55" s="102" t="s">
        <v>4186</v>
      </c>
      <c r="K55" s="102" t="s">
        <v>4243</v>
      </c>
      <c r="L55" s="102" t="s">
        <v>4123</v>
      </c>
      <c r="N55" s="102" t="s">
        <v>4124</v>
      </c>
      <c r="Q55" s="102" t="s">
        <v>4134</v>
      </c>
      <c r="R55" s="102" t="s">
        <v>4188</v>
      </c>
      <c r="S55" s="102" t="s">
        <v>4242</v>
      </c>
      <c r="T55" s="102" t="s">
        <v>4190</v>
      </c>
      <c r="V55" s="102" t="s">
        <v>4201</v>
      </c>
      <c r="W55" s="102" t="s">
        <v>4192</v>
      </c>
      <c r="AE55" s="102" t="s">
        <v>4176</v>
      </c>
      <c r="AF55" s="102" t="s">
        <v>4130</v>
      </c>
      <c r="AG55" s="102" t="s">
        <v>4202</v>
      </c>
      <c r="AH55" s="102" t="n">
        <f aca="false">VLOOKUP(A55,'Can Gas Rankings'!$C$6:$H$95,6,FALSE())</f>
        <v>37</v>
      </c>
      <c r="AJ55" s="102" t="str">
        <f aca="false">A55&amp;C55</f>
        <v>Canadian Imperial Bank of Commerce96037311</v>
      </c>
      <c r="AK55" s="102" t="str">
        <f aca="false">E55</f>
        <v>Enron Canada Corp.</v>
      </c>
    </row>
    <row r="56" customFormat="false" ht="11.25" hidden="false" customHeight="false" outlineLevel="0" collapsed="false">
      <c r="A56" s="102" t="s">
        <v>370</v>
      </c>
      <c r="B56" s="102" t="s">
        <v>4007</v>
      </c>
      <c r="C56" s="102" t="n">
        <v>96091576</v>
      </c>
      <c r="D56" s="102" t="s">
        <v>41</v>
      </c>
      <c r="E56" s="102" t="s">
        <v>1554</v>
      </c>
      <c r="F56" s="102" t="n">
        <v>11266</v>
      </c>
      <c r="G56" s="102" t="n">
        <v>66073</v>
      </c>
      <c r="H56" s="102" t="s">
        <v>4023</v>
      </c>
      <c r="I56" s="102" t="n">
        <v>0</v>
      </c>
      <c r="J56" s="102" t="s">
        <v>4186</v>
      </c>
      <c r="L56" s="102" t="s">
        <v>4123</v>
      </c>
      <c r="N56" s="102" t="s">
        <v>4124</v>
      </c>
      <c r="Q56" s="102" t="s">
        <v>4125</v>
      </c>
      <c r="R56" s="102" t="s">
        <v>4188</v>
      </c>
      <c r="S56" s="102" t="s">
        <v>4244</v>
      </c>
      <c r="T56" s="102" t="s">
        <v>4190</v>
      </c>
      <c r="V56" s="102" t="s">
        <v>4191</v>
      </c>
      <c r="W56" s="102" t="s">
        <v>4192</v>
      </c>
      <c r="X56" s="102" t="s">
        <v>4244</v>
      </c>
      <c r="Y56" s="102" t="s">
        <v>4245</v>
      </c>
      <c r="AE56" s="102" t="s">
        <v>4129</v>
      </c>
      <c r="AF56" s="102" t="s">
        <v>4130</v>
      </c>
      <c r="AG56" s="102" t="s">
        <v>4131</v>
      </c>
      <c r="AH56" s="102" t="n">
        <f aca="false">VLOOKUP(A56,'Can Gas Rankings'!$C$6:$H$95,6,FALSE())</f>
        <v>35</v>
      </c>
      <c r="AJ56" s="102" t="str">
        <f aca="false">A56&amp;C56</f>
        <v>Cargill Energy Trading Canada, Inc.96091576</v>
      </c>
      <c r="AK56" s="102" t="str">
        <f aca="false">E56</f>
        <v>Enron Canada Corp.</v>
      </c>
    </row>
    <row r="57" customFormat="false" ht="11.25" hidden="true" customHeight="false" outlineLevel="0" collapsed="false">
      <c r="A57" s="102" t="s">
        <v>370</v>
      </c>
      <c r="B57" s="102" t="s">
        <v>4007</v>
      </c>
      <c r="C57" s="102" t="n">
        <v>96091576</v>
      </c>
      <c r="D57" s="102" t="s">
        <v>41</v>
      </c>
      <c r="E57" s="102" t="s">
        <v>1554</v>
      </c>
      <c r="F57" s="102" t="n">
        <v>11266</v>
      </c>
      <c r="G57" s="102" t="n">
        <v>66073</v>
      </c>
      <c r="H57" s="102" t="s">
        <v>4023</v>
      </c>
      <c r="I57" s="102" t="n">
        <v>0</v>
      </c>
      <c r="J57" s="102" t="s">
        <v>4186</v>
      </c>
      <c r="L57" s="102" t="s">
        <v>4123</v>
      </c>
      <c r="N57" s="102" t="s">
        <v>4124</v>
      </c>
      <c r="Q57" s="102" t="s">
        <v>4134</v>
      </c>
      <c r="R57" s="102" t="s">
        <v>4188</v>
      </c>
      <c r="S57" s="102" t="s">
        <v>4244</v>
      </c>
      <c r="T57" s="102" t="s">
        <v>4190</v>
      </c>
      <c r="V57" s="102" t="s">
        <v>4191</v>
      </c>
      <c r="W57" s="102" t="s">
        <v>4192</v>
      </c>
      <c r="X57" s="102" t="s">
        <v>4244</v>
      </c>
      <c r="Y57" s="102" t="s">
        <v>4245</v>
      </c>
      <c r="AE57" s="102" t="s">
        <v>4129</v>
      </c>
      <c r="AF57" s="102" t="s">
        <v>4130</v>
      </c>
      <c r="AG57" s="102" t="s">
        <v>4131</v>
      </c>
      <c r="AH57" s="102" t="n">
        <f aca="false">VLOOKUP(A57,'Can Gas Rankings'!$C$6:$H$95,6,FALSE())</f>
        <v>35</v>
      </c>
      <c r="AJ57" s="102" t="str">
        <f aca="false">A57&amp;C57</f>
        <v>Cargill Energy Trading Canada, Inc.96091576</v>
      </c>
      <c r="AK57" s="102" t="str">
        <f aca="false">E57</f>
        <v>Enron Canada Corp.</v>
      </c>
    </row>
    <row r="58" customFormat="false" ht="11.25" hidden="false" customHeight="false" outlineLevel="0" collapsed="false">
      <c r="A58" s="102" t="s">
        <v>377</v>
      </c>
      <c r="B58" s="102" t="s">
        <v>4007</v>
      </c>
      <c r="C58" s="102" t="n">
        <v>96014321</v>
      </c>
      <c r="D58" s="102" t="s">
        <v>41</v>
      </c>
      <c r="E58" s="102" t="s">
        <v>1554</v>
      </c>
      <c r="F58" s="102" t="n">
        <v>11266</v>
      </c>
      <c r="G58" s="102" t="n">
        <v>58982</v>
      </c>
      <c r="H58" s="102" t="s">
        <v>4023</v>
      </c>
      <c r="I58" s="102" t="n">
        <v>2</v>
      </c>
      <c r="J58" s="102" t="s">
        <v>4186</v>
      </c>
      <c r="K58" s="102" t="s">
        <v>4246</v>
      </c>
      <c r="L58" s="102" t="s">
        <v>4123</v>
      </c>
      <c r="N58" s="102" t="s">
        <v>4124</v>
      </c>
      <c r="Q58" s="102" t="s">
        <v>4134</v>
      </c>
      <c r="R58" s="102" t="s">
        <v>4188</v>
      </c>
      <c r="S58" s="102" t="s">
        <v>4247</v>
      </c>
      <c r="T58" s="102" t="s">
        <v>4190</v>
      </c>
      <c r="V58" s="102" t="s">
        <v>4191</v>
      </c>
      <c r="W58" s="102" t="s">
        <v>4192</v>
      </c>
      <c r="X58" s="102" t="s">
        <v>4247</v>
      </c>
      <c r="Y58" s="102" t="s">
        <v>4248</v>
      </c>
      <c r="AE58" s="102" t="s">
        <v>4129</v>
      </c>
      <c r="AF58" s="102" t="s">
        <v>4130</v>
      </c>
      <c r="AG58" s="102" t="s">
        <v>4131</v>
      </c>
      <c r="AH58" s="102" t="n">
        <f aca="false">VLOOKUP(A58,'Can Gas Rankings'!$C$6:$H$95,6,FALSE())</f>
        <v>50</v>
      </c>
      <c r="AJ58" s="102" t="str">
        <f aca="false">A58&amp;C58</f>
        <v>Chevron Canada Resources96014321</v>
      </c>
      <c r="AK58" s="102" t="str">
        <f aca="false">E58</f>
        <v>Enron Canada Corp.</v>
      </c>
    </row>
    <row r="59" customFormat="false" ht="11.25" hidden="true" customHeight="false" outlineLevel="0" collapsed="false">
      <c r="A59" s="102" t="s">
        <v>377</v>
      </c>
      <c r="B59" s="102" t="s">
        <v>4007</v>
      </c>
      <c r="C59" s="102" t="n">
        <v>96014321</v>
      </c>
      <c r="D59" s="102" t="s">
        <v>41</v>
      </c>
      <c r="E59" s="102" t="s">
        <v>1554</v>
      </c>
      <c r="F59" s="102" t="n">
        <v>11266</v>
      </c>
      <c r="G59" s="102" t="n">
        <v>58982</v>
      </c>
      <c r="H59" s="102" t="s">
        <v>4023</v>
      </c>
      <c r="I59" s="102" t="n">
        <v>2</v>
      </c>
      <c r="J59" s="102" t="s">
        <v>4186</v>
      </c>
      <c r="K59" s="102" t="s">
        <v>4249</v>
      </c>
      <c r="L59" s="102" t="s">
        <v>4123</v>
      </c>
      <c r="N59" s="102" t="s">
        <v>4124</v>
      </c>
      <c r="Q59" s="102" t="s">
        <v>4134</v>
      </c>
      <c r="R59" s="102" t="s">
        <v>4188</v>
      </c>
      <c r="S59" s="102" t="s">
        <v>4247</v>
      </c>
      <c r="T59" s="102" t="s">
        <v>4190</v>
      </c>
      <c r="V59" s="102" t="s">
        <v>4191</v>
      </c>
      <c r="W59" s="102" t="s">
        <v>4192</v>
      </c>
      <c r="X59" s="102" t="s">
        <v>4247</v>
      </c>
      <c r="Y59" s="102" t="s">
        <v>4248</v>
      </c>
      <c r="AE59" s="102" t="s">
        <v>4129</v>
      </c>
      <c r="AF59" s="102" t="s">
        <v>4130</v>
      </c>
      <c r="AG59" s="102" t="s">
        <v>4131</v>
      </c>
      <c r="AH59" s="102" t="n">
        <f aca="false">VLOOKUP(A59,'Can Gas Rankings'!$C$6:$H$95,6,FALSE())</f>
        <v>50</v>
      </c>
      <c r="AJ59" s="102" t="str">
        <f aca="false">A59&amp;C59</f>
        <v>Chevron Canada Resources96014321</v>
      </c>
      <c r="AK59" s="102" t="str">
        <f aca="false">E59</f>
        <v>Enron Canada Corp.</v>
      </c>
    </row>
    <row r="60" customFormat="false" ht="11.25" hidden="true" customHeight="false" outlineLevel="0" collapsed="false">
      <c r="A60" s="102" t="s">
        <v>377</v>
      </c>
      <c r="B60" s="102" t="s">
        <v>4007</v>
      </c>
      <c r="C60" s="102" t="n">
        <v>96014321</v>
      </c>
      <c r="D60" s="102" t="s">
        <v>41</v>
      </c>
      <c r="E60" s="102" t="s">
        <v>1554</v>
      </c>
      <c r="F60" s="102" t="n">
        <v>11266</v>
      </c>
      <c r="G60" s="102" t="n">
        <v>58982</v>
      </c>
      <c r="H60" s="102" t="s">
        <v>4023</v>
      </c>
      <c r="I60" s="102" t="n">
        <v>2</v>
      </c>
      <c r="J60" s="102" t="s">
        <v>4186</v>
      </c>
      <c r="K60" s="102" t="s">
        <v>4249</v>
      </c>
      <c r="L60" s="102" t="s">
        <v>4123</v>
      </c>
      <c r="N60" s="102" t="s">
        <v>4124</v>
      </c>
      <c r="Q60" s="102" t="s">
        <v>4125</v>
      </c>
      <c r="R60" s="102" t="s">
        <v>4188</v>
      </c>
      <c r="S60" s="102" t="s">
        <v>4247</v>
      </c>
      <c r="T60" s="102" t="s">
        <v>4190</v>
      </c>
      <c r="V60" s="102" t="s">
        <v>4191</v>
      </c>
      <c r="W60" s="102" t="s">
        <v>4192</v>
      </c>
      <c r="X60" s="102" t="s">
        <v>4247</v>
      </c>
      <c r="Y60" s="102" t="s">
        <v>4248</v>
      </c>
      <c r="AE60" s="102" t="s">
        <v>4129</v>
      </c>
      <c r="AF60" s="102" t="s">
        <v>4130</v>
      </c>
      <c r="AG60" s="102" t="s">
        <v>4131</v>
      </c>
      <c r="AH60" s="102" t="n">
        <f aca="false">VLOOKUP(A60,'Can Gas Rankings'!$C$6:$H$95,6,FALSE())</f>
        <v>50</v>
      </c>
      <c r="AJ60" s="102" t="str">
        <f aca="false">A60&amp;C60</f>
        <v>Chevron Canada Resources96014321</v>
      </c>
      <c r="AK60" s="102" t="str">
        <f aca="false">E60</f>
        <v>Enron Canada Corp.</v>
      </c>
    </row>
    <row r="61" customFormat="false" ht="11.25" hidden="true" customHeight="false" outlineLevel="0" collapsed="false">
      <c r="A61" s="102" t="s">
        <v>377</v>
      </c>
      <c r="B61" s="102" t="s">
        <v>4007</v>
      </c>
      <c r="C61" s="102" t="n">
        <v>96014321</v>
      </c>
      <c r="D61" s="102" t="s">
        <v>41</v>
      </c>
      <c r="E61" s="102" t="s">
        <v>1554</v>
      </c>
      <c r="F61" s="102" t="n">
        <v>11266</v>
      </c>
      <c r="G61" s="102" t="n">
        <v>58982</v>
      </c>
      <c r="H61" s="102" t="s">
        <v>4023</v>
      </c>
      <c r="I61" s="102" t="n">
        <v>2</v>
      </c>
      <c r="J61" s="102" t="s">
        <v>4186</v>
      </c>
      <c r="K61" s="102" t="s">
        <v>4246</v>
      </c>
      <c r="L61" s="102" t="s">
        <v>4123</v>
      </c>
      <c r="N61" s="102" t="s">
        <v>4124</v>
      </c>
      <c r="Q61" s="102" t="s">
        <v>4125</v>
      </c>
      <c r="R61" s="102" t="s">
        <v>4188</v>
      </c>
      <c r="S61" s="102" t="s">
        <v>4247</v>
      </c>
      <c r="T61" s="102" t="s">
        <v>4190</v>
      </c>
      <c r="V61" s="102" t="s">
        <v>4191</v>
      </c>
      <c r="W61" s="102" t="s">
        <v>4192</v>
      </c>
      <c r="X61" s="102" t="s">
        <v>4247</v>
      </c>
      <c r="Y61" s="102" t="s">
        <v>4248</v>
      </c>
      <c r="AE61" s="102" t="s">
        <v>4129</v>
      </c>
      <c r="AF61" s="102" t="s">
        <v>4130</v>
      </c>
      <c r="AG61" s="102" t="s">
        <v>4131</v>
      </c>
      <c r="AH61" s="102" t="n">
        <f aca="false">VLOOKUP(A61,'Can Gas Rankings'!$C$6:$H$95,6,FALSE())</f>
        <v>50</v>
      </c>
      <c r="AJ61" s="102" t="str">
        <f aca="false">A61&amp;C61</f>
        <v>Chevron Canada Resources96014321</v>
      </c>
      <c r="AK61" s="102" t="str">
        <f aca="false">E61</f>
        <v>Enron Canada Corp.</v>
      </c>
    </row>
    <row r="62" customFormat="false" ht="11.25" hidden="false" customHeight="false" outlineLevel="0" collapsed="false">
      <c r="A62" s="102" t="s">
        <v>379</v>
      </c>
      <c r="B62" s="102" t="s">
        <v>4007</v>
      </c>
      <c r="C62" s="102" t="n">
        <v>96038971</v>
      </c>
      <c r="D62" s="102" t="s">
        <v>41</v>
      </c>
      <c r="E62" s="102" t="s">
        <v>1554</v>
      </c>
      <c r="F62" s="102" t="n">
        <v>11266</v>
      </c>
      <c r="G62" s="102" t="n">
        <v>75671</v>
      </c>
      <c r="H62" s="102" t="s">
        <v>4023</v>
      </c>
      <c r="I62" s="102" t="n">
        <v>0</v>
      </c>
      <c r="J62" s="102" t="s">
        <v>4186</v>
      </c>
      <c r="K62" s="102" t="s">
        <v>4250</v>
      </c>
      <c r="L62" s="102" t="s">
        <v>4123</v>
      </c>
      <c r="N62" s="102" t="s">
        <v>4124</v>
      </c>
      <c r="Q62" s="102" t="s">
        <v>4134</v>
      </c>
      <c r="R62" s="102" t="s">
        <v>4188</v>
      </c>
      <c r="S62" s="102" t="s">
        <v>4251</v>
      </c>
      <c r="T62" s="102" t="s">
        <v>4190</v>
      </c>
      <c r="V62" s="102" t="s">
        <v>4191</v>
      </c>
      <c r="W62" s="102" t="s">
        <v>4192</v>
      </c>
      <c r="X62" s="102" t="s">
        <v>4251</v>
      </c>
      <c r="Y62" s="102" t="s">
        <v>4252</v>
      </c>
      <c r="AE62" s="102" t="s">
        <v>4129</v>
      </c>
      <c r="AF62" s="102" t="s">
        <v>4130</v>
      </c>
      <c r="AG62" s="102" t="s">
        <v>4131</v>
      </c>
      <c r="AH62" s="102" t="n">
        <f aca="false">VLOOKUP(A62,'Can Gas Rankings'!$C$6:$H$95,6,FALSE())</f>
        <v>64</v>
      </c>
      <c r="AJ62" s="102" t="str">
        <f aca="false">A62&amp;C62</f>
        <v>CIBC World Markets PLC96038971</v>
      </c>
      <c r="AK62" s="102" t="str">
        <f aca="false">E62</f>
        <v>Enron Canada Corp.</v>
      </c>
    </row>
    <row r="63" customFormat="false" ht="11.25" hidden="true" customHeight="false" outlineLevel="0" collapsed="false">
      <c r="A63" s="102" t="s">
        <v>379</v>
      </c>
      <c r="B63" s="102" t="s">
        <v>4007</v>
      </c>
      <c r="C63" s="102" t="n">
        <v>96038971</v>
      </c>
      <c r="D63" s="102" t="s">
        <v>41</v>
      </c>
      <c r="E63" s="102" t="s">
        <v>1554</v>
      </c>
      <c r="F63" s="102" t="n">
        <v>11266</v>
      </c>
      <c r="G63" s="102" t="n">
        <v>75671</v>
      </c>
      <c r="H63" s="102" t="s">
        <v>4023</v>
      </c>
      <c r="I63" s="102" t="n">
        <v>0</v>
      </c>
      <c r="J63" s="102" t="s">
        <v>4186</v>
      </c>
      <c r="K63" s="102" t="s">
        <v>4253</v>
      </c>
      <c r="L63" s="102" t="s">
        <v>4123</v>
      </c>
      <c r="N63" s="102" t="s">
        <v>4124</v>
      </c>
      <c r="Q63" s="102" t="s">
        <v>4134</v>
      </c>
      <c r="R63" s="102" t="s">
        <v>4188</v>
      </c>
      <c r="S63" s="102" t="s">
        <v>4251</v>
      </c>
      <c r="T63" s="102" t="s">
        <v>4190</v>
      </c>
      <c r="V63" s="102" t="s">
        <v>4191</v>
      </c>
      <c r="W63" s="102" t="s">
        <v>4192</v>
      </c>
      <c r="X63" s="102" t="s">
        <v>4251</v>
      </c>
      <c r="Y63" s="102" t="s">
        <v>4252</v>
      </c>
      <c r="AE63" s="102" t="s">
        <v>4129</v>
      </c>
      <c r="AF63" s="102" t="s">
        <v>4130</v>
      </c>
      <c r="AG63" s="102" t="s">
        <v>4131</v>
      </c>
      <c r="AH63" s="102" t="n">
        <f aca="false">VLOOKUP(A63,'Can Gas Rankings'!$C$6:$H$95,6,FALSE())</f>
        <v>64</v>
      </c>
      <c r="AJ63" s="102" t="str">
        <f aca="false">A63&amp;C63</f>
        <v>CIBC World Markets PLC96038971</v>
      </c>
      <c r="AK63" s="102" t="str">
        <f aca="false">E63</f>
        <v>Enron Canada Corp.</v>
      </c>
    </row>
    <row r="64" customFormat="false" ht="11.25" hidden="true" customHeight="false" outlineLevel="0" collapsed="false">
      <c r="A64" s="102" t="s">
        <v>379</v>
      </c>
      <c r="B64" s="102" t="s">
        <v>4007</v>
      </c>
      <c r="C64" s="102" t="n">
        <v>96038971</v>
      </c>
      <c r="D64" s="102" t="s">
        <v>41</v>
      </c>
      <c r="E64" s="102" t="s">
        <v>1554</v>
      </c>
      <c r="F64" s="102" t="n">
        <v>11266</v>
      </c>
      <c r="G64" s="102" t="n">
        <v>75671</v>
      </c>
      <c r="H64" s="102" t="s">
        <v>4023</v>
      </c>
      <c r="I64" s="102" t="n">
        <v>0</v>
      </c>
      <c r="J64" s="102" t="s">
        <v>4186</v>
      </c>
      <c r="K64" s="102" t="s">
        <v>4253</v>
      </c>
      <c r="L64" s="102" t="s">
        <v>4123</v>
      </c>
      <c r="N64" s="102" t="s">
        <v>4124</v>
      </c>
      <c r="Q64" s="102" t="s">
        <v>4125</v>
      </c>
      <c r="R64" s="102" t="s">
        <v>4188</v>
      </c>
      <c r="S64" s="102" t="s">
        <v>4251</v>
      </c>
      <c r="T64" s="102" t="s">
        <v>4190</v>
      </c>
      <c r="V64" s="102" t="s">
        <v>4191</v>
      </c>
      <c r="W64" s="102" t="s">
        <v>4192</v>
      </c>
      <c r="X64" s="102" t="s">
        <v>4251</v>
      </c>
      <c r="Y64" s="102" t="s">
        <v>4252</v>
      </c>
      <c r="AE64" s="102" t="s">
        <v>4129</v>
      </c>
      <c r="AF64" s="102" t="s">
        <v>4130</v>
      </c>
      <c r="AG64" s="102" t="s">
        <v>4131</v>
      </c>
      <c r="AH64" s="102" t="n">
        <f aca="false">VLOOKUP(A64,'Can Gas Rankings'!$C$6:$H$95,6,FALSE())</f>
        <v>64</v>
      </c>
      <c r="AJ64" s="102" t="str">
        <f aca="false">A64&amp;C64</f>
        <v>CIBC World Markets PLC96038971</v>
      </c>
      <c r="AK64" s="102" t="str">
        <f aca="false">E64</f>
        <v>Enron Canada Corp.</v>
      </c>
    </row>
    <row r="65" customFormat="false" ht="11.25" hidden="true" customHeight="false" outlineLevel="0" collapsed="false">
      <c r="A65" s="102" t="s">
        <v>379</v>
      </c>
      <c r="B65" s="102" t="s">
        <v>4007</v>
      </c>
      <c r="C65" s="102" t="n">
        <v>96038971</v>
      </c>
      <c r="D65" s="102" t="s">
        <v>41</v>
      </c>
      <c r="E65" s="102" t="s">
        <v>1554</v>
      </c>
      <c r="F65" s="102" t="n">
        <v>11266</v>
      </c>
      <c r="G65" s="102" t="n">
        <v>75671</v>
      </c>
      <c r="H65" s="102" t="s">
        <v>4023</v>
      </c>
      <c r="I65" s="102" t="n">
        <v>0</v>
      </c>
      <c r="J65" s="102" t="s">
        <v>4186</v>
      </c>
      <c r="K65" s="102" t="s">
        <v>4250</v>
      </c>
      <c r="L65" s="102" t="s">
        <v>4123</v>
      </c>
      <c r="N65" s="102" t="s">
        <v>4124</v>
      </c>
      <c r="Q65" s="102" t="s">
        <v>4125</v>
      </c>
      <c r="R65" s="102" t="s">
        <v>4188</v>
      </c>
      <c r="S65" s="102" t="s">
        <v>4251</v>
      </c>
      <c r="T65" s="102" t="s">
        <v>4190</v>
      </c>
      <c r="V65" s="102" t="s">
        <v>4191</v>
      </c>
      <c r="W65" s="102" t="s">
        <v>4192</v>
      </c>
      <c r="X65" s="102" t="s">
        <v>4251</v>
      </c>
      <c r="Y65" s="102" t="s">
        <v>4252</v>
      </c>
      <c r="AE65" s="102" t="s">
        <v>4129</v>
      </c>
      <c r="AF65" s="102" t="s">
        <v>4130</v>
      </c>
      <c r="AG65" s="102" t="s">
        <v>4131</v>
      </c>
      <c r="AH65" s="102" t="n">
        <f aca="false">VLOOKUP(A65,'Can Gas Rankings'!$C$6:$H$95,6,FALSE())</f>
        <v>64</v>
      </c>
      <c r="AJ65" s="102" t="str">
        <f aca="false">A65&amp;C65</f>
        <v>CIBC World Markets PLC96038971</v>
      </c>
      <c r="AK65" s="102" t="str">
        <f aca="false">E65</f>
        <v>Enron Canada Corp.</v>
      </c>
    </row>
    <row r="66" customFormat="false" ht="11.25" hidden="false" customHeight="false" outlineLevel="0" collapsed="false">
      <c r="A66" s="102" t="s">
        <v>380</v>
      </c>
      <c r="B66" s="102" t="s">
        <v>4007</v>
      </c>
      <c r="C66" s="102" t="n">
        <v>96091581</v>
      </c>
      <c r="D66" s="102" t="s">
        <v>41</v>
      </c>
      <c r="E66" s="102" t="s">
        <v>1554</v>
      </c>
      <c r="F66" s="102" t="n">
        <v>11266</v>
      </c>
      <c r="G66" s="102" t="n">
        <v>118945</v>
      </c>
      <c r="H66" s="102" t="s">
        <v>4023</v>
      </c>
      <c r="I66" s="102" t="n">
        <v>0</v>
      </c>
      <c r="J66" s="102" t="s">
        <v>4186</v>
      </c>
      <c r="L66" s="102" t="s">
        <v>4123</v>
      </c>
      <c r="N66" s="102" t="s">
        <v>4124</v>
      </c>
      <c r="Q66" s="102" t="s">
        <v>4125</v>
      </c>
      <c r="R66" s="102" t="s">
        <v>4188</v>
      </c>
      <c r="S66" s="102" t="s">
        <v>4254</v>
      </c>
      <c r="T66" s="102" t="s">
        <v>4190</v>
      </c>
      <c r="V66" s="102" t="s">
        <v>4191</v>
      </c>
      <c r="W66" s="102" t="s">
        <v>4192</v>
      </c>
      <c r="X66" s="102" t="s">
        <v>4254</v>
      </c>
      <c r="Y66" s="102" t="s">
        <v>4255</v>
      </c>
      <c r="AE66" s="102" t="s">
        <v>4129</v>
      </c>
      <c r="AF66" s="102" t="s">
        <v>4130</v>
      </c>
      <c r="AG66" s="102" t="s">
        <v>4131</v>
      </c>
      <c r="AH66" s="102" t="n">
        <f aca="false">VLOOKUP(A66,'Can Gas Rankings'!$C$6:$H$95,6,FALSE())</f>
        <v>77</v>
      </c>
      <c r="AJ66" s="102" t="str">
        <f aca="false">A66&amp;C66</f>
        <v>Cinergy Canada Inc.96091581</v>
      </c>
      <c r="AK66" s="102" t="str">
        <f aca="false">E66</f>
        <v>Enron Canada Corp.</v>
      </c>
    </row>
    <row r="67" customFormat="false" ht="11.25" hidden="true" customHeight="false" outlineLevel="0" collapsed="false">
      <c r="A67" s="102" t="s">
        <v>380</v>
      </c>
      <c r="B67" s="102" t="s">
        <v>4007</v>
      </c>
      <c r="C67" s="102" t="n">
        <v>96091581</v>
      </c>
      <c r="D67" s="102" t="s">
        <v>41</v>
      </c>
      <c r="E67" s="102" t="s">
        <v>1554</v>
      </c>
      <c r="F67" s="102" t="n">
        <v>11266</v>
      </c>
      <c r="G67" s="102" t="n">
        <v>118945</v>
      </c>
      <c r="H67" s="102" t="s">
        <v>4023</v>
      </c>
      <c r="I67" s="102" t="n">
        <v>0</v>
      </c>
      <c r="J67" s="102" t="s">
        <v>4186</v>
      </c>
      <c r="L67" s="102" t="s">
        <v>4123</v>
      </c>
      <c r="N67" s="102" t="s">
        <v>4124</v>
      </c>
      <c r="Q67" s="102" t="s">
        <v>4134</v>
      </c>
      <c r="R67" s="102" t="s">
        <v>4188</v>
      </c>
      <c r="S67" s="102" t="s">
        <v>4254</v>
      </c>
      <c r="T67" s="102" t="s">
        <v>4190</v>
      </c>
      <c r="V67" s="102" t="s">
        <v>4191</v>
      </c>
      <c r="W67" s="102" t="s">
        <v>4192</v>
      </c>
      <c r="X67" s="102" t="s">
        <v>4254</v>
      </c>
      <c r="Y67" s="102" t="s">
        <v>4255</v>
      </c>
      <c r="AE67" s="102" t="s">
        <v>4129</v>
      </c>
      <c r="AF67" s="102" t="s">
        <v>4130</v>
      </c>
      <c r="AG67" s="102" t="s">
        <v>4131</v>
      </c>
      <c r="AH67" s="102" t="n">
        <f aca="false">VLOOKUP(A67,'Can Gas Rankings'!$C$6:$H$95,6,FALSE())</f>
        <v>77</v>
      </c>
      <c r="AJ67" s="102" t="str">
        <f aca="false">A67&amp;C67</f>
        <v>Cinergy Canada Inc.96091581</v>
      </c>
      <c r="AK67" s="102" t="str">
        <f aca="false">E67</f>
        <v>Enron Canada Corp.</v>
      </c>
    </row>
    <row r="68" customFormat="false" ht="11.25" hidden="false" customHeight="false" outlineLevel="0" collapsed="false">
      <c r="A68" s="102" t="s">
        <v>75</v>
      </c>
      <c r="B68" s="102" t="s">
        <v>4007</v>
      </c>
      <c r="C68" s="102" t="n">
        <v>96081135</v>
      </c>
      <c r="D68" s="102" t="s">
        <v>37</v>
      </c>
      <c r="E68" s="102" t="s">
        <v>1554</v>
      </c>
      <c r="F68" s="102" t="n">
        <v>11266</v>
      </c>
      <c r="G68" s="102" t="n">
        <v>68856</v>
      </c>
      <c r="H68" s="102" t="s">
        <v>4033</v>
      </c>
      <c r="I68" s="102" t="n">
        <v>0</v>
      </c>
      <c r="J68" s="102" t="s">
        <v>4186</v>
      </c>
      <c r="L68" s="102" t="s">
        <v>4123</v>
      </c>
      <c r="N68" s="102" t="s">
        <v>4124</v>
      </c>
      <c r="Q68" s="102" t="s">
        <v>4125</v>
      </c>
      <c r="R68" s="102" t="s">
        <v>4188</v>
      </c>
      <c r="S68" s="102" t="s">
        <v>4256</v>
      </c>
      <c r="T68" s="102" t="s">
        <v>4190</v>
      </c>
      <c r="V68" s="102" t="s">
        <v>4201</v>
      </c>
      <c r="W68" s="102" t="s">
        <v>4192</v>
      </c>
      <c r="AE68" s="102" t="s">
        <v>4176</v>
      </c>
      <c r="AF68" s="102" t="s">
        <v>4130</v>
      </c>
      <c r="AG68" s="102" t="s">
        <v>4202</v>
      </c>
      <c r="AH68" s="102" t="n">
        <f aca="false">VLOOKUP(A68,'Can Gas Rankings'!$C$6:$H$95,6,FALSE())</f>
        <v>23</v>
      </c>
      <c r="AJ68" s="102" t="str">
        <f aca="false">A68&amp;C68</f>
        <v>Cinergy Marketing &amp; Trading, LLC96081135</v>
      </c>
      <c r="AK68" s="102" t="str">
        <f aca="false">E68</f>
        <v>Enron Canada Corp.</v>
      </c>
    </row>
    <row r="69" customFormat="false" ht="11.25" hidden="true" customHeight="false" outlineLevel="0" collapsed="false">
      <c r="A69" s="102" t="s">
        <v>75</v>
      </c>
      <c r="B69" s="102" t="s">
        <v>4007</v>
      </c>
      <c r="C69" s="102" t="n">
        <v>96081135</v>
      </c>
      <c r="D69" s="102" t="s">
        <v>37</v>
      </c>
      <c r="E69" s="102" t="s">
        <v>1554</v>
      </c>
      <c r="F69" s="102" t="n">
        <v>11266</v>
      </c>
      <c r="G69" s="102" t="n">
        <v>68856</v>
      </c>
      <c r="H69" s="102" t="s">
        <v>4033</v>
      </c>
      <c r="I69" s="102" t="n">
        <v>0</v>
      </c>
      <c r="J69" s="102" t="s">
        <v>4186</v>
      </c>
      <c r="L69" s="102" t="s">
        <v>4123</v>
      </c>
      <c r="N69" s="102" t="s">
        <v>4124</v>
      </c>
      <c r="Q69" s="102" t="s">
        <v>4134</v>
      </c>
      <c r="R69" s="102" t="s">
        <v>4188</v>
      </c>
      <c r="S69" s="102" t="s">
        <v>4256</v>
      </c>
      <c r="T69" s="102" t="s">
        <v>4190</v>
      </c>
      <c r="V69" s="102" t="s">
        <v>4201</v>
      </c>
      <c r="W69" s="102" t="s">
        <v>4192</v>
      </c>
      <c r="AE69" s="102" t="s">
        <v>4176</v>
      </c>
      <c r="AF69" s="102" t="s">
        <v>4130</v>
      </c>
      <c r="AG69" s="102" t="s">
        <v>4202</v>
      </c>
      <c r="AH69" s="102" t="n">
        <f aca="false">VLOOKUP(A69,'Can Gas Rankings'!$C$6:$H$95,6,FALSE())</f>
        <v>23</v>
      </c>
      <c r="AJ69" s="102" t="str">
        <f aca="false">A69&amp;C69</f>
        <v>Cinergy Marketing &amp; Trading, LLC96081135</v>
      </c>
      <c r="AK69" s="102" t="str">
        <f aca="false">E69</f>
        <v>Enron Canada Corp.</v>
      </c>
    </row>
    <row r="70" customFormat="false" ht="11.25" hidden="false" customHeight="false" outlineLevel="0" collapsed="false">
      <c r="A70" s="102" t="s">
        <v>223</v>
      </c>
      <c r="B70" s="102" t="s">
        <v>4007</v>
      </c>
      <c r="C70" s="102" t="n">
        <v>96013822</v>
      </c>
      <c r="D70" s="102" t="s">
        <v>41</v>
      </c>
      <c r="E70" s="102" t="s">
        <v>1554</v>
      </c>
      <c r="F70" s="102" t="n">
        <v>11266</v>
      </c>
      <c r="G70" s="102" t="n">
        <v>65658</v>
      </c>
      <c r="H70" s="102" t="s">
        <v>4023</v>
      </c>
      <c r="I70" s="102" t="n">
        <v>1</v>
      </c>
      <c r="J70" s="102" t="s">
        <v>4186</v>
      </c>
      <c r="K70" s="102" t="s">
        <v>4257</v>
      </c>
      <c r="L70" s="102" t="s">
        <v>4123</v>
      </c>
      <c r="N70" s="102" t="s">
        <v>4124</v>
      </c>
      <c r="Q70" s="102" t="s">
        <v>4125</v>
      </c>
      <c r="R70" s="102" t="s">
        <v>4188</v>
      </c>
      <c r="S70" s="102" t="s">
        <v>4258</v>
      </c>
      <c r="T70" s="102" t="s">
        <v>4190</v>
      </c>
      <c r="V70" s="102" t="s">
        <v>4191</v>
      </c>
      <c r="W70" s="102" t="s">
        <v>4192</v>
      </c>
      <c r="X70" s="102" t="s">
        <v>4258</v>
      </c>
      <c r="Y70" s="102" t="s">
        <v>4259</v>
      </c>
      <c r="AE70" s="102" t="s">
        <v>4129</v>
      </c>
      <c r="AF70" s="102" t="s">
        <v>4130</v>
      </c>
      <c r="AG70" s="102" t="s">
        <v>4131</v>
      </c>
      <c r="AH70" s="102" t="n">
        <f aca="false">VLOOKUP(A70,'Can Gas Rankings'!$C$6:$H$95,6,FALSE())</f>
        <v>52</v>
      </c>
      <c r="AJ70" s="102" t="str">
        <f aca="false">A70&amp;C70</f>
        <v>Coast Energy Canada, Inc.96013822</v>
      </c>
      <c r="AK70" s="102" t="str">
        <f aca="false">E70</f>
        <v>Enron Canada Corp.</v>
      </c>
    </row>
    <row r="71" customFormat="false" ht="11.25" hidden="true" customHeight="false" outlineLevel="0" collapsed="false">
      <c r="A71" s="102" t="s">
        <v>223</v>
      </c>
      <c r="B71" s="102" t="s">
        <v>4007</v>
      </c>
      <c r="C71" s="102" t="n">
        <v>96013822</v>
      </c>
      <c r="D71" s="102" t="s">
        <v>41</v>
      </c>
      <c r="E71" s="102" t="s">
        <v>1554</v>
      </c>
      <c r="F71" s="102" t="n">
        <v>11266</v>
      </c>
      <c r="G71" s="102" t="n">
        <v>65658</v>
      </c>
      <c r="H71" s="102" t="s">
        <v>4023</v>
      </c>
      <c r="I71" s="102" t="n">
        <v>1</v>
      </c>
      <c r="J71" s="102" t="s">
        <v>4186</v>
      </c>
      <c r="K71" s="102" t="s">
        <v>4257</v>
      </c>
      <c r="L71" s="102" t="s">
        <v>4123</v>
      </c>
      <c r="N71" s="102" t="s">
        <v>4124</v>
      </c>
      <c r="Q71" s="102" t="s">
        <v>4134</v>
      </c>
      <c r="R71" s="102" t="s">
        <v>4188</v>
      </c>
      <c r="S71" s="102" t="s">
        <v>4258</v>
      </c>
      <c r="T71" s="102" t="s">
        <v>4190</v>
      </c>
      <c r="V71" s="102" t="s">
        <v>4191</v>
      </c>
      <c r="W71" s="102" t="s">
        <v>4192</v>
      </c>
      <c r="X71" s="102" t="s">
        <v>4258</v>
      </c>
      <c r="Y71" s="102" t="s">
        <v>4259</v>
      </c>
      <c r="AE71" s="102" t="s">
        <v>4129</v>
      </c>
      <c r="AF71" s="102" t="s">
        <v>4130</v>
      </c>
      <c r="AG71" s="102" t="s">
        <v>4131</v>
      </c>
      <c r="AH71" s="102" t="n">
        <f aca="false">VLOOKUP(A71,'Can Gas Rankings'!$C$6:$H$95,6,FALSE())</f>
        <v>52</v>
      </c>
      <c r="AJ71" s="102" t="str">
        <f aca="false">A71&amp;C71</f>
        <v>Coast Energy Canada, Inc.96013822</v>
      </c>
      <c r="AK71" s="102" t="str">
        <f aca="false">E71</f>
        <v>Enron Canada Corp.</v>
      </c>
    </row>
    <row r="72" customFormat="false" ht="11.25" hidden="true" customHeight="false" outlineLevel="0" collapsed="false">
      <c r="A72" s="102" t="s">
        <v>223</v>
      </c>
      <c r="B72" s="102" t="s">
        <v>4007</v>
      </c>
      <c r="C72" s="102" t="n">
        <v>96013822</v>
      </c>
      <c r="D72" s="102" t="s">
        <v>41</v>
      </c>
      <c r="E72" s="102" t="s">
        <v>1554</v>
      </c>
      <c r="F72" s="102" t="n">
        <v>11266</v>
      </c>
      <c r="G72" s="102" t="n">
        <v>65658</v>
      </c>
      <c r="H72" s="102" t="s">
        <v>4023</v>
      </c>
      <c r="I72" s="102" t="n">
        <v>1</v>
      </c>
      <c r="J72" s="102" t="s">
        <v>4186</v>
      </c>
      <c r="K72" s="102" t="s">
        <v>4260</v>
      </c>
      <c r="L72" s="102" t="s">
        <v>4123</v>
      </c>
      <c r="N72" s="102" t="s">
        <v>4124</v>
      </c>
      <c r="Q72" s="102" t="s">
        <v>4125</v>
      </c>
      <c r="R72" s="102" t="s">
        <v>4188</v>
      </c>
      <c r="S72" s="102" t="s">
        <v>4258</v>
      </c>
      <c r="T72" s="102" t="s">
        <v>4190</v>
      </c>
      <c r="V72" s="102" t="s">
        <v>4191</v>
      </c>
      <c r="W72" s="102" t="s">
        <v>4192</v>
      </c>
      <c r="X72" s="102" t="s">
        <v>4258</v>
      </c>
      <c r="Y72" s="102" t="s">
        <v>4259</v>
      </c>
      <c r="AE72" s="102" t="s">
        <v>4129</v>
      </c>
      <c r="AF72" s="102" t="s">
        <v>4130</v>
      </c>
      <c r="AG72" s="102" t="s">
        <v>4131</v>
      </c>
      <c r="AH72" s="102" t="n">
        <f aca="false">VLOOKUP(A72,'Can Gas Rankings'!$C$6:$H$95,6,FALSE())</f>
        <v>52</v>
      </c>
      <c r="AJ72" s="102" t="str">
        <f aca="false">A72&amp;C72</f>
        <v>Coast Energy Canada, Inc.96013822</v>
      </c>
      <c r="AK72" s="102" t="str">
        <f aca="false">E72</f>
        <v>Enron Canada Corp.</v>
      </c>
    </row>
    <row r="73" customFormat="false" ht="11.25" hidden="true" customHeight="false" outlineLevel="0" collapsed="false">
      <c r="A73" s="102" t="s">
        <v>223</v>
      </c>
      <c r="B73" s="102" t="s">
        <v>4007</v>
      </c>
      <c r="C73" s="102" t="n">
        <v>96013822</v>
      </c>
      <c r="D73" s="102" t="s">
        <v>41</v>
      </c>
      <c r="E73" s="102" t="s">
        <v>1554</v>
      </c>
      <c r="F73" s="102" t="n">
        <v>11266</v>
      </c>
      <c r="G73" s="102" t="n">
        <v>65658</v>
      </c>
      <c r="H73" s="102" t="s">
        <v>4023</v>
      </c>
      <c r="I73" s="102" t="n">
        <v>1</v>
      </c>
      <c r="J73" s="102" t="s">
        <v>4186</v>
      </c>
      <c r="K73" s="102" t="s">
        <v>4260</v>
      </c>
      <c r="L73" s="102" t="s">
        <v>4123</v>
      </c>
      <c r="N73" s="102" t="s">
        <v>4124</v>
      </c>
      <c r="Q73" s="102" t="s">
        <v>4134</v>
      </c>
      <c r="R73" s="102" t="s">
        <v>4188</v>
      </c>
      <c r="S73" s="102" t="s">
        <v>4258</v>
      </c>
      <c r="T73" s="102" t="s">
        <v>4190</v>
      </c>
      <c r="V73" s="102" t="s">
        <v>4191</v>
      </c>
      <c r="W73" s="102" t="s">
        <v>4192</v>
      </c>
      <c r="X73" s="102" t="s">
        <v>4258</v>
      </c>
      <c r="Y73" s="102" t="s">
        <v>4259</v>
      </c>
      <c r="AE73" s="102" t="s">
        <v>4129</v>
      </c>
      <c r="AF73" s="102" t="s">
        <v>4130</v>
      </c>
      <c r="AG73" s="102" t="s">
        <v>4131</v>
      </c>
      <c r="AH73" s="102" t="n">
        <f aca="false">VLOOKUP(A73,'Can Gas Rankings'!$C$6:$H$95,6,FALSE())</f>
        <v>52</v>
      </c>
      <c r="AJ73" s="102" t="str">
        <f aca="false">A73&amp;C73</f>
        <v>Coast Energy Canada, Inc.96013822</v>
      </c>
      <c r="AK73" s="102" t="str">
        <f aca="false">E73</f>
        <v>Enron Canada Corp.</v>
      </c>
    </row>
    <row r="74" customFormat="false" ht="11.25" hidden="false" customHeight="false" outlineLevel="0" collapsed="false">
      <c r="A74" s="102" t="s">
        <v>205</v>
      </c>
      <c r="B74" s="102" t="s">
        <v>4007</v>
      </c>
      <c r="C74" s="102" t="n">
        <v>96030407</v>
      </c>
      <c r="D74" s="102" t="s">
        <v>37</v>
      </c>
      <c r="E74" s="102" t="s">
        <v>1554</v>
      </c>
      <c r="F74" s="102" t="n">
        <v>11266</v>
      </c>
      <c r="G74" s="102" t="n">
        <v>26476</v>
      </c>
      <c r="H74" s="102" t="s">
        <v>4033</v>
      </c>
      <c r="I74" s="102" t="n">
        <v>0</v>
      </c>
      <c r="J74" s="102" t="s">
        <v>4186</v>
      </c>
      <c r="K74" s="102" t="s">
        <v>4261</v>
      </c>
      <c r="L74" s="102" t="s">
        <v>4123</v>
      </c>
      <c r="N74" s="102" t="s">
        <v>4124</v>
      </c>
      <c r="Q74" s="102" t="s">
        <v>4125</v>
      </c>
      <c r="R74" s="102" t="s">
        <v>4188</v>
      </c>
      <c r="S74" s="102" t="s">
        <v>4262</v>
      </c>
      <c r="T74" s="102" t="s">
        <v>4190</v>
      </c>
      <c r="V74" s="102" t="s">
        <v>4201</v>
      </c>
      <c r="W74" s="102" t="s">
        <v>4192</v>
      </c>
      <c r="AE74" s="102" t="s">
        <v>4176</v>
      </c>
      <c r="AF74" s="102" t="s">
        <v>4130</v>
      </c>
      <c r="AG74" s="102" t="s">
        <v>4131</v>
      </c>
      <c r="AH74" s="102" t="n">
        <f aca="false">VLOOKUP(A74,'Can Gas Rankings'!$C$6:$H$95,6,FALSE())</f>
        <v>51</v>
      </c>
      <c r="AJ74" s="102" t="str">
        <f aca="false">A74&amp;C74</f>
        <v>CoEnergy Trading Company96030407</v>
      </c>
      <c r="AK74" s="102" t="str">
        <f aca="false">E74</f>
        <v>Enron Canada Corp.</v>
      </c>
    </row>
    <row r="75" customFormat="false" ht="11.25" hidden="true" customHeight="false" outlineLevel="0" collapsed="false">
      <c r="A75" s="102" t="s">
        <v>205</v>
      </c>
      <c r="B75" s="102" t="s">
        <v>4007</v>
      </c>
      <c r="C75" s="102" t="n">
        <v>96030407</v>
      </c>
      <c r="D75" s="102" t="s">
        <v>37</v>
      </c>
      <c r="E75" s="102" t="s">
        <v>1554</v>
      </c>
      <c r="F75" s="102" t="n">
        <v>11266</v>
      </c>
      <c r="G75" s="102" t="n">
        <v>26476</v>
      </c>
      <c r="H75" s="102" t="s">
        <v>4033</v>
      </c>
      <c r="I75" s="102" t="n">
        <v>0</v>
      </c>
      <c r="J75" s="102" t="s">
        <v>4186</v>
      </c>
      <c r="K75" s="102" t="s">
        <v>4261</v>
      </c>
      <c r="L75" s="102" t="s">
        <v>4123</v>
      </c>
      <c r="N75" s="102" t="s">
        <v>4124</v>
      </c>
      <c r="Q75" s="102" t="s">
        <v>4134</v>
      </c>
      <c r="R75" s="102" t="s">
        <v>4188</v>
      </c>
      <c r="S75" s="102" t="s">
        <v>4262</v>
      </c>
      <c r="T75" s="102" t="s">
        <v>4190</v>
      </c>
      <c r="V75" s="102" t="s">
        <v>4201</v>
      </c>
      <c r="W75" s="102" t="s">
        <v>4192</v>
      </c>
      <c r="AE75" s="102" t="s">
        <v>4176</v>
      </c>
      <c r="AF75" s="102" t="s">
        <v>4130</v>
      </c>
      <c r="AG75" s="102" t="s">
        <v>4131</v>
      </c>
      <c r="AH75" s="102" t="n">
        <f aca="false">VLOOKUP(A75,'Can Gas Rankings'!$C$6:$H$95,6,FALSE())</f>
        <v>51</v>
      </c>
      <c r="AJ75" s="102" t="str">
        <f aca="false">A75&amp;C75</f>
        <v>CoEnergy Trading Company96030407</v>
      </c>
      <c r="AK75" s="102" t="str">
        <f aca="false">E75</f>
        <v>Enron Canada Corp.</v>
      </c>
    </row>
    <row r="76" customFormat="false" ht="11.25" hidden="true" customHeight="false" outlineLevel="0" collapsed="false">
      <c r="A76" s="102" t="s">
        <v>205</v>
      </c>
      <c r="B76" s="102" t="s">
        <v>4007</v>
      </c>
      <c r="C76" s="102" t="n">
        <v>96030407</v>
      </c>
      <c r="D76" s="102" t="s">
        <v>37</v>
      </c>
      <c r="E76" s="102" t="s">
        <v>1554</v>
      </c>
      <c r="F76" s="102" t="n">
        <v>11266</v>
      </c>
      <c r="G76" s="102" t="n">
        <v>26476</v>
      </c>
      <c r="H76" s="102" t="s">
        <v>4033</v>
      </c>
      <c r="I76" s="102" t="n">
        <v>0</v>
      </c>
      <c r="J76" s="102" t="s">
        <v>4186</v>
      </c>
      <c r="K76" s="102" t="s">
        <v>4263</v>
      </c>
      <c r="L76" s="102" t="s">
        <v>4123</v>
      </c>
      <c r="N76" s="102" t="s">
        <v>4124</v>
      </c>
      <c r="Q76" s="102" t="s">
        <v>4134</v>
      </c>
      <c r="R76" s="102" t="s">
        <v>4188</v>
      </c>
      <c r="S76" s="102" t="s">
        <v>4262</v>
      </c>
      <c r="T76" s="102" t="s">
        <v>4190</v>
      </c>
      <c r="V76" s="102" t="s">
        <v>4201</v>
      </c>
      <c r="W76" s="102" t="s">
        <v>4192</v>
      </c>
      <c r="AE76" s="102" t="s">
        <v>4176</v>
      </c>
      <c r="AF76" s="102" t="s">
        <v>4130</v>
      </c>
      <c r="AG76" s="102" t="s">
        <v>4131</v>
      </c>
      <c r="AH76" s="102" t="n">
        <f aca="false">VLOOKUP(A76,'Can Gas Rankings'!$C$6:$H$95,6,FALSE())</f>
        <v>51</v>
      </c>
      <c r="AJ76" s="102" t="str">
        <f aca="false">A76&amp;C76</f>
        <v>CoEnergy Trading Company96030407</v>
      </c>
      <c r="AK76" s="102" t="str">
        <f aca="false">E76</f>
        <v>Enron Canada Corp.</v>
      </c>
    </row>
    <row r="77" customFormat="false" ht="11.25" hidden="true" customHeight="false" outlineLevel="0" collapsed="false">
      <c r="A77" s="102" t="s">
        <v>205</v>
      </c>
      <c r="B77" s="102" t="s">
        <v>4007</v>
      </c>
      <c r="C77" s="102" t="n">
        <v>96030407</v>
      </c>
      <c r="D77" s="102" t="s">
        <v>37</v>
      </c>
      <c r="E77" s="102" t="s">
        <v>1554</v>
      </c>
      <c r="F77" s="102" t="n">
        <v>11266</v>
      </c>
      <c r="G77" s="102" t="n">
        <v>26476</v>
      </c>
      <c r="H77" s="102" t="s">
        <v>4033</v>
      </c>
      <c r="I77" s="102" t="n">
        <v>0</v>
      </c>
      <c r="J77" s="102" t="s">
        <v>4186</v>
      </c>
      <c r="K77" s="102" t="s">
        <v>4263</v>
      </c>
      <c r="L77" s="102" t="s">
        <v>4123</v>
      </c>
      <c r="N77" s="102" t="s">
        <v>4124</v>
      </c>
      <c r="Q77" s="102" t="s">
        <v>4125</v>
      </c>
      <c r="R77" s="102" t="s">
        <v>4188</v>
      </c>
      <c r="S77" s="102" t="s">
        <v>4262</v>
      </c>
      <c r="T77" s="102" t="s">
        <v>4190</v>
      </c>
      <c r="V77" s="102" t="s">
        <v>4201</v>
      </c>
      <c r="W77" s="102" t="s">
        <v>4192</v>
      </c>
      <c r="AE77" s="102" t="s">
        <v>4176</v>
      </c>
      <c r="AF77" s="102" t="s">
        <v>4130</v>
      </c>
      <c r="AG77" s="102" t="s">
        <v>4131</v>
      </c>
      <c r="AH77" s="102" t="n">
        <f aca="false">VLOOKUP(A77,'Can Gas Rankings'!$C$6:$H$95,6,FALSE())</f>
        <v>51</v>
      </c>
      <c r="AJ77" s="102" t="str">
        <f aca="false">A77&amp;C77</f>
        <v>CoEnergy Trading Company96030407</v>
      </c>
      <c r="AK77" s="102" t="str">
        <f aca="false">E77</f>
        <v>Enron Canada Corp.</v>
      </c>
    </row>
    <row r="78" customFormat="false" ht="11.25" hidden="false" customHeight="false" outlineLevel="0" collapsed="false">
      <c r="A78" s="102" t="s">
        <v>109</v>
      </c>
      <c r="B78" s="102" t="s">
        <v>4007</v>
      </c>
      <c r="C78" s="102" t="n">
        <v>96013805</v>
      </c>
      <c r="D78" s="102" t="s">
        <v>41</v>
      </c>
      <c r="E78" s="102" t="s">
        <v>1554</v>
      </c>
      <c r="F78" s="102" t="n">
        <v>11266</v>
      </c>
      <c r="G78" s="102" t="n">
        <v>29605</v>
      </c>
      <c r="H78" s="102" t="s">
        <v>4023</v>
      </c>
      <c r="I78" s="102" t="n">
        <v>0</v>
      </c>
      <c r="J78" s="102" t="s">
        <v>4186</v>
      </c>
      <c r="K78" s="102" t="s">
        <v>4264</v>
      </c>
      <c r="L78" s="102" t="s">
        <v>4123</v>
      </c>
      <c r="N78" s="102" t="s">
        <v>4124</v>
      </c>
      <c r="Q78" s="102" t="s">
        <v>4125</v>
      </c>
      <c r="R78" s="102" t="s">
        <v>4188</v>
      </c>
      <c r="S78" s="102" t="s">
        <v>4265</v>
      </c>
      <c r="T78" s="102" t="s">
        <v>4190</v>
      </c>
      <c r="V78" s="102" t="s">
        <v>4191</v>
      </c>
      <c r="W78" s="102" t="s">
        <v>4192</v>
      </c>
      <c r="X78" s="102" t="s">
        <v>4266</v>
      </c>
      <c r="Y78" s="102" t="s">
        <v>4267</v>
      </c>
      <c r="AE78" s="102" t="s">
        <v>4129</v>
      </c>
      <c r="AF78" s="102" t="s">
        <v>4130</v>
      </c>
      <c r="AG78" s="102" t="s">
        <v>4131</v>
      </c>
      <c r="AH78" s="102" t="n">
        <f aca="false">VLOOKUP(A78,'Can Gas Rankings'!$C$6:$H$95,6,FALSE())</f>
        <v>62</v>
      </c>
      <c r="AJ78" s="102" t="str">
        <f aca="false">A78&amp;C78</f>
        <v>ConAgra Energy Services, Inc.96013805</v>
      </c>
      <c r="AK78" s="102" t="str">
        <f aca="false">E78</f>
        <v>Enron Canada Corp.</v>
      </c>
    </row>
    <row r="79" customFormat="false" ht="11.25" hidden="true" customHeight="false" outlineLevel="0" collapsed="false">
      <c r="A79" s="102" t="s">
        <v>109</v>
      </c>
      <c r="B79" s="102" t="s">
        <v>4007</v>
      </c>
      <c r="C79" s="102" t="n">
        <v>96013805</v>
      </c>
      <c r="D79" s="102" t="s">
        <v>41</v>
      </c>
      <c r="E79" s="102" t="s">
        <v>1554</v>
      </c>
      <c r="F79" s="102" t="n">
        <v>11266</v>
      </c>
      <c r="G79" s="102" t="n">
        <v>29605</v>
      </c>
      <c r="H79" s="102" t="s">
        <v>4023</v>
      </c>
      <c r="I79" s="102" t="n">
        <v>0</v>
      </c>
      <c r="J79" s="102" t="s">
        <v>4186</v>
      </c>
      <c r="K79" s="102" t="s">
        <v>4264</v>
      </c>
      <c r="L79" s="102" t="s">
        <v>4123</v>
      </c>
      <c r="N79" s="102" t="s">
        <v>4124</v>
      </c>
      <c r="Q79" s="102" t="s">
        <v>4134</v>
      </c>
      <c r="R79" s="102" t="s">
        <v>4188</v>
      </c>
      <c r="S79" s="102" t="s">
        <v>4265</v>
      </c>
      <c r="T79" s="102" t="s">
        <v>4190</v>
      </c>
      <c r="V79" s="102" t="s">
        <v>4191</v>
      </c>
      <c r="W79" s="102" t="s">
        <v>4192</v>
      </c>
      <c r="X79" s="102" t="s">
        <v>4266</v>
      </c>
      <c r="Y79" s="102" t="s">
        <v>4267</v>
      </c>
      <c r="AE79" s="102" t="s">
        <v>4129</v>
      </c>
      <c r="AF79" s="102" t="s">
        <v>4130</v>
      </c>
      <c r="AG79" s="102" t="s">
        <v>4131</v>
      </c>
      <c r="AH79" s="102" t="n">
        <f aca="false">VLOOKUP(A79,'Can Gas Rankings'!$C$6:$H$95,6,FALSE())</f>
        <v>62</v>
      </c>
      <c r="AJ79" s="102" t="str">
        <f aca="false">A79&amp;C79</f>
        <v>ConAgra Energy Services, Inc.96013805</v>
      </c>
      <c r="AK79" s="102" t="str">
        <f aca="false">E79</f>
        <v>Enron Canada Corp.</v>
      </c>
    </row>
    <row r="80" customFormat="false" ht="11.25" hidden="true" customHeight="false" outlineLevel="0" collapsed="false">
      <c r="A80" s="102" t="s">
        <v>109</v>
      </c>
      <c r="B80" s="102" t="s">
        <v>4007</v>
      </c>
      <c r="C80" s="102" t="n">
        <v>96013805</v>
      </c>
      <c r="D80" s="102" t="s">
        <v>41</v>
      </c>
      <c r="E80" s="102" t="s">
        <v>1554</v>
      </c>
      <c r="F80" s="102" t="n">
        <v>11266</v>
      </c>
      <c r="G80" s="102" t="n">
        <v>29605</v>
      </c>
      <c r="H80" s="102" t="s">
        <v>4023</v>
      </c>
      <c r="I80" s="102" t="n">
        <v>0</v>
      </c>
      <c r="J80" s="102" t="s">
        <v>4186</v>
      </c>
      <c r="K80" s="102" t="s">
        <v>4268</v>
      </c>
      <c r="L80" s="102" t="s">
        <v>4123</v>
      </c>
      <c r="N80" s="102" t="s">
        <v>4124</v>
      </c>
      <c r="Q80" s="102" t="s">
        <v>4125</v>
      </c>
      <c r="R80" s="102" t="s">
        <v>4188</v>
      </c>
      <c r="S80" s="102" t="s">
        <v>4265</v>
      </c>
      <c r="T80" s="102" t="s">
        <v>4190</v>
      </c>
      <c r="V80" s="102" t="s">
        <v>4191</v>
      </c>
      <c r="W80" s="102" t="s">
        <v>4192</v>
      </c>
      <c r="X80" s="102" t="s">
        <v>4266</v>
      </c>
      <c r="Y80" s="102" t="s">
        <v>4267</v>
      </c>
      <c r="AE80" s="102" t="s">
        <v>4129</v>
      </c>
      <c r="AF80" s="102" t="s">
        <v>4130</v>
      </c>
      <c r="AG80" s="102" t="s">
        <v>4131</v>
      </c>
      <c r="AH80" s="102" t="n">
        <f aca="false">VLOOKUP(A80,'Can Gas Rankings'!$C$6:$H$95,6,FALSE())</f>
        <v>62</v>
      </c>
      <c r="AJ80" s="102" t="str">
        <f aca="false">A80&amp;C80</f>
        <v>ConAgra Energy Services, Inc.96013805</v>
      </c>
      <c r="AK80" s="102" t="str">
        <f aca="false">E80</f>
        <v>Enron Canada Corp.</v>
      </c>
    </row>
    <row r="81" customFormat="false" ht="11.25" hidden="true" customHeight="false" outlineLevel="0" collapsed="false">
      <c r="A81" s="102" t="s">
        <v>109</v>
      </c>
      <c r="B81" s="102" t="s">
        <v>4007</v>
      </c>
      <c r="C81" s="102" t="n">
        <v>96013805</v>
      </c>
      <c r="D81" s="102" t="s">
        <v>41</v>
      </c>
      <c r="E81" s="102" t="s">
        <v>1554</v>
      </c>
      <c r="F81" s="102" t="n">
        <v>11266</v>
      </c>
      <c r="G81" s="102" t="n">
        <v>29605</v>
      </c>
      <c r="H81" s="102" t="s">
        <v>4023</v>
      </c>
      <c r="I81" s="102" t="n">
        <v>0</v>
      </c>
      <c r="J81" s="102" t="s">
        <v>4186</v>
      </c>
      <c r="K81" s="102" t="s">
        <v>4268</v>
      </c>
      <c r="L81" s="102" t="s">
        <v>4123</v>
      </c>
      <c r="N81" s="102" t="s">
        <v>4124</v>
      </c>
      <c r="Q81" s="102" t="s">
        <v>4134</v>
      </c>
      <c r="R81" s="102" t="s">
        <v>4188</v>
      </c>
      <c r="S81" s="102" t="s">
        <v>4265</v>
      </c>
      <c r="T81" s="102" t="s">
        <v>4190</v>
      </c>
      <c r="V81" s="102" t="s">
        <v>4191</v>
      </c>
      <c r="W81" s="102" t="s">
        <v>4192</v>
      </c>
      <c r="X81" s="102" t="s">
        <v>4266</v>
      </c>
      <c r="Y81" s="102" t="s">
        <v>4267</v>
      </c>
      <c r="AE81" s="102" t="s">
        <v>4129</v>
      </c>
      <c r="AF81" s="102" t="s">
        <v>4130</v>
      </c>
      <c r="AG81" s="102" t="s">
        <v>4131</v>
      </c>
      <c r="AH81" s="102" t="n">
        <f aca="false">VLOOKUP(A81,'Can Gas Rankings'!$C$6:$H$95,6,FALSE())</f>
        <v>62</v>
      </c>
      <c r="AJ81" s="102" t="str">
        <f aca="false">A81&amp;C81</f>
        <v>ConAgra Energy Services, Inc.96013805</v>
      </c>
      <c r="AK81" s="102" t="str">
        <f aca="false">E81</f>
        <v>Enron Canada Corp.</v>
      </c>
    </row>
    <row r="82" customFormat="false" ht="11.25" hidden="false" customHeight="false" outlineLevel="0" collapsed="false">
      <c r="A82" s="102" t="s">
        <v>386</v>
      </c>
      <c r="B82" s="102" t="s">
        <v>4007</v>
      </c>
      <c r="C82" s="102" t="n">
        <v>96013926</v>
      </c>
      <c r="D82" s="102" t="s">
        <v>41</v>
      </c>
      <c r="E82" s="102" t="s">
        <v>1554</v>
      </c>
      <c r="F82" s="102" t="n">
        <v>11266</v>
      </c>
      <c r="G82" s="102" t="n">
        <v>11107</v>
      </c>
      <c r="H82" s="102" t="s">
        <v>4023</v>
      </c>
      <c r="I82" s="102" t="n">
        <v>3</v>
      </c>
      <c r="J82" s="102" t="s">
        <v>4186</v>
      </c>
      <c r="K82" s="102" t="s">
        <v>4269</v>
      </c>
      <c r="L82" s="102" t="s">
        <v>4123</v>
      </c>
      <c r="N82" s="102" t="s">
        <v>4124</v>
      </c>
      <c r="Q82" s="102" t="s">
        <v>4125</v>
      </c>
      <c r="R82" s="102" t="s">
        <v>4188</v>
      </c>
      <c r="S82" s="102" t="s">
        <v>4270</v>
      </c>
      <c r="T82" s="102" t="s">
        <v>4190</v>
      </c>
      <c r="V82" s="102" t="s">
        <v>4191</v>
      </c>
      <c r="W82" s="102" t="s">
        <v>4192</v>
      </c>
      <c r="X82" s="102" t="s">
        <v>4270</v>
      </c>
      <c r="Y82" s="102" t="s">
        <v>4271</v>
      </c>
      <c r="AE82" s="102" t="s">
        <v>4129</v>
      </c>
      <c r="AF82" s="102" t="s">
        <v>4130</v>
      </c>
      <c r="AG82" s="102" t="s">
        <v>4131</v>
      </c>
      <c r="AH82" s="102" t="n">
        <f aca="false">VLOOKUP(A82,'Can Gas Rankings'!$C$6:$H$95,6,FALSE())</f>
        <v>61</v>
      </c>
      <c r="AJ82" s="102" t="str">
        <f aca="false">A82&amp;C82</f>
        <v>Conoco Canada Limited96013926</v>
      </c>
      <c r="AK82" s="102" t="str">
        <f aca="false">E82</f>
        <v>Enron Canada Corp.</v>
      </c>
    </row>
    <row r="83" customFormat="false" ht="11.25" hidden="true" customHeight="false" outlineLevel="0" collapsed="false">
      <c r="A83" s="102" t="s">
        <v>386</v>
      </c>
      <c r="B83" s="102" t="s">
        <v>4007</v>
      </c>
      <c r="C83" s="102" t="n">
        <v>96013926</v>
      </c>
      <c r="D83" s="102" t="s">
        <v>41</v>
      </c>
      <c r="E83" s="102" t="s">
        <v>1554</v>
      </c>
      <c r="F83" s="102" t="n">
        <v>11266</v>
      </c>
      <c r="G83" s="102" t="n">
        <v>11107</v>
      </c>
      <c r="H83" s="102" t="s">
        <v>4023</v>
      </c>
      <c r="I83" s="102" t="n">
        <v>3</v>
      </c>
      <c r="J83" s="102" t="s">
        <v>4186</v>
      </c>
      <c r="K83" s="102" t="s">
        <v>4269</v>
      </c>
      <c r="L83" s="102" t="s">
        <v>4123</v>
      </c>
      <c r="N83" s="102" t="s">
        <v>4124</v>
      </c>
      <c r="Q83" s="102" t="s">
        <v>4134</v>
      </c>
      <c r="R83" s="102" t="s">
        <v>4188</v>
      </c>
      <c r="S83" s="102" t="s">
        <v>4270</v>
      </c>
      <c r="T83" s="102" t="s">
        <v>4190</v>
      </c>
      <c r="V83" s="102" t="s">
        <v>4191</v>
      </c>
      <c r="W83" s="102" t="s">
        <v>4192</v>
      </c>
      <c r="X83" s="102" t="s">
        <v>4270</v>
      </c>
      <c r="Y83" s="102" t="s">
        <v>4271</v>
      </c>
      <c r="AE83" s="102" t="s">
        <v>4129</v>
      </c>
      <c r="AF83" s="102" t="s">
        <v>4130</v>
      </c>
      <c r="AG83" s="102" t="s">
        <v>4131</v>
      </c>
      <c r="AH83" s="102" t="n">
        <f aca="false">VLOOKUP(A83,'Can Gas Rankings'!$C$6:$H$95,6,FALSE())</f>
        <v>61</v>
      </c>
      <c r="AJ83" s="102" t="str">
        <f aca="false">A83&amp;C83</f>
        <v>Conoco Canada Limited96013926</v>
      </c>
      <c r="AK83" s="102" t="str">
        <f aca="false">E83</f>
        <v>Enron Canada Corp.</v>
      </c>
    </row>
    <row r="84" customFormat="false" ht="11.25" hidden="true" customHeight="false" outlineLevel="0" collapsed="false">
      <c r="A84" s="102" t="s">
        <v>386</v>
      </c>
      <c r="B84" s="102" t="s">
        <v>4007</v>
      </c>
      <c r="C84" s="102" t="n">
        <v>96013926</v>
      </c>
      <c r="D84" s="102" t="s">
        <v>41</v>
      </c>
      <c r="E84" s="102" t="s">
        <v>1554</v>
      </c>
      <c r="F84" s="102" t="n">
        <v>11266</v>
      </c>
      <c r="G84" s="102" t="n">
        <v>11107</v>
      </c>
      <c r="H84" s="102" t="s">
        <v>4023</v>
      </c>
      <c r="I84" s="102" t="n">
        <v>3</v>
      </c>
      <c r="J84" s="102" t="s">
        <v>4186</v>
      </c>
      <c r="K84" s="102" t="s">
        <v>4272</v>
      </c>
      <c r="L84" s="102" t="s">
        <v>4123</v>
      </c>
      <c r="N84" s="102" t="s">
        <v>4124</v>
      </c>
      <c r="Q84" s="102" t="s">
        <v>4125</v>
      </c>
      <c r="R84" s="102" t="s">
        <v>4188</v>
      </c>
      <c r="S84" s="102" t="s">
        <v>4270</v>
      </c>
      <c r="T84" s="102" t="s">
        <v>4190</v>
      </c>
      <c r="V84" s="102" t="s">
        <v>4191</v>
      </c>
      <c r="W84" s="102" t="s">
        <v>4192</v>
      </c>
      <c r="X84" s="102" t="s">
        <v>4270</v>
      </c>
      <c r="Y84" s="102" t="s">
        <v>4271</v>
      </c>
      <c r="AE84" s="102" t="s">
        <v>4129</v>
      </c>
      <c r="AF84" s="102" t="s">
        <v>4130</v>
      </c>
      <c r="AG84" s="102" t="s">
        <v>4131</v>
      </c>
      <c r="AH84" s="102" t="n">
        <f aca="false">VLOOKUP(A84,'Can Gas Rankings'!$C$6:$H$95,6,FALSE())</f>
        <v>61</v>
      </c>
      <c r="AJ84" s="102" t="str">
        <f aca="false">A84&amp;C84</f>
        <v>Conoco Canada Limited96013926</v>
      </c>
      <c r="AK84" s="102" t="str">
        <f aca="false">E84</f>
        <v>Enron Canada Corp.</v>
      </c>
    </row>
    <row r="85" customFormat="false" ht="11.25" hidden="true" customHeight="false" outlineLevel="0" collapsed="false">
      <c r="A85" s="102" t="s">
        <v>386</v>
      </c>
      <c r="B85" s="102" t="s">
        <v>4007</v>
      </c>
      <c r="C85" s="102" t="n">
        <v>96013926</v>
      </c>
      <c r="D85" s="102" t="s">
        <v>41</v>
      </c>
      <c r="E85" s="102" t="s">
        <v>1554</v>
      </c>
      <c r="F85" s="102" t="n">
        <v>11266</v>
      </c>
      <c r="G85" s="102" t="n">
        <v>11107</v>
      </c>
      <c r="H85" s="102" t="s">
        <v>4023</v>
      </c>
      <c r="I85" s="102" t="n">
        <v>3</v>
      </c>
      <c r="J85" s="102" t="s">
        <v>4186</v>
      </c>
      <c r="K85" s="102" t="s">
        <v>4272</v>
      </c>
      <c r="L85" s="102" t="s">
        <v>4123</v>
      </c>
      <c r="N85" s="102" t="s">
        <v>4124</v>
      </c>
      <c r="Q85" s="102" t="s">
        <v>4134</v>
      </c>
      <c r="R85" s="102" t="s">
        <v>4188</v>
      </c>
      <c r="S85" s="102" t="s">
        <v>4270</v>
      </c>
      <c r="T85" s="102" t="s">
        <v>4190</v>
      </c>
      <c r="V85" s="102" t="s">
        <v>4191</v>
      </c>
      <c r="W85" s="102" t="s">
        <v>4192</v>
      </c>
      <c r="X85" s="102" t="s">
        <v>4270</v>
      </c>
      <c r="Y85" s="102" t="s">
        <v>4271</v>
      </c>
      <c r="AE85" s="102" t="s">
        <v>4129</v>
      </c>
      <c r="AF85" s="102" t="s">
        <v>4130</v>
      </c>
      <c r="AG85" s="102" t="s">
        <v>4131</v>
      </c>
      <c r="AH85" s="102" t="n">
        <f aca="false">VLOOKUP(A85,'Can Gas Rankings'!$C$6:$H$95,6,FALSE())</f>
        <v>61</v>
      </c>
      <c r="AJ85" s="102" t="str">
        <f aca="false">A85&amp;C85</f>
        <v>Conoco Canada Limited96013926</v>
      </c>
      <c r="AK85" s="102" t="str">
        <f aca="false">E85</f>
        <v>Enron Canada Corp.</v>
      </c>
    </row>
    <row r="86" customFormat="false" ht="11.25" hidden="false" customHeight="false" outlineLevel="0" collapsed="false">
      <c r="A86" s="102" t="s">
        <v>121</v>
      </c>
      <c r="B86" s="102" t="s">
        <v>4007</v>
      </c>
      <c r="C86" s="102" t="n">
        <v>96030192</v>
      </c>
      <c r="D86" s="102" t="s">
        <v>65</v>
      </c>
      <c r="E86" s="102" t="s">
        <v>1554</v>
      </c>
      <c r="F86" s="102" t="n">
        <v>11266</v>
      </c>
      <c r="G86" s="102" t="n">
        <v>11170</v>
      </c>
      <c r="H86" s="102" t="s">
        <v>4033</v>
      </c>
      <c r="I86" s="102" t="n">
        <v>0</v>
      </c>
      <c r="J86" s="102" t="s">
        <v>4186</v>
      </c>
      <c r="K86" s="102" t="s">
        <v>4273</v>
      </c>
      <c r="L86" s="102" t="s">
        <v>4123</v>
      </c>
      <c r="N86" s="102" t="s">
        <v>4124</v>
      </c>
      <c r="Q86" s="102" t="s">
        <v>4125</v>
      </c>
      <c r="R86" s="102" t="s">
        <v>4188</v>
      </c>
      <c r="S86" s="102" t="s">
        <v>4262</v>
      </c>
      <c r="T86" s="102" t="s">
        <v>4190</v>
      </c>
      <c r="V86" s="102" t="s">
        <v>4201</v>
      </c>
      <c r="W86" s="102" t="s">
        <v>4192</v>
      </c>
      <c r="AE86" s="102" t="s">
        <v>4176</v>
      </c>
      <c r="AF86" s="102" t="s">
        <v>4130</v>
      </c>
      <c r="AG86" s="102" t="s">
        <v>4202</v>
      </c>
      <c r="AH86" s="102" t="n">
        <f aca="false">VLOOKUP(A86,'Can Gas Rankings'!$C$6:$H$95,6,FALSE())</f>
        <v>54</v>
      </c>
      <c r="AJ86" s="102" t="str">
        <f aca="false">A86&amp;C86</f>
        <v>Cook Inlet Energy Supply L.L.C.96030192</v>
      </c>
      <c r="AK86" s="102" t="str">
        <f aca="false">E86</f>
        <v>Enron Canada Corp.</v>
      </c>
    </row>
    <row r="87" customFormat="false" ht="11.25" hidden="true" customHeight="false" outlineLevel="0" collapsed="false">
      <c r="A87" s="102" t="s">
        <v>121</v>
      </c>
      <c r="B87" s="102" t="s">
        <v>4007</v>
      </c>
      <c r="C87" s="102" t="n">
        <v>96030192</v>
      </c>
      <c r="D87" s="102" t="s">
        <v>65</v>
      </c>
      <c r="E87" s="102" t="s">
        <v>1554</v>
      </c>
      <c r="F87" s="102" t="n">
        <v>11266</v>
      </c>
      <c r="G87" s="102" t="n">
        <v>11170</v>
      </c>
      <c r="H87" s="102" t="s">
        <v>4033</v>
      </c>
      <c r="I87" s="102" t="n">
        <v>0</v>
      </c>
      <c r="J87" s="102" t="s">
        <v>4186</v>
      </c>
      <c r="K87" s="102" t="s">
        <v>4273</v>
      </c>
      <c r="L87" s="102" t="s">
        <v>4123</v>
      </c>
      <c r="N87" s="102" t="s">
        <v>4124</v>
      </c>
      <c r="Q87" s="102" t="s">
        <v>4134</v>
      </c>
      <c r="R87" s="102" t="s">
        <v>4188</v>
      </c>
      <c r="S87" s="102" t="s">
        <v>4262</v>
      </c>
      <c r="T87" s="102" t="s">
        <v>4190</v>
      </c>
      <c r="V87" s="102" t="s">
        <v>4201</v>
      </c>
      <c r="W87" s="102" t="s">
        <v>4192</v>
      </c>
      <c r="AE87" s="102" t="s">
        <v>4176</v>
      </c>
      <c r="AF87" s="102" t="s">
        <v>4130</v>
      </c>
      <c r="AG87" s="102" t="s">
        <v>4202</v>
      </c>
      <c r="AH87" s="102" t="n">
        <f aca="false">VLOOKUP(A87,'Can Gas Rankings'!$C$6:$H$95,6,FALSE())</f>
        <v>54</v>
      </c>
      <c r="AJ87" s="102" t="str">
        <f aca="false">A87&amp;C87</f>
        <v>Cook Inlet Energy Supply L.L.C.96030192</v>
      </c>
      <c r="AK87" s="102" t="str">
        <f aca="false">E87</f>
        <v>Enron Canada Corp.</v>
      </c>
    </row>
    <row r="88" customFormat="false" ht="11.25" hidden="true" customHeight="false" outlineLevel="0" collapsed="false">
      <c r="A88" s="102" t="s">
        <v>121</v>
      </c>
      <c r="B88" s="102" t="s">
        <v>4007</v>
      </c>
      <c r="C88" s="102" t="n">
        <v>96030192</v>
      </c>
      <c r="D88" s="102" t="s">
        <v>65</v>
      </c>
      <c r="E88" s="102" t="s">
        <v>1554</v>
      </c>
      <c r="F88" s="102" t="n">
        <v>11266</v>
      </c>
      <c r="G88" s="102" t="n">
        <v>11170</v>
      </c>
      <c r="H88" s="102" t="s">
        <v>4033</v>
      </c>
      <c r="I88" s="102" t="n">
        <v>0</v>
      </c>
      <c r="J88" s="102" t="s">
        <v>4186</v>
      </c>
      <c r="K88" s="102" t="s">
        <v>4274</v>
      </c>
      <c r="L88" s="102" t="s">
        <v>4123</v>
      </c>
      <c r="N88" s="102" t="s">
        <v>4124</v>
      </c>
      <c r="Q88" s="102" t="s">
        <v>4134</v>
      </c>
      <c r="R88" s="102" t="s">
        <v>4188</v>
      </c>
      <c r="S88" s="102" t="s">
        <v>4262</v>
      </c>
      <c r="T88" s="102" t="s">
        <v>4190</v>
      </c>
      <c r="V88" s="102" t="s">
        <v>4201</v>
      </c>
      <c r="W88" s="102" t="s">
        <v>4192</v>
      </c>
      <c r="AE88" s="102" t="s">
        <v>4176</v>
      </c>
      <c r="AF88" s="102" t="s">
        <v>4130</v>
      </c>
      <c r="AG88" s="102" t="s">
        <v>4202</v>
      </c>
      <c r="AH88" s="102" t="n">
        <f aca="false">VLOOKUP(A88,'Can Gas Rankings'!$C$6:$H$95,6,FALSE())</f>
        <v>54</v>
      </c>
      <c r="AJ88" s="102" t="str">
        <f aca="false">A88&amp;C88</f>
        <v>Cook Inlet Energy Supply L.L.C.96030192</v>
      </c>
      <c r="AK88" s="102" t="str">
        <f aca="false">E88</f>
        <v>Enron Canada Corp.</v>
      </c>
    </row>
    <row r="89" customFormat="false" ht="11.25" hidden="true" customHeight="false" outlineLevel="0" collapsed="false">
      <c r="A89" s="102" t="s">
        <v>121</v>
      </c>
      <c r="B89" s="102" t="s">
        <v>4007</v>
      </c>
      <c r="C89" s="102" t="n">
        <v>96030192</v>
      </c>
      <c r="D89" s="102" t="s">
        <v>65</v>
      </c>
      <c r="E89" s="102" t="s">
        <v>1554</v>
      </c>
      <c r="F89" s="102" t="n">
        <v>11266</v>
      </c>
      <c r="G89" s="102" t="n">
        <v>11170</v>
      </c>
      <c r="H89" s="102" t="s">
        <v>4033</v>
      </c>
      <c r="I89" s="102" t="n">
        <v>0</v>
      </c>
      <c r="J89" s="102" t="s">
        <v>4186</v>
      </c>
      <c r="K89" s="102" t="s">
        <v>4274</v>
      </c>
      <c r="L89" s="102" t="s">
        <v>4123</v>
      </c>
      <c r="N89" s="102" t="s">
        <v>4124</v>
      </c>
      <c r="Q89" s="102" t="s">
        <v>4125</v>
      </c>
      <c r="R89" s="102" t="s">
        <v>4188</v>
      </c>
      <c r="S89" s="102" t="s">
        <v>4262</v>
      </c>
      <c r="T89" s="102" t="s">
        <v>4190</v>
      </c>
      <c r="V89" s="102" t="s">
        <v>4201</v>
      </c>
      <c r="W89" s="102" t="s">
        <v>4192</v>
      </c>
      <c r="AE89" s="102" t="s">
        <v>4176</v>
      </c>
      <c r="AF89" s="102" t="s">
        <v>4130</v>
      </c>
      <c r="AG89" s="102" t="s">
        <v>4202</v>
      </c>
      <c r="AH89" s="102" t="n">
        <f aca="false">VLOOKUP(A89,'Can Gas Rankings'!$C$6:$H$95,6,FALSE())</f>
        <v>54</v>
      </c>
      <c r="AJ89" s="102" t="str">
        <f aca="false">A89&amp;C89</f>
        <v>Cook Inlet Energy Supply L.L.C.96030192</v>
      </c>
      <c r="AK89" s="102" t="str">
        <f aca="false">E89</f>
        <v>Enron Canada Corp.</v>
      </c>
    </row>
    <row r="90" customFormat="false" ht="11.25" hidden="false" customHeight="false" outlineLevel="0" collapsed="false">
      <c r="A90" s="102" t="s">
        <v>388</v>
      </c>
      <c r="B90" s="102" t="s">
        <v>4007</v>
      </c>
      <c r="C90" s="102" t="n">
        <v>96013797</v>
      </c>
      <c r="D90" s="102" t="s">
        <v>41</v>
      </c>
      <c r="E90" s="102" t="s">
        <v>1554</v>
      </c>
      <c r="F90" s="102" t="n">
        <v>11266</v>
      </c>
      <c r="G90" s="102" t="n">
        <v>53876</v>
      </c>
      <c r="H90" s="102" t="s">
        <v>4023</v>
      </c>
      <c r="I90" s="102" t="n">
        <v>2</v>
      </c>
      <c r="J90" s="102" t="s">
        <v>4186</v>
      </c>
      <c r="K90" s="102" t="s">
        <v>4275</v>
      </c>
      <c r="L90" s="102" t="s">
        <v>4123</v>
      </c>
      <c r="N90" s="102" t="s">
        <v>4124</v>
      </c>
      <c r="Q90" s="102" t="s">
        <v>4134</v>
      </c>
      <c r="R90" s="102" t="s">
        <v>4188</v>
      </c>
      <c r="S90" s="102" t="s">
        <v>4276</v>
      </c>
      <c r="T90" s="102" t="s">
        <v>4190</v>
      </c>
      <c r="V90" s="102" t="s">
        <v>4191</v>
      </c>
      <c r="W90" s="102" t="s">
        <v>4192</v>
      </c>
      <c r="X90" s="102" t="s">
        <v>4276</v>
      </c>
      <c r="Y90" s="102" t="s">
        <v>4277</v>
      </c>
      <c r="AE90" s="102" t="s">
        <v>4129</v>
      </c>
      <c r="AF90" s="102" t="s">
        <v>4130</v>
      </c>
      <c r="AG90" s="102" t="s">
        <v>4131</v>
      </c>
      <c r="AH90" s="102" t="n">
        <f aca="false">VLOOKUP(A90,'Can Gas Rankings'!$C$6:$H$95,6,FALSE())</f>
        <v>14</v>
      </c>
      <c r="AJ90" s="102" t="str">
        <f aca="false">A90&amp;C90</f>
        <v>Coral Energy Canada Inc.96013797</v>
      </c>
      <c r="AK90" s="102" t="str">
        <f aca="false">E90</f>
        <v>Enron Canada Corp.</v>
      </c>
    </row>
    <row r="91" customFormat="false" ht="11.25" hidden="true" customHeight="false" outlineLevel="0" collapsed="false">
      <c r="A91" s="102" t="s">
        <v>388</v>
      </c>
      <c r="B91" s="102" t="s">
        <v>4007</v>
      </c>
      <c r="C91" s="102" t="n">
        <v>96013797</v>
      </c>
      <c r="D91" s="102" t="s">
        <v>41</v>
      </c>
      <c r="E91" s="102" t="s">
        <v>1554</v>
      </c>
      <c r="F91" s="102" t="n">
        <v>11266</v>
      </c>
      <c r="G91" s="102" t="n">
        <v>53876</v>
      </c>
      <c r="H91" s="102" t="s">
        <v>4023</v>
      </c>
      <c r="I91" s="102" t="n">
        <v>2</v>
      </c>
      <c r="J91" s="102" t="s">
        <v>4186</v>
      </c>
      <c r="K91" s="102" t="s">
        <v>4278</v>
      </c>
      <c r="L91" s="102" t="s">
        <v>4123</v>
      </c>
      <c r="N91" s="102" t="s">
        <v>4124</v>
      </c>
      <c r="Q91" s="102" t="s">
        <v>4125</v>
      </c>
      <c r="R91" s="102" t="s">
        <v>4188</v>
      </c>
      <c r="S91" s="102" t="s">
        <v>4276</v>
      </c>
      <c r="T91" s="102" t="s">
        <v>4190</v>
      </c>
      <c r="V91" s="102" t="s">
        <v>4191</v>
      </c>
      <c r="W91" s="102" t="s">
        <v>4192</v>
      </c>
      <c r="X91" s="102" t="s">
        <v>4276</v>
      </c>
      <c r="Y91" s="102" t="s">
        <v>4277</v>
      </c>
      <c r="AE91" s="102" t="s">
        <v>4129</v>
      </c>
      <c r="AF91" s="102" t="s">
        <v>4130</v>
      </c>
      <c r="AG91" s="102" t="s">
        <v>4131</v>
      </c>
      <c r="AH91" s="102" t="n">
        <f aca="false">VLOOKUP(A91,'Can Gas Rankings'!$C$6:$H$95,6,FALSE())</f>
        <v>14</v>
      </c>
      <c r="AJ91" s="102" t="str">
        <f aca="false">A91&amp;C91</f>
        <v>Coral Energy Canada Inc.96013797</v>
      </c>
      <c r="AK91" s="102" t="str">
        <f aca="false">E91</f>
        <v>Enron Canada Corp.</v>
      </c>
    </row>
    <row r="92" customFormat="false" ht="11.25" hidden="true" customHeight="false" outlineLevel="0" collapsed="false">
      <c r="A92" s="102" t="s">
        <v>388</v>
      </c>
      <c r="B92" s="102" t="s">
        <v>4007</v>
      </c>
      <c r="C92" s="102" t="n">
        <v>96013797</v>
      </c>
      <c r="D92" s="102" t="s">
        <v>41</v>
      </c>
      <c r="E92" s="102" t="s">
        <v>1554</v>
      </c>
      <c r="F92" s="102" t="n">
        <v>11266</v>
      </c>
      <c r="G92" s="102" t="n">
        <v>53876</v>
      </c>
      <c r="H92" s="102" t="s">
        <v>4023</v>
      </c>
      <c r="I92" s="102" t="n">
        <v>2</v>
      </c>
      <c r="J92" s="102" t="s">
        <v>4186</v>
      </c>
      <c r="K92" s="102" t="s">
        <v>4278</v>
      </c>
      <c r="L92" s="102" t="s">
        <v>4123</v>
      </c>
      <c r="N92" s="102" t="s">
        <v>4124</v>
      </c>
      <c r="Q92" s="102" t="s">
        <v>4134</v>
      </c>
      <c r="R92" s="102" t="s">
        <v>4188</v>
      </c>
      <c r="S92" s="102" t="s">
        <v>4276</v>
      </c>
      <c r="T92" s="102" t="s">
        <v>4190</v>
      </c>
      <c r="V92" s="102" t="s">
        <v>4191</v>
      </c>
      <c r="W92" s="102" t="s">
        <v>4192</v>
      </c>
      <c r="X92" s="102" t="s">
        <v>4276</v>
      </c>
      <c r="Y92" s="102" t="s">
        <v>4277</v>
      </c>
      <c r="AE92" s="102" t="s">
        <v>4129</v>
      </c>
      <c r="AF92" s="102" t="s">
        <v>4130</v>
      </c>
      <c r="AG92" s="102" t="s">
        <v>4131</v>
      </c>
      <c r="AH92" s="102" t="n">
        <f aca="false">VLOOKUP(A92,'Can Gas Rankings'!$C$6:$H$95,6,FALSE())</f>
        <v>14</v>
      </c>
      <c r="AJ92" s="102" t="str">
        <f aca="false">A92&amp;C92</f>
        <v>Coral Energy Canada Inc.96013797</v>
      </c>
      <c r="AK92" s="102" t="str">
        <f aca="false">E92</f>
        <v>Enron Canada Corp.</v>
      </c>
    </row>
    <row r="93" customFormat="false" ht="11.25" hidden="true" customHeight="false" outlineLevel="0" collapsed="false">
      <c r="A93" s="102" t="s">
        <v>388</v>
      </c>
      <c r="B93" s="102" t="s">
        <v>4007</v>
      </c>
      <c r="C93" s="102" t="n">
        <v>96013797</v>
      </c>
      <c r="D93" s="102" t="s">
        <v>41</v>
      </c>
      <c r="E93" s="102" t="s">
        <v>1554</v>
      </c>
      <c r="F93" s="102" t="n">
        <v>11266</v>
      </c>
      <c r="G93" s="102" t="n">
        <v>53876</v>
      </c>
      <c r="H93" s="102" t="s">
        <v>4023</v>
      </c>
      <c r="I93" s="102" t="n">
        <v>2</v>
      </c>
      <c r="J93" s="102" t="s">
        <v>4186</v>
      </c>
      <c r="K93" s="102" t="s">
        <v>4275</v>
      </c>
      <c r="L93" s="102" t="s">
        <v>4123</v>
      </c>
      <c r="N93" s="102" t="s">
        <v>4124</v>
      </c>
      <c r="Q93" s="102" t="s">
        <v>4125</v>
      </c>
      <c r="R93" s="102" t="s">
        <v>4188</v>
      </c>
      <c r="S93" s="102" t="s">
        <v>4276</v>
      </c>
      <c r="T93" s="102" t="s">
        <v>4190</v>
      </c>
      <c r="V93" s="102" t="s">
        <v>4191</v>
      </c>
      <c r="W93" s="102" t="s">
        <v>4192</v>
      </c>
      <c r="X93" s="102" t="s">
        <v>4276</v>
      </c>
      <c r="Y93" s="102" t="s">
        <v>4277</v>
      </c>
      <c r="AE93" s="102" t="s">
        <v>4129</v>
      </c>
      <c r="AF93" s="102" t="s">
        <v>4130</v>
      </c>
      <c r="AG93" s="102" t="s">
        <v>4131</v>
      </c>
      <c r="AH93" s="102" t="n">
        <f aca="false">VLOOKUP(A93,'Can Gas Rankings'!$C$6:$H$95,6,FALSE())</f>
        <v>14</v>
      </c>
      <c r="AJ93" s="102" t="str">
        <f aca="false">A93&amp;C93</f>
        <v>Coral Energy Canada Inc.96013797</v>
      </c>
      <c r="AK93" s="102" t="str">
        <f aca="false">E93</f>
        <v>Enron Canada Corp.</v>
      </c>
    </row>
    <row r="94" customFormat="false" ht="11.25" hidden="false" customHeight="false" outlineLevel="0" collapsed="false">
      <c r="A94" s="102" t="s">
        <v>147</v>
      </c>
      <c r="B94" s="102" t="s">
        <v>4007</v>
      </c>
      <c r="C94" s="102" t="n">
        <v>96043637</v>
      </c>
      <c r="D94" s="102" t="s">
        <v>37</v>
      </c>
      <c r="E94" s="102" t="s">
        <v>1554</v>
      </c>
      <c r="F94" s="102" t="n">
        <v>11266</v>
      </c>
      <c r="G94" s="102" t="n">
        <v>45515</v>
      </c>
      <c r="H94" s="102" t="s">
        <v>4033</v>
      </c>
      <c r="I94" s="102" t="n">
        <v>0</v>
      </c>
      <c r="J94" s="102" t="s">
        <v>4186</v>
      </c>
      <c r="K94" s="102" t="s">
        <v>4279</v>
      </c>
      <c r="L94" s="102" t="s">
        <v>4123</v>
      </c>
      <c r="N94" s="102" t="s">
        <v>4124</v>
      </c>
      <c r="Q94" s="102" t="s">
        <v>4125</v>
      </c>
      <c r="R94" s="102" t="s">
        <v>4188</v>
      </c>
      <c r="S94" s="102" t="s">
        <v>4280</v>
      </c>
      <c r="T94" s="102" t="s">
        <v>4190</v>
      </c>
      <c r="V94" s="102" t="s">
        <v>4201</v>
      </c>
      <c r="W94" s="102" t="s">
        <v>4192</v>
      </c>
      <c r="AE94" s="102" t="s">
        <v>4176</v>
      </c>
      <c r="AF94" s="102" t="s">
        <v>4130</v>
      </c>
      <c r="AG94" s="102" t="s">
        <v>4131</v>
      </c>
      <c r="AH94" s="102" t="n">
        <f aca="false">VLOOKUP(A94,'Can Gas Rankings'!$C$6:$H$95,6,FALSE())</f>
        <v>87</v>
      </c>
      <c r="AJ94" s="102" t="str">
        <f aca="false">A94&amp;C94</f>
        <v>Coral Energy Resources, L.P.96043637</v>
      </c>
      <c r="AK94" s="102" t="str">
        <f aca="false">E94</f>
        <v>Enron Canada Corp.</v>
      </c>
    </row>
    <row r="95" customFormat="false" ht="11.25" hidden="true" customHeight="false" outlineLevel="0" collapsed="false">
      <c r="A95" s="102" t="s">
        <v>147</v>
      </c>
      <c r="B95" s="102" t="s">
        <v>4007</v>
      </c>
      <c r="C95" s="102" t="n">
        <v>96043637</v>
      </c>
      <c r="D95" s="102" t="s">
        <v>37</v>
      </c>
      <c r="E95" s="102" t="s">
        <v>1554</v>
      </c>
      <c r="F95" s="102" t="n">
        <v>11266</v>
      </c>
      <c r="G95" s="102" t="n">
        <v>45515</v>
      </c>
      <c r="H95" s="102" t="s">
        <v>4033</v>
      </c>
      <c r="I95" s="102" t="n">
        <v>0</v>
      </c>
      <c r="J95" s="102" t="s">
        <v>4186</v>
      </c>
      <c r="K95" s="102" t="s">
        <v>4279</v>
      </c>
      <c r="L95" s="102" t="s">
        <v>4123</v>
      </c>
      <c r="N95" s="102" t="s">
        <v>4124</v>
      </c>
      <c r="Q95" s="102" t="s">
        <v>4134</v>
      </c>
      <c r="R95" s="102" t="s">
        <v>4188</v>
      </c>
      <c r="S95" s="102" t="s">
        <v>4280</v>
      </c>
      <c r="T95" s="102" t="s">
        <v>4190</v>
      </c>
      <c r="V95" s="102" t="s">
        <v>4201</v>
      </c>
      <c r="W95" s="102" t="s">
        <v>4192</v>
      </c>
      <c r="AE95" s="102" t="s">
        <v>4176</v>
      </c>
      <c r="AF95" s="102" t="s">
        <v>4130</v>
      </c>
      <c r="AG95" s="102" t="s">
        <v>4131</v>
      </c>
      <c r="AH95" s="102" t="n">
        <f aca="false">VLOOKUP(A95,'Can Gas Rankings'!$C$6:$H$95,6,FALSE())</f>
        <v>87</v>
      </c>
      <c r="AJ95" s="102" t="str">
        <f aca="false">A95&amp;C95</f>
        <v>Coral Energy Resources, L.P.96043637</v>
      </c>
      <c r="AK95" s="102" t="str">
        <f aca="false">E95</f>
        <v>Enron Canada Corp.</v>
      </c>
    </row>
    <row r="96" customFormat="false" ht="11.25" hidden="true" customHeight="false" outlineLevel="0" collapsed="false">
      <c r="A96" s="102" t="s">
        <v>147</v>
      </c>
      <c r="B96" s="102" t="s">
        <v>4007</v>
      </c>
      <c r="C96" s="102" t="n">
        <v>96043637</v>
      </c>
      <c r="D96" s="102" t="s">
        <v>37</v>
      </c>
      <c r="E96" s="102" t="s">
        <v>1554</v>
      </c>
      <c r="F96" s="102" t="n">
        <v>11266</v>
      </c>
      <c r="G96" s="102" t="n">
        <v>45515</v>
      </c>
      <c r="H96" s="102" t="s">
        <v>4033</v>
      </c>
      <c r="I96" s="102" t="n">
        <v>0</v>
      </c>
      <c r="J96" s="102" t="s">
        <v>4186</v>
      </c>
      <c r="K96" s="102" t="s">
        <v>4281</v>
      </c>
      <c r="L96" s="102" t="s">
        <v>4123</v>
      </c>
      <c r="N96" s="102" t="s">
        <v>4124</v>
      </c>
      <c r="Q96" s="102" t="s">
        <v>4125</v>
      </c>
      <c r="R96" s="102" t="s">
        <v>4188</v>
      </c>
      <c r="S96" s="102" t="s">
        <v>4280</v>
      </c>
      <c r="T96" s="102" t="s">
        <v>4190</v>
      </c>
      <c r="V96" s="102" t="s">
        <v>4201</v>
      </c>
      <c r="W96" s="102" t="s">
        <v>4192</v>
      </c>
      <c r="AE96" s="102" t="s">
        <v>4176</v>
      </c>
      <c r="AF96" s="102" t="s">
        <v>4130</v>
      </c>
      <c r="AG96" s="102" t="s">
        <v>4131</v>
      </c>
      <c r="AH96" s="102" t="n">
        <f aca="false">VLOOKUP(A96,'Can Gas Rankings'!$C$6:$H$95,6,FALSE())</f>
        <v>87</v>
      </c>
      <c r="AJ96" s="102" t="str">
        <f aca="false">A96&amp;C96</f>
        <v>Coral Energy Resources, L.P.96043637</v>
      </c>
      <c r="AK96" s="102" t="str">
        <f aca="false">E96</f>
        <v>Enron Canada Corp.</v>
      </c>
    </row>
    <row r="97" customFormat="false" ht="11.25" hidden="true" customHeight="false" outlineLevel="0" collapsed="false">
      <c r="A97" s="102" t="s">
        <v>147</v>
      </c>
      <c r="B97" s="102" t="s">
        <v>4007</v>
      </c>
      <c r="C97" s="102" t="n">
        <v>96043637</v>
      </c>
      <c r="D97" s="102" t="s">
        <v>37</v>
      </c>
      <c r="E97" s="102" t="s">
        <v>1554</v>
      </c>
      <c r="F97" s="102" t="n">
        <v>11266</v>
      </c>
      <c r="G97" s="102" t="n">
        <v>45515</v>
      </c>
      <c r="H97" s="102" t="s">
        <v>4033</v>
      </c>
      <c r="I97" s="102" t="n">
        <v>0</v>
      </c>
      <c r="J97" s="102" t="s">
        <v>4186</v>
      </c>
      <c r="K97" s="102" t="s">
        <v>4281</v>
      </c>
      <c r="L97" s="102" t="s">
        <v>4123</v>
      </c>
      <c r="N97" s="102" t="s">
        <v>4124</v>
      </c>
      <c r="Q97" s="102" t="s">
        <v>4134</v>
      </c>
      <c r="R97" s="102" t="s">
        <v>4188</v>
      </c>
      <c r="S97" s="102" t="s">
        <v>4280</v>
      </c>
      <c r="T97" s="102" t="s">
        <v>4190</v>
      </c>
      <c r="V97" s="102" t="s">
        <v>4201</v>
      </c>
      <c r="W97" s="102" t="s">
        <v>4192</v>
      </c>
      <c r="AE97" s="102" t="s">
        <v>4176</v>
      </c>
      <c r="AF97" s="102" t="s">
        <v>4130</v>
      </c>
      <c r="AG97" s="102" t="s">
        <v>4131</v>
      </c>
      <c r="AH97" s="102" t="n">
        <f aca="false">VLOOKUP(A97,'Can Gas Rankings'!$C$6:$H$95,6,FALSE())</f>
        <v>87</v>
      </c>
      <c r="AJ97" s="102" t="str">
        <f aca="false">A97&amp;C97</f>
        <v>Coral Energy Resources, L.P.96043637</v>
      </c>
      <c r="AK97" s="102" t="str">
        <f aca="false">E97</f>
        <v>Enron Canada Corp.</v>
      </c>
    </row>
    <row r="98" customFormat="false" ht="11.25" hidden="false" customHeight="false" outlineLevel="0" collapsed="false">
      <c r="A98" s="102" t="s">
        <v>290</v>
      </c>
      <c r="B98" s="102" t="s">
        <v>4007</v>
      </c>
      <c r="C98" s="102" t="n">
        <v>96067324</v>
      </c>
      <c r="D98" s="102" t="s">
        <v>41</v>
      </c>
      <c r="E98" s="102" t="s">
        <v>1554</v>
      </c>
      <c r="F98" s="102" t="n">
        <v>11266</v>
      </c>
      <c r="G98" s="102" t="n">
        <v>6198</v>
      </c>
      <c r="H98" s="102" t="s">
        <v>4023</v>
      </c>
      <c r="I98" s="102" t="n">
        <v>0</v>
      </c>
      <c r="J98" s="102" t="s">
        <v>4186</v>
      </c>
      <c r="K98" s="102" t="s">
        <v>4282</v>
      </c>
      <c r="L98" s="102" t="s">
        <v>4123</v>
      </c>
      <c r="N98" s="102" t="s">
        <v>4124</v>
      </c>
      <c r="Q98" s="102" t="s">
        <v>4134</v>
      </c>
      <c r="R98" s="102" t="s">
        <v>4188</v>
      </c>
      <c r="S98" s="102" t="s">
        <v>4283</v>
      </c>
      <c r="T98" s="102" t="s">
        <v>4190</v>
      </c>
      <c r="U98" s="102" t="s">
        <v>4205</v>
      </c>
      <c r="V98" s="102" t="s">
        <v>4191</v>
      </c>
      <c r="W98" s="102" t="s">
        <v>4192</v>
      </c>
      <c r="X98" s="102" t="s">
        <v>4283</v>
      </c>
      <c r="Y98" s="102" t="s">
        <v>4284</v>
      </c>
      <c r="AE98" s="102" t="s">
        <v>4129</v>
      </c>
      <c r="AF98" s="102" t="s">
        <v>4130</v>
      </c>
      <c r="AG98" s="102" t="s">
        <v>4131</v>
      </c>
      <c r="AH98" s="102" t="n">
        <f aca="false">VLOOKUP(A98,'Can Gas Rankings'!$C$6:$H$95,6,FALSE())</f>
        <v>32</v>
      </c>
      <c r="AJ98" s="102" t="str">
        <f aca="false">A98&amp;C98</f>
        <v>Direct Energy Marketing Limited96067324</v>
      </c>
      <c r="AK98" s="102" t="str">
        <f aca="false">E98</f>
        <v>Enron Canada Corp.</v>
      </c>
    </row>
    <row r="99" customFormat="false" ht="11.25" hidden="true" customHeight="false" outlineLevel="0" collapsed="false">
      <c r="A99" s="102" t="s">
        <v>290</v>
      </c>
      <c r="B99" s="102" t="s">
        <v>4007</v>
      </c>
      <c r="C99" s="102" t="n">
        <v>96067324</v>
      </c>
      <c r="D99" s="102" t="s">
        <v>41</v>
      </c>
      <c r="E99" s="102" t="s">
        <v>1554</v>
      </c>
      <c r="F99" s="102" t="n">
        <v>11266</v>
      </c>
      <c r="G99" s="102" t="n">
        <v>6198</v>
      </c>
      <c r="H99" s="102" t="s">
        <v>4023</v>
      </c>
      <c r="I99" s="102" t="n">
        <v>0</v>
      </c>
      <c r="J99" s="102" t="s">
        <v>4186</v>
      </c>
      <c r="K99" s="102" t="s">
        <v>4282</v>
      </c>
      <c r="L99" s="102" t="s">
        <v>4123</v>
      </c>
      <c r="N99" s="102" t="s">
        <v>4124</v>
      </c>
      <c r="Q99" s="102" t="s">
        <v>4125</v>
      </c>
      <c r="R99" s="102" t="s">
        <v>4188</v>
      </c>
      <c r="S99" s="102" t="s">
        <v>4283</v>
      </c>
      <c r="T99" s="102" t="s">
        <v>4190</v>
      </c>
      <c r="U99" s="102" t="s">
        <v>4205</v>
      </c>
      <c r="V99" s="102" t="s">
        <v>4191</v>
      </c>
      <c r="W99" s="102" t="s">
        <v>4192</v>
      </c>
      <c r="X99" s="102" t="s">
        <v>4283</v>
      </c>
      <c r="Y99" s="102" t="s">
        <v>4284</v>
      </c>
      <c r="AE99" s="102" t="s">
        <v>4129</v>
      </c>
      <c r="AF99" s="102" t="s">
        <v>4130</v>
      </c>
      <c r="AG99" s="102" t="s">
        <v>4131</v>
      </c>
      <c r="AH99" s="102" t="n">
        <f aca="false">VLOOKUP(A99,'Can Gas Rankings'!$C$6:$H$95,6,FALSE())</f>
        <v>32</v>
      </c>
      <c r="AJ99" s="102" t="str">
        <f aca="false">A99&amp;C99</f>
        <v>Direct Energy Marketing Limited96067324</v>
      </c>
      <c r="AK99" s="102" t="str">
        <f aca="false">E99</f>
        <v>Enron Canada Corp.</v>
      </c>
    </row>
    <row r="100" customFormat="false" ht="11.25" hidden="true" customHeight="false" outlineLevel="0" collapsed="false">
      <c r="A100" s="102" t="s">
        <v>290</v>
      </c>
      <c r="B100" s="102" t="s">
        <v>4007</v>
      </c>
      <c r="C100" s="102" t="n">
        <v>96067324</v>
      </c>
      <c r="D100" s="102" t="s">
        <v>41</v>
      </c>
      <c r="E100" s="102" t="s">
        <v>1554</v>
      </c>
      <c r="F100" s="102" t="n">
        <v>11266</v>
      </c>
      <c r="G100" s="102" t="n">
        <v>6198</v>
      </c>
      <c r="H100" s="102" t="s">
        <v>4023</v>
      </c>
      <c r="I100" s="102" t="n">
        <v>0</v>
      </c>
      <c r="J100" s="102" t="s">
        <v>4186</v>
      </c>
      <c r="K100" s="102" t="s">
        <v>4285</v>
      </c>
      <c r="L100" s="102" t="s">
        <v>4123</v>
      </c>
      <c r="N100" s="102" t="s">
        <v>4124</v>
      </c>
      <c r="Q100" s="102" t="s">
        <v>4125</v>
      </c>
      <c r="R100" s="102" t="s">
        <v>4188</v>
      </c>
      <c r="S100" s="102" t="s">
        <v>4283</v>
      </c>
      <c r="T100" s="102" t="s">
        <v>4190</v>
      </c>
      <c r="U100" s="102" t="s">
        <v>4205</v>
      </c>
      <c r="V100" s="102" t="s">
        <v>4191</v>
      </c>
      <c r="W100" s="102" t="s">
        <v>4192</v>
      </c>
      <c r="X100" s="102" t="s">
        <v>4283</v>
      </c>
      <c r="Y100" s="102" t="s">
        <v>4284</v>
      </c>
      <c r="AE100" s="102" t="s">
        <v>4129</v>
      </c>
      <c r="AF100" s="102" t="s">
        <v>4130</v>
      </c>
      <c r="AG100" s="102" t="s">
        <v>4131</v>
      </c>
      <c r="AH100" s="102" t="n">
        <f aca="false">VLOOKUP(A100,'Can Gas Rankings'!$C$6:$H$95,6,FALSE())</f>
        <v>32</v>
      </c>
      <c r="AJ100" s="102" t="str">
        <f aca="false">A100&amp;C100</f>
        <v>Direct Energy Marketing Limited96067324</v>
      </c>
      <c r="AK100" s="102" t="str">
        <f aca="false">E100</f>
        <v>Enron Canada Corp.</v>
      </c>
    </row>
    <row r="101" customFormat="false" ht="11.25" hidden="true" customHeight="false" outlineLevel="0" collapsed="false">
      <c r="A101" s="102" t="s">
        <v>290</v>
      </c>
      <c r="B101" s="102" t="s">
        <v>4007</v>
      </c>
      <c r="C101" s="102" t="n">
        <v>96067324</v>
      </c>
      <c r="D101" s="102" t="s">
        <v>41</v>
      </c>
      <c r="E101" s="102" t="s">
        <v>1554</v>
      </c>
      <c r="F101" s="102" t="n">
        <v>11266</v>
      </c>
      <c r="G101" s="102" t="n">
        <v>6198</v>
      </c>
      <c r="H101" s="102" t="s">
        <v>4023</v>
      </c>
      <c r="I101" s="102" t="n">
        <v>0</v>
      </c>
      <c r="J101" s="102" t="s">
        <v>4186</v>
      </c>
      <c r="K101" s="102" t="s">
        <v>4285</v>
      </c>
      <c r="L101" s="102" t="s">
        <v>4123</v>
      </c>
      <c r="N101" s="102" t="s">
        <v>4124</v>
      </c>
      <c r="Q101" s="102" t="s">
        <v>4134</v>
      </c>
      <c r="R101" s="102" t="s">
        <v>4188</v>
      </c>
      <c r="S101" s="102" t="s">
        <v>4283</v>
      </c>
      <c r="T101" s="102" t="s">
        <v>4190</v>
      </c>
      <c r="U101" s="102" t="s">
        <v>4205</v>
      </c>
      <c r="V101" s="102" t="s">
        <v>4191</v>
      </c>
      <c r="W101" s="102" t="s">
        <v>4192</v>
      </c>
      <c r="X101" s="102" t="s">
        <v>4283</v>
      </c>
      <c r="Y101" s="102" t="s">
        <v>4284</v>
      </c>
      <c r="AE101" s="102" t="s">
        <v>4129</v>
      </c>
      <c r="AF101" s="102" t="s">
        <v>4130</v>
      </c>
      <c r="AG101" s="102" t="s">
        <v>4131</v>
      </c>
      <c r="AH101" s="102" t="n">
        <f aca="false">VLOOKUP(A101,'Can Gas Rankings'!$C$6:$H$95,6,FALSE())</f>
        <v>32</v>
      </c>
      <c r="AJ101" s="102" t="str">
        <f aca="false">A101&amp;C101</f>
        <v>Direct Energy Marketing Limited96067324</v>
      </c>
      <c r="AK101" s="102" t="str">
        <f aca="false">E101</f>
        <v>Enron Canada Corp.</v>
      </c>
    </row>
    <row r="102" customFormat="false" ht="11.25" hidden="false" customHeight="false" outlineLevel="0" collapsed="false">
      <c r="A102" s="102" t="s">
        <v>392</v>
      </c>
      <c r="B102" s="102" t="s">
        <v>4007</v>
      </c>
      <c r="C102" s="102" t="n">
        <v>96030189</v>
      </c>
      <c r="D102" s="102" t="s">
        <v>65</v>
      </c>
      <c r="E102" s="102" t="s">
        <v>1554</v>
      </c>
      <c r="F102" s="102" t="n">
        <v>11266</v>
      </c>
      <c r="G102" s="102" t="n">
        <v>62449</v>
      </c>
      <c r="H102" s="102" t="s">
        <v>4033</v>
      </c>
      <c r="I102" s="102" t="n">
        <v>0</v>
      </c>
      <c r="J102" s="102" t="s">
        <v>4186</v>
      </c>
      <c r="K102" s="102" t="s">
        <v>4286</v>
      </c>
      <c r="L102" s="102" t="s">
        <v>4123</v>
      </c>
      <c r="N102" s="102" t="s">
        <v>4124</v>
      </c>
      <c r="Q102" s="102" t="s">
        <v>4134</v>
      </c>
      <c r="R102" s="102" t="s">
        <v>4188</v>
      </c>
      <c r="S102" s="102" t="s">
        <v>4262</v>
      </c>
      <c r="T102" s="102" t="s">
        <v>4190</v>
      </c>
      <c r="V102" s="102" t="s">
        <v>4201</v>
      </c>
      <c r="W102" s="102" t="s">
        <v>4192</v>
      </c>
      <c r="AE102" s="102" t="s">
        <v>4176</v>
      </c>
      <c r="AF102" s="102" t="s">
        <v>4130</v>
      </c>
      <c r="AG102" s="102" t="s">
        <v>4202</v>
      </c>
      <c r="AH102" s="102" t="e">
        <f aca="false">VLOOKUP(A102,'Can Gas Rankings'!$C$6:$H$95,6,FALSE())</f>
        <v>#N/A</v>
      </c>
      <c r="AJ102" s="102" t="str">
        <f aca="false">A102&amp;C102</f>
        <v>Dominion Exploration Canada Ltd. (previously Domcan East Alberta Ltd.)96030189</v>
      </c>
      <c r="AK102" s="102" t="str">
        <f aca="false">E102</f>
        <v>Enron Canada Corp.</v>
      </c>
    </row>
    <row r="103" customFormat="false" ht="11.25" hidden="true" customHeight="false" outlineLevel="0" collapsed="false">
      <c r="A103" s="102" t="s">
        <v>391</v>
      </c>
      <c r="B103" s="102" t="s">
        <v>4007</v>
      </c>
      <c r="C103" s="102" t="n">
        <v>96030189</v>
      </c>
      <c r="D103" s="102" t="s">
        <v>65</v>
      </c>
      <c r="E103" s="102" t="s">
        <v>1554</v>
      </c>
      <c r="F103" s="102" t="n">
        <v>11266</v>
      </c>
      <c r="G103" s="102" t="n">
        <v>62449</v>
      </c>
      <c r="H103" s="102" t="s">
        <v>4033</v>
      </c>
      <c r="I103" s="102" t="n">
        <v>0</v>
      </c>
      <c r="J103" s="102" t="s">
        <v>4186</v>
      </c>
      <c r="K103" s="102" t="s">
        <v>4287</v>
      </c>
      <c r="L103" s="102" t="s">
        <v>4123</v>
      </c>
      <c r="N103" s="102" t="s">
        <v>4124</v>
      </c>
      <c r="Q103" s="102" t="s">
        <v>4134</v>
      </c>
      <c r="R103" s="102" t="s">
        <v>4188</v>
      </c>
      <c r="S103" s="102" t="s">
        <v>4262</v>
      </c>
      <c r="T103" s="102" t="s">
        <v>4190</v>
      </c>
      <c r="V103" s="102" t="s">
        <v>4201</v>
      </c>
      <c r="W103" s="102" t="s">
        <v>4192</v>
      </c>
      <c r="AE103" s="102" t="s">
        <v>4176</v>
      </c>
      <c r="AF103" s="102" t="s">
        <v>4130</v>
      </c>
      <c r="AG103" s="102" t="s">
        <v>4202</v>
      </c>
      <c r="AH103" s="102" t="e">
        <f aca="false">VLOOKUP(A103,'Can Gas Rankings'!$C$6:$H$95,6,FALSE())</f>
        <v>#N/A</v>
      </c>
      <c r="AJ103" s="102" t="str">
        <f aca="false">A103&amp;C103</f>
        <v>Dominion Exploration Canada Ltd.96030189</v>
      </c>
      <c r="AK103" s="102" t="str">
        <f aca="false">E103</f>
        <v>Enron Canada Corp.</v>
      </c>
    </row>
    <row r="104" customFormat="false" ht="11.25" hidden="true" customHeight="false" outlineLevel="0" collapsed="false">
      <c r="A104" s="102" t="s">
        <v>391</v>
      </c>
      <c r="B104" s="102" t="s">
        <v>4007</v>
      </c>
      <c r="C104" s="102" t="n">
        <v>96030189</v>
      </c>
      <c r="D104" s="102" t="s">
        <v>65</v>
      </c>
      <c r="E104" s="102" t="s">
        <v>1554</v>
      </c>
      <c r="F104" s="102" t="n">
        <v>11266</v>
      </c>
      <c r="G104" s="102" t="n">
        <v>62449</v>
      </c>
      <c r="H104" s="102" t="s">
        <v>4033</v>
      </c>
      <c r="I104" s="102" t="n">
        <v>0</v>
      </c>
      <c r="J104" s="102" t="s">
        <v>4186</v>
      </c>
      <c r="K104" s="102" t="s">
        <v>4286</v>
      </c>
      <c r="L104" s="102" t="s">
        <v>4123</v>
      </c>
      <c r="N104" s="102" t="s">
        <v>4124</v>
      </c>
      <c r="Q104" s="102" t="s">
        <v>4125</v>
      </c>
      <c r="R104" s="102" t="s">
        <v>4188</v>
      </c>
      <c r="S104" s="102" t="s">
        <v>4262</v>
      </c>
      <c r="T104" s="102" t="s">
        <v>4190</v>
      </c>
      <c r="V104" s="102" t="s">
        <v>4201</v>
      </c>
      <c r="W104" s="102" t="s">
        <v>4192</v>
      </c>
      <c r="AE104" s="102" t="s">
        <v>4176</v>
      </c>
      <c r="AF104" s="102" t="s">
        <v>4130</v>
      </c>
      <c r="AG104" s="102" t="s">
        <v>4202</v>
      </c>
      <c r="AH104" s="102" t="e">
        <f aca="false">VLOOKUP(A104,'Can Gas Rankings'!$C$6:$H$95,6,FALSE())</f>
        <v>#N/A</v>
      </c>
      <c r="AJ104" s="102" t="str">
        <f aca="false">A104&amp;C104</f>
        <v>Dominion Exploration Canada Ltd.96030189</v>
      </c>
      <c r="AK104" s="102" t="str">
        <f aca="false">E104</f>
        <v>Enron Canada Corp.</v>
      </c>
    </row>
    <row r="105" customFormat="false" ht="11.25" hidden="true" customHeight="false" outlineLevel="0" collapsed="false">
      <c r="A105" s="102" t="s">
        <v>391</v>
      </c>
      <c r="B105" s="102" t="s">
        <v>4007</v>
      </c>
      <c r="C105" s="102" t="n">
        <v>96030189</v>
      </c>
      <c r="D105" s="102" t="s">
        <v>65</v>
      </c>
      <c r="E105" s="102" t="s">
        <v>1554</v>
      </c>
      <c r="F105" s="102" t="n">
        <v>11266</v>
      </c>
      <c r="G105" s="102" t="n">
        <v>62449</v>
      </c>
      <c r="H105" s="102" t="s">
        <v>4033</v>
      </c>
      <c r="I105" s="102" t="n">
        <v>0</v>
      </c>
      <c r="J105" s="102" t="s">
        <v>4186</v>
      </c>
      <c r="K105" s="102" t="s">
        <v>4287</v>
      </c>
      <c r="L105" s="102" t="s">
        <v>4123</v>
      </c>
      <c r="N105" s="102" t="s">
        <v>4124</v>
      </c>
      <c r="Q105" s="102" t="s">
        <v>4125</v>
      </c>
      <c r="R105" s="102" t="s">
        <v>4188</v>
      </c>
      <c r="S105" s="102" t="s">
        <v>4262</v>
      </c>
      <c r="T105" s="102" t="s">
        <v>4190</v>
      </c>
      <c r="V105" s="102" t="s">
        <v>4201</v>
      </c>
      <c r="W105" s="102" t="s">
        <v>4192</v>
      </c>
      <c r="AE105" s="102" t="s">
        <v>4176</v>
      </c>
      <c r="AF105" s="102" t="s">
        <v>4130</v>
      </c>
      <c r="AG105" s="102" t="s">
        <v>4202</v>
      </c>
      <c r="AH105" s="102" t="e">
        <f aca="false">VLOOKUP(A105,'Can Gas Rankings'!$C$6:$H$95,6,FALSE())</f>
        <v>#N/A</v>
      </c>
      <c r="AJ105" s="102" t="str">
        <f aca="false">A105&amp;C105</f>
        <v>Dominion Exploration Canada Ltd.96030189</v>
      </c>
      <c r="AK105" s="102" t="str">
        <f aca="false">E105</f>
        <v>Enron Canada Corp.</v>
      </c>
    </row>
    <row r="106" customFormat="false" ht="11.25" hidden="false" customHeight="false" outlineLevel="0" collapsed="false">
      <c r="A106" s="102" t="s">
        <v>97</v>
      </c>
      <c r="B106" s="102" t="s">
        <v>4007</v>
      </c>
      <c r="C106" s="102" t="n">
        <v>96013816</v>
      </c>
      <c r="D106" s="102" t="s">
        <v>41</v>
      </c>
      <c r="E106" s="102" t="s">
        <v>1554</v>
      </c>
      <c r="F106" s="102" t="n">
        <v>11266</v>
      </c>
      <c r="G106" s="102" t="n">
        <v>54980</v>
      </c>
      <c r="H106" s="102" t="s">
        <v>4023</v>
      </c>
      <c r="I106" s="102" t="n">
        <v>4</v>
      </c>
      <c r="J106" s="102" t="s">
        <v>4186</v>
      </c>
      <c r="K106" s="102" t="s">
        <v>4288</v>
      </c>
      <c r="L106" s="102" t="s">
        <v>4123</v>
      </c>
      <c r="N106" s="102" t="s">
        <v>4124</v>
      </c>
      <c r="Q106" s="102" t="s">
        <v>4125</v>
      </c>
      <c r="R106" s="102" t="s">
        <v>4188</v>
      </c>
      <c r="S106" s="102" t="s">
        <v>4289</v>
      </c>
      <c r="T106" s="102" t="s">
        <v>4190</v>
      </c>
      <c r="V106" s="102" t="s">
        <v>4191</v>
      </c>
      <c r="W106" s="102" t="s">
        <v>4192</v>
      </c>
      <c r="X106" s="102" t="s">
        <v>4289</v>
      </c>
      <c r="Y106" s="102" t="s">
        <v>4290</v>
      </c>
      <c r="AE106" s="102" t="s">
        <v>4129</v>
      </c>
      <c r="AF106" s="102" t="s">
        <v>4130</v>
      </c>
      <c r="AG106" s="102" t="s">
        <v>4131</v>
      </c>
      <c r="AH106" s="102" t="n">
        <f aca="false">VLOOKUP(A106,'Can Gas Rankings'!$C$6:$H$95,6,FALSE())</f>
        <v>7</v>
      </c>
      <c r="AJ106" s="102" t="str">
        <f aca="false">A106&amp;C106</f>
        <v>Duke Energy Marketing Limited Partnership96013816</v>
      </c>
      <c r="AK106" s="102" t="str">
        <f aca="false">E106</f>
        <v>Enron Canada Corp.</v>
      </c>
    </row>
    <row r="107" customFormat="false" ht="11.25" hidden="true" customHeight="false" outlineLevel="0" collapsed="false">
      <c r="A107" s="102" t="s">
        <v>97</v>
      </c>
      <c r="B107" s="102" t="s">
        <v>4007</v>
      </c>
      <c r="C107" s="102" t="n">
        <v>96013816</v>
      </c>
      <c r="D107" s="102" t="s">
        <v>41</v>
      </c>
      <c r="E107" s="102" t="s">
        <v>1554</v>
      </c>
      <c r="F107" s="102" t="n">
        <v>11266</v>
      </c>
      <c r="G107" s="102" t="n">
        <v>54980</v>
      </c>
      <c r="H107" s="102" t="s">
        <v>4023</v>
      </c>
      <c r="I107" s="102" t="n">
        <v>4</v>
      </c>
      <c r="J107" s="102" t="s">
        <v>4186</v>
      </c>
      <c r="K107" s="102" t="s">
        <v>4291</v>
      </c>
      <c r="L107" s="102" t="s">
        <v>4123</v>
      </c>
      <c r="N107" s="102" t="s">
        <v>4124</v>
      </c>
      <c r="Q107" s="102" t="s">
        <v>4125</v>
      </c>
      <c r="R107" s="102" t="s">
        <v>4188</v>
      </c>
      <c r="S107" s="102" t="s">
        <v>4289</v>
      </c>
      <c r="T107" s="102" t="s">
        <v>4190</v>
      </c>
      <c r="V107" s="102" t="s">
        <v>4191</v>
      </c>
      <c r="W107" s="102" t="s">
        <v>4192</v>
      </c>
      <c r="X107" s="102" t="s">
        <v>4289</v>
      </c>
      <c r="Y107" s="102" t="s">
        <v>4290</v>
      </c>
      <c r="AE107" s="102" t="s">
        <v>4129</v>
      </c>
      <c r="AF107" s="102" t="s">
        <v>4130</v>
      </c>
      <c r="AG107" s="102" t="s">
        <v>4131</v>
      </c>
      <c r="AH107" s="102" t="n">
        <f aca="false">VLOOKUP(A107,'Can Gas Rankings'!$C$6:$H$95,6,FALSE())</f>
        <v>7</v>
      </c>
      <c r="AJ107" s="102" t="str">
        <f aca="false">A107&amp;C107</f>
        <v>Duke Energy Marketing Limited Partnership96013816</v>
      </c>
      <c r="AK107" s="102" t="str">
        <f aca="false">E107</f>
        <v>Enron Canada Corp.</v>
      </c>
    </row>
    <row r="108" customFormat="false" ht="11.25" hidden="true" customHeight="false" outlineLevel="0" collapsed="false">
      <c r="A108" s="102" t="s">
        <v>97</v>
      </c>
      <c r="B108" s="102" t="s">
        <v>4007</v>
      </c>
      <c r="C108" s="102" t="n">
        <v>96013816</v>
      </c>
      <c r="D108" s="102" t="s">
        <v>41</v>
      </c>
      <c r="E108" s="102" t="s">
        <v>1554</v>
      </c>
      <c r="F108" s="102" t="n">
        <v>11266</v>
      </c>
      <c r="G108" s="102" t="n">
        <v>54980</v>
      </c>
      <c r="H108" s="102" t="s">
        <v>4023</v>
      </c>
      <c r="I108" s="102" t="n">
        <v>4</v>
      </c>
      <c r="J108" s="102" t="s">
        <v>4186</v>
      </c>
      <c r="K108" s="102" t="s">
        <v>4291</v>
      </c>
      <c r="L108" s="102" t="s">
        <v>4123</v>
      </c>
      <c r="N108" s="102" t="s">
        <v>4124</v>
      </c>
      <c r="Q108" s="102" t="s">
        <v>4134</v>
      </c>
      <c r="R108" s="102" t="s">
        <v>4188</v>
      </c>
      <c r="S108" s="102" t="s">
        <v>4289</v>
      </c>
      <c r="T108" s="102" t="s">
        <v>4190</v>
      </c>
      <c r="V108" s="102" t="s">
        <v>4191</v>
      </c>
      <c r="W108" s="102" t="s">
        <v>4192</v>
      </c>
      <c r="X108" s="102" t="s">
        <v>4289</v>
      </c>
      <c r="Y108" s="102" t="s">
        <v>4290</v>
      </c>
      <c r="AE108" s="102" t="s">
        <v>4129</v>
      </c>
      <c r="AF108" s="102" t="s">
        <v>4130</v>
      </c>
      <c r="AG108" s="102" t="s">
        <v>4131</v>
      </c>
      <c r="AH108" s="102" t="n">
        <f aca="false">VLOOKUP(A108,'Can Gas Rankings'!$C$6:$H$95,6,FALSE())</f>
        <v>7</v>
      </c>
      <c r="AJ108" s="102" t="str">
        <f aca="false">A108&amp;C108</f>
        <v>Duke Energy Marketing Limited Partnership96013816</v>
      </c>
      <c r="AK108" s="102" t="str">
        <f aca="false">E108</f>
        <v>Enron Canada Corp.</v>
      </c>
    </row>
    <row r="109" customFormat="false" ht="11.25" hidden="true" customHeight="false" outlineLevel="0" collapsed="false">
      <c r="A109" s="102" t="s">
        <v>97</v>
      </c>
      <c r="B109" s="102" t="s">
        <v>4007</v>
      </c>
      <c r="C109" s="102" t="n">
        <v>96013816</v>
      </c>
      <c r="D109" s="102" t="s">
        <v>41</v>
      </c>
      <c r="E109" s="102" t="s">
        <v>1554</v>
      </c>
      <c r="F109" s="102" t="n">
        <v>11266</v>
      </c>
      <c r="G109" s="102" t="n">
        <v>54980</v>
      </c>
      <c r="H109" s="102" t="s">
        <v>4023</v>
      </c>
      <c r="I109" s="102" t="n">
        <v>4</v>
      </c>
      <c r="J109" s="102" t="s">
        <v>4186</v>
      </c>
      <c r="K109" s="102" t="s">
        <v>4288</v>
      </c>
      <c r="L109" s="102" t="s">
        <v>4123</v>
      </c>
      <c r="N109" s="102" t="s">
        <v>4124</v>
      </c>
      <c r="Q109" s="102" t="s">
        <v>4134</v>
      </c>
      <c r="R109" s="102" t="s">
        <v>4188</v>
      </c>
      <c r="S109" s="102" t="s">
        <v>4289</v>
      </c>
      <c r="T109" s="102" t="s">
        <v>4190</v>
      </c>
      <c r="V109" s="102" t="s">
        <v>4191</v>
      </c>
      <c r="W109" s="102" t="s">
        <v>4192</v>
      </c>
      <c r="X109" s="102" t="s">
        <v>4289</v>
      </c>
      <c r="Y109" s="102" t="s">
        <v>4290</v>
      </c>
      <c r="AE109" s="102" t="s">
        <v>4129</v>
      </c>
      <c r="AF109" s="102" t="s">
        <v>4130</v>
      </c>
      <c r="AG109" s="102" t="s">
        <v>4131</v>
      </c>
      <c r="AH109" s="102" t="n">
        <f aca="false">VLOOKUP(A109,'Can Gas Rankings'!$C$6:$H$95,6,FALSE())</f>
        <v>7</v>
      </c>
      <c r="AJ109" s="102" t="str">
        <f aca="false">A109&amp;C109</f>
        <v>Duke Energy Marketing Limited Partnership96013816</v>
      </c>
      <c r="AK109" s="102" t="str">
        <f aca="false">E109</f>
        <v>Enron Canada Corp.</v>
      </c>
    </row>
    <row r="110" customFormat="false" ht="11.25" hidden="false" customHeight="false" outlineLevel="0" collapsed="false">
      <c r="A110" s="102" t="s">
        <v>98</v>
      </c>
      <c r="B110" s="102" t="s">
        <v>4007</v>
      </c>
      <c r="C110" s="102" t="n">
        <v>96013842</v>
      </c>
      <c r="D110" s="102" t="s">
        <v>41</v>
      </c>
      <c r="E110" s="102" t="s">
        <v>1554</v>
      </c>
      <c r="F110" s="102" t="n">
        <v>11266</v>
      </c>
      <c r="G110" s="102" t="n">
        <v>65292</v>
      </c>
      <c r="H110" s="102" t="s">
        <v>4023</v>
      </c>
      <c r="I110" s="102" t="n">
        <v>3</v>
      </c>
      <c r="J110" s="102" t="s">
        <v>4186</v>
      </c>
      <c r="K110" s="102" t="s">
        <v>4292</v>
      </c>
      <c r="L110" s="102" t="s">
        <v>4123</v>
      </c>
      <c r="N110" s="102" t="s">
        <v>4124</v>
      </c>
      <c r="Q110" s="102" t="s">
        <v>4125</v>
      </c>
      <c r="R110" s="102" t="s">
        <v>4188</v>
      </c>
      <c r="S110" s="102" t="s">
        <v>4293</v>
      </c>
      <c r="T110" s="102" t="s">
        <v>4190</v>
      </c>
      <c r="V110" s="102" t="s">
        <v>4191</v>
      </c>
      <c r="W110" s="102" t="s">
        <v>4192</v>
      </c>
      <c r="X110" s="102" t="s">
        <v>4293</v>
      </c>
      <c r="Y110" s="102" t="s">
        <v>4294</v>
      </c>
      <c r="AE110" s="102" t="s">
        <v>4129</v>
      </c>
      <c r="AF110" s="102" t="s">
        <v>4130</v>
      </c>
      <c r="AG110" s="102" t="s">
        <v>4131</v>
      </c>
      <c r="AH110" s="102" t="n">
        <f aca="false">VLOOKUP(A110,'Can Gas Rankings'!$C$6:$H$95,6,FALSE())</f>
        <v>5</v>
      </c>
      <c r="AJ110" s="102" t="str">
        <f aca="false">A110&amp;C110</f>
        <v>Dynegy Canada Inc.96013842</v>
      </c>
      <c r="AK110" s="102" t="str">
        <f aca="false">E110</f>
        <v>Enron Canada Corp.</v>
      </c>
    </row>
    <row r="111" customFormat="false" ht="11.25" hidden="true" customHeight="false" outlineLevel="0" collapsed="false">
      <c r="A111" s="102" t="s">
        <v>98</v>
      </c>
      <c r="B111" s="102" t="s">
        <v>4007</v>
      </c>
      <c r="C111" s="102" t="n">
        <v>96013842</v>
      </c>
      <c r="D111" s="102" t="s">
        <v>41</v>
      </c>
      <c r="E111" s="102" t="s">
        <v>1554</v>
      </c>
      <c r="F111" s="102" t="n">
        <v>11266</v>
      </c>
      <c r="G111" s="102" t="n">
        <v>65292</v>
      </c>
      <c r="H111" s="102" t="s">
        <v>4023</v>
      </c>
      <c r="I111" s="102" t="n">
        <v>3</v>
      </c>
      <c r="J111" s="102" t="s">
        <v>4186</v>
      </c>
      <c r="K111" s="102" t="s">
        <v>4295</v>
      </c>
      <c r="L111" s="102" t="s">
        <v>4123</v>
      </c>
      <c r="N111" s="102" t="s">
        <v>4124</v>
      </c>
      <c r="Q111" s="102" t="s">
        <v>4134</v>
      </c>
      <c r="R111" s="102" t="s">
        <v>4188</v>
      </c>
      <c r="S111" s="102" t="s">
        <v>4293</v>
      </c>
      <c r="T111" s="102" t="s">
        <v>4190</v>
      </c>
      <c r="V111" s="102" t="s">
        <v>4191</v>
      </c>
      <c r="W111" s="102" t="s">
        <v>4192</v>
      </c>
      <c r="X111" s="102" t="s">
        <v>4293</v>
      </c>
      <c r="Y111" s="102" t="s">
        <v>4294</v>
      </c>
      <c r="AE111" s="102" t="s">
        <v>4129</v>
      </c>
      <c r="AF111" s="102" t="s">
        <v>4130</v>
      </c>
      <c r="AG111" s="102" t="s">
        <v>4131</v>
      </c>
      <c r="AH111" s="102" t="n">
        <f aca="false">VLOOKUP(A111,'Can Gas Rankings'!$C$6:$H$95,6,FALSE())</f>
        <v>5</v>
      </c>
      <c r="AJ111" s="102" t="str">
        <f aca="false">A111&amp;C111</f>
        <v>Dynegy Canada Inc.96013842</v>
      </c>
      <c r="AK111" s="102" t="str">
        <f aca="false">E111</f>
        <v>Enron Canada Corp.</v>
      </c>
    </row>
    <row r="112" customFormat="false" ht="11.25" hidden="true" customHeight="false" outlineLevel="0" collapsed="false">
      <c r="A112" s="102" t="s">
        <v>98</v>
      </c>
      <c r="B112" s="102" t="s">
        <v>4007</v>
      </c>
      <c r="C112" s="102" t="n">
        <v>96013842</v>
      </c>
      <c r="D112" s="102" t="s">
        <v>41</v>
      </c>
      <c r="E112" s="102" t="s">
        <v>1554</v>
      </c>
      <c r="F112" s="102" t="n">
        <v>11266</v>
      </c>
      <c r="G112" s="102" t="n">
        <v>65292</v>
      </c>
      <c r="H112" s="102" t="s">
        <v>4023</v>
      </c>
      <c r="I112" s="102" t="n">
        <v>3</v>
      </c>
      <c r="J112" s="102" t="s">
        <v>4186</v>
      </c>
      <c r="K112" s="102" t="s">
        <v>4296</v>
      </c>
      <c r="L112" s="102" t="s">
        <v>4123</v>
      </c>
      <c r="N112" s="102" t="s">
        <v>4124</v>
      </c>
      <c r="Q112" s="102" t="s">
        <v>4125</v>
      </c>
      <c r="R112" s="102" t="s">
        <v>4188</v>
      </c>
      <c r="S112" s="102" t="s">
        <v>4293</v>
      </c>
      <c r="T112" s="102" t="s">
        <v>4190</v>
      </c>
      <c r="V112" s="102" t="s">
        <v>4191</v>
      </c>
      <c r="W112" s="102" t="s">
        <v>4192</v>
      </c>
      <c r="X112" s="102" t="s">
        <v>4293</v>
      </c>
      <c r="Y112" s="102" t="s">
        <v>4294</v>
      </c>
      <c r="AE112" s="102" t="s">
        <v>4129</v>
      </c>
      <c r="AF112" s="102" t="s">
        <v>4130</v>
      </c>
      <c r="AG112" s="102" t="s">
        <v>4131</v>
      </c>
      <c r="AH112" s="102" t="n">
        <f aca="false">VLOOKUP(A112,'Can Gas Rankings'!$C$6:$H$95,6,FALSE())</f>
        <v>5</v>
      </c>
      <c r="AJ112" s="102" t="str">
        <f aca="false">A112&amp;C112</f>
        <v>Dynegy Canada Inc.96013842</v>
      </c>
      <c r="AK112" s="102" t="str">
        <f aca="false">E112</f>
        <v>Enron Canada Corp.</v>
      </c>
    </row>
    <row r="113" customFormat="false" ht="11.25" hidden="true" customHeight="false" outlineLevel="0" collapsed="false">
      <c r="A113" s="102" t="s">
        <v>98</v>
      </c>
      <c r="B113" s="102" t="s">
        <v>4007</v>
      </c>
      <c r="C113" s="102" t="n">
        <v>96013842</v>
      </c>
      <c r="D113" s="102" t="s">
        <v>41</v>
      </c>
      <c r="E113" s="102" t="s">
        <v>1554</v>
      </c>
      <c r="F113" s="102" t="n">
        <v>11266</v>
      </c>
      <c r="G113" s="102" t="n">
        <v>65292</v>
      </c>
      <c r="H113" s="102" t="s">
        <v>4023</v>
      </c>
      <c r="I113" s="102" t="n">
        <v>3</v>
      </c>
      <c r="J113" s="102" t="s">
        <v>4186</v>
      </c>
      <c r="K113" s="102" t="s">
        <v>4297</v>
      </c>
      <c r="L113" s="102" t="s">
        <v>4123</v>
      </c>
      <c r="N113" s="102" t="s">
        <v>4124</v>
      </c>
      <c r="Q113" s="102" t="s">
        <v>4134</v>
      </c>
      <c r="R113" s="102" t="s">
        <v>4188</v>
      </c>
      <c r="S113" s="102" t="s">
        <v>4293</v>
      </c>
      <c r="T113" s="102" t="s">
        <v>4190</v>
      </c>
      <c r="V113" s="102" t="s">
        <v>4191</v>
      </c>
      <c r="W113" s="102" t="s">
        <v>4192</v>
      </c>
      <c r="X113" s="102" t="s">
        <v>4293</v>
      </c>
      <c r="Y113" s="102" t="s">
        <v>4294</v>
      </c>
      <c r="AE113" s="102" t="s">
        <v>4129</v>
      </c>
      <c r="AF113" s="102" t="s">
        <v>4130</v>
      </c>
      <c r="AG113" s="102" t="s">
        <v>4131</v>
      </c>
      <c r="AH113" s="102" t="n">
        <f aca="false">VLOOKUP(A113,'Can Gas Rankings'!$C$6:$H$95,6,FALSE())</f>
        <v>5</v>
      </c>
      <c r="AJ113" s="102" t="str">
        <f aca="false">A113&amp;C113</f>
        <v>Dynegy Canada Inc.96013842</v>
      </c>
      <c r="AK113" s="102" t="str">
        <f aca="false">E113</f>
        <v>Enron Canada Corp.</v>
      </c>
    </row>
    <row r="114" customFormat="false" ht="11.25" hidden="true" customHeight="false" outlineLevel="0" collapsed="false">
      <c r="A114" s="102" t="s">
        <v>98</v>
      </c>
      <c r="B114" s="102" t="s">
        <v>4007</v>
      </c>
      <c r="C114" s="102" t="n">
        <v>96013842</v>
      </c>
      <c r="D114" s="102" t="s">
        <v>41</v>
      </c>
      <c r="E114" s="102" t="s">
        <v>1554</v>
      </c>
      <c r="F114" s="102" t="n">
        <v>11266</v>
      </c>
      <c r="G114" s="102" t="n">
        <v>65292</v>
      </c>
      <c r="H114" s="102" t="s">
        <v>4023</v>
      </c>
      <c r="I114" s="102" t="n">
        <v>3</v>
      </c>
      <c r="J114" s="102" t="s">
        <v>4186</v>
      </c>
      <c r="K114" s="102" t="s">
        <v>4296</v>
      </c>
      <c r="L114" s="102" t="s">
        <v>4123</v>
      </c>
      <c r="N114" s="102" t="s">
        <v>4124</v>
      </c>
      <c r="Q114" s="102" t="s">
        <v>4134</v>
      </c>
      <c r="R114" s="102" t="s">
        <v>4188</v>
      </c>
      <c r="S114" s="102" t="s">
        <v>4293</v>
      </c>
      <c r="T114" s="102" t="s">
        <v>4190</v>
      </c>
      <c r="V114" s="102" t="s">
        <v>4191</v>
      </c>
      <c r="W114" s="102" t="s">
        <v>4192</v>
      </c>
      <c r="X114" s="102" t="s">
        <v>4293</v>
      </c>
      <c r="Y114" s="102" t="s">
        <v>4294</v>
      </c>
      <c r="AE114" s="102" t="s">
        <v>4129</v>
      </c>
      <c r="AF114" s="102" t="s">
        <v>4130</v>
      </c>
      <c r="AG114" s="102" t="s">
        <v>4131</v>
      </c>
      <c r="AH114" s="102" t="n">
        <f aca="false">VLOOKUP(A114,'Can Gas Rankings'!$C$6:$H$95,6,FALSE())</f>
        <v>5</v>
      </c>
      <c r="AJ114" s="102" t="str">
        <f aca="false">A114&amp;C114</f>
        <v>Dynegy Canada Inc.96013842</v>
      </c>
      <c r="AK114" s="102" t="str">
        <f aca="false">E114</f>
        <v>Enron Canada Corp.</v>
      </c>
    </row>
    <row r="115" customFormat="false" ht="11.25" hidden="true" customHeight="false" outlineLevel="0" collapsed="false">
      <c r="A115" s="102" t="s">
        <v>98</v>
      </c>
      <c r="B115" s="102" t="s">
        <v>4007</v>
      </c>
      <c r="C115" s="102" t="n">
        <v>96013842</v>
      </c>
      <c r="D115" s="102" t="s">
        <v>41</v>
      </c>
      <c r="E115" s="102" t="s">
        <v>1554</v>
      </c>
      <c r="F115" s="102" t="n">
        <v>11266</v>
      </c>
      <c r="G115" s="102" t="n">
        <v>65292</v>
      </c>
      <c r="H115" s="102" t="s">
        <v>4023</v>
      </c>
      <c r="I115" s="102" t="n">
        <v>3</v>
      </c>
      <c r="J115" s="102" t="s">
        <v>4186</v>
      </c>
      <c r="K115" s="102" t="s">
        <v>4297</v>
      </c>
      <c r="L115" s="102" t="s">
        <v>4123</v>
      </c>
      <c r="N115" s="102" t="s">
        <v>4124</v>
      </c>
      <c r="Q115" s="102" t="s">
        <v>4125</v>
      </c>
      <c r="R115" s="102" t="s">
        <v>4188</v>
      </c>
      <c r="S115" s="102" t="s">
        <v>4293</v>
      </c>
      <c r="T115" s="102" t="s">
        <v>4190</v>
      </c>
      <c r="V115" s="102" t="s">
        <v>4191</v>
      </c>
      <c r="W115" s="102" t="s">
        <v>4192</v>
      </c>
      <c r="X115" s="102" t="s">
        <v>4293</v>
      </c>
      <c r="Y115" s="102" t="s">
        <v>4294</v>
      </c>
      <c r="AE115" s="102" t="s">
        <v>4129</v>
      </c>
      <c r="AF115" s="102" t="s">
        <v>4130</v>
      </c>
      <c r="AG115" s="102" t="s">
        <v>4131</v>
      </c>
      <c r="AH115" s="102" t="n">
        <f aca="false">VLOOKUP(A115,'Can Gas Rankings'!$C$6:$H$95,6,FALSE())</f>
        <v>5</v>
      </c>
      <c r="AJ115" s="102" t="str">
        <f aca="false">A115&amp;C115</f>
        <v>Dynegy Canada Inc.96013842</v>
      </c>
      <c r="AK115" s="102" t="str">
        <f aca="false">E115</f>
        <v>Enron Canada Corp.</v>
      </c>
    </row>
    <row r="116" customFormat="false" ht="11.25" hidden="true" customHeight="false" outlineLevel="0" collapsed="false">
      <c r="A116" s="102" t="s">
        <v>98</v>
      </c>
      <c r="B116" s="102" t="s">
        <v>4007</v>
      </c>
      <c r="C116" s="102" t="n">
        <v>96013842</v>
      </c>
      <c r="D116" s="102" t="s">
        <v>41</v>
      </c>
      <c r="E116" s="102" t="s">
        <v>1554</v>
      </c>
      <c r="F116" s="102" t="n">
        <v>11266</v>
      </c>
      <c r="G116" s="102" t="n">
        <v>65292</v>
      </c>
      <c r="H116" s="102" t="s">
        <v>4023</v>
      </c>
      <c r="I116" s="102" t="n">
        <v>3</v>
      </c>
      <c r="J116" s="102" t="s">
        <v>4186</v>
      </c>
      <c r="K116" s="102" t="s">
        <v>4292</v>
      </c>
      <c r="L116" s="102" t="s">
        <v>4123</v>
      </c>
      <c r="N116" s="102" t="s">
        <v>4124</v>
      </c>
      <c r="Q116" s="102" t="s">
        <v>4134</v>
      </c>
      <c r="R116" s="102" t="s">
        <v>4188</v>
      </c>
      <c r="S116" s="102" t="s">
        <v>4293</v>
      </c>
      <c r="T116" s="102" t="s">
        <v>4190</v>
      </c>
      <c r="V116" s="102" t="s">
        <v>4191</v>
      </c>
      <c r="W116" s="102" t="s">
        <v>4192</v>
      </c>
      <c r="X116" s="102" t="s">
        <v>4293</v>
      </c>
      <c r="Y116" s="102" t="s">
        <v>4294</v>
      </c>
      <c r="AE116" s="102" t="s">
        <v>4129</v>
      </c>
      <c r="AF116" s="102" t="s">
        <v>4130</v>
      </c>
      <c r="AG116" s="102" t="s">
        <v>4131</v>
      </c>
      <c r="AH116" s="102" t="n">
        <f aca="false">VLOOKUP(A116,'Can Gas Rankings'!$C$6:$H$95,6,FALSE())</f>
        <v>5</v>
      </c>
      <c r="AJ116" s="102" t="str">
        <f aca="false">A116&amp;C116</f>
        <v>Dynegy Canada Inc.96013842</v>
      </c>
      <c r="AK116" s="102" t="str">
        <f aca="false">E116</f>
        <v>Enron Canada Corp.</v>
      </c>
    </row>
    <row r="117" customFormat="false" ht="11.25" hidden="true" customHeight="false" outlineLevel="0" collapsed="false">
      <c r="A117" s="102" t="s">
        <v>98</v>
      </c>
      <c r="B117" s="102" t="s">
        <v>4007</v>
      </c>
      <c r="C117" s="102" t="n">
        <v>96013842</v>
      </c>
      <c r="D117" s="102" t="s">
        <v>41</v>
      </c>
      <c r="E117" s="102" t="s">
        <v>1554</v>
      </c>
      <c r="F117" s="102" t="n">
        <v>11266</v>
      </c>
      <c r="G117" s="102" t="n">
        <v>65292</v>
      </c>
      <c r="H117" s="102" t="s">
        <v>4023</v>
      </c>
      <c r="I117" s="102" t="n">
        <v>3</v>
      </c>
      <c r="J117" s="102" t="s">
        <v>4186</v>
      </c>
      <c r="K117" s="102" t="s">
        <v>4295</v>
      </c>
      <c r="L117" s="102" t="s">
        <v>4123</v>
      </c>
      <c r="N117" s="102" t="s">
        <v>4124</v>
      </c>
      <c r="Q117" s="102" t="s">
        <v>4125</v>
      </c>
      <c r="R117" s="102" t="s">
        <v>4188</v>
      </c>
      <c r="S117" s="102" t="s">
        <v>4293</v>
      </c>
      <c r="T117" s="102" t="s">
        <v>4190</v>
      </c>
      <c r="V117" s="102" t="s">
        <v>4191</v>
      </c>
      <c r="W117" s="102" t="s">
        <v>4192</v>
      </c>
      <c r="X117" s="102" t="s">
        <v>4293</v>
      </c>
      <c r="Y117" s="102" t="s">
        <v>4294</v>
      </c>
      <c r="AE117" s="102" t="s">
        <v>4129</v>
      </c>
      <c r="AF117" s="102" t="s">
        <v>4130</v>
      </c>
      <c r="AG117" s="102" t="s">
        <v>4131</v>
      </c>
      <c r="AH117" s="102" t="n">
        <f aca="false">VLOOKUP(A117,'Can Gas Rankings'!$C$6:$H$95,6,FALSE())</f>
        <v>5</v>
      </c>
      <c r="AJ117" s="102" t="str">
        <f aca="false">A117&amp;C117</f>
        <v>Dynegy Canada Inc.96013842</v>
      </c>
      <c r="AK117" s="102" t="str">
        <f aca="false">E117</f>
        <v>Enron Canada Corp.</v>
      </c>
    </row>
    <row r="118" customFormat="false" ht="11.25" hidden="false" customHeight="false" outlineLevel="0" collapsed="false">
      <c r="A118" s="102" t="s">
        <v>58</v>
      </c>
      <c r="B118" s="102" t="s">
        <v>4007</v>
      </c>
      <c r="C118" s="102" t="n">
        <v>96013817</v>
      </c>
      <c r="D118" s="102" t="s">
        <v>41</v>
      </c>
      <c r="E118" s="102" t="s">
        <v>1554</v>
      </c>
      <c r="F118" s="102" t="n">
        <v>11266</v>
      </c>
      <c r="G118" s="102" t="n">
        <v>53350</v>
      </c>
      <c r="H118" s="102" t="s">
        <v>4023</v>
      </c>
      <c r="I118" s="102" t="n">
        <v>3</v>
      </c>
      <c r="J118" s="102" t="s">
        <v>4186</v>
      </c>
      <c r="K118" s="102" t="s">
        <v>4298</v>
      </c>
      <c r="L118" s="102" t="s">
        <v>4123</v>
      </c>
      <c r="N118" s="102" t="s">
        <v>4124</v>
      </c>
      <c r="Q118" s="102" t="s">
        <v>4125</v>
      </c>
      <c r="R118" s="102" t="s">
        <v>4188</v>
      </c>
      <c r="S118" s="102" t="s">
        <v>4299</v>
      </c>
      <c r="T118" s="102" t="s">
        <v>4190</v>
      </c>
      <c r="V118" s="102" t="s">
        <v>4191</v>
      </c>
      <c r="W118" s="102" t="s">
        <v>4192</v>
      </c>
      <c r="X118" s="102" t="s">
        <v>4299</v>
      </c>
      <c r="Y118" s="102" t="s">
        <v>4300</v>
      </c>
      <c r="AE118" s="102" t="s">
        <v>4129</v>
      </c>
      <c r="AF118" s="102" t="s">
        <v>4130</v>
      </c>
      <c r="AG118" s="102" t="s">
        <v>4131</v>
      </c>
      <c r="AH118" s="102" t="n">
        <f aca="false">VLOOKUP(A118,'Can Gas Rankings'!$C$6:$H$95,6,FALSE())</f>
        <v>1</v>
      </c>
      <c r="AJ118" s="102" t="str">
        <f aca="false">A118&amp;C118</f>
        <v>El Paso Merchant Energy, L.P.96013817</v>
      </c>
      <c r="AK118" s="102" t="str">
        <f aca="false">E118</f>
        <v>Enron Canada Corp.</v>
      </c>
    </row>
    <row r="119" customFormat="false" ht="11.25" hidden="true" customHeight="false" outlineLevel="0" collapsed="false">
      <c r="A119" s="102" t="s">
        <v>58</v>
      </c>
      <c r="B119" s="102" t="s">
        <v>4007</v>
      </c>
      <c r="C119" s="102" t="n">
        <v>96013817</v>
      </c>
      <c r="D119" s="102" t="s">
        <v>41</v>
      </c>
      <c r="E119" s="102" t="s">
        <v>1554</v>
      </c>
      <c r="F119" s="102" t="n">
        <v>11266</v>
      </c>
      <c r="G119" s="102" t="n">
        <v>53350</v>
      </c>
      <c r="H119" s="102" t="s">
        <v>4023</v>
      </c>
      <c r="I119" s="102" t="n">
        <v>3</v>
      </c>
      <c r="J119" s="102" t="s">
        <v>4186</v>
      </c>
      <c r="K119" s="102" t="s">
        <v>4298</v>
      </c>
      <c r="L119" s="102" t="s">
        <v>4123</v>
      </c>
      <c r="N119" s="102" t="s">
        <v>4124</v>
      </c>
      <c r="Q119" s="102" t="s">
        <v>4134</v>
      </c>
      <c r="R119" s="102" t="s">
        <v>4188</v>
      </c>
      <c r="S119" s="102" t="s">
        <v>4299</v>
      </c>
      <c r="T119" s="102" t="s">
        <v>4190</v>
      </c>
      <c r="V119" s="102" t="s">
        <v>4191</v>
      </c>
      <c r="W119" s="102" t="s">
        <v>4192</v>
      </c>
      <c r="X119" s="102" t="s">
        <v>4299</v>
      </c>
      <c r="Y119" s="102" t="s">
        <v>4300</v>
      </c>
      <c r="AE119" s="102" t="s">
        <v>4129</v>
      </c>
      <c r="AF119" s="102" t="s">
        <v>4130</v>
      </c>
      <c r="AG119" s="102" t="s">
        <v>4131</v>
      </c>
      <c r="AH119" s="102" t="n">
        <f aca="false">VLOOKUP(A119,'Can Gas Rankings'!$C$6:$H$95,6,FALSE())</f>
        <v>1</v>
      </c>
      <c r="AJ119" s="102" t="str">
        <f aca="false">A119&amp;C119</f>
        <v>El Paso Merchant Energy, L.P.96013817</v>
      </c>
      <c r="AK119" s="102" t="str">
        <f aca="false">E119</f>
        <v>Enron Canada Corp.</v>
      </c>
    </row>
    <row r="120" customFormat="false" ht="11.25" hidden="true" customHeight="false" outlineLevel="0" collapsed="false">
      <c r="A120" s="102" t="s">
        <v>58</v>
      </c>
      <c r="B120" s="102" t="s">
        <v>4007</v>
      </c>
      <c r="C120" s="102" t="n">
        <v>96013817</v>
      </c>
      <c r="D120" s="102" t="s">
        <v>41</v>
      </c>
      <c r="E120" s="102" t="s">
        <v>1554</v>
      </c>
      <c r="F120" s="102" t="n">
        <v>11266</v>
      </c>
      <c r="G120" s="102" t="n">
        <v>53350</v>
      </c>
      <c r="H120" s="102" t="s">
        <v>4023</v>
      </c>
      <c r="I120" s="102" t="n">
        <v>3</v>
      </c>
      <c r="J120" s="102" t="s">
        <v>4186</v>
      </c>
      <c r="K120" s="102" t="s">
        <v>4301</v>
      </c>
      <c r="L120" s="102" t="s">
        <v>4123</v>
      </c>
      <c r="N120" s="102" t="s">
        <v>4124</v>
      </c>
      <c r="Q120" s="102" t="s">
        <v>4125</v>
      </c>
      <c r="R120" s="102" t="s">
        <v>4188</v>
      </c>
      <c r="S120" s="102" t="s">
        <v>4299</v>
      </c>
      <c r="T120" s="102" t="s">
        <v>4190</v>
      </c>
      <c r="V120" s="102" t="s">
        <v>4191</v>
      </c>
      <c r="W120" s="102" t="s">
        <v>4192</v>
      </c>
      <c r="X120" s="102" t="s">
        <v>4299</v>
      </c>
      <c r="Y120" s="102" t="s">
        <v>4300</v>
      </c>
      <c r="AE120" s="102" t="s">
        <v>4129</v>
      </c>
      <c r="AF120" s="102" t="s">
        <v>4130</v>
      </c>
      <c r="AG120" s="102" t="s">
        <v>4131</v>
      </c>
      <c r="AH120" s="102" t="n">
        <f aca="false">VLOOKUP(A120,'Can Gas Rankings'!$C$6:$H$95,6,FALSE())</f>
        <v>1</v>
      </c>
      <c r="AJ120" s="102" t="str">
        <f aca="false">A120&amp;C120</f>
        <v>El Paso Merchant Energy, L.P.96013817</v>
      </c>
      <c r="AK120" s="102" t="str">
        <f aca="false">E120</f>
        <v>Enron Canada Corp.</v>
      </c>
    </row>
    <row r="121" customFormat="false" ht="11.25" hidden="true" customHeight="false" outlineLevel="0" collapsed="false">
      <c r="A121" s="102" t="s">
        <v>58</v>
      </c>
      <c r="B121" s="102" t="s">
        <v>4007</v>
      </c>
      <c r="C121" s="102" t="n">
        <v>96013817</v>
      </c>
      <c r="D121" s="102" t="s">
        <v>41</v>
      </c>
      <c r="E121" s="102" t="s">
        <v>1554</v>
      </c>
      <c r="F121" s="102" t="n">
        <v>11266</v>
      </c>
      <c r="G121" s="102" t="n">
        <v>53350</v>
      </c>
      <c r="H121" s="102" t="s">
        <v>4023</v>
      </c>
      <c r="I121" s="102" t="n">
        <v>3</v>
      </c>
      <c r="J121" s="102" t="s">
        <v>4186</v>
      </c>
      <c r="K121" s="102" t="s">
        <v>4301</v>
      </c>
      <c r="L121" s="102" t="s">
        <v>4123</v>
      </c>
      <c r="N121" s="102" t="s">
        <v>4124</v>
      </c>
      <c r="Q121" s="102" t="s">
        <v>4134</v>
      </c>
      <c r="R121" s="102" t="s">
        <v>4188</v>
      </c>
      <c r="S121" s="102" t="s">
        <v>4299</v>
      </c>
      <c r="T121" s="102" t="s">
        <v>4190</v>
      </c>
      <c r="V121" s="102" t="s">
        <v>4191</v>
      </c>
      <c r="W121" s="102" t="s">
        <v>4192</v>
      </c>
      <c r="X121" s="102" t="s">
        <v>4299</v>
      </c>
      <c r="Y121" s="102" t="s">
        <v>4300</v>
      </c>
      <c r="AE121" s="102" t="s">
        <v>4129</v>
      </c>
      <c r="AF121" s="102" t="s">
        <v>4130</v>
      </c>
      <c r="AG121" s="102" t="s">
        <v>4131</v>
      </c>
      <c r="AH121" s="102" t="n">
        <f aca="false">VLOOKUP(A121,'Can Gas Rankings'!$C$6:$H$95,6,FALSE())</f>
        <v>1</v>
      </c>
      <c r="AJ121" s="102" t="str">
        <f aca="false">A121&amp;C121</f>
        <v>El Paso Merchant Energy, L.P.96013817</v>
      </c>
      <c r="AK121" s="102" t="str">
        <f aca="false">E121</f>
        <v>Enron Canada Corp.</v>
      </c>
    </row>
    <row r="122" customFormat="false" ht="11.25" hidden="false" customHeight="false" outlineLevel="0" collapsed="false">
      <c r="A122" s="102" t="s">
        <v>83</v>
      </c>
      <c r="B122" s="102" t="s">
        <v>4007</v>
      </c>
      <c r="C122" s="102" t="n">
        <v>96093749</v>
      </c>
      <c r="D122" s="102" t="s">
        <v>41</v>
      </c>
      <c r="E122" s="102" t="s">
        <v>1554</v>
      </c>
      <c r="F122" s="102" t="n">
        <v>11266</v>
      </c>
      <c r="G122" s="102" t="n">
        <v>53341</v>
      </c>
      <c r="H122" s="102" t="s">
        <v>4023</v>
      </c>
      <c r="I122" s="102" t="n">
        <v>0</v>
      </c>
      <c r="J122" s="102" t="s">
        <v>4186</v>
      </c>
      <c r="L122" s="102" t="s">
        <v>4123</v>
      </c>
      <c r="N122" s="102" t="s">
        <v>4124</v>
      </c>
      <c r="Q122" s="102" t="s">
        <v>4134</v>
      </c>
      <c r="R122" s="102" t="s">
        <v>4188</v>
      </c>
      <c r="S122" s="102" t="s">
        <v>4302</v>
      </c>
      <c r="T122" s="102" t="s">
        <v>4190</v>
      </c>
      <c r="U122" s="102" t="s">
        <v>4205</v>
      </c>
      <c r="V122" s="102" t="s">
        <v>4191</v>
      </c>
      <c r="W122" s="102" t="s">
        <v>4192</v>
      </c>
      <c r="X122" s="102" t="s">
        <v>4302</v>
      </c>
      <c r="Y122" s="102" t="s">
        <v>4303</v>
      </c>
      <c r="AE122" s="102" t="s">
        <v>4129</v>
      </c>
      <c r="AF122" s="102" t="s">
        <v>4130</v>
      </c>
      <c r="AG122" s="102" t="s">
        <v>4131</v>
      </c>
      <c r="AH122" s="102" t="n">
        <f aca="false">VLOOKUP(A122,'Can Gas Rankings'!$C$6:$H$95,6,FALSE())</f>
        <v>11</v>
      </c>
      <c r="AJ122" s="102" t="str">
        <f aca="false">A122&amp;C122</f>
        <v>Engage Energy Canada L.P.96093749</v>
      </c>
      <c r="AK122" s="102" t="str">
        <f aca="false">E122</f>
        <v>Enron Canada Corp.</v>
      </c>
    </row>
    <row r="123" customFormat="false" ht="11.25" hidden="true" customHeight="false" outlineLevel="0" collapsed="false">
      <c r="A123" s="102" t="s">
        <v>83</v>
      </c>
      <c r="B123" s="102" t="s">
        <v>4007</v>
      </c>
      <c r="C123" s="102" t="n">
        <v>96093749</v>
      </c>
      <c r="D123" s="102" t="s">
        <v>41</v>
      </c>
      <c r="E123" s="102" t="s">
        <v>1554</v>
      </c>
      <c r="F123" s="102" t="n">
        <v>11266</v>
      </c>
      <c r="G123" s="102" t="n">
        <v>53341</v>
      </c>
      <c r="H123" s="102" t="s">
        <v>4023</v>
      </c>
      <c r="I123" s="102" t="n">
        <v>0</v>
      </c>
      <c r="J123" s="102" t="s">
        <v>4186</v>
      </c>
      <c r="L123" s="102" t="s">
        <v>4123</v>
      </c>
      <c r="N123" s="102" t="s">
        <v>4124</v>
      </c>
      <c r="Q123" s="102" t="s">
        <v>4125</v>
      </c>
      <c r="R123" s="102" t="s">
        <v>4188</v>
      </c>
      <c r="S123" s="102" t="s">
        <v>4302</v>
      </c>
      <c r="T123" s="102" t="s">
        <v>4190</v>
      </c>
      <c r="U123" s="102" t="s">
        <v>4205</v>
      </c>
      <c r="V123" s="102" t="s">
        <v>4191</v>
      </c>
      <c r="W123" s="102" t="s">
        <v>4192</v>
      </c>
      <c r="X123" s="102" t="s">
        <v>4302</v>
      </c>
      <c r="Y123" s="102" t="s">
        <v>4303</v>
      </c>
      <c r="AE123" s="102" t="s">
        <v>4129</v>
      </c>
      <c r="AF123" s="102" t="s">
        <v>4130</v>
      </c>
      <c r="AG123" s="102" t="s">
        <v>4131</v>
      </c>
      <c r="AH123" s="102" t="n">
        <f aca="false">VLOOKUP(A123,'Can Gas Rankings'!$C$6:$H$95,6,FALSE())</f>
        <v>11</v>
      </c>
      <c r="AJ123" s="102" t="str">
        <f aca="false">A123&amp;C123</f>
        <v>Engage Energy Canada L.P.96093749</v>
      </c>
      <c r="AK123" s="102" t="str">
        <f aca="false">E123</f>
        <v>Enron Canada Corp.</v>
      </c>
    </row>
    <row r="124" customFormat="false" ht="11.25" hidden="false" customHeight="false" outlineLevel="0" collapsed="false">
      <c r="A124" s="102" t="s">
        <v>143</v>
      </c>
      <c r="B124" s="102" t="s">
        <v>4007</v>
      </c>
      <c r="C124" s="102" t="n">
        <v>96032471</v>
      </c>
      <c r="D124" s="102" t="s">
        <v>37</v>
      </c>
      <c r="E124" s="102" t="s">
        <v>1554</v>
      </c>
      <c r="F124" s="102" t="n">
        <v>11266</v>
      </c>
      <c r="G124" s="102" t="n">
        <v>51732</v>
      </c>
      <c r="H124" s="102" t="s">
        <v>4033</v>
      </c>
      <c r="I124" s="102" t="n">
        <v>0</v>
      </c>
      <c r="J124" s="102" t="s">
        <v>4186</v>
      </c>
      <c r="K124" s="102" t="s">
        <v>4304</v>
      </c>
      <c r="L124" s="102" t="s">
        <v>4123</v>
      </c>
      <c r="N124" s="102" t="s">
        <v>4124</v>
      </c>
      <c r="Q124" s="102" t="s">
        <v>4125</v>
      </c>
      <c r="R124" s="102" t="s">
        <v>4188</v>
      </c>
      <c r="S124" s="102" t="s">
        <v>4305</v>
      </c>
      <c r="T124" s="102" t="s">
        <v>4190</v>
      </c>
      <c r="V124" s="102" t="s">
        <v>4201</v>
      </c>
      <c r="W124" s="102" t="s">
        <v>4192</v>
      </c>
      <c r="AE124" s="102" t="s">
        <v>4176</v>
      </c>
      <c r="AF124" s="102" t="s">
        <v>4130</v>
      </c>
      <c r="AG124" s="102" t="s">
        <v>4202</v>
      </c>
      <c r="AH124" s="102" t="n">
        <f aca="false">VLOOKUP(A124,'Can Gas Rankings'!$C$6:$H$95,6,FALSE())</f>
        <v>41</v>
      </c>
      <c r="AJ124" s="102" t="str">
        <f aca="false">A124&amp;C124</f>
        <v>Enserco Energy, Inc.96032471</v>
      </c>
      <c r="AK124" s="102" t="str">
        <f aca="false">E124</f>
        <v>Enron Canada Corp.</v>
      </c>
    </row>
    <row r="125" customFormat="false" ht="11.25" hidden="true" customHeight="false" outlineLevel="0" collapsed="false">
      <c r="A125" s="102" t="s">
        <v>143</v>
      </c>
      <c r="B125" s="102" t="s">
        <v>4007</v>
      </c>
      <c r="C125" s="102" t="n">
        <v>96032471</v>
      </c>
      <c r="D125" s="102" t="s">
        <v>37</v>
      </c>
      <c r="E125" s="102" t="s">
        <v>1554</v>
      </c>
      <c r="F125" s="102" t="n">
        <v>11266</v>
      </c>
      <c r="G125" s="102" t="n">
        <v>51732</v>
      </c>
      <c r="H125" s="102" t="s">
        <v>4033</v>
      </c>
      <c r="I125" s="102" t="n">
        <v>0</v>
      </c>
      <c r="J125" s="102" t="s">
        <v>4186</v>
      </c>
      <c r="K125" s="102" t="s">
        <v>4304</v>
      </c>
      <c r="L125" s="102" t="s">
        <v>4123</v>
      </c>
      <c r="N125" s="102" t="s">
        <v>4124</v>
      </c>
      <c r="Q125" s="102" t="s">
        <v>4134</v>
      </c>
      <c r="R125" s="102" t="s">
        <v>4188</v>
      </c>
      <c r="S125" s="102" t="s">
        <v>4305</v>
      </c>
      <c r="T125" s="102" t="s">
        <v>4190</v>
      </c>
      <c r="V125" s="102" t="s">
        <v>4201</v>
      </c>
      <c r="W125" s="102" t="s">
        <v>4192</v>
      </c>
      <c r="AE125" s="102" t="s">
        <v>4176</v>
      </c>
      <c r="AF125" s="102" t="s">
        <v>4130</v>
      </c>
      <c r="AG125" s="102" t="s">
        <v>4202</v>
      </c>
      <c r="AH125" s="102" t="n">
        <f aca="false">VLOOKUP(A125,'Can Gas Rankings'!$C$6:$H$95,6,FALSE())</f>
        <v>41</v>
      </c>
      <c r="AJ125" s="102" t="str">
        <f aca="false">A125&amp;C125</f>
        <v>Enserco Energy, Inc.96032471</v>
      </c>
      <c r="AK125" s="102" t="str">
        <f aca="false">E125</f>
        <v>Enron Canada Corp.</v>
      </c>
    </row>
    <row r="126" customFormat="false" ht="11.25" hidden="true" customHeight="false" outlineLevel="0" collapsed="false">
      <c r="A126" s="102" t="s">
        <v>143</v>
      </c>
      <c r="B126" s="102" t="s">
        <v>4007</v>
      </c>
      <c r="C126" s="102" t="n">
        <v>96032471</v>
      </c>
      <c r="D126" s="102" t="s">
        <v>37</v>
      </c>
      <c r="E126" s="102" t="s">
        <v>1554</v>
      </c>
      <c r="F126" s="102" t="n">
        <v>11266</v>
      </c>
      <c r="G126" s="102" t="n">
        <v>51732</v>
      </c>
      <c r="H126" s="102" t="s">
        <v>4033</v>
      </c>
      <c r="I126" s="102" t="n">
        <v>0</v>
      </c>
      <c r="J126" s="102" t="s">
        <v>4186</v>
      </c>
      <c r="K126" s="102" t="s">
        <v>4306</v>
      </c>
      <c r="L126" s="102" t="s">
        <v>4123</v>
      </c>
      <c r="N126" s="102" t="s">
        <v>4124</v>
      </c>
      <c r="Q126" s="102" t="s">
        <v>4125</v>
      </c>
      <c r="R126" s="102" t="s">
        <v>4188</v>
      </c>
      <c r="S126" s="102" t="s">
        <v>4305</v>
      </c>
      <c r="T126" s="102" t="s">
        <v>4190</v>
      </c>
      <c r="V126" s="102" t="s">
        <v>4201</v>
      </c>
      <c r="W126" s="102" t="s">
        <v>4192</v>
      </c>
      <c r="AE126" s="102" t="s">
        <v>4176</v>
      </c>
      <c r="AF126" s="102" t="s">
        <v>4130</v>
      </c>
      <c r="AG126" s="102" t="s">
        <v>4202</v>
      </c>
      <c r="AH126" s="102" t="n">
        <f aca="false">VLOOKUP(A126,'Can Gas Rankings'!$C$6:$H$95,6,FALSE())</f>
        <v>41</v>
      </c>
      <c r="AJ126" s="102" t="str">
        <f aca="false">A126&amp;C126</f>
        <v>Enserco Energy, Inc.96032471</v>
      </c>
      <c r="AK126" s="102" t="str">
        <f aca="false">E126</f>
        <v>Enron Canada Corp.</v>
      </c>
    </row>
    <row r="127" customFormat="false" ht="11.25" hidden="true" customHeight="false" outlineLevel="0" collapsed="false">
      <c r="A127" s="102" t="s">
        <v>143</v>
      </c>
      <c r="B127" s="102" t="s">
        <v>4007</v>
      </c>
      <c r="C127" s="102" t="n">
        <v>96032471</v>
      </c>
      <c r="D127" s="102" t="s">
        <v>37</v>
      </c>
      <c r="E127" s="102" t="s">
        <v>1554</v>
      </c>
      <c r="F127" s="102" t="n">
        <v>11266</v>
      </c>
      <c r="G127" s="102" t="n">
        <v>51732</v>
      </c>
      <c r="H127" s="102" t="s">
        <v>4033</v>
      </c>
      <c r="I127" s="102" t="n">
        <v>0</v>
      </c>
      <c r="J127" s="102" t="s">
        <v>4186</v>
      </c>
      <c r="K127" s="102" t="s">
        <v>4306</v>
      </c>
      <c r="L127" s="102" t="s">
        <v>4123</v>
      </c>
      <c r="N127" s="102" t="s">
        <v>4124</v>
      </c>
      <c r="Q127" s="102" t="s">
        <v>4134</v>
      </c>
      <c r="R127" s="102" t="s">
        <v>4188</v>
      </c>
      <c r="S127" s="102" t="s">
        <v>4305</v>
      </c>
      <c r="T127" s="102" t="s">
        <v>4190</v>
      </c>
      <c r="V127" s="102" t="s">
        <v>4201</v>
      </c>
      <c r="W127" s="102" t="s">
        <v>4192</v>
      </c>
      <c r="AE127" s="102" t="s">
        <v>4176</v>
      </c>
      <c r="AF127" s="102" t="s">
        <v>4130</v>
      </c>
      <c r="AG127" s="102" t="s">
        <v>4202</v>
      </c>
      <c r="AH127" s="102" t="n">
        <f aca="false">VLOOKUP(A127,'Can Gas Rankings'!$C$6:$H$95,6,FALSE())</f>
        <v>41</v>
      </c>
      <c r="AJ127" s="102" t="str">
        <f aca="false">A127&amp;C127</f>
        <v>Enserco Energy, Inc.96032471</v>
      </c>
      <c r="AK127" s="102" t="str">
        <f aca="false">E127</f>
        <v>Enron Canada Corp.</v>
      </c>
    </row>
    <row r="128" customFormat="false" ht="11.25" hidden="false" customHeight="false" outlineLevel="0" collapsed="false">
      <c r="A128" s="102" t="s">
        <v>55</v>
      </c>
      <c r="B128" s="102" t="s">
        <v>4007</v>
      </c>
      <c r="C128" s="102" t="n">
        <v>96013899</v>
      </c>
      <c r="D128" s="102" t="s">
        <v>41</v>
      </c>
      <c r="E128" s="102" t="s">
        <v>1554</v>
      </c>
      <c r="F128" s="102" t="n">
        <v>11266</v>
      </c>
      <c r="G128" s="102" t="n">
        <v>91219</v>
      </c>
      <c r="H128" s="102" t="s">
        <v>4023</v>
      </c>
      <c r="I128" s="102" t="n">
        <v>3</v>
      </c>
      <c r="J128" s="102" t="s">
        <v>4186</v>
      </c>
      <c r="L128" s="102" t="s">
        <v>4123</v>
      </c>
      <c r="N128" s="102" t="s">
        <v>4124</v>
      </c>
      <c r="Q128" s="102" t="s">
        <v>4134</v>
      </c>
      <c r="R128" s="102" t="s">
        <v>4188</v>
      </c>
      <c r="S128" s="102" t="s">
        <v>4307</v>
      </c>
      <c r="T128" s="102" t="s">
        <v>4190</v>
      </c>
      <c r="V128" s="102" t="s">
        <v>4191</v>
      </c>
      <c r="W128" s="102" t="s">
        <v>4192</v>
      </c>
      <c r="X128" s="102" t="s">
        <v>4307</v>
      </c>
      <c r="Y128" s="102" t="s">
        <v>4308</v>
      </c>
      <c r="AE128" s="102" t="s">
        <v>4129</v>
      </c>
      <c r="AF128" s="102" t="s">
        <v>4130</v>
      </c>
      <c r="AG128" s="102" t="s">
        <v>4131</v>
      </c>
      <c r="AH128" s="102" t="n">
        <f aca="false">VLOOKUP(A128,'Can Gas Rankings'!$C$6:$H$95,6,FALSE())</f>
        <v>26</v>
      </c>
      <c r="AJ128" s="102" t="str">
        <f aca="false">A128&amp;C128</f>
        <v>Entergy-Koch Trading, LP96013899</v>
      </c>
      <c r="AK128" s="102" t="str">
        <f aca="false">E128</f>
        <v>Enron Canada Corp.</v>
      </c>
    </row>
    <row r="129" customFormat="false" ht="11.25" hidden="true" customHeight="false" outlineLevel="0" collapsed="false">
      <c r="A129" s="102" t="s">
        <v>55</v>
      </c>
      <c r="B129" s="102" t="s">
        <v>4007</v>
      </c>
      <c r="C129" s="102" t="n">
        <v>96013899</v>
      </c>
      <c r="D129" s="102" t="s">
        <v>41</v>
      </c>
      <c r="E129" s="102" t="s">
        <v>1554</v>
      </c>
      <c r="F129" s="102" t="n">
        <v>11266</v>
      </c>
      <c r="G129" s="102" t="n">
        <v>91219</v>
      </c>
      <c r="H129" s="102" t="s">
        <v>4023</v>
      </c>
      <c r="I129" s="102" t="n">
        <v>3</v>
      </c>
      <c r="J129" s="102" t="s">
        <v>4186</v>
      </c>
      <c r="L129" s="102" t="s">
        <v>4123</v>
      </c>
      <c r="N129" s="102" t="s">
        <v>4124</v>
      </c>
      <c r="Q129" s="102" t="s">
        <v>4125</v>
      </c>
      <c r="R129" s="102" t="s">
        <v>4188</v>
      </c>
      <c r="S129" s="102" t="s">
        <v>4307</v>
      </c>
      <c r="T129" s="102" t="s">
        <v>4190</v>
      </c>
      <c r="V129" s="102" t="s">
        <v>4191</v>
      </c>
      <c r="W129" s="102" t="s">
        <v>4192</v>
      </c>
      <c r="X129" s="102" t="s">
        <v>4307</v>
      </c>
      <c r="Y129" s="102" t="s">
        <v>4308</v>
      </c>
      <c r="AE129" s="102" t="s">
        <v>4129</v>
      </c>
      <c r="AF129" s="102" t="s">
        <v>4130</v>
      </c>
      <c r="AG129" s="102" t="s">
        <v>4131</v>
      </c>
      <c r="AH129" s="102" t="n">
        <f aca="false">VLOOKUP(A129,'Can Gas Rankings'!$C$6:$H$95,6,FALSE())</f>
        <v>26</v>
      </c>
      <c r="AJ129" s="102" t="str">
        <f aca="false">A129&amp;C129</f>
        <v>Entergy-Koch Trading, LP96013899</v>
      </c>
      <c r="AK129" s="102" t="str">
        <f aca="false">E129</f>
        <v>Enron Canada Corp.</v>
      </c>
    </row>
    <row r="130" customFormat="false" ht="11.25" hidden="false" customHeight="false" outlineLevel="0" collapsed="false">
      <c r="A130" s="102" t="s">
        <v>412</v>
      </c>
      <c r="B130" s="102" t="s">
        <v>4007</v>
      </c>
      <c r="C130" s="102" t="n">
        <v>96014479</v>
      </c>
      <c r="D130" s="102" t="s">
        <v>41</v>
      </c>
      <c r="E130" s="102" t="s">
        <v>1554</v>
      </c>
      <c r="F130" s="102" t="n">
        <v>11266</v>
      </c>
      <c r="G130" s="102" t="n">
        <v>87846</v>
      </c>
      <c r="H130" s="102" t="s">
        <v>4023</v>
      </c>
      <c r="I130" s="102" t="n">
        <v>2</v>
      </c>
      <c r="J130" s="102" t="s">
        <v>4186</v>
      </c>
      <c r="K130" s="102" t="s">
        <v>4309</v>
      </c>
      <c r="L130" s="102" t="s">
        <v>4123</v>
      </c>
      <c r="N130" s="102" t="s">
        <v>4124</v>
      </c>
      <c r="Q130" s="102" t="s">
        <v>4125</v>
      </c>
      <c r="R130" s="102" t="s">
        <v>4188</v>
      </c>
      <c r="S130" s="102" t="s">
        <v>4310</v>
      </c>
      <c r="T130" s="102" t="s">
        <v>4190</v>
      </c>
      <c r="V130" s="102" t="s">
        <v>4191</v>
      </c>
      <c r="W130" s="102" t="s">
        <v>4192</v>
      </c>
      <c r="X130" s="102" t="s">
        <v>4310</v>
      </c>
      <c r="Y130" s="102" t="s">
        <v>4311</v>
      </c>
      <c r="AE130" s="102" t="s">
        <v>4129</v>
      </c>
      <c r="AF130" s="102" t="s">
        <v>4130</v>
      </c>
      <c r="AG130" s="102" t="s">
        <v>4131</v>
      </c>
      <c r="AH130" s="102" t="n">
        <f aca="false">VLOOKUP(A130,'Can Gas Rankings'!$C$6:$H$95,6,FALSE())</f>
        <v>83</v>
      </c>
      <c r="AJ130" s="102" t="str">
        <f aca="false">A130&amp;C130</f>
        <v>Hunt Oil Company of Canada, Inc.96014479</v>
      </c>
      <c r="AK130" s="102" t="str">
        <f aca="false">E130</f>
        <v>Enron Canada Corp.</v>
      </c>
    </row>
    <row r="131" customFormat="false" ht="11.25" hidden="true" customHeight="false" outlineLevel="0" collapsed="false">
      <c r="A131" s="102" t="s">
        <v>412</v>
      </c>
      <c r="B131" s="102" t="s">
        <v>4007</v>
      </c>
      <c r="C131" s="102" t="n">
        <v>96014479</v>
      </c>
      <c r="D131" s="102" t="s">
        <v>41</v>
      </c>
      <c r="E131" s="102" t="s">
        <v>1554</v>
      </c>
      <c r="F131" s="102" t="n">
        <v>11266</v>
      </c>
      <c r="G131" s="102" t="n">
        <v>87846</v>
      </c>
      <c r="H131" s="102" t="s">
        <v>4023</v>
      </c>
      <c r="I131" s="102" t="n">
        <v>2</v>
      </c>
      <c r="J131" s="102" t="s">
        <v>4186</v>
      </c>
      <c r="K131" s="102" t="s">
        <v>4309</v>
      </c>
      <c r="L131" s="102" t="s">
        <v>4123</v>
      </c>
      <c r="N131" s="102" t="s">
        <v>4124</v>
      </c>
      <c r="Q131" s="102" t="s">
        <v>4134</v>
      </c>
      <c r="R131" s="102" t="s">
        <v>4188</v>
      </c>
      <c r="S131" s="102" t="s">
        <v>4310</v>
      </c>
      <c r="T131" s="102" t="s">
        <v>4190</v>
      </c>
      <c r="V131" s="102" t="s">
        <v>4191</v>
      </c>
      <c r="W131" s="102" t="s">
        <v>4192</v>
      </c>
      <c r="X131" s="102" t="s">
        <v>4310</v>
      </c>
      <c r="Y131" s="102" t="s">
        <v>4311</v>
      </c>
      <c r="AE131" s="102" t="s">
        <v>4129</v>
      </c>
      <c r="AF131" s="102" t="s">
        <v>4130</v>
      </c>
      <c r="AG131" s="102" t="s">
        <v>4131</v>
      </c>
      <c r="AH131" s="102" t="n">
        <f aca="false">VLOOKUP(A131,'Can Gas Rankings'!$C$6:$H$95,6,FALSE())</f>
        <v>83</v>
      </c>
      <c r="AJ131" s="102" t="str">
        <f aca="false">A131&amp;C131</f>
        <v>Hunt Oil Company of Canada, Inc.96014479</v>
      </c>
      <c r="AK131" s="102" t="str">
        <f aca="false">E131</f>
        <v>Enron Canada Corp.</v>
      </c>
    </row>
    <row r="132" customFormat="false" ht="11.25" hidden="true" customHeight="false" outlineLevel="0" collapsed="false">
      <c r="A132" s="102" t="s">
        <v>412</v>
      </c>
      <c r="B132" s="102" t="s">
        <v>4007</v>
      </c>
      <c r="C132" s="102" t="n">
        <v>96014479</v>
      </c>
      <c r="D132" s="102" t="s">
        <v>41</v>
      </c>
      <c r="E132" s="102" t="s">
        <v>1554</v>
      </c>
      <c r="F132" s="102" t="n">
        <v>11266</v>
      </c>
      <c r="G132" s="102" t="n">
        <v>87846</v>
      </c>
      <c r="H132" s="102" t="s">
        <v>4023</v>
      </c>
      <c r="I132" s="102" t="n">
        <v>2</v>
      </c>
      <c r="J132" s="102" t="s">
        <v>4186</v>
      </c>
      <c r="K132" s="102" t="s">
        <v>4312</v>
      </c>
      <c r="L132" s="102" t="s">
        <v>4123</v>
      </c>
      <c r="N132" s="102" t="s">
        <v>4124</v>
      </c>
      <c r="Q132" s="102" t="s">
        <v>4125</v>
      </c>
      <c r="R132" s="102" t="s">
        <v>4188</v>
      </c>
      <c r="S132" s="102" t="s">
        <v>4310</v>
      </c>
      <c r="T132" s="102" t="s">
        <v>4190</v>
      </c>
      <c r="V132" s="102" t="s">
        <v>4191</v>
      </c>
      <c r="W132" s="102" t="s">
        <v>4192</v>
      </c>
      <c r="X132" s="102" t="s">
        <v>4310</v>
      </c>
      <c r="Y132" s="102" t="s">
        <v>4311</v>
      </c>
      <c r="AE132" s="102" t="s">
        <v>4129</v>
      </c>
      <c r="AF132" s="102" t="s">
        <v>4130</v>
      </c>
      <c r="AG132" s="102" t="s">
        <v>4131</v>
      </c>
      <c r="AH132" s="102" t="n">
        <f aca="false">VLOOKUP(A132,'Can Gas Rankings'!$C$6:$H$95,6,FALSE())</f>
        <v>83</v>
      </c>
      <c r="AJ132" s="102" t="str">
        <f aca="false">A132&amp;C132</f>
        <v>Hunt Oil Company of Canada, Inc.96014479</v>
      </c>
      <c r="AK132" s="102" t="str">
        <f aca="false">E132</f>
        <v>Enron Canada Corp.</v>
      </c>
    </row>
    <row r="133" customFormat="false" ht="11.25" hidden="true" customHeight="false" outlineLevel="0" collapsed="false">
      <c r="A133" s="102" t="s">
        <v>412</v>
      </c>
      <c r="B133" s="102" t="s">
        <v>4007</v>
      </c>
      <c r="C133" s="102" t="n">
        <v>96014479</v>
      </c>
      <c r="D133" s="102" t="s">
        <v>41</v>
      </c>
      <c r="E133" s="102" t="s">
        <v>1554</v>
      </c>
      <c r="F133" s="102" t="n">
        <v>11266</v>
      </c>
      <c r="G133" s="102" t="n">
        <v>87846</v>
      </c>
      <c r="H133" s="102" t="s">
        <v>4023</v>
      </c>
      <c r="I133" s="102" t="n">
        <v>2</v>
      </c>
      <c r="J133" s="102" t="s">
        <v>4186</v>
      </c>
      <c r="K133" s="102" t="s">
        <v>4312</v>
      </c>
      <c r="L133" s="102" t="s">
        <v>4123</v>
      </c>
      <c r="N133" s="102" t="s">
        <v>4124</v>
      </c>
      <c r="Q133" s="102" t="s">
        <v>4134</v>
      </c>
      <c r="R133" s="102" t="s">
        <v>4188</v>
      </c>
      <c r="S133" s="102" t="s">
        <v>4310</v>
      </c>
      <c r="T133" s="102" t="s">
        <v>4190</v>
      </c>
      <c r="V133" s="102" t="s">
        <v>4191</v>
      </c>
      <c r="W133" s="102" t="s">
        <v>4192</v>
      </c>
      <c r="X133" s="102" t="s">
        <v>4310</v>
      </c>
      <c r="Y133" s="102" t="s">
        <v>4311</v>
      </c>
      <c r="AE133" s="102" t="s">
        <v>4129</v>
      </c>
      <c r="AF133" s="102" t="s">
        <v>4130</v>
      </c>
      <c r="AG133" s="102" t="s">
        <v>4131</v>
      </c>
      <c r="AH133" s="102" t="n">
        <f aca="false">VLOOKUP(A133,'Can Gas Rankings'!$C$6:$H$95,6,FALSE())</f>
        <v>83</v>
      </c>
      <c r="AJ133" s="102" t="str">
        <f aca="false">A133&amp;C133</f>
        <v>Hunt Oil Company of Canada, Inc.96014479</v>
      </c>
      <c r="AK133" s="102" t="str">
        <f aca="false">E133</f>
        <v>Enron Canada Corp.</v>
      </c>
    </row>
    <row r="134" customFormat="false" ht="11.25" hidden="false" customHeight="false" outlineLevel="0" collapsed="false">
      <c r="A134" s="102" t="s">
        <v>243</v>
      </c>
      <c r="B134" s="102" t="s">
        <v>4007</v>
      </c>
      <c r="C134" s="102" t="n">
        <v>96038065</v>
      </c>
      <c r="D134" s="102" t="s">
        <v>65</v>
      </c>
      <c r="E134" s="102" t="s">
        <v>1554</v>
      </c>
      <c r="F134" s="102" t="n">
        <v>11266</v>
      </c>
      <c r="G134" s="102" t="n">
        <v>1799</v>
      </c>
      <c r="H134" s="102" t="s">
        <v>4033</v>
      </c>
      <c r="I134" s="102" t="n">
        <v>0</v>
      </c>
      <c r="J134" s="102" t="s">
        <v>4186</v>
      </c>
      <c r="K134" s="102" t="s">
        <v>4313</v>
      </c>
      <c r="L134" s="102" t="s">
        <v>4123</v>
      </c>
      <c r="N134" s="102" t="s">
        <v>4124</v>
      </c>
      <c r="Q134" s="102" t="s">
        <v>4125</v>
      </c>
      <c r="R134" s="102" t="s">
        <v>4188</v>
      </c>
      <c r="S134" s="102" t="s">
        <v>4174</v>
      </c>
      <c r="T134" s="102" t="s">
        <v>4190</v>
      </c>
      <c r="V134" s="102" t="s">
        <v>4201</v>
      </c>
      <c r="W134" s="102" t="s">
        <v>4192</v>
      </c>
      <c r="AE134" s="102" t="s">
        <v>4176</v>
      </c>
      <c r="AF134" s="102" t="s">
        <v>4130</v>
      </c>
      <c r="AG134" s="102" t="s">
        <v>4202</v>
      </c>
      <c r="AH134" s="102" t="n">
        <f aca="false">VLOOKUP(A134,'Can Gas Rankings'!$C$6:$H$95,6,FALSE())</f>
        <v>69</v>
      </c>
      <c r="AJ134" s="102" t="str">
        <f aca="false">A134&amp;C134</f>
        <v>IGI Resources, Inc.96038065</v>
      </c>
      <c r="AK134" s="102" t="str">
        <f aca="false">E134</f>
        <v>Enron Canada Corp.</v>
      </c>
    </row>
    <row r="135" customFormat="false" ht="11.25" hidden="true" customHeight="false" outlineLevel="0" collapsed="false">
      <c r="A135" s="102" t="s">
        <v>243</v>
      </c>
      <c r="B135" s="102" t="s">
        <v>4007</v>
      </c>
      <c r="C135" s="102" t="n">
        <v>96038065</v>
      </c>
      <c r="D135" s="102" t="s">
        <v>65</v>
      </c>
      <c r="E135" s="102" t="s">
        <v>1554</v>
      </c>
      <c r="F135" s="102" t="n">
        <v>11266</v>
      </c>
      <c r="G135" s="102" t="n">
        <v>1799</v>
      </c>
      <c r="H135" s="102" t="s">
        <v>4033</v>
      </c>
      <c r="I135" s="102" t="n">
        <v>0</v>
      </c>
      <c r="J135" s="102" t="s">
        <v>4186</v>
      </c>
      <c r="K135" s="102" t="s">
        <v>4314</v>
      </c>
      <c r="L135" s="102" t="s">
        <v>4123</v>
      </c>
      <c r="N135" s="102" t="s">
        <v>4124</v>
      </c>
      <c r="Q135" s="102" t="s">
        <v>4125</v>
      </c>
      <c r="R135" s="102" t="s">
        <v>4188</v>
      </c>
      <c r="S135" s="102" t="s">
        <v>4174</v>
      </c>
      <c r="T135" s="102" t="s">
        <v>4190</v>
      </c>
      <c r="V135" s="102" t="s">
        <v>4201</v>
      </c>
      <c r="W135" s="102" t="s">
        <v>4192</v>
      </c>
      <c r="AE135" s="102" t="s">
        <v>4176</v>
      </c>
      <c r="AF135" s="102" t="s">
        <v>4130</v>
      </c>
      <c r="AG135" s="102" t="s">
        <v>4202</v>
      </c>
      <c r="AH135" s="102" t="n">
        <f aca="false">VLOOKUP(A135,'Can Gas Rankings'!$C$6:$H$95,6,FALSE())</f>
        <v>69</v>
      </c>
      <c r="AJ135" s="102" t="str">
        <f aca="false">A135&amp;C135</f>
        <v>IGI Resources, Inc.96038065</v>
      </c>
      <c r="AK135" s="102" t="str">
        <f aca="false">E135</f>
        <v>Enron Canada Corp.</v>
      </c>
    </row>
    <row r="136" customFormat="false" ht="11.25" hidden="true" customHeight="false" outlineLevel="0" collapsed="false">
      <c r="A136" s="102" t="s">
        <v>243</v>
      </c>
      <c r="B136" s="102" t="s">
        <v>4007</v>
      </c>
      <c r="C136" s="102" t="n">
        <v>96038065</v>
      </c>
      <c r="D136" s="102" t="s">
        <v>65</v>
      </c>
      <c r="E136" s="102" t="s">
        <v>1554</v>
      </c>
      <c r="F136" s="102" t="n">
        <v>11266</v>
      </c>
      <c r="G136" s="102" t="n">
        <v>1799</v>
      </c>
      <c r="H136" s="102" t="s">
        <v>4033</v>
      </c>
      <c r="I136" s="102" t="n">
        <v>0</v>
      </c>
      <c r="J136" s="102" t="s">
        <v>4186</v>
      </c>
      <c r="K136" s="102" t="s">
        <v>4314</v>
      </c>
      <c r="L136" s="102" t="s">
        <v>4123</v>
      </c>
      <c r="N136" s="102" t="s">
        <v>4124</v>
      </c>
      <c r="Q136" s="102" t="s">
        <v>4134</v>
      </c>
      <c r="R136" s="102" t="s">
        <v>4188</v>
      </c>
      <c r="S136" s="102" t="s">
        <v>4174</v>
      </c>
      <c r="T136" s="102" t="s">
        <v>4190</v>
      </c>
      <c r="V136" s="102" t="s">
        <v>4201</v>
      </c>
      <c r="W136" s="102" t="s">
        <v>4192</v>
      </c>
      <c r="AE136" s="102" t="s">
        <v>4176</v>
      </c>
      <c r="AF136" s="102" t="s">
        <v>4130</v>
      </c>
      <c r="AG136" s="102" t="s">
        <v>4202</v>
      </c>
      <c r="AH136" s="102" t="n">
        <f aca="false">VLOOKUP(A136,'Can Gas Rankings'!$C$6:$H$95,6,FALSE())</f>
        <v>69</v>
      </c>
      <c r="AJ136" s="102" t="str">
        <f aca="false">A136&amp;C136</f>
        <v>IGI Resources, Inc.96038065</v>
      </c>
      <c r="AK136" s="102" t="str">
        <f aca="false">E136</f>
        <v>Enron Canada Corp.</v>
      </c>
    </row>
    <row r="137" customFormat="false" ht="11.25" hidden="true" customHeight="false" outlineLevel="0" collapsed="false">
      <c r="A137" s="102" t="s">
        <v>243</v>
      </c>
      <c r="B137" s="102" t="s">
        <v>4007</v>
      </c>
      <c r="C137" s="102" t="n">
        <v>96038065</v>
      </c>
      <c r="D137" s="102" t="s">
        <v>65</v>
      </c>
      <c r="E137" s="102" t="s">
        <v>1554</v>
      </c>
      <c r="F137" s="102" t="n">
        <v>11266</v>
      </c>
      <c r="G137" s="102" t="n">
        <v>1799</v>
      </c>
      <c r="H137" s="102" t="s">
        <v>4033</v>
      </c>
      <c r="I137" s="102" t="n">
        <v>0</v>
      </c>
      <c r="J137" s="102" t="s">
        <v>4186</v>
      </c>
      <c r="K137" s="102" t="s">
        <v>4313</v>
      </c>
      <c r="L137" s="102" t="s">
        <v>4123</v>
      </c>
      <c r="N137" s="102" t="s">
        <v>4124</v>
      </c>
      <c r="Q137" s="102" t="s">
        <v>4134</v>
      </c>
      <c r="R137" s="102" t="s">
        <v>4188</v>
      </c>
      <c r="S137" s="102" t="s">
        <v>4174</v>
      </c>
      <c r="T137" s="102" t="s">
        <v>4190</v>
      </c>
      <c r="V137" s="102" t="s">
        <v>4201</v>
      </c>
      <c r="W137" s="102" t="s">
        <v>4192</v>
      </c>
      <c r="AE137" s="102" t="s">
        <v>4176</v>
      </c>
      <c r="AF137" s="102" t="s">
        <v>4130</v>
      </c>
      <c r="AG137" s="102" t="s">
        <v>4202</v>
      </c>
      <c r="AH137" s="102" t="n">
        <f aca="false">VLOOKUP(A137,'Can Gas Rankings'!$C$6:$H$95,6,FALSE())</f>
        <v>69</v>
      </c>
      <c r="AJ137" s="102" t="str">
        <f aca="false">A137&amp;C137</f>
        <v>IGI Resources, Inc.96038065</v>
      </c>
      <c r="AK137" s="102" t="str">
        <f aca="false">E137</f>
        <v>Enron Canada Corp.</v>
      </c>
    </row>
    <row r="138" customFormat="false" ht="11.25" hidden="false" customHeight="false" outlineLevel="0" collapsed="false">
      <c r="A138" s="102" t="s">
        <v>74</v>
      </c>
      <c r="B138" s="102" t="s">
        <v>4007</v>
      </c>
      <c r="C138" s="102" t="n">
        <v>96030446</v>
      </c>
      <c r="D138" s="102" t="s">
        <v>37</v>
      </c>
      <c r="E138" s="102" t="s">
        <v>1554</v>
      </c>
      <c r="F138" s="102" t="n">
        <v>11266</v>
      </c>
      <c r="G138" s="102" t="n">
        <v>120</v>
      </c>
      <c r="H138" s="102" t="s">
        <v>4033</v>
      </c>
      <c r="I138" s="102" t="n">
        <v>0</v>
      </c>
      <c r="J138" s="102" t="s">
        <v>4186</v>
      </c>
      <c r="K138" s="102" t="s">
        <v>4315</v>
      </c>
      <c r="L138" s="102" t="s">
        <v>4123</v>
      </c>
      <c r="N138" s="102" t="s">
        <v>4124</v>
      </c>
      <c r="Q138" s="102" t="s">
        <v>4134</v>
      </c>
      <c r="R138" s="102" t="s">
        <v>4188</v>
      </c>
      <c r="S138" s="102" t="s">
        <v>4262</v>
      </c>
      <c r="T138" s="102" t="s">
        <v>4190</v>
      </c>
      <c r="V138" s="102" t="s">
        <v>4201</v>
      </c>
      <c r="W138" s="102" t="s">
        <v>4192</v>
      </c>
      <c r="AE138" s="102" t="s">
        <v>4176</v>
      </c>
      <c r="AF138" s="102" t="s">
        <v>4130</v>
      </c>
      <c r="AG138" s="102" t="s">
        <v>4131</v>
      </c>
      <c r="AH138" s="102" t="n">
        <f aca="false">VLOOKUP(A138,'Can Gas Rankings'!$C$6:$H$95,6,FALSE())</f>
        <v>15</v>
      </c>
      <c r="AJ138" s="102" t="str">
        <f aca="false">A138&amp;C138</f>
        <v>J. Aron &amp; Company96030446</v>
      </c>
      <c r="AK138" s="102" t="str">
        <f aca="false">E138</f>
        <v>Enron Canada Corp.</v>
      </c>
    </row>
    <row r="139" customFormat="false" ht="11.25" hidden="true" customHeight="false" outlineLevel="0" collapsed="false">
      <c r="A139" s="102" t="s">
        <v>74</v>
      </c>
      <c r="B139" s="102" t="s">
        <v>4007</v>
      </c>
      <c r="C139" s="102" t="n">
        <v>96030446</v>
      </c>
      <c r="D139" s="102" t="s">
        <v>37</v>
      </c>
      <c r="E139" s="102" t="s">
        <v>1554</v>
      </c>
      <c r="F139" s="102" t="n">
        <v>11266</v>
      </c>
      <c r="G139" s="102" t="n">
        <v>120</v>
      </c>
      <c r="H139" s="102" t="s">
        <v>4033</v>
      </c>
      <c r="I139" s="102" t="n">
        <v>0</v>
      </c>
      <c r="J139" s="102" t="s">
        <v>4186</v>
      </c>
      <c r="K139" s="102" t="s">
        <v>4316</v>
      </c>
      <c r="L139" s="102" t="s">
        <v>4123</v>
      </c>
      <c r="N139" s="102" t="s">
        <v>4124</v>
      </c>
      <c r="Q139" s="102" t="s">
        <v>4134</v>
      </c>
      <c r="R139" s="102" t="s">
        <v>4188</v>
      </c>
      <c r="S139" s="102" t="s">
        <v>4262</v>
      </c>
      <c r="T139" s="102" t="s">
        <v>4190</v>
      </c>
      <c r="V139" s="102" t="s">
        <v>4201</v>
      </c>
      <c r="W139" s="102" t="s">
        <v>4192</v>
      </c>
      <c r="AE139" s="102" t="s">
        <v>4176</v>
      </c>
      <c r="AF139" s="102" t="s">
        <v>4130</v>
      </c>
      <c r="AG139" s="102" t="s">
        <v>4131</v>
      </c>
      <c r="AH139" s="102" t="n">
        <f aca="false">VLOOKUP(A139,'Can Gas Rankings'!$C$6:$H$95,6,FALSE())</f>
        <v>15</v>
      </c>
      <c r="AJ139" s="102" t="str">
        <f aca="false">A139&amp;C139</f>
        <v>J. Aron &amp; Company96030446</v>
      </c>
      <c r="AK139" s="102" t="str">
        <f aca="false">E139</f>
        <v>Enron Canada Corp.</v>
      </c>
    </row>
    <row r="140" customFormat="false" ht="11.25" hidden="true" customHeight="false" outlineLevel="0" collapsed="false">
      <c r="A140" s="102" t="s">
        <v>74</v>
      </c>
      <c r="B140" s="102" t="s">
        <v>4007</v>
      </c>
      <c r="C140" s="102" t="n">
        <v>96030446</v>
      </c>
      <c r="D140" s="102" t="s">
        <v>37</v>
      </c>
      <c r="E140" s="102" t="s">
        <v>1554</v>
      </c>
      <c r="F140" s="102" t="n">
        <v>11266</v>
      </c>
      <c r="G140" s="102" t="n">
        <v>120</v>
      </c>
      <c r="H140" s="102" t="s">
        <v>4033</v>
      </c>
      <c r="I140" s="102" t="n">
        <v>0</v>
      </c>
      <c r="J140" s="102" t="s">
        <v>4186</v>
      </c>
      <c r="K140" s="102" t="s">
        <v>4315</v>
      </c>
      <c r="L140" s="102" t="s">
        <v>4123</v>
      </c>
      <c r="N140" s="102" t="s">
        <v>4124</v>
      </c>
      <c r="Q140" s="102" t="s">
        <v>4125</v>
      </c>
      <c r="R140" s="102" t="s">
        <v>4188</v>
      </c>
      <c r="S140" s="102" t="s">
        <v>4262</v>
      </c>
      <c r="T140" s="102" t="s">
        <v>4190</v>
      </c>
      <c r="V140" s="102" t="s">
        <v>4201</v>
      </c>
      <c r="W140" s="102" t="s">
        <v>4192</v>
      </c>
      <c r="AE140" s="102" t="s">
        <v>4176</v>
      </c>
      <c r="AF140" s="102" t="s">
        <v>4130</v>
      </c>
      <c r="AG140" s="102" t="s">
        <v>4131</v>
      </c>
      <c r="AH140" s="102" t="n">
        <f aca="false">VLOOKUP(A140,'Can Gas Rankings'!$C$6:$H$95,6,FALSE())</f>
        <v>15</v>
      </c>
      <c r="AJ140" s="102" t="str">
        <f aca="false">A140&amp;C140</f>
        <v>J. Aron &amp; Company96030446</v>
      </c>
      <c r="AK140" s="102" t="str">
        <f aca="false">E140</f>
        <v>Enron Canada Corp.</v>
      </c>
    </row>
    <row r="141" customFormat="false" ht="11.25" hidden="true" customHeight="false" outlineLevel="0" collapsed="false">
      <c r="A141" s="102" t="s">
        <v>74</v>
      </c>
      <c r="B141" s="102" t="s">
        <v>4007</v>
      </c>
      <c r="C141" s="102" t="n">
        <v>96030446</v>
      </c>
      <c r="D141" s="102" t="s">
        <v>37</v>
      </c>
      <c r="E141" s="102" t="s">
        <v>1554</v>
      </c>
      <c r="F141" s="102" t="n">
        <v>11266</v>
      </c>
      <c r="G141" s="102" t="n">
        <v>120</v>
      </c>
      <c r="H141" s="102" t="s">
        <v>4033</v>
      </c>
      <c r="I141" s="102" t="n">
        <v>0</v>
      </c>
      <c r="J141" s="102" t="s">
        <v>4186</v>
      </c>
      <c r="K141" s="102" t="s">
        <v>4316</v>
      </c>
      <c r="L141" s="102" t="s">
        <v>4123</v>
      </c>
      <c r="N141" s="102" t="s">
        <v>4124</v>
      </c>
      <c r="Q141" s="102" t="s">
        <v>4125</v>
      </c>
      <c r="R141" s="102" t="s">
        <v>4188</v>
      </c>
      <c r="S141" s="102" t="s">
        <v>4262</v>
      </c>
      <c r="T141" s="102" t="s">
        <v>4190</v>
      </c>
      <c r="V141" s="102" t="s">
        <v>4201</v>
      </c>
      <c r="W141" s="102" t="s">
        <v>4192</v>
      </c>
      <c r="AE141" s="102" t="s">
        <v>4176</v>
      </c>
      <c r="AF141" s="102" t="s">
        <v>4130</v>
      </c>
      <c r="AG141" s="102" t="s">
        <v>4131</v>
      </c>
      <c r="AH141" s="102" t="n">
        <f aca="false">VLOOKUP(A141,'Can Gas Rankings'!$C$6:$H$95,6,FALSE())</f>
        <v>15</v>
      </c>
      <c r="AJ141" s="102" t="str">
        <f aca="false">A141&amp;C141</f>
        <v>J. Aron &amp; Company96030446</v>
      </c>
      <c r="AK141" s="102" t="str">
        <f aca="false">E141</f>
        <v>Enron Canada Corp.</v>
      </c>
    </row>
    <row r="142" customFormat="false" ht="11.25" hidden="false" customHeight="false" outlineLevel="0" collapsed="false">
      <c r="A142" s="102" t="s">
        <v>416</v>
      </c>
      <c r="B142" s="102" t="s">
        <v>4007</v>
      </c>
      <c r="C142" s="102" t="n">
        <v>96028370</v>
      </c>
      <c r="D142" s="102" t="s">
        <v>37</v>
      </c>
      <c r="E142" s="102" t="s">
        <v>1554</v>
      </c>
      <c r="F142" s="102" t="n">
        <v>11266</v>
      </c>
      <c r="G142" s="102" t="n">
        <v>72352</v>
      </c>
      <c r="H142" s="102" t="s">
        <v>4033</v>
      </c>
      <c r="I142" s="102" t="n">
        <v>0</v>
      </c>
      <c r="J142" s="102" t="s">
        <v>4186</v>
      </c>
      <c r="K142" s="102" t="s">
        <v>4317</v>
      </c>
      <c r="L142" s="102" t="s">
        <v>4123</v>
      </c>
      <c r="N142" s="102" t="s">
        <v>4124</v>
      </c>
      <c r="Q142" s="102" t="s">
        <v>4125</v>
      </c>
      <c r="R142" s="102" t="s">
        <v>4188</v>
      </c>
      <c r="S142" s="102" t="s">
        <v>4318</v>
      </c>
      <c r="T142" s="102" t="s">
        <v>4190</v>
      </c>
      <c r="V142" s="102" t="s">
        <v>4201</v>
      </c>
      <c r="W142" s="102" t="s">
        <v>4192</v>
      </c>
      <c r="AE142" s="102" t="s">
        <v>4176</v>
      </c>
      <c r="AF142" s="102" t="s">
        <v>4130</v>
      </c>
      <c r="AG142" s="102" t="s">
        <v>4131</v>
      </c>
      <c r="AH142" s="102" t="n">
        <f aca="false">VLOOKUP(A142,'Can Gas Rankings'!$C$6:$H$95,6,FALSE())</f>
        <v>82</v>
      </c>
      <c r="AJ142" s="102" t="str">
        <f aca="false">A142&amp;C142</f>
        <v>KeySpan Energy Canada Partnership96028370</v>
      </c>
      <c r="AK142" s="102" t="str">
        <f aca="false">E142</f>
        <v>Enron Canada Corp.</v>
      </c>
    </row>
    <row r="143" customFormat="false" ht="11.25" hidden="true" customHeight="false" outlineLevel="0" collapsed="false">
      <c r="A143" s="102" t="s">
        <v>416</v>
      </c>
      <c r="B143" s="102" t="s">
        <v>4007</v>
      </c>
      <c r="C143" s="102" t="n">
        <v>96028370</v>
      </c>
      <c r="D143" s="102" t="s">
        <v>37</v>
      </c>
      <c r="E143" s="102" t="s">
        <v>1554</v>
      </c>
      <c r="F143" s="102" t="n">
        <v>11266</v>
      </c>
      <c r="G143" s="102" t="n">
        <v>72352</v>
      </c>
      <c r="H143" s="102" t="s">
        <v>4033</v>
      </c>
      <c r="I143" s="102" t="n">
        <v>0</v>
      </c>
      <c r="J143" s="102" t="s">
        <v>4186</v>
      </c>
      <c r="K143" s="102" t="s">
        <v>4317</v>
      </c>
      <c r="L143" s="102" t="s">
        <v>4123</v>
      </c>
      <c r="N143" s="102" t="s">
        <v>4124</v>
      </c>
      <c r="Q143" s="102" t="s">
        <v>4134</v>
      </c>
      <c r="R143" s="102" t="s">
        <v>4188</v>
      </c>
      <c r="S143" s="102" t="s">
        <v>4318</v>
      </c>
      <c r="T143" s="102" t="s">
        <v>4190</v>
      </c>
      <c r="V143" s="102" t="s">
        <v>4201</v>
      </c>
      <c r="W143" s="102" t="s">
        <v>4192</v>
      </c>
      <c r="AE143" s="102" t="s">
        <v>4176</v>
      </c>
      <c r="AF143" s="102" t="s">
        <v>4130</v>
      </c>
      <c r="AG143" s="102" t="s">
        <v>4131</v>
      </c>
      <c r="AH143" s="102" t="n">
        <f aca="false">VLOOKUP(A143,'Can Gas Rankings'!$C$6:$H$95,6,FALSE())</f>
        <v>82</v>
      </c>
      <c r="AJ143" s="102" t="str">
        <f aca="false">A143&amp;C143</f>
        <v>KeySpan Energy Canada Partnership96028370</v>
      </c>
      <c r="AK143" s="102" t="str">
        <f aca="false">E143</f>
        <v>Enron Canada Corp.</v>
      </c>
    </row>
    <row r="144" customFormat="false" ht="11.25" hidden="true" customHeight="false" outlineLevel="0" collapsed="false">
      <c r="A144" s="102" t="s">
        <v>416</v>
      </c>
      <c r="B144" s="102" t="s">
        <v>4007</v>
      </c>
      <c r="C144" s="102" t="n">
        <v>96028370</v>
      </c>
      <c r="D144" s="102" t="s">
        <v>37</v>
      </c>
      <c r="E144" s="102" t="s">
        <v>1554</v>
      </c>
      <c r="F144" s="102" t="n">
        <v>11266</v>
      </c>
      <c r="G144" s="102" t="n">
        <v>72352</v>
      </c>
      <c r="H144" s="102" t="s">
        <v>4033</v>
      </c>
      <c r="I144" s="102" t="n">
        <v>0</v>
      </c>
      <c r="J144" s="102" t="s">
        <v>4186</v>
      </c>
      <c r="K144" s="102" t="s">
        <v>4319</v>
      </c>
      <c r="L144" s="102" t="s">
        <v>4123</v>
      </c>
      <c r="N144" s="102" t="s">
        <v>4124</v>
      </c>
      <c r="Q144" s="102" t="s">
        <v>4125</v>
      </c>
      <c r="R144" s="102" t="s">
        <v>4188</v>
      </c>
      <c r="S144" s="102" t="s">
        <v>4318</v>
      </c>
      <c r="T144" s="102" t="s">
        <v>4190</v>
      </c>
      <c r="V144" s="102" t="s">
        <v>4201</v>
      </c>
      <c r="W144" s="102" t="s">
        <v>4192</v>
      </c>
      <c r="AE144" s="102" t="s">
        <v>4176</v>
      </c>
      <c r="AF144" s="102" t="s">
        <v>4130</v>
      </c>
      <c r="AG144" s="102" t="s">
        <v>4131</v>
      </c>
      <c r="AH144" s="102" t="n">
        <f aca="false">VLOOKUP(A144,'Can Gas Rankings'!$C$6:$H$95,6,FALSE())</f>
        <v>82</v>
      </c>
      <c r="AJ144" s="102" t="str">
        <f aca="false">A144&amp;C144</f>
        <v>KeySpan Energy Canada Partnership96028370</v>
      </c>
      <c r="AK144" s="102" t="str">
        <f aca="false">E144</f>
        <v>Enron Canada Corp.</v>
      </c>
    </row>
    <row r="145" customFormat="false" ht="11.25" hidden="true" customHeight="false" outlineLevel="0" collapsed="false">
      <c r="A145" s="102" t="s">
        <v>416</v>
      </c>
      <c r="B145" s="102" t="s">
        <v>4007</v>
      </c>
      <c r="C145" s="102" t="n">
        <v>96028370</v>
      </c>
      <c r="D145" s="102" t="s">
        <v>37</v>
      </c>
      <c r="E145" s="102" t="s">
        <v>1554</v>
      </c>
      <c r="F145" s="102" t="n">
        <v>11266</v>
      </c>
      <c r="G145" s="102" t="n">
        <v>72352</v>
      </c>
      <c r="H145" s="102" t="s">
        <v>4033</v>
      </c>
      <c r="I145" s="102" t="n">
        <v>0</v>
      </c>
      <c r="J145" s="102" t="s">
        <v>4186</v>
      </c>
      <c r="K145" s="102" t="s">
        <v>4319</v>
      </c>
      <c r="L145" s="102" t="s">
        <v>4123</v>
      </c>
      <c r="N145" s="102" t="s">
        <v>4124</v>
      </c>
      <c r="Q145" s="102" t="s">
        <v>4134</v>
      </c>
      <c r="R145" s="102" t="s">
        <v>4188</v>
      </c>
      <c r="S145" s="102" t="s">
        <v>4318</v>
      </c>
      <c r="T145" s="102" t="s">
        <v>4190</v>
      </c>
      <c r="V145" s="102" t="s">
        <v>4201</v>
      </c>
      <c r="W145" s="102" t="s">
        <v>4192</v>
      </c>
      <c r="AE145" s="102" t="s">
        <v>4176</v>
      </c>
      <c r="AF145" s="102" t="s">
        <v>4130</v>
      </c>
      <c r="AG145" s="102" t="s">
        <v>4131</v>
      </c>
      <c r="AH145" s="102" t="n">
        <f aca="false">VLOOKUP(A145,'Can Gas Rankings'!$C$6:$H$95,6,FALSE())</f>
        <v>82</v>
      </c>
      <c r="AJ145" s="102" t="str">
        <f aca="false">A145&amp;C145</f>
        <v>KeySpan Energy Canada Partnership96028370</v>
      </c>
      <c r="AK145" s="102" t="str">
        <f aca="false">E145</f>
        <v>Enron Canada Corp.</v>
      </c>
    </row>
    <row r="146" customFormat="false" ht="11.25" hidden="false" customHeight="false" outlineLevel="0" collapsed="false">
      <c r="A146" s="102" t="s">
        <v>420</v>
      </c>
      <c r="B146" s="102" t="s">
        <v>4007</v>
      </c>
      <c r="C146" s="102" t="n">
        <v>96038062</v>
      </c>
      <c r="D146" s="102" t="s">
        <v>37</v>
      </c>
      <c r="E146" s="102" t="s">
        <v>1554</v>
      </c>
      <c r="F146" s="102" t="n">
        <v>11266</v>
      </c>
      <c r="G146" s="102" t="n">
        <v>76140</v>
      </c>
      <c r="H146" s="102" t="s">
        <v>4033</v>
      </c>
      <c r="I146" s="102" t="n">
        <v>0</v>
      </c>
      <c r="J146" s="102" t="s">
        <v>4186</v>
      </c>
      <c r="K146" s="102" t="s">
        <v>4320</v>
      </c>
      <c r="L146" s="102" t="s">
        <v>4123</v>
      </c>
      <c r="N146" s="102" t="s">
        <v>4124</v>
      </c>
      <c r="Q146" s="102" t="s">
        <v>4125</v>
      </c>
      <c r="R146" s="102" t="s">
        <v>4188</v>
      </c>
      <c r="S146" s="102" t="s">
        <v>4174</v>
      </c>
      <c r="T146" s="102" t="s">
        <v>4190</v>
      </c>
      <c r="V146" s="102" t="s">
        <v>4201</v>
      </c>
      <c r="W146" s="102" t="s">
        <v>4192</v>
      </c>
      <c r="AE146" s="102" t="s">
        <v>4176</v>
      </c>
      <c r="AF146" s="102" t="s">
        <v>4130</v>
      </c>
      <c r="AG146" s="102" t="s">
        <v>4202</v>
      </c>
      <c r="AH146" s="102" t="n">
        <f aca="false">VLOOKUP(A146,'Can Gas Rankings'!$C$6:$H$95,6,FALSE())</f>
        <v>85</v>
      </c>
      <c r="AJ146" s="102" t="str">
        <f aca="false">A146&amp;C146</f>
        <v>Midstream Energy Marketing, Inc.96038062</v>
      </c>
      <c r="AK146" s="102" t="str">
        <f aca="false">E146</f>
        <v>Enron Canada Corp.</v>
      </c>
    </row>
    <row r="147" customFormat="false" ht="11.25" hidden="true" customHeight="false" outlineLevel="0" collapsed="false">
      <c r="A147" s="102" t="s">
        <v>420</v>
      </c>
      <c r="B147" s="102" t="s">
        <v>4007</v>
      </c>
      <c r="C147" s="102" t="n">
        <v>96038062</v>
      </c>
      <c r="D147" s="102" t="s">
        <v>37</v>
      </c>
      <c r="E147" s="102" t="s">
        <v>1554</v>
      </c>
      <c r="F147" s="102" t="n">
        <v>11266</v>
      </c>
      <c r="G147" s="102" t="n">
        <v>76140</v>
      </c>
      <c r="H147" s="102" t="s">
        <v>4033</v>
      </c>
      <c r="I147" s="102" t="n">
        <v>0</v>
      </c>
      <c r="J147" s="102" t="s">
        <v>4186</v>
      </c>
      <c r="K147" s="102" t="s">
        <v>4320</v>
      </c>
      <c r="L147" s="102" t="s">
        <v>4123</v>
      </c>
      <c r="N147" s="102" t="s">
        <v>4124</v>
      </c>
      <c r="Q147" s="102" t="s">
        <v>4134</v>
      </c>
      <c r="R147" s="102" t="s">
        <v>4188</v>
      </c>
      <c r="S147" s="102" t="s">
        <v>4174</v>
      </c>
      <c r="T147" s="102" t="s">
        <v>4190</v>
      </c>
      <c r="V147" s="102" t="s">
        <v>4201</v>
      </c>
      <c r="W147" s="102" t="s">
        <v>4192</v>
      </c>
      <c r="AE147" s="102" t="s">
        <v>4176</v>
      </c>
      <c r="AF147" s="102" t="s">
        <v>4130</v>
      </c>
      <c r="AG147" s="102" t="s">
        <v>4202</v>
      </c>
      <c r="AH147" s="102" t="n">
        <f aca="false">VLOOKUP(A147,'Can Gas Rankings'!$C$6:$H$95,6,FALSE())</f>
        <v>85</v>
      </c>
      <c r="AJ147" s="102" t="str">
        <f aca="false">A147&amp;C147</f>
        <v>Midstream Energy Marketing, Inc.96038062</v>
      </c>
      <c r="AK147" s="102" t="str">
        <f aca="false">E147</f>
        <v>Enron Canada Corp.</v>
      </c>
    </row>
    <row r="148" customFormat="false" ht="11.25" hidden="true" customHeight="false" outlineLevel="0" collapsed="false">
      <c r="A148" s="102" t="s">
        <v>420</v>
      </c>
      <c r="B148" s="102" t="s">
        <v>4007</v>
      </c>
      <c r="C148" s="102" t="n">
        <v>96038062</v>
      </c>
      <c r="D148" s="102" t="s">
        <v>37</v>
      </c>
      <c r="E148" s="102" t="s">
        <v>1554</v>
      </c>
      <c r="F148" s="102" t="n">
        <v>11266</v>
      </c>
      <c r="G148" s="102" t="n">
        <v>76140</v>
      </c>
      <c r="H148" s="102" t="s">
        <v>4033</v>
      </c>
      <c r="I148" s="102" t="n">
        <v>0</v>
      </c>
      <c r="J148" s="102" t="s">
        <v>4186</v>
      </c>
      <c r="K148" s="102" t="s">
        <v>4321</v>
      </c>
      <c r="L148" s="102" t="s">
        <v>4123</v>
      </c>
      <c r="N148" s="102" t="s">
        <v>4124</v>
      </c>
      <c r="Q148" s="102" t="s">
        <v>4134</v>
      </c>
      <c r="R148" s="102" t="s">
        <v>4188</v>
      </c>
      <c r="S148" s="102" t="s">
        <v>4174</v>
      </c>
      <c r="T148" s="102" t="s">
        <v>4190</v>
      </c>
      <c r="V148" s="102" t="s">
        <v>4201</v>
      </c>
      <c r="W148" s="102" t="s">
        <v>4192</v>
      </c>
      <c r="AE148" s="102" t="s">
        <v>4176</v>
      </c>
      <c r="AF148" s="102" t="s">
        <v>4130</v>
      </c>
      <c r="AG148" s="102" t="s">
        <v>4202</v>
      </c>
      <c r="AH148" s="102" t="n">
        <f aca="false">VLOOKUP(A148,'Can Gas Rankings'!$C$6:$H$95,6,FALSE())</f>
        <v>85</v>
      </c>
      <c r="AJ148" s="102" t="str">
        <f aca="false">A148&amp;C148</f>
        <v>Midstream Energy Marketing, Inc.96038062</v>
      </c>
      <c r="AK148" s="102" t="str">
        <f aca="false">E148</f>
        <v>Enron Canada Corp.</v>
      </c>
    </row>
    <row r="149" customFormat="false" ht="11.25" hidden="true" customHeight="false" outlineLevel="0" collapsed="false">
      <c r="A149" s="102" t="s">
        <v>420</v>
      </c>
      <c r="B149" s="102" t="s">
        <v>4007</v>
      </c>
      <c r="C149" s="102" t="n">
        <v>96038062</v>
      </c>
      <c r="D149" s="102" t="s">
        <v>37</v>
      </c>
      <c r="E149" s="102" t="s">
        <v>1554</v>
      </c>
      <c r="F149" s="102" t="n">
        <v>11266</v>
      </c>
      <c r="G149" s="102" t="n">
        <v>76140</v>
      </c>
      <c r="H149" s="102" t="s">
        <v>4033</v>
      </c>
      <c r="I149" s="102" t="n">
        <v>0</v>
      </c>
      <c r="J149" s="102" t="s">
        <v>4186</v>
      </c>
      <c r="K149" s="102" t="s">
        <v>4321</v>
      </c>
      <c r="L149" s="102" t="s">
        <v>4123</v>
      </c>
      <c r="N149" s="102" t="s">
        <v>4124</v>
      </c>
      <c r="Q149" s="102" t="s">
        <v>4125</v>
      </c>
      <c r="R149" s="102" t="s">
        <v>4188</v>
      </c>
      <c r="S149" s="102" t="s">
        <v>4174</v>
      </c>
      <c r="T149" s="102" t="s">
        <v>4190</v>
      </c>
      <c r="V149" s="102" t="s">
        <v>4201</v>
      </c>
      <c r="W149" s="102" t="s">
        <v>4192</v>
      </c>
      <c r="AE149" s="102" t="s">
        <v>4176</v>
      </c>
      <c r="AF149" s="102" t="s">
        <v>4130</v>
      </c>
      <c r="AG149" s="102" t="s">
        <v>4202</v>
      </c>
      <c r="AH149" s="102" t="n">
        <f aca="false">VLOOKUP(A149,'Can Gas Rankings'!$C$6:$H$95,6,FALSE())</f>
        <v>85</v>
      </c>
      <c r="AJ149" s="102" t="str">
        <f aca="false">A149&amp;C149</f>
        <v>Midstream Energy Marketing, Inc.96038062</v>
      </c>
      <c r="AK149" s="102" t="str">
        <f aca="false">E149</f>
        <v>Enron Canada Corp.</v>
      </c>
    </row>
    <row r="150" customFormat="false" ht="11.25" hidden="false" customHeight="false" outlineLevel="0" collapsed="false">
      <c r="A150" s="102" t="s">
        <v>63</v>
      </c>
      <c r="B150" s="102" t="s">
        <v>4007</v>
      </c>
      <c r="C150" s="102" t="n">
        <v>96033539</v>
      </c>
      <c r="D150" s="102" t="s">
        <v>65</v>
      </c>
      <c r="E150" s="102" t="s">
        <v>1554</v>
      </c>
      <c r="F150" s="102" t="n">
        <v>11266</v>
      </c>
      <c r="G150" s="102" t="n">
        <v>56264</v>
      </c>
      <c r="H150" s="102" t="s">
        <v>4033</v>
      </c>
      <c r="I150" s="102" t="n">
        <v>0</v>
      </c>
      <c r="J150" s="102" t="s">
        <v>4186</v>
      </c>
      <c r="K150" s="102" t="s">
        <v>4322</v>
      </c>
      <c r="L150" s="102" t="s">
        <v>4123</v>
      </c>
      <c r="N150" s="102" t="s">
        <v>4124</v>
      </c>
      <c r="Q150" s="102" t="s">
        <v>4125</v>
      </c>
      <c r="R150" s="102" t="s">
        <v>4188</v>
      </c>
      <c r="S150" s="102" t="s">
        <v>4323</v>
      </c>
      <c r="T150" s="102" t="s">
        <v>4190</v>
      </c>
      <c r="V150" s="102" t="s">
        <v>4201</v>
      </c>
      <c r="W150" s="102" t="s">
        <v>4192</v>
      </c>
      <c r="AE150" s="102" t="s">
        <v>4176</v>
      </c>
      <c r="AF150" s="102" t="s">
        <v>4130</v>
      </c>
      <c r="AG150" s="102" t="s">
        <v>4202</v>
      </c>
      <c r="AH150" s="102" t="n">
        <f aca="false">VLOOKUP(A150,'Can Gas Rankings'!$C$6:$H$95,6,FALSE())</f>
        <v>21</v>
      </c>
      <c r="AJ150" s="102" t="str">
        <f aca="false">A150&amp;C150</f>
        <v>Mirant Americas Energy Marketing, L.P.96033539</v>
      </c>
      <c r="AK150" s="102" t="str">
        <f aca="false">E150</f>
        <v>Enron Canada Corp.</v>
      </c>
    </row>
    <row r="151" customFormat="false" ht="11.25" hidden="true" customHeight="false" outlineLevel="0" collapsed="false">
      <c r="A151" s="102" t="s">
        <v>63</v>
      </c>
      <c r="B151" s="102" t="s">
        <v>4007</v>
      </c>
      <c r="C151" s="102" t="n">
        <v>96033539</v>
      </c>
      <c r="D151" s="102" t="s">
        <v>65</v>
      </c>
      <c r="E151" s="102" t="s">
        <v>1554</v>
      </c>
      <c r="F151" s="102" t="n">
        <v>11266</v>
      </c>
      <c r="G151" s="102" t="n">
        <v>56264</v>
      </c>
      <c r="H151" s="102" t="s">
        <v>4033</v>
      </c>
      <c r="I151" s="102" t="n">
        <v>0</v>
      </c>
      <c r="J151" s="102" t="s">
        <v>4186</v>
      </c>
      <c r="K151" s="102" t="s">
        <v>4322</v>
      </c>
      <c r="L151" s="102" t="s">
        <v>4123</v>
      </c>
      <c r="N151" s="102" t="s">
        <v>4124</v>
      </c>
      <c r="Q151" s="102" t="s">
        <v>4134</v>
      </c>
      <c r="R151" s="102" t="s">
        <v>4188</v>
      </c>
      <c r="S151" s="102" t="s">
        <v>4323</v>
      </c>
      <c r="T151" s="102" t="s">
        <v>4190</v>
      </c>
      <c r="V151" s="102" t="s">
        <v>4201</v>
      </c>
      <c r="W151" s="102" t="s">
        <v>4192</v>
      </c>
      <c r="AE151" s="102" t="s">
        <v>4176</v>
      </c>
      <c r="AF151" s="102" t="s">
        <v>4130</v>
      </c>
      <c r="AG151" s="102" t="s">
        <v>4202</v>
      </c>
      <c r="AH151" s="102" t="n">
        <f aca="false">VLOOKUP(A151,'Can Gas Rankings'!$C$6:$H$95,6,FALSE())</f>
        <v>21</v>
      </c>
      <c r="AJ151" s="102" t="str">
        <f aca="false">A151&amp;C151</f>
        <v>Mirant Americas Energy Marketing, L.P.96033539</v>
      </c>
      <c r="AK151" s="102" t="str">
        <f aca="false">E151</f>
        <v>Enron Canada Corp.</v>
      </c>
    </row>
    <row r="152" customFormat="false" ht="11.25" hidden="true" customHeight="false" outlineLevel="0" collapsed="false">
      <c r="A152" s="102" t="s">
        <v>63</v>
      </c>
      <c r="B152" s="102" t="s">
        <v>4007</v>
      </c>
      <c r="C152" s="102" t="n">
        <v>96033539</v>
      </c>
      <c r="D152" s="102" t="s">
        <v>65</v>
      </c>
      <c r="E152" s="102" t="s">
        <v>1554</v>
      </c>
      <c r="F152" s="102" t="n">
        <v>11266</v>
      </c>
      <c r="G152" s="102" t="n">
        <v>56264</v>
      </c>
      <c r="H152" s="102" t="s">
        <v>4033</v>
      </c>
      <c r="I152" s="102" t="n">
        <v>0</v>
      </c>
      <c r="J152" s="102" t="s">
        <v>4186</v>
      </c>
      <c r="K152" s="102" t="s">
        <v>4324</v>
      </c>
      <c r="L152" s="102" t="s">
        <v>4123</v>
      </c>
      <c r="N152" s="102" t="s">
        <v>4124</v>
      </c>
      <c r="Q152" s="102" t="s">
        <v>4125</v>
      </c>
      <c r="R152" s="102" t="s">
        <v>4188</v>
      </c>
      <c r="S152" s="102" t="s">
        <v>4323</v>
      </c>
      <c r="T152" s="102" t="s">
        <v>4190</v>
      </c>
      <c r="V152" s="102" t="s">
        <v>4201</v>
      </c>
      <c r="W152" s="102" t="s">
        <v>4192</v>
      </c>
      <c r="AE152" s="102" t="s">
        <v>4176</v>
      </c>
      <c r="AF152" s="102" t="s">
        <v>4130</v>
      </c>
      <c r="AG152" s="102" t="s">
        <v>4202</v>
      </c>
      <c r="AH152" s="102" t="n">
        <f aca="false">VLOOKUP(A152,'Can Gas Rankings'!$C$6:$H$95,6,FALSE())</f>
        <v>21</v>
      </c>
      <c r="AJ152" s="102" t="str">
        <f aca="false">A152&amp;C152</f>
        <v>Mirant Americas Energy Marketing, L.P.96033539</v>
      </c>
      <c r="AK152" s="102" t="str">
        <f aca="false">E152</f>
        <v>Enron Canada Corp.</v>
      </c>
    </row>
    <row r="153" customFormat="false" ht="11.25" hidden="true" customHeight="false" outlineLevel="0" collapsed="false">
      <c r="A153" s="102" t="s">
        <v>63</v>
      </c>
      <c r="B153" s="102" t="s">
        <v>4007</v>
      </c>
      <c r="C153" s="102" t="n">
        <v>96033539</v>
      </c>
      <c r="D153" s="102" t="s">
        <v>65</v>
      </c>
      <c r="E153" s="102" t="s">
        <v>1554</v>
      </c>
      <c r="F153" s="102" t="n">
        <v>11266</v>
      </c>
      <c r="G153" s="102" t="n">
        <v>56264</v>
      </c>
      <c r="H153" s="102" t="s">
        <v>4033</v>
      </c>
      <c r="I153" s="102" t="n">
        <v>0</v>
      </c>
      <c r="J153" s="102" t="s">
        <v>4186</v>
      </c>
      <c r="K153" s="102" t="s">
        <v>4324</v>
      </c>
      <c r="L153" s="102" t="s">
        <v>4123</v>
      </c>
      <c r="N153" s="102" t="s">
        <v>4124</v>
      </c>
      <c r="Q153" s="102" t="s">
        <v>4134</v>
      </c>
      <c r="R153" s="102" t="s">
        <v>4188</v>
      </c>
      <c r="S153" s="102" t="s">
        <v>4323</v>
      </c>
      <c r="T153" s="102" t="s">
        <v>4190</v>
      </c>
      <c r="V153" s="102" t="s">
        <v>4201</v>
      </c>
      <c r="W153" s="102" t="s">
        <v>4192</v>
      </c>
      <c r="AE153" s="102" t="s">
        <v>4176</v>
      </c>
      <c r="AF153" s="102" t="s">
        <v>4130</v>
      </c>
      <c r="AG153" s="102" t="s">
        <v>4202</v>
      </c>
      <c r="AH153" s="102" t="n">
        <f aca="false">VLOOKUP(A153,'Can Gas Rankings'!$C$6:$H$95,6,FALSE())</f>
        <v>21</v>
      </c>
      <c r="AJ153" s="102" t="str">
        <f aca="false">A153&amp;C153</f>
        <v>Mirant Americas Energy Marketing, L.P.96033539</v>
      </c>
      <c r="AK153" s="102" t="str">
        <f aca="false">E153</f>
        <v>Enron Canada Corp.</v>
      </c>
    </row>
    <row r="154" customFormat="false" ht="11.25" hidden="false" customHeight="false" outlineLevel="0" collapsed="false">
      <c r="A154" s="102" t="s">
        <v>421</v>
      </c>
      <c r="B154" s="102" t="s">
        <v>4007</v>
      </c>
      <c r="C154" s="102" t="n">
        <v>96043717</v>
      </c>
      <c r="D154" s="102" t="s">
        <v>37</v>
      </c>
      <c r="E154" s="102" t="s">
        <v>1554</v>
      </c>
      <c r="F154" s="102" t="n">
        <v>11266</v>
      </c>
      <c r="G154" s="102" t="n">
        <v>80245</v>
      </c>
      <c r="H154" s="102" t="s">
        <v>4033</v>
      </c>
      <c r="I154" s="102" t="n">
        <v>0</v>
      </c>
      <c r="J154" s="102" t="s">
        <v>4186</v>
      </c>
      <c r="K154" s="102" t="s">
        <v>4325</v>
      </c>
      <c r="L154" s="102" t="s">
        <v>4123</v>
      </c>
      <c r="N154" s="102" t="s">
        <v>4124</v>
      </c>
      <c r="Q154" s="102" t="s">
        <v>4125</v>
      </c>
      <c r="R154" s="102" t="s">
        <v>4188</v>
      </c>
      <c r="S154" s="102" t="s">
        <v>4326</v>
      </c>
      <c r="T154" s="102" t="s">
        <v>4190</v>
      </c>
      <c r="V154" s="102" t="s">
        <v>4201</v>
      </c>
      <c r="W154" s="102" t="s">
        <v>4192</v>
      </c>
      <c r="AE154" s="102" t="s">
        <v>4176</v>
      </c>
      <c r="AF154" s="102" t="s">
        <v>4130</v>
      </c>
      <c r="AG154" s="102" t="s">
        <v>4202</v>
      </c>
      <c r="AH154" s="102" t="n">
        <f aca="false">VLOOKUP(A154,'Can Gas Rankings'!$C$6:$H$95,6,FALSE())</f>
        <v>12</v>
      </c>
      <c r="AJ154" s="102" t="str">
        <f aca="false">A154&amp;C154</f>
        <v>Mirant Canada Energy Marketing, Ltd.96043717</v>
      </c>
      <c r="AK154" s="102" t="str">
        <f aca="false">E154</f>
        <v>Enron Canada Corp.</v>
      </c>
    </row>
    <row r="155" customFormat="false" ht="11.25" hidden="true" customHeight="false" outlineLevel="0" collapsed="false">
      <c r="A155" s="102" t="s">
        <v>421</v>
      </c>
      <c r="B155" s="102" t="s">
        <v>4007</v>
      </c>
      <c r="C155" s="102" t="n">
        <v>96043717</v>
      </c>
      <c r="D155" s="102" t="s">
        <v>37</v>
      </c>
      <c r="E155" s="102" t="s">
        <v>1554</v>
      </c>
      <c r="F155" s="102" t="n">
        <v>11266</v>
      </c>
      <c r="G155" s="102" t="n">
        <v>80245</v>
      </c>
      <c r="H155" s="102" t="s">
        <v>4033</v>
      </c>
      <c r="I155" s="102" t="n">
        <v>0</v>
      </c>
      <c r="J155" s="102" t="s">
        <v>4186</v>
      </c>
      <c r="K155" s="102" t="s">
        <v>4325</v>
      </c>
      <c r="L155" s="102" t="s">
        <v>4123</v>
      </c>
      <c r="N155" s="102" t="s">
        <v>4124</v>
      </c>
      <c r="Q155" s="102" t="s">
        <v>4134</v>
      </c>
      <c r="R155" s="102" t="s">
        <v>4188</v>
      </c>
      <c r="S155" s="102" t="s">
        <v>4326</v>
      </c>
      <c r="T155" s="102" t="s">
        <v>4190</v>
      </c>
      <c r="V155" s="102" t="s">
        <v>4201</v>
      </c>
      <c r="W155" s="102" t="s">
        <v>4192</v>
      </c>
      <c r="AE155" s="102" t="s">
        <v>4176</v>
      </c>
      <c r="AF155" s="102" t="s">
        <v>4130</v>
      </c>
      <c r="AG155" s="102" t="s">
        <v>4202</v>
      </c>
      <c r="AH155" s="102" t="n">
        <f aca="false">VLOOKUP(A155,'Can Gas Rankings'!$C$6:$H$95,6,FALSE())</f>
        <v>12</v>
      </c>
      <c r="AJ155" s="102" t="str">
        <f aca="false">A155&amp;C155</f>
        <v>Mirant Canada Energy Marketing, Ltd.96043717</v>
      </c>
      <c r="AK155" s="102" t="str">
        <f aca="false">E155</f>
        <v>Enron Canada Corp.</v>
      </c>
    </row>
    <row r="156" customFormat="false" ht="11.25" hidden="true" customHeight="false" outlineLevel="0" collapsed="false">
      <c r="A156" s="102" t="s">
        <v>421</v>
      </c>
      <c r="B156" s="102" t="s">
        <v>4007</v>
      </c>
      <c r="C156" s="102" t="n">
        <v>96043717</v>
      </c>
      <c r="D156" s="102" t="s">
        <v>37</v>
      </c>
      <c r="E156" s="102" t="s">
        <v>1554</v>
      </c>
      <c r="F156" s="102" t="n">
        <v>11266</v>
      </c>
      <c r="G156" s="102" t="n">
        <v>80245</v>
      </c>
      <c r="H156" s="102" t="s">
        <v>4033</v>
      </c>
      <c r="I156" s="102" t="n">
        <v>0</v>
      </c>
      <c r="J156" s="102" t="s">
        <v>4186</v>
      </c>
      <c r="K156" s="102" t="s">
        <v>4327</v>
      </c>
      <c r="L156" s="102" t="s">
        <v>4123</v>
      </c>
      <c r="N156" s="102" t="s">
        <v>4124</v>
      </c>
      <c r="Q156" s="102" t="s">
        <v>4125</v>
      </c>
      <c r="R156" s="102" t="s">
        <v>4188</v>
      </c>
      <c r="S156" s="102" t="s">
        <v>4326</v>
      </c>
      <c r="T156" s="102" t="s">
        <v>4190</v>
      </c>
      <c r="V156" s="102" t="s">
        <v>4201</v>
      </c>
      <c r="W156" s="102" t="s">
        <v>4192</v>
      </c>
      <c r="AE156" s="102" t="s">
        <v>4176</v>
      </c>
      <c r="AF156" s="102" t="s">
        <v>4130</v>
      </c>
      <c r="AG156" s="102" t="s">
        <v>4202</v>
      </c>
      <c r="AH156" s="102" t="n">
        <f aca="false">VLOOKUP(A156,'Can Gas Rankings'!$C$6:$H$95,6,FALSE())</f>
        <v>12</v>
      </c>
      <c r="AJ156" s="102" t="str">
        <f aca="false">A156&amp;C156</f>
        <v>Mirant Canada Energy Marketing, Ltd.96043717</v>
      </c>
      <c r="AK156" s="102" t="str">
        <f aca="false">E156</f>
        <v>Enron Canada Corp.</v>
      </c>
    </row>
    <row r="157" customFormat="false" ht="11.25" hidden="true" customHeight="false" outlineLevel="0" collapsed="false">
      <c r="A157" s="102" t="s">
        <v>421</v>
      </c>
      <c r="B157" s="102" t="s">
        <v>4007</v>
      </c>
      <c r="C157" s="102" t="n">
        <v>96043717</v>
      </c>
      <c r="D157" s="102" t="s">
        <v>37</v>
      </c>
      <c r="E157" s="102" t="s">
        <v>1554</v>
      </c>
      <c r="F157" s="102" t="n">
        <v>11266</v>
      </c>
      <c r="G157" s="102" t="n">
        <v>80245</v>
      </c>
      <c r="H157" s="102" t="s">
        <v>4033</v>
      </c>
      <c r="I157" s="102" t="n">
        <v>0</v>
      </c>
      <c r="J157" s="102" t="s">
        <v>4186</v>
      </c>
      <c r="K157" s="102" t="s">
        <v>4327</v>
      </c>
      <c r="L157" s="102" t="s">
        <v>4123</v>
      </c>
      <c r="N157" s="102" t="s">
        <v>4124</v>
      </c>
      <c r="Q157" s="102" t="s">
        <v>4134</v>
      </c>
      <c r="R157" s="102" t="s">
        <v>4188</v>
      </c>
      <c r="S157" s="102" t="s">
        <v>4326</v>
      </c>
      <c r="T157" s="102" t="s">
        <v>4190</v>
      </c>
      <c r="V157" s="102" t="s">
        <v>4201</v>
      </c>
      <c r="W157" s="102" t="s">
        <v>4192</v>
      </c>
      <c r="AE157" s="102" t="s">
        <v>4176</v>
      </c>
      <c r="AF157" s="102" t="s">
        <v>4130</v>
      </c>
      <c r="AG157" s="102" t="s">
        <v>4202</v>
      </c>
      <c r="AH157" s="102" t="n">
        <f aca="false">VLOOKUP(A157,'Can Gas Rankings'!$C$6:$H$95,6,FALSE())</f>
        <v>12</v>
      </c>
      <c r="AJ157" s="102" t="str">
        <f aca="false">A157&amp;C157</f>
        <v>Mirant Canada Energy Marketing, Ltd.96043717</v>
      </c>
      <c r="AK157" s="102" t="str">
        <f aca="false">E157</f>
        <v>Enron Canada Corp.</v>
      </c>
    </row>
    <row r="158" customFormat="false" ht="11.25" hidden="false" customHeight="false" outlineLevel="0" collapsed="false">
      <c r="A158" s="102" t="s">
        <v>96</v>
      </c>
      <c r="B158" s="102" t="s">
        <v>4007</v>
      </c>
      <c r="C158" s="102" t="n">
        <v>96013901</v>
      </c>
      <c r="D158" s="102" t="s">
        <v>41</v>
      </c>
      <c r="E158" s="102" t="s">
        <v>1554</v>
      </c>
      <c r="F158" s="102" t="n">
        <v>11266</v>
      </c>
      <c r="G158" s="102" t="n">
        <v>9409</v>
      </c>
      <c r="H158" s="102" t="s">
        <v>4023</v>
      </c>
      <c r="I158" s="102" t="n">
        <v>2</v>
      </c>
      <c r="J158" s="102" t="s">
        <v>4186</v>
      </c>
      <c r="K158" s="102" t="s">
        <v>4328</v>
      </c>
      <c r="L158" s="102" t="s">
        <v>4123</v>
      </c>
      <c r="N158" s="102" t="s">
        <v>4124</v>
      </c>
      <c r="Q158" s="102" t="s">
        <v>4134</v>
      </c>
      <c r="R158" s="102" t="s">
        <v>4188</v>
      </c>
      <c r="S158" s="102" t="s">
        <v>4329</v>
      </c>
      <c r="T158" s="102" t="s">
        <v>4190</v>
      </c>
      <c r="V158" s="102" t="s">
        <v>4191</v>
      </c>
      <c r="W158" s="102" t="s">
        <v>4192</v>
      </c>
      <c r="X158" s="102" t="s">
        <v>4329</v>
      </c>
      <c r="Y158" s="102" t="s">
        <v>4330</v>
      </c>
      <c r="AE158" s="102" t="s">
        <v>4129</v>
      </c>
      <c r="AF158" s="102" t="s">
        <v>4130</v>
      </c>
      <c r="AG158" s="102" t="s">
        <v>4131</v>
      </c>
      <c r="AH158" s="102" t="n">
        <f aca="false">VLOOKUP(A158,'Can Gas Rankings'!$C$6:$H$95,6,FALSE())</f>
        <v>42</v>
      </c>
      <c r="AJ158" s="102" t="str">
        <f aca="false">A158&amp;C158</f>
        <v>Morgan Stanley Capital Group Inc.96013901</v>
      </c>
      <c r="AK158" s="102" t="str">
        <f aca="false">E158</f>
        <v>Enron Canada Corp.</v>
      </c>
    </row>
    <row r="159" customFormat="false" ht="11.25" hidden="true" customHeight="false" outlineLevel="0" collapsed="false">
      <c r="A159" s="102" t="s">
        <v>96</v>
      </c>
      <c r="B159" s="102" t="s">
        <v>4007</v>
      </c>
      <c r="C159" s="102" t="n">
        <v>96013901</v>
      </c>
      <c r="D159" s="102" t="s">
        <v>41</v>
      </c>
      <c r="E159" s="102" t="s">
        <v>1554</v>
      </c>
      <c r="F159" s="102" t="n">
        <v>11266</v>
      </c>
      <c r="G159" s="102" t="n">
        <v>9409</v>
      </c>
      <c r="H159" s="102" t="s">
        <v>4023</v>
      </c>
      <c r="I159" s="102" t="n">
        <v>2</v>
      </c>
      <c r="J159" s="102" t="s">
        <v>4186</v>
      </c>
      <c r="K159" s="102" t="s">
        <v>4331</v>
      </c>
      <c r="L159" s="102" t="s">
        <v>4123</v>
      </c>
      <c r="N159" s="102" t="s">
        <v>4124</v>
      </c>
      <c r="Q159" s="102" t="s">
        <v>4125</v>
      </c>
      <c r="R159" s="102" t="s">
        <v>4188</v>
      </c>
      <c r="S159" s="102" t="s">
        <v>4329</v>
      </c>
      <c r="T159" s="102" t="s">
        <v>4190</v>
      </c>
      <c r="V159" s="102" t="s">
        <v>4191</v>
      </c>
      <c r="W159" s="102" t="s">
        <v>4192</v>
      </c>
      <c r="X159" s="102" t="s">
        <v>4329</v>
      </c>
      <c r="Y159" s="102" t="s">
        <v>4330</v>
      </c>
      <c r="AE159" s="102" t="s">
        <v>4129</v>
      </c>
      <c r="AF159" s="102" t="s">
        <v>4130</v>
      </c>
      <c r="AG159" s="102" t="s">
        <v>4131</v>
      </c>
      <c r="AH159" s="102" t="n">
        <f aca="false">VLOOKUP(A159,'Can Gas Rankings'!$C$6:$H$95,6,FALSE())</f>
        <v>42</v>
      </c>
      <c r="AJ159" s="102" t="str">
        <f aca="false">A159&amp;C159</f>
        <v>Morgan Stanley Capital Group Inc.96013901</v>
      </c>
      <c r="AK159" s="102" t="str">
        <f aca="false">E159</f>
        <v>Enron Canada Corp.</v>
      </c>
    </row>
    <row r="160" customFormat="false" ht="11.25" hidden="true" customHeight="false" outlineLevel="0" collapsed="false">
      <c r="A160" s="102" t="s">
        <v>96</v>
      </c>
      <c r="B160" s="102" t="s">
        <v>4007</v>
      </c>
      <c r="C160" s="102" t="n">
        <v>96013901</v>
      </c>
      <c r="D160" s="102" t="s">
        <v>41</v>
      </c>
      <c r="E160" s="102" t="s">
        <v>1554</v>
      </c>
      <c r="F160" s="102" t="n">
        <v>11266</v>
      </c>
      <c r="G160" s="102" t="n">
        <v>9409</v>
      </c>
      <c r="H160" s="102" t="s">
        <v>4023</v>
      </c>
      <c r="I160" s="102" t="n">
        <v>2</v>
      </c>
      <c r="J160" s="102" t="s">
        <v>4186</v>
      </c>
      <c r="K160" s="102" t="s">
        <v>4331</v>
      </c>
      <c r="L160" s="102" t="s">
        <v>4123</v>
      </c>
      <c r="N160" s="102" t="s">
        <v>4124</v>
      </c>
      <c r="Q160" s="102" t="s">
        <v>4134</v>
      </c>
      <c r="R160" s="102" t="s">
        <v>4188</v>
      </c>
      <c r="S160" s="102" t="s">
        <v>4329</v>
      </c>
      <c r="T160" s="102" t="s">
        <v>4190</v>
      </c>
      <c r="V160" s="102" t="s">
        <v>4191</v>
      </c>
      <c r="W160" s="102" t="s">
        <v>4192</v>
      </c>
      <c r="X160" s="102" t="s">
        <v>4329</v>
      </c>
      <c r="Y160" s="102" t="s">
        <v>4330</v>
      </c>
      <c r="AE160" s="102" t="s">
        <v>4129</v>
      </c>
      <c r="AF160" s="102" t="s">
        <v>4130</v>
      </c>
      <c r="AG160" s="102" t="s">
        <v>4131</v>
      </c>
      <c r="AH160" s="102" t="n">
        <f aca="false">VLOOKUP(A160,'Can Gas Rankings'!$C$6:$H$95,6,FALSE())</f>
        <v>42</v>
      </c>
      <c r="AJ160" s="102" t="str">
        <f aca="false">A160&amp;C160</f>
        <v>Morgan Stanley Capital Group Inc.96013901</v>
      </c>
      <c r="AK160" s="102" t="str">
        <f aca="false">E160</f>
        <v>Enron Canada Corp.</v>
      </c>
    </row>
    <row r="161" customFormat="false" ht="11.25" hidden="true" customHeight="false" outlineLevel="0" collapsed="false">
      <c r="A161" s="102" t="s">
        <v>96</v>
      </c>
      <c r="B161" s="102" t="s">
        <v>4007</v>
      </c>
      <c r="C161" s="102" t="n">
        <v>96013901</v>
      </c>
      <c r="D161" s="102" t="s">
        <v>41</v>
      </c>
      <c r="E161" s="102" t="s">
        <v>1554</v>
      </c>
      <c r="F161" s="102" t="n">
        <v>11266</v>
      </c>
      <c r="G161" s="102" t="n">
        <v>9409</v>
      </c>
      <c r="H161" s="102" t="s">
        <v>4023</v>
      </c>
      <c r="I161" s="102" t="n">
        <v>2</v>
      </c>
      <c r="J161" s="102" t="s">
        <v>4186</v>
      </c>
      <c r="K161" s="102" t="s">
        <v>4328</v>
      </c>
      <c r="L161" s="102" t="s">
        <v>4123</v>
      </c>
      <c r="N161" s="102" t="s">
        <v>4124</v>
      </c>
      <c r="Q161" s="102" t="s">
        <v>4125</v>
      </c>
      <c r="R161" s="102" t="s">
        <v>4188</v>
      </c>
      <c r="S161" s="102" t="s">
        <v>4329</v>
      </c>
      <c r="T161" s="102" t="s">
        <v>4190</v>
      </c>
      <c r="V161" s="102" t="s">
        <v>4191</v>
      </c>
      <c r="W161" s="102" t="s">
        <v>4192</v>
      </c>
      <c r="X161" s="102" t="s">
        <v>4329</v>
      </c>
      <c r="Y161" s="102" t="s">
        <v>4330</v>
      </c>
      <c r="AE161" s="102" t="s">
        <v>4129</v>
      </c>
      <c r="AF161" s="102" t="s">
        <v>4130</v>
      </c>
      <c r="AG161" s="102" t="s">
        <v>4131</v>
      </c>
      <c r="AH161" s="102" t="n">
        <f aca="false">VLOOKUP(A161,'Can Gas Rankings'!$C$6:$H$95,6,FALSE())</f>
        <v>42</v>
      </c>
      <c r="AJ161" s="102" t="str">
        <f aca="false">A161&amp;C161</f>
        <v>Morgan Stanley Capital Group Inc.96013901</v>
      </c>
      <c r="AK161" s="102" t="str">
        <f aca="false">E161</f>
        <v>Enron Canada Corp.</v>
      </c>
    </row>
    <row r="162" customFormat="false" ht="11.25" hidden="false" customHeight="false" outlineLevel="0" collapsed="false">
      <c r="A162" s="102" t="s">
        <v>423</v>
      </c>
      <c r="B162" s="102" t="s">
        <v>4007</v>
      </c>
      <c r="C162" s="102" t="n">
        <v>96028136</v>
      </c>
      <c r="D162" s="102" t="s">
        <v>37</v>
      </c>
      <c r="E162" s="102" t="s">
        <v>1554</v>
      </c>
      <c r="F162" s="102" t="n">
        <v>11266</v>
      </c>
      <c r="G162" s="102" t="n">
        <v>32565</v>
      </c>
      <c r="H162" s="102" t="s">
        <v>4033</v>
      </c>
      <c r="I162" s="102" t="n">
        <v>0</v>
      </c>
      <c r="J162" s="102" t="s">
        <v>4186</v>
      </c>
      <c r="K162" s="102" t="s">
        <v>4332</v>
      </c>
      <c r="L162" s="102" t="s">
        <v>4123</v>
      </c>
      <c r="N162" s="102" t="s">
        <v>4124</v>
      </c>
      <c r="Q162" s="102" t="s">
        <v>4125</v>
      </c>
      <c r="R162" s="102" t="s">
        <v>4188</v>
      </c>
      <c r="S162" s="102" t="s">
        <v>4262</v>
      </c>
      <c r="T162" s="102" t="s">
        <v>4190</v>
      </c>
      <c r="V162" s="102" t="s">
        <v>4201</v>
      </c>
      <c r="W162" s="102" t="s">
        <v>4192</v>
      </c>
      <c r="AE162" s="102" t="s">
        <v>4176</v>
      </c>
      <c r="AF162" s="102" t="s">
        <v>4130</v>
      </c>
      <c r="AG162" s="102" t="s">
        <v>4131</v>
      </c>
      <c r="AH162" s="102" t="n">
        <f aca="false">VLOOKUP(A162,'Can Gas Rankings'!$C$6:$H$95,6,FALSE())</f>
        <v>56</v>
      </c>
      <c r="AJ162" s="102" t="str">
        <f aca="false">A162&amp;C162</f>
        <v>Murphy Oil Company Ltd.96028136</v>
      </c>
      <c r="AK162" s="102" t="str">
        <f aca="false">E162</f>
        <v>Enron Canada Corp.</v>
      </c>
    </row>
    <row r="163" customFormat="false" ht="11.25" hidden="true" customHeight="false" outlineLevel="0" collapsed="false">
      <c r="A163" s="102" t="s">
        <v>423</v>
      </c>
      <c r="B163" s="102" t="s">
        <v>4007</v>
      </c>
      <c r="C163" s="102" t="n">
        <v>96028136</v>
      </c>
      <c r="D163" s="102" t="s">
        <v>37</v>
      </c>
      <c r="E163" s="102" t="s">
        <v>1554</v>
      </c>
      <c r="F163" s="102" t="n">
        <v>11266</v>
      </c>
      <c r="G163" s="102" t="n">
        <v>32565</v>
      </c>
      <c r="H163" s="102" t="s">
        <v>4033</v>
      </c>
      <c r="I163" s="102" t="n">
        <v>0</v>
      </c>
      <c r="J163" s="102" t="s">
        <v>4186</v>
      </c>
      <c r="K163" s="102" t="s">
        <v>4332</v>
      </c>
      <c r="L163" s="102" t="s">
        <v>4123</v>
      </c>
      <c r="N163" s="102" t="s">
        <v>4124</v>
      </c>
      <c r="Q163" s="102" t="s">
        <v>4134</v>
      </c>
      <c r="R163" s="102" t="s">
        <v>4188</v>
      </c>
      <c r="S163" s="102" t="s">
        <v>4262</v>
      </c>
      <c r="T163" s="102" t="s">
        <v>4190</v>
      </c>
      <c r="V163" s="102" t="s">
        <v>4201</v>
      </c>
      <c r="W163" s="102" t="s">
        <v>4192</v>
      </c>
      <c r="AE163" s="102" t="s">
        <v>4176</v>
      </c>
      <c r="AF163" s="102" t="s">
        <v>4130</v>
      </c>
      <c r="AG163" s="102" t="s">
        <v>4131</v>
      </c>
      <c r="AH163" s="102" t="n">
        <f aca="false">VLOOKUP(A163,'Can Gas Rankings'!$C$6:$H$95,6,FALSE())</f>
        <v>56</v>
      </c>
      <c r="AJ163" s="102" t="str">
        <f aca="false">A163&amp;C163</f>
        <v>Murphy Oil Company Ltd.96028136</v>
      </c>
      <c r="AK163" s="102" t="str">
        <f aca="false">E163</f>
        <v>Enron Canada Corp.</v>
      </c>
    </row>
    <row r="164" customFormat="false" ht="11.25" hidden="false" customHeight="false" outlineLevel="0" collapsed="false">
      <c r="A164" s="102" t="s">
        <v>125</v>
      </c>
      <c r="B164" s="102" t="s">
        <v>4007</v>
      </c>
      <c r="C164" s="102" t="n">
        <v>96013811</v>
      </c>
      <c r="D164" s="102" t="s">
        <v>41</v>
      </c>
      <c r="E164" s="102" t="s">
        <v>1554</v>
      </c>
      <c r="F164" s="102" t="n">
        <v>11266</v>
      </c>
      <c r="G164" s="102" t="n">
        <v>57251</v>
      </c>
      <c r="H164" s="102" t="s">
        <v>4023</v>
      </c>
      <c r="I164" s="102" t="n">
        <v>3</v>
      </c>
      <c r="J164" s="102" t="s">
        <v>4186</v>
      </c>
      <c r="K164" s="102" t="s">
        <v>4333</v>
      </c>
      <c r="L164" s="102" t="s">
        <v>4123</v>
      </c>
      <c r="N164" s="102" t="s">
        <v>4124</v>
      </c>
      <c r="Q164" s="102" t="s">
        <v>4125</v>
      </c>
      <c r="R164" s="102" t="s">
        <v>4188</v>
      </c>
      <c r="S164" s="102" t="s">
        <v>4334</v>
      </c>
      <c r="T164" s="102" t="s">
        <v>4190</v>
      </c>
      <c r="V164" s="102" t="s">
        <v>4191</v>
      </c>
      <c r="W164" s="102" t="s">
        <v>4192</v>
      </c>
      <c r="X164" s="102" t="s">
        <v>4334</v>
      </c>
      <c r="Y164" s="102" t="s">
        <v>4335</v>
      </c>
      <c r="AE164" s="102" t="s">
        <v>4129</v>
      </c>
      <c r="AF164" s="102" t="s">
        <v>4130</v>
      </c>
      <c r="AG164" s="102" t="s">
        <v>4131</v>
      </c>
      <c r="AH164" s="102" t="n">
        <f aca="false">VLOOKUP(A164,'Can Gas Rankings'!$C$6:$H$95,6,FALSE())</f>
        <v>16</v>
      </c>
      <c r="AJ164" s="102" t="str">
        <f aca="false">A164&amp;C164</f>
        <v>Nexen Marketing96013811</v>
      </c>
      <c r="AK164" s="102" t="str">
        <f aca="false">E164</f>
        <v>Enron Canada Corp.</v>
      </c>
    </row>
    <row r="165" customFormat="false" ht="11.25" hidden="true" customHeight="false" outlineLevel="0" collapsed="false">
      <c r="A165" s="102" t="s">
        <v>125</v>
      </c>
      <c r="B165" s="102" t="s">
        <v>4007</v>
      </c>
      <c r="C165" s="102" t="n">
        <v>96013811</v>
      </c>
      <c r="D165" s="102" t="s">
        <v>41</v>
      </c>
      <c r="E165" s="102" t="s">
        <v>1554</v>
      </c>
      <c r="F165" s="102" t="n">
        <v>11266</v>
      </c>
      <c r="G165" s="102" t="n">
        <v>57251</v>
      </c>
      <c r="H165" s="102" t="s">
        <v>4023</v>
      </c>
      <c r="I165" s="102" t="n">
        <v>3</v>
      </c>
      <c r="J165" s="102" t="s">
        <v>4186</v>
      </c>
      <c r="K165" s="102" t="s">
        <v>4333</v>
      </c>
      <c r="L165" s="102" t="s">
        <v>4123</v>
      </c>
      <c r="N165" s="102" t="s">
        <v>4124</v>
      </c>
      <c r="Q165" s="102" t="s">
        <v>4134</v>
      </c>
      <c r="R165" s="102" t="s">
        <v>4188</v>
      </c>
      <c r="S165" s="102" t="s">
        <v>4334</v>
      </c>
      <c r="T165" s="102" t="s">
        <v>4190</v>
      </c>
      <c r="V165" s="102" t="s">
        <v>4191</v>
      </c>
      <c r="W165" s="102" t="s">
        <v>4192</v>
      </c>
      <c r="X165" s="102" t="s">
        <v>4334</v>
      </c>
      <c r="Y165" s="102" t="s">
        <v>4335</v>
      </c>
      <c r="AE165" s="102" t="s">
        <v>4129</v>
      </c>
      <c r="AF165" s="102" t="s">
        <v>4130</v>
      </c>
      <c r="AG165" s="102" t="s">
        <v>4131</v>
      </c>
      <c r="AH165" s="102" t="n">
        <f aca="false">VLOOKUP(A165,'Can Gas Rankings'!$C$6:$H$95,6,FALSE())</f>
        <v>16</v>
      </c>
      <c r="AJ165" s="102" t="str">
        <f aca="false">A165&amp;C165</f>
        <v>Nexen Marketing96013811</v>
      </c>
      <c r="AK165" s="102" t="str">
        <f aca="false">E165</f>
        <v>Enron Canada Corp.</v>
      </c>
    </row>
    <row r="166" customFormat="false" ht="11.25" hidden="true" customHeight="false" outlineLevel="0" collapsed="false">
      <c r="A166" s="102" t="s">
        <v>125</v>
      </c>
      <c r="B166" s="102" t="s">
        <v>4007</v>
      </c>
      <c r="C166" s="102" t="n">
        <v>96013811</v>
      </c>
      <c r="D166" s="102" t="s">
        <v>41</v>
      </c>
      <c r="E166" s="102" t="s">
        <v>1554</v>
      </c>
      <c r="F166" s="102" t="n">
        <v>11266</v>
      </c>
      <c r="G166" s="102" t="n">
        <v>57251</v>
      </c>
      <c r="H166" s="102" t="s">
        <v>4023</v>
      </c>
      <c r="I166" s="102" t="n">
        <v>3</v>
      </c>
      <c r="J166" s="102" t="s">
        <v>4186</v>
      </c>
      <c r="K166" s="102" t="s">
        <v>4336</v>
      </c>
      <c r="L166" s="102" t="s">
        <v>4123</v>
      </c>
      <c r="N166" s="102" t="s">
        <v>4124</v>
      </c>
      <c r="Q166" s="102" t="s">
        <v>4125</v>
      </c>
      <c r="R166" s="102" t="s">
        <v>4188</v>
      </c>
      <c r="S166" s="102" t="s">
        <v>4334</v>
      </c>
      <c r="T166" s="102" t="s">
        <v>4190</v>
      </c>
      <c r="V166" s="102" t="s">
        <v>4191</v>
      </c>
      <c r="W166" s="102" t="s">
        <v>4192</v>
      </c>
      <c r="X166" s="102" t="s">
        <v>4334</v>
      </c>
      <c r="Y166" s="102" t="s">
        <v>4335</v>
      </c>
      <c r="AE166" s="102" t="s">
        <v>4129</v>
      </c>
      <c r="AF166" s="102" t="s">
        <v>4130</v>
      </c>
      <c r="AG166" s="102" t="s">
        <v>4131</v>
      </c>
      <c r="AH166" s="102" t="n">
        <f aca="false">VLOOKUP(A166,'Can Gas Rankings'!$C$6:$H$95,6,FALSE())</f>
        <v>16</v>
      </c>
      <c r="AJ166" s="102" t="str">
        <f aca="false">A166&amp;C166</f>
        <v>Nexen Marketing96013811</v>
      </c>
      <c r="AK166" s="102" t="str">
        <f aca="false">E166</f>
        <v>Enron Canada Corp.</v>
      </c>
    </row>
    <row r="167" customFormat="false" ht="11.25" hidden="true" customHeight="false" outlineLevel="0" collapsed="false">
      <c r="A167" s="102" t="s">
        <v>125</v>
      </c>
      <c r="B167" s="102" t="s">
        <v>4007</v>
      </c>
      <c r="C167" s="102" t="n">
        <v>96013811</v>
      </c>
      <c r="D167" s="102" t="s">
        <v>41</v>
      </c>
      <c r="E167" s="102" t="s">
        <v>1554</v>
      </c>
      <c r="F167" s="102" t="n">
        <v>11266</v>
      </c>
      <c r="G167" s="102" t="n">
        <v>57251</v>
      </c>
      <c r="H167" s="102" t="s">
        <v>4023</v>
      </c>
      <c r="I167" s="102" t="n">
        <v>3</v>
      </c>
      <c r="J167" s="102" t="s">
        <v>4186</v>
      </c>
      <c r="K167" s="102" t="s">
        <v>4336</v>
      </c>
      <c r="L167" s="102" t="s">
        <v>4123</v>
      </c>
      <c r="N167" s="102" t="s">
        <v>4124</v>
      </c>
      <c r="Q167" s="102" t="s">
        <v>4134</v>
      </c>
      <c r="R167" s="102" t="s">
        <v>4188</v>
      </c>
      <c r="S167" s="102" t="s">
        <v>4334</v>
      </c>
      <c r="T167" s="102" t="s">
        <v>4190</v>
      </c>
      <c r="V167" s="102" t="s">
        <v>4191</v>
      </c>
      <c r="W167" s="102" t="s">
        <v>4192</v>
      </c>
      <c r="X167" s="102" t="s">
        <v>4334</v>
      </c>
      <c r="Y167" s="102" t="s">
        <v>4335</v>
      </c>
      <c r="AE167" s="102" t="s">
        <v>4129</v>
      </c>
      <c r="AF167" s="102" t="s">
        <v>4130</v>
      </c>
      <c r="AG167" s="102" t="s">
        <v>4131</v>
      </c>
      <c r="AH167" s="102" t="n">
        <f aca="false">VLOOKUP(A167,'Can Gas Rankings'!$C$6:$H$95,6,FALSE())</f>
        <v>16</v>
      </c>
      <c r="AJ167" s="102" t="str">
        <f aca="false">A167&amp;C167</f>
        <v>Nexen Marketing96013811</v>
      </c>
      <c r="AK167" s="102" t="str">
        <f aca="false">E167</f>
        <v>Enron Canada Corp.</v>
      </c>
    </row>
    <row r="168" customFormat="false" ht="11.25" hidden="false" customHeight="false" outlineLevel="0" collapsed="false">
      <c r="A168" s="102" t="s">
        <v>428</v>
      </c>
      <c r="B168" s="102" t="s">
        <v>4007</v>
      </c>
      <c r="C168" s="102" t="n">
        <v>96013902</v>
      </c>
      <c r="D168" s="102" t="s">
        <v>41</v>
      </c>
      <c r="E168" s="102" t="s">
        <v>1554</v>
      </c>
      <c r="F168" s="102" t="n">
        <v>11266</v>
      </c>
      <c r="G168" s="102" t="n">
        <v>62781</v>
      </c>
      <c r="H168" s="102" t="s">
        <v>4023</v>
      </c>
      <c r="I168" s="102" t="n">
        <v>3</v>
      </c>
      <c r="J168" s="102" t="s">
        <v>4186</v>
      </c>
      <c r="K168" s="102" t="s">
        <v>4337</v>
      </c>
      <c r="L168" s="102" t="s">
        <v>4123</v>
      </c>
      <c r="N168" s="102" t="s">
        <v>4124</v>
      </c>
      <c r="Q168" s="102" t="s">
        <v>4125</v>
      </c>
      <c r="R168" s="102" t="s">
        <v>4188</v>
      </c>
      <c r="S168" s="102" t="s">
        <v>4338</v>
      </c>
      <c r="T168" s="102" t="s">
        <v>4190</v>
      </c>
      <c r="V168" s="102" t="s">
        <v>4191</v>
      </c>
      <c r="W168" s="102" t="s">
        <v>4192</v>
      </c>
      <c r="X168" s="102" t="s">
        <v>4338</v>
      </c>
      <c r="Y168" s="102" t="s">
        <v>4339</v>
      </c>
      <c r="AE168" s="102" t="s">
        <v>4129</v>
      </c>
      <c r="AF168" s="102" t="s">
        <v>4130</v>
      </c>
      <c r="AG168" s="102" t="s">
        <v>4131</v>
      </c>
      <c r="AH168" s="102" t="n">
        <f aca="false">VLOOKUP(A168,'Can Gas Rankings'!$C$6:$H$95,6,FALSE())</f>
        <v>65</v>
      </c>
      <c r="AJ168" s="102" t="str">
        <f aca="false">A168&amp;C168</f>
        <v>Northstar Energy96013902</v>
      </c>
      <c r="AK168" s="102" t="str">
        <f aca="false">E168</f>
        <v>Enron Canada Corp.</v>
      </c>
    </row>
    <row r="169" customFormat="false" ht="11.25" hidden="true" customHeight="false" outlineLevel="0" collapsed="false">
      <c r="A169" s="102" t="s">
        <v>428</v>
      </c>
      <c r="B169" s="102" t="s">
        <v>4007</v>
      </c>
      <c r="C169" s="102" t="n">
        <v>96013902</v>
      </c>
      <c r="D169" s="102" t="s">
        <v>41</v>
      </c>
      <c r="E169" s="102" t="s">
        <v>1554</v>
      </c>
      <c r="F169" s="102" t="n">
        <v>11266</v>
      </c>
      <c r="G169" s="102" t="n">
        <v>62781</v>
      </c>
      <c r="H169" s="102" t="s">
        <v>4023</v>
      </c>
      <c r="I169" s="102" t="n">
        <v>3</v>
      </c>
      <c r="J169" s="102" t="s">
        <v>4186</v>
      </c>
      <c r="K169" s="102" t="s">
        <v>4337</v>
      </c>
      <c r="L169" s="102" t="s">
        <v>4123</v>
      </c>
      <c r="N169" s="102" t="s">
        <v>4124</v>
      </c>
      <c r="Q169" s="102" t="s">
        <v>4134</v>
      </c>
      <c r="R169" s="102" t="s">
        <v>4188</v>
      </c>
      <c r="S169" s="102" t="s">
        <v>4338</v>
      </c>
      <c r="T169" s="102" t="s">
        <v>4190</v>
      </c>
      <c r="V169" s="102" t="s">
        <v>4191</v>
      </c>
      <c r="W169" s="102" t="s">
        <v>4192</v>
      </c>
      <c r="X169" s="102" t="s">
        <v>4338</v>
      </c>
      <c r="Y169" s="102" t="s">
        <v>4339</v>
      </c>
      <c r="AE169" s="102" t="s">
        <v>4129</v>
      </c>
      <c r="AF169" s="102" t="s">
        <v>4130</v>
      </c>
      <c r="AG169" s="102" t="s">
        <v>4131</v>
      </c>
      <c r="AH169" s="102" t="n">
        <f aca="false">VLOOKUP(A169,'Can Gas Rankings'!$C$6:$H$95,6,FALSE())</f>
        <v>65</v>
      </c>
      <c r="AJ169" s="102" t="str">
        <f aca="false">A169&amp;C169</f>
        <v>Northstar Energy96013902</v>
      </c>
      <c r="AK169" s="102" t="str">
        <f aca="false">E169</f>
        <v>Enron Canada Corp.</v>
      </c>
    </row>
    <row r="170" customFormat="false" ht="11.25" hidden="true" customHeight="false" outlineLevel="0" collapsed="false">
      <c r="A170" s="102" t="s">
        <v>428</v>
      </c>
      <c r="B170" s="102" t="s">
        <v>4007</v>
      </c>
      <c r="C170" s="102" t="n">
        <v>96013902</v>
      </c>
      <c r="D170" s="102" t="s">
        <v>41</v>
      </c>
      <c r="E170" s="102" t="s">
        <v>1554</v>
      </c>
      <c r="F170" s="102" t="n">
        <v>11266</v>
      </c>
      <c r="G170" s="102" t="n">
        <v>62781</v>
      </c>
      <c r="H170" s="102" t="s">
        <v>4023</v>
      </c>
      <c r="I170" s="102" t="n">
        <v>3</v>
      </c>
      <c r="J170" s="102" t="s">
        <v>4186</v>
      </c>
      <c r="K170" s="102" t="s">
        <v>4340</v>
      </c>
      <c r="L170" s="102" t="s">
        <v>4123</v>
      </c>
      <c r="N170" s="102" t="s">
        <v>4124</v>
      </c>
      <c r="Q170" s="102" t="s">
        <v>4125</v>
      </c>
      <c r="R170" s="102" t="s">
        <v>4188</v>
      </c>
      <c r="S170" s="102" t="s">
        <v>4338</v>
      </c>
      <c r="T170" s="102" t="s">
        <v>4190</v>
      </c>
      <c r="V170" s="102" t="s">
        <v>4191</v>
      </c>
      <c r="W170" s="102" t="s">
        <v>4192</v>
      </c>
      <c r="X170" s="102" t="s">
        <v>4338</v>
      </c>
      <c r="Y170" s="102" t="s">
        <v>4339</v>
      </c>
      <c r="AE170" s="102" t="s">
        <v>4129</v>
      </c>
      <c r="AF170" s="102" t="s">
        <v>4130</v>
      </c>
      <c r="AG170" s="102" t="s">
        <v>4131</v>
      </c>
      <c r="AH170" s="102" t="n">
        <f aca="false">VLOOKUP(A170,'Can Gas Rankings'!$C$6:$H$95,6,FALSE())</f>
        <v>65</v>
      </c>
      <c r="AJ170" s="102" t="str">
        <f aca="false">A170&amp;C170</f>
        <v>Northstar Energy96013902</v>
      </c>
      <c r="AK170" s="102" t="str">
        <f aca="false">E170</f>
        <v>Enron Canada Corp.</v>
      </c>
    </row>
    <row r="171" customFormat="false" ht="11.25" hidden="true" customHeight="false" outlineLevel="0" collapsed="false">
      <c r="A171" s="102" t="s">
        <v>428</v>
      </c>
      <c r="B171" s="102" t="s">
        <v>4007</v>
      </c>
      <c r="C171" s="102" t="n">
        <v>96013902</v>
      </c>
      <c r="D171" s="102" t="s">
        <v>41</v>
      </c>
      <c r="E171" s="102" t="s">
        <v>1554</v>
      </c>
      <c r="F171" s="102" t="n">
        <v>11266</v>
      </c>
      <c r="G171" s="102" t="n">
        <v>62781</v>
      </c>
      <c r="H171" s="102" t="s">
        <v>4023</v>
      </c>
      <c r="I171" s="102" t="n">
        <v>3</v>
      </c>
      <c r="J171" s="102" t="s">
        <v>4186</v>
      </c>
      <c r="K171" s="102" t="s">
        <v>4340</v>
      </c>
      <c r="L171" s="102" t="s">
        <v>4123</v>
      </c>
      <c r="N171" s="102" t="s">
        <v>4124</v>
      </c>
      <c r="Q171" s="102" t="s">
        <v>4134</v>
      </c>
      <c r="R171" s="102" t="s">
        <v>4188</v>
      </c>
      <c r="S171" s="102" t="s">
        <v>4338</v>
      </c>
      <c r="T171" s="102" t="s">
        <v>4190</v>
      </c>
      <c r="V171" s="102" t="s">
        <v>4191</v>
      </c>
      <c r="W171" s="102" t="s">
        <v>4192</v>
      </c>
      <c r="X171" s="102" t="s">
        <v>4338</v>
      </c>
      <c r="Y171" s="102" t="s">
        <v>4339</v>
      </c>
      <c r="AE171" s="102" t="s">
        <v>4129</v>
      </c>
      <c r="AF171" s="102" t="s">
        <v>4130</v>
      </c>
      <c r="AG171" s="102" t="s">
        <v>4131</v>
      </c>
      <c r="AH171" s="102" t="n">
        <f aca="false">VLOOKUP(A171,'Can Gas Rankings'!$C$6:$H$95,6,FALSE())</f>
        <v>65</v>
      </c>
      <c r="AJ171" s="102" t="str">
        <f aca="false">A171&amp;C171</f>
        <v>Northstar Energy96013902</v>
      </c>
      <c r="AK171" s="102" t="str">
        <f aca="false">E171</f>
        <v>Enron Canada Corp.</v>
      </c>
    </row>
    <row r="172" customFormat="false" ht="11.25" hidden="false" customHeight="false" outlineLevel="0" collapsed="false">
      <c r="A172" s="102" t="s">
        <v>435</v>
      </c>
      <c r="B172" s="102" t="s">
        <v>4007</v>
      </c>
      <c r="C172" s="102" t="n">
        <v>96013917</v>
      </c>
      <c r="D172" s="102" t="s">
        <v>41</v>
      </c>
      <c r="E172" s="102" t="s">
        <v>1554</v>
      </c>
      <c r="F172" s="102" t="n">
        <v>11266</v>
      </c>
      <c r="G172" s="102" t="n">
        <v>11157</v>
      </c>
      <c r="H172" s="102" t="s">
        <v>4023</v>
      </c>
      <c r="I172" s="102" t="n">
        <v>0</v>
      </c>
      <c r="J172" s="102" t="s">
        <v>4186</v>
      </c>
      <c r="K172" s="102" t="s">
        <v>4341</v>
      </c>
      <c r="L172" s="102" t="s">
        <v>4123</v>
      </c>
      <c r="N172" s="102" t="s">
        <v>4124</v>
      </c>
      <c r="Q172" s="102" t="s">
        <v>4134</v>
      </c>
      <c r="R172" s="102" t="s">
        <v>4188</v>
      </c>
      <c r="S172" s="102" t="s">
        <v>4342</v>
      </c>
      <c r="T172" s="102" t="s">
        <v>4190</v>
      </c>
      <c r="V172" s="102" t="s">
        <v>4191</v>
      </c>
      <c r="W172" s="102" t="s">
        <v>4192</v>
      </c>
      <c r="X172" s="102" t="s">
        <v>4342</v>
      </c>
      <c r="Y172" s="102" t="s">
        <v>4343</v>
      </c>
      <c r="AE172" s="102" t="s">
        <v>4129</v>
      </c>
      <c r="AF172" s="102" t="s">
        <v>4130</v>
      </c>
      <c r="AG172" s="102" t="s">
        <v>4131</v>
      </c>
      <c r="AH172" s="102" t="n">
        <f aca="false">VLOOKUP(A172,'Can Gas Rankings'!$C$6:$H$95,6,FALSE())</f>
        <v>25</v>
      </c>
      <c r="AJ172" s="102" t="str">
        <f aca="false">A172&amp;C172</f>
        <v>PanCanadian Petroleum Limited96013917</v>
      </c>
      <c r="AK172" s="102" t="str">
        <f aca="false">E172</f>
        <v>Enron Canada Corp.</v>
      </c>
    </row>
    <row r="173" customFormat="false" ht="11.25" hidden="true" customHeight="false" outlineLevel="0" collapsed="false">
      <c r="A173" s="102" t="s">
        <v>435</v>
      </c>
      <c r="B173" s="102" t="s">
        <v>4007</v>
      </c>
      <c r="C173" s="102" t="n">
        <v>96013917</v>
      </c>
      <c r="D173" s="102" t="s">
        <v>41</v>
      </c>
      <c r="E173" s="102" t="s">
        <v>1554</v>
      </c>
      <c r="F173" s="102" t="n">
        <v>11266</v>
      </c>
      <c r="G173" s="102" t="n">
        <v>11157</v>
      </c>
      <c r="H173" s="102" t="s">
        <v>4023</v>
      </c>
      <c r="I173" s="102" t="n">
        <v>0</v>
      </c>
      <c r="J173" s="102" t="s">
        <v>4186</v>
      </c>
      <c r="K173" s="102" t="s">
        <v>4341</v>
      </c>
      <c r="L173" s="102" t="s">
        <v>4123</v>
      </c>
      <c r="N173" s="102" t="s">
        <v>4124</v>
      </c>
      <c r="Q173" s="102" t="s">
        <v>4125</v>
      </c>
      <c r="R173" s="102" t="s">
        <v>4188</v>
      </c>
      <c r="S173" s="102" t="s">
        <v>4342</v>
      </c>
      <c r="T173" s="102" t="s">
        <v>4190</v>
      </c>
      <c r="V173" s="102" t="s">
        <v>4191</v>
      </c>
      <c r="W173" s="102" t="s">
        <v>4192</v>
      </c>
      <c r="X173" s="102" t="s">
        <v>4342</v>
      </c>
      <c r="Y173" s="102" t="s">
        <v>4343</v>
      </c>
      <c r="AE173" s="102" t="s">
        <v>4129</v>
      </c>
      <c r="AF173" s="102" t="s">
        <v>4130</v>
      </c>
      <c r="AG173" s="102" t="s">
        <v>4131</v>
      </c>
      <c r="AH173" s="102" t="n">
        <f aca="false">VLOOKUP(A173,'Can Gas Rankings'!$C$6:$H$95,6,FALSE())</f>
        <v>25</v>
      </c>
      <c r="AJ173" s="102" t="str">
        <f aca="false">A173&amp;C173</f>
        <v>PanCanadian Petroleum Limited96013917</v>
      </c>
      <c r="AK173" s="102" t="str">
        <f aca="false">E173</f>
        <v>Enron Canada Corp.</v>
      </c>
    </row>
    <row r="174" customFormat="false" ht="11.25" hidden="true" customHeight="false" outlineLevel="0" collapsed="false">
      <c r="A174" s="102" t="s">
        <v>435</v>
      </c>
      <c r="B174" s="102" t="s">
        <v>4007</v>
      </c>
      <c r="C174" s="102" t="n">
        <v>96013917</v>
      </c>
      <c r="D174" s="102" t="s">
        <v>41</v>
      </c>
      <c r="E174" s="102" t="s">
        <v>1554</v>
      </c>
      <c r="F174" s="102" t="n">
        <v>11266</v>
      </c>
      <c r="G174" s="102" t="n">
        <v>11157</v>
      </c>
      <c r="H174" s="102" t="s">
        <v>4023</v>
      </c>
      <c r="I174" s="102" t="n">
        <v>0</v>
      </c>
      <c r="J174" s="102" t="s">
        <v>4186</v>
      </c>
      <c r="K174" s="102" t="s">
        <v>4344</v>
      </c>
      <c r="L174" s="102" t="s">
        <v>4123</v>
      </c>
      <c r="N174" s="102" t="s">
        <v>4124</v>
      </c>
      <c r="Q174" s="102" t="s">
        <v>4125</v>
      </c>
      <c r="R174" s="102" t="s">
        <v>4188</v>
      </c>
      <c r="S174" s="102" t="s">
        <v>4342</v>
      </c>
      <c r="T174" s="102" t="s">
        <v>4190</v>
      </c>
      <c r="V174" s="102" t="s">
        <v>4191</v>
      </c>
      <c r="W174" s="102" t="s">
        <v>4192</v>
      </c>
      <c r="X174" s="102" t="s">
        <v>4342</v>
      </c>
      <c r="Y174" s="102" t="s">
        <v>4343</v>
      </c>
      <c r="AE174" s="102" t="s">
        <v>4129</v>
      </c>
      <c r="AF174" s="102" t="s">
        <v>4130</v>
      </c>
      <c r="AG174" s="102" t="s">
        <v>4131</v>
      </c>
      <c r="AH174" s="102" t="n">
        <f aca="false">VLOOKUP(A174,'Can Gas Rankings'!$C$6:$H$95,6,FALSE())</f>
        <v>25</v>
      </c>
      <c r="AJ174" s="102" t="str">
        <f aca="false">A174&amp;C174</f>
        <v>PanCanadian Petroleum Limited96013917</v>
      </c>
      <c r="AK174" s="102" t="str">
        <f aca="false">E174</f>
        <v>Enron Canada Corp.</v>
      </c>
    </row>
    <row r="175" customFormat="false" ht="11.25" hidden="true" customHeight="false" outlineLevel="0" collapsed="false">
      <c r="A175" s="102" t="s">
        <v>435</v>
      </c>
      <c r="B175" s="102" t="s">
        <v>4007</v>
      </c>
      <c r="C175" s="102" t="n">
        <v>96013917</v>
      </c>
      <c r="D175" s="102" t="s">
        <v>41</v>
      </c>
      <c r="E175" s="102" t="s">
        <v>1554</v>
      </c>
      <c r="F175" s="102" t="n">
        <v>11266</v>
      </c>
      <c r="G175" s="102" t="n">
        <v>11157</v>
      </c>
      <c r="H175" s="102" t="s">
        <v>4023</v>
      </c>
      <c r="I175" s="102" t="n">
        <v>0</v>
      </c>
      <c r="J175" s="102" t="s">
        <v>4186</v>
      </c>
      <c r="K175" s="102" t="s">
        <v>4344</v>
      </c>
      <c r="L175" s="102" t="s">
        <v>4123</v>
      </c>
      <c r="N175" s="102" t="s">
        <v>4124</v>
      </c>
      <c r="Q175" s="102" t="s">
        <v>4134</v>
      </c>
      <c r="R175" s="102" t="s">
        <v>4188</v>
      </c>
      <c r="S175" s="102" t="s">
        <v>4342</v>
      </c>
      <c r="T175" s="102" t="s">
        <v>4190</v>
      </c>
      <c r="V175" s="102" t="s">
        <v>4191</v>
      </c>
      <c r="W175" s="102" t="s">
        <v>4192</v>
      </c>
      <c r="X175" s="102" t="s">
        <v>4342</v>
      </c>
      <c r="Y175" s="102" t="s">
        <v>4343</v>
      </c>
      <c r="AE175" s="102" t="s">
        <v>4129</v>
      </c>
      <c r="AF175" s="102" t="s">
        <v>4130</v>
      </c>
      <c r="AG175" s="102" t="s">
        <v>4131</v>
      </c>
      <c r="AH175" s="102" t="n">
        <f aca="false">VLOOKUP(A175,'Can Gas Rankings'!$C$6:$H$95,6,FALSE())</f>
        <v>25</v>
      </c>
      <c r="AJ175" s="102" t="str">
        <f aca="false">A175&amp;C175</f>
        <v>PanCanadian Petroleum Limited96013917</v>
      </c>
      <c r="AK175" s="102" t="str">
        <f aca="false">E175</f>
        <v>Enron Canada Corp.</v>
      </c>
    </row>
    <row r="176" customFormat="false" ht="11.25" hidden="false" customHeight="false" outlineLevel="0" collapsed="false">
      <c r="A176" s="102" t="s">
        <v>436</v>
      </c>
      <c r="B176" s="102" t="s">
        <v>4007</v>
      </c>
      <c r="C176" s="102" t="n">
        <v>96013947</v>
      </c>
      <c r="D176" s="102" t="s">
        <v>41</v>
      </c>
      <c r="E176" s="102" t="s">
        <v>1554</v>
      </c>
      <c r="F176" s="102" t="n">
        <v>11266</v>
      </c>
      <c r="G176" s="102" t="n">
        <v>58798</v>
      </c>
      <c r="H176" s="102" t="s">
        <v>4023</v>
      </c>
      <c r="I176" s="102" t="n">
        <v>2</v>
      </c>
      <c r="J176" s="102" t="s">
        <v>4186</v>
      </c>
      <c r="K176" s="102" t="s">
        <v>4345</v>
      </c>
      <c r="L176" s="102" t="s">
        <v>4123</v>
      </c>
      <c r="N176" s="102" t="s">
        <v>4124</v>
      </c>
      <c r="Q176" s="102" t="s">
        <v>4125</v>
      </c>
      <c r="R176" s="102" t="s">
        <v>4188</v>
      </c>
      <c r="S176" s="102" t="s">
        <v>4346</v>
      </c>
      <c r="T176" s="102" t="s">
        <v>4190</v>
      </c>
      <c r="V176" s="102" t="s">
        <v>4191</v>
      </c>
      <c r="W176" s="102" t="s">
        <v>4192</v>
      </c>
      <c r="X176" s="102" t="s">
        <v>4346</v>
      </c>
      <c r="Y176" s="102" t="s">
        <v>4347</v>
      </c>
      <c r="AE176" s="102" t="s">
        <v>4129</v>
      </c>
      <c r="AF176" s="102" t="s">
        <v>4130</v>
      </c>
      <c r="AG176" s="102" t="s">
        <v>4131</v>
      </c>
      <c r="AH176" s="102" t="n">
        <f aca="false">VLOOKUP(A176,'Can Gas Rankings'!$C$6:$H$95,6,FALSE())</f>
        <v>46</v>
      </c>
      <c r="AJ176" s="102" t="str">
        <f aca="false">A176&amp;C176</f>
        <v>Penn West Petroleum96013947</v>
      </c>
      <c r="AK176" s="102" t="str">
        <f aca="false">E176</f>
        <v>Enron Canada Corp.</v>
      </c>
    </row>
    <row r="177" customFormat="false" ht="11.25" hidden="true" customHeight="false" outlineLevel="0" collapsed="false">
      <c r="A177" s="102" t="s">
        <v>436</v>
      </c>
      <c r="B177" s="102" t="s">
        <v>4007</v>
      </c>
      <c r="C177" s="102" t="n">
        <v>96013947</v>
      </c>
      <c r="D177" s="102" t="s">
        <v>41</v>
      </c>
      <c r="E177" s="102" t="s">
        <v>1554</v>
      </c>
      <c r="F177" s="102" t="n">
        <v>11266</v>
      </c>
      <c r="G177" s="102" t="n">
        <v>58798</v>
      </c>
      <c r="H177" s="102" t="s">
        <v>4023</v>
      </c>
      <c r="I177" s="102" t="n">
        <v>2</v>
      </c>
      <c r="J177" s="102" t="s">
        <v>4186</v>
      </c>
      <c r="K177" s="102" t="s">
        <v>4345</v>
      </c>
      <c r="L177" s="102" t="s">
        <v>4123</v>
      </c>
      <c r="N177" s="102" t="s">
        <v>4124</v>
      </c>
      <c r="Q177" s="102" t="s">
        <v>4134</v>
      </c>
      <c r="R177" s="102" t="s">
        <v>4188</v>
      </c>
      <c r="S177" s="102" t="s">
        <v>4346</v>
      </c>
      <c r="T177" s="102" t="s">
        <v>4190</v>
      </c>
      <c r="V177" s="102" t="s">
        <v>4191</v>
      </c>
      <c r="W177" s="102" t="s">
        <v>4192</v>
      </c>
      <c r="X177" s="102" t="s">
        <v>4346</v>
      </c>
      <c r="Y177" s="102" t="s">
        <v>4347</v>
      </c>
      <c r="AE177" s="102" t="s">
        <v>4129</v>
      </c>
      <c r="AF177" s="102" t="s">
        <v>4130</v>
      </c>
      <c r="AG177" s="102" t="s">
        <v>4131</v>
      </c>
      <c r="AH177" s="102" t="n">
        <f aca="false">VLOOKUP(A177,'Can Gas Rankings'!$C$6:$H$95,6,FALSE())</f>
        <v>46</v>
      </c>
      <c r="AJ177" s="102" t="str">
        <f aca="false">A177&amp;C177</f>
        <v>Penn West Petroleum96013947</v>
      </c>
      <c r="AK177" s="102" t="str">
        <f aca="false">E177</f>
        <v>Enron Canada Corp.</v>
      </c>
    </row>
    <row r="178" customFormat="false" ht="11.25" hidden="true" customHeight="false" outlineLevel="0" collapsed="false">
      <c r="A178" s="102" t="s">
        <v>436</v>
      </c>
      <c r="B178" s="102" t="s">
        <v>4007</v>
      </c>
      <c r="C178" s="102" t="n">
        <v>96013947</v>
      </c>
      <c r="D178" s="102" t="s">
        <v>41</v>
      </c>
      <c r="E178" s="102" t="s">
        <v>1554</v>
      </c>
      <c r="F178" s="102" t="n">
        <v>11266</v>
      </c>
      <c r="G178" s="102" t="n">
        <v>58798</v>
      </c>
      <c r="H178" s="102" t="s">
        <v>4023</v>
      </c>
      <c r="I178" s="102" t="n">
        <v>2</v>
      </c>
      <c r="J178" s="102" t="s">
        <v>4186</v>
      </c>
      <c r="K178" s="102" t="s">
        <v>4348</v>
      </c>
      <c r="L178" s="102" t="s">
        <v>4123</v>
      </c>
      <c r="N178" s="102" t="s">
        <v>4124</v>
      </c>
      <c r="Q178" s="102" t="s">
        <v>4125</v>
      </c>
      <c r="R178" s="102" t="s">
        <v>4188</v>
      </c>
      <c r="S178" s="102" t="s">
        <v>4346</v>
      </c>
      <c r="T178" s="102" t="s">
        <v>4190</v>
      </c>
      <c r="V178" s="102" t="s">
        <v>4191</v>
      </c>
      <c r="W178" s="102" t="s">
        <v>4192</v>
      </c>
      <c r="X178" s="102" t="s">
        <v>4346</v>
      </c>
      <c r="Y178" s="102" t="s">
        <v>4347</v>
      </c>
      <c r="AE178" s="102" t="s">
        <v>4129</v>
      </c>
      <c r="AF178" s="102" t="s">
        <v>4130</v>
      </c>
      <c r="AG178" s="102" t="s">
        <v>4131</v>
      </c>
      <c r="AH178" s="102" t="n">
        <f aca="false">VLOOKUP(A178,'Can Gas Rankings'!$C$6:$H$95,6,FALSE())</f>
        <v>46</v>
      </c>
      <c r="AJ178" s="102" t="str">
        <f aca="false">A178&amp;C178</f>
        <v>Penn West Petroleum96013947</v>
      </c>
      <c r="AK178" s="102" t="str">
        <f aca="false">E178</f>
        <v>Enron Canada Corp.</v>
      </c>
    </row>
    <row r="179" customFormat="false" ht="11.25" hidden="true" customHeight="false" outlineLevel="0" collapsed="false">
      <c r="A179" s="102" t="s">
        <v>436</v>
      </c>
      <c r="B179" s="102" t="s">
        <v>4007</v>
      </c>
      <c r="C179" s="102" t="n">
        <v>96013947</v>
      </c>
      <c r="D179" s="102" t="s">
        <v>41</v>
      </c>
      <c r="E179" s="102" t="s">
        <v>1554</v>
      </c>
      <c r="F179" s="102" t="n">
        <v>11266</v>
      </c>
      <c r="G179" s="102" t="n">
        <v>58798</v>
      </c>
      <c r="H179" s="102" t="s">
        <v>4023</v>
      </c>
      <c r="I179" s="102" t="n">
        <v>2</v>
      </c>
      <c r="J179" s="102" t="s">
        <v>4186</v>
      </c>
      <c r="K179" s="102" t="s">
        <v>4348</v>
      </c>
      <c r="L179" s="102" t="s">
        <v>4123</v>
      </c>
      <c r="N179" s="102" t="s">
        <v>4124</v>
      </c>
      <c r="Q179" s="102" t="s">
        <v>4134</v>
      </c>
      <c r="R179" s="102" t="s">
        <v>4188</v>
      </c>
      <c r="S179" s="102" t="s">
        <v>4346</v>
      </c>
      <c r="T179" s="102" t="s">
        <v>4190</v>
      </c>
      <c r="V179" s="102" t="s">
        <v>4191</v>
      </c>
      <c r="W179" s="102" t="s">
        <v>4192</v>
      </c>
      <c r="X179" s="102" t="s">
        <v>4346</v>
      </c>
      <c r="Y179" s="102" t="s">
        <v>4347</v>
      </c>
      <c r="AE179" s="102" t="s">
        <v>4129</v>
      </c>
      <c r="AF179" s="102" t="s">
        <v>4130</v>
      </c>
      <c r="AG179" s="102" t="s">
        <v>4131</v>
      </c>
      <c r="AH179" s="102" t="n">
        <f aca="false">VLOOKUP(A179,'Can Gas Rankings'!$C$6:$H$95,6,FALSE())</f>
        <v>46</v>
      </c>
      <c r="AJ179" s="102" t="str">
        <f aca="false">A179&amp;C179</f>
        <v>Penn West Petroleum96013947</v>
      </c>
      <c r="AK179" s="102" t="str">
        <f aca="false">E179</f>
        <v>Enron Canada Corp.</v>
      </c>
    </row>
    <row r="180" customFormat="false" ht="11.25" hidden="false" customHeight="false" outlineLevel="0" collapsed="false">
      <c r="A180" s="102" t="s">
        <v>437</v>
      </c>
      <c r="B180" s="102" t="s">
        <v>4007</v>
      </c>
      <c r="C180" s="102" t="n">
        <v>96013915</v>
      </c>
      <c r="D180" s="102" t="s">
        <v>41</v>
      </c>
      <c r="E180" s="102" t="s">
        <v>1554</v>
      </c>
      <c r="F180" s="102" t="n">
        <v>11266</v>
      </c>
      <c r="G180" s="102" t="n">
        <v>52868</v>
      </c>
      <c r="H180" s="102" t="s">
        <v>4023</v>
      </c>
      <c r="I180" s="102" t="n">
        <v>3</v>
      </c>
      <c r="J180" s="102" t="s">
        <v>4186</v>
      </c>
      <c r="K180" s="102" t="s">
        <v>4349</v>
      </c>
      <c r="L180" s="102" t="s">
        <v>4123</v>
      </c>
      <c r="N180" s="102" t="s">
        <v>4124</v>
      </c>
      <c r="Q180" s="102" t="s">
        <v>4125</v>
      </c>
      <c r="R180" s="102" t="s">
        <v>4188</v>
      </c>
      <c r="S180" s="102" t="s">
        <v>4350</v>
      </c>
      <c r="T180" s="102" t="s">
        <v>4190</v>
      </c>
      <c r="V180" s="102" t="s">
        <v>4191</v>
      </c>
      <c r="W180" s="102" t="s">
        <v>4192</v>
      </c>
      <c r="X180" s="102" t="s">
        <v>4350</v>
      </c>
      <c r="Y180" s="102" t="s">
        <v>4351</v>
      </c>
      <c r="AE180" s="102" t="s">
        <v>4129</v>
      </c>
      <c r="AF180" s="102" t="s">
        <v>4130</v>
      </c>
      <c r="AG180" s="102" t="s">
        <v>4131</v>
      </c>
      <c r="AH180" s="102" t="n">
        <f aca="false">VLOOKUP(A180,'Can Gas Rankings'!$C$6:$H$95,6,FALSE())</f>
        <v>31</v>
      </c>
      <c r="AJ180" s="102" t="str">
        <f aca="false">A180&amp;C180</f>
        <v>Petro-Canada Oil and Gas96013915</v>
      </c>
      <c r="AK180" s="102" t="str">
        <f aca="false">E180</f>
        <v>Enron Canada Corp.</v>
      </c>
    </row>
    <row r="181" customFormat="false" ht="11.25" hidden="true" customHeight="false" outlineLevel="0" collapsed="false">
      <c r="A181" s="102" t="s">
        <v>437</v>
      </c>
      <c r="B181" s="102" t="s">
        <v>4007</v>
      </c>
      <c r="C181" s="102" t="n">
        <v>96013915</v>
      </c>
      <c r="D181" s="102" t="s">
        <v>41</v>
      </c>
      <c r="E181" s="102" t="s">
        <v>1554</v>
      </c>
      <c r="F181" s="102" t="n">
        <v>11266</v>
      </c>
      <c r="G181" s="102" t="n">
        <v>52868</v>
      </c>
      <c r="H181" s="102" t="s">
        <v>4023</v>
      </c>
      <c r="I181" s="102" t="n">
        <v>3</v>
      </c>
      <c r="J181" s="102" t="s">
        <v>4186</v>
      </c>
      <c r="K181" s="102" t="s">
        <v>4349</v>
      </c>
      <c r="L181" s="102" t="s">
        <v>4123</v>
      </c>
      <c r="N181" s="102" t="s">
        <v>4124</v>
      </c>
      <c r="Q181" s="102" t="s">
        <v>4134</v>
      </c>
      <c r="R181" s="102" t="s">
        <v>4188</v>
      </c>
      <c r="S181" s="102" t="s">
        <v>4350</v>
      </c>
      <c r="T181" s="102" t="s">
        <v>4190</v>
      </c>
      <c r="V181" s="102" t="s">
        <v>4191</v>
      </c>
      <c r="W181" s="102" t="s">
        <v>4192</v>
      </c>
      <c r="X181" s="102" t="s">
        <v>4350</v>
      </c>
      <c r="Y181" s="102" t="s">
        <v>4351</v>
      </c>
      <c r="AE181" s="102" t="s">
        <v>4129</v>
      </c>
      <c r="AF181" s="102" t="s">
        <v>4130</v>
      </c>
      <c r="AG181" s="102" t="s">
        <v>4131</v>
      </c>
      <c r="AH181" s="102" t="n">
        <f aca="false">VLOOKUP(A181,'Can Gas Rankings'!$C$6:$H$95,6,FALSE())</f>
        <v>31</v>
      </c>
      <c r="AJ181" s="102" t="str">
        <f aca="false">A181&amp;C181</f>
        <v>Petro-Canada Oil and Gas96013915</v>
      </c>
      <c r="AK181" s="102" t="str">
        <f aca="false">E181</f>
        <v>Enron Canada Corp.</v>
      </c>
    </row>
    <row r="182" customFormat="false" ht="11.25" hidden="true" customHeight="false" outlineLevel="0" collapsed="false">
      <c r="A182" s="102" t="s">
        <v>437</v>
      </c>
      <c r="B182" s="102" t="s">
        <v>4007</v>
      </c>
      <c r="C182" s="102" t="n">
        <v>96013915</v>
      </c>
      <c r="D182" s="102" t="s">
        <v>41</v>
      </c>
      <c r="E182" s="102" t="s">
        <v>1554</v>
      </c>
      <c r="F182" s="102" t="n">
        <v>11266</v>
      </c>
      <c r="G182" s="102" t="n">
        <v>52868</v>
      </c>
      <c r="H182" s="102" t="s">
        <v>4023</v>
      </c>
      <c r="I182" s="102" t="n">
        <v>3</v>
      </c>
      <c r="J182" s="102" t="s">
        <v>4186</v>
      </c>
      <c r="K182" s="102" t="s">
        <v>4352</v>
      </c>
      <c r="L182" s="102" t="s">
        <v>4123</v>
      </c>
      <c r="N182" s="102" t="s">
        <v>4124</v>
      </c>
      <c r="Q182" s="102" t="s">
        <v>4125</v>
      </c>
      <c r="R182" s="102" t="s">
        <v>4188</v>
      </c>
      <c r="S182" s="102" t="s">
        <v>4350</v>
      </c>
      <c r="T182" s="102" t="s">
        <v>4190</v>
      </c>
      <c r="V182" s="102" t="s">
        <v>4191</v>
      </c>
      <c r="W182" s="102" t="s">
        <v>4192</v>
      </c>
      <c r="X182" s="102" t="s">
        <v>4350</v>
      </c>
      <c r="Y182" s="102" t="s">
        <v>4351</v>
      </c>
      <c r="AE182" s="102" t="s">
        <v>4129</v>
      </c>
      <c r="AF182" s="102" t="s">
        <v>4130</v>
      </c>
      <c r="AG182" s="102" t="s">
        <v>4131</v>
      </c>
      <c r="AH182" s="102" t="n">
        <f aca="false">VLOOKUP(A182,'Can Gas Rankings'!$C$6:$H$95,6,FALSE())</f>
        <v>31</v>
      </c>
      <c r="AJ182" s="102" t="str">
        <f aca="false">A182&amp;C182</f>
        <v>Petro-Canada Oil and Gas96013915</v>
      </c>
      <c r="AK182" s="102" t="str">
        <f aca="false">E182</f>
        <v>Enron Canada Corp.</v>
      </c>
    </row>
    <row r="183" customFormat="false" ht="11.25" hidden="true" customHeight="false" outlineLevel="0" collapsed="false">
      <c r="A183" s="102" t="s">
        <v>437</v>
      </c>
      <c r="B183" s="102" t="s">
        <v>4007</v>
      </c>
      <c r="C183" s="102" t="n">
        <v>96013915</v>
      </c>
      <c r="D183" s="102" t="s">
        <v>41</v>
      </c>
      <c r="E183" s="102" t="s">
        <v>1554</v>
      </c>
      <c r="F183" s="102" t="n">
        <v>11266</v>
      </c>
      <c r="G183" s="102" t="n">
        <v>52868</v>
      </c>
      <c r="H183" s="102" t="s">
        <v>4023</v>
      </c>
      <c r="I183" s="102" t="n">
        <v>3</v>
      </c>
      <c r="J183" s="102" t="s">
        <v>4186</v>
      </c>
      <c r="K183" s="102" t="s">
        <v>4352</v>
      </c>
      <c r="L183" s="102" t="s">
        <v>4123</v>
      </c>
      <c r="N183" s="102" t="s">
        <v>4124</v>
      </c>
      <c r="Q183" s="102" t="s">
        <v>4134</v>
      </c>
      <c r="R183" s="102" t="s">
        <v>4188</v>
      </c>
      <c r="S183" s="102" t="s">
        <v>4350</v>
      </c>
      <c r="T183" s="102" t="s">
        <v>4190</v>
      </c>
      <c r="V183" s="102" t="s">
        <v>4191</v>
      </c>
      <c r="W183" s="102" t="s">
        <v>4192</v>
      </c>
      <c r="X183" s="102" t="s">
        <v>4350</v>
      </c>
      <c r="Y183" s="102" t="s">
        <v>4351</v>
      </c>
      <c r="AE183" s="102" t="s">
        <v>4129</v>
      </c>
      <c r="AF183" s="102" t="s">
        <v>4130</v>
      </c>
      <c r="AG183" s="102" t="s">
        <v>4131</v>
      </c>
      <c r="AH183" s="102" t="n">
        <f aca="false">VLOOKUP(A183,'Can Gas Rankings'!$C$6:$H$95,6,FALSE())</f>
        <v>31</v>
      </c>
      <c r="AJ183" s="102" t="str">
        <f aca="false">A183&amp;C183</f>
        <v>Petro-Canada Oil and Gas96013915</v>
      </c>
      <c r="AK183" s="102" t="str">
        <f aca="false">E183</f>
        <v>Enron Canada Corp.</v>
      </c>
    </row>
    <row r="184" customFormat="false" ht="11.25" hidden="false" customHeight="false" outlineLevel="0" collapsed="false">
      <c r="A184" s="102" t="s">
        <v>260</v>
      </c>
      <c r="B184" s="102" t="s">
        <v>4007</v>
      </c>
      <c r="C184" s="102" t="n">
        <v>96013844</v>
      </c>
      <c r="D184" s="102" t="s">
        <v>41</v>
      </c>
      <c r="E184" s="102" t="s">
        <v>1554</v>
      </c>
      <c r="F184" s="102" t="n">
        <v>11266</v>
      </c>
      <c r="G184" s="102" t="n">
        <v>54438</v>
      </c>
      <c r="H184" s="102" t="s">
        <v>4023</v>
      </c>
      <c r="I184" s="102" t="n">
        <v>0</v>
      </c>
      <c r="J184" s="102" t="s">
        <v>4186</v>
      </c>
      <c r="K184" s="102" t="s">
        <v>4353</v>
      </c>
      <c r="L184" s="102" t="s">
        <v>4123</v>
      </c>
      <c r="N184" s="102" t="s">
        <v>4124</v>
      </c>
      <c r="Q184" s="102" t="s">
        <v>4125</v>
      </c>
      <c r="R184" s="102" t="s">
        <v>4188</v>
      </c>
      <c r="S184" s="102" t="s">
        <v>4354</v>
      </c>
      <c r="T184" s="102" t="s">
        <v>4190</v>
      </c>
      <c r="V184" s="102" t="s">
        <v>4191</v>
      </c>
      <c r="W184" s="102" t="s">
        <v>4192</v>
      </c>
      <c r="X184" s="102" t="s">
        <v>4354</v>
      </c>
      <c r="Y184" s="102" t="s">
        <v>4355</v>
      </c>
      <c r="AE184" s="102" t="s">
        <v>4129</v>
      </c>
      <c r="AF184" s="102" t="s">
        <v>4130</v>
      </c>
      <c r="AG184" s="102" t="s">
        <v>4131</v>
      </c>
      <c r="AH184" s="102" t="n">
        <f aca="false">VLOOKUP(A184,'Can Gas Rankings'!$C$6:$H$95,6,FALSE())</f>
        <v>8</v>
      </c>
      <c r="AJ184" s="102" t="str">
        <f aca="false">A184&amp;C184</f>
        <v>PG&amp;E Energy Trading, Canada Corporation96013844</v>
      </c>
      <c r="AK184" s="102" t="str">
        <f aca="false">E184</f>
        <v>Enron Canada Corp.</v>
      </c>
    </row>
    <row r="185" customFormat="false" ht="11.25" hidden="true" customHeight="false" outlineLevel="0" collapsed="false">
      <c r="A185" s="102" t="s">
        <v>260</v>
      </c>
      <c r="B185" s="102" t="s">
        <v>4007</v>
      </c>
      <c r="C185" s="102" t="n">
        <v>96013844</v>
      </c>
      <c r="D185" s="102" t="s">
        <v>41</v>
      </c>
      <c r="E185" s="102" t="s">
        <v>1554</v>
      </c>
      <c r="F185" s="102" t="n">
        <v>11266</v>
      </c>
      <c r="G185" s="102" t="n">
        <v>54438</v>
      </c>
      <c r="H185" s="102" t="s">
        <v>4023</v>
      </c>
      <c r="I185" s="102" t="n">
        <v>0</v>
      </c>
      <c r="J185" s="102" t="s">
        <v>4186</v>
      </c>
      <c r="K185" s="102" t="s">
        <v>4353</v>
      </c>
      <c r="L185" s="102" t="s">
        <v>4123</v>
      </c>
      <c r="N185" s="102" t="s">
        <v>4124</v>
      </c>
      <c r="Q185" s="102" t="s">
        <v>4134</v>
      </c>
      <c r="R185" s="102" t="s">
        <v>4188</v>
      </c>
      <c r="S185" s="102" t="s">
        <v>4354</v>
      </c>
      <c r="T185" s="102" t="s">
        <v>4190</v>
      </c>
      <c r="V185" s="102" t="s">
        <v>4191</v>
      </c>
      <c r="W185" s="102" t="s">
        <v>4192</v>
      </c>
      <c r="X185" s="102" t="s">
        <v>4354</v>
      </c>
      <c r="Y185" s="102" t="s">
        <v>4355</v>
      </c>
      <c r="AE185" s="102" t="s">
        <v>4129</v>
      </c>
      <c r="AF185" s="102" t="s">
        <v>4130</v>
      </c>
      <c r="AG185" s="102" t="s">
        <v>4131</v>
      </c>
      <c r="AH185" s="102" t="n">
        <f aca="false">VLOOKUP(A185,'Can Gas Rankings'!$C$6:$H$95,6,FALSE())</f>
        <v>8</v>
      </c>
      <c r="AJ185" s="102" t="str">
        <f aca="false">A185&amp;C185</f>
        <v>PG&amp;E Energy Trading, Canada Corporation96013844</v>
      </c>
      <c r="AK185" s="102" t="str">
        <f aca="false">E185</f>
        <v>Enron Canada Corp.</v>
      </c>
    </row>
    <row r="186" customFormat="false" ht="11.25" hidden="true" customHeight="false" outlineLevel="0" collapsed="false">
      <c r="A186" s="102" t="s">
        <v>260</v>
      </c>
      <c r="B186" s="102" t="s">
        <v>4007</v>
      </c>
      <c r="C186" s="102" t="n">
        <v>96013844</v>
      </c>
      <c r="D186" s="102" t="s">
        <v>41</v>
      </c>
      <c r="E186" s="102" t="s">
        <v>1554</v>
      </c>
      <c r="F186" s="102" t="n">
        <v>11266</v>
      </c>
      <c r="G186" s="102" t="n">
        <v>54438</v>
      </c>
      <c r="H186" s="102" t="s">
        <v>4023</v>
      </c>
      <c r="I186" s="102" t="n">
        <v>0</v>
      </c>
      <c r="J186" s="102" t="s">
        <v>4186</v>
      </c>
      <c r="K186" s="102" t="s">
        <v>4356</v>
      </c>
      <c r="L186" s="102" t="s">
        <v>4123</v>
      </c>
      <c r="N186" s="102" t="s">
        <v>4124</v>
      </c>
      <c r="Q186" s="102" t="s">
        <v>4125</v>
      </c>
      <c r="R186" s="102" t="s">
        <v>4188</v>
      </c>
      <c r="S186" s="102" t="s">
        <v>4354</v>
      </c>
      <c r="T186" s="102" t="s">
        <v>4190</v>
      </c>
      <c r="V186" s="102" t="s">
        <v>4191</v>
      </c>
      <c r="W186" s="102" t="s">
        <v>4192</v>
      </c>
      <c r="X186" s="102" t="s">
        <v>4354</v>
      </c>
      <c r="Y186" s="102" t="s">
        <v>4355</v>
      </c>
      <c r="AE186" s="102" t="s">
        <v>4129</v>
      </c>
      <c r="AF186" s="102" t="s">
        <v>4130</v>
      </c>
      <c r="AG186" s="102" t="s">
        <v>4131</v>
      </c>
      <c r="AH186" s="102" t="n">
        <f aca="false">VLOOKUP(A186,'Can Gas Rankings'!$C$6:$H$95,6,FALSE())</f>
        <v>8</v>
      </c>
      <c r="AJ186" s="102" t="str">
        <f aca="false">A186&amp;C186</f>
        <v>PG&amp;E Energy Trading, Canada Corporation96013844</v>
      </c>
      <c r="AK186" s="102" t="str">
        <f aca="false">E186</f>
        <v>Enron Canada Corp.</v>
      </c>
    </row>
    <row r="187" customFormat="false" ht="11.25" hidden="true" customHeight="false" outlineLevel="0" collapsed="false">
      <c r="A187" s="102" t="s">
        <v>260</v>
      </c>
      <c r="B187" s="102" t="s">
        <v>4007</v>
      </c>
      <c r="C187" s="102" t="n">
        <v>96013844</v>
      </c>
      <c r="D187" s="102" t="s">
        <v>41</v>
      </c>
      <c r="E187" s="102" t="s">
        <v>1554</v>
      </c>
      <c r="F187" s="102" t="n">
        <v>11266</v>
      </c>
      <c r="G187" s="102" t="n">
        <v>54438</v>
      </c>
      <c r="H187" s="102" t="s">
        <v>4023</v>
      </c>
      <c r="I187" s="102" t="n">
        <v>0</v>
      </c>
      <c r="J187" s="102" t="s">
        <v>4186</v>
      </c>
      <c r="K187" s="102" t="s">
        <v>4356</v>
      </c>
      <c r="L187" s="102" t="s">
        <v>4123</v>
      </c>
      <c r="N187" s="102" t="s">
        <v>4124</v>
      </c>
      <c r="Q187" s="102" t="s">
        <v>4134</v>
      </c>
      <c r="R187" s="102" t="s">
        <v>4188</v>
      </c>
      <c r="S187" s="102" t="s">
        <v>4354</v>
      </c>
      <c r="T187" s="102" t="s">
        <v>4190</v>
      </c>
      <c r="V187" s="102" t="s">
        <v>4191</v>
      </c>
      <c r="W187" s="102" t="s">
        <v>4192</v>
      </c>
      <c r="X187" s="102" t="s">
        <v>4354</v>
      </c>
      <c r="Y187" s="102" t="s">
        <v>4355</v>
      </c>
      <c r="AE187" s="102" t="s">
        <v>4129</v>
      </c>
      <c r="AF187" s="102" t="s">
        <v>4130</v>
      </c>
      <c r="AG187" s="102" t="s">
        <v>4131</v>
      </c>
      <c r="AH187" s="102" t="n">
        <f aca="false">VLOOKUP(A187,'Can Gas Rankings'!$C$6:$H$95,6,FALSE())</f>
        <v>8</v>
      </c>
      <c r="AJ187" s="102" t="str">
        <f aca="false">A187&amp;C187</f>
        <v>PG&amp;E Energy Trading, Canada Corporation96013844</v>
      </c>
      <c r="AK187" s="102" t="str">
        <f aca="false">E187</f>
        <v>Enron Canada Corp.</v>
      </c>
    </row>
    <row r="188" customFormat="false" ht="11.25" hidden="false" customHeight="false" outlineLevel="0" collapsed="false">
      <c r="A188" s="102" t="s">
        <v>79</v>
      </c>
      <c r="B188" s="102" t="s">
        <v>4007</v>
      </c>
      <c r="C188" s="102" t="n">
        <v>96018504</v>
      </c>
      <c r="D188" s="102" t="s">
        <v>41</v>
      </c>
      <c r="E188" s="102" t="s">
        <v>1554</v>
      </c>
      <c r="F188" s="102" t="n">
        <v>11266</v>
      </c>
      <c r="G188" s="102" t="n">
        <v>58402</v>
      </c>
      <c r="H188" s="102" t="s">
        <v>4023</v>
      </c>
      <c r="I188" s="102" t="n">
        <v>0</v>
      </c>
      <c r="J188" s="102" t="s">
        <v>4186</v>
      </c>
      <c r="K188" s="102" t="s">
        <v>4357</v>
      </c>
      <c r="L188" s="102" t="s">
        <v>4123</v>
      </c>
      <c r="N188" s="102" t="s">
        <v>4124</v>
      </c>
      <c r="Q188" s="102" t="s">
        <v>4125</v>
      </c>
      <c r="R188" s="102" t="s">
        <v>4188</v>
      </c>
      <c r="S188" s="102" t="s">
        <v>4358</v>
      </c>
      <c r="T188" s="102" t="s">
        <v>4190</v>
      </c>
      <c r="V188" s="102" t="s">
        <v>4191</v>
      </c>
      <c r="W188" s="102" t="s">
        <v>4192</v>
      </c>
      <c r="X188" s="102" t="s">
        <v>4354</v>
      </c>
      <c r="Y188" s="102" t="s">
        <v>4355</v>
      </c>
      <c r="AE188" s="102" t="s">
        <v>4129</v>
      </c>
      <c r="AF188" s="102" t="s">
        <v>4130</v>
      </c>
      <c r="AG188" s="102" t="s">
        <v>4131</v>
      </c>
      <c r="AH188" s="102" t="n">
        <f aca="false">VLOOKUP(A188,'Can Gas Rankings'!$C$6:$H$95,6,FALSE())</f>
        <v>43</v>
      </c>
      <c r="AJ188" s="102" t="str">
        <f aca="false">A188&amp;C188</f>
        <v>PG&amp;E Energy Trading-Gas Corporation96018504</v>
      </c>
      <c r="AK188" s="102" t="str">
        <f aca="false">E188</f>
        <v>Enron Canada Corp.</v>
      </c>
    </row>
    <row r="189" customFormat="false" ht="11.25" hidden="true" customHeight="false" outlineLevel="0" collapsed="false">
      <c r="A189" s="102" t="s">
        <v>79</v>
      </c>
      <c r="B189" s="102" t="s">
        <v>4007</v>
      </c>
      <c r="C189" s="102" t="n">
        <v>96018504</v>
      </c>
      <c r="D189" s="102" t="s">
        <v>41</v>
      </c>
      <c r="E189" s="102" t="s">
        <v>1554</v>
      </c>
      <c r="F189" s="102" t="n">
        <v>11266</v>
      </c>
      <c r="G189" s="102" t="n">
        <v>58402</v>
      </c>
      <c r="H189" s="102" t="s">
        <v>4023</v>
      </c>
      <c r="I189" s="102" t="n">
        <v>0</v>
      </c>
      <c r="J189" s="102" t="s">
        <v>4186</v>
      </c>
      <c r="K189" s="102" t="s">
        <v>4357</v>
      </c>
      <c r="L189" s="102" t="s">
        <v>4123</v>
      </c>
      <c r="N189" s="102" t="s">
        <v>4124</v>
      </c>
      <c r="Q189" s="102" t="s">
        <v>4134</v>
      </c>
      <c r="R189" s="102" t="s">
        <v>4188</v>
      </c>
      <c r="S189" s="102" t="s">
        <v>4358</v>
      </c>
      <c r="T189" s="102" t="s">
        <v>4190</v>
      </c>
      <c r="V189" s="102" t="s">
        <v>4191</v>
      </c>
      <c r="W189" s="102" t="s">
        <v>4192</v>
      </c>
      <c r="X189" s="102" t="s">
        <v>4354</v>
      </c>
      <c r="Y189" s="102" t="s">
        <v>4355</v>
      </c>
      <c r="AE189" s="102" t="s">
        <v>4129</v>
      </c>
      <c r="AF189" s="102" t="s">
        <v>4130</v>
      </c>
      <c r="AG189" s="102" t="s">
        <v>4131</v>
      </c>
      <c r="AH189" s="102" t="n">
        <f aca="false">VLOOKUP(A189,'Can Gas Rankings'!$C$6:$H$95,6,FALSE())</f>
        <v>43</v>
      </c>
      <c r="AJ189" s="102" t="str">
        <f aca="false">A189&amp;C189</f>
        <v>PG&amp;E Energy Trading-Gas Corporation96018504</v>
      </c>
      <c r="AK189" s="102" t="str">
        <f aca="false">E189</f>
        <v>Enron Canada Corp.</v>
      </c>
    </row>
    <row r="190" customFormat="false" ht="11.25" hidden="true" customHeight="false" outlineLevel="0" collapsed="false">
      <c r="A190" s="102" t="s">
        <v>79</v>
      </c>
      <c r="B190" s="102" t="s">
        <v>4007</v>
      </c>
      <c r="C190" s="102" t="n">
        <v>96018504</v>
      </c>
      <c r="D190" s="102" t="s">
        <v>41</v>
      </c>
      <c r="E190" s="102" t="s">
        <v>1554</v>
      </c>
      <c r="F190" s="102" t="n">
        <v>11266</v>
      </c>
      <c r="G190" s="102" t="n">
        <v>58402</v>
      </c>
      <c r="H190" s="102" t="s">
        <v>4023</v>
      </c>
      <c r="I190" s="102" t="n">
        <v>0</v>
      </c>
      <c r="J190" s="102" t="s">
        <v>4186</v>
      </c>
      <c r="K190" s="102" t="s">
        <v>4359</v>
      </c>
      <c r="L190" s="102" t="s">
        <v>4123</v>
      </c>
      <c r="N190" s="102" t="s">
        <v>4124</v>
      </c>
      <c r="Q190" s="102" t="s">
        <v>4125</v>
      </c>
      <c r="R190" s="102" t="s">
        <v>4188</v>
      </c>
      <c r="S190" s="102" t="s">
        <v>4358</v>
      </c>
      <c r="T190" s="102" t="s">
        <v>4190</v>
      </c>
      <c r="V190" s="102" t="s">
        <v>4191</v>
      </c>
      <c r="W190" s="102" t="s">
        <v>4192</v>
      </c>
      <c r="X190" s="102" t="s">
        <v>4354</v>
      </c>
      <c r="Y190" s="102" t="s">
        <v>4355</v>
      </c>
      <c r="AE190" s="102" t="s">
        <v>4129</v>
      </c>
      <c r="AF190" s="102" t="s">
        <v>4130</v>
      </c>
      <c r="AG190" s="102" t="s">
        <v>4131</v>
      </c>
      <c r="AH190" s="102" t="n">
        <f aca="false">VLOOKUP(A190,'Can Gas Rankings'!$C$6:$H$95,6,FALSE())</f>
        <v>43</v>
      </c>
      <c r="AJ190" s="102" t="str">
        <f aca="false">A190&amp;C190</f>
        <v>PG&amp;E Energy Trading-Gas Corporation96018504</v>
      </c>
      <c r="AK190" s="102" t="str">
        <f aca="false">E190</f>
        <v>Enron Canada Corp.</v>
      </c>
    </row>
    <row r="191" customFormat="false" ht="11.25" hidden="true" customHeight="false" outlineLevel="0" collapsed="false">
      <c r="A191" s="102" t="s">
        <v>79</v>
      </c>
      <c r="B191" s="102" t="s">
        <v>4007</v>
      </c>
      <c r="C191" s="102" t="n">
        <v>96018504</v>
      </c>
      <c r="D191" s="102" t="s">
        <v>41</v>
      </c>
      <c r="E191" s="102" t="s">
        <v>1554</v>
      </c>
      <c r="F191" s="102" t="n">
        <v>11266</v>
      </c>
      <c r="G191" s="102" t="n">
        <v>58402</v>
      </c>
      <c r="H191" s="102" t="s">
        <v>4023</v>
      </c>
      <c r="I191" s="102" t="n">
        <v>0</v>
      </c>
      <c r="J191" s="102" t="s">
        <v>4186</v>
      </c>
      <c r="K191" s="102" t="s">
        <v>4359</v>
      </c>
      <c r="L191" s="102" t="s">
        <v>4123</v>
      </c>
      <c r="N191" s="102" t="s">
        <v>4124</v>
      </c>
      <c r="Q191" s="102" t="s">
        <v>4134</v>
      </c>
      <c r="R191" s="102" t="s">
        <v>4188</v>
      </c>
      <c r="S191" s="102" t="s">
        <v>4358</v>
      </c>
      <c r="T191" s="102" t="s">
        <v>4190</v>
      </c>
      <c r="V191" s="102" t="s">
        <v>4191</v>
      </c>
      <c r="W191" s="102" t="s">
        <v>4192</v>
      </c>
      <c r="X191" s="102" t="s">
        <v>4354</v>
      </c>
      <c r="Y191" s="102" t="s">
        <v>4355</v>
      </c>
      <c r="AE191" s="102" t="s">
        <v>4129</v>
      </c>
      <c r="AF191" s="102" t="s">
        <v>4130</v>
      </c>
      <c r="AG191" s="102" t="s">
        <v>4131</v>
      </c>
      <c r="AH191" s="102" t="n">
        <f aca="false">VLOOKUP(A191,'Can Gas Rankings'!$C$6:$H$95,6,FALSE())</f>
        <v>43</v>
      </c>
      <c r="AJ191" s="102" t="str">
        <f aca="false">A191&amp;C191</f>
        <v>PG&amp;E Energy Trading-Gas Corporation96018504</v>
      </c>
      <c r="AK191" s="102" t="str">
        <f aca="false">E191</f>
        <v>Enron Canada Corp.</v>
      </c>
    </row>
    <row r="192" customFormat="false" ht="11.25" hidden="false" customHeight="false" outlineLevel="0" collapsed="false">
      <c r="A192" s="102" t="s">
        <v>134</v>
      </c>
      <c r="B192" s="102" t="s">
        <v>4007</v>
      </c>
      <c r="C192" s="102" t="n">
        <v>96013846</v>
      </c>
      <c r="D192" s="102" t="s">
        <v>41</v>
      </c>
      <c r="E192" s="102" t="s">
        <v>1554</v>
      </c>
      <c r="F192" s="102" t="n">
        <v>11266</v>
      </c>
      <c r="G192" s="102" t="n">
        <v>46709</v>
      </c>
      <c r="H192" s="102" t="s">
        <v>4023</v>
      </c>
      <c r="I192" s="102" t="n">
        <v>1</v>
      </c>
      <c r="J192" s="102" t="s">
        <v>4186</v>
      </c>
      <c r="K192" s="102" t="s">
        <v>4360</v>
      </c>
      <c r="L192" s="102" t="s">
        <v>4123</v>
      </c>
      <c r="N192" s="102" t="s">
        <v>4124</v>
      </c>
      <c r="Q192" s="102" t="s">
        <v>4125</v>
      </c>
      <c r="R192" s="102" t="s">
        <v>4188</v>
      </c>
      <c r="S192" s="102" t="s">
        <v>4361</v>
      </c>
      <c r="T192" s="102" t="s">
        <v>4190</v>
      </c>
      <c r="V192" s="102" t="s">
        <v>4191</v>
      </c>
      <c r="W192" s="102" t="s">
        <v>4192</v>
      </c>
      <c r="X192" s="102" t="s">
        <v>4361</v>
      </c>
      <c r="Y192" s="102" t="s">
        <v>4346</v>
      </c>
      <c r="AE192" s="102" t="s">
        <v>4129</v>
      </c>
      <c r="AF192" s="102" t="s">
        <v>4130</v>
      </c>
      <c r="AG192" s="102" t="s">
        <v>4131</v>
      </c>
      <c r="AH192" s="102" t="n">
        <f aca="false">VLOOKUP(A192,'Can Gas Rankings'!$C$6:$H$95,6,FALSE())</f>
        <v>38</v>
      </c>
      <c r="AJ192" s="102" t="str">
        <f aca="false">A192&amp;C192</f>
        <v>Phibro Inc.96013846</v>
      </c>
      <c r="AK192" s="102" t="str">
        <f aca="false">E192</f>
        <v>Enron Canada Corp.</v>
      </c>
    </row>
    <row r="193" customFormat="false" ht="11.25" hidden="true" customHeight="false" outlineLevel="0" collapsed="false">
      <c r="A193" s="102" t="s">
        <v>134</v>
      </c>
      <c r="B193" s="102" t="s">
        <v>4007</v>
      </c>
      <c r="C193" s="102" t="n">
        <v>96013846</v>
      </c>
      <c r="D193" s="102" t="s">
        <v>41</v>
      </c>
      <c r="E193" s="102" t="s">
        <v>1554</v>
      </c>
      <c r="F193" s="102" t="n">
        <v>11266</v>
      </c>
      <c r="G193" s="102" t="n">
        <v>46709</v>
      </c>
      <c r="H193" s="102" t="s">
        <v>4023</v>
      </c>
      <c r="I193" s="102" t="n">
        <v>1</v>
      </c>
      <c r="J193" s="102" t="s">
        <v>4186</v>
      </c>
      <c r="K193" s="102" t="s">
        <v>4360</v>
      </c>
      <c r="L193" s="102" t="s">
        <v>4123</v>
      </c>
      <c r="N193" s="102" t="s">
        <v>4124</v>
      </c>
      <c r="Q193" s="102" t="s">
        <v>4134</v>
      </c>
      <c r="R193" s="102" t="s">
        <v>4188</v>
      </c>
      <c r="S193" s="102" t="s">
        <v>4361</v>
      </c>
      <c r="T193" s="102" t="s">
        <v>4190</v>
      </c>
      <c r="V193" s="102" t="s">
        <v>4191</v>
      </c>
      <c r="W193" s="102" t="s">
        <v>4192</v>
      </c>
      <c r="X193" s="102" t="s">
        <v>4361</v>
      </c>
      <c r="Y193" s="102" t="s">
        <v>4346</v>
      </c>
      <c r="AE193" s="102" t="s">
        <v>4129</v>
      </c>
      <c r="AF193" s="102" t="s">
        <v>4130</v>
      </c>
      <c r="AG193" s="102" t="s">
        <v>4131</v>
      </c>
      <c r="AH193" s="102" t="n">
        <f aca="false">VLOOKUP(A193,'Can Gas Rankings'!$C$6:$H$95,6,FALSE())</f>
        <v>38</v>
      </c>
      <c r="AJ193" s="102" t="str">
        <f aca="false">A193&amp;C193</f>
        <v>Phibro Inc.96013846</v>
      </c>
      <c r="AK193" s="102" t="str">
        <f aca="false">E193</f>
        <v>Enron Canada Corp.</v>
      </c>
    </row>
    <row r="194" customFormat="false" ht="11.25" hidden="true" customHeight="false" outlineLevel="0" collapsed="false">
      <c r="A194" s="102" t="s">
        <v>134</v>
      </c>
      <c r="B194" s="102" t="s">
        <v>4007</v>
      </c>
      <c r="C194" s="102" t="n">
        <v>96013846</v>
      </c>
      <c r="D194" s="102" t="s">
        <v>41</v>
      </c>
      <c r="E194" s="102" t="s">
        <v>1554</v>
      </c>
      <c r="F194" s="102" t="n">
        <v>11266</v>
      </c>
      <c r="G194" s="102" t="n">
        <v>46709</v>
      </c>
      <c r="H194" s="102" t="s">
        <v>4023</v>
      </c>
      <c r="I194" s="102" t="n">
        <v>1</v>
      </c>
      <c r="J194" s="102" t="s">
        <v>4186</v>
      </c>
      <c r="K194" s="102" t="s">
        <v>4362</v>
      </c>
      <c r="L194" s="102" t="s">
        <v>4123</v>
      </c>
      <c r="N194" s="102" t="s">
        <v>4124</v>
      </c>
      <c r="Q194" s="102" t="s">
        <v>4125</v>
      </c>
      <c r="R194" s="102" t="s">
        <v>4188</v>
      </c>
      <c r="S194" s="102" t="s">
        <v>4361</v>
      </c>
      <c r="T194" s="102" t="s">
        <v>4190</v>
      </c>
      <c r="V194" s="102" t="s">
        <v>4191</v>
      </c>
      <c r="W194" s="102" t="s">
        <v>4192</v>
      </c>
      <c r="X194" s="102" t="s">
        <v>4361</v>
      </c>
      <c r="Y194" s="102" t="s">
        <v>4346</v>
      </c>
      <c r="AE194" s="102" t="s">
        <v>4129</v>
      </c>
      <c r="AF194" s="102" t="s">
        <v>4130</v>
      </c>
      <c r="AG194" s="102" t="s">
        <v>4131</v>
      </c>
      <c r="AH194" s="102" t="n">
        <f aca="false">VLOOKUP(A194,'Can Gas Rankings'!$C$6:$H$95,6,FALSE())</f>
        <v>38</v>
      </c>
      <c r="AJ194" s="102" t="str">
        <f aca="false">A194&amp;C194</f>
        <v>Phibro Inc.96013846</v>
      </c>
      <c r="AK194" s="102" t="str">
        <f aca="false">E194</f>
        <v>Enron Canada Corp.</v>
      </c>
    </row>
    <row r="195" customFormat="false" ht="11.25" hidden="true" customHeight="false" outlineLevel="0" collapsed="false">
      <c r="A195" s="102" t="s">
        <v>134</v>
      </c>
      <c r="B195" s="102" t="s">
        <v>4007</v>
      </c>
      <c r="C195" s="102" t="n">
        <v>96013846</v>
      </c>
      <c r="D195" s="102" t="s">
        <v>41</v>
      </c>
      <c r="E195" s="102" t="s">
        <v>1554</v>
      </c>
      <c r="F195" s="102" t="n">
        <v>11266</v>
      </c>
      <c r="G195" s="102" t="n">
        <v>46709</v>
      </c>
      <c r="H195" s="102" t="s">
        <v>4023</v>
      </c>
      <c r="I195" s="102" t="n">
        <v>1</v>
      </c>
      <c r="J195" s="102" t="s">
        <v>4186</v>
      </c>
      <c r="K195" s="102" t="s">
        <v>4362</v>
      </c>
      <c r="L195" s="102" t="s">
        <v>4123</v>
      </c>
      <c r="N195" s="102" t="s">
        <v>4124</v>
      </c>
      <c r="Q195" s="102" t="s">
        <v>4134</v>
      </c>
      <c r="R195" s="102" t="s">
        <v>4188</v>
      </c>
      <c r="S195" s="102" t="s">
        <v>4361</v>
      </c>
      <c r="T195" s="102" t="s">
        <v>4190</v>
      </c>
      <c r="V195" s="102" t="s">
        <v>4191</v>
      </c>
      <c r="W195" s="102" t="s">
        <v>4192</v>
      </c>
      <c r="X195" s="102" t="s">
        <v>4361</v>
      </c>
      <c r="Y195" s="102" t="s">
        <v>4346</v>
      </c>
      <c r="AE195" s="102" t="s">
        <v>4129</v>
      </c>
      <c r="AF195" s="102" t="s">
        <v>4130</v>
      </c>
      <c r="AG195" s="102" t="s">
        <v>4131</v>
      </c>
      <c r="AH195" s="102" t="n">
        <f aca="false">VLOOKUP(A195,'Can Gas Rankings'!$C$6:$H$95,6,FALSE())</f>
        <v>38</v>
      </c>
      <c r="AJ195" s="102" t="str">
        <f aca="false">A195&amp;C195</f>
        <v>Phibro Inc.96013846</v>
      </c>
      <c r="AK195" s="102" t="str">
        <f aca="false">E195</f>
        <v>Enron Canada Corp.</v>
      </c>
    </row>
    <row r="196" customFormat="false" ht="11.25" hidden="false" customHeight="false" outlineLevel="0" collapsed="false">
      <c r="A196" s="102" t="s">
        <v>439</v>
      </c>
      <c r="B196" s="102" t="s">
        <v>4007</v>
      </c>
      <c r="C196" s="102" t="n">
        <v>96031255</v>
      </c>
      <c r="D196" s="102" t="s">
        <v>37</v>
      </c>
      <c r="E196" s="102" t="s">
        <v>1554</v>
      </c>
      <c r="F196" s="102" t="n">
        <v>11266</v>
      </c>
      <c r="G196" s="102" t="n">
        <v>51312</v>
      </c>
      <c r="H196" s="102" t="s">
        <v>4033</v>
      </c>
      <c r="I196" s="102" t="n">
        <v>0</v>
      </c>
      <c r="J196" s="102" t="s">
        <v>4186</v>
      </c>
      <c r="K196" s="102" t="s">
        <v>4363</v>
      </c>
      <c r="L196" s="102" t="s">
        <v>4123</v>
      </c>
      <c r="N196" s="102" t="s">
        <v>4124</v>
      </c>
      <c r="Q196" s="102" t="s">
        <v>4125</v>
      </c>
      <c r="R196" s="102" t="s">
        <v>4188</v>
      </c>
      <c r="S196" s="102" t="s">
        <v>4364</v>
      </c>
      <c r="T196" s="102" t="s">
        <v>4190</v>
      </c>
      <c r="V196" s="102" t="s">
        <v>4201</v>
      </c>
      <c r="W196" s="102" t="s">
        <v>4192</v>
      </c>
      <c r="AE196" s="102" t="s">
        <v>4176</v>
      </c>
      <c r="AF196" s="102" t="s">
        <v>4130</v>
      </c>
      <c r="AG196" s="102" t="s">
        <v>4202</v>
      </c>
      <c r="AH196" s="102" t="n">
        <f aca="false">VLOOKUP(A196,'Can Gas Rankings'!$C$6:$H$95,6,FALSE())</f>
        <v>68</v>
      </c>
      <c r="AJ196" s="102" t="str">
        <f aca="false">A196&amp;C196</f>
        <v>Powerex Corp.96031255</v>
      </c>
      <c r="AK196" s="102" t="str">
        <f aca="false">E196</f>
        <v>Enron Canada Corp.</v>
      </c>
    </row>
    <row r="197" customFormat="false" ht="11.25" hidden="true" customHeight="false" outlineLevel="0" collapsed="false">
      <c r="A197" s="102" t="s">
        <v>439</v>
      </c>
      <c r="B197" s="102" t="s">
        <v>4007</v>
      </c>
      <c r="C197" s="102" t="n">
        <v>96031255</v>
      </c>
      <c r="D197" s="102" t="s">
        <v>37</v>
      </c>
      <c r="E197" s="102" t="s">
        <v>1554</v>
      </c>
      <c r="F197" s="102" t="n">
        <v>11266</v>
      </c>
      <c r="G197" s="102" t="n">
        <v>51312</v>
      </c>
      <c r="H197" s="102" t="s">
        <v>4033</v>
      </c>
      <c r="I197" s="102" t="n">
        <v>0</v>
      </c>
      <c r="J197" s="102" t="s">
        <v>4186</v>
      </c>
      <c r="K197" s="102" t="s">
        <v>4363</v>
      </c>
      <c r="L197" s="102" t="s">
        <v>4123</v>
      </c>
      <c r="N197" s="102" t="s">
        <v>4124</v>
      </c>
      <c r="Q197" s="102" t="s">
        <v>4134</v>
      </c>
      <c r="R197" s="102" t="s">
        <v>4188</v>
      </c>
      <c r="S197" s="102" t="s">
        <v>4364</v>
      </c>
      <c r="T197" s="102" t="s">
        <v>4190</v>
      </c>
      <c r="V197" s="102" t="s">
        <v>4201</v>
      </c>
      <c r="W197" s="102" t="s">
        <v>4192</v>
      </c>
      <c r="AE197" s="102" t="s">
        <v>4176</v>
      </c>
      <c r="AF197" s="102" t="s">
        <v>4130</v>
      </c>
      <c r="AG197" s="102" t="s">
        <v>4202</v>
      </c>
      <c r="AH197" s="102" t="n">
        <f aca="false">VLOOKUP(A197,'Can Gas Rankings'!$C$6:$H$95,6,FALSE())</f>
        <v>68</v>
      </c>
      <c r="AJ197" s="102" t="str">
        <f aca="false">A197&amp;C197</f>
        <v>Powerex Corp.96031255</v>
      </c>
      <c r="AK197" s="102" t="str">
        <f aca="false">E197</f>
        <v>Enron Canada Corp.</v>
      </c>
    </row>
    <row r="198" customFormat="false" ht="11.25" hidden="true" customHeight="false" outlineLevel="0" collapsed="false">
      <c r="A198" s="102" t="s">
        <v>439</v>
      </c>
      <c r="B198" s="102" t="s">
        <v>4007</v>
      </c>
      <c r="C198" s="102" t="n">
        <v>96031255</v>
      </c>
      <c r="D198" s="102" t="s">
        <v>37</v>
      </c>
      <c r="E198" s="102" t="s">
        <v>1554</v>
      </c>
      <c r="F198" s="102" t="n">
        <v>11266</v>
      </c>
      <c r="G198" s="102" t="n">
        <v>51312</v>
      </c>
      <c r="H198" s="102" t="s">
        <v>4033</v>
      </c>
      <c r="I198" s="102" t="n">
        <v>0</v>
      </c>
      <c r="J198" s="102" t="s">
        <v>4186</v>
      </c>
      <c r="K198" s="102" t="s">
        <v>4365</v>
      </c>
      <c r="L198" s="102" t="s">
        <v>4123</v>
      </c>
      <c r="N198" s="102" t="s">
        <v>4124</v>
      </c>
      <c r="Q198" s="102" t="s">
        <v>4125</v>
      </c>
      <c r="R198" s="102" t="s">
        <v>4188</v>
      </c>
      <c r="S198" s="102" t="s">
        <v>4364</v>
      </c>
      <c r="T198" s="102" t="s">
        <v>4190</v>
      </c>
      <c r="V198" s="102" t="s">
        <v>4201</v>
      </c>
      <c r="W198" s="102" t="s">
        <v>4192</v>
      </c>
      <c r="AE198" s="102" t="s">
        <v>4176</v>
      </c>
      <c r="AF198" s="102" t="s">
        <v>4130</v>
      </c>
      <c r="AG198" s="102" t="s">
        <v>4202</v>
      </c>
      <c r="AH198" s="102" t="n">
        <f aca="false">VLOOKUP(A198,'Can Gas Rankings'!$C$6:$H$95,6,FALSE())</f>
        <v>68</v>
      </c>
      <c r="AJ198" s="102" t="str">
        <f aca="false">A198&amp;C198</f>
        <v>Powerex Corp.96031255</v>
      </c>
      <c r="AK198" s="102" t="str">
        <f aca="false">E198</f>
        <v>Enron Canada Corp.</v>
      </c>
    </row>
    <row r="199" customFormat="false" ht="11.25" hidden="true" customHeight="false" outlineLevel="0" collapsed="false">
      <c r="A199" s="102" t="s">
        <v>439</v>
      </c>
      <c r="B199" s="102" t="s">
        <v>4007</v>
      </c>
      <c r="C199" s="102" t="n">
        <v>96031255</v>
      </c>
      <c r="D199" s="102" t="s">
        <v>37</v>
      </c>
      <c r="E199" s="102" t="s">
        <v>1554</v>
      </c>
      <c r="F199" s="102" t="n">
        <v>11266</v>
      </c>
      <c r="G199" s="102" t="n">
        <v>51312</v>
      </c>
      <c r="H199" s="102" t="s">
        <v>4033</v>
      </c>
      <c r="I199" s="102" t="n">
        <v>0</v>
      </c>
      <c r="J199" s="102" t="s">
        <v>4186</v>
      </c>
      <c r="K199" s="102" t="s">
        <v>4365</v>
      </c>
      <c r="L199" s="102" t="s">
        <v>4123</v>
      </c>
      <c r="N199" s="102" t="s">
        <v>4124</v>
      </c>
      <c r="Q199" s="102" t="s">
        <v>4134</v>
      </c>
      <c r="R199" s="102" t="s">
        <v>4188</v>
      </c>
      <c r="S199" s="102" t="s">
        <v>4364</v>
      </c>
      <c r="T199" s="102" t="s">
        <v>4190</v>
      </c>
      <c r="V199" s="102" t="s">
        <v>4201</v>
      </c>
      <c r="W199" s="102" t="s">
        <v>4192</v>
      </c>
      <c r="AE199" s="102" t="s">
        <v>4176</v>
      </c>
      <c r="AF199" s="102" t="s">
        <v>4130</v>
      </c>
      <c r="AG199" s="102" t="s">
        <v>4202</v>
      </c>
      <c r="AH199" s="102" t="n">
        <f aca="false">VLOOKUP(A199,'Can Gas Rankings'!$C$6:$H$95,6,FALSE())</f>
        <v>68</v>
      </c>
      <c r="AJ199" s="102" t="str">
        <f aca="false">A199&amp;C199</f>
        <v>Powerex Corp.96031255</v>
      </c>
      <c r="AK199" s="102" t="str">
        <f aca="false">E199</f>
        <v>Enron Canada Corp.</v>
      </c>
    </row>
    <row r="200" customFormat="false" ht="11.25" hidden="false" customHeight="false" outlineLevel="0" collapsed="false">
      <c r="A200" s="102" t="s">
        <v>440</v>
      </c>
      <c r="B200" s="102" t="s">
        <v>4007</v>
      </c>
      <c r="C200" s="102" t="n">
        <v>96031670</v>
      </c>
      <c r="D200" s="102" t="s">
        <v>41</v>
      </c>
      <c r="E200" s="102" t="s">
        <v>1554</v>
      </c>
      <c r="F200" s="102" t="n">
        <v>11266</v>
      </c>
      <c r="G200" s="102" t="n">
        <v>63675</v>
      </c>
      <c r="H200" s="102" t="s">
        <v>4023</v>
      </c>
      <c r="I200" s="102" t="n">
        <v>0</v>
      </c>
      <c r="J200" s="102" t="s">
        <v>4186</v>
      </c>
      <c r="K200" s="102" t="s">
        <v>4366</v>
      </c>
      <c r="L200" s="102" t="s">
        <v>4123</v>
      </c>
      <c r="N200" s="102" t="s">
        <v>4124</v>
      </c>
      <c r="Q200" s="102" t="s">
        <v>4125</v>
      </c>
      <c r="R200" s="102" t="s">
        <v>4188</v>
      </c>
      <c r="S200" s="102" t="s">
        <v>4367</v>
      </c>
      <c r="T200" s="102" t="s">
        <v>4190</v>
      </c>
      <c r="V200" s="102" t="s">
        <v>4191</v>
      </c>
      <c r="W200" s="102" t="s">
        <v>4192</v>
      </c>
      <c r="X200" s="102" t="s">
        <v>4367</v>
      </c>
      <c r="Y200" s="102" t="s">
        <v>4368</v>
      </c>
      <c r="AE200" s="102" t="s">
        <v>4129</v>
      </c>
      <c r="AF200" s="102" t="s">
        <v>4130</v>
      </c>
      <c r="AG200" s="102" t="s">
        <v>4131</v>
      </c>
      <c r="AH200" s="102" t="n">
        <f aca="false">VLOOKUP(A200,'Can Gas Rankings'!$C$6:$H$95,6,FALSE())</f>
        <v>57</v>
      </c>
      <c r="AJ200" s="102" t="str">
        <f aca="false">A200&amp;C200</f>
        <v>Premstar Energy Canada Ltd96031670</v>
      </c>
      <c r="AK200" s="102" t="str">
        <f aca="false">E200</f>
        <v>Enron Canada Corp.</v>
      </c>
    </row>
    <row r="201" customFormat="false" ht="11.25" hidden="true" customHeight="false" outlineLevel="0" collapsed="false">
      <c r="A201" s="102" t="s">
        <v>440</v>
      </c>
      <c r="B201" s="102" t="s">
        <v>4007</v>
      </c>
      <c r="C201" s="102" t="n">
        <v>96031670</v>
      </c>
      <c r="D201" s="102" t="s">
        <v>41</v>
      </c>
      <c r="E201" s="102" t="s">
        <v>1554</v>
      </c>
      <c r="F201" s="102" t="n">
        <v>11266</v>
      </c>
      <c r="G201" s="102" t="n">
        <v>63675</v>
      </c>
      <c r="H201" s="102" t="s">
        <v>4023</v>
      </c>
      <c r="I201" s="102" t="n">
        <v>0</v>
      </c>
      <c r="J201" s="102" t="s">
        <v>4186</v>
      </c>
      <c r="K201" s="102" t="s">
        <v>4366</v>
      </c>
      <c r="L201" s="102" t="s">
        <v>4123</v>
      </c>
      <c r="N201" s="102" t="s">
        <v>4124</v>
      </c>
      <c r="Q201" s="102" t="s">
        <v>4134</v>
      </c>
      <c r="R201" s="102" t="s">
        <v>4188</v>
      </c>
      <c r="S201" s="102" t="s">
        <v>4367</v>
      </c>
      <c r="T201" s="102" t="s">
        <v>4190</v>
      </c>
      <c r="V201" s="102" t="s">
        <v>4191</v>
      </c>
      <c r="W201" s="102" t="s">
        <v>4192</v>
      </c>
      <c r="X201" s="102" t="s">
        <v>4367</v>
      </c>
      <c r="Y201" s="102" t="s">
        <v>4368</v>
      </c>
      <c r="AE201" s="102" t="s">
        <v>4129</v>
      </c>
      <c r="AF201" s="102" t="s">
        <v>4130</v>
      </c>
      <c r="AG201" s="102" t="s">
        <v>4131</v>
      </c>
      <c r="AH201" s="102" t="n">
        <f aca="false">VLOOKUP(A201,'Can Gas Rankings'!$C$6:$H$95,6,FALSE())</f>
        <v>57</v>
      </c>
      <c r="AJ201" s="102" t="str">
        <f aca="false">A201&amp;C201</f>
        <v>Premstar Energy Canada Ltd96031670</v>
      </c>
      <c r="AK201" s="102" t="str">
        <f aca="false">E201</f>
        <v>Enron Canada Corp.</v>
      </c>
    </row>
    <row r="202" customFormat="false" ht="11.25" hidden="true" customHeight="false" outlineLevel="0" collapsed="false">
      <c r="A202" s="102" t="s">
        <v>440</v>
      </c>
      <c r="B202" s="102" t="s">
        <v>4007</v>
      </c>
      <c r="C202" s="102" t="n">
        <v>96031670</v>
      </c>
      <c r="D202" s="102" t="s">
        <v>41</v>
      </c>
      <c r="E202" s="102" t="s">
        <v>1554</v>
      </c>
      <c r="F202" s="102" t="n">
        <v>11266</v>
      </c>
      <c r="G202" s="102" t="n">
        <v>63675</v>
      </c>
      <c r="H202" s="102" t="s">
        <v>4023</v>
      </c>
      <c r="I202" s="102" t="n">
        <v>0</v>
      </c>
      <c r="J202" s="102" t="s">
        <v>4186</v>
      </c>
      <c r="K202" s="102" t="s">
        <v>4369</v>
      </c>
      <c r="L202" s="102" t="s">
        <v>4123</v>
      </c>
      <c r="N202" s="102" t="s">
        <v>4124</v>
      </c>
      <c r="Q202" s="102" t="s">
        <v>4125</v>
      </c>
      <c r="R202" s="102" t="s">
        <v>4188</v>
      </c>
      <c r="S202" s="102" t="s">
        <v>4367</v>
      </c>
      <c r="T202" s="102" t="s">
        <v>4190</v>
      </c>
      <c r="V202" s="102" t="s">
        <v>4191</v>
      </c>
      <c r="W202" s="102" t="s">
        <v>4192</v>
      </c>
      <c r="X202" s="102" t="s">
        <v>4367</v>
      </c>
      <c r="Y202" s="102" t="s">
        <v>4368</v>
      </c>
      <c r="AE202" s="102" t="s">
        <v>4129</v>
      </c>
      <c r="AF202" s="102" t="s">
        <v>4130</v>
      </c>
      <c r="AG202" s="102" t="s">
        <v>4131</v>
      </c>
      <c r="AH202" s="102" t="n">
        <f aca="false">VLOOKUP(A202,'Can Gas Rankings'!$C$6:$H$95,6,FALSE())</f>
        <v>57</v>
      </c>
      <c r="AJ202" s="102" t="str">
        <f aca="false">A202&amp;C202</f>
        <v>Premstar Energy Canada Ltd96031670</v>
      </c>
      <c r="AK202" s="102" t="str">
        <f aca="false">E202</f>
        <v>Enron Canada Corp.</v>
      </c>
    </row>
    <row r="203" customFormat="false" ht="11.25" hidden="true" customHeight="false" outlineLevel="0" collapsed="false">
      <c r="A203" s="102" t="s">
        <v>440</v>
      </c>
      <c r="B203" s="102" t="s">
        <v>4007</v>
      </c>
      <c r="C203" s="102" t="n">
        <v>96031670</v>
      </c>
      <c r="D203" s="102" t="s">
        <v>41</v>
      </c>
      <c r="E203" s="102" t="s">
        <v>1554</v>
      </c>
      <c r="F203" s="102" t="n">
        <v>11266</v>
      </c>
      <c r="G203" s="102" t="n">
        <v>63675</v>
      </c>
      <c r="H203" s="102" t="s">
        <v>4023</v>
      </c>
      <c r="I203" s="102" t="n">
        <v>0</v>
      </c>
      <c r="J203" s="102" t="s">
        <v>4186</v>
      </c>
      <c r="K203" s="102" t="s">
        <v>4369</v>
      </c>
      <c r="L203" s="102" t="s">
        <v>4123</v>
      </c>
      <c r="N203" s="102" t="s">
        <v>4124</v>
      </c>
      <c r="Q203" s="102" t="s">
        <v>4134</v>
      </c>
      <c r="R203" s="102" t="s">
        <v>4188</v>
      </c>
      <c r="S203" s="102" t="s">
        <v>4367</v>
      </c>
      <c r="T203" s="102" t="s">
        <v>4190</v>
      </c>
      <c r="V203" s="102" t="s">
        <v>4191</v>
      </c>
      <c r="W203" s="102" t="s">
        <v>4192</v>
      </c>
      <c r="X203" s="102" t="s">
        <v>4367</v>
      </c>
      <c r="Y203" s="102" t="s">
        <v>4368</v>
      </c>
      <c r="AE203" s="102" t="s">
        <v>4129</v>
      </c>
      <c r="AF203" s="102" t="s">
        <v>4130</v>
      </c>
      <c r="AG203" s="102" t="s">
        <v>4131</v>
      </c>
      <c r="AH203" s="102" t="n">
        <f aca="false">VLOOKUP(A203,'Can Gas Rankings'!$C$6:$H$95,6,FALSE())</f>
        <v>57</v>
      </c>
      <c r="AJ203" s="102" t="str">
        <f aca="false">A203&amp;C203</f>
        <v>Premstar Energy Canada Ltd96031670</v>
      </c>
      <c r="AK203" s="102" t="str">
        <f aca="false">E203</f>
        <v>Enron Canada Corp.</v>
      </c>
    </row>
    <row r="204" customFormat="false" ht="11.25" hidden="false" customHeight="false" outlineLevel="0" collapsed="false">
      <c r="A204" s="102" t="s">
        <v>441</v>
      </c>
      <c r="B204" s="102" t="s">
        <v>4007</v>
      </c>
      <c r="C204" s="102" t="n">
        <v>96013847</v>
      </c>
      <c r="D204" s="102" t="s">
        <v>41</v>
      </c>
      <c r="E204" s="102" t="s">
        <v>1554</v>
      </c>
      <c r="F204" s="102" t="n">
        <v>11266</v>
      </c>
      <c r="G204" s="102" t="n">
        <v>37221</v>
      </c>
      <c r="H204" s="102" t="s">
        <v>4023</v>
      </c>
      <c r="I204" s="102" t="n">
        <v>0</v>
      </c>
      <c r="J204" s="102" t="s">
        <v>4186</v>
      </c>
      <c r="K204" s="102" t="s">
        <v>4370</v>
      </c>
      <c r="L204" s="102" t="s">
        <v>4123</v>
      </c>
      <c r="N204" s="102" t="s">
        <v>4124</v>
      </c>
      <c r="Q204" s="102" t="s">
        <v>4125</v>
      </c>
      <c r="R204" s="102" t="s">
        <v>4188</v>
      </c>
      <c r="S204" s="102" t="s">
        <v>4371</v>
      </c>
      <c r="T204" s="102" t="s">
        <v>4190</v>
      </c>
      <c r="V204" s="102" t="s">
        <v>4191</v>
      </c>
      <c r="W204" s="102" t="s">
        <v>4192</v>
      </c>
      <c r="X204" s="102" t="s">
        <v>4371</v>
      </c>
      <c r="Y204" s="102" t="s">
        <v>4160</v>
      </c>
      <c r="AE204" s="102" t="s">
        <v>4129</v>
      </c>
      <c r="AF204" s="102" t="s">
        <v>4130</v>
      </c>
      <c r="AG204" s="102" t="s">
        <v>4131</v>
      </c>
      <c r="AH204" s="102" t="n">
        <f aca="false">VLOOKUP(A204,'Can Gas Rankings'!$C$6:$H$95,6,FALSE())</f>
        <v>49</v>
      </c>
      <c r="AJ204" s="102" t="str">
        <f aca="false">A204&amp;C204</f>
        <v>Producers Marketing Ltd96013847</v>
      </c>
      <c r="AK204" s="102" t="str">
        <f aca="false">E204</f>
        <v>Enron Canada Corp.</v>
      </c>
    </row>
    <row r="205" customFormat="false" ht="11.25" hidden="true" customHeight="false" outlineLevel="0" collapsed="false">
      <c r="A205" s="102" t="s">
        <v>441</v>
      </c>
      <c r="B205" s="102" t="s">
        <v>4007</v>
      </c>
      <c r="C205" s="102" t="n">
        <v>96013847</v>
      </c>
      <c r="D205" s="102" t="s">
        <v>41</v>
      </c>
      <c r="E205" s="102" t="s">
        <v>1554</v>
      </c>
      <c r="F205" s="102" t="n">
        <v>11266</v>
      </c>
      <c r="G205" s="102" t="n">
        <v>37221</v>
      </c>
      <c r="H205" s="102" t="s">
        <v>4023</v>
      </c>
      <c r="I205" s="102" t="n">
        <v>0</v>
      </c>
      <c r="J205" s="102" t="s">
        <v>4186</v>
      </c>
      <c r="K205" s="102" t="s">
        <v>4370</v>
      </c>
      <c r="L205" s="102" t="s">
        <v>4123</v>
      </c>
      <c r="N205" s="102" t="s">
        <v>4124</v>
      </c>
      <c r="Q205" s="102" t="s">
        <v>4134</v>
      </c>
      <c r="R205" s="102" t="s">
        <v>4188</v>
      </c>
      <c r="S205" s="102" t="s">
        <v>4371</v>
      </c>
      <c r="T205" s="102" t="s">
        <v>4190</v>
      </c>
      <c r="V205" s="102" t="s">
        <v>4191</v>
      </c>
      <c r="W205" s="102" t="s">
        <v>4192</v>
      </c>
      <c r="X205" s="102" t="s">
        <v>4371</v>
      </c>
      <c r="Y205" s="102" t="s">
        <v>4160</v>
      </c>
      <c r="AE205" s="102" t="s">
        <v>4129</v>
      </c>
      <c r="AF205" s="102" t="s">
        <v>4130</v>
      </c>
      <c r="AG205" s="102" t="s">
        <v>4131</v>
      </c>
      <c r="AH205" s="102" t="n">
        <f aca="false">VLOOKUP(A205,'Can Gas Rankings'!$C$6:$H$95,6,FALSE())</f>
        <v>49</v>
      </c>
      <c r="AJ205" s="102" t="str">
        <f aca="false">A205&amp;C205</f>
        <v>Producers Marketing Ltd96013847</v>
      </c>
      <c r="AK205" s="102" t="str">
        <f aca="false">E205</f>
        <v>Enron Canada Corp.</v>
      </c>
    </row>
    <row r="206" customFormat="false" ht="11.25" hidden="true" customHeight="false" outlineLevel="0" collapsed="false">
      <c r="A206" s="102" t="s">
        <v>441</v>
      </c>
      <c r="B206" s="102" t="s">
        <v>4007</v>
      </c>
      <c r="C206" s="102" t="n">
        <v>96013847</v>
      </c>
      <c r="D206" s="102" t="s">
        <v>41</v>
      </c>
      <c r="E206" s="102" t="s">
        <v>1554</v>
      </c>
      <c r="F206" s="102" t="n">
        <v>11266</v>
      </c>
      <c r="G206" s="102" t="n">
        <v>37221</v>
      </c>
      <c r="H206" s="102" t="s">
        <v>4023</v>
      </c>
      <c r="I206" s="102" t="n">
        <v>0</v>
      </c>
      <c r="J206" s="102" t="s">
        <v>4186</v>
      </c>
      <c r="K206" s="102" t="s">
        <v>4372</v>
      </c>
      <c r="L206" s="102" t="s">
        <v>4123</v>
      </c>
      <c r="N206" s="102" t="s">
        <v>4124</v>
      </c>
      <c r="Q206" s="102" t="s">
        <v>4125</v>
      </c>
      <c r="R206" s="102" t="s">
        <v>4188</v>
      </c>
      <c r="S206" s="102" t="s">
        <v>4371</v>
      </c>
      <c r="T206" s="102" t="s">
        <v>4190</v>
      </c>
      <c r="V206" s="102" t="s">
        <v>4191</v>
      </c>
      <c r="W206" s="102" t="s">
        <v>4192</v>
      </c>
      <c r="X206" s="102" t="s">
        <v>4371</v>
      </c>
      <c r="Y206" s="102" t="s">
        <v>4160</v>
      </c>
      <c r="AE206" s="102" t="s">
        <v>4129</v>
      </c>
      <c r="AF206" s="102" t="s">
        <v>4130</v>
      </c>
      <c r="AG206" s="102" t="s">
        <v>4131</v>
      </c>
      <c r="AH206" s="102" t="n">
        <f aca="false">VLOOKUP(A206,'Can Gas Rankings'!$C$6:$H$95,6,FALSE())</f>
        <v>49</v>
      </c>
      <c r="AJ206" s="102" t="str">
        <f aca="false">A206&amp;C206</f>
        <v>Producers Marketing Ltd96013847</v>
      </c>
      <c r="AK206" s="102" t="str">
        <f aca="false">E206</f>
        <v>Enron Canada Corp.</v>
      </c>
    </row>
    <row r="207" customFormat="false" ht="11.25" hidden="true" customHeight="false" outlineLevel="0" collapsed="false">
      <c r="A207" s="102" t="s">
        <v>441</v>
      </c>
      <c r="B207" s="102" t="s">
        <v>4007</v>
      </c>
      <c r="C207" s="102" t="n">
        <v>96013847</v>
      </c>
      <c r="D207" s="102" t="s">
        <v>41</v>
      </c>
      <c r="E207" s="102" t="s">
        <v>1554</v>
      </c>
      <c r="F207" s="102" t="n">
        <v>11266</v>
      </c>
      <c r="G207" s="102" t="n">
        <v>37221</v>
      </c>
      <c r="H207" s="102" t="s">
        <v>4023</v>
      </c>
      <c r="I207" s="102" t="n">
        <v>0</v>
      </c>
      <c r="J207" s="102" t="s">
        <v>4186</v>
      </c>
      <c r="K207" s="102" t="s">
        <v>4372</v>
      </c>
      <c r="L207" s="102" t="s">
        <v>4123</v>
      </c>
      <c r="N207" s="102" t="s">
        <v>4124</v>
      </c>
      <c r="Q207" s="102" t="s">
        <v>4134</v>
      </c>
      <c r="R207" s="102" t="s">
        <v>4188</v>
      </c>
      <c r="S207" s="102" t="s">
        <v>4371</v>
      </c>
      <c r="T207" s="102" t="s">
        <v>4190</v>
      </c>
      <c r="V207" s="102" t="s">
        <v>4191</v>
      </c>
      <c r="W207" s="102" t="s">
        <v>4192</v>
      </c>
      <c r="X207" s="102" t="s">
        <v>4371</v>
      </c>
      <c r="Y207" s="102" t="s">
        <v>4160</v>
      </c>
      <c r="AE207" s="102" t="s">
        <v>4129</v>
      </c>
      <c r="AF207" s="102" t="s">
        <v>4130</v>
      </c>
      <c r="AG207" s="102" t="s">
        <v>4131</v>
      </c>
      <c r="AH207" s="102" t="n">
        <f aca="false">VLOOKUP(A207,'Can Gas Rankings'!$C$6:$H$95,6,FALSE())</f>
        <v>49</v>
      </c>
      <c r="AJ207" s="102" t="str">
        <f aca="false">A207&amp;C207</f>
        <v>Producers Marketing Ltd96013847</v>
      </c>
      <c r="AK207" s="102" t="str">
        <f aca="false">E207</f>
        <v>Enron Canada Corp.</v>
      </c>
    </row>
    <row r="208" customFormat="false" ht="11.25" hidden="false" customHeight="false" outlineLevel="0" collapsed="false">
      <c r="A208" s="102" t="s">
        <v>182</v>
      </c>
      <c r="B208" s="102" t="s">
        <v>4007</v>
      </c>
      <c r="C208" s="102" t="n">
        <v>96034629</v>
      </c>
      <c r="D208" s="102" t="s">
        <v>37</v>
      </c>
      <c r="E208" s="102" t="s">
        <v>1554</v>
      </c>
      <c r="F208" s="102" t="n">
        <v>11266</v>
      </c>
      <c r="G208" s="102" t="n">
        <v>54279</v>
      </c>
      <c r="H208" s="102" t="s">
        <v>4033</v>
      </c>
      <c r="I208" s="102" t="n">
        <v>0</v>
      </c>
      <c r="J208" s="102" t="s">
        <v>4186</v>
      </c>
      <c r="K208" s="102" t="s">
        <v>4373</v>
      </c>
      <c r="L208" s="102" t="s">
        <v>4123</v>
      </c>
      <c r="N208" s="102" t="s">
        <v>4124</v>
      </c>
      <c r="Q208" s="102" t="s">
        <v>4125</v>
      </c>
      <c r="R208" s="102" t="s">
        <v>4188</v>
      </c>
      <c r="S208" s="102" t="s">
        <v>4323</v>
      </c>
      <c r="T208" s="102" t="s">
        <v>4190</v>
      </c>
      <c r="V208" s="102" t="s">
        <v>4201</v>
      </c>
      <c r="W208" s="102" t="s">
        <v>4192</v>
      </c>
      <c r="AE208" s="102" t="s">
        <v>4176</v>
      </c>
      <c r="AF208" s="102" t="s">
        <v>4130</v>
      </c>
      <c r="AG208" s="102" t="s">
        <v>4202</v>
      </c>
      <c r="AH208" s="102" t="n">
        <f aca="false">VLOOKUP(A208,'Can Gas Rankings'!$C$6:$H$95,6,FALSE())</f>
        <v>45</v>
      </c>
      <c r="AJ208" s="102" t="str">
        <f aca="false">A208&amp;C208</f>
        <v>Puget Sound Energy, Inc.96034629</v>
      </c>
      <c r="AK208" s="102" t="str">
        <f aca="false">E208</f>
        <v>Enron Canada Corp.</v>
      </c>
    </row>
    <row r="209" customFormat="false" ht="11.25" hidden="true" customHeight="false" outlineLevel="0" collapsed="false">
      <c r="A209" s="102" t="s">
        <v>182</v>
      </c>
      <c r="B209" s="102" t="s">
        <v>4007</v>
      </c>
      <c r="C209" s="102" t="n">
        <v>96034629</v>
      </c>
      <c r="D209" s="102" t="s">
        <v>37</v>
      </c>
      <c r="E209" s="102" t="s">
        <v>1554</v>
      </c>
      <c r="F209" s="102" t="n">
        <v>11266</v>
      </c>
      <c r="G209" s="102" t="n">
        <v>54279</v>
      </c>
      <c r="H209" s="102" t="s">
        <v>4033</v>
      </c>
      <c r="I209" s="102" t="n">
        <v>0</v>
      </c>
      <c r="J209" s="102" t="s">
        <v>4186</v>
      </c>
      <c r="K209" s="102" t="s">
        <v>4373</v>
      </c>
      <c r="L209" s="102" t="s">
        <v>4123</v>
      </c>
      <c r="N209" s="102" t="s">
        <v>4124</v>
      </c>
      <c r="Q209" s="102" t="s">
        <v>4134</v>
      </c>
      <c r="R209" s="102" t="s">
        <v>4188</v>
      </c>
      <c r="S209" s="102" t="s">
        <v>4323</v>
      </c>
      <c r="T209" s="102" t="s">
        <v>4190</v>
      </c>
      <c r="V209" s="102" t="s">
        <v>4201</v>
      </c>
      <c r="W209" s="102" t="s">
        <v>4192</v>
      </c>
      <c r="AE209" s="102" t="s">
        <v>4176</v>
      </c>
      <c r="AF209" s="102" t="s">
        <v>4130</v>
      </c>
      <c r="AG209" s="102" t="s">
        <v>4202</v>
      </c>
      <c r="AH209" s="102" t="n">
        <f aca="false">VLOOKUP(A209,'Can Gas Rankings'!$C$6:$H$95,6,FALSE())</f>
        <v>45</v>
      </c>
      <c r="AJ209" s="102" t="str">
        <f aca="false">A209&amp;C209</f>
        <v>Puget Sound Energy, Inc.96034629</v>
      </c>
      <c r="AK209" s="102" t="str">
        <f aca="false">E209</f>
        <v>Enron Canada Corp.</v>
      </c>
    </row>
    <row r="210" customFormat="false" ht="11.25" hidden="true" customHeight="false" outlineLevel="0" collapsed="false">
      <c r="A210" s="102" t="s">
        <v>182</v>
      </c>
      <c r="B210" s="102" t="s">
        <v>4007</v>
      </c>
      <c r="C210" s="102" t="n">
        <v>96034629</v>
      </c>
      <c r="D210" s="102" t="s">
        <v>37</v>
      </c>
      <c r="E210" s="102" t="s">
        <v>1554</v>
      </c>
      <c r="F210" s="102" t="n">
        <v>11266</v>
      </c>
      <c r="G210" s="102" t="n">
        <v>54279</v>
      </c>
      <c r="H210" s="102" t="s">
        <v>4033</v>
      </c>
      <c r="I210" s="102" t="n">
        <v>0</v>
      </c>
      <c r="J210" s="102" t="s">
        <v>4186</v>
      </c>
      <c r="K210" s="102" t="s">
        <v>4374</v>
      </c>
      <c r="L210" s="102" t="s">
        <v>4123</v>
      </c>
      <c r="N210" s="102" t="s">
        <v>4124</v>
      </c>
      <c r="Q210" s="102" t="s">
        <v>4125</v>
      </c>
      <c r="R210" s="102" t="s">
        <v>4188</v>
      </c>
      <c r="S210" s="102" t="s">
        <v>4323</v>
      </c>
      <c r="T210" s="102" t="s">
        <v>4190</v>
      </c>
      <c r="V210" s="102" t="s">
        <v>4201</v>
      </c>
      <c r="W210" s="102" t="s">
        <v>4192</v>
      </c>
      <c r="AE210" s="102" t="s">
        <v>4176</v>
      </c>
      <c r="AF210" s="102" t="s">
        <v>4130</v>
      </c>
      <c r="AG210" s="102" t="s">
        <v>4202</v>
      </c>
      <c r="AH210" s="102" t="n">
        <f aca="false">VLOOKUP(A210,'Can Gas Rankings'!$C$6:$H$95,6,FALSE())</f>
        <v>45</v>
      </c>
      <c r="AJ210" s="102" t="str">
        <f aca="false">A210&amp;C210</f>
        <v>Puget Sound Energy, Inc.96034629</v>
      </c>
      <c r="AK210" s="102" t="str">
        <f aca="false">E210</f>
        <v>Enron Canada Corp.</v>
      </c>
    </row>
    <row r="211" customFormat="false" ht="11.25" hidden="true" customHeight="false" outlineLevel="0" collapsed="false">
      <c r="A211" s="102" t="s">
        <v>182</v>
      </c>
      <c r="B211" s="102" t="s">
        <v>4007</v>
      </c>
      <c r="C211" s="102" t="n">
        <v>96034629</v>
      </c>
      <c r="D211" s="102" t="s">
        <v>37</v>
      </c>
      <c r="E211" s="102" t="s">
        <v>1554</v>
      </c>
      <c r="F211" s="102" t="n">
        <v>11266</v>
      </c>
      <c r="G211" s="102" t="n">
        <v>54279</v>
      </c>
      <c r="H211" s="102" t="s">
        <v>4033</v>
      </c>
      <c r="I211" s="102" t="n">
        <v>0</v>
      </c>
      <c r="J211" s="102" t="s">
        <v>4186</v>
      </c>
      <c r="K211" s="102" t="s">
        <v>4374</v>
      </c>
      <c r="L211" s="102" t="s">
        <v>4123</v>
      </c>
      <c r="N211" s="102" t="s">
        <v>4124</v>
      </c>
      <c r="Q211" s="102" t="s">
        <v>4134</v>
      </c>
      <c r="R211" s="102" t="s">
        <v>4188</v>
      </c>
      <c r="S211" s="102" t="s">
        <v>4323</v>
      </c>
      <c r="T211" s="102" t="s">
        <v>4190</v>
      </c>
      <c r="V211" s="102" t="s">
        <v>4201</v>
      </c>
      <c r="W211" s="102" t="s">
        <v>4192</v>
      </c>
      <c r="AE211" s="102" t="s">
        <v>4176</v>
      </c>
      <c r="AF211" s="102" t="s">
        <v>4130</v>
      </c>
      <c r="AG211" s="102" t="s">
        <v>4202</v>
      </c>
      <c r="AH211" s="102" t="n">
        <f aca="false">VLOOKUP(A211,'Can Gas Rankings'!$C$6:$H$95,6,FALSE())</f>
        <v>45</v>
      </c>
      <c r="AJ211" s="102" t="str">
        <f aca="false">A211&amp;C211</f>
        <v>Puget Sound Energy, Inc.96034629</v>
      </c>
      <c r="AK211" s="102" t="str">
        <f aca="false">E211</f>
        <v>Enron Canada Corp.</v>
      </c>
    </row>
    <row r="212" customFormat="false" ht="11.25" hidden="false" customHeight="false" outlineLevel="0" collapsed="false">
      <c r="A212" s="102" t="s">
        <v>445</v>
      </c>
      <c r="B212" s="102" t="s">
        <v>4007</v>
      </c>
      <c r="C212" s="102" t="n">
        <v>96022339</v>
      </c>
      <c r="D212" s="102" t="s">
        <v>41</v>
      </c>
      <c r="E212" s="102" t="s">
        <v>1554</v>
      </c>
      <c r="F212" s="102" t="n">
        <v>11266</v>
      </c>
      <c r="G212" s="102" t="n">
        <v>68285</v>
      </c>
      <c r="H212" s="102" t="s">
        <v>4023</v>
      </c>
      <c r="I212" s="102" t="n">
        <v>0</v>
      </c>
      <c r="J212" s="102" t="s">
        <v>4186</v>
      </c>
      <c r="K212" s="102" t="s">
        <v>4375</v>
      </c>
      <c r="L212" s="102" t="s">
        <v>4123</v>
      </c>
      <c r="N212" s="102" t="s">
        <v>4124</v>
      </c>
      <c r="Q212" s="102" t="s">
        <v>4125</v>
      </c>
      <c r="R212" s="102" t="s">
        <v>4188</v>
      </c>
      <c r="S212" s="102" t="s">
        <v>4376</v>
      </c>
      <c r="T212" s="102" t="s">
        <v>4190</v>
      </c>
      <c r="V212" s="102" t="s">
        <v>4191</v>
      </c>
      <c r="W212" s="102" t="s">
        <v>4192</v>
      </c>
      <c r="X212" s="102" t="s">
        <v>4377</v>
      </c>
      <c r="Y212" s="102" t="s">
        <v>4378</v>
      </c>
      <c r="AE212" s="102" t="s">
        <v>4129</v>
      </c>
      <c r="AF212" s="102" t="s">
        <v>4130</v>
      </c>
      <c r="AG212" s="102" t="s">
        <v>4131</v>
      </c>
      <c r="AH212" s="102" t="n">
        <f aca="false">VLOOKUP(A212,'Can Gas Rankings'!$C$6:$H$95,6,FALSE())</f>
        <v>10</v>
      </c>
      <c r="AJ212" s="102" t="str">
        <f aca="false">A212&amp;C212</f>
        <v>Reliant Energy Services Canada Ltd.96022339</v>
      </c>
      <c r="AK212" s="102" t="str">
        <f aca="false">E212</f>
        <v>Enron Canada Corp.</v>
      </c>
    </row>
    <row r="213" customFormat="false" ht="11.25" hidden="true" customHeight="false" outlineLevel="0" collapsed="false">
      <c r="A213" s="102" t="s">
        <v>445</v>
      </c>
      <c r="B213" s="102" t="s">
        <v>4007</v>
      </c>
      <c r="C213" s="102" t="n">
        <v>96022339</v>
      </c>
      <c r="D213" s="102" t="s">
        <v>41</v>
      </c>
      <c r="E213" s="102" t="s">
        <v>1554</v>
      </c>
      <c r="F213" s="102" t="n">
        <v>11266</v>
      </c>
      <c r="G213" s="102" t="n">
        <v>68285</v>
      </c>
      <c r="H213" s="102" t="s">
        <v>4023</v>
      </c>
      <c r="I213" s="102" t="n">
        <v>0</v>
      </c>
      <c r="J213" s="102" t="s">
        <v>4186</v>
      </c>
      <c r="K213" s="102" t="s">
        <v>4375</v>
      </c>
      <c r="L213" s="102" t="s">
        <v>4123</v>
      </c>
      <c r="N213" s="102" t="s">
        <v>4124</v>
      </c>
      <c r="Q213" s="102" t="s">
        <v>4134</v>
      </c>
      <c r="R213" s="102" t="s">
        <v>4188</v>
      </c>
      <c r="S213" s="102" t="s">
        <v>4376</v>
      </c>
      <c r="T213" s="102" t="s">
        <v>4190</v>
      </c>
      <c r="V213" s="102" t="s">
        <v>4191</v>
      </c>
      <c r="W213" s="102" t="s">
        <v>4192</v>
      </c>
      <c r="X213" s="102" t="s">
        <v>4377</v>
      </c>
      <c r="Y213" s="102" t="s">
        <v>4378</v>
      </c>
      <c r="AE213" s="102" t="s">
        <v>4129</v>
      </c>
      <c r="AF213" s="102" t="s">
        <v>4130</v>
      </c>
      <c r="AG213" s="102" t="s">
        <v>4131</v>
      </c>
      <c r="AH213" s="102" t="n">
        <f aca="false">VLOOKUP(A213,'Can Gas Rankings'!$C$6:$H$95,6,FALSE())</f>
        <v>10</v>
      </c>
      <c r="AJ213" s="102" t="str">
        <f aca="false">A213&amp;C213</f>
        <v>Reliant Energy Services Canada Ltd.96022339</v>
      </c>
      <c r="AK213" s="102" t="str">
        <f aca="false">E213</f>
        <v>Enron Canada Corp.</v>
      </c>
    </row>
    <row r="214" customFormat="false" ht="11.25" hidden="true" customHeight="false" outlineLevel="0" collapsed="false">
      <c r="A214" s="102" t="s">
        <v>445</v>
      </c>
      <c r="B214" s="102" t="s">
        <v>4007</v>
      </c>
      <c r="C214" s="102" t="n">
        <v>96022339</v>
      </c>
      <c r="D214" s="102" t="s">
        <v>41</v>
      </c>
      <c r="E214" s="102" t="s">
        <v>1554</v>
      </c>
      <c r="F214" s="102" t="n">
        <v>11266</v>
      </c>
      <c r="G214" s="102" t="n">
        <v>68285</v>
      </c>
      <c r="H214" s="102" t="s">
        <v>4023</v>
      </c>
      <c r="I214" s="102" t="n">
        <v>0</v>
      </c>
      <c r="J214" s="102" t="s">
        <v>4186</v>
      </c>
      <c r="K214" s="102" t="s">
        <v>4379</v>
      </c>
      <c r="L214" s="102" t="s">
        <v>4123</v>
      </c>
      <c r="N214" s="102" t="s">
        <v>4124</v>
      </c>
      <c r="Q214" s="102" t="s">
        <v>4125</v>
      </c>
      <c r="R214" s="102" t="s">
        <v>4188</v>
      </c>
      <c r="S214" s="102" t="s">
        <v>4376</v>
      </c>
      <c r="T214" s="102" t="s">
        <v>4190</v>
      </c>
      <c r="V214" s="102" t="s">
        <v>4191</v>
      </c>
      <c r="W214" s="102" t="s">
        <v>4192</v>
      </c>
      <c r="X214" s="102" t="s">
        <v>4377</v>
      </c>
      <c r="Y214" s="102" t="s">
        <v>4378</v>
      </c>
      <c r="AE214" s="102" t="s">
        <v>4129</v>
      </c>
      <c r="AF214" s="102" t="s">
        <v>4130</v>
      </c>
      <c r="AG214" s="102" t="s">
        <v>4131</v>
      </c>
      <c r="AH214" s="102" t="n">
        <f aca="false">VLOOKUP(A214,'Can Gas Rankings'!$C$6:$H$95,6,FALSE())</f>
        <v>10</v>
      </c>
      <c r="AJ214" s="102" t="str">
        <f aca="false">A214&amp;C214</f>
        <v>Reliant Energy Services Canada Ltd.96022339</v>
      </c>
      <c r="AK214" s="102" t="str">
        <f aca="false">E214</f>
        <v>Enron Canada Corp.</v>
      </c>
    </row>
    <row r="215" customFormat="false" ht="11.25" hidden="true" customHeight="false" outlineLevel="0" collapsed="false">
      <c r="A215" s="102" t="s">
        <v>445</v>
      </c>
      <c r="B215" s="102" t="s">
        <v>4007</v>
      </c>
      <c r="C215" s="102" t="n">
        <v>96022339</v>
      </c>
      <c r="D215" s="102" t="s">
        <v>41</v>
      </c>
      <c r="E215" s="102" t="s">
        <v>1554</v>
      </c>
      <c r="F215" s="102" t="n">
        <v>11266</v>
      </c>
      <c r="G215" s="102" t="n">
        <v>68285</v>
      </c>
      <c r="H215" s="102" t="s">
        <v>4023</v>
      </c>
      <c r="I215" s="102" t="n">
        <v>0</v>
      </c>
      <c r="J215" s="102" t="s">
        <v>4186</v>
      </c>
      <c r="K215" s="102" t="s">
        <v>4379</v>
      </c>
      <c r="L215" s="102" t="s">
        <v>4123</v>
      </c>
      <c r="N215" s="102" t="s">
        <v>4124</v>
      </c>
      <c r="Q215" s="102" t="s">
        <v>4134</v>
      </c>
      <c r="R215" s="102" t="s">
        <v>4188</v>
      </c>
      <c r="S215" s="102" t="s">
        <v>4376</v>
      </c>
      <c r="T215" s="102" t="s">
        <v>4190</v>
      </c>
      <c r="V215" s="102" t="s">
        <v>4191</v>
      </c>
      <c r="W215" s="102" t="s">
        <v>4192</v>
      </c>
      <c r="X215" s="102" t="s">
        <v>4377</v>
      </c>
      <c r="Y215" s="102" t="s">
        <v>4378</v>
      </c>
      <c r="AE215" s="102" t="s">
        <v>4129</v>
      </c>
      <c r="AF215" s="102" t="s">
        <v>4130</v>
      </c>
      <c r="AG215" s="102" t="s">
        <v>4131</v>
      </c>
      <c r="AH215" s="102" t="n">
        <f aca="false">VLOOKUP(A215,'Can Gas Rankings'!$C$6:$H$95,6,FALSE())</f>
        <v>10</v>
      </c>
      <c r="AJ215" s="102" t="str">
        <f aca="false">A215&amp;C215</f>
        <v>Reliant Energy Services Canada Ltd.96022339</v>
      </c>
      <c r="AK215" s="102" t="str">
        <f aca="false">E215</f>
        <v>Enron Canada Corp.</v>
      </c>
    </row>
    <row r="216" customFormat="false" ht="11.25" hidden="false" customHeight="false" outlineLevel="0" collapsed="false">
      <c r="A216" s="102" t="s">
        <v>67</v>
      </c>
      <c r="B216" s="102" t="s">
        <v>4007</v>
      </c>
      <c r="C216" s="102" t="n">
        <v>96034598</v>
      </c>
      <c r="D216" s="102" t="s">
        <v>65</v>
      </c>
      <c r="E216" s="102" t="s">
        <v>1554</v>
      </c>
      <c r="F216" s="102" t="n">
        <v>11266</v>
      </c>
      <c r="G216" s="102" t="n">
        <v>65268</v>
      </c>
      <c r="H216" s="102" t="s">
        <v>4033</v>
      </c>
      <c r="I216" s="102" t="n">
        <v>0</v>
      </c>
      <c r="J216" s="102" t="s">
        <v>4186</v>
      </c>
      <c r="K216" s="102" t="s">
        <v>4380</v>
      </c>
      <c r="L216" s="102" t="s">
        <v>4123</v>
      </c>
      <c r="N216" s="102" t="s">
        <v>4124</v>
      </c>
      <c r="Q216" s="102" t="s">
        <v>4125</v>
      </c>
      <c r="R216" s="102" t="s">
        <v>4188</v>
      </c>
      <c r="S216" s="102" t="s">
        <v>4323</v>
      </c>
      <c r="T216" s="102" t="s">
        <v>4190</v>
      </c>
      <c r="V216" s="102" t="s">
        <v>4201</v>
      </c>
      <c r="W216" s="102" t="s">
        <v>4192</v>
      </c>
      <c r="AE216" s="102" t="s">
        <v>4176</v>
      </c>
      <c r="AF216" s="102" t="s">
        <v>4130</v>
      </c>
      <c r="AG216" s="102" t="s">
        <v>4202</v>
      </c>
      <c r="AH216" s="102" t="n">
        <f aca="false">VLOOKUP(A216,'Can Gas Rankings'!$C$6:$H$95,6,FALSE())</f>
        <v>22</v>
      </c>
      <c r="AJ216" s="102" t="str">
        <f aca="false">A216&amp;C216</f>
        <v>Reliant Energy Services, Inc.96034598</v>
      </c>
      <c r="AK216" s="102" t="str">
        <f aca="false">E216</f>
        <v>Enron Canada Corp.</v>
      </c>
    </row>
    <row r="217" customFormat="false" ht="11.25" hidden="true" customHeight="false" outlineLevel="0" collapsed="false">
      <c r="A217" s="102" t="s">
        <v>67</v>
      </c>
      <c r="B217" s="102" t="s">
        <v>4007</v>
      </c>
      <c r="C217" s="102" t="n">
        <v>96034598</v>
      </c>
      <c r="D217" s="102" t="s">
        <v>65</v>
      </c>
      <c r="E217" s="102" t="s">
        <v>1554</v>
      </c>
      <c r="F217" s="102" t="n">
        <v>11266</v>
      </c>
      <c r="G217" s="102" t="n">
        <v>65268</v>
      </c>
      <c r="H217" s="102" t="s">
        <v>4033</v>
      </c>
      <c r="I217" s="102" t="n">
        <v>0</v>
      </c>
      <c r="J217" s="102" t="s">
        <v>4186</v>
      </c>
      <c r="K217" s="102" t="s">
        <v>4380</v>
      </c>
      <c r="L217" s="102" t="s">
        <v>4123</v>
      </c>
      <c r="N217" s="102" t="s">
        <v>4124</v>
      </c>
      <c r="Q217" s="102" t="s">
        <v>4134</v>
      </c>
      <c r="R217" s="102" t="s">
        <v>4188</v>
      </c>
      <c r="S217" s="102" t="s">
        <v>4323</v>
      </c>
      <c r="T217" s="102" t="s">
        <v>4190</v>
      </c>
      <c r="V217" s="102" t="s">
        <v>4201</v>
      </c>
      <c r="W217" s="102" t="s">
        <v>4192</v>
      </c>
      <c r="AE217" s="102" t="s">
        <v>4176</v>
      </c>
      <c r="AF217" s="102" t="s">
        <v>4130</v>
      </c>
      <c r="AG217" s="102" t="s">
        <v>4202</v>
      </c>
      <c r="AH217" s="102" t="n">
        <f aca="false">VLOOKUP(A217,'Can Gas Rankings'!$C$6:$H$95,6,FALSE())</f>
        <v>22</v>
      </c>
      <c r="AJ217" s="102" t="str">
        <f aca="false">A217&amp;C217</f>
        <v>Reliant Energy Services, Inc.96034598</v>
      </c>
      <c r="AK217" s="102" t="str">
        <f aca="false">E217</f>
        <v>Enron Canada Corp.</v>
      </c>
    </row>
    <row r="218" customFormat="false" ht="11.25" hidden="true" customHeight="false" outlineLevel="0" collapsed="false">
      <c r="A218" s="102" t="s">
        <v>67</v>
      </c>
      <c r="B218" s="102" t="s">
        <v>4007</v>
      </c>
      <c r="C218" s="102" t="n">
        <v>96034598</v>
      </c>
      <c r="D218" s="102" t="s">
        <v>65</v>
      </c>
      <c r="E218" s="102" t="s">
        <v>1554</v>
      </c>
      <c r="F218" s="102" t="n">
        <v>11266</v>
      </c>
      <c r="G218" s="102" t="n">
        <v>65268</v>
      </c>
      <c r="H218" s="102" t="s">
        <v>4033</v>
      </c>
      <c r="I218" s="102" t="n">
        <v>0</v>
      </c>
      <c r="J218" s="102" t="s">
        <v>4186</v>
      </c>
      <c r="K218" s="102" t="s">
        <v>4381</v>
      </c>
      <c r="L218" s="102" t="s">
        <v>4123</v>
      </c>
      <c r="N218" s="102" t="s">
        <v>4124</v>
      </c>
      <c r="Q218" s="102" t="s">
        <v>4125</v>
      </c>
      <c r="R218" s="102" t="s">
        <v>4188</v>
      </c>
      <c r="S218" s="102" t="s">
        <v>4323</v>
      </c>
      <c r="T218" s="102" t="s">
        <v>4190</v>
      </c>
      <c r="V218" s="102" t="s">
        <v>4201</v>
      </c>
      <c r="W218" s="102" t="s">
        <v>4192</v>
      </c>
      <c r="AE218" s="102" t="s">
        <v>4176</v>
      </c>
      <c r="AF218" s="102" t="s">
        <v>4130</v>
      </c>
      <c r="AG218" s="102" t="s">
        <v>4202</v>
      </c>
      <c r="AH218" s="102" t="n">
        <f aca="false">VLOOKUP(A218,'Can Gas Rankings'!$C$6:$H$95,6,FALSE())</f>
        <v>22</v>
      </c>
      <c r="AJ218" s="102" t="str">
        <f aca="false">A218&amp;C218</f>
        <v>Reliant Energy Services, Inc.96034598</v>
      </c>
      <c r="AK218" s="102" t="str">
        <f aca="false">E218</f>
        <v>Enron Canada Corp.</v>
      </c>
    </row>
    <row r="219" customFormat="false" ht="11.25" hidden="true" customHeight="false" outlineLevel="0" collapsed="false">
      <c r="A219" s="102" t="s">
        <v>67</v>
      </c>
      <c r="B219" s="102" t="s">
        <v>4007</v>
      </c>
      <c r="C219" s="102" t="n">
        <v>96034598</v>
      </c>
      <c r="D219" s="102" t="s">
        <v>65</v>
      </c>
      <c r="E219" s="102" t="s">
        <v>1554</v>
      </c>
      <c r="F219" s="102" t="n">
        <v>11266</v>
      </c>
      <c r="G219" s="102" t="n">
        <v>65268</v>
      </c>
      <c r="H219" s="102" t="s">
        <v>4033</v>
      </c>
      <c r="I219" s="102" t="n">
        <v>0</v>
      </c>
      <c r="J219" s="102" t="s">
        <v>4186</v>
      </c>
      <c r="K219" s="102" t="s">
        <v>4381</v>
      </c>
      <c r="L219" s="102" t="s">
        <v>4123</v>
      </c>
      <c r="N219" s="102" t="s">
        <v>4124</v>
      </c>
      <c r="Q219" s="102" t="s">
        <v>4134</v>
      </c>
      <c r="R219" s="102" t="s">
        <v>4188</v>
      </c>
      <c r="S219" s="102" t="s">
        <v>4323</v>
      </c>
      <c r="T219" s="102" t="s">
        <v>4190</v>
      </c>
      <c r="V219" s="102" t="s">
        <v>4201</v>
      </c>
      <c r="W219" s="102" t="s">
        <v>4192</v>
      </c>
      <c r="AE219" s="102" t="s">
        <v>4176</v>
      </c>
      <c r="AF219" s="102" t="s">
        <v>4130</v>
      </c>
      <c r="AG219" s="102" t="s">
        <v>4202</v>
      </c>
      <c r="AH219" s="102" t="n">
        <f aca="false">VLOOKUP(A219,'Can Gas Rankings'!$C$6:$H$95,6,FALSE())</f>
        <v>22</v>
      </c>
      <c r="AJ219" s="102" t="str">
        <f aca="false">A219&amp;C219</f>
        <v>Reliant Energy Services, Inc.96034598</v>
      </c>
      <c r="AK219" s="102" t="str">
        <f aca="false">E219</f>
        <v>Enron Canada Corp.</v>
      </c>
    </row>
    <row r="220" customFormat="false" ht="11.25" hidden="false" customHeight="false" outlineLevel="0" collapsed="false">
      <c r="A220" s="102" t="s">
        <v>449</v>
      </c>
      <c r="B220" s="102" t="s">
        <v>4007</v>
      </c>
      <c r="C220" s="102" t="n">
        <v>96013849</v>
      </c>
      <c r="D220" s="102" t="s">
        <v>41</v>
      </c>
      <c r="E220" s="102" t="s">
        <v>1554</v>
      </c>
      <c r="F220" s="102" t="n">
        <v>11266</v>
      </c>
      <c r="G220" s="102" t="n">
        <v>5177</v>
      </c>
      <c r="H220" s="102" t="s">
        <v>4023</v>
      </c>
      <c r="I220" s="102" t="n">
        <v>0</v>
      </c>
      <c r="J220" s="102" t="s">
        <v>4186</v>
      </c>
      <c r="K220" s="102" t="s">
        <v>4382</v>
      </c>
      <c r="L220" s="102" t="s">
        <v>4123</v>
      </c>
      <c r="N220" s="102" t="s">
        <v>4124</v>
      </c>
      <c r="Q220" s="102" t="s">
        <v>4125</v>
      </c>
      <c r="R220" s="102" t="s">
        <v>4188</v>
      </c>
      <c r="S220" s="102" t="s">
        <v>4383</v>
      </c>
      <c r="T220" s="102" t="s">
        <v>4190</v>
      </c>
      <c r="V220" s="102" t="s">
        <v>4191</v>
      </c>
      <c r="W220" s="102" t="s">
        <v>4192</v>
      </c>
      <c r="X220" s="102" t="s">
        <v>4383</v>
      </c>
      <c r="Y220" s="102" t="s">
        <v>4384</v>
      </c>
      <c r="AE220" s="102" t="s">
        <v>4129</v>
      </c>
      <c r="AF220" s="102" t="s">
        <v>4130</v>
      </c>
      <c r="AG220" s="102" t="s">
        <v>4131</v>
      </c>
      <c r="AH220" s="102" t="n">
        <f aca="false">VLOOKUP(A220,'Can Gas Rankings'!$C$6:$H$95,6,FALSE())</f>
        <v>40</v>
      </c>
      <c r="AJ220" s="102" t="str">
        <f aca="false">A220&amp;C220</f>
        <v>SaskEnergy Incorporated96013849</v>
      </c>
      <c r="AK220" s="102" t="str">
        <f aca="false">E220</f>
        <v>Enron Canada Corp.</v>
      </c>
    </row>
    <row r="221" customFormat="false" ht="11.25" hidden="true" customHeight="false" outlineLevel="0" collapsed="false">
      <c r="A221" s="102" t="s">
        <v>449</v>
      </c>
      <c r="B221" s="102" t="s">
        <v>4007</v>
      </c>
      <c r="C221" s="102" t="n">
        <v>96013849</v>
      </c>
      <c r="D221" s="102" t="s">
        <v>41</v>
      </c>
      <c r="E221" s="102" t="s">
        <v>1554</v>
      </c>
      <c r="F221" s="102" t="n">
        <v>11266</v>
      </c>
      <c r="G221" s="102" t="n">
        <v>5177</v>
      </c>
      <c r="H221" s="102" t="s">
        <v>4023</v>
      </c>
      <c r="I221" s="102" t="n">
        <v>0</v>
      </c>
      <c r="J221" s="102" t="s">
        <v>4186</v>
      </c>
      <c r="K221" s="102" t="s">
        <v>4382</v>
      </c>
      <c r="L221" s="102" t="s">
        <v>4123</v>
      </c>
      <c r="N221" s="102" t="s">
        <v>4124</v>
      </c>
      <c r="Q221" s="102" t="s">
        <v>4134</v>
      </c>
      <c r="R221" s="102" t="s">
        <v>4188</v>
      </c>
      <c r="S221" s="102" t="s">
        <v>4383</v>
      </c>
      <c r="T221" s="102" t="s">
        <v>4190</v>
      </c>
      <c r="V221" s="102" t="s">
        <v>4191</v>
      </c>
      <c r="W221" s="102" t="s">
        <v>4192</v>
      </c>
      <c r="X221" s="102" t="s">
        <v>4383</v>
      </c>
      <c r="Y221" s="102" t="s">
        <v>4384</v>
      </c>
      <c r="AE221" s="102" t="s">
        <v>4129</v>
      </c>
      <c r="AF221" s="102" t="s">
        <v>4130</v>
      </c>
      <c r="AG221" s="102" t="s">
        <v>4131</v>
      </c>
      <c r="AH221" s="102" t="n">
        <f aca="false">VLOOKUP(A221,'Can Gas Rankings'!$C$6:$H$95,6,FALSE())</f>
        <v>40</v>
      </c>
      <c r="AJ221" s="102" t="str">
        <f aca="false">A221&amp;C221</f>
        <v>SaskEnergy Incorporated96013849</v>
      </c>
      <c r="AK221" s="102" t="str">
        <f aca="false">E221</f>
        <v>Enron Canada Corp.</v>
      </c>
    </row>
    <row r="222" customFormat="false" ht="11.25" hidden="true" customHeight="false" outlineLevel="0" collapsed="false">
      <c r="A222" s="102" t="s">
        <v>449</v>
      </c>
      <c r="B222" s="102" t="s">
        <v>4007</v>
      </c>
      <c r="C222" s="102" t="n">
        <v>96013849</v>
      </c>
      <c r="D222" s="102" t="s">
        <v>41</v>
      </c>
      <c r="E222" s="102" t="s">
        <v>1554</v>
      </c>
      <c r="F222" s="102" t="n">
        <v>11266</v>
      </c>
      <c r="G222" s="102" t="n">
        <v>5177</v>
      </c>
      <c r="H222" s="102" t="s">
        <v>4023</v>
      </c>
      <c r="I222" s="102" t="n">
        <v>0</v>
      </c>
      <c r="J222" s="102" t="s">
        <v>4186</v>
      </c>
      <c r="K222" s="102" t="s">
        <v>4385</v>
      </c>
      <c r="L222" s="102" t="s">
        <v>4123</v>
      </c>
      <c r="N222" s="102" t="s">
        <v>4124</v>
      </c>
      <c r="Q222" s="102" t="s">
        <v>4125</v>
      </c>
      <c r="R222" s="102" t="s">
        <v>4188</v>
      </c>
      <c r="S222" s="102" t="s">
        <v>4383</v>
      </c>
      <c r="T222" s="102" t="s">
        <v>4190</v>
      </c>
      <c r="V222" s="102" t="s">
        <v>4191</v>
      </c>
      <c r="W222" s="102" t="s">
        <v>4192</v>
      </c>
      <c r="X222" s="102" t="s">
        <v>4383</v>
      </c>
      <c r="Y222" s="102" t="s">
        <v>4384</v>
      </c>
      <c r="AE222" s="102" t="s">
        <v>4129</v>
      </c>
      <c r="AF222" s="102" t="s">
        <v>4130</v>
      </c>
      <c r="AG222" s="102" t="s">
        <v>4131</v>
      </c>
      <c r="AH222" s="102" t="n">
        <f aca="false">VLOOKUP(A222,'Can Gas Rankings'!$C$6:$H$95,6,FALSE())</f>
        <v>40</v>
      </c>
      <c r="AJ222" s="102" t="str">
        <f aca="false">A222&amp;C222</f>
        <v>SaskEnergy Incorporated96013849</v>
      </c>
      <c r="AK222" s="102" t="str">
        <f aca="false">E222</f>
        <v>Enron Canada Corp.</v>
      </c>
    </row>
    <row r="223" customFormat="false" ht="11.25" hidden="true" customHeight="false" outlineLevel="0" collapsed="false">
      <c r="A223" s="102" t="s">
        <v>449</v>
      </c>
      <c r="B223" s="102" t="s">
        <v>4007</v>
      </c>
      <c r="C223" s="102" t="n">
        <v>96013849</v>
      </c>
      <c r="D223" s="102" t="s">
        <v>41</v>
      </c>
      <c r="E223" s="102" t="s">
        <v>1554</v>
      </c>
      <c r="F223" s="102" t="n">
        <v>11266</v>
      </c>
      <c r="G223" s="102" t="n">
        <v>5177</v>
      </c>
      <c r="H223" s="102" t="s">
        <v>4023</v>
      </c>
      <c r="I223" s="102" t="n">
        <v>0</v>
      </c>
      <c r="J223" s="102" t="s">
        <v>4186</v>
      </c>
      <c r="K223" s="102" t="s">
        <v>4385</v>
      </c>
      <c r="L223" s="102" t="s">
        <v>4123</v>
      </c>
      <c r="N223" s="102" t="s">
        <v>4124</v>
      </c>
      <c r="Q223" s="102" t="s">
        <v>4134</v>
      </c>
      <c r="R223" s="102" t="s">
        <v>4188</v>
      </c>
      <c r="S223" s="102" t="s">
        <v>4383</v>
      </c>
      <c r="T223" s="102" t="s">
        <v>4190</v>
      </c>
      <c r="V223" s="102" t="s">
        <v>4191</v>
      </c>
      <c r="W223" s="102" t="s">
        <v>4192</v>
      </c>
      <c r="X223" s="102" t="s">
        <v>4383</v>
      </c>
      <c r="Y223" s="102" t="s">
        <v>4384</v>
      </c>
      <c r="AE223" s="102" t="s">
        <v>4129</v>
      </c>
      <c r="AF223" s="102" t="s">
        <v>4130</v>
      </c>
      <c r="AG223" s="102" t="s">
        <v>4131</v>
      </c>
      <c r="AH223" s="102" t="n">
        <f aca="false">VLOOKUP(A223,'Can Gas Rankings'!$C$6:$H$95,6,FALSE())</f>
        <v>40</v>
      </c>
      <c r="AJ223" s="102" t="str">
        <f aca="false">A223&amp;C223</f>
        <v>SaskEnergy Incorporated96013849</v>
      </c>
      <c r="AK223" s="102" t="str">
        <f aca="false">E223</f>
        <v>Enron Canada Corp.</v>
      </c>
    </row>
    <row r="224" customFormat="false" ht="11.25" hidden="false" customHeight="false" outlineLevel="0" collapsed="false">
      <c r="A224" s="102" t="s">
        <v>39</v>
      </c>
      <c r="B224" s="102" t="s">
        <v>4007</v>
      </c>
      <c r="C224" s="102" t="n">
        <v>96017471</v>
      </c>
      <c r="D224" s="102" t="s">
        <v>41</v>
      </c>
      <c r="E224" s="102" t="s">
        <v>1554</v>
      </c>
      <c r="F224" s="102" t="n">
        <v>11266</v>
      </c>
      <c r="G224" s="102" t="n">
        <v>57508</v>
      </c>
      <c r="H224" s="102" t="s">
        <v>4023</v>
      </c>
      <c r="I224" s="102" t="n">
        <v>0</v>
      </c>
      <c r="J224" s="102" t="s">
        <v>4186</v>
      </c>
      <c r="K224" s="102" t="s">
        <v>4386</v>
      </c>
      <c r="L224" s="102" t="s">
        <v>4123</v>
      </c>
      <c r="N224" s="102" t="s">
        <v>4124</v>
      </c>
      <c r="Q224" s="102" t="s">
        <v>4125</v>
      </c>
      <c r="R224" s="102" t="s">
        <v>4387</v>
      </c>
      <c r="S224" s="102" t="s">
        <v>4388</v>
      </c>
      <c r="T224" s="102" t="s">
        <v>4190</v>
      </c>
      <c r="V224" s="102" t="s">
        <v>4231</v>
      </c>
      <c r="AE224" s="102" t="s">
        <v>4129</v>
      </c>
      <c r="AF224" s="102" t="s">
        <v>4130</v>
      </c>
      <c r="AG224" s="102" t="s">
        <v>4131</v>
      </c>
      <c r="AH224" s="102" t="n">
        <f aca="false">VLOOKUP(A224,'Can Gas Rankings'!$C$6:$H$95,6,FALSE())</f>
        <v>3</v>
      </c>
      <c r="AJ224" s="102" t="str">
        <f aca="false">A224&amp;C224</f>
        <v>Sempra Energy Trading Corp.96017471</v>
      </c>
      <c r="AK224" s="102" t="str">
        <f aca="false">E224</f>
        <v>Enron Canada Corp.</v>
      </c>
    </row>
    <row r="225" customFormat="false" ht="11.25" hidden="true" customHeight="false" outlineLevel="0" collapsed="false">
      <c r="A225" s="102" t="s">
        <v>39</v>
      </c>
      <c r="B225" s="102" t="s">
        <v>4007</v>
      </c>
      <c r="C225" s="102" t="n">
        <v>96017471</v>
      </c>
      <c r="D225" s="102" t="s">
        <v>41</v>
      </c>
      <c r="E225" s="102" t="s">
        <v>1554</v>
      </c>
      <c r="F225" s="102" t="n">
        <v>11266</v>
      </c>
      <c r="G225" s="102" t="n">
        <v>57508</v>
      </c>
      <c r="H225" s="102" t="s">
        <v>4023</v>
      </c>
      <c r="I225" s="102" t="n">
        <v>0</v>
      </c>
      <c r="J225" s="102" t="s">
        <v>4186</v>
      </c>
      <c r="K225" s="102" t="s">
        <v>4386</v>
      </c>
      <c r="L225" s="102" t="s">
        <v>4123</v>
      </c>
      <c r="N225" s="102" t="s">
        <v>4124</v>
      </c>
      <c r="Q225" s="102" t="s">
        <v>4125</v>
      </c>
      <c r="R225" s="102" t="s">
        <v>4188</v>
      </c>
      <c r="S225" s="102" t="s">
        <v>4388</v>
      </c>
      <c r="T225" s="102" t="s">
        <v>4190</v>
      </c>
      <c r="V225" s="102" t="s">
        <v>4231</v>
      </c>
      <c r="AE225" s="102" t="s">
        <v>4129</v>
      </c>
      <c r="AF225" s="102" t="s">
        <v>4130</v>
      </c>
      <c r="AG225" s="102" t="s">
        <v>4131</v>
      </c>
      <c r="AH225" s="102" t="n">
        <f aca="false">VLOOKUP(A225,'Can Gas Rankings'!$C$6:$H$95,6,FALSE())</f>
        <v>3</v>
      </c>
      <c r="AJ225" s="102" t="str">
        <f aca="false">A225&amp;C225</f>
        <v>Sempra Energy Trading Corp.96017471</v>
      </c>
      <c r="AK225" s="102" t="str">
        <f aca="false">E225</f>
        <v>Enron Canada Corp.</v>
      </c>
    </row>
    <row r="226" customFormat="false" ht="11.25" hidden="true" customHeight="false" outlineLevel="0" collapsed="false">
      <c r="A226" s="102" t="s">
        <v>39</v>
      </c>
      <c r="B226" s="102" t="s">
        <v>4007</v>
      </c>
      <c r="C226" s="102" t="n">
        <v>96017471</v>
      </c>
      <c r="D226" s="102" t="s">
        <v>41</v>
      </c>
      <c r="E226" s="102" t="s">
        <v>1554</v>
      </c>
      <c r="F226" s="102" t="n">
        <v>11266</v>
      </c>
      <c r="G226" s="102" t="n">
        <v>57508</v>
      </c>
      <c r="H226" s="102" t="s">
        <v>4023</v>
      </c>
      <c r="I226" s="102" t="n">
        <v>0</v>
      </c>
      <c r="J226" s="102" t="s">
        <v>4186</v>
      </c>
      <c r="K226" s="102" t="s">
        <v>4386</v>
      </c>
      <c r="L226" s="102" t="s">
        <v>4123</v>
      </c>
      <c r="N226" s="102" t="s">
        <v>4124</v>
      </c>
      <c r="Q226" s="102" t="s">
        <v>4134</v>
      </c>
      <c r="R226" s="102" t="s">
        <v>4387</v>
      </c>
      <c r="S226" s="102" t="s">
        <v>4388</v>
      </c>
      <c r="T226" s="102" t="s">
        <v>4190</v>
      </c>
      <c r="V226" s="102" t="s">
        <v>4231</v>
      </c>
      <c r="AE226" s="102" t="s">
        <v>4129</v>
      </c>
      <c r="AF226" s="102" t="s">
        <v>4130</v>
      </c>
      <c r="AG226" s="102" t="s">
        <v>4131</v>
      </c>
      <c r="AH226" s="102" t="n">
        <f aca="false">VLOOKUP(A226,'Can Gas Rankings'!$C$6:$H$95,6,FALSE())</f>
        <v>3</v>
      </c>
      <c r="AJ226" s="102" t="str">
        <f aca="false">A226&amp;C226</f>
        <v>Sempra Energy Trading Corp.96017471</v>
      </c>
      <c r="AK226" s="102" t="str">
        <f aca="false">E226</f>
        <v>Enron Canada Corp.</v>
      </c>
    </row>
    <row r="227" customFormat="false" ht="11.25" hidden="true" customHeight="false" outlineLevel="0" collapsed="false">
      <c r="A227" s="102" t="s">
        <v>39</v>
      </c>
      <c r="B227" s="102" t="s">
        <v>4007</v>
      </c>
      <c r="C227" s="102" t="n">
        <v>96017471</v>
      </c>
      <c r="D227" s="102" t="s">
        <v>41</v>
      </c>
      <c r="E227" s="102" t="s">
        <v>1554</v>
      </c>
      <c r="F227" s="102" t="n">
        <v>11266</v>
      </c>
      <c r="G227" s="102" t="n">
        <v>57508</v>
      </c>
      <c r="H227" s="102" t="s">
        <v>4023</v>
      </c>
      <c r="I227" s="102" t="n">
        <v>0</v>
      </c>
      <c r="J227" s="102" t="s">
        <v>4186</v>
      </c>
      <c r="K227" s="102" t="s">
        <v>4386</v>
      </c>
      <c r="L227" s="102" t="s">
        <v>4123</v>
      </c>
      <c r="N227" s="102" t="s">
        <v>4124</v>
      </c>
      <c r="Q227" s="102" t="s">
        <v>4134</v>
      </c>
      <c r="R227" s="102" t="s">
        <v>4188</v>
      </c>
      <c r="S227" s="102" t="s">
        <v>4388</v>
      </c>
      <c r="T227" s="102" t="s">
        <v>4190</v>
      </c>
      <c r="V227" s="102" t="s">
        <v>4231</v>
      </c>
      <c r="AE227" s="102" t="s">
        <v>4129</v>
      </c>
      <c r="AF227" s="102" t="s">
        <v>4130</v>
      </c>
      <c r="AG227" s="102" t="s">
        <v>4131</v>
      </c>
      <c r="AH227" s="102" t="n">
        <f aca="false">VLOOKUP(A227,'Can Gas Rankings'!$C$6:$H$95,6,FALSE())</f>
        <v>3</v>
      </c>
      <c r="AJ227" s="102" t="str">
        <f aca="false">A227&amp;C227</f>
        <v>Sempra Energy Trading Corp.96017471</v>
      </c>
      <c r="AK227" s="102" t="str">
        <f aca="false">E227</f>
        <v>Enron Canada Corp.</v>
      </c>
    </row>
    <row r="228" customFormat="false" ht="11.25" hidden="true" customHeight="false" outlineLevel="0" collapsed="false">
      <c r="A228" s="102" t="s">
        <v>39</v>
      </c>
      <c r="B228" s="102" t="s">
        <v>4007</v>
      </c>
      <c r="C228" s="102" t="n">
        <v>96017471</v>
      </c>
      <c r="D228" s="102" t="s">
        <v>41</v>
      </c>
      <c r="E228" s="102" t="s">
        <v>1554</v>
      </c>
      <c r="F228" s="102" t="n">
        <v>11266</v>
      </c>
      <c r="G228" s="102" t="n">
        <v>57508</v>
      </c>
      <c r="H228" s="102" t="s">
        <v>4023</v>
      </c>
      <c r="I228" s="102" t="n">
        <v>0</v>
      </c>
      <c r="J228" s="102" t="s">
        <v>4186</v>
      </c>
      <c r="K228" s="102" t="s">
        <v>4389</v>
      </c>
      <c r="L228" s="102" t="s">
        <v>4123</v>
      </c>
      <c r="N228" s="102" t="s">
        <v>4124</v>
      </c>
      <c r="Q228" s="102" t="s">
        <v>4125</v>
      </c>
      <c r="R228" s="102" t="s">
        <v>4387</v>
      </c>
      <c r="S228" s="102" t="s">
        <v>4388</v>
      </c>
      <c r="T228" s="102" t="s">
        <v>4190</v>
      </c>
      <c r="V228" s="102" t="s">
        <v>4231</v>
      </c>
      <c r="AE228" s="102" t="s">
        <v>4129</v>
      </c>
      <c r="AF228" s="102" t="s">
        <v>4130</v>
      </c>
      <c r="AG228" s="102" t="s">
        <v>4131</v>
      </c>
      <c r="AH228" s="102" t="n">
        <f aca="false">VLOOKUP(A228,'Can Gas Rankings'!$C$6:$H$95,6,FALSE())</f>
        <v>3</v>
      </c>
      <c r="AJ228" s="102" t="str">
        <f aca="false">A228&amp;C228</f>
        <v>Sempra Energy Trading Corp.96017471</v>
      </c>
      <c r="AK228" s="102" t="str">
        <f aca="false">E228</f>
        <v>Enron Canada Corp.</v>
      </c>
    </row>
    <row r="229" customFormat="false" ht="11.25" hidden="true" customHeight="false" outlineLevel="0" collapsed="false">
      <c r="A229" s="102" t="s">
        <v>39</v>
      </c>
      <c r="B229" s="102" t="s">
        <v>4007</v>
      </c>
      <c r="C229" s="102" t="n">
        <v>96017471</v>
      </c>
      <c r="D229" s="102" t="s">
        <v>41</v>
      </c>
      <c r="E229" s="102" t="s">
        <v>1554</v>
      </c>
      <c r="F229" s="102" t="n">
        <v>11266</v>
      </c>
      <c r="G229" s="102" t="n">
        <v>57508</v>
      </c>
      <c r="H229" s="102" t="s">
        <v>4023</v>
      </c>
      <c r="I229" s="102" t="n">
        <v>0</v>
      </c>
      <c r="J229" s="102" t="s">
        <v>4186</v>
      </c>
      <c r="K229" s="102" t="s">
        <v>4389</v>
      </c>
      <c r="L229" s="102" t="s">
        <v>4123</v>
      </c>
      <c r="N229" s="102" t="s">
        <v>4124</v>
      </c>
      <c r="Q229" s="102" t="s">
        <v>4125</v>
      </c>
      <c r="R229" s="102" t="s">
        <v>4188</v>
      </c>
      <c r="S229" s="102" t="s">
        <v>4388</v>
      </c>
      <c r="T229" s="102" t="s">
        <v>4190</v>
      </c>
      <c r="V229" s="102" t="s">
        <v>4231</v>
      </c>
      <c r="AE229" s="102" t="s">
        <v>4129</v>
      </c>
      <c r="AF229" s="102" t="s">
        <v>4130</v>
      </c>
      <c r="AG229" s="102" t="s">
        <v>4131</v>
      </c>
      <c r="AH229" s="102" t="n">
        <f aca="false">VLOOKUP(A229,'Can Gas Rankings'!$C$6:$H$95,6,FALSE())</f>
        <v>3</v>
      </c>
      <c r="AJ229" s="102" t="str">
        <f aca="false">A229&amp;C229</f>
        <v>Sempra Energy Trading Corp.96017471</v>
      </c>
      <c r="AK229" s="102" t="str">
        <f aca="false">E229</f>
        <v>Enron Canada Corp.</v>
      </c>
    </row>
    <row r="230" customFormat="false" ht="11.25" hidden="true" customHeight="false" outlineLevel="0" collapsed="false">
      <c r="A230" s="102" t="s">
        <v>39</v>
      </c>
      <c r="B230" s="102" t="s">
        <v>4007</v>
      </c>
      <c r="C230" s="102" t="n">
        <v>96017471</v>
      </c>
      <c r="D230" s="102" t="s">
        <v>41</v>
      </c>
      <c r="E230" s="102" t="s">
        <v>1554</v>
      </c>
      <c r="F230" s="102" t="n">
        <v>11266</v>
      </c>
      <c r="G230" s="102" t="n">
        <v>57508</v>
      </c>
      <c r="H230" s="102" t="s">
        <v>4023</v>
      </c>
      <c r="I230" s="102" t="n">
        <v>0</v>
      </c>
      <c r="J230" s="102" t="s">
        <v>4186</v>
      </c>
      <c r="K230" s="102" t="s">
        <v>4389</v>
      </c>
      <c r="L230" s="102" t="s">
        <v>4123</v>
      </c>
      <c r="N230" s="102" t="s">
        <v>4124</v>
      </c>
      <c r="Q230" s="102" t="s">
        <v>4134</v>
      </c>
      <c r="R230" s="102" t="s">
        <v>4387</v>
      </c>
      <c r="S230" s="102" t="s">
        <v>4388</v>
      </c>
      <c r="T230" s="102" t="s">
        <v>4190</v>
      </c>
      <c r="V230" s="102" t="s">
        <v>4231</v>
      </c>
      <c r="AE230" s="102" t="s">
        <v>4129</v>
      </c>
      <c r="AF230" s="102" t="s">
        <v>4130</v>
      </c>
      <c r="AG230" s="102" t="s">
        <v>4131</v>
      </c>
      <c r="AH230" s="102" t="n">
        <f aca="false">VLOOKUP(A230,'Can Gas Rankings'!$C$6:$H$95,6,FALSE())</f>
        <v>3</v>
      </c>
      <c r="AJ230" s="102" t="str">
        <f aca="false">A230&amp;C230</f>
        <v>Sempra Energy Trading Corp.96017471</v>
      </c>
      <c r="AK230" s="102" t="str">
        <f aca="false">E230</f>
        <v>Enron Canada Corp.</v>
      </c>
    </row>
    <row r="231" customFormat="false" ht="11.25" hidden="true" customHeight="false" outlineLevel="0" collapsed="false">
      <c r="A231" s="102" t="s">
        <v>39</v>
      </c>
      <c r="B231" s="102" t="s">
        <v>4007</v>
      </c>
      <c r="C231" s="102" t="n">
        <v>96017471</v>
      </c>
      <c r="D231" s="102" t="s">
        <v>41</v>
      </c>
      <c r="E231" s="102" t="s">
        <v>1554</v>
      </c>
      <c r="F231" s="102" t="n">
        <v>11266</v>
      </c>
      <c r="G231" s="102" t="n">
        <v>57508</v>
      </c>
      <c r="H231" s="102" t="s">
        <v>4023</v>
      </c>
      <c r="I231" s="102" t="n">
        <v>0</v>
      </c>
      <c r="J231" s="102" t="s">
        <v>4186</v>
      </c>
      <c r="K231" s="102" t="s">
        <v>4389</v>
      </c>
      <c r="L231" s="102" t="s">
        <v>4123</v>
      </c>
      <c r="N231" s="102" t="s">
        <v>4124</v>
      </c>
      <c r="Q231" s="102" t="s">
        <v>4134</v>
      </c>
      <c r="R231" s="102" t="s">
        <v>4188</v>
      </c>
      <c r="S231" s="102" t="s">
        <v>4388</v>
      </c>
      <c r="T231" s="102" t="s">
        <v>4190</v>
      </c>
      <c r="V231" s="102" t="s">
        <v>4231</v>
      </c>
      <c r="AE231" s="102" t="s">
        <v>4129</v>
      </c>
      <c r="AF231" s="102" t="s">
        <v>4130</v>
      </c>
      <c r="AG231" s="102" t="s">
        <v>4131</v>
      </c>
      <c r="AH231" s="102" t="n">
        <f aca="false">VLOOKUP(A231,'Can Gas Rankings'!$C$6:$H$95,6,FALSE())</f>
        <v>3</v>
      </c>
      <c r="AJ231" s="102" t="str">
        <f aca="false">A231&amp;C231</f>
        <v>Sempra Energy Trading Corp.96017471</v>
      </c>
      <c r="AK231" s="102" t="str">
        <f aca="false">E231</f>
        <v>Enron Canada Corp.</v>
      </c>
    </row>
    <row r="232" customFormat="false" ht="11.25" hidden="false" customHeight="false" outlineLevel="0" collapsed="false">
      <c r="A232" s="102" t="s">
        <v>291</v>
      </c>
      <c r="B232" s="102" t="s">
        <v>4007</v>
      </c>
      <c r="C232" s="102" t="n">
        <v>96034207</v>
      </c>
      <c r="D232" s="102" t="s">
        <v>37</v>
      </c>
      <c r="E232" s="102" t="s">
        <v>1554</v>
      </c>
      <c r="F232" s="102" t="n">
        <v>11266</v>
      </c>
      <c r="G232" s="102" t="n">
        <v>2846</v>
      </c>
      <c r="H232" s="102" t="s">
        <v>4033</v>
      </c>
      <c r="I232" s="102" t="n">
        <v>0</v>
      </c>
      <c r="J232" s="102" t="s">
        <v>4186</v>
      </c>
      <c r="K232" s="102" t="s">
        <v>4390</v>
      </c>
      <c r="L232" s="102" t="s">
        <v>4123</v>
      </c>
      <c r="N232" s="102" t="s">
        <v>4124</v>
      </c>
      <c r="Q232" s="102" t="s">
        <v>4125</v>
      </c>
      <c r="R232" s="102" t="s">
        <v>4188</v>
      </c>
      <c r="S232" s="102" t="s">
        <v>4323</v>
      </c>
      <c r="T232" s="102" t="s">
        <v>4190</v>
      </c>
      <c r="V232" s="102" t="s">
        <v>4201</v>
      </c>
      <c r="W232" s="102" t="s">
        <v>4192</v>
      </c>
      <c r="AE232" s="102" t="s">
        <v>4176</v>
      </c>
      <c r="AF232" s="102" t="s">
        <v>4130</v>
      </c>
      <c r="AG232" s="102" t="s">
        <v>4202</v>
      </c>
      <c r="AH232" s="102" t="n">
        <f aca="false">VLOOKUP(A232,'Can Gas Rankings'!$C$6:$H$95,6,FALSE())</f>
        <v>66</v>
      </c>
      <c r="AJ232" s="102" t="str">
        <f aca="false">A232&amp;C232</f>
        <v>Sierra Pacific Power Company96034207</v>
      </c>
      <c r="AK232" s="102" t="str">
        <f aca="false">E232</f>
        <v>Enron Canada Corp.</v>
      </c>
    </row>
    <row r="233" customFormat="false" ht="11.25" hidden="true" customHeight="false" outlineLevel="0" collapsed="false">
      <c r="A233" s="102" t="s">
        <v>291</v>
      </c>
      <c r="B233" s="102" t="s">
        <v>4007</v>
      </c>
      <c r="C233" s="102" t="n">
        <v>96034207</v>
      </c>
      <c r="D233" s="102" t="s">
        <v>37</v>
      </c>
      <c r="E233" s="102" t="s">
        <v>1554</v>
      </c>
      <c r="F233" s="102" t="n">
        <v>11266</v>
      </c>
      <c r="G233" s="102" t="n">
        <v>2846</v>
      </c>
      <c r="H233" s="102" t="s">
        <v>4033</v>
      </c>
      <c r="I233" s="102" t="n">
        <v>0</v>
      </c>
      <c r="J233" s="102" t="s">
        <v>4186</v>
      </c>
      <c r="K233" s="102" t="s">
        <v>4390</v>
      </c>
      <c r="L233" s="102" t="s">
        <v>4123</v>
      </c>
      <c r="N233" s="102" t="s">
        <v>4124</v>
      </c>
      <c r="Q233" s="102" t="s">
        <v>4134</v>
      </c>
      <c r="R233" s="102" t="s">
        <v>4188</v>
      </c>
      <c r="S233" s="102" t="s">
        <v>4323</v>
      </c>
      <c r="T233" s="102" t="s">
        <v>4190</v>
      </c>
      <c r="V233" s="102" t="s">
        <v>4201</v>
      </c>
      <c r="W233" s="102" t="s">
        <v>4192</v>
      </c>
      <c r="AE233" s="102" t="s">
        <v>4176</v>
      </c>
      <c r="AF233" s="102" t="s">
        <v>4130</v>
      </c>
      <c r="AG233" s="102" t="s">
        <v>4202</v>
      </c>
      <c r="AH233" s="102" t="n">
        <f aca="false">VLOOKUP(A233,'Can Gas Rankings'!$C$6:$H$95,6,FALSE())</f>
        <v>66</v>
      </c>
      <c r="AJ233" s="102" t="str">
        <f aca="false">A233&amp;C233</f>
        <v>Sierra Pacific Power Company96034207</v>
      </c>
      <c r="AK233" s="102" t="str">
        <f aca="false">E233</f>
        <v>Enron Canada Corp.</v>
      </c>
    </row>
    <row r="234" customFormat="false" ht="11.25" hidden="true" customHeight="false" outlineLevel="0" collapsed="false">
      <c r="A234" s="102" t="s">
        <v>291</v>
      </c>
      <c r="B234" s="102" t="s">
        <v>4007</v>
      </c>
      <c r="C234" s="102" t="n">
        <v>96034207</v>
      </c>
      <c r="D234" s="102" t="s">
        <v>37</v>
      </c>
      <c r="E234" s="102" t="s">
        <v>1554</v>
      </c>
      <c r="F234" s="102" t="n">
        <v>11266</v>
      </c>
      <c r="G234" s="102" t="n">
        <v>2846</v>
      </c>
      <c r="H234" s="102" t="s">
        <v>4033</v>
      </c>
      <c r="I234" s="102" t="n">
        <v>0</v>
      </c>
      <c r="J234" s="102" t="s">
        <v>4186</v>
      </c>
      <c r="K234" s="102" t="s">
        <v>4391</v>
      </c>
      <c r="L234" s="102" t="s">
        <v>4123</v>
      </c>
      <c r="N234" s="102" t="s">
        <v>4124</v>
      </c>
      <c r="Q234" s="102" t="s">
        <v>4125</v>
      </c>
      <c r="R234" s="102" t="s">
        <v>4188</v>
      </c>
      <c r="S234" s="102" t="s">
        <v>4323</v>
      </c>
      <c r="T234" s="102" t="s">
        <v>4190</v>
      </c>
      <c r="V234" s="102" t="s">
        <v>4201</v>
      </c>
      <c r="W234" s="102" t="s">
        <v>4192</v>
      </c>
      <c r="AE234" s="102" t="s">
        <v>4176</v>
      </c>
      <c r="AF234" s="102" t="s">
        <v>4130</v>
      </c>
      <c r="AG234" s="102" t="s">
        <v>4202</v>
      </c>
      <c r="AH234" s="102" t="n">
        <f aca="false">VLOOKUP(A234,'Can Gas Rankings'!$C$6:$H$95,6,FALSE())</f>
        <v>66</v>
      </c>
      <c r="AJ234" s="102" t="str">
        <f aca="false">A234&amp;C234</f>
        <v>Sierra Pacific Power Company96034207</v>
      </c>
      <c r="AK234" s="102" t="str">
        <f aca="false">E234</f>
        <v>Enron Canada Corp.</v>
      </c>
    </row>
    <row r="235" customFormat="false" ht="11.25" hidden="true" customHeight="false" outlineLevel="0" collapsed="false">
      <c r="A235" s="102" t="s">
        <v>291</v>
      </c>
      <c r="B235" s="102" t="s">
        <v>4007</v>
      </c>
      <c r="C235" s="102" t="n">
        <v>96034207</v>
      </c>
      <c r="D235" s="102" t="s">
        <v>37</v>
      </c>
      <c r="E235" s="102" t="s">
        <v>1554</v>
      </c>
      <c r="F235" s="102" t="n">
        <v>11266</v>
      </c>
      <c r="G235" s="102" t="n">
        <v>2846</v>
      </c>
      <c r="H235" s="102" t="s">
        <v>4033</v>
      </c>
      <c r="I235" s="102" t="n">
        <v>0</v>
      </c>
      <c r="J235" s="102" t="s">
        <v>4186</v>
      </c>
      <c r="K235" s="102" t="s">
        <v>4391</v>
      </c>
      <c r="L235" s="102" t="s">
        <v>4123</v>
      </c>
      <c r="N235" s="102" t="s">
        <v>4124</v>
      </c>
      <c r="Q235" s="102" t="s">
        <v>4134</v>
      </c>
      <c r="R235" s="102" t="s">
        <v>4188</v>
      </c>
      <c r="S235" s="102" t="s">
        <v>4323</v>
      </c>
      <c r="T235" s="102" t="s">
        <v>4190</v>
      </c>
      <c r="V235" s="102" t="s">
        <v>4201</v>
      </c>
      <c r="W235" s="102" t="s">
        <v>4192</v>
      </c>
      <c r="AE235" s="102" t="s">
        <v>4176</v>
      </c>
      <c r="AF235" s="102" t="s">
        <v>4130</v>
      </c>
      <c r="AG235" s="102" t="s">
        <v>4202</v>
      </c>
      <c r="AH235" s="102" t="n">
        <f aca="false">VLOOKUP(A235,'Can Gas Rankings'!$C$6:$H$95,6,FALSE())</f>
        <v>66</v>
      </c>
      <c r="AJ235" s="102" t="str">
        <f aca="false">A235&amp;C235</f>
        <v>Sierra Pacific Power Company96034207</v>
      </c>
      <c r="AK235" s="102" t="str">
        <f aca="false">E235</f>
        <v>Enron Canada Corp.</v>
      </c>
    </row>
    <row r="236" customFormat="false" ht="11.25" hidden="false" customHeight="false" outlineLevel="0" collapsed="false">
      <c r="A236" s="102" t="s">
        <v>463</v>
      </c>
      <c r="B236" s="102" t="s">
        <v>4007</v>
      </c>
      <c r="C236" s="102" t="n">
        <v>96013938</v>
      </c>
      <c r="D236" s="102" t="s">
        <v>41</v>
      </c>
      <c r="E236" s="102" t="s">
        <v>1554</v>
      </c>
      <c r="F236" s="102" t="n">
        <v>11266</v>
      </c>
      <c r="G236" s="102" t="n">
        <v>6218</v>
      </c>
      <c r="H236" s="102" t="s">
        <v>4023</v>
      </c>
      <c r="I236" s="102" t="n">
        <v>0</v>
      </c>
      <c r="J236" s="102" t="s">
        <v>4186</v>
      </c>
      <c r="K236" s="102" t="s">
        <v>4392</v>
      </c>
      <c r="L236" s="102" t="s">
        <v>4123</v>
      </c>
      <c r="N236" s="102" t="s">
        <v>4124</v>
      </c>
      <c r="Q236" s="102" t="s">
        <v>4125</v>
      </c>
      <c r="R236" s="102" t="s">
        <v>4188</v>
      </c>
      <c r="S236" s="102" t="s">
        <v>4393</v>
      </c>
      <c r="T236" s="102" t="s">
        <v>4190</v>
      </c>
      <c r="V236" s="102" t="s">
        <v>4191</v>
      </c>
      <c r="W236" s="102" t="s">
        <v>4192</v>
      </c>
      <c r="X236" s="102" t="s">
        <v>4393</v>
      </c>
      <c r="Y236" s="102" t="s">
        <v>4299</v>
      </c>
      <c r="AE236" s="102" t="s">
        <v>4129</v>
      </c>
      <c r="AF236" s="102" t="s">
        <v>4130</v>
      </c>
      <c r="AG236" s="102" t="s">
        <v>4131</v>
      </c>
      <c r="AH236" s="102" t="n">
        <f aca="false">VLOOKUP(A236,'Can Gas Rankings'!$C$6:$H$95,6,FALSE())</f>
        <v>58</v>
      </c>
      <c r="AJ236" s="102" t="str">
        <f aca="false">A236&amp;C236</f>
        <v>Talisman Energy Inc.96013938</v>
      </c>
      <c r="AK236" s="102" t="str">
        <f aca="false">E236</f>
        <v>Enron Canada Corp.</v>
      </c>
    </row>
    <row r="237" customFormat="false" ht="11.25" hidden="true" customHeight="false" outlineLevel="0" collapsed="false">
      <c r="A237" s="102" t="s">
        <v>463</v>
      </c>
      <c r="B237" s="102" t="s">
        <v>4007</v>
      </c>
      <c r="C237" s="102" t="n">
        <v>96013938</v>
      </c>
      <c r="D237" s="102" t="s">
        <v>41</v>
      </c>
      <c r="E237" s="102" t="s">
        <v>1554</v>
      </c>
      <c r="F237" s="102" t="n">
        <v>11266</v>
      </c>
      <c r="G237" s="102" t="n">
        <v>6218</v>
      </c>
      <c r="H237" s="102" t="s">
        <v>4023</v>
      </c>
      <c r="I237" s="102" t="n">
        <v>0</v>
      </c>
      <c r="J237" s="102" t="s">
        <v>4186</v>
      </c>
      <c r="K237" s="102" t="s">
        <v>4392</v>
      </c>
      <c r="L237" s="102" t="s">
        <v>4123</v>
      </c>
      <c r="N237" s="102" t="s">
        <v>4124</v>
      </c>
      <c r="Q237" s="102" t="s">
        <v>4134</v>
      </c>
      <c r="R237" s="102" t="s">
        <v>4188</v>
      </c>
      <c r="S237" s="102" t="s">
        <v>4393</v>
      </c>
      <c r="T237" s="102" t="s">
        <v>4190</v>
      </c>
      <c r="V237" s="102" t="s">
        <v>4191</v>
      </c>
      <c r="W237" s="102" t="s">
        <v>4192</v>
      </c>
      <c r="X237" s="102" t="s">
        <v>4393</v>
      </c>
      <c r="Y237" s="102" t="s">
        <v>4299</v>
      </c>
      <c r="AE237" s="102" t="s">
        <v>4129</v>
      </c>
      <c r="AF237" s="102" t="s">
        <v>4130</v>
      </c>
      <c r="AG237" s="102" t="s">
        <v>4131</v>
      </c>
      <c r="AH237" s="102" t="n">
        <f aca="false">VLOOKUP(A237,'Can Gas Rankings'!$C$6:$H$95,6,FALSE())</f>
        <v>58</v>
      </c>
      <c r="AJ237" s="102" t="str">
        <f aca="false">A237&amp;C237</f>
        <v>Talisman Energy Inc.96013938</v>
      </c>
      <c r="AK237" s="102" t="str">
        <f aca="false">E237</f>
        <v>Enron Canada Corp.</v>
      </c>
    </row>
    <row r="238" customFormat="false" ht="11.25" hidden="true" customHeight="false" outlineLevel="0" collapsed="false">
      <c r="A238" s="102" t="s">
        <v>463</v>
      </c>
      <c r="B238" s="102" t="s">
        <v>4007</v>
      </c>
      <c r="C238" s="102" t="n">
        <v>96013938</v>
      </c>
      <c r="D238" s="102" t="s">
        <v>41</v>
      </c>
      <c r="E238" s="102" t="s">
        <v>1554</v>
      </c>
      <c r="F238" s="102" t="n">
        <v>11266</v>
      </c>
      <c r="G238" s="102" t="n">
        <v>6218</v>
      </c>
      <c r="H238" s="102" t="s">
        <v>4023</v>
      </c>
      <c r="I238" s="102" t="n">
        <v>0</v>
      </c>
      <c r="J238" s="102" t="s">
        <v>4186</v>
      </c>
      <c r="K238" s="102" t="s">
        <v>4394</v>
      </c>
      <c r="L238" s="102" t="s">
        <v>4123</v>
      </c>
      <c r="N238" s="102" t="s">
        <v>4124</v>
      </c>
      <c r="Q238" s="102" t="s">
        <v>4125</v>
      </c>
      <c r="R238" s="102" t="s">
        <v>4188</v>
      </c>
      <c r="S238" s="102" t="s">
        <v>4393</v>
      </c>
      <c r="T238" s="102" t="s">
        <v>4190</v>
      </c>
      <c r="V238" s="102" t="s">
        <v>4191</v>
      </c>
      <c r="W238" s="102" t="s">
        <v>4192</v>
      </c>
      <c r="X238" s="102" t="s">
        <v>4393</v>
      </c>
      <c r="Y238" s="102" t="s">
        <v>4299</v>
      </c>
      <c r="AE238" s="102" t="s">
        <v>4129</v>
      </c>
      <c r="AF238" s="102" t="s">
        <v>4130</v>
      </c>
      <c r="AG238" s="102" t="s">
        <v>4131</v>
      </c>
      <c r="AH238" s="102" t="n">
        <f aca="false">VLOOKUP(A238,'Can Gas Rankings'!$C$6:$H$95,6,FALSE())</f>
        <v>58</v>
      </c>
      <c r="AJ238" s="102" t="str">
        <f aca="false">A238&amp;C238</f>
        <v>Talisman Energy Inc.96013938</v>
      </c>
      <c r="AK238" s="102" t="str">
        <f aca="false">E238</f>
        <v>Enron Canada Corp.</v>
      </c>
    </row>
    <row r="239" customFormat="false" ht="11.25" hidden="true" customHeight="false" outlineLevel="0" collapsed="false">
      <c r="A239" s="102" t="s">
        <v>463</v>
      </c>
      <c r="B239" s="102" t="s">
        <v>4007</v>
      </c>
      <c r="C239" s="102" t="n">
        <v>96013938</v>
      </c>
      <c r="D239" s="102" t="s">
        <v>41</v>
      </c>
      <c r="E239" s="102" t="s">
        <v>1554</v>
      </c>
      <c r="F239" s="102" t="n">
        <v>11266</v>
      </c>
      <c r="G239" s="102" t="n">
        <v>6218</v>
      </c>
      <c r="H239" s="102" t="s">
        <v>4023</v>
      </c>
      <c r="I239" s="102" t="n">
        <v>0</v>
      </c>
      <c r="J239" s="102" t="s">
        <v>4186</v>
      </c>
      <c r="K239" s="102" t="s">
        <v>4394</v>
      </c>
      <c r="L239" s="102" t="s">
        <v>4123</v>
      </c>
      <c r="N239" s="102" t="s">
        <v>4124</v>
      </c>
      <c r="Q239" s="102" t="s">
        <v>4134</v>
      </c>
      <c r="R239" s="102" t="s">
        <v>4188</v>
      </c>
      <c r="S239" s="102" t="s">
        <v>4393</v>
      </c>
      <c r="T239" s="102" t="s">
        <v>4190</v>
      </c>
      <c r="V239" s="102" t="s">
        <v>4191</v>
      </c>
      <c r="W239" s="102" t="s">
        <v>4192</v>
      </c>
      <c r="X239" s="102" t="s">
        <v>4393</v>
      </c>
      <c r="Y239" s="102" t="s">
        <v>4299</v>
      </c>
      <c r="AE239" s="102" t="s">
        <v>4129</v>
      </c>
      <c r="AF239" s="102" t="s">
        <v>4130</v>
      </c>
      <c r="AG239" s="102" t="s">
        <v>4131</v>
      </c>
      <c r="AH239" s="102" t="n">
        <f aca="false">VLOOKUP(A239,'Can Gas Rankings'!$C$6:$H$95,6,FALSE())</f>
        <v>58</v>
      </c>
      <c r="AJ239" s="102" t="str">
        <f aca="false">A239&amp;C239</f>
        <v>Talisman Energy Inc.96013938</v>
      </c>
      <c r="AK239" s="102" t="str">
        <f aca="false">E239</f>
        <v>Enron Canada Corp.</v>
      </c>
    </row>
    <row r="240" customFormat="false" ht="11.25" hidden="false" customHeight="false" outlineLevel="0" collapsed="false">
      <c r="A240" s="102" t="s">
        <v>464</v>
      </c>
      <c r="B240" s="102" t="s">
        <v>4007</v>
      </c>
      <c r="C240" s="102" t="n">
        <v>96013855</v>
      </c>
      <c r="D240" s="102" t="s">
        <v>41</v>
      </c>
      <c r="E240" s="102" t="s">
        <v>1554</v>
      </c>
      <c r="F240" s="102" t="n">
        <v>11266</v>
      </c>
      <c r="G240" s="102" t="n">
        <v>51586</v>
      </c>
      <c r="H240" s="102" t="s">
        <v>4023</v>
      </c>
      <c r="I240" s="102" t="n">
        <v>0</v>
      </c>
      <c r="J240" s="102" t="s">
        <v>4186</v>
      </c>
      <c r="K240" s="102" t="s">
        <v>4395</v>
      </c>
      <c r="L240" s="102" t="s">
        <v>4123</v>
      </c>
      <c r="N240" s="102" t="s">
        <v>4124</v>
      </c>
      <c r="Q240" s="102" t="s">
        <v>4125</v>
      </c>
      <c r="R240" s="102" t="s">
        <v>4188</v>
      </c>
      <c r="S240" s="102" t="s">
        <v>4396</v>
      </c>
      <c r="T240" s="102" t="s">
        <v>4190</v>
      </c>
      <c r="V240" s="102" t="s">
        <v>4191</v>
      </c>
      <c r="W240" s="102" t="s">
        <v>4192</v>
      </c>
      <c r="X240" s="102" t="s">
        <v>4396</v>
      </c>
      <c r="Y240" s="102" t="s">
        <v>4397</v>
      </c>
      <c r="AE240" s="102" t="s">
        <v>4129</v>
      </c>
      <c r="AF240" s="102" t="s">
        <v>4130</v>
      </c>
      <c r="AG240" s="102" t="s">
        <v>4131</v>
      </c>
      <c r="AH240" s="102" t="n">
        <f aca="false">VLOOKUP(A240,'Can Gas Rankings'!$C$6:$H$95,6,FALSE())</f>
        <v>33</v>
      </c>
      <c r="AJ240" s="102" t="str">
        <f aca="false">A240&amp;C240</f>
        <v>Tenaska Marketing Canada, a division of TMV Corp.96013855</v>
      </c>
      <c r="AK240" s="102" t="str">
        <f aca="false">E240</f>
        <v>Enron Canada Corp.</v>
      </c>
    </row>
    <row r="241" customFormat="false" ht="11.25" hidden="true" customHeight="false" outlineLevel="0" collapsed="false">
      <c r="A241" s="102" t="s">
        <v>464</v>
      </c>
      <c r="B241" s="102" t="s">
        <v>4007</v>
      </c>
      <c r="C241" s="102" t="n">
        <v>96013855</v>
      </c>
      <c r="D241" s="102" t="s">
        <v>41</v>
      </c>
      <c r="E241" s="102" t="s">
        <v>1554</v>
      </c>
      <c r="F241" s="102" t="n">
        <v>11266</v>
      </c>
      <c r="G241" s="102" t="n">
        <v>51586</v>
      </c>
      <c r="H241" s="102" t="s">
        <v>4023</v>
      </c>
      <c r="I241" s="102" t="n">
        <v>0</v>
      </c>
      <c r="J241" s="102" t="s">
        <v>4186</v>
      </c>
      <c r="K241" s="102" t="s">
        <v>4395</v>
      </c>
      <c r="L241" s="102" t="s">
        <v>4123</v>
      </c>
      <c r="N241" s="102" t="s">
        <v>4124</v>
      </c>
      <c r="Q241" s="102" t="s">
        <v>4134</v>
      </c>
      <c r="R241" s="102" t="s">
        <v>4188</v>
      </c>
      <c r="S241" s="102" t="s">
        <v>4396</v>
      </c>
      <c r="T241" s="102" t="s">
        <v>4190</v>
      </c>
      <c r="V241" s="102" t="s">
        <v>4191</v>
      </c>
      <c r="W241" s="102" t="s">
        <v>4192</v>
      </c>
      <c r="X241" s="102" t="s">
        <v>4396</v>
      </c>
      <c r="Y241" s="102" t="s">
        <v>4397</v>
      </c>
      <c r="AE241" s="102" t="s">
        <v>4129</v>
      </c>
      <c r="AF241" s="102" t="s">
        <v>4130</v>
      </c>
      <c r="AG241" s="102" t="s">
        <v>4131</v>
      </c>
      <c r="AH241" s="102" t="n">
        <f aca="false">VLOOKUP(A241,'Can Gas Rankings'!$C$6:$H$95,6,FALSE())</f>
        <v>33</v>
      </c>
      <c r="AJ241" s="102" t="str">
        <f aca="false">A241&amp;C241</f>
        <v>Tenaska Marketing Canada, a division of TMV Corp.96013855</v>
      </c>
      <c r="AK241" s="102" t="str">
        <f aca="false">E241</f>
        <v>Enron Canada Corp.</v>
      </c>
    </row>
    <row r="242" customFormat="false" ht="11.25" hidden="true" customHeight="false" outlineLevel="0" collapsed="false">
      <c r="A242" s="102" t="s">
        <v>464</v>
      </c>
      <c r="B242" s="102" t="s">
        <v>4007</v>
      </c>
      <c r="C242" s="102" t="n">
        <v>96013855</v>
      </c>
      <c r="D242" s="102" t="s">
        <v>41</v>
      </c>
      <c r="E242" s="102" t="s">
        <v>1554</v>
      </c>
      <c r="F242" s="102" t="n">
        <v>11266</v>
      </c>
      <c r="G242" s="102" t="n">
        <v>51586</v>
      </c>
      <c r="H242" s="102" t="s">
        <v>4023</v>
      </c>
      <c r="I242" s="102" t="n">
        <v>0</v>
      </c>
      <c r="J242" s="102" t="s">
        <v>4186</v>
      </c>
      <c r="K242" s="102" t="s">
        <v>4398</v>
      </c>
      <c r="L242" s="102" t="s">
        <v>4123</v>
      </c>
      <c r="N242" s="102" t="s">
        <v>4124</v>
      </c>
      <c r="Q242" s="102" t="s">
        <v>4125</v>
      </c>
      <c r="R242" s="102" t="s">
        <v>4188</v>
      </c>
      <c r="S242" s="102" t="s">
        <v>4396</v>
      </c>
      <c r="T242" s="102" t="s">
        <v>4190</v>
      </c>
      <c r="V242" s="102" t="s">
        <v>4191</v>
      </c>
      <c r="W242" s="102" t="s">
        <v>4192</v>
      </c>
      <c r="X242" s="102" t="s">
        <v>4396</v>
      </c>
      <c r="Y242" s="102" t="s">
        <v>4397</v>
      </c>
      <c r="AE242" s="102" t="s">
        <v>4129</v>
      </c>
      <c r="AF242" s="102" t="s">
        <v>4130</v>
      </c>
      <c r="AG242" s="102" t="s">
        <v>4131</v>
      </c>
      <c r="AH242" s="102" t="n">
        <f aca="false">VLOOKUP(A242,'Can Gas Rankings'!$C$6:$H$95,6,FALSE())</f>
        <v>33</v>
      </c>
      <c r="AJ242" s="102" t="str">
        <f aca="false">A242&amp;C242</f>
        <v>Tenaska Marketing Canada, a division of TMV Corp.96013855</v>
      </c>
      <c r="AK242" s="102" t="str">
        <f aca="false">E242</f>
        <v>Enron Canada Corp.</v>
      </c>
    </row>
    <row r="243" customFormat="false" ht="11.25" hidden="true" customHeight="false" outlineLevel="0" collapsed="false">
      <c r="A243" s="102" t="s">
        <v>464</v>
      </c>
      <c r="B243" s="102" t="s">
        <v>4007</v>
      </c>
      <c r="C243" s="102" t="n">
        <v>96013855</v>
      </c>
      <c r="D243" s="102" t="s">
        <v>41</v>
      </c>
      <c r="E243" s="102" t="s">
        <v>1554</v>
      </c>
      <c r="F243" s="102" t="n">
        <v>11266</v>
      </c>
      <c r="G243" s="102" t="n">
        <v>51586</v>
      </c>
      <c r="H243" s="102" t="s">
        <v>4023</v>
      </c>
      <c r="I243" s="102" t="n">
        <v>0</v>
      </c>
      <c r="J243" s="102" t="s">
        <v>4186</v>
      </c>
      <c r="K243" s="102" t="s">
        <v>4398</v>
      </c>
      <c r="L243" s="102" t="s">
        <v>4123</v>
      </c>
      <c r="N243" s="102" t="s">
        <v>4124</v>
      </c>
      <c r="Q243" s="102" t="s">
        <v>4134</v>
      </c>
      <c r="R243" s="102" t="s">
        <v>4188</v>
      </c>
      <c r="S243" s="102" t="s">
        <v>4396</v>
      </c>
      <c r="T243" s="102" t="s">
        <v>4190</v>
      </c>
      <c r="V243" s="102" t="s">
        <v>4191</v>
      </c>
      <c r="W243" s="102" t="s">
        <v>4192</v>
      </c>
      <c r="X243" s="102" t="s">
        <v>4396</v>
      </c>
      <c r="Y243" s="102" t="s">
        <v>4397</v>
      </c>
      <c r="AE243" s="102" t="s">
        <v>4129</v>
      </c>
      <c r="AF243" s="102" t="s">
        <v>4130</v>
      </c>
      <c r="AG243" s="102" t="s">
        <v>4131</v>
      </c>
      <c r="AH243" s="102" t="n">
        <f aca="false">VLOOKUP(A243,'Can Gas Rankings'!$C$6:$H$95,6,FALSE())</f>
        <v>33</v>
      </c>
      <c r="AJ243" s="102" t="str">
        <f aca="false">A243&amp;C243</f>
        <v>Tenaska Marketing Canada, a division of TMV Corp.96013855</v>
      </c>
      <c r="AK243" s="102" t="str">
        <f aca="false">E243</f>
        <v>Enron Canada Corp.</v>
      </c>
    </row>
    <row r="244" customFormat="false" ht="11.25" hidden="false" customHeight="false" outlineLevel="0" collapsed="false">
      <c r="A244" s="102" t="s">
        <v>122</v>
      </c>
      <c r="B244" s="102" t="s">
        <v>4007</v>
      </c>
      <c r="C244" s="102" t="n">
        <v>96056940</v>
      </c>
      <c r="D244" s="102" t="s">
        <v>37</v>
      </c>
      <c r="E244" s="102" t="s">
        <v>1554</v>
      </c>
      <c r="F244" s="102" t="n">
        <v>11266</v>
      </c>
      <c r="G244" s="102" t="n">
        <v>208</v>
      </c>
      <c r="H244" s="102" t="s">
        <v>4033</v>
      </c>
      <c r="I244" s="102" t="n">
        <v>0</v>
      </c>
      <c r="J244" s="102" t="s">
        <v>4186</v>
      </c>
      <c r="K244" s="102" t="s">
        <v>4399</v>
      </c>
      <c r="L244" s="102" t="s">
        <v>4123</v>
      </c>
      <c r="N244" s="102" t="s">
        <v>4124</v>
      </c>
      <c r="Q244" s="102" t="s">
        <v>4125</v>
      </c>
      <c r="R244" s="102" t="s">
        <v>4188</v>
      </c>
      <c r="S244" s="102" t="s">
        <v>4400</v>
      </c>
      <c r="T244" s="102" t="s">
        <v>4190</v>
      </c>
      <c r="V244" s="102" t="s">
        <v>4201</v>
      </c>
      <c r="W244" s="102" t="s">
        <v>4192</v>
      </c>
      <c r="AE244" s="102" t="s">
        <v>4176</v>
      </c>
      <c r="AF244" s="102" t="s">
        <v>4130</v>
      </c>
      <c r="AG244" s="102" t="s">
        <v>4202</v>
      </c>
      <c r="AH244" s="102" t="n">
        <f aca="false">VLOOKUP(A244,'Can Gas Rankings'!$C$6:$H$95,6,FALSE())</f>
        <v>60</v>
      </c>
      <c r="AJ244" s="102" t="str">
        <f aca="false">A244&amp;C244</f>
        <v>Tenaska Marketing Ventures96056940</v>
      </c>
      <c r="AK244" s="102" t="str">
        <f aca="false">E244</f>
        <v>Enron Canada Corp.</v>
      </c>
    </row>
    <row r="245" customFormat="false" ht="11.25" hidden="true" customHeight="false" outlineLevel="0" collapsed="false">
      <c r="A245" s="102" t="s">
        <v>122</v>
      </c>
      <c r="B245" s="102" t="s">
        <v>4007</v>
      </c>
      <c r="C245" s="102" t="n">
        <v>96056940</v>
      </c>
      <c r="D245" s="102" t="s">
        <v>37</v>
      </c>
      <c r="E245" s="102" t="s">
        <v>1554</v>
      </c>
      <c r="F245" s="102" t="n">
        <v>11266</v>
      </c>
      <c r="G245" s="102" t="n">
        <v>208</v>
      </c>
      <c r="H245" s="102" t="s">
        <v>4033</v>
      </c>
      <c r="I245" s="102" t="n">
        <v>0</v>
      </c>
      <c r="J245" s="102" t="s">
        <v>4186</v>
      </c>
      <c r="K245" s="102" t="s">
        <v>4399</v>
      </c>
      <c r="L245" s="102" t="s">
        <v>4123</v>
      </c>
      <c r="N245" s="102" t="s">
        <v>4124</v>
      </c>
      <c r="Q245" s="102" t="s">
        <v>4134</v>
      </c>
      <c r="R245" s="102" t="s">
        <v>4188</v>
      </c>
      <c r="S245" s="102" t="s">
        <v>4400</v>
      </c>
      <c r="T245" s="102" t="s">
        <v>4190</v>
      </c>
      <c r="V245" s="102" t="s">
        <v>4201</v>
      </c>
      <c r="W245" s="102" t="s">
        <v>4192</v>
      </c>
      <c r="AE245" s="102" t="s">
        <v>4176</v>
      </c>
      <c r="AF245" s="102" t="s">
        <v>4130</v>
      </c>
      <c r="AG245" s="102" t="s">
        <v>4202</v>
      </c>
      <c r="AH245" s="102" t="n">
        <f aca="false">VLOOKUP(A245,'Can Gas Rankings'!$C$6:$H$95,6,FALSE())</f>
        <v>60</v>
      </c>
      <c r="AJ245" s="102" t="str">
        <f aca="false">A245&amp;C245</f>
        <v>Tenaska Marketing Ventures96056940</v>
      </c>
      <c r="AK245" s="102" t="str">
        <f aca="false">E245</f>
        <v>Enron Canada Corp.</v>
      </c>
    </row>
    <row r="246" customFormat="false" ht="11.25" hidden="true" customHeight="false" outlineLevel="0" collapsed="false">
      <c r="A246" s="102" t="s">
        <v>122</v>
      </c>
      <c r="B246" s="102" t="s">
        <v>4007</v>
      </c>
      <c r="C246" s="102" t="n">
        <v>96056940</v>
      </c>
      <c r="D246" s="102" t="s">
        <v>37</v>
      </c>
      <c r="E246" s="102" t="s">
        <v>1554</v>
      </c>
      <c r="F246" s="102" t="n">
        <v>11266</v>
      </c>
      <c r="G246" s="102" t="n">
        <v>208</v>
      </c>
      <c r="H246" s="102" t="s">
        <v>4033</v>
      </c>
      <c r="I246" s="102" t="n">
        <v>0</v>
      </c>
      <c r="J246" s="102" t="s">
        <v>4186</v>
      </c>
      <c r="K246" s="102" t="s">
        <v>4401</v>
      </c>
      <c r="L246" s="102" t="s">
        <v>4123</v>
      </c>
      <c r="N246" s="102" t="s">
        <v>4124</v>
      </c>
      <c r="Q246" s="102" t="s">
        <v>4125</v>
      </c>
      <c r="R246" s="102" t="s">
        <v>4188</v>
      </c>
      <c r="S246" s="102" t="s">
        <v>4400</v>
      </c>
      <c r="T246" s="102" t="s">
        <v>4190</v>
      </c>
      <c r="V246" s="102" t="s">
        <v>4201</v>
      </c>
      <c r="W246" s="102" t="s">
        <v>4192</v>
      </c>
      <c r="AE246" s="102" t="s">
        <v>4176</v>
      </c>
      <c r="AF246" s="102" t="s">
        <v>4130</v>
      </c>
      <c r="AG246" s="102" t="s">
        <v>4202</v>
      </c>
      <c r="AH246" s="102" t="n">
        <f aca="false">VLOOKUP(A246,'Can Gas Rankings'!$C$6:$H$95,6,FALSE())</f>
        <v>60</v>
      </c>
      <c r="AJ246" s="102" t="str">
        <f aca="false">A246&amp;C246</f>
        <v>Tenaska Marketing Ventures96056940</v>
      </c>
      <c r="AK246" s="102" t="str">
        <f aca="false">E246</f>
        <v>Enron Canada Corp.</v>
      </c>
    </row>
    <row r="247" customFormat="false" ht="11.25" hidden="true" customHeight="false" outlineLevel="0" collapsed="false">
      <c r="A247" s="102" t="s">
        <v>122</v>
      </c>
      <c r="B247" s="102" t="s">
        <v>4007</v>
      </c>
      <c r="C247" s="102" t="n">
        <v>96056940</v>
      </c>
      <c r="D247" s="102" t="s">
        <v>37</v>
      </c>
      <c r="E247" s="102" t="s">
        <v>1554</v>
      </c>
      <c r="F247" s="102" t="n">
        <v>11266</v>
      </c>
      <c r="G247" s="102" t="n">
        <v>208</v>
      </c>
      <c r="H247" s="102" t="s">
        <v>4033</v>
      </c>
      <c r="I247" s="102" t="n">
        <v>0</v>
      </c>
      <c r="J247" s="102" t="s">
        <v>4186</v>
      </c>
      <c r="K247" s="102" t="s">
        <v>4401</v>
      </c>
      <c r="L247" s="102" t="s">
        <v>4123</v>
      </c>
      <c r="N247" s="102" t="s">
        <v>4124</v>
      </c>
      <c r="Q247" s="102" t="s">
        <v>4134</v>
      </c>
      <c r="R247" s="102" t="s">
        <v>4188</v>
      </c>
      <c r="S247" s="102" t="s">
        <v>4400</v>
      </c>
      <c r="T247" s="102" t="s">
        <v>4190</v>
      </c>
      <c r="V247" s="102" t="s">
        <v>4201</v>
      </c>
      <c r="W247" s="102" t="s">
        <v>4192</v>
      </c>
      <c r="AE247" s="102" t="s">
        <v>4176</v>
      </c>
      <c r="AF247" s="102" t="s">
        <v>4130</v>
      </c>
      <c r="AG247" s="102" t="s">
        <v>4202</v>
      </c>
      <c r="AH247" s="102" t="n">
        <f aca="false">VLOOKUP(A247,'Can Gas Rankings'!$C$6:$H$95,6,FALSE())</f>
        <v>60</v>
      </c>
      <c r="AJ247" s="102" t="str">
        <f aca="false">A247&amp;C247</f>
        <v>Tenaska Marketing Ventures96056940</v>
      </c>
      <c r="AK247" s="102" t="str">
        <f aca="false">E247</f>
        <v>Enron Canada Corp.</v>
      </c>
    </row>
    <row r="248" customFormat="false" ht="11.25" hidden="false" customHeight="false" outlineLevel="0" collapsed="false">
      <c r="A248" s="102" t="s">
        <v>466</v>
      </c>
      <c r="B248" s="102" t="s">
        <v>4007</v>
      </c>
      <c r="C248" s="102" t="n">
        <v>96038251</v>
      </c>
      <c r="D248" s="102" t="s">
        <v>37</v>
      </c>
      <c r="E248" s="102" t="s">
        <v>1554</v>
      </c>
      <c r="F248" s="102" t="n">
        <v>11266</v>
      </c>
      <c r="G248" s="102" t="n">
        <v>34488</v>
      </c>
      <c r="H248" s="102" t="s">
        <v>4033</v>
      </c>
      <c r="I248" s="102" t="n">
        <v>0</v>
      </c>
      <c r="J248" s="102" t="s">
        <v>4186</v>
      </c>
      <c r="K248" s="102" t="s">
        <v>4402</v>
      </c>
      <c r="L248" s="102" t="s">
        <v>4123</v>
      </c>
      <c r="N248" s="102" t="s">
        <v>4124</v>
      </c>
      <c r="Q248" s="102" t="s">
        <v>4125</v>
      </c>
      <c r="R248" s="102" t="s">
        <v>4188</v>
      </c>
      <c r="S248" s="102" t="s">
        <v>4174</v>
      </c>
      <c r="T248" s="102" t="s">
        <v>4190</v>
      </c>
      <c r="V248" s="102" t="s">
        <v>4201</v>
      </c>
      <c r="W248" s="102" t="s">
        <v>4192</v>
      </c>
      <c r="AE248" s="102" t="s">
        <v>4176</v>
      </c>
      <c r="AF248" s="102" t="s">
        <v>4130</v>
      </c>
      <c r="AG248" s="102" t="s">
        <v>4202</v>
      </c>
      <c r="AH248" s="102" t="n">
        <f aca="false">VLOOKUP(A248,'Can Gas Rankings'!$C$6:$H$95,6,FALSE())</f>
        <v>17</v>
      </c>
      <c r="AJ248" s="102" t="str">
        <f aca="false">A248&amp;C248</f>
        <v>Texaco Canada Petroleum  Inc.96038251</v>
      </c>
      <c r="AK248" s="102" t="str">
        <f aca="false">E248</f>
        <v>Enron Canada Corp.</v>
      </c>
    </row>
    <row r="249" customFormat="false" ht="11.25" hidden="true" customHeight="false" outlineLevel="0" collapsed="false">
      <c r="A249" s="102" t="s">
        <v>466</v>
      </c>
      <c r="B249" s="102" t="s">
        <v>4007</v>
      </c>
      <c r="C249" s="102" t="n">
        <v>96038251</v>
      </c>
      <c r="D249" s="102" t="s">
        <v>37</v>
      </c>
      <c r="E249" s="102" t="s">
        <v>1554</v>
      </c>
      <c r="F249" s="102" t="n">
        <v>11266</v>
      </c>
      <c r="G249" s="102" t="n">
        <v>34488</v>
      </c>
      <c r="H249" s="102" t="s">
        <v>4033</v>
      </c>
      <c r="I249" s="102" t="n">
        <v>0</v>
      </c>
      <c r="J249" s="102" t="s">
        <v>4186</v>
      </c>
      <c r="K249" s="102" t="s">
        <v>4402</v>
      </c>
      <c r="L249" s="102" t="s">
        <v>4123</v>
      </c>
      <c r="N249" s="102" t="s">
        <v>4124</v>
      </c>
      <c r="Q249" s="102" t="s">
        <v>4134</v>
      </c>
      <c r="R249" s="102" t="s">
        <v>4188</v>
      </c>
      <c r="S249" s="102" t="s">
        <v>4174</v>
      </c>
      <c r="T249" s="102" t="s">
        <v>4190</v>
      </c>
      <c r="V249" s="102" t="s">
        <v>4201</v>
      </c>
      <c r="W249" s="102" t="s">
        <v>4192</v>
      </c>
      <c r="AE249" s="102" t="s">
        <v>4176</v>
      </c>
      <c r="AF249" s="102" t="s">
        <v>4130</v>
      </c>
      <c r="AG249" s="102" t="s">
        <v>4202</v>
      </c>
      <c r="AH249" s="102" t="n">
        <f aca="false">VLOOKUP(A249,'Can Gas Rankings'!$C$6:$H$95,6,FALSE())</f>
        <v>17</v>
      </c>
      <c r="AJ249" s="102" t="str">
        <f aca="false">A249&amp;C249</f>
        <v>Texaco Canada Petroleum  Inc.96038251</v>
      </c>
      <c r="AK249" s="102" t="str">
        <f aca="false">E249</f>
        <v>Enron Canada Corp.</v>
      </c>
    </row>
    <row r="250" customFormat="false" ht="11.25" hidden="true" customHeight="false" outlineLevel="0" collapsed="false">
      <c r="A250" s="102" t="s">
        <v>466</v>
      </c>
      <c r="B250" s="102" t="s">
        <v>4007</v>
      </c>
      <c r="C250" s="102" t="n">
        <v>96038251</v>
      </c>
      <c r="D250" s="102" t="s">
        <v>37</v>
      </c>
      <c r="E250" s="102" t="s">
        <v>1554</v>
      </c>
      <c r="F250" s="102" t="n">
        <v>11266</v>
      </c>
      <c r="G250" s="102" t="n">
        <v>34488</v>
      </c>
      <c r="H250" s="102" t="s">
        <v>4033</v>
      </c>
      <c r="I250" s="102" t="n">
        <v>0</v>
      </c>
      <c r="J250" s="102" t="s">
        <v>4186</v>
      </c>
      <c r="K250" s="102" t="s">
        <v>4403</v>
      </c>
      <c r="L250" s="102" t="s">
        <v>4123</v>
      </c>
      <c r="N250" s="102" t="s">
        <v>4124</v>
      </c>
      <c r="Q250" s="102" t="s">
        <v>4125</v>
      </c>
      <c r="R250" s="102" t="s">
        <v>4188</v>
      </c>
      <c r="S250" s="102" t="s">
        <v>4174</v>
      </c>
      <c r="T250" s="102" t="s">
        <v>4190</v>
      </c>
      <c r="V250" s="102" t="s">
        <v>4201</v>
      </c>
      <c r="W250" s="102" t="s">
        <v>4192</v>
      </c>
      <c r="AE250" s="102" t="s">
        <v>4176</v>
      </c>
      <c r="AF250" s="102" t="s">
        <v>4130</v>
      </c>
      <c r="AG250" s="102" t="s">
        <v>4202</v>
      </c>
      <c r="AH250" s="102" t="n">
        <f aca="false">VLOOKUP(A250,'Can Gas Rankings'!$C$6:$H$95,6,FALSE())</f>
        <v>17</v>
      </c>
      <c r="AJ250" s="102" t="str">
        <f aca="false">A250&amp;C250</f>
        <v>Texaco Canada Petroleum  Inc.96038251</v>
      </c>
      <c r="AK250" s="102" t="str">
        <f aca="false">E250</f>
        <v>Enron Canada Corp.</v>
      </c>
    </row>
    <row r="251" customFormat="false" ht="11.25" hidden="true" customHeight="false" outlineLevel="0" collapsed="false">
      <c r="A251" s="102" t="s">
        <v>466</v>
      </c>
      <c r="B251" s="102" t="s">
        <v>4007</v>
      </c>
      <c r="C251" s="102" t="n">
        <v>96038251</v>
      </c>
      <c r="D251" s="102" t="s">
        <v>37</v>
      </c>
      <c r="E251" s="102" t="s">
        <v>1554</v>
      </c>
      <c r="F251" s="102" t="n">
        <v>11266</v>
      </c>
      <c r="G251" s="102" t="n">
        <v>34488</v>
      </c>
      <c r="H251" s="102" t="s">
        <v>4033</v>
      </c>
      <c r="I251" s="102" t="n">
        <v>0</v>
      </c>
      <c r="J251" s="102" t="s">
        <v>4186</v>
      </c>
      <c r="K251" s="102" t="s">
        <v>4403</v>
      </c>
      <c r="L251" s="102" t="s">
        <v>4123</v>
      </c>
      <c r="N251" s="102" t="s">
        <v>4124</v>
      </c>
      <c r="Q251" s="102" t="s">
        <v>4134</v>
      </c>
      <c r="R251" s="102" t="s">
        <v>4188</v>
      </c>
      <c r="S251" s="102" t="s">
        <v>4174</v>
      </c>
      <c r="T251" s="102" t="s">
        <v>4190</v>
      </c>
      <c r="V251" s="102" t="s">
        <v>4201</v>
      </c>
      <c r="W251" s="102" t="s">
        <v>4192</v>
      </c>
      <c r="AE251" s="102" t="s">
        <v>4176</v>
      </c>
      <c r="AF251" s="102" t="s">
        <v>4130</v>
      </c>
      <c r="AG251" s="102" t="s">
        <v>4202</v>
      </c>
      <c r="AH251" s="102" t="n">
        <f aca="false">VLOOKUP(A251,'Can Gas Rankings'!$C$6:$H$95,6,FALSE())</f>
        <v>17</v>
      </c>
      <c r="AJ251" s="102" t="str">
        <f aca="false">A251&amp;C251</f>
        <v>Texaco Canada Petroleum  Inc.96038251</v>
      </c>
      <c r="AK251" s="102" t="str">
        <f aca="false">E251</f>
        <v>Enron Canada Corp.</v>
      </c>
    </row>
    <row r="252" customFormat="false" ht="11.25" hidden="false" customHeight="false" outlineLevel="0" collapsed="false">
      <c r="A252" s="102" t="s">
        <v>206</v>
      </c>
      <c r="B252" s="102" t="s">
        <v>4007</v>
      </c>
      <c r="C252" s="102" t="n">
        <v>96028020</v>
      </c>
      <c r="D252" s="102" t="s">
        <v>37</v>
      </c>
      <c r="E252" s="102" t="s">
        <v>1554</v>
      </c>
      <c r="F252" s="102" t="n">
        <v>11266</v>
      </c>
      <c r="G252" s="102" t="n">
        <v>55898</v>
      </c>
      <c r="H252" s="102" t="s">
        <v>4033</v>
      </c>
      <c r="I252" s="102" t="n">
        <v>0</v>
      </c>
      <c r="J252" s="102" t="s">
        <v>4186</v>
      </c>
      <c r="K252" s="102" t="s">
        <v>4404</v>
      </c>
      <c r="L252" s="102" t="s">
        <v>4123</v>
      </c>
      <c r="N252" s="102" t="s">
        <v>4124</v>
      </c>
      <c r="Q252" s="102" t="s">
        <v>4125</v>
      </c>
      <c r="R252" s="102" t="s">
        <v>4188</v>
      </c>
      <c r="S252" s="102" t="s">
        <v>4262</v>
      </c>
      <c r="T252" s="102" t="s">
        <v>4190</v>
      </c>
      <c r="V252" s="102" t="s">
        <v>4201</v>
      </c>
      <c r="W252" s="102" t="s">
        <v>4192</v>
      </c>
      <c r="AE252" s="102" t="s">
        <v>4176</v>
      </c>
      <c r="AF252" s="102" t="s">
        <v>4130</v>
      </c>
      <c r="AG252" s="102" t="s">
        <v>4131</v>
      </c>
      <c r="AH252" s="102" t="n">
        <f aca="false">VLOOKUP(A252,'Can Gas Rankings'!$C$6:$H$95,6,FALSE())</f>
        <v>34</v>
      </c>
      <c r="AJ252" s="102" t="str">
        <f aca="false">A252&amp;C252</f>
        <v>TransAlta Energy Marketing Corp.96028020</v>
      </c>
      <c r="AK252" s="102" t="str">
        <f aca="false">E252</f>
        <v>Enron Canada Corp.</v>
      </c>
    </row>
    <row r="253" customFormat="false" ht="11.25" hidden="true" customHeight="false" outlineLevel="0" collapsed="false">
      <c r="A253" s="102" t="s">
        <v>206</v>
      </c>
      <c r="B253" s="102" t="s">
        <v>4007</v>
      </c>
      <c r="C253" s="102" t="n">
        <v>96028020</v>
      </c>
      <c r="D253" s="102" t="s">
        <v>37</v>
      </c>
      <c r="E253" s="102" t="s">
        <v>1554</v>
      </c>
      <c r="F253" s="102" t="n">
        <v>11266</v>
      </c>
      <c r="G253" s="102" t="n">
        <v>55898</v>
      </c>
      <c r="H253" s="102" t="s">
        <v>4033</v>
      </c>
      <c r="I253" s="102" t="n">
        <v>0</v>
      </c>
      <c r="J253" s="102" t="s">
        <v>4186</v>
      </c>
      <c r="K253" s="102" t="s">
        <v>4404</v>
      </c>
      <c r="L253" s="102" t="s">
        <v>4123</v>
      </c>
      <c r="N253" s="102" t="s">
        <v>4124</v>
      </c>
      <c r="Q253" s="102" t="s">
        <v>4134</v>
      </c>
      <c r="R253" s="102" t="s">
        <v>4188</v>
      </c>
      <c r="S253" s="102" t="s">
        <v>4262</v>
      </c>
      <c r="T253" s="102" t="s">
        <v>4190</v>
      </c>
      <c r="V253" s="102" t="s">
        <v>4201</v>
      </c>
      <c r="W253" s="102" t="s">
        <v>4192</v>
      </c>
      <c r="AE253" s="102" t="s">
        <v>4176</v>
      </c>
      <c r="AF253" s="102" t="s">
        <v>4130</v>
      </c>
      <c r="AG253" s="102" t="s">
        <v>4131</v>
      </c>
      <c r="AH253" s="102" t="n">
        <f aca="false">VLOOKUP(A253,'Can Gas Rankings'!$C$6:$H$95,6,FALSE())</f>
        <v>34</v>
      </c>
      <c r="AJ253" s="102" t="str">
        <f aca="false">A253&amp;C253</f>
        <v>TransAlta Energy Marketing Corp.96028020</v>
      </c>
      <c r="AK253" s="102" t="str">
        <f aca="false">E253</f>
        <v>Enron Canada Corp.</v>
      </c>
    </row>
    <row r="254" customFormat="false" ht="11.25" hidden="true" customHeight="false" outlineLevel="0" collapsed="false">
      <c r="A254" s="102" t="s">
        <v>206</v>
      </c>
      <c r="B254" s="102" t="s">
        <v>4007</v>
      </c>
      <c r="C254" s="102" t="n">
        <v>96028020</v>
      </c>
      <c r="D254" s="102" t="s">
        <v>37</v>
      </c>
      <c r="E254" s="102" t="s">
        <v>1554</v>
      </c>
      <c r="F254" s="102" t="n">
        <v>11266</v>
      </c>
      <c r="G254" s="102" t="n">
        <v>55898</v>
      </c>
      <c r="H254" s="102" t="s">
        <v>4033</v>
      </c>
      <c r="I254" s="102" t="n">
        <v>0</v>
      </c>
      <c r="J254" s="102" t="s">
        <v>4186</v>
      </c>
      <c r="K254" s="102" t="s">
        <v>4405</v>
      </c>
      <c r="L254" s="102" t="s">
        <v>4123</v>
      </c>
      <c r="N254" s="102" t="s">
        <v>4124</v>
      </c>
      <c r="Q254" s="102" t="s">
        <v>4125</v>
      </c>
      <c r="R254" s="102" t="s">
        <v>4188</v>
      </c>
      <c r="S254" s="102" t="s">
        <v>4262</v>
      </c>
      <c r="T254" s="102" t="s">
        <v>4190</v>
      </c>
      <c r="V254" s="102" t="s">
        <v>4201</v>
      </c>
      <c r="W254" s="102" t="s">
        <v>4192</v>
      </c>
      <c r="AE254" s="102" t="s">
        <v>4176</v>
      </c>
      <c r="AF254" s="102" t="s">
        <v>4130</v>
      </c>
      <c r="AG254" s="102" t="s">
        <v>4131</v>
      </c>
      <c r="AH254" s="102" t="n">
        <f aca="false">VLOOKUP(A254,'Can Gas Rankings'!$C$6:$H$95,6,FALSE())</f>
        <v>34</v>
      </c>
      <c r="AJ254" s="102" t="str">
        <f aca="false">A254&amp;C254</f>
        <v>TransAlta Energy Marketing Corp.96028020</v>
      </c>
      <c r="AK254" s="102" t="str">
        <f aca="false">E254</f>
        <v>Enron Canada Corp.</v>
      </c>
    </row>
    <row r="255" customFormat="false" ht="11.25" hidden="true" customHeight="false" outlineLevel="0" collapsed="false">
      <c r="A255" s="102" t="s">
        <v>206</v>
      </c>
      <c r="B255" s="102" t="s">
        <v>4007</v>
      </c>
      <c r="C255" s="102" t="n">
        <v>96028020</v>
      </c>
      <c r="D255" s="102" t="s">
        <v>37</v>
      </c>
      <c r="E255" s="102" t="s">
        <v>1554</v>
      </c>
      <c r="F255" s="102" t="n">
        <v>11266</v>
      </c>
      <c r="G255" s="102" t="n">
        <v>55898</v>
      </c>
      <c r="H255" s="102" t="s">
        <v>4033</v>
      </c>
      <c r="I255" s="102" t="n">
        <v>0</v>
      </c>
      <c r="J255" s="102" t="s">
        <v>4186</v>
      </c>
      <c r="K255" s="102" t="s">
        <v>4405</v>
      </c>
      <c r="L255" s="102" t="s">
        <v>4123</v>
      </c>
      <c r="N255" s="102" t="s">
        <v>4124</v>
      </c>
      <c r="Q255" s="102" t="s">
        <v>4134</v>
      </c>
      <c r="R255" s="102" t="s">
        <v>4188</v>
      </c>
      <c r="S255" s="102" t="s">
        <v>4262</v>
      </c>
      <c r="T255" s="102" t="s">
        <v>4190</v>
      </c>
      <c r="V255" s="102" t="s">
        <v>4201</v>
      </c>
      <c r="W255" s="102" t="s">
        <v>4192</v>
      </c>
      <c r="AE255" s="102" t="s">
        <v>4176</v>
      </c>
      <c r="AF255" s="102" t="s">
        <v>4130</v>
      </c>
      <c r="AG255" s="102" t="s">
        <v>4131</v>
      </c>
      <c r="AH255" s="102" t="n">
        <f aca="false">VLOOKUP(A255,'Can Gas Rankings'!$C$6:$H$95,6,FALSE())</f>
        <v>34</v>
      </c>
      <c r="AJ255" s="102" t="str">
        <f aca="false">A255&amp;C255</f>
        <v>TransAlta Energy Marketing Corp.96028020</v>
      </c>
      <c r="AK255" s="102" t="str">
        <f aca="false">E255</f>
        <v>Enron Canada Corp.</v>
      </c>
    </row>
    <row r="256" customFormat="false" ht="11.25" hidden="false" customHeight="false" outlineLevel="0" collapsed="false">
      <c r="A256" s="102" t="s">
        <v>470</v>
      </c>
      <c r="B256" s="102" t="s">
        <v>4007</v>
      </c>
      <c r="C256" s="102" t="n">
        <v>96013856</v>
      </c>
      <c r="D256" s="102" t="s">
        <v>41</v>
      </c>
      <c r="E256" s="102" t="s">
        <v>1554</v>
      </c>
      <c r="F256" s="102" t="n">
        <v>11266</v>
      </c>
      <c r="G256" s="102" t="n">
        <v>54461</v>
      </c>
      <c r="H256" s="102" t="s">
        <v>4023</v>
      </c>
      <c r="I256" s="102" t="n">
        <v>2</v>
      </c>
      <c r="J256" s="102" t="s">
        <v>4186</v>
      </c>
      <c r="K256" s="102" t="s">
        <v>4406</v>
      </c>
      <c r="L256" s="102" t="s">
        <v>4123</v>
      </c>
      <c r="N256" s="102" t="s">
        <v>4124</v>
      </c>
      <c r="Q256" s="102" t="s">
        <v>4125</v>
      </c>
      <c r="R256" s="102" t="s">
        <v>4188</v>
      </c>
      <c r="S256" s="102" t="s">
        <v>4407</v>
      </c>
      <c r="T256" s="102" t="s">
        <v>4190</v>
      </c>
      <c r="V256" s="102" t="s">
        <v>4191</v>
      </c>
      <c r="W256" s="102" t="s">
        <v>4192</v>
      </c>
      <c r="X256" s="102" t="s">
        <v>4407</v>
      </c>
      <c r="Y256" s="102" t="s">
        <v>4408</v>
      </c>
      <c r="AE256" s="102" t="s">
        <v>4129</v>
      </c>
      <c r="AF256" s="102" t="s">
        <v>4130</v>
      </c>
      <c r="AG256" s="102" t="s">
        <v>4131</v>
      </c>
      <c r="AH256" s="102" t="n">
        <f aca="false">VLOOKUP(A256,'Can Gas Rankings'!$C$6:$H$95,6,FALSE())</f>
        <v>29</v>
      </c>
      <c r="AJ256" s="102" t="str">
        <f aca="false">A256&amp;C256</f>
        <v>TransCanada Gas Services, a division of TransCanada Energy Ltd.96013856</v>
      </c>
      <c r="AK256" s="102" t="str">
        <f aca="false">E256</f>
        <v>Enron Canada Corp.</v>
      </c>
    </row>
    <row r="257" customFormat="false" ht="11.25" hidden="true" customHeight="false" outlineLevel="0" collapsed="false">
      <c r="A257" s="102" t="s">
        <v>470</v>
      </c>
      <c r="B257" s="102" t="s">
        <v>4007</v>
      </c>
      <c r="C257" s="102" t="n">
        <v>96013856</v>
      </c>
      <c r="D257" s="102" t="s">
        <v>41</v>
      </c>
      <c r="E257" s="102" t="s">
        <v>1554</v>
      </c>
      <c r="F257" s="102" t="n">
        <v>11266</v>
      </c>
      <c r="G257" s="102" t="n">
        <v>54461</v>
      </c>
      <c r="H257" s="102" t="s">
        <v>4023</v>
      </c>
      <c r="I257" s="102" t="n">
        <v>2</v>
      </c>
      <c r="J257" s="102" t="s">
        <v>4186</v>
      </c>
      <c r="K257" s="102" t="s">
        <v>4406</v>
      </c>
      <c r="L257" s="102" t="s">
        <v>4123</v>
      </c>
      <c r="N257" s="102" t="s">
        <v>4124</v>
      </c>
      <c r="Q257" s="102" t="s">
        <v>4134</v>
      </c>
      <c r="R257" s="102" t="s">
        <v>4188</v>
      </c>
      <c r="S257" s="102" t="s">
        <v>4407</v>
      </c>
      <c r="T257" s="102" t="s">
        <v>4190</v>
      </c>
      <c r="V257" s="102" t="s">
        <v>4191</v>
      </c>
      <c r="W257" s="102" t="s">
        <v>4192</v>
      </c>
      <c r="X257" s="102" t="s">
        <v>4407</v>
      </c>
      <c r="Y257" s="102" t="s">
        <v>4408</v>
      </c>
      <c r="AE257" s="102" t="s">
        <v>4129</v>
      </c>
      <c r="AF257" s="102" t="s">
        <v>4130</v>
      </c>
      <c r="AG257" s="102" t="s">
        <v>4131</v>
      </c>
      <c r="AH257" s="102" t="n">
        <f aca="false">VLOOKUP(A257,'Can Gas Rankings'!$C$6:$H$95,6,FALSE())</f>
        <v>29</v>
      </c>
      <c r="AJ257" s="102" t="str">
        <f aca="false">A257&amp;C257</f>
        <v>TransCanada Gas Services, a division of TransCanada Energy Ltd.96013856</v>
      </c>
      <c r="AK257" s="102" t="str">
        <f aca="false">E257</f>
        <v>Enron Canada Corp.</v>
      </c>
    </row>
    <row r="258" customFormat="false" ht="11.25" hidden="true" customHeight="false" outlineLevel="0" collapsed="false">
      <c r="A258" s="102" t="s">
        <v>470</v>
      </c>
      <c r="B258" s="102" t="s">
        <v>4007</v>
      </c>
      <c r="C258" s="102" t="n">
        <v>96013856</v>
      </c>
      <c r="D258" s="102" t="s">
        <v>41</v>
      </c>
      <c r="E258" s="102" t="s">
        <v>1554</v>
      </c>
      <c r="F258" s="102" t="n">
        <v>11266</v>
      </c>
      <c r="G258" s="102" t="n">
        <v>54461</v>
      </c>
      <c r="H258" s="102" t="s">
        <v>4023</v>
      </c>
      <c r="I258" s="102" t="n">
        <v>2</v>
      </c>
      <c r="J258" s="102" t="s">
        <v>4186</v>
      </c>
      <c r="K258" s="102" t="s">
        <v>4409</v>
      </c>
      <c r="L258" s="102" t="s">
        <v>4123</v>
      </c>
      <c r="N258" s="102" t="s">
        <v>4124</v>
      </c>
      <c r="Q258" s="102" t="s">
        <v>4125</v>
      </c>
      <c r="R258" s="102" t="s">
        <v>4188</v>
      </c>
      <c r="S258" s="102" t="s">
        <v>4407</v>
      </c>
      <c r="T258" s="102" t="s">
        <v>4190</v>
      </c>
      <c r="V258" s="102" t="s">
        <v>4191</v>
      </c>
      <c r="W258" s="102" t="s">
        <v>4192</v>
      </c>
      <c r="X258" s="102" t="s">
        <v>4407</v>
      </c>
      <c r="Y258" s="102" t="s">
        <v>4408</v>
      </c>
      <c r="AE258" s="102" t="s">
        <v>4129</v>
      </c>
      <c r="AF258" s="102" t="s">
        <v>4130</v>
      </c>
      <c r="AG258" s="102" t="s">
        <v>4131</v>
      </c>
      <c r="AH258" s="102" t="n">
        <f aca="false">VLOOKUP(A258,'Can Gas Rankings'!$C$6:$H$95,6,FALSE())</f>
        <v>29</v>
      </c>
      <c r="AJ258" s="102" t="str">
        <f aca="false">A258&amp;C258</f>
        <v>TransCanada Gas Services, a division of TransCanada Energy Ltd.96013856</v>
      </c>
      <c r="AK258" s="102" t="str">
        <f aca="false">E258</f>
        <v>Enron Canada Corp.</v>
      </c>
    </row>
    <row r="259" customFormat="false" ht="11.25" hidden="true" customHeight="false" outlineLevel="0" collapsed="false">
      <c r="A259" s="102" t="s">
        <v>470</v>
      </c>
      <c r="B259" s="102" t="s">
        <v>4007</v>
      </c>
      <c r="C259" s="102" t="n">
        <v>96013856</v>
      </c>
      <c r="D259" s="102" t="s">
        <v>41</v>
      </c>
      <c r="E259" s="102" t="s">
        <v>1554</v>
      </c>
      <c r="F259" s="102" t="n">
        <v>11266</v>
      </c>
      <c r="G259" s="102" t="n">
        <v>54461</v>
      </c>
      <c r="H259" s="102" t="s">
        <v>4023</v>
      </c>
      <c r="I259" s="102" t="n">
        <v>2</v>
      </c>
      <c r="J259" s="102" t="s">
        <v>4186</v>
      </c>
      <c r="K259" s="102" t="s">
        <v>4409</v>
      </c>
      <c r="L259" s="102" t="s">
        <v>4123</v>
      </c>
      <c r="N259" s="102" t="s">
        <v>4124</v>
      </c>
      <c r="Q259" s="102" t="s">
        <v>4134</v>
      </c>
      <c r="R259" s="102" t="s">
        <v>4188</v>
      </c>
      <c r="S259" s="102" t="s">
        <v>4407</v>
      </c>
      <c r="T259" s="102" t="s">
        <v>4190</v>
      </c>
      <c r="V259" s="102" t="s">
        <v>4191</v>
      </c>
      <c r="W259" s="102" t="s">
        <v>4192</v>
      </c>
      <c r="X259" s="102" t="s">
        <v>4407</v>
      </c>
      <c r="Y259" s="102" t="s">
        <v>4408</v>
      </c>
      <c r="AE259" s="102" t="s">
        <v>4129</v>
      </c>
      <c r="AF259" s="102" t="s">
        <v>4130</v>
      </c>
      <c r="AG259" s="102" t="s">
        <v>4131</v>
      </c>
      <c r="AH259" s="102" t="n">
        <f aca="false">VLOOKUP(A259,'Can Gas Rankings'!$C$6:$H$95,6,FALSE())</f>
        <v>29</v>
      </c>
      <c r="AJ259" s="102" t="str">
        <f aca="false">A259&amp;C259</f>
        <v>TransCanada Gas Services, a division of TransCanada Energy Ltd.96013856</v>
      </c>
      <c r="AK259" s="102" t="str">
        <f aca="false">E259</f>
        <v>Enron Canada Corp.</v>
      </c>
    </row>
    <row r="260" customFormat="false" ht="11.25" hidden="false" customHeight="false" outlineLevel="0" collapsed="false">
      <c r="A260" s="102" t="s">
        <v>475</v>
      </c>
      <c r="B260" s="102" t="s">
        <v>4007</v>
      </c>
      <c r="C260" s="102" t="n">
        <v>96028374</v>
      </c>
      <c r="D260" s="102" t="s">
        <v>37</v>
      </c>
      <c r="E260" s="102" t="s">
        <v>1554</v>
      </c>
      <c r="F260" s="102" t="n">
        <v>11266</v>
      </c>
      <c r="G260" s="102" t="n">
        <v>26342</v>
      </c>
      <c r="H260" s="102" t="s">
        <v>4033</v>
      </c>
      <c r="I260" s="102" t="n">
        <v>0</v>
      </c>
      <c r="J260" s="102" t="s">
        <v>4186</v>
      </c>
      <c r="K260" s="102" t="s">
        <v>4410</v>
      </c>
      <c r="L260" s="102" t="s">
        <v>4123</v>
      </c>
      <c r="N260" s="102" t="s">
        <v>4124</v>
      </c>
      <c r="Q260" s="102" t="s">
        <v>4125</v>
      </c>
      <c r="R260" s="102" t="s">
        <v>4188</v>
      </c>
      <c r="S260" s="102" t="s">
        <v>4262</v>
      </c>
      <c r="T260" s="102" t="s">
        <v>4190</v>
      </c>
      <c r="V260" s="102" t="s">
        <v>4201</v>
      </c>
      <c r="W260" s="102" t="s">
        <v>4192</v>
      </c>
      <c r="AE260" s="102" t="s">
        <v>4176</v>
      </c>
      <c r="AF260" s="102" t="s">
        <v>4130</v>
      </c>
      <c r="AG260" s="102" t="s">
        <v>4131</v>
      </c>
      <c r="AH260" s="102" t="n">
        <f aca="false">VLOOKUP(A260,'Can Gas Rankings'!$C$6:$H$95,6,FALSE())</f>
        <v>70</v>
      </c>
      <c r="AJ260" s="102" t="str">
        <f aca="false">A260&amp;C260</f>
        <v>Unocal Canada Limited96028374</v>
      </c>
      <c r="AK260" s="102" t="str">
        <f aca="false">E260</f>
        <v>Enron Canada Corp.</v>
      </c>
    </row>
    <row r="261" customFormat="false" ht="11.25" hidden="true" customHeight="false" outlineLevel="0" collapsed="false">
      <c r="A261" s="102" t="s">
        <v>475</v>
      </c>
      <c r="B261" s="102" t="s">
        <v>4007</v>
      </c>
      <c r="C261" s="102" t="n">
        <v>96028374</v>
      </c>
      <c r="D261" s="102" t="s">
        <v>37</v>
      </c>
      <c r="E261" s="102" t="s">
        <v>1554</v>
      </c>
      <c r="F261" s="102" t="n">
        <v>11266</v>
      </c>
      <c r="G261" s="102" t="n">
        <v>26342</v>
      </c>
      <c r="H261" s="102" t="s">
        <v>4033</v>
      </c>
      <c r="I261" s="102" t="n">
        <v>0</v>
      </c>
      <c r="J261" s="102" t="s">
        <v>4186</v>
      </c>
      <c r="K261" s="102" t="s">
        <v>4410</v>
      </c>
      <c r="L261" s="102" t="s">
        <v>4123</v>
      </c>
      <c r="N261" s="102" t="s">
        <v>4124</v>
      </c>
      <c r="Q261" s="102" t="s">
        <v>4134</v>
      </c>
      <c r="R261" s="102" t="s">
        <v>4188</v>
      </c>
      <c r="S261" s="102" t="s">
        <v>4262</v>
      </c>
      <c r="T261" s="102" t="s">
        <v>4190</v>
      </c>
      <c r="V261" s="102" t="s">
        <v>4201</v>
      </c>
      <c r="W261" s="102" t="s">
        <v>4192</v>
      </c>
      <c r="AE261" s="102" t="s">
        <v>4176</v>
      </c>
      <c r="AF261" s="102" t="s">
        <v>4130</v>
      </c>
      <c r="AG261" s="102" t="s">
        <v>4131</v>
      </c>
      <c r="AH261" s="102" t="n">
        <f aca="false">VLOOKUP(A261,'Can Gas Rankings'!$C$6:$H$95,6,FALSE())</f>
        <v>70</v>
      </c>
      <c r="AJ261" s="102" t="str">
        <f aca="false">A261&amp;C261</f>
        <v>Unocal Canada Limited96028374</v>
      </c>
      <c r="AK261" s="102" t="str">
        <f aca="false">E261</f>
        <v>Enron Canada Corp.</v>
      </c>
    </row>
    <row r="262" customFormat="false" ht="11.25" hidden="true" customHeight="false" outlineLevel="0" collapsed="false">
      <c r="A262" s="102" t="s">
        <v>475</v>
      </c>
      <c r="B262" s="102" t="s">
        <v>4007</v>
      </c>
      <c r="C262" s="102" t="n">
        <v>96028374</v>
      </c>
      <c r="D262" s="102" t="s">
        <v>37</v>
      </c>
      <c r="E262" s="102" t="s">
        <v>1554</v>
      </c>
      <c r="F262" s="102" t="n">
        <v>11266</v>
      </c>
      <c r="G262" s="102" t="n">
        <v>26342</v>
      </c>
      <c r="H262" s="102" t="s">
        <v>4033</v>
      </c>
      <c r="I262" s="102" t="n">
        <v>0</v>
      </c>
      <c r="J262" s="102" t="s">
        <v>4186</v>
      </c>
      <c r="K262" s="102" t="s">
        <v>4411</v>
      </c>
      <c r="L262" s="102" t="s">
        <v>4123</v>
      </c>
      <c r="N262" s="102" t="s">
        <v>4124</v>
      </c>
      <c r="Q262" s="102" t="s">
        <v>4125</v>
      </c>
      <c r="R262" s="102" t="s">
        <v>4188</v>
      </c>
      <c r="S262" s="102" t="s">
        <v>4262</v>
      </c>
      <c r="T262" s="102" t="s">
        <v>4190</v>
      </c>
      <c r="V262" s="102" t="s">
        <v>4201</v>
      </c>
      <c r="W262" s="102" t="s">
        <v>4192</v>
      </c>
      <c r="AE262" s="102" t="s">
        <v>4176</v>
      </c>
      <c r="AF262" s="102" t="s">
        <v>4130</v>
      </c>
      <c r="AG262" s="102" t="s">
        <v>4131</v>
      </c>
      <c r="AH262" s="102" t="n">
        <f aca="false">VLOOKUP(A262,'Can Gas Rankings'!$C$6:$H$95,6,FALSE())</f>
        <v>70</v>
      </c>
      <c r="AJ262" s="102" t="str">
        <f aca="false">A262&amp;C262</f>
        <v>Unocal Canada Limited96028374</v>
      </c>
      <c r="AK262" s="102" t="str">
        <f aca="false">E262</f>
        <v>Enron Canada Corp.</v>
      </c>
    </row>
    <row r="263" customFormat="false" ht="11.25" hidden="true" customHeight="false" outlineLevel="0" collapsed="false">
      <c r="A263" s="102" t="s">
        <v>475</v>
      </c>
      <c r="B263" s="102" t="s">
        <v>4007</v>
      </c>
      <c r="C263" s="102" t="n">
        <v>96028374</v>
      </c>
      <c r="D263" s="102" t="s">
        <v>37</v>
      </c>
      <c r="E263" s="102" t="s">
        <v>1554</v>
      </c>
      <c r="F263" s="102" t="n">
        <v>11266</v>
      </c>
      <c r="G263" s="102" t="n">
        <v>26342</v>
      </c>
      <c r="H263" s="102" t="s">
        <v>4033</v>
      </c>
      <c r="I263" s="102" t="n">
        <v>0</v>
      </c>
      <c r="J263" s="102" t="s">
        <v>4186</v>
      </c>
      <c r="K263" s="102" t="s">
        <v>4411</v>
      </c>
      <c r="L263" s="102" t="s">
        <v>4123</v>
      </c>
      <c r="N263" s="102" t="s">
        <v>4124</v>
      </c>
      <c r="Q263" s="102" t="s">
        <v>4134</v>
      </c>
      <c r="R263" s="102" t="s">
        <v>4188</v>
      </c>
      <c r="S263" s="102" t="s">
        <v>4262</v>
      </c>
      <c r="T263" s="102" t="s">
        <v>4190</v>
      </c>
      <c r="V263" s="102" t="s">
        <v>4201</v>
      </c>
      <c r="W263" s="102" t="s">
        <v>4192</v>
      </c>
      <c r="AE263" s="102" t="s">
        <v>4176</v>
      </c>
      <c r="AF263" s="102" t="s">
        <v>4130</v>
      </c>
      <c r="AG263" s="102" t="s">
        <v>4131</v>
      </c>
      <c r="AH263" s="102" t="n">
        <f aca="false">VLOOKUP(A263,'Can Gas Rankings'!$C$6:$H$95,6,FALSE())</f>
        <v>70</v>
      </c>
      <c r="AJ263" s="102" t="str">
        <f aca="false">A263&amp;C263</f>
        <v>Unocal Canada Limited96028374</v>
      </c>
      <c r="AK263" s="102" t="str">
        <f aca="false">E263</f>
        <v>Enron Canada Corp.</v>
      </c>
    </row>
    <row r="264" customFormat="false" ht="11.25" hidden="false" customHeight="false" outlineLevel="0" collapsed="false">
      <c r="A264" s="102" t="s">
        <v>475</v>
      </c>
      <c r="B264" s="102" t="s">
        <v>4007</v>
      </c>
      <c r="C264" s="102" t="n">
        <v>96013600</v>
      </c>
      <c r="D264" s="102" t="s">
        <v>369</v>
      </c>
      <c r="E264" s="102" t="s">
        <v>1554</v>
      </c>
      <c r="F264" s="102" t="n">
        <v>11266</v>
      </c>
      <c r="G264" s="102" t="n">
        <v>26342</v>
      </c>
      <c r="H264" s="102" t="s">
        <v>4023</v>
      </c>
      <c r="I264" s="102" t="n">
        <v>0</v>
      </c>
      <c r="J264" s="102" t="s">
        <v>4186</v>
      </c>
      <c r="K264" s="102" t="s">
        <v>4412</v>
      </c>
      <c r="L264" s="102" t="s">
        <v>4123</v>
      </c>
      <c r="N264" s="102" t="s">
        <v>4124</v>
      </c>
      <c r="Q264" s="102" t="s">
        <v>4125</v>
      </c>
      <c r="R264" s="102" t="s">
        <v>4188</v>
      </c>
      <c r="S264" s="102" t="s">
        <v>4413</v>
      </c>
      <c r="T264" s="102" t="s">
        <v>4190</v>
      </c>
      <c r="V264" s="102" t="s">
        <v>4231</v>
      </c>
      <c r="AE264" s="102" t="s">
        <v>4129</v>
      </c>
      <c r="AF264" s="102" t="s">
        <v>4130</v>
      </c>
      <c r="AG264" s="102" t="s">
        <v>4131</v>
      </c>
      <c r="AH264" s="102" t="n">
        <f aca="false">VLOOKUP(A264,'Can Gas Rankings'!$C$6:$H$95,6,FALSE())</f>
        <v>70</v>
      </c>
      <c r="AJ264" s="102" t="str">
        <f aca="false">A264&amp;C264</f>
        <v>Unocal Canada Limited96013600</v>
      </c>
      <c r="AK264" s="102" t="str">
        <f aca="false">E264</f>
        <v>Enron Canada Corp.</v>
      </c>
    </row>
    <row r="265" customFormat="false" ht="11.25" hidden="true" customHeight="false" outlineLevel="0" collapsed="false">
      <c r="A265" s="102" t="s">
        <v>475</v>
      </c>
      <c r="B265" s="102" t="s">
        <v>4007</v>
      </c>
      <c r="C265" s="102" t="n">
        <v>96013600</v>
      </c>
      <c r="D265" s="102" t="s">
        <v>369</v>
      </c>
      <c r="E265" s="102" t="s">
        <v>1554</v>
      </c>
      <c r="F265" s="102" t="n">
        <v>11266</v>
      </c>
      <c r="G265" s="102" t="n">
        <v>26342</v>
      </c>
      <c r="H265" s="102" t="s">
        <v>4023</v>
      </c>
      <c r="I265" s="102" t="n">
        <v>0</v>
      </c>
      <c r="J265" s="102" t="s">
        <v>4186</v>
      </c>
      <c r="K265" s="102" t="s">
        <v>4412</v>
      </c>
      <c r="L265" s="102" t="s">
        <v>4123</v>
      </c>
      <c r="N265" s="102" t="s">
        <v>4124</v>
      </c>
      <c r="Q265" s="102" t="s">
        <v>4134</v>
      </c>
      <c r="R265" s="102" t="s">
        <v>4188</v>
      </c>
      <c r="S265" s="102" t="s">
        <v>4413</v>
      </c>
      <c r="T265" s="102" t="s">
        <v>4190</v>
      </c>
      <c r="V265" s="102" t="s">
        <v>4231</v>
      </c>
      <c r="AE265" s="102" t="s">
        <v>4129</v>
      </c>
      <c r="AF265" s="102" t="s">
        <v>4130</v>
      </c>
      <c r="AG265" s="102" t="s">
        <v>4131</v>
      </c>
      <c r="AH265" s="102" t="n">
        <f aca="false">VLOOKUP(A265,'Can Gas Rankings'!$C$6:$H$95,6,FALSE())</f>
        <v>70</v>
      </c>
      <c r="AJ265" s="102" t="str">
        <f aca="false">A265&amp;C265</f>
        <v>Unocal Canada Limited96013600</v>
      </c>
      <c r="AK265" s="102" t="str">
        <f aca="false">E265</f>
        <v>Enron Canada Corp.</v>
      </c>
    </row>
    <row r="266" customFormat="false" ht="11.25" hidden="true" customHeight="false" outlineLevel="0" collapsed="false">
      <c r="A266" s="102" t="s">
        <v>475</v>
      </c>
      <c r="B266" s="102" t="s">
        <v>4007</v>
      </c>
      <c r="C266" s="102" t="n">
        <v>96013600</v>
      </c>
      <c r="D266" s="102" t="s">
        <v>369</v>
      </c>
      <c r="E266" s="102" t="s">
        <v>1554</v>
      </c>
      <c r="F266" s="102" t="n">
        <v>11266</v>
      </c>
      <c r="G266" s="102" t="n">
        <v>26342</v>
      </c>
      <c r="H266" s="102" t="s">
        <v>4023</v>
      </c>
      <c r="I266" s="102" t="n">
        <v>0</v>
      </c>
      <c r="J266" s="102" t="s">
        <v>4186</v>
      </c>
      <c r="K266" s="102" t="s">
        <v>4414</v>
      </c>
      <c r="L266" s="102" t="s">
        <v>4123</v>
      </c>
      <c r="N266" s="102" t="s">
        <v>4124</v>
      </c>
      <c r="Q266" s="102" t="s">
        <v>4125</v>
      </c>
      <c r="R266" s="102" t="s">
        <v>4188</v>
      </c>
      <c r="S266" s="102" t="s">
        <v>4413</v>
      </c>
      <c r="T266" s="102" t="s">
        <v>4190</v>
      </c>
      <c r="V266" s="102" t="s">
        <v>4231</v>
      </c>
      <c r="AE266" s="102" t="s">
        <v>4129</v>
      </c>
      <c r="AF266" s="102" t="s">
        <v>4130</v>
      </c>
      <c r="AG266" s="102" t="s">
        <v>4131</v>
      </c>
      <c r="AH266" s="102" t="n">
        <f aca="false">VLOOKUP(A266,'Can Gas Rankings'!$C$6:$H$95,6,FALSE())</f>
        <v>70</v>
      </c>
      <c r="AJ266" s="102" t="str">
        <f aca="false">A266&amp;C266</f>
        <v>Unocal Canada Limited96013600</v>
      </c>
      <c r="AK266" s="102" t="str">
        <f aca="false">E266</f>
        <v>Enron Canada Corp.</v>
      </c>
    </row>
    <row r="267" customFormat="false" ht="11.25" hidden="true" customHeight="false" outlineLevel="0" collapsed="false">
      <c r="A267" s="102" t="s">
        <v>475</v>
      </c>
      <c r="B267" s="102" t="s">
        <v>4007</v>
      </c>
      <c r="C267" s="102" t="n">
        <v>96013600</v>
      </c>
      <c r="D267" s="102" t="s">
        <v>369</v>
      </c>
      <c r="E267" s="102" t="s">
        <v>1554</v>
      </c>
      <c r="F267" s="102" t="n">
        <v>11266</v>
      </c>
      <c r="G267" s="102" t="n">
        <v>26342</v>
      </c>
      <c r="H267" s="102" t="s">
        <v>4023</v>
      </c>
      <c r="I267" s="102" t="n">
        <v>0</v>
      </c>
      <c r="J267" s="102" t="s">
        <v>4186</v>
      </c>
      <c r="K267" s="102" t="s">
        <v>4414</v>
      </c>
      <c r="L267" s="102" t="s">
        <v>4123</v>
      </c>
      <c r="N267" s="102" t="s">
        <v>4124</v>
      </c>
      <c r="Q267" s="102" t="s">
        <v>4134</v>
      </c>
      <c r="R267" s="102" t="s">
        <v>4188</v>
      </c>
      <c r="S267" s="102" t="s">
        <v>4413</v>
      </c>
      <c r="T267" s="102" t="s">
        <v>4190</v>
      </c>
      <c r="V267" s="102" t="s">
        <v>4231</v>
      </c>
      <c r="AE267" s="102" t="s">
        <v>4129</v>
      </c>
      <c r="AF267" s="102" t="s">
        <v>4130</v>
      </c>
      <c r="AG267" s="102" t="s">
        <v>4131</v>
      </c>
      <c r="AH267" s="102" t="n">
        <f aca="false">VLOOKUP(A267,'Can Gas Rankings'!$C$6:$H$95,6,FALSE())</f>
        <v>70</v>
      </c>
      <c r="AJ267" s="102" t="str">
        <f aca="false">A267&amp;C267</f>
        <v>Unocal Canada Limited96013600</v>
      </c>
      <c r="AK267" s="102" t="str">
        <f aca="false">E267</f>
        <v>Enron Canada Corp.</v>
      </c>
    </row>
    <row r="268" customFormat="false" ht="11.25" hidden="false" customHeight="false" outlineLevel="0" collapsed="false">
      <c r="A268" s="102" t="s">
        <v>480</v>
      </c>
      <c r="B268" s="102" t="s">
        <v>4007</v>
      </c>
      <c r="C268" s="102" t="n">
        <v>96013861</v>
      </c>
      <c r="D268" s="102" t="s">
        <v>41</v>
      </c>
      <c r="E268" s="102" t="s">
        <v>1554</v>
      </c>
      <c r="F268" s="102" t="n">
        <v>11266</v>
      </c>
      <c r="G268" s="102" t="n">
        <v>58142</v>
      </c>
      <c r="H268" s="102" t="s">
        <v>4023</v>
      </c>
      <c r="I268" s="102" t="n">
        <v>0</v>
      </c>
      <c r="J268" s="102" t="s">
        <v>4186</v>
      </c>
      <c r="K268" s="102" t="s">
        <v>4415</v>
      </c>
      <c r="L268" s="102" t="s">
        <v>4123</v>
      </c>
      <c r="N268" s="102" t="s">
        <v>4124</v>
      </c>
      <c r="Q268" s="102" t="s">
        <v>4125</v>
      </c>
      <c r="R268" s="102" t="s">
        <v>4188</v>
      </c>
      <c r="S268" s="102" t="s">
        <v>4416</v>
      </c>
      <c r="T268" s="102" t="s">
        <v>4190</v>
      </c>
      <c r="V268" s="102" t="s">
        <v>4191</v>
      </c>
      <c r="W268" s="102" t="s">
        <v>4192</v>
      </c>
      <c r="X268" s="102" t="s">
        <v>4416</v>
      </c>
      <c r="Y268" s="102" t="s">
        <v>4417</v>
      </c>
      <c r="AE268" s="102" t="s">
        <v>4129</v>
      </c>
      <c r="AF268" s="102" t="s">
        <v>4130</v>
      </c>
      <c r="AG268" s="102" t="s">
        <v>4131</v>
      </c>
      <c r="AH268" s="102" t="n">
        <f aca="false">VLOOKUP(A268,'Can Gas Rankings'!$C$6:$H$95,6,FALSE())</f>
        <v>80</v>
      </c>
      <c r="AJ268" s="102" t="str">
        <f aca="false">A268&amp;C268</f>
        <v>WGR Canada Inc.96013861</v>
      </c>
      <c r="AK268" s="102" t="str">
        <f aca="false">E268</f>
        <v>Enron Canada Corp.</v>
      </c>
    </row>
    <row r="269" customFormat="false" ht="11.25" hidden="true" customHeight="false" outlineLevel="0" collapsed="false">
      <c r="A269" s="102" t="s">
        <v>480</v>
      </c>
      <c r="B269" s="102" t="s">
        <v>4007</v>
      </c>
      <c r="C269" s="102" t="n">
        <v>96013861</v>
      </c>
      <c r="D269" s="102" t="s">
        <v>41</v>
      </c>
      <c r="E269" s="102" t="s">
        <v>1554</v>
      </c>
      <c r="F269" s="102" t="n">
        <v>11266</v>
      </c>
      <c r="G269" s="102" t="n">
        <v>58142</v>
      </c>
      <c r="H269" s="102" t="s">
        <v>4023</v>
      </c>
      <c r="I269" s="102" t="n">
        <v>0</v>
      </c>
      <c r="J269" s="102" t="s">
        <v>4186</v>
      </c>
      <c r="K269" s="102" t="s">
        <v>4415</v>
      </c>
      <c r="L269" s="102" t="s">
        <v>4123</v>
      </c>
      <c r="N269" s="102" t="s">
        <v>4124</v>
      </c>
      <c r="Q269" s="102" t="s">
        <v>4134</v>
      </c>
      <c r="R269" s="102" t="s">
        <v>4188</v>
      </c>
      <c r="S269" s="102" t="s">
        <v>4416</v>
      </c>
      <c r="T269" s="102" t="s">
        <v>4190</v>
      </c>
      <c r="V269" s="102" t="s">
        <v>4191</v>
      </c>
      <c r="W269" s="102" t="s">
        <v>4192</v>
      </c>
      <c r="X269" s="102" t="s">
        <v>4416</v>
      </c>
      <c r="Y269" s="102" t="s">
        <v>4417</v>
      </c>
      <c r="AE269" s="102" t="s">
        <v>4129</v>
      </c>
      <c r="AF269" s="102" t="s">
        <v>4130</v>
      </c>
      <c r="AG269" s="102" t="s">
        <v>4131</v>
      </c>
      <c r="AH269" s="102" t="n">
        <f aca="false">VLOOKUP(A269,'Can Gas Rankings'!$C$6:$H$95,6,FALSE())</f>
        <v>80</v>
      </c>
      <c r="AJ269" s="102" t="str">
        <f aca="false">A269&amp;C269</f>
        <v>WGR Canada Inc.96013861</v>
      </c>
      <c r="AK269" s="102" t="str">
        <f aca="false">E269</f>
        <v>Enron Canada Corp.</v>
      </c>
    </row>
    <row r="270" customFormat="false" ht="11.25" hidden="true" customHeight="false" outlineLevel="0" collapsed="false">
      <c r="A270" s="102" t="s">
        <v>480</v>
      </c>
      <c r="B270" s="102" t="s">
        <v>4007</v>
      </c>
      <c r="C270" s="102" t="n">
        <v>96013861</v>
      </c>
      <c r="D270" s="102" t="s">
        <v>41</v>
      </c>
      <c r="E270" s="102" t="s">
        <v>1554</v>
      </c>
      <c r="F270" s="102" t="n">
        <v>11266</v>
      </c>
      <c r="G270" s="102" t="n">
        <v>58142</v>
      </c>
      <c r="H270" s="102" t="s">
        <v>4023</v>
      </c>
      <c r="I270" s="102" t="n">
        <v>0</v>
      </c>
      <c r="J270" s="102" t="s">
        <v>4186</v>
      </c>
      <c r="K270" s="102" t="s">
        <v>4418</v>
      </c>
      <c r="L270" s="102" t="s">
        <v>4123</v>
      </c>
      <c r="N270" s="102" t="s">
        <v>4124</v>
      </c>
      <c r="Q270" s="102" t="s">
        <v>4125</v>
      </c>
      <c r="R270" s="102" t="s">
        <v>4188</v>
      </c>
      <c r="S270" s="102" t="s">
        <v>4416</v>
      </c>
      <c r="T270" s="102" t="s">
        <v>4190</v>
      </c>
      <c r="V270" s="102" t="s">
        <v>4191</v>
      </c>
      <c r="W270" s="102" t="s">
        <v>4192</v>
      </c>
      <c r="X270" s="102" t="s">
        <v>4416</v>
      </c>
      <c r="Y270" s="102" t="s">
        <v>4417</v>
      </c>
      <c r="AE270" s="102" t="s">
        <v>4129</v>
      </c>
      <c r="AF270" s="102" t="s">
        <v>4130</v>
      </c>
      <c r="AG270" s="102" t="s">
        <v>4131</v>
      </c>
      <c r="AH270" s="102" t="n">
        <f aca="false">VLOOKUP(A270,'Can Gas Rankings'!$C$6:$H$95,6,FALSE())</f>
        <v>80</v>
      </c>
      <c r="AJ270" s="102" t="str">
        <f aca="false">A270&amp;C270</f>
        <v>WGR Canada Inc.96013861</v>
      </c>
      <c r="AK270" s="102" t="str">
        <f aca="false">E270</f>
        <v>Enron Canada Corp.</v>
      </c>
    </row>
    <row r="271" customFormat="false" ht="11.25" hidden="true" customHeight="false" outlineLevel="0" collapsed="false">
      <c r="A271" s="102" t="s">
        <v>480</v>
      </c>
      <c r="B271" s="102" t="s">
        <v>4007</v>
      </c>
      <c r="C271" s="102" t="n">
        <v>96013861</v>
      </c>
      <c r="D271" s="102" t="s">
        <v>41</v>
      </c>
      <c r="E271" s="102" t="s">
        <v>1554</v>
      </c>
      <c r="F271" s="102" t="n">
        <v>11266</v>
      </c>
      <c r="G271" s="102" t="n">
        <v>58142</v>
      </c>
      <c r="H271" s="102" t="s">
        <v>4023</v>
      </c>
      <c r="I271" s="102" t="n">
        <v>0</v>
      </c>
      <c r="J271" s="102" t="s">
        <v>4186</v>
      </c>
      <c r="K271" s="102" t="s">
        <v>4418</v>
      </c>
      <c r="L271" s="102" t="s">
        <v>4123</v>
      </c>
      <c r="N271" s="102" t="s">
        <v>4124</v>
      </c>
      <c r="Q271" s="102" t="s">
        <v>4134</v>
      </c>
      <c r="R271" s="102" t="s">
        <v>4188</v>
      </c>
      <c r="S271" s="102" t="s">
        <v>4416</v>
      </c>
      <c r="T271" s="102" t="s">
        <v>4190</v>
      </c>
      <c r="V271" s="102" t="s">
        <v>4191</v>
      </c>
      <c r="W271" s="102" t="s">
        <v>4192</v>
      </c>
      <c r="X271" s="102" t="s">
        <v>4416</v>
      </c>
      <c r="Y271" s="102" t="s">
        <v>4417</v>
      </c>
      <c r="AE271" s="102" t="s">
        <v>4129</v>
      </c>
      <c r="AF271" s="102" t="s">
        <v>4130</v>
      </c>
      <c r="AG271" s="102" t="s">
        <v>4131</v>
      </c>
      <c r="AH271" s="102" t="n">
        <f aca="false">VLOOKUP(A271,'Can Gas Rankings'!$C$6:$H$95,6,FALSE())</f>
        <v>80</v>
      </c>
      <c r="AJ271" s="102" t="str">
        <f aca="false">A271&amp;C271</f>
        <v>WGR Canada Inc.96013861</v>
      </c>
      <c r="AK271" s="102" t="str">
        <f aca="false">E271</f>
        <v>Enron Canada Corp.</v>
      </c>
    </row>
    <row r="272" customFormat="false" ht="11.25" hidden="false" customHeight="false" outlineLevel="0" collapsed="false">
      <c r="A272" s="102" t="s">
        <v>77</v>
      </c>
      <c r="B272" s="102" t="s">
        <v>4007</v>
      </c>
      <c r="C272" s="102" t="n">
        <v>96013866</v>
      </c>
      <c r="D272" s="102" t="s">
        <v>41</v>
      </c>
      <c r="E272" s="102" t="s">
        <v>1554</v>
      </c>
      <c r="F272" s="102" t="n">
        <v>11266</v>
      </c>
      <c r="G272" s="102" t="n">
        <v>64245</v>
      </c>
      <c r="H272" s="102" t="s">
        <v>4023</v>
      </c>
      <c r="I272" s="102" t="n">
        <v>1</v>
      </c>
      <c r="J272" s="102" t="s">
        <v>4186</v>
      </c>
      <c r="K272" s="102" t="s">
        <v>4419</v>
      </c>
      <c r="L272" s="102" t="s">
        <v>4123</v>
      </c>
      <c r="N272" s="102" t="s">
        <v>4124</v>
      </c>
      <c r="Q272" s="102" t="s">
        <v>4125</v>
      </c>
      <c r="R272" s="102" t="s">
        <v>4188</v>
      </c>
      <c r="S272" s="102" t="s">
        <v>4420</v>
      </c>
      <c r="T272" s="102" t="s">
        <v>4190</v>
      </c>
      <c r="V272" s="102" t="s">
        <v>4191</v>
      </c>
      <c r="W272" s="102" t="s">
        <v>4192</v>
      </c>
      <c r="X272" s="102" t="s">
        <v>4420</v>
      </c>
      <c r="Y272" s="102" t="s">
        <v>4421</v>
      </c>
      <c r="AE272" s="102" t="s">
        <v>4129</v>
      </c>
      <c r="AF272" s="102" t="s">
        <v>4130</v>
      </c>
      <c r="AG272" s="102" t="s">
        <v>4131</v>
      </c>
      <c r="AH272" s="102" t="n">
        <f aca="false">VLOOKUP(A272,'Can Gas Rankings'!$C$6:$H$95,6,FALSE())</f>
        <v>20</v>
      </c>
      <c r="AJ272" s="102" t="str">
        <f aca="false">A272&amp;C272</f>
        <v>Williams Energy Marketing &amp; Trading Company96013866</v>
      </c>
      <c r="AK272" s="102" t="str">
        <f aca="false">E272</f>
        <v>Enron Canada Corp.</v>
      </c>
    </row>
    <row r="273" customFormat="false" ht="11.25" hidden="true" customHeight="false" outlineLevel="0" collapsed="false">
      <c r="A273" s="102" t="s">
        <v>77</v>
      </c>
      <c r="B273" s="102" t="s">
        <v>4007</v>
      </c>
      <c r="C273" s="102" t="n">
        <v>96013866</v>
      </c>
      <c r="D273" s="102" t="s">
        <v>41</v>
      </c>
      <c r="E273" s="102" t="s">
        <v>1554</v>
      </c>
      <c r="F273" s="102" t="n">
        <v>11266</v>
      </c>
      <c r="G273" s="102" t="n">
        <v>64245</v>
      </c>
      <c r="H273" s="102" t="s">
        <v>4023</v>
      </c>
      <c r="I273" s="102" t="n">
        <v>1</v>
      </c>
      <c r="J273" s="102" t="s">
        <v>4186</v>
      </c>
      <c r="K273" s="102" t="s">
        <v>4419</v>
      </c>
      <c r="L273" s="102" t="s">
        <v>4123</v>
      </c>
      <c r="N273" s="102" t="s">
        <v>4124</v>
      </c>
      <c r="Q273" s="102" t="s">
        <v>4134</v>
      </c>
      <c r="R273" s="102" t="s">
        <v>4188</v>
      </c>
      <c r="S273" s="102" t="s">
        <v>4420</v>
      </c>
      <c r="T273" s="102" t="s">
        <v>4190</v>
      </c>
      <c r="V273" s="102" t="s">
        <v>4191</v>
      </c>
      <c r="W273" s="102" t="s">
        <v>4192</v>
      </c>
      <c r="X273" s="102" t="s">
        <v>4420</v>
      </c>
      <c r="Y273" s="102" t="s">
        <v>4421</v>
      </c>
      <c r="AE273" s="102" t="s">
        <v>4129</v>
      </c>
      <c r="AF273" s="102" t="s">
        <v>4130</v>
      </c>
      <c r="AG273" s="102" t="s">
        <v>4131</v>
      </c>
    </row>
    <row r="274" customFormat="false" ht="11.25" hidden="true" customHeight="false" outlineLevel="0" collapsed="false">
      <c r="A274" s="102" t="s">
        <v>77</v>
      </c>
      <c r="B274" s="102" t="s">
        <v>4007</v>
      </c>
      <c r="C274" s="102" t="n">
        <v>96013866</v>
      </c>
      <c r="D274" s="102" t="s">
        <v>41</v>
      </c>
      <c r="E274" s="102" t="s">
        <v>1554</v>
      </c>
      <c r="F274" s="102" t="n">
        <v>11266</v>
      </c>
      <c r="G274" s="102" t="n">
        <v>64245</v>
      </c>
      <c r="H274" s="102" t="s">
        <v>4023</v>
      </c>
      <c r="I274" s="102" t="n">
        <v>1</v>
      </c>
      <c r="J274" s="102" t="s">
        <v>4186</v>
      </c>
      <c r="K274" s="102" t="s">
        <v>4422</v>
      </c>
      <c r="L274" s="102" t="s">
        <v>4123</v>
      </c>
      <c r="N274" s="102" t="s">
        <v>4124</v>
      </c>
      <c r="Q274" s="102" t="s">
        <v>4125</v>
      </c>
      <c r="R274" s="102" t="s">
        <v>4188</v>
      </c>
      <c r="S274" s="102" t="s">
        <v>4420</v>
      </c>
      <c r="T274" s="102" t="s">
        <v>4190</v>
      </c>
      <c r="V274" s="102" t="s">
        <v>4191</v>
      </c>
      <c r="W274" s="102" t="s">
        <v>4192</v>
      </c>
      <c r="X274" s="102" t="s">
        <v>4420</v>
      </c>
      <c r="Y274" s="102" t="s">
        <v>4421</v>
      </c>
      <c r="AE274" s="102" t="s">
        <v>4129</v>
      </c>
      <c r="AF274" s="102" t="s">
        <v>4130</v>
      </c>
      <c r="AG274" s="102" t="s">
        <v>4131</v>
      </c>
    </row>
    <row r="275" customFormat="false" ht="11.25" hidden="true" customHeight="false" outlineLevel="0" collapsed="false">
      <c r="A275" s="102" t="s">
        <v>77</v>
      </c>
      <c r="B275" s="102" t="s">
        <v>4007</v>
      </c>
      <c r="C275" s="102" t="n">
        <v>96013866</v>
      </c>
      <c r="D275" s="102" t="s">
        <v>41</v>
      </c>
      <c r="E275" s="102" t="s">
        <v>1554</v>
      </c>
      <c r="F275" s="102" t="n">
        <v>11266</v>
      </c>
      <c r="G275" s="102" t="n">
        <v>64245</v>
      </c>
      <c r="H275" s="102" t="s">
        <v>4023</v>
      </c>
      <c r="I275" s="102" t="n">
        <v>1</v>
      </c>
      <c r="J275" s="102" t="s">
        <v>4186</v>
      </c>
      <c r="K275" s="102" t="s">
        <v>4422</v>
      </c>
      <c r="L275" s="102" t="s">
        <v>4123</v>
      </c>
      <c r="N275" s="102" t="s">
        <v>4124</v>
      </c>
      <c r="Q275" s="102" t="s">
        <v>4134</v>
      </c>
      <c r="R275" s="102" t="s">
        <v>4188</v>
      </c>
      <c r="S275" s="102" t="s">
        <v>4420</v>
      </c>
      <c r="T275" s="102" t="s">
        <v>4190</v>
      </c>
      <c r="V275" s="102" t="s">
        <v>4191</v>
      </c>
      <c r="W275" s="102" t="s">
        <v>4192</v>
      </c>
      <c r="X275" s="102" t="s">
        <v>4420</v>
      </c>
      <c r="Y275" s="102" t="s">
        <v>4421</v>
      </c>
      <c r="AE275" s="102" t="s">
        <v>4129</v>
      </c>
      <c r="AF275" s="102" t="s">
        <v>4130</v>
      </c>
      <c r="AG275" s="102" t="s">
        <v>4131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J8" activeCellId="0" sqref="AJ8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02" width="34.13"/>
    <col collapsed="false" customWidth="false" hidden="false" outlineLevel="0" max="2" min="2" style="102" width="9.14"/>
    <col collapsed="false" customWidth="true" hidden="false" outlineLevel="0" max="3" min="3" style="102" width="11.85"/>
    <col collapsed="false" customWidth="true" hidden="false" outlineLevel="0" max="4" min="4" style="102" width="23.14"/>
    <col collapsed="false" customWidth="true" hidden="false" outlineLevel="0" max="5" min="5" style="102" width="19.7"/>
    <col collapsed="false" customWidth="true" hidden="false" outlineLevel="0" max="6" min="6" style="102" width="10.85"/>
    <col collapsed="false" customWidth="true" hidden="false" outlineLevel="0" max="7" min="7" style="102" width="10.41"/>
    <col collapsed="false" customWidth="true" hidden="false" outlineLevel="0" max="8" min="8" style="102" width="12.56"/>
    <col collapsed="false" customWidth="true" hidden="true" outlineLevel="0" max="9" min="9" style="102" width="13.41"/>
    <col collapsed="false" customWidth="false" hidden="false" outlineLevel="0" max="10" min="10" style="102" width="9.14"/>
    <col collapsed="false" customWidth="true" hidden="true" outlineLevel="0" max="11" min="11" style="102" width="14.85"/>
    <col collapsed="false" customWidth="true" hidden="true" outlineLevel="0" max="12" min="12" style="102" width="9.06"/>
    <col collapsed="false" customWidth="true" hidden="true" outlineLevel="0" max="13" min="13" style="102" width="10.13"/>
    <col collapsed="false" customWidth="true" hidden="false" outlineLevel="0" max="14" min="14" style="102" width="11.99"/>
    <col collapsed="false" customWidth="true" hidden="true" outlineLevel="0" max="15" min="15" style="102" width="11.28"/>
    <col collapsed="false" customWidth="true" hidden="true" outlineLevel="0" max="16" min="16" style="102" width="19.85"/>
    <col collapsed="false" customWidth="true" hidden="true" outlineLevel="0" max="17" min="17" style="102" width="15.56"/>
    <col collapsed="false" customWidth="true" hidden="true" outlineLevel="0" max="18" min="18" style="102" width="13.56"/>
    <col collapsed="false" customWidth="true" hidden="false" outlineLevel="0" max="19" min="19" style="102" width="13.14"/>
    <col collapsed="false" customWidth="true" hidden="false" outlineLevel="0" max="20" min="20" style="102" width="19.41"/>
    <col collapsed="false" customWidth="true" hidden="true" outlineLevel="0" max="21" min="21" style="102" width="51.99"/>
    <col collapsed="false" customWidth="true" hidden="true" outlineLevel="0" max="22" min="22" style="102" width="16.28"/>
    <col collapsed="false" customWidth="true" hidden="true" outlineLevel="0" max="23" min="23" style="102" width="13.56"/>
    <col collapsed="false" customWidth="true" hidden="true" outlineLevel="0" max="24" min="24" style="102" width="9.85"/>
    <col collapsed="false" customWidth="true" hidden="true" outlineLevel="0" max="25" min="25" style="102" width="12.42"/>
    <col collapsed="false" customWidth="true" hidden="true" outlineLevel="0" max="26" min="26" style="102" width="13.7"/>
    <col collapsed="false" customWidth="true" hidden="true" outlineLevel="0" max="27" min="27" style="102" width="14.28"/>
    <col collapsed="false" customWidth="true" hidden="true" outlineLevel="0" max="28" min="28" style="102" width="16.42"/>
    <col collapsed="false" customWidth="true" hidden="true" outlineLevel="0" max="29" min="29" style="102" width="9.06"/>
    <col collapsed="false" customWidth="true" hidden="true" outlineLevel="0" max="30" min="30" style="102" width="18.7"/>
    <col collapsed="false" customWidth="true" hidden="true" outlineLevel="0" max="31" min="31" style="102" width="34.99"/>
    <col collapsed="false" customWidth="true" hidden="true" outlineLevel="0" max="32" min="32" style="102" width="25.13"/>
    <col collapsed="false" customWidth="true" hidden="true" outlineLevel="0" max="33" min="33" style="102" width="38.28"/>
    <col collapsed="false" customWidth="true" hidden="false" outlineLevel="0" max="34" min="34" style="102" width="17.99"/>
    <col collapsed="false" customWidth="false" hidden="false" outlineLevel="0" max="35" min="35" style="102" width="9.14"/>
    <col collapsed="false" customWidth="true" hidden="false" outlineLevel="0" max="36" min="36" style="102" width="34.28"/>
    <col collapsed="false" customWidth="true" hidden="false" outlineLevel="0" max="37" min="37" style="102" width="14.99"/>
    <col collapsed="false" customWidth="false" hidden="false" outlineLevel="0" max="257" min="38" style="102" width="9.14"/>
  </cols>
  <sheetData>
    <row r="1" customFormat="false" ht="11.25" hidden="false" customHeight="false" outlineLevel="0" collapsed="false">
      <c r="A1" s="103" t="s">
        <v>4089</v>
      </c>
      <c r="B1" s="103" t="s">
        <v>4090</v>
      </c>
      <c r="C1" s="103" t="s">
        <v>4091</v>
      </c>
      <c r="D1" s="103" t="s">
        <v>4092</v>
      </c>
      <c r="E1" s="103" t="s">
        <v>4089</v>
      </c>
      <c r="F1" s="103" t="s">
        <v>4093</v>
      </c>
      <c r="G1" s="103" t="s">
        <v>4093</v>
      </c>
      <c r="H1" s="103" t="s">
        <v>4094</v>
      </c>
      <c r="I1" s="103" t="s">
        <v>4095</v>
      </c>
      <c r="J1" s="103" t="s">
        <v>4096</v>
      </c>
      <c r="K1" s="103" t="s">
        <v>4097</v>
      </c>
      <c r="L1" s="103" t="s">
        <v>4098</v>
      </c>
      <c r="M1" s="103" t="s">
        <v>4099</v>
      </c>
      <c r="N1" s="103" t="s">
        <v>4100</v>
      </c>
      <c r="O1" s="103" t="s">
        <v>4101</v>
      </c>
      <c r="P1" s="103" t="s">
        <v>4102</v>
      </c>
      <c r="Q1" s="103" t="s">
        <v>4103</v>
      </c>
      <c r="R1" s="103" t="s">
        <v>4104</v>
      </c>
      <c r="S1" s="103" t="s">
        <v>4105</v>
      </c>
      <c r="T1" s="103" t="s">
        <v>4106</v>
      </c>
      <c r="U1" s="103" t="s">
        <v>4107</v>
      </c>
      <c r="V1" s="103" t="s">
        <v>4108</v>
      </c>
      <c r="W1" s="103" t="s">
        <v>4109</v>
      </c>
      <c r="X1" s="103" t="s">
        <v>4110</v>
      </c>
      <c r="Y1" s="103" t="s">
        <v>4111</v>
      </c>
      <c r="Z1" s="103" t="s">
        <v>4104</v>
      </c>
      <c r="AA1" s="103" t="s">
        <v>4112</v>
      </c>
      <c r="AB1" s="103" t="s">
        <v>4113</v>
      </c>
      <c r="AC1" s="103" t="s">
        <v>4114</v>
      </c>
      <c r="AD1" s="103" t="s">
        <v>4115</v>
      </c>
      <c r="AE1" s="103" t="s">
        <v>4116</v>
      </c>
      <c r="AF1" s="103" t="s">
        <v>4117</v>
      </c>
      <c r="AG1" s="103" t="s">
        <v>4118</v>
      </c>
      <c r="AH1" s="103" t="s">
        <v>4120</v>
      </c>
      <c r="AI1" s="103"/>
      <c r="AJ1" s="103" t="s">
        <v>4022</v>
      </c>
      <c r="AK1" s="103" t="s">
        <v>11</v>
      </c>
      <c r="AL1" s="103"/>
      <c r="AM1" s="103"/>
      <c r="AN1" s="103"/>
      <c r="AO1" s="103"/>
      <c r="AP1" s="103"/>
      <c r="AQ1" s="103"/>
      <c r="AR1" s="103"/>
      <c r="AS1" s="103"/>
      <c r="AT1" s="103"/>
      <c r="AU1" s="103"/>
      <c r="AV1" s="103"/>
      <c r="AW1" s="103"/>
      <c r="AX1" s="103"/>
      <c r="AY1" s="103"/>
      <c r="AZ1" s="103"/>
      <c r="BA1" s="103"/>
      <c r="BB1" s="103"/>
      <c r="BC1" s="103"/>
      <c r="BD1" s="103"/>
      <c r="BE1" s="103"/>
      <c r="BF1" s="103"/>
      <c r="BG1" s="103"/>
      <c r="BH1" s="103"/>
      <c r="BI1" s="103"/>
      <c r="BJ1" s="103"/>
      <c r="BK1" s="103"/>
      <c r="BL1" s="103"/>
      <c r="BM1" s="103"/>
      <c r="BN1" s="103"/>
      <c r="BO1" s="103"/>
      <c r="BP1" s="103"/>
      <c r="BQ1" s="103"/>
      <c r="BR1" s="103"/>
      <c r="BS1" s="103"/>
      <c r="BT1" s="103"/>
      <c r="BU1" s="103"/>
      <c r="BV1" s="103"/>
      <c r="BW1" s="103"/>
      <c r="BX1" s="103"/>
      <c r="BY1" s="103"/>
      <c r="BZ1" s="103"/>
      <c r="CA1" s="103"/>
      <c r="CB1" s="103"/>
      <c r="CC1" s="103"/>
      <c r="CD1" s="103"/>
      <c r="CE1" s="103"/>
      <c r="CF1" s="103"/>
      <c r="CG1" s="103"/>
      <c r="CH1" s="103"/>
      <c r="CI1" s="103"/>
      <c r="CJ1" s="103"/>
      <c r="CK1" s="103"/>
      <c r="CL1" s="103"/>
      <c r="CM1" s="103"/>
      <c r="CN1" s="103"/>
      <c r="CO1" s="103"/>
      <c r="CP1" s="103"/>
      <c r="CQ1" s="103"/>
      <c r="CR1" s="103"/>
      <c r="CS1" s="103"/>
      <c r="CT1" s="103"/>
      <c r="CU1" s="103"/>
      <c r="CV1" s="103"/>
      <c r="CW1" s="103"/>
      <c r="CX1" s="103"/>
      <c r="CY1" s="103"/>
      <c r="CZ1" s="103"/>
      <c r="DA1" s="103"/>
      <c r="DB1" s="103"/>
      <c r="DC1" s="103"/>
      <c r="DD1" s="103"/>
      <c r="DE1" s="103"/>
      <c r="DF1" s="103"/>
      <c r="DG1" s="103"/>
      <c r="DH1" s="103"/>
      <c r="DI1" s="103"/>
      <c r="DJ1" s="103"/>
      <c r="DK1" s="103"/>
      <c r="DL1" s="103"/>
      <c r="DM1" s="103"/>
      <c r="DN1" s="103"/>
      <c r="DO1" s="103"/>
      <c r="DP1" s="103"/>
      <c r="DQ1" s="103"/>
      <c r="DR1" s="103"/>
      <c r="DS1" s="103"/>
      <c r="DT1" s="103"/>
      <c r="DU1" s="103"/>
      <c r="DV1" s="103"/>
      <c r="DW1" s="103"/>
      <c r="DX1" s="103"/>
      <c r="DY1" s="103"/>
      <c r="DZ1" s="103"/>
      <c r="EA1" s="103"/>
      <c r="EB1" s="103"/>
      <c r="EC1" s="103"/>
      <c r="ED1" s="103"/>
      <c r="EE1" s="103"/>
      <c r="EF1" s="103"/>
      <c r="EG1" s="103"/>
      <c r="EH1" s="103"/>
      <c r="EI1" s="103"/>
      <c r="EJ1" s="103"/>
      <c r="EK1" s="103"/>
      <c r="EL1" s="103"/>
      <c r="EM1" s="103"/>
      <c r="EN1" s="103"/>
      <c r="EO1" s="103"/>
      <c r="EP1" s="103"/>
      <c r="EQ1" s="103"/>
      <c r="ER1" s="103"/>
      <c r="ES1" s="103"/>
      <c r="ET1" s="103"/>
      <c r="EU1" s="103"/>
      <c r="EV1" s="103"/>
      <c r="EW1" s="103"/>
      <c r="EX1" s="103"/>
      <c r="EY1" s="103"/>
      <c r="EZ1" s="103"/>
      <c r="FA1" s="103"/>
      <c r="FB1" s="103"/>
      <c r="FC1" s="103"/>
      <c r="FD1" s="103"/>
      <c r="FE1" s="103"/>
      <c r="FF1" s="103"/>
      <c r="FG1" s="103"/>
      <c r="FH1" s="103"/>
      <c r="FI1" s="103"/>
      <c r="FJ1" s="103"/>
      <c r="FK1" s="103"/>
      <c r="FL1" s="103"/>
      <c r="FM1" s="103"/>
      <c r="FN1" s="103"/>
      <c r="FO1" s="103"/>
      <c r="FP1" s="103"/>
      <c r="FQ1" s="103"/>
      <c r="FR1" s="103"/>
      <c r="FS1" s="103"/>
      <c r="FT1" s="103"/>
      <c r="FU1" s="103"/>
      <c r="FV1" s="103"/>
      <c r="FW1" s="103"/>
      <c r="FX1" s="103"/>
      <c r="FY1" s="103"/>
      <c r="FZ1" s="103"/>
      <c r="GA1" s="103"/>
      <c r="GB1" s="103"/>
      <c r="GC1" s="103"/>
      <c r="GD1" s="103"/>
      <c r="GE1" s="103"/>
      <c r="GF1" s="103"/>
      <c r="GG1" s="103"/>
      <c r="GH1" s="103"/>
      <c r="GI1" s="103"/>
      <c r="GJ1" s="103"/>
      <c r="GK1" s="103"/>
      <c r="GL1" s="103"/>
      <c r="GM1" s="103"/>
      <c r="GN1" s="103"/>
      <c r="GO1" s="103"/>
      <c r="GP1" s="103"/>
      <c r="GQ1" s="103"/>
      <c r="GR1" s="103"/>
      <c r="GS1" s="103"/>
      <c r="GT1" s="103"/>
      <c r="GU1" s="103"/>
      <c r="GV1" s="103"/>
      <c r="GW1" s="103"/>
      <c r="GX1" s="103"/>
      <c r="GY1" s="103"/>
      <c r="GZ1" s="103"/>
      <c r="HA1" s="103"/>
      <c r="HB1" s="103"/>
      <c r="HC1" s="103"/>
      <c r="HD1" s="103"/>
      <c r="HE1" s="103"/>
      <c r="HF1" s="103"/>
      <c r="HG1" s="103"/>
      <c r="HH1" s="103"/>
      <c r="HI1" s="103"/>
      <c r="HJ1" s="103"/>
      <c r="HK1" s="103"/>
      <c r="HL1" s="103"/>
      <c r="HM1" s="103"/>
      <c r="HN1" s="103"/>
      <c r="HO1" s="103"/>
      <c r="HP1" s="103"/>
      <c r="HQ1" s="103"/>
      <c r="HR1" s="103"/>
      <c r="HS1" s="103"/>
      <c r="HT1" s="103"/>
      <c r="HU1" s="103"/>
      <c r="HV1" s="103"/>
      <c r="HW1" s="103"/>
      <c r="HX1" s="103"/>
      <c r="HY1" s="103"/>
      <c r="HZ1" s="103"/>
      <c r="IA1" s="103"/>
      <c r="IB1" s="103"/>
      <c r="IC1" s="103"/>
      <c r="ID1" s="103"/>
      <c r="IE1" s="103"/>
      <c r="IF1" s="103"/>
      <c r="IG1" s="103"/>
      <c r="IH1" s="103"/>
      <c r="II1" s="103"/>
      <c r="IJ1" s="103"/>
      <c r="IK1" s="103"/>
      <c r="IL1" s="103"/>
      <c r="IM1" s="103"/>
      <c r="IN1" s="103"/>
      <c r="IO1" s="103"/>
      <c r="IP1" s="103"/>
      <c r="IQ1" s="103"/>
      <c r="IR1" s="103"/>
      <c r="IS1" s="103"/>
      <c r="IT1" s="103"/>
      <c r="IU1" s="103"/>
      <c r="IV1" s="103"/>
      <c r="IW1" s="103"/>
    </row>
    <row r="2" customFormat="false" ht="11.25" hidden="false" customHeight="false" outlineLevel="0" collapsed="false">
      <c r="A2" s="102" t="s">
        <v>377</v>
      </c>
      <c r="B2" s="102" t="s">
        <v>4007</v>
      </c>
      <c r="C2" s="102" t="n">
        <v>96070473</v>
      </c>
      <c r="D2" s="102" t="s">
        <v>378</v>
      </c>
      <c r="E2" s="102" t="s">
        <v>1554</v>
      </c>
      <c r="F2" s="102" t="n">
        <v>11266</v>
      </c>
      <c r="G2" s="102" t="n">
        <v>58982</v>
      </c>
      <c r="H2" s="102" t="s">
        <v>4023</v>
      </c>
      <c r="I2" s="102" t="n">
        <v>0</v>
      </c>
      <c r="J2" s="102" t="s">
        <v>4010</v>
      </c>
      <c r="L2" s="102" t="s">
        <v>4123</v>
      </c>
      <c r="N2" s="102" t="s">
        <v>4124</v>
      </c>
      <c r="Q2" s="102" t="s">
        <v>4125</v>
      </c>
      <c r="R2" s="102" t="s">
        <v>4188</v>
      </c>
      <c r="S2" s="102" t="s">
        <v>4423</v>
      </c>
      <c r="T2" s="102" t="s">
        <v>4424</v>
      </c>
      <c r="U2" s="102" t="s">
        <v>4425</v>
      </c>
      <c r="AE2" s="102" t="s">
        <v>4129</v>
      </c>
      <c r="AF2" s="102" t="s">
        <v>4130</v>
      </c>
      <c r="AG2" s="102" t="s">
        <v>4202</v>
      </c>
      <c r="AH2" s="102" t="e">
        <f aca="false">VLOOKUP(A2,'Can Pwr Rankings'!$C$6:$F$21,4,FALSE())</f>
        <v>#N/A</v>
      </c>
      <c r="AJ2" s="102" t="str">
        <f aca="false">A2&amp;C2</f>
        <v>Chevron Canada Resources96070473</v>
      </c>
      <c r="AK2" s="102" t="str">
        <f aca="false">E2</f>
        <v>Enron Canada Corp.</v>
      </c>
    </row>
    <row r="3" customFormat="false" ht="11.25" hidden="true" customHeight="false" outlineLevel="0" collapsed="false">
      <c r="A3" s="102" t="s">
        <v>377</v>
      </c>
      <c r="B3" s="102" t="s">
        <v>4007</v>
      </c>
      <c r="C3" s="102" t="n">
        <v>96070473</v>
      </c>
      <c r="D3" s="102" t="s">
        <v>378</v>
      </c>
      <c r="E3" s="102" t="s">
        <v>1554</v>
      </c>
      <c r="F3" s="102" t="n">
        <v>11266</v>
      </c>
      <c r="G3" s="102" t="n">
        <v>58982</v>
      </c>
      <c r="H3" s="102" t="s">
        <v>4023</v>
      </c>
      <c r="I3" s="102" t="n">
        <v>0</v>
      </c>
      <c r="J3" s="102" t="s">
        <v>4010</v>
      </c>
      <c r="L3" s="102" t="s">
        <v>4123</v>
      </c>
      <c r="N3" s="102" t="s">
        <v>4124</v>
      </c>
      <c r="Q3" s="102" t="s">
        <v>4134</v>
      </c>
      <c r="R3" s="102" t="s">
        <v>4188</v>
      </c>
      <c r="S3" s="102" t="s">
        <v>4423</v>
      </c>
      <c r="T3" s="102" t="s">
        <v>4424</v>
      </c>
      <c r="U3" s="102" t="s">
        <v>4425</v>
      </c>
      <c r="AE3" s="102" t="s">
        <v>4129</v>
      </c>
      <c r="AF3" s="102" t="s">
        <v>4130</v>
      </c>
      <c r="AG3" s="102" t="s">
        <v>4202</v>
      </c>
    </row>
    <row r="4" customFormat="false" ht="11.25" hidden="true" customHeight="false" outlineLevel="0" collapsed="false">
      <c r="A4" s="102" t="s">
        <v>377</v>
      </c>
      <c r="B4" s="102" t="s">
        <v>4007</v>
      </c>
      <c r="C4" s="102" t="n">
        <v>96070473</v>
      </c>
      <c r="D4" s="102" t="s">
        <v>378</v>
      </c>
      <c r="E4" s="102" t="s">
        <v>1554</v>
      </c>
      <c r="F4" s="102" t="n">
        <v>11266</v>
      </c>
      <c r="G4" s="102" t="n">
        <v>58982</v>
      </c>
      <c r="H4" s="102" t="s">
        <v>4023</v>
      </c>
      <c r="I4" s="102" t="n">
        <v>0</v>
      </c>
      <c r="J4" s="102" t="s">
        <v>4010</v>
      </c>
      <c r="L4" s="102" t="s">
        <v>4123</v>
      </c>
      <c r="N4" s="102" t="s">
        <v>4124</v>
      </c>
      <c r="Q4" s="102" t="s">
        <v>4134</v>
      </c>
      <c r="R4" s="102" t="s">
        <v>4188</v>
      </c>
      <c r="S4" s="102" t="s">
        <v>4423</v>
      </c>
      <c r="T4" s="102" t="s">
        <v>4424</v>
      </c>
      <c r="U4" s="102" t="s">
        <v>4425</v>
      </c>
      <c r="AE4" s="102" t="s">
        <v>4129</v>
      </c>
      <c r="AF4" s="102" t="s">
        <v>4130</v>
      </c>
      <c r="AG4" s="102" t="s">
        <v>4202</v>
      </c>
    </row>
    <row r="5" customFormat="false" ht="11.25" hidden="true" customHeight="false" outlineLevel="0" collapsed="false">
      <c r="A5" s="102" t="s">
        <v>377</v>
      </c>
      <c r="B5" s="102" t="s">
        <v>4007</v>
      </c>
      <c r="C5" s="102" t="n">
        <v>96070473</v>
      </c>
      <c r="D5" s="102" t="s">
        <v>378</v>
      </c>
      <c r="E5" s="102" t="s">
        <v>1554</v>
      </c>
      <c r="F5" s="102" t="n">
        <v>11266</v>
      </c>
      <c r="G5" s="102" t="n">
        <v>58982</v>
      </c>
      <c r="H5" s="102" t="s">
        <v>4023</v>
      </c>
      <c r="I5" s="102" t="n">
        <v>0</v>
      </c>
      <c r="J5" s="102" t="s">
        <v>4010</v>
      </c>
      <c r="L5" s="102" t="s">
        <v>4123</v>
      </c>
      <c r="N5" s="102" t="s">
        <v>4124</v>
      </c>
      <c r="Q5" s="102" t="s">
        <v>4125</v>
      </c>
      <c r="R5" s="102" t="s">
        <v>4188</v>
      </c>
      <c r="S5" s="102" t="s">
        <v>4423</v>
      </c>
      <c r="T5" s="102" t="s">
        <v>4424</v>
      </c>
      <c r="U5" s="102" t="s">
        <v>4425</v>
      </c>
      <c r="AE5" s="102" t="s">
        <v>4129</v>
      </c>
      <c r="AF5" s="102" t="s">
        <v>4130</v>
      </c>
      <c r="AG5" s="102" t="s">
        <v>4202</v>
      </c>
    </row>
    <row r="6" customFormat="false" ht="11.25" hidden="false" customHeight="false" outlineLevel="0" collapsed="false">
      <c r="A6" s="102" t="s">
        <v>416</v>
      </c>
      <c r="B6" s="102" t="s">
        <v>4007</v>
      </c>
      <c r="C6" s="102" t="n">
        <v>96055826</v>
      </c>
      <c r="D6" s="102" t="s">
        <v>417</v>
      </c>
      <c r="E6" s="102" t="s">
        <v>1554</v>
      </c>
      <c r="F6" s="102" t="n">
        <v>11266</v>
      </c>
      <c r="G6" s="102" t="n">
        <v>72352</v>
      </c>
      <c r="H6" s="102" t="s">
        <v>4033</v>
      </c>
      <c r="I6" s="102" t="n">
        <v>0</v>
      </c>
      <c r="J6" s="102" t="s">
        <v>4010</v>
      </c>
      <c r="L6" s="102" t="s">
        <v>4123</v>
      </c>
      <c r="N6" s="102" t="s">
        <v>4124</v>
      </c>
      <c r="Q6" s="102" t="s">
        <v>4125</v>
      </c>
      <c r="R6" s="102" t="s">
        <v>4188</v>
      </c>
      <c r="S6" s="102" t="s">
        <v>4400</v>
      </c>
      <c r="T6" s="102" t="s">
        <v>4424</v>
      </c>
      <c r="U6" s="102" t="s">
        <v>4426</v>
      </c>
      <c r="V6" s="102" t="s">
        <v>4201</v>
      </c>
      <c r="W6" s="102" t="s">
        <v>4192</v>
      </c>
      <c r="AE6" s="102" t="s">
        <v>4130</v>
      </c>
      <c r="AF6" s="102" t="s">
        <v>4130</v>
      </c>
      <c r="AG6" s="102" t="s">
        <v>4131</v>
      </c>
      <c r="AH6" s="102" t="e">
        <f aca="false">VLOOKUP(A6,'Can Pwr Rankings'!$C$6:$F$21,4,FALSE())</f>
        <v>#N/A</v>
      </c>
      <c r="AJ6" s="102" t="str">
        <f aca="false">A6&amp;C6</f>
        <v>KeySpan Energy Canada Partnership96055826</v>
      </c>
      <c r="AK6" s="102" t="str">
        <f aca="false">E6</f>
        <v>Enron Canada Corp.</v>
      </c>
    </row>
    <row r="7" customFormat="false" ht="11.25" hidden="true" customHeight="false" outlineLevel="0" collapsed="false">
      <c r="A7" s="102" t="s">
        <v>416</v>
      </c>
      <c r="B7" s="102" t="s">
        <v>4007</v>
      </c>
      <c r="C7" s="102" t="n">
        <v>96055826</v>
      </c>
      <c r="D7" s="102" t="s">
        <v>417</v>
      </c>
      <c r="E7" s="102" t="s">
        <v>1554</v>
      </c>
      <c r="F7" s="102" t="n">
        <v>11266</v>
      </c>
      <c r="G7" s="102" t="n">
        <v>72352</v>
      </c>
      <c r="H7" s="102" t="s">
        <v>4033</v>
      </c>
      <c r="I7" s="102" t="n">
        <v>0</v>
      </c>
      <c r="J7" s="102" t="s">
        <v>4010</v>
      </c>
      <c r="L7" s="102" t="s">
        <v>4123</v>
      </c>
      <c r="N7" s="102" t="s">
        <v>4124</v>
      </c>
      <c r="Q7" s="102" t="s">
        <v>4134</v>
      </c>
      <c r="R7" s="102" t="s">
        <v>4188</v>
      </c>
      <c r="S7" s="102" t="s">
        <v>4400</v>
      </c>
      <c r="T7" s="102" t="s">
        <v>4424</v>
      </c>
      <c r="U7" s="102" t="s">
        <v>4426</v>
      </c>
      <c r="V7" s="102" t="s">
        <v>4201</v>
      </c>
      <c r="W7" s="102" t="s">
        <v>4192</v>
      </c>
      <c r="AE7" s="102" t="s">
        <v>4130</v>
      </c>
      <c r="AF7" s="102" t="s">
        <v>4130</v>
      </c>
      <c r="AG7" s="102" t="s">
        <v>4131</v>
      </c>
      <c r="AH7" s="102" t="e">
        <f aca="false">VLOOKUP(A7,'Can Pwr Rankings'!$C$6:$F$21,4,FALSE())</f>
        <v>#N/A</v>
      </c>
      <c r="AJ7" s="102" t="str">
        <f aca="false">A7&amp;C7</f>
        <v>KeySpan Energy Canada Partnership96055826</v>
      </c>
      <c r="AK7" s="102" t="str">
        <f aca="false">E7</f>
        <v>Enron Canada Corp.</v>
      </c>
    </row>
    <row r="8" customFormat="false" ht="11.25" hidden="false" customHeight="false" outlineLevel="0" collapsed="false">
      <c r="A8" s="102" t="s">
        <v>437</v>
      </c>
      <c r="B8" s="102" t="s">
        <v>4007</v>
      </c>
      <c r="C8" s="102" t="n">
        <v>96062371</v>
      </c>
      <c r="D8" s="102" t="s">
        <v>417</v>
      </c>
      <c r="E8" s="102" t="s">
        <v>1554</v>
      </c>
      <c r="F8" s="102" t="n">
        <v>11266</v>
      </c>
      <c r="G8" s="102" t="n">
        <v>52868</v>
      </c>
      <c r="H8" s="102" t="s">
        <v>4033</v>
      </c>
      <c r="I8" s="102" t="n">
        <v>0</v>
      </c>
      <c r="J8" s="102" t="s">
        <v>4010</v>
      </c>
      <c r="L8" s="102" t="s">
        <v>4123</v>
      </c>
      <c r="N8" s="102" t="s">
        <v>4124</v>
      </c>
      <c r="Q8" s="102" t="s">
        <v>4134</v>
      </c>
      <c r="R8" s="102" t="s">
        <v>4188</v>
      </c>
      <c r="S8" s="102" t="s">
        <v>4427</v>
      </c>
      <c r="T8" s="102" t="s">
        <v>4424</v>
      </c>
      <c r="U8" s="102" t="s">
        <v>4428</v>
      </c>
      <c r="V8" s="102" t="s">
        <v>4201</v>
      </c>
      <c r="W8" s="102" t="s">
        <v>4192</v>
      </c>
      <c r="AE8" s="102" t="s">
        <v>4130</v>
      </c>
      <c r="AF8" s="102" t="s">
        <v>4130</v>
      </c>
      <c r="AG8" s="102" t="s">
        <v>4131</v>
      </c>
      <c r="AH8" s="102" t="e">
        <f aca="false">VLOOKUP(A8,'Can Pwr Rankings'!$C$6:$F$21,4,FALSE())</f>
        <v>#N/A</v>
      </c>
      <c r="AJ8" s="102" t="str">
        <f aca="false">A8&amp;C8</f>
        <v>Petro-Canada Oil and Gas96062371</v>
      </c>
      <c r="AK8" s="102" t="str">
        <f aca="false">E8</f>
        <v>Enron Canada Corp.</v>
      </c>
    </row>
    <row r="9" customFormat="false" ht="11.25" hidden="true" customHeight="false" outlineLevel="0" collapsed="false">
      <c r="A9" s="102" t="s">
        <v>437</v>
      </c>
      <c r="B9" s="102" t="s">
        <v>4007</v>
      </c>
      <c r="C9" s="102" t="n">
        <v>96062371</v>
      </c>
      <c r="D9" s="102" t="s">
        <v>417</v>
      </c>
      <c r="E9" s="102" t="s">
        <v>1554</v>
      </c>
      <c r="F9" s="102" t="n">
        <v>11266</v>
      </c>
      <c r="G9" s="102" t="n">
        <v>52868</v>
      </c>
      <c r="H9" s="102" t="s">
        <v>4033</v>
      </c>
      <c r="I9" s="102" t="n">
        <v>0</v>
      </c>
      <c r="J9" s="102" t="s">
        <v>4010</v>
      </c>
      <c r="L9" s="102" t="s">
        <v>4123</v>
      </c>
      <c r="N9" s="102" t="s">
        <v>4124</v>
      </c>
      <c r="Q9" s="102" t="s">
        <v>4125</v>
      </c>
      <c r="R9" s="102" t="s">
        <v>4188</v>
      </c>
      <c r="S9" s="102" t="s">
        <v>4427</v>
      </c>
      <c r="T9" s="102" t="s">
        <v>4424</v>
      </c>
      <c r="U9" s="102" t="s">
        <v>4428</v>
      </c>
      <c r="V9" s="102" t="s">
        <v>4201</v>
      </c>
      <c r="W9" s="102" t="s">
        <v>4192</v>
      </c>
      <c r="AE9" s="102" t="s">
        <v>4130</v>
      </c>
      <c r="AF9" s="102" t="s">
        <v>4130</v>
      </c>
      <c r="AG9" s="102" t="s">
        <v>4131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3:J1279"/>
  <sheetViews>
    <sheetView showFormulas="false" showGridLines="true" showRowColHeaders="true" showZeros="true" rightToLeft="false" tabSelected="false" showOutlineSymbols="true" defaultGridColor="true" view="normal" topLeftCell="A1" colorId="64" zoomScale="70" zoomScaleNormal="70" zoomScalePageLayoutView="100" workbookViewId="0">
      <pane xSplit="5" ySplit="4" topLeftCell="F5" activePane="bottomRight" state="frozen"/>
      <selection pane="topLeft" activeCell="A1" activeCellId="0" sqref="A1"/>
      <selection pane="topRight" activeCell="F1" activeCellId="0" sqref="F1"/>
      <selection pane="bottomLeft" activeCell="A5" activeCellId="0" sqref="A5"/>
      <selection pane="bottomRight" activeCell="F5" activeCellId="0" sqref="F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25.99"/>
    <col collapsed="false" customWidth="true" hidden="false" outlineLevel="0" max="3" min="3" style="0" width="15.99"/>
    <col collapsed="false" customWidth="true" hidden="false" outlineLevel="0" max="4" min="4" style="0" width="80.99"/>
    <col collapsed="false" customWidth="true" hidden="false" outlineLevel="0" max="5" min="5" style="0" width="25.28"/>
    <col collapsed="false" customWidth="true" hidden="false" outlineLevel="0" max="6" min="6" style="0" width="17.28"/>
    <col collapsed="false" customWidth="true" hidden="false" outlineLevel="0" max="7" min="7" style="0" width="19.56"/>
    <col collapsed="false" customWidth="true" hidden="false" outlineLevel="0" max="8" min="8" style="0" width="23.41"/>
    <col collapsed="false" customWidth="true" hidden="false" outlineLevel="0" max="9" min="9" style="0" width="15.41"/>
    <col collapsed="false" customWidth="true" hidden="false" outlineLevel="0" max="10" min="10" style="0" width="17.42"/>
    <col collapsed="false" customWidth="true" hidden="false" outlineLevel="0" max="11" min="11" style="0" width="11.42"/>
    <col collapsed="false" customWidth="true" hidden="false" outlineLevel="0" max="13" min="13" style="0" width="15.85"/>
    <col collapsed="false" customWidth="true" hidden="false" outlineLevel="0" max="14" min="14" style="0" width="16.28"/>
    <col collapsed="false" customWidth="true" hidden="false" outlineLevel="0" max="15" min="15" style="0" width="17.7"/>
    <col collapsed="false" customWidth="true" hidden="false" outlineLevel="0" max="16" min="16" style="0" width="18.28"/>
  </cols>
  <sheetData>
    <row r="3" customFormat="false" ht="12.75" hidden="false" customHeight="false" outlineLevel="0" collapsed="false">
      <c r="B3" s="104" t="s">
        <v>4429</v>
      </c>
      <c r="C3" s="3"/>
      <c r="D3" s="3"/>
      <c r="E3" s="104" t="s">
        <v>4430</v>
      </c>
      <c r="F3" s="3"/>
      <c r="G3" s="3"/>
      <c r="H3" s="3"/>
      <c r="I3" s="3"/>
      <c r="J3" s="35"/>
    </row>
    <row r="4" customFormat="false" ht="12.75" hidden="false" customHeight="false" outlineLevel="0" collapsed="false">
      <c r="B4" s="104" t="s">
        <v>7</v>
      </c>
      <c r="C4" s="104" t="s">
        <v>8</v>
      </c>
      <c r="D4" s="104" t="s">
        <v>4016</v>
      </c>
      <c r="E4" s="104" t="s">
        <v>15</v>
      </c>
      <c r="F4" s="36" t="s">
        <v>16</v>
      </c>
      <c r="G4" s="36" t="s">
        <v>17</v>
      </c>
      <c r="H4" s="36" t="s">
        <v>12</v>
      </c>
      <c r="I4" s="36" t="s">
        <v>13</v>
      </c>
      <c r="J4" s="105" t="s">
        <v>14</v>
      </c>
    </row>
    <row r="5" customFormat="false" ht="12.75" hidden="false" customHeight="false" outlineLevel="0" collapsed="false">
      <c r="B5" s="104" t="s">
        <v>164</v>
      </c>
      <c r="C5" s="104" t="n">
        <v>71363</v>
      </c>
      <c r="D5" s="104" t="s">
        <v>27</v>
      </c>
      <c r="E5" s="106"/>
      <c r="F5" s="107"/>
      <c r="G5" s="107"/>
      <c r="H5" s="107" t="n">
        <v>96030228</v>
      </c>
      <c r="I5" s="107"/>
      <c r="J5" s="108"/>
    </row>
    <row r="6" customFormat="false" ht="12.75" hidden="false" customHeight="false" outlineLevel="0" collapsed="false">
      <c r="B6" s="109"/>
      <c r="C6" s="109"/>
      <c r="D6" s="110" t="s">
        <v>34</v>
      </c>
      <c r="E6" s="111"/>
      <c r="F6" s="112"/>
      <c r="G6" s="112"/>
      <c r="H6" s="112"/>
      <c r="I6" s="112" t="n">
        <v>96029723</v>
      </c>
      <c r="J6" s="113"/>
    </row>
    <row r="7" customFormat="false" ht="12.75" hidden="false" customHeight="false" outlineLevel="0" collapsed="false">
      <c r="B7" s="109"/>
      <c r="C7" s="109"/>
      <c r="D7" s="110" t="s">
        <v>35</v>
      </c>
      <c r="E7" s="111"/>
      <c r="F7" s="112"/>
      <c r="G7" s="112"/>
      <c r="H7" s="112"/>
      <c r="I7" s="112" t="n">
        <v>96005429</v>
      </c>
      <c r="J7" s="113"/>
    </row>
    <row r="8" customFormat="false" ht="12.75" hidden="false" customHeight="false" outlineLevel="0" collapsed="false">
      <c r="B8" s="109"/>
      <c r="C8" s="109"/>
      <c r="D8" s="110" t="s">
        <v>47</v>
      </c>
      <c r="E8" s="111"/>
      <c r="F8" s="112"/>
      <c r="G8" s="112"/>
      <c r="H8" s="112"/>
      <c r="I8" s="112" t="n">
        <v>96035761</v>
      </c>
      <c r="J8" s="113"/>
    </row>
    <row r="9" customFormat="false" ht="12.75" hidden="false" customHeight="false" outlineLevel="0" collapsed="false">
      <c r="B9" s="109"/>
      <c r="C9" s="109"/>
      <c r="D9" s="110" t="s">
        <v>36</v>
      </c>
      <c r="E9" s="111"/>
      <c r="F9" s="112"/>
      <c r="G9" s="112"/>
      <c r="H9" s="112"/>
      <c r="I9" s="112" t="n">
        <v>96031367</v>
      </c>
      <c r="J9" s="113"/>
    </row>
    <row r="10" customFormat="false" ht="12.75" hidden="false" customHeight="false" outlineLevel="0" collapsed="false">
      <c r="B10" s="104" t="s">
        <v>338</v>
      </c>
      <c r="C10" s="104" t="n">
        <v>53368</v>
      </c>
      <c r="D10" s="104" t="s">
        <v>41</v>
      </c>
      <c r="E10" s="106"/>
      <c r="F10" s="107" t="n">
        <v>96013786</v>
      </c>
      <c r="G10" s="107"/>
      <c r="H10" s="107"/>
      <c r="I10" s="107"/>
      <c r="J10" s="108"/>
    </row>
    <row r="11" customFormat="false" ht="12.75" hidden="false" customHeight="false" outlineLevel="0" collapsed="false">
      <c r="B11" s="104" t="s">
        <v>288</v>
      </c>
      <c r="C11" s="104" t="n">
        <v>58009</v>
      </c>
      <c r="D11" s="104" t="s">
        <v>28</v>
      </c>
      <c r="E11" s="106"/>
      <c r="F11" s="107"/>
      <c r="G11" s="107"/>
      <c r="H11" s="107"/>
      <c r="I11" s="107" t="n">
        <v>96014043</v>
      </c>
      <c r="J11" s="108"/>
    </row>
    <row r="12" customFormat="false" ht="12.75" hidden="false" customHeight="false" outlineLevel="0" collapsed="false">
      <c r="B12" s="109"/>
      <c r="C12" s="109"/>
      <c r="D12" s="110" t="s">
        <v>29</v>
      </c>
      <c r="E12" s="111"/>
      <c r="F12" s="112"/>
      <c r="G12" s="112"/>
      <c r="H12" s="112"/>
      <c r="I12" s="112" t="n">
        <v>96021219</v>
      </c>
      <c r="J12" s="113"/>
    </row>
    <row r="13" customFormat="false" ht="12.75" hidden="false" customHeight="false" outlineLevel="0" collapsed="false">
      <c r="B13" s="109"/>
      <c r="C13" s="109"/>
      <c r="D13" s="110" t="s">
        <v>47</v>
      </c>
      <c r="E13" s="111"/>
      <c r="F13" s="112"/>
      <c r="G13" s="112"/>
      <c r="H13" s="112"/>
      <c r="I13" s="112" t="n">
        <v>96017703</v>
      </c>
      <c r="J13" s="113"/>
    </row>
    <row r="14" customFormat="false" ht="12.75" hidden="false" customHeight="false" outlineLevel="0" collapsed="false">
      <c r="B14" s="109"/>
      <c r="C14" s="109"/>
      <c r="D14" s="110" t="s">
        <v>36</v>
      </c>
      <c r="E14" s="111"/>
      <c r="F14" s="112"/>
      <c r="G14" s="112"/>
      <c r="H14" s="112"/>
      <c r="I14" s="112" t="n">
        <v>96023573</v>
      </c>
      <c r="J14" s="113"/>
    </row>
    <row r="15" customFormat="false" ht="12.75" hidden="false" customHeight="false" outlineLevel="0" collapsed="false">
      <c r="B15" s="109"/>
      <c r="C15" s="109"/>
      <c r="D15" s="110" t="s">
        <v>42</v>
      </c>
      <c r="E15" s="111"/>
      <c r="F15" s="112"/>
      <c r="G15" s="112"/>
      <c r="H15" s="112"/>
      <c r="I15" s="112"/>
      <c r="J15" s="113"/>
    </row>
    <row r="16" customFormat="false" ht="12.75" hidden="false" customHeight="false" outlineLevel="0" collapsed="false">
      <c r="B16" s="104" t="s">
        <v>308</v>
      </c>
      <c r="C16" s="104" t="n">
        <v>72509</v>
      </c>
      <c r="D16" s="104" t="s">
        <v>29</v>
      </c>
      <c r="E16" s="106"/>
      <c r="F16" s="107"/>
      <c r="G16" s="107"/>
      <c r="H16" s="107"/>
      <c r="I16" s="107" t="n">
        <v>96060414</v>
      </c>
      <c r="J16" s="108"/>
    </row>
    <row r="17" customFormat="false" ht="12.75" hidden="false" customHeight="false" outlineLevel="0" collapsed="false">
      <c r="B17" s="109"/>
      <c r="C17" s="109"/>
      <c r="D17" s="110" t="s">
        <v>42</v>
      </c>
      <c r="E17" s="111"/>
      <c r="F17" s="112"/>
      <c r="G17" s="112"/>
      <c r="H17" s="112"/>
      <c r="I17" s="112"/>
      <c r="J17" s="113"/>
    </row>
    <row r="18" customFormat="false" ht="12.75" hidden="false" customHeight="false" outlineLevel="0" collapsed="false">
      <c r="B18" s="109"/>
      <c r="C18" s="109"/>
      <c r="D18" s="110" t="s">
        <v>70</v>
      </c>
      <c r="E18" s="111"/>
      <c r="F18" s="112"/>
      <c r="G18" s="112"/>
      <c r="H18" s="112"/>
      <c r="I18" s="112" t="n">
        <v>96062425</v>
      </c>
      <c r="J18" s="113"/>
    </row>
    <row r="19" customFormat="false" ht="12.75" hidden="false" customHeight="false" outlineLevel="0" collapsed="false">
      <c r="B19" s="104" t="s">
        <v>339</v>
      </c>
      <c r="C19" s="104" t="n">
        <v>56586</v>
      </c>
      <c r="D19" s="104" t="s">
        <v>41</v>
      </c>
      <c r="E19" s="106"/>
      <c r="F19" s="107" t="n">
        <v>96016173</v>
      </c>
      <c r="G19" s="107"/>
      <c r="H19" s="107"/>
      <c r="I19" s="107"/>
      <c r="J19" s="108"/>
    </row>
    <row r="20" customFormat="false" ht="12.75" hidden="false" customHeight="false" outlineLevel="0" collapsed="false">
      <c r="B20" s="104" t="s">
        <v>31</v>
      </c>
      <c r="C20" s="104" t="n">
        <v>57399</v>
      </c>
      <c r="D20" s="104" t="s">
        <v>27</v>
      </c>
      <c r="E20" s="106" t="n">
        <v>96021110</v>
      </c>
      <c r="F20" s="107"/>
      <c r="G20" s="107"/>
      <c r="H20" s="107" t="n">
        <v>96021110</v>
      </c>
      <c r="I20" s="107"/>
      <c r="J20" s="108"/>
    </row>
    <row r="21" customFormat="false" ht="12.75" hidden="false" customHeight="false" outlineLevel="0" collapsed="false">
      <c r="B21" s="109"/>
      <c r="C21" s="109"/>
      <c r="D21" s="110" t="s">
        <v>32</v>
      </c>
      <c r="E21" s="111"/>
      <c r="F21" s="112"/>
      <c r="G21" s="112"/>
      <c r="H21" s="112"/>
      <c r="I21" s="112" t="n">
        <v>96063585</v>
      </c>
      <c r="J21" s="113"/>
    </row>
    <row r="22" customFormat="false" ht="12.75" hidden="false" customHeight="false" outlineLevel="0" collapsed="false">
      <c r="B22" s="109"/>
      <c r="C22" s="109"/>
      <c r="D22" s="110" t="s">
        <v>33</v>
      </c>
      <c r="E22" s="111"/>
      <c r="F22" s="112"/>
      <c r="G22" s="112"/>
      <c r="H22" s="112"/>
      <c r="I22" s="112" t="n">
        <v>96063961</v>
      </c>
      <c r="J22" s="113"/>
    </row>
    <row r="23" customFormat="false" ht="12.75" hidden="false" customHeight="false" outlineLevel="0" collapsed="false">
      <c r="B23" s="109"/>
      <c r="C23" s="109"/>
      <c r="D23" s="110" t="s">
        <v>34</v>
      </c>
      <c r="E23" s="111"/>
      <c r="F23" s="112"/>
      <c r="G23" s="112"/>
      <c r="H23" s="112"/>
      <c r="I23" s="112" t="n">
        <v>96028815</v>
      </c>
      <c r="J23" s="113"/>
    </row>
    <row r="24" customFormat="false" ht="12.75" hidden="false" customHeight="false" outlineLevel="0" collapsed="false">
      <c r="B24" s="109"/>
      <c r="C24" s="109"/>
      <c r="D24" s="110" t="s">
        <v>28</v>
      </c>
      <c r="E24" s="111"/>
      <c r="F24" s="112"/>
      <c r="G24" s="112"/>
      <c r="H24" s="112"/>
      <c r="I24" s="112" t="n">
        <v>96062807</v>
      </c>
      <c r="J24" s="113"/>
    </row>
    <row r="25" customFormat="false" ht="12.75" hidden="false" customHeight="false" outlineLevel="0" collapsed="false">
      <c r="B25" s="109"/>
      <c r="C25" s="109"/>
      <c r="D25" s="110" t="s">
        <v>29</v>
      </c>
      <c r="E25" s="111"/>
      <c r="F25" s="112"/>
      <c r="G25" s="112"/>
      <c r="H25" s="112"/>
      <c r="I25" s="112" t="n">
        <v>96063301</v>
      </c>
      <c r="J25" s="113"/>
    </row>
    <row r="26" customFormat="false" ht="12.75" hidden="false" customHeight="false" outlineLevel="0" collapsed="false">
      <c r="B26" s="109"/>
      <c r="C26" s="109"/>
      <c r="D26" s="110" t="s">
        <v>35</v>
      </c>
      <c r="E26" s="111"/>
      <c r="F26" s="112"/>
      <c r="G26" s="112"/>
      <c r="H26" s="112"/>
      <c r="I26" s="112" t="n">
        <v>96005429</v>
      </c>
      <c r="J26" s="113"/>
    </row>
    <row r="27" customFormat="false" ht="12.75" hidden="false" customHeight="false" outlineLevel="0" collapsed="false">
      <c r="B27" s="109"/>
      <c r="C27" s="109"/>
      <c r="D27" s="110" t="s">
        <v>36</v>
      </c>
      <c r="E27" s="111"/>
      <c r="F27" s="112"/>
      <c r="G27" s="112"/>
      <c r="H27" s="112"/>
      <c r="I27" s="112" t="n">
        <v>96018717</v>
      </c>
      <c r="J27" s="113"/>
    </row>
    <row r="28" customFormat="false" ht="12.75" hidden="false" customHeight="false" outlineLevel="0" collapsed="false">
      <c r="B28" s="109"/>
      <c r="C28" s="109"/>
      <c r="D28" s="110" t="s">
        <v>37</v>
      </c>
      <c r="E28" s="111"/>
      <c r="F28" s="112" t="n">
        <v>96046411</v>
      </c>
      <c r="G28" s="112"/>
      <c r="H28" s="112"/>
      <c r="I28" s="112"/>
      <c r="J28" s="113"/>
    </row>
    <row r="29" customFormat="false" ht="12.75" hidden="false" customHeight="false" outlineLevel="0" collapsed="false">
      <c r="B29" s="109"/>
      <c r="C29" s="109"/>
      <c r="D29" s="110" t="s">
        <v>38</v>
      </c>
      <c r="E29" s="111"/>
      <c r="F29" s="112"/>
      <c r="G29" s="112"/>
      <c r="H29" s="112"/>
      <c r="I29" s="112" t="n">
        <v>96042598</v>
      </c>
      <c r="J29" s="113"/>
    </row>
    <row r="30" customFormat="false" ht="12.75" hidden="false" customHeight="false" outlineLevel="0" collapsed="false">
      <c r="B30" s="104" t="s">
        <v>340</v>
      </c>
      <c r="C30" s="104" t="n">
        <v>81266</v>
      </c>
      <c r="D30" s="104" t="s">
        <v>40</v>
      </c>
      <c r="E30" s="106"/>
      <c r="F30" s="107"/>
      <c r="G30" s="107"/>
      <c r="H30" s="107"/>
      <c r="I30" s="107"/>
      <c r="J30" s="108" t="n">
        <v>96058625</v>
      </c>
    </row>
    <row r="31" customFormat="false" ht="12.75" hidden="false" customHeight="false" outlineLevel="0" collapsed="false">
      <c r="B31" s="104" t="s">
        <v>294</v>
      </c>
      <c r="C31" s="104" t="n">
        <v>55947</v>
      </c>
      <c r="D31" s="104" t="s">
        <v>28</v>
      </c>
      <c r="E31" s="106"/>
      <c r="F31" s="107"/>
      <c r="G31" s="107"/>
      <c r="H31" s="107"/>
      <c r="I31" s="107" t="n">
        <v>96061920</v>
      </c>
      <c r="J31" s="108"/>
    </row>
    <row r="32" customFormat="false" ht="12.75" hidden="false" customHeight="false" outlineLevel="0" collapsed="false">
      <c r="B32" s="109"/>
      <c r="C32" s="109"/>
      <c r="D32" s="110" t="s">
        <v>29</v>
      </c>
      <c r="E32" s="111"/>
      <c r="F32" s="112"/>
      <c r="G32" s="112"/>
      <c r="H32" s="112"/>
      <c r="I32" s="112" t="n">
        <v>96061790</v>
      </c>
      <c r="J32" s="113"/>
    </row>
    <row r="33" customFormat="false" ht="12.75" hidden="false" customHeight="false" outlineLevel="0" collapsed="false">
      <c r="B33" s="109"/>
      <c r="C33" s="109"/>
      <c r="D33" s="110" t="s">
        <v>53</v>
      </c>
      <c r="E33" s="111"/>
      <c r="F33" s="112"/>
      <c r="G33" s="112"/>
      <c r="H33" s="112"/>
      <c r="I33" s="112"/>
      <c r="J33" s="113" t="n">
        <v>96022495</v>
      </c>
    </row>
    <row r="34" customFormat="false" ht="12.75" hidden="false" customHeight="false" outlineLevel="0" collapsed="false">
      <c r="B34" s="109"/>
      <c r="C34" s="109"/>
      <c r="D34" s="110" t="s">
        <v>42</v>
      </c>
      <c r="E34" s="111"/>
      <c r="F34" s="112"/>
      <c r="G34" s="112"/>
      <c r="H34" s="112"/>
      <c r="I34" s="112"/>
      <c r="J34" s="113"/>
    </row>
    <row r="35" customFormat="false" ht="12.75" hidden="false" customHeight="false" outlineLevel="0" collapsed="false">
      <c r="B35" s="109"/>
      <c r="C35" s="109"/>
      <c r="D35" s="110" t="s">
        <v>30</v>
      </c>
      <c r="E35" s="111"/>
      <c r="F35" s="112"/>
      <c r="G35" s="112"/>
      <c r="H35" s="112"/>
      <c r="I35" s="112" t="n">
        <v>96062281</v>
      </c>
      <c r="J35" s="113"/>
    </row>
    <row r="36" customFormat="false" ht="12.75" hidden="false" customHeight="false" outlineLevel="0" collapsed="false">
      <c r="B36" s="104" t="s">
        <v>116</v>
      </c>
      <c r="C36" s="104" t="n">
        <v>93526</v>
      </c>
      <c r="D36" s="104" t="s">
        <v>42</v>
      </c>
      <c r="E36" s="106"/>
      <c r="F36" s="107"/>
      <c r="G36" s="107"/>
      <c r="H36" s="107"/>
      <c r="I36" s="107"/>
      <c r="J36" s="108"/>
    </row>
    <row r="37" customFormat="false" ht="12.75" hidden="false" customHeight="false" outlineLevel="0" collapsed="false">
      <c r="B37" s="109"/>
      <c r="C37" s="109"/>
      <c r="D37" s="110" t="s">
        <v>91</v>
      </c>
      <c r="E37" s="111"/>
      <c r="F37" s="112"/>
      <c r="G37" s="112"/>
      <c r="H37" s="112"/>
      <c r="I37" s="112"/>
      <c r="J37" s="113"/>
    </row>
    <row r="38" customFormat="false" ht="12.75" hidden="false" customHeight="false" outlineLevel="0" collapsed="false">
      <c r="B38" s="104" t="s">
        <v>317</v>
      </c>
      <c r="C38" s="104" t="n">
        <v>504</v>
      </c>
      <c r="D38" s="104" t="s">
        <v>47</v>
      </c>
      <c r="E38" s="106"/>
      <c r="F38" s="107"/>
      <c r="G38" s="107"/>
      <c r="H38" s="107"/>
      <c r="I38" s="107" t="n">
        <v>96047953</v>
      </c>
      <c r="J38" s="108"/>
    </row>
    <row r="39" customFormat="false" ht="12.75" hidden="false" customHeight="false" outlineLevel="0" collapsed="false">
      <c r="B39" s="109"/>
      <c r="C39" s="109"/>
      <c r="D39" s="110" t="s">
        <v>180</v>
      </c>
      <c r="E39" s="111"/>
      <c r="F39" s="112"/>
      <c r="G39" s="112"/>
      <c r="H39" s="112"/>
      <c r="I39" s="112" t="n">
        <v>96000310</v>
      </c>
      <c r="J39" s="113"/>
    </row>
    <row r="40" customFormat="false" ht="12.75" hidden="false" customHeight="false" outlineLevel="0" collapsed="false">
      <c r="B40" s="109"/>
      <c r="C40" s="109"/>
      <c r="D40" s="110" t="s">
        <v>42</v>
      </c>
      <c r="E40" s="111"/>
      <c r="F40" s="112"/>
      <c r="G40" s="112"/>
      <c r="H40" s="112"/>
      <c r="I40" s="112"/>
      <c r="J40" s="113"/>
    </row>
    <row r="41" customFormat="false" ht="12.75" hidden="false" customHeight="false" outlineLevel="0" collapsed="false">
      <c r="B41" s="109"/>
      <c r="C41" s="109"/>
      <c r="D41" s="110" t="s">
        <v>318</v>
      </c>
      <c r="E41" s="111"/>
      <c r="F41" s="112"/>
      <c r="G41" s="112"/>
      <c r="H41" s="112"/>
      <c r="I41" s="112" t="n">
        <v>96029226</v>
      </c>
      <c r="J41" s="113"/>
    </row>
    <row r="42" customFormat="false" ht="12.75" hidden="false" customHeight="false" outlineLevel="0" collapsed="false">
      <c r="B42" s="104" t="s">
        <v>144</v>
      </c>
      <c r="C42" s="104" t="n">
        <v>11108</v>
      </c>
      <c r="D42" s="104" t="s">
        <v>27</v>
      </c>
      <c r="E42" s="106"/>
      <c r="F42" s="107"/>
      <c r="G42" s="107"/>
      <c r="H42" s="107" t="n">
        <v>96020121</v>
      </c>
      <c r="I42" s="107"/>
      <c r="J42" s="108"/>
    </row>
    <row r="43" customFormat="false" ht="12.75" hidden="false" customHeight="false" outlineLevel="0" collapsed="false">
      <c r="B43" s="109"/>
      <c r="C43" s="109"/>
      <c r="D43" s="110" t="s">
        <v>32</v>
      </c>
      <c r="E43" s="111"/>
      <c r="F43" s="112"/>
      <c r="G43" s="112"/>
      <c r="H43" s="112"/>
      <c r="I43" s="112" t="n">
        <v>96038039</v>
      </c>
      <c r="J43" s="113"/>
    </row>
    <row r="44" customFormat="false" ht="12.75" hidden="false" customHeight="false" outlineLevel="0" collapsed="false">
      <c r="B44" s="109"/>
      <c r="C44" s="109"/>
      <c r="D44" s="110" t="s">
        <v>28</v>
      </c>
      <c r="E44" s="111"/>
      <c r="F44" s="112"/>
      <c r="G44" s="112"/>
      <c r="H44" s="112"/>
      <c r="I44" s="112" t="n">
        <v>96014928</v>
      </c>
      <c r="J44" s="113"/>
    </row>
    <row r="45" customFormat="false" ht="12.75" hidden="false" customHeight="false" outlineLevel="0" collapsed="false">
      <c r="B45" s="109"/>
      <c r="C45" s="109"/>
      <c r="D45" s="110" t="s">
        <v>29</v>
      </c>
      <c r="E45" s="111"/>
      <c r="F45" s="112"/>
      <c r="G45" s="112"/>
      <c r="H45" s="112"/>
      <c r="I45" s="112" t="n">
        <v>96010525</v>
      </c>
      <c r="J45" s="113"/>
    </row>
    <row r="46" customFormat="false" ht="12.75" hidden="false" customHeight="false" outlineLevel="0" collapsed="false">
      <c r="B46" s="104" t="s">
        <v>141</v>
      </c>
      <c r="C46" s="104" t="n">
        <v>72209</v>
      </c>
      <c r="D46" s="104" t="s">
        <v>27</v>
      </c>
      <c r="E46" s="106"/>
      <c r="F46" s="107"/>
      <c r="G46" s="107"/>
      <c r="H46" s="107" t="n">
        <v>96060304</v>
      </c>
      <c r="I46" s="107"/>
      <c r="J46" s="108"/>
    </row>
    <row r="47" customFormat="false" ht="12.75" hidden="false" customHeight="false" outlineLevel="0" collapsed="false">
      <c r="B47" s="109"/>
      <c r="C47" s="109"/>
      <c r="D47" s="110" t="s">
        <v>142</v>
      </c>
      <c r="E47" s="111"/>
      <c r="F47" s="112"/>
      <c r="G47" s="112"/>
      <c r="H47" s="112"/>
      <c r="I47" s="112" t="n">
        <v>96061842</v>
      </c>
      <c r="J47" s="113"/>
    </row>
    <row r="48" customFormat="false" ht="12.75" hidden="false" customHeight="false" outlineLevel="0" collapsed="false">
      <c r="B48" s="109"/>
      <c r="C48" s="109"/>
      <c r="D48" s="110" t="s">
        <v>34</v>
      </c>
      <c r="E48" s="111"/>
      <c r="F48" s="112"/>
      <c r="G48" s="112"/>
      <c r="H48" s="112"/>
      <c r="I48" s="112" t="n">
        <v>96060311</v>
      </c>
      <c r="J48" s="113"/>
    </row>
    <row r="49" customFormat="false" ht="12.75" hidden="false" customHeight="false" outlineLevel="0" collapsed="false">
      <c r="B49" s="109"/>
      <c r="C49" s="109"/>
      <c r="D49" s="110" t="s">
        <v>53</v>
      </c>
      <c r="E49" s="111"/>
      <c r="F49" s="112"/>
      <c r="G49" s="112"/>
      <c r="H49" s="112"/>
      <c r="I49" s="112"/>
      <c r="J49" s="113" t="n">
        <v>96037738</v>
      </c>
    </row>
    <row r="50" customFormat="false" ht="12.75" hidden="false" customHeight="false" outlineLevel="0" collapsed="false">
      <c r="B50" s="109"/>
      <c r="C50" s="109"/>
      <c r="D50" s="110" t="s">
        <v>47</v>
      </c>
      <c r="E50" s="111"/>
      <c r="F50" s="112"/>
      <c r="G50" s="112"/>
      <c r="H50" s="112"/>
      <c r="I50" s="112" t="n">
        <v>96061838</v>
      </c>
      <c r="J50" s="113"/>
    </row>
    <row r="51" customFormat="false" ht="12.75" hidden="false" customHeight="false" outlineLevel="0" collapsed="false">
      <c r="B51" s="104" t="s">
        <v>341</v>
      </c>
      <c r="C51" s="104" t="n">
        <v>28238</v>
      </c>
      <c r="D51" s="104" t="s">
        <v>41</v>
      </c>
      <c r="E51" s="106"/>
      <c r="F51" s="107" t="n">
        <v>96066392</v>
      </c>
      <c r="G51" s="107"/>
      <c r="H51" s="107"/>
      <c r="I51" s="107"/>
      <c r="J51" s="108"/>
    </row>
    <row r="52" customFormat="false" ht="12.75" hidden="false" customHeight="false" outlineLevel="0" collapsed="false">
      <c r="B52" s="104" t="s">
        <v>177</v>
      </c>
      <c r="C52" s="104" t="n">
        <v>8</v>
      </c>
      <c r="D52" s="104" t="s">
        <v>27</v>
      </c>
      <c r="E52" s="106"/>
      <c r="F52" s="107"/>
      <c r="G52" s="107"/>
      <c r="H52" s="107" t="n">
        <v>96094100</v>
      </c>
      <c r="I52" s="107"/>
      <c r="J52" s="108"/>
    </row>
    <row r="53" customFormat="false" ht="12.75" hidden="false" customHeight="false" outlineLevel="0" collapsed="false">
      <c r="B53" s="109"/>
      <c r="C53" s="109"/>
      <c r="D53" s="110" t="s">
        <v>87</v>
      </c>
      <c r="E53" s="111"/>
      <c r="F53" s="112"/>
      <c r="G53" s="112"/>
      <c r="H53" s="112"/>
      <c r="I53" s="112" t="n">
        <v>96072323</v>
      </c>
      <c r="J53" s="113"/>
    </row>
    <row r="54" customFormat="false" ht="12.75" hidden="false" customHeight="false" outlineLevel="0" collapsed="false">
      <c r="B54" s="109"/>
      <c r="C54" s="109"/>
      <c r="D54" s="110" t="s">
        <v>110</v>
      </c>
      <c r="E54" s="111"/>
      <c r="F54" s="112"/>
      <c r="G54" s="112"/>
      <c r="H54" s="112"/>
      <c r="I54" s="112" t="n">
        <v>96066424</v>
      </c>
      <c r="J54" s="113"/>
    </row>
    <row r="55" customFormat="false" ht="12.75" hidden="false" customHeight="false" outlineLevel="0" collapsed="false">
      <c r="B55" s="109"/>
      <c r="C55" s="109"/>
      <c r="D55" s="110" t="s">
        <v>33</v>
      </c>
      <c r="E55" s="111"/>
      <c r="F55" s="112"/>
      <c r="G55" s="112"/>
      <c r="H55" s="112"/>
      <c r="I55" s="112" t="n">
        <v>96061795</v>
      </c>
      <c r="J55" s="113"/>
    </row>
    <row r="56" customFormat="false" ht="12.75" hidden="false" customHeight="false" outlineLevel="0" collapsed="false">
      <c r="B56" s="109"/>
      <c r="C56" s="109"/>
      <c r="D56" s="110" t="s">
        <v>28</v>
      </c>
      <c r="E56" s="111"/>
      <c r="F56" s="112"/>
      <c r="G56" s="112"/>
      <c r="H56" s="112"/>
      <c r="I56" s="112" t="n">
        <v>96067562</v>
      </c>
      <c r="J56" s="113"/>
    </row>
    <row r="57" customFormat="false" ht="12.75" hidden="false" customHeight="false" outlineLevel="0" collapsed="false">
      <c r="B57" s="109"/>
      <c r="C57" s="109"/>
      <c r="D57" s="110" t="s">
        <v>29</v>
      </c>
      <c r="E57" s="111"/>
      <c r="F57" s="112"/>
      <c r="G57" s="112"/>
      <c r="H57" s="112"/>
      <c r="I57" s="112" t="n">
        <v>96038647</v>
      </c>
      <c r="J57" s="113"/>
    </row>
    <row r="58" customFormat="false" ht="12.75" hidden="false" customHeight="false" outlineLevel="0" collapsed="false">
      <c r="B58" s="109"/>
      <c r="C58" s="109"/>
      <c r="D58" s="110" t="s">
        <v>35</v>
      </c>
      <c r="E58" s="111"/>
      <c r="F58" s="112"/>
      <c r="G58" s="112"/>
      <c r="H58" s="112"/>
      <c r="I58" s="112" t="n">
        <v>96005429</v>
      </c>
      <c r="J58" s="113"/>
    </row>
    <row r="59" customFormat="false" ht="12.75" hidden="false" customHeight="false" outlineLevel="0" collapsed="false">
      <c r="B59" s="109"/>
      <c r="C59" s="109"/>
      <c r="D59" s="110" t="s">
        <v>178</v>
      </c>
      <c r="E59" s="111"/>
      <c r="F59" s="112"/>
      <c r="G59" s="112"/>
      <c r="H59" s="112"/>
      <c r="I59" s="112" t="n">
        <v>96000379</v>
      </c>
      <c r="J59" s="113"/>
    </row>
    <row r="60" customFormat="false" ht="12.75" hidden="false" customHeight="false" outlineLevel="0" collapsed="false">
      <c r="B60" s="109"/>
      <c r="C60" s="109"/>
      <c r="D60" s="110" t="s">
        <v>38</v>
      </c>
      <c r="E60" s="111"/>
      <c r="F60" s="112"/>
      <c r="G60" s="112"/>
      <c r="H60" s="112"/>
      <c r="I60" s="112" t="n">
        <v>96042873</v>
      </c>
      <c r="J60" s="113"/>
    </row>
    <row r="61" customFormat="false" ht="12.75" hidden="false" customHeight="false" outlineLevel="0" collapsed="false">
      <c r="B61" s="109"/>
      <c r="C61" s="109"/>
      <c r="D61" s="110" t="s">
        <v>70</v>
      </c>
      <c r="E61" s="111"/>
      <c r="F61" s="112"/>
      <c r="G61" s="112"/>
      <c r="H61" s="112"/>
      <c r="I61" s="112" t="n">
        <v>96042108</v>
      </c>
      <c r="J61" s="113"/>
    </row>
    <row r="62" customFormat="false" ht="12.75" hidden="false" customHeight="false" outlineLevel="0" collapsed="false">
      <c r="B62" s="104" t="s">
        <v>342</v>
      </c>
      <c r="C62" s="104" t="s">
        <v>343</v>
      </c>
      <c r="D62" s="104" t="s">
        <v>344</v>
      </c>
      <c r="E62" s="106"/>
      <c r="F62" s="107"/>
      <c r="G62" s="107"/>
      <c r="H62" s="107"/>
      <c r="I62" s="107"/>
      <c r="J62" s="108" t="n">
        <v>96041870</v>
      </c>
    </row>
    <row r="63" customFormat="false" ht="12.75" hidden="false" customHeight="false" outlineLevel="0" collapsed="false">
      <c r="B63" s="104" t="s">
        <v>345</v>
      </c>
      <c r="C63" s="104" t="n">
        <v>26269</v>
      </c>
      <c r="D63" s="104" t="s">
        <v>346</v>
      </c>
      <c r="E63" s="106"/>
      <c r="F63" s="107"/>
      <c r="G63" s="107"/>
      <c r="H63" s="107"/>
      <c r="I63" s="107"/>
      <c r="J63" s="108" t="n">
        <v>96009967</v>
      </c>
    </row>
    <row r="64" customFormat="false" ht="12.75" hidden="false" customHeight="false" outlineLevel="0" collapsed="false">
      <c r="B64" s="109"/>
      <c r="C64" s="109"/>
      <c r="D64" s="110" t="s">
        <v>347</v>
      </c>
      <c r="E64" s="111"/>
      <c r="F64" s="112"/>
      <c r="G64" s="112"/>
      <c r="H64" s="112"/>
      <c r="I64" s="112"/>
      <c r="J64" s="113" t="n">
        <v>96014731</v>
      </c>
    </row>
    <row r="65" customFormat="false" ht="12.75" hidden="false" customHeight="false" outlineLevel="0" collapsed="false">
      <c r="B65" s="104" t="s">
        <v>348</v>
      </c>
      <c r="C65" s="104" t="n">
        <v>553</v>
      </c>
      <c r="D65" s="104" t="s">
        <v>349</v>
      </c>
      <c r="E65" s="106"/>
      <c r="F65" s="107"/>
      <c r="G65" s="107"/>
      <c r="H65" s="107"/>
      <c r="I65" s="107"/>
      <c r="J65" s="108" t="n">
        <v>95001014</v>
      </c>
    </row>
    <row r="66" customFormat="false" ht="12.75" hidden="false" customHeight="false" outlineLevel="0" collapsed="false">
      <c r="B66" s="104" t="s">
        <v>350</v>
      </c>
      <c r="C66" s="104" t="n">
        <v>34880</v>
      </c>
      <c r="D66" s="104" t="s">
        <v>37</v>
      </c>
      <c r="E66" s="106"/>
      <c r="F66" s="107" t="n">
        <v>96032264</v>
      </c>
      <c r="G66" s="107"/>
      <c r="H66" s="107"/>
      <c r="I66" s="107"/>
      <c r="J66" s="108"/>
    </row>
    <row r="67" customFormat="false" ht="12.75" hidden="false" customHeight="false" outlineLevel="0" collapsed="false">
      <c r="B67" s="104" t="s">
        <v>211</v>
      </c>
      <c r="C67" s="104" t="n">
        <v>53725</v>
      </c>
      <c r="D67" s="104" t="s">
        <v>78</v>
      </c>
      <c r="E67" s="106"/>
      <c r="F67" s="107"/>
      <c r="G67" s="107"/>
      <c r="H67" s="107"/>
      <c r="I67" s="107" t="n">
        <v>96004817</v>
      </c>
      <c r="J67" s="108"/>
    </row>
    <row r="68" customFormat="false" ht="12.75" hidden="false" customHeight="false" outlineLevel="0" collapsed="false">
      <c r="B68" s="109"/>
      <c r="C68" s="109"/>
      <c r="D68" s="110" t="s">
        <v>29</v>
      </c>
      <c r="E68" s="111"/>
      <c r="F68" s="112"/>
      <c r="G68" s="112"/>
      <c r="H68" s="112"/>
      <c r="I68" s="112" t="n">
        <v>96068971</v>
      </c>
      <c r="J68" s="113"/>
    </row>
    <row r="69" customFormat="false" ht="12.75" hidden="false" customHeight="false" outlineLevel="0" collapsed="false">
      <c r="B69" s="109"/>
      <c r="C69" s="109"/>
      <c r="D69" s="110" t="s">
        <v>36</v>
      </c>
      <c r="E69" s="111"/>
      <c r="F69" s="112"/>
      <c r="G69" s="112"/>
      <c r="H69" s="112"/>
      <c r="I69" s="112" t="n">
        <v>96018719</v>
      </c>
      <c r="J69" s="113"/>
    </row>
    <row r="70" customFormat="false" ht="12.75" hidden="false" customHeight="false" outlineLevel="0" collapsed="false">
      <c r="B70" s="109"/>
      <c r="C70" s="109"/>
      <c r="D70" s="110" t="s">
        <v>42</v>
      </c>
      <c r="E70" s="111"/>
      <c r="F70" s="112"/>
      <c r="G70" s="112"/>
      <c r="H70" s="112"/>
      <c r="I70" s="112"/>
      <c r="J70" s="113"/>
    </row>
    <row r="71" customFormat="false" ht="12.75" hidden="false" customHeight="false" outlineLevel="0" collapsed="false">
      <c r="B71" s="104" t="s">
        <v>157</v>
      </c>
      <c r="C71" s="104" t="n">
        <v>249</v>
      </c>
      <c r="D71" s="104" t="s">
        <v>64</v>
      </c>
      <c r="E71" s="106"/>
      <c r="F71" s="107"/>
      <c r="G71" s="107"/>
      <c r="H71" s="107" t="n">
        <v>96008756</v>
      </c>
      <c r="I71" s="107"/>
      <c r="J71" s="108"/>
    </row>
    <row r="72" customFormat="false" ht="12.75" hidden="false" customHeight="false" outlineLevel="0" collapsed="false">
      <c r="B72" s="109"/>
      <c r="C72" s="109"/>
      <c r="D72" s="110" t="s">
        <v>28</v>
      </c>
      <c r="E72" s="111"/>
      <c r="F72" s="112"/>
      <c r="G72" s="112"/>
      <c r="H72" s="112"/>
      <c r="I72" s="112" t="n">
        <v>96006092</v>
      </c>
      <c r="J72" s="113"/>
    </row>
    <row r="73" customFormat="false" ht="12.75" hidden="false" customHeight="false" outlineLevel="0" collapsed="false">
      <c r="B73" s="109"/>
      <c r="C73" s="109"/>
      <c r="D73" s="110" t="s">
        <v>29</v>
      </c>
      <c r="E73" s="111"/>
      <c r="F73" s="112"/>
      <c r="G73" s="112"/>
      <c r="H73" s="112"/>
      <c r="I73" s="112" t="n">
        <v>96022990</v>
      </c>
      <c r="J73" s="113"/>
    </row>
    <row r="74" customFormat="false" ht="12.75" hidden="false" customHeight="false" outlineLevel="0" collapsed="false">
      <c r="B74" s="104" t="s">
        <v>351</v>
      </c>
      <c r="C74" s="104" t="n">
        <v>56786</v>
      </c>
      <c r="D74" s="104" t="s">
        <v>41</v>
      </c>
      <c r="E74" s="106"/>
      <c r="F74" s="107" t="n">
        <v>96067431</v>
      </c>
      <c r="G74" s="107"/>
      <c r="H74" s="107"/>
      <c r="I74" s="107"/>
      <c r="J74" s="108"/>
    </row>
    <row r="75" customFormat="false" ht="12.75" hidden="false" customHeight="false" outlineLevel="0" collapsed="false">
      <c r="B75" s="104" t="s">
        <v>352</v>
      </c>
      <c r="C75" s="104" t="n">
        <v>79594</v>
      </c>
      <c r="D75" s="104" t="s">
        <v>40</v>
      </c>
      <c r="E75" s="106"/>
      <c r="F75" s="107"/>
      <c r="G75" s="107"/>
      <c r="H75" s="107"/>
      <c r="I75" s="107"/>
      <c r="J75" s="108" t="n">
        <v>96059661</v>
      </c>
    </row>
    <row r="76" customFormat="false" ht="12.75" hidden="false" customHeight="false" outlineLevel="0" collapsed="false">
      <c r="B76" s="104" t="s">
        <v>353</v>
      </c>
      <c r="C76" s="104" t="n">
        <v>50591</v>
      </c>
      <c r="D76" s="104" t="s">
        <v>27</v>
      </c>
      <c r="E76" s="106" t="n">
        <v>96057035</v>
      </c>
      <c r="F76" s="107"/>
      <c r="G76" s="107"/>
      <c r="H76" s="107"/>
      <c r="I76" s="107"/>
      <c r="J76" s="108"/>
    </row>
    <row r="77" customFormat="false" ht="12.75" hidden="false" customHeight="false" outlineLevel="0" collapsed="false">
      <c r="B77" s="104" t="s">
        <v>99</v>
      </c>
      <c r="C77" s="104" t="n">
        <v>102342</v>
      </c>
      <c r="D77" s="104" t="s">
        <v>27</v>
      </c>
      <c r="E77" s="106" t="n">
        <v>96064587</v>
      </c>
      <c r="F77" s="107"/>
      <c r="G77" s="107"/>
      <c r="H77" s="107" t="n">
        <v>96064587</v>
      </c>
      <c r="I77" s="107"/>
      <c r="J77" s="108"/>
    </row>
    <row r="78" customFormat="false" ht="12.75" hidden="false" customHeight="false" outlineLevel="0" collapsed="false">
      <c r="B78" s="109"/>
      <c r="C78" s="109"/>
      <c r="D78" s="110" t="s">
        <v>32</v>
      </c>
      <c r="E78" s="111"/>
      <c r="F78" s="112"/>
      <c r="G78" s="112"/>
      <c r="H78" s="112"/>
      <c r="I78" s="112" t="n">
        <v>96066266</v>
      </c>
      <c r="J78" s="113"/>
    </row>
    <row r="79" customFormat="false" ht="12.75" hidden="false" customHeight="false" outlineLevel="0" collapsed="false">
      <c r="B79" s="109"/>
      <c r="C79" s="109"/>
      <c r="D79" s="110" t="s">
        <v>33</v>
      </c>
      <c r="E79" s="111"/>
      <c r="F79" s="112"/>
      <c r="G79" s="112"/>
      <c r="H79" s="112"/>
      <c r="I79" s="112" t="n">
        <v>96084696</v>
      </c>
      <c r="J79" s="113"/>
    </row>
    <row r="80" customFormat="false" ht="12.75" hidden="false" customHeight="false" outlineLevel="0" collapsed="false">
      <c r="B80" s="109"/>
      <c r="C80" s="109"/>
      <c r="D80" s="110" t="s">
        <v>28</v>
      </c>
      <c r="E80" s="111"/>
      <c r="F80" s="112"/>
      <c r="G80" s="112"/>
      <c r="H80" s="112"/>
      <c r="I80" s="112" t="n">
        <v>96067726</v>
      </c>
      <c r="J80" s="113"/>
    </row>
    <row r="81" customFormat="false" ht="12.75" hidden="false" customHeight="false" outlineLevel="0" collapsed="false">
      <c r="B81" s="109"/>
      <c r="C81" s="109"/>
      <c r="D81" s="110" t="s">
        <v>29</v>
      </c>
      <c r="E81" s="111"/>
      <c r="F81" s="112"/>
      <c r="G81" s="112"/>
      <c r="H81" s="112"/>
      <c r="I81" s="112" t="n">
        <v>96068970</v>
      </c>
      <c r="J81" s="113"/>
    </row>
    <row r="82" customFormat="false" ht="12.75" hidden="false" customHeight="false" outlineLevel="0" collapsed="false">
      <c r="B82" s="109"/>
      <c r="C82" s="109"/>
      <c r="D82" s="110" t="s">
        <v>41</v>
      </c>
      <c r="E82" s="111"/>
      <c r="F82" s="112" t="n">
        <v>96070472</v>
      </c>
      <c r="G82" s="112"/>
      <c r="H82" s="112"/>
      <c r="I82" s="112"/>
      <c r="J82" s="113"/>
    </row>
    <row r="83" customFormat="false" ht="12.75" hidden="false" customHeight="false" outlineLevel="0" collapsed="false">
      <c r="B83" s="109"/>
      <c r="C83" s="109"/>
      <c r="D83" s="110" t="s">
        <v>70</v>
      </c>
      <c r="E83" s="111"/>
      <c r="F83" s="112"/>
      <c r="G83" s="112"/>
      <c r="H83" s="112"/>
      <c r="I83" s="112" t="n">
        <v>96063164</v>
      </c>
      <c r="J83" s="113"/>
    </row>
    <row r="84" customFormat="false" ht="12.75" hidden="false" customHeight="false" outlineLevel="0" collapsed="false">
      <c r="B84" s="104" t="s">
        <v>131</v>
      </c>
      <c r="C84" s="104" t="n">
        <v>76789</v>
      </c>
      <c r="D84" s="104" t="s">
        <v>28</v>
      </c>
      <c r="E84" s="106"/>
      <c r="F84" s="107"/>
      <c r="G84" s="107"/>
      <c r="H84" s="107"/>
      <c r="I84" s="107" t="n">
        <v>96038252</v>
      </c>
      <c r="J84" s="108"/>
    </row>
    <row r="85" customFormat="false" ht="12.75" hidden="false" customHeight="false" outlineLevel="0" collapsed="false">
      <c r="B85" s="109"/>
      <c r="C85" s="109"/>
      <c r="D85" s="110" t="s">
        <v>29</v>
      </c>
      <c r="E85" s="111"/>
      <c r="F85" s="112"/>
      <c r="G85" s="112"/>
      <c r="H85" s="112"/>
      <c r="I85" s="112" t="n">
        <v>96039372</v>
      </c>
      <c r="J85" s="113"/>
    </row>
    <row r="86" customFormat="false" ht="12.75" hidden="false" customHeight="false" outlineLevel="0" collapsed="false">
      <c r="B86" s="109"/>
      <c r="C86" s="109"/>
      <c r="D86" s="110" t="s">
        <v>42</v>
      </c>
      <c r="E86" s="111"/>
      <c r="F86" s="112"/>
      <c r="G86" s="112"/>
      <c r="H86" s="112"/>
      <c r="I86" s="112"/>
      <c r="J86" s="113"/>
    </row>
    <row r="87" customFormat="false" ht="12.75" hidden="false" customHeight="false" outlineLevel="0" collapsed="false">
      <c r="B87" s="109"/>
      <c r="C87" s="109"/>
      <c r="D87" s="110" t="s">
        <v>38</v>
      </c>
      <c r="E87" s="111"/>
      <c r="F87" s="112"/>
      <c r="G87" s="112"/>
      <c r="H87" s="112"/>
      <c r="I87" s="112" t="n">
        <v>96081482</v>
      </c>
      <c r="J87" s="113"/>
    </row>
    <row r="88" customFormat="false" ht="12.75" hidden="false" customHeight="false" outlineLevel="0" collapsed="false">
      <c r="B88" s="109"/>
      <c r="C88" s="109"/>
      <c r="D88" s="110" t="s">
        <v>70</v>
      </c>
      <c r="E88" s="111"/>
      <c r="F88" s="112"/>
      <c r="G88" s="112"/>
      <c r="H88" s="112"/>
      <c r="I88" s="112" t="n">
        <v>96038243</v>
      </c>
      <c r="J88" s="113"/>
    </row>
    <row r="89" customFormat="false" ht="12.75" hidden="false" customHeight="false" outlineLevel="0" collapsed="false">
      <c r="B89" s="104" t="s">
        <v>103</v>
      </c>
      <c r="C89" s="104" t="n">
        <v>18</v>
      </c>
      <c r="D89" s="104" t="s">
        <v>44</v>
      </c>
      <c r="E89" s="106"/>
      <c r="F89" s="107"/>
      <c r="G89" s="107"/>
      <c r="H89" s="107"/>
      <c r="I89" s="107" t="n">
        <v>96086807</v>
      </c>
      <c r="J89" s="108"/>
    </row>
    <row r="90" customFormat="false" ht="12.75" hidden="false" customHeight="false" outlineLevel="0" collapsed="false">
      <c r="B90" s="109"/>
      <c r="C90" s="109"/>
      <c r="D90" s="110" t="s">
        <v>34</v>
      </c>
      <c r="E90" s="111"/>
      <c r="F90" s="112"/>
      <c r="G90" s="112"/>
      <c r="H90" s="112"/>
      <c r="I90" s="112" t="n">
        <v>96070370</v>
      </c>
      <c r="J90" s="113"/>
    </row>
    <row r="91" customFormat="false" ht="12.75" hidden="false" customHeight="false" outlineLevel="0" collapsed="false">
      <c r="B91" s="109"/>
      <c r="C91" s="109"/>
      <c r="D91" s="110" t="s">
        <v>104</v>
      </c>
      <c r="E91" s="111"/>
      <c r="F91" s="112"/>
      <c r="G91" s="112"/>
      <c r="H91" s="112" t="n">
        <v>96030576</v>
      </c>
      <c r="I91" s="112"/>
      <c r="J91" s="113"/>
    </row>
    <row r="92" customFormat="false" ht="12.75" hidden="false" customHeight="false" outlineLevel="0" collapsed="false">
      <c r="B92" s="109"/>
      <c r="C92" s="109"/>
      <c r="D92" s="110" t="s">
        <v>28</v>
      </c>
      <c r="E92" s="111"/>
      <c r="F92" s="112"/>
      <c r="G92" s="112"/>
      <c r="H92" s="112"/>
      <c r="I92" s="112" t="n">
        <v>96063120</v>
      </c>
      <c r="J92" s="113"/>
    </row>
    <row r="93" customFormat="false" ht="12.75" hidden="false" customHeight="false" outlineLevel="0" collapsed="false">
      <c r="B93" s="109"/>
      <c r="C93" s="109"/>
      <c r="D93" s="110" t="s">
        <v>29</v>
      </c>
      <c r="E93" s="111"/>
      <c r="F93" s="112"/>
      <c r="G93" s="112"/>
      <c r="H93" s="112"/>
      <c r="I93" s="112" t="n">
        <v>96063299</v>
      </c>
      <c r="J93" s="113"/>
    </row>
    <row r="94" customFormat="false" ht="12.75" hidden="false" customHeight="false" outlineLevel="0" collapsed="false">
      <c r="B94" s="109"/>
      <c r="C94" s="109"/>
      <c r="D94" s="110" t="s">
        <v>35</v>
      </c>
      <c r="E94" s="111"/>
      <c r="F94" s="112"/>
      <c r="G94" s="112"/>
      <c r="H94" s="112"/>
      <c r="I94" s="112" t="n">
        <v>96005429</v>
      </c>
      <c r="J94" s="113"/>
    </row>
    <row r="95" customFormat="false" ht="12.75" hidden="false" customHeight="false" outlineLevel="0" collapsed="false">
      <c r="B95" s="109"/>
      <c r="C95" s="109"/>
      <c r="D95" s="110" t="s">
        <v>52</v>
      </c>
      <c r="E95" s="111"/>
      <c r="F95" s="112"/>
      <c r="G95" s="112"/>
      <c r="H95" s="112"/>
      <c r="I95" s="112" t="n">
        <v>96007593</v>
      </c>
      <c r="J95" s="113"/>
    </row>
    <row r="96" customFormat="false" ht="12.75" hidden="false" customHeight="false" outlineLevel="0" collapsed="false">
      <c r="B96" s="109"/>
      <c r="C96" s="109"/>
      <c r="D96" s="110" t="s">
        <v>53</v>
      </c>
      <c r="E96" s="111"/>
      <c r="F96" s="112"/>
      <c r="G96" s="112"/>
      <c r="H96" s="112"/>
      <c r="I96" s="112"/>
      <c r="J96" s="113" t="n">
        <v>96009016</v>
      </c>
    </row>
    <row r="97" customFormat="false" ht="12.75" hidden="false" customHeight="false" outlineLevel="0" collapsed="false">
      <c r="B97" s="109"/>
      <c r="C97" s="109"/>
      <c r="D97" s="110" t="s">
        <v>47</v>
      </c>
      <c r="E97" s="111"/>
      <c r="F97" s="112"/>
      <c r="G97" s="112"/>
      <c r="H97" s="112"/>
      <c r="I97" s="112" t="n">
        <v>96091093</v>
      </c>
      <c r="J97" s="113"/>
    </row>
    <row r="98" customFormat="false" ht="12.75" hidden="false" customHeight="false" outlineLevel="0" collapsed="false">
      <c r="B98" s="109"/>
      <c r="C98" s="109"/>
      <c r="D98" s="110" t="s">
        <v>36</v>
      </c>
      <c r="E98" s="111"/>
      <c r="F98" s="112"/>
      <c r="G98" s="112"/>
      <c r="H98" s="112"/>
      <c r="I98" s="112" t="n">
        <v>96090130</v>
      </c>
      <c r="J98" s="113"/>
    </row>
    <row r="99" customFormat="false" ht="12.75" hidden="false" customHeight="false" outlineLevel="0" collapsed="false">
      <c r="B99" s="104" t="s">
        <v>26</v>
      </c>
      <c r="C99" s="104" t="n">
        <v>11135</v>
      </c>
      <c r="D99" s="104" t="s">
        <v>27</v>
      </c>
      <c r="E99" s="106" t="n">
        <v>96041878</v>
      </c>
      <c r="F99" s="107"/>
      <c r="G99" s="107"/>
      <c r="H99" s="107" t="n">
        <v>96041878</v>
      </c>
      <c r="I99" s="107"/>
      <c r="J99" s="108"/>
    </row>
    <row r="100" customFormat="false" ht="12.75" hidden="false" customHeight="false" outlineLevel="0" collapsed="false">
      <c r="B100" s="109"/>
      <c r="C100" s="109"/>
      <c r="D100" s="110" t="s">
        <v>28</v>
      </c>
      <c r="E100" s="111"/>
      <c r="F100" s="112"/>
      <c r="G100" s="112"/>
      <c r="H100" s="112"/>
      <c r="I100" s="112" t="n">
        <v>96036589</v>
      </c>
      <c r="J100" s="113"/>
    </row>
    <row r="101" customFormat="false" ht="12.75" hidden="false" customHeight="false" outlineLevel="0" collapsed="false">
      <c r="B101" s="109"/>
      <c r="C101" s="109"/>
      <c r="D101" s="110" t="s">
        <v>29</v>
      </c>
      <c r="E101" s="111"/>
      <c r="F101" s="112"/>
      <c r="G101" s="112"/>
      <c r="H101" s="112"/>
      <c r="I101" s="112" t="n">
        <v>96059405</v>
      </c>
      <c r="J101" s="113"/>
    </row>
    <row r="102" customFormat="false" ht="12.75" hidden="false" customHeight="false" outlineLevel="0" collapsed="false">
      <c r="B102" s="109"/>
      <c r="C102" s="109"/>
      <c r="D102" s="110" t="s">
        <v>30</v>
      </c>
      <c r="E102" s="111"/>
      <c r="F102" s="112"/>
      <c r="G102" s="112"/>
      <c r="H102" s="112"/>
      <c r="I102" s="112" t="n">
        <v>96031603</v>
      </c>
      <c r="J102" s="113"/>
    </row>
    <row r="103" customFormat="false" ht="12.75" hidden="false" customHeight="false" outlineLevel="0" collapsed="false">
      <c r="B103" s="104" t="s">
        <v>224</v>
      </c>
      <c r="C103" s="104" t="n">
        <v>5225</v>
      </c>
      <c r="D103" s="104" t="s">
        <v>27</v>
      </c>
      <c r="E103" s="106"/>
      <c r="F103" s="107"/>
      <c r="G103" s="107"/>
      <c r="H103" s="107" t="n">
        <v>96047687</v>
      </c>
      <c r="I103" s="107"/>
      <c r="J103" s="108"/>
    </row>
    <row r="104" customFormat="false" ht="12.75" hidden="false" customHeight="false" outlineLevel="0" collapsed="false">
      <c r="B104" s="109"/>
      <c r="C104" s="109"/>
      <c r="D104" s="110" t="s">
        <v>34</v>
      </c>
      <c r="E104" s="111"/>
      <c r="F104" s="112"/>
      <c r="G104" s="112"/>
      <c r="H104" s="112"/>
      <c r="I104" s="112" t="n">
        <v>96044500</v>
      </c>
      <c r="J104" s="113"/>
    </row>
    <row r="105" customFormat="false" ht="12.75" hidden="false" customHeight="false" outlineLevel="0" collapsed="false">
      <c r="B105" s="109"/>
      <c r="C105" s="109"/>
      <c r="D105" s="110" t="s">
        <v>153</v>
      </c>
      <c r="E105" s="111"/>
      <c r="F105" s="112"/>
      <c r="G105" s="112"/>
      <c r="H105" s="112"/>
      <c r="I105" s="112" t="n">
        <v>96000640</v>
      </c>
      <c r="J105" s="113"/>
    </row>
    <row r="106" customFormat="false" ht="12.75" hidden="false" customHeight="false" outlineLevel="0" collapsed="false">
      <c r="B106" s="109"/>
      <c r="C106" s="109"/>
      <c r="D106" s="110" t="s">
        <v>225</v>
      </c>
      <c r="E106" s="111"/>
      <c r="F106" s="112"/>
      <c r="G106" s="112"/>
      <c r="H106" s="112"/>
      <c r="I106" s="112" t="n">
        <v>96004660</v>
      </c>
      <c r="J106" s="113"/>
    </row>
    <row r="107" customFormat="false" ht="12.75" hidden="false" customHeight="false" outlineLevel="0" collapsed="false">
      <c r="B107" s="104" t="s">
        <v>217</v>
      </c>
      <c r="C107" s="104" t="n">
        <v>71223</v>
      </c>
      <c r="D107" s="104" t="s">
        <v>104</v>
      </c>
      <c r="E107" s="106"/>
      <c r="F107" s="107"/>
      <c r="G107" s="107"/>
      <c r="H107" s="107" t="n">
        <v>96030588</v>
      </c>
      <c r="I107" s="107"/>
      <c r="J107" s="108"/>
    </row>
    <row r="108" customFormat="false" ht="12.75" hidden="false" customHeight="false" outlineLevel="0" collapsed="false">
      <c r="B108" s="109"/>
      <c r="C108" s="109"/>
      <c r="D108" s="110" t="s">
        <v>28</v>
      </c>
      <c r="E108" s="111"/>
      <c r="F108" s="112"/>
      <c r="G108" s="112"/>
      <c r="H108" s="112"/>
      <c r="I108" s="112" t="n">
        <v>96058471</v>
      </c>
      <c r="J108" s="113"/>
    </row>
    <row r="109" customFormat="false" ht="12.75" hidden="false" customHeight="false" outlineLevel="0" collapsed="false">
      <c r="B109" s="109"/>
      <c r="C109" s="109"/>
      <c r="D109" s="110" t="s">
        <v>29</v>
      </c>
      <c r="E109" s="111"/>
      <c r="F109" s="112"/>
      <c r="G109" s="112"/>
      <c r="H109" s="112"/>
      <c r="I109" s="112" t="n">
        <v>96039594</v>
      </c>
      <c r="J109" s="113"/>
    </row>
    <row r="110" customFormat="false" ht="12.75" hidden="false" customHeight="false" outlineLevel="0" collapsed="false">
      <c r="B110" s="109"/>
      <c r="C110" s="109"/>
      <c r="D110" s="110" t="s">
        <v>70</v>
      </c>
      <c r="E110" s="111"/>
      <c r="F110" s="112"/>
      <c r="G110" s="112"/>
      <c r="H110" s="112"/>
      <c r="I110" s="112" t="n">
        <v>96030162</v>
      </c>
      <c r="J110" s="113"/>
    </row>
    <row r="111" customFormat="false" ht="12.75" hidden="false" customHeight="false" outlineLevel="0" collapsed="false">
      <c r="B111" s="104" t="s">
        <v>268</v>
      </c>
      <c r="C111" s="104" t="n">
        <v>66205</v>
      </c>
      <c r="D111" s="104" t="s">
        <v>27</v>
      </c>
      <c r="E111" s="106"/>
      <c r="F111" s="107"/>
      <c r="G111" s="107"/>
      <c r="H111" s="107" t="n">
        <v>96049582</v>
      </c>
      <c r="I111" s="107"/>
      <c r="J111" s="108"/>
    </row>
    <row r="112" customFormat="false" ht="12.75" hidden="false" customHeight="false" outlineLevel="0" collapsed="false">
      <c r="B112" s="109"/>
      <c r="C112" s="109"/>
      <c r="D112" s="110" t="s">
        <v>78</v>
      </c>
      <c r="E112" s="111"/>
      <c r="F112" s="112"/>
      <c r="G112" s="112"/>
      <c r="H112" s="112"/>
      <c r="I112" s="112" t="n">
        <v>96016458</v>
      </c>
      <c r="J112" s="113"/>
    </row>
    <row r="113" customFormat="false" ht="12.75" hidden="false" customHeight="false" outlineLevel="0" collapsed="false">
      <c r="B113" s="104" t="s">
        <v>354</v>
      </c>
      <c r="C113" s="104" t="n">
        <v>56624</v>
      </c>
      <c r="D113" s="104" t="s">
        <v>65</v>
      </c>
      <c r="E113" s="106"/>
      <c r="F113" s="107" t="n">
        <v>96038069</v>
      </c>
      <c r="G113" s="107"/>
      <c r="H113" s="107"/>
      <c r="I113" s="107"/>
      <c r="J113" s="108"/>
    </row>
    <row r="114" customFormat="false" ht="12.75" hidden="false" customHeight="false" outlineLevel="0" collapsed="false">
      <c r="B114" s="104" t="s">
        <v>213</v>
      </c>
      <c r="C114" s="104" t="n">
        <v>24</v>
      </c>
      <c r="D114" s="104" t="s">
        <v>29</v>
      </c>
      <c r="E114" s="106"/>
      <c r="F114" s="107"/>
      <c r="G114" s="107"/>
      <c r="H114" s="107"/>
      <c r="I114" s="107" t="n">
        <v>96004100</v>
      </c>
      <c r="J114" s="108"/>
    </row>
    <row r="115" customFormat="false" ht="12.75" hidden="false" customHeight="false" outlineLevel="0" collapsed="false">
      <c r="B115" s="109"/>
      <c r="C115" s="109"/>
      <c r="D115" s="110" t="s">
        <v>42</v>
      </c>
      <c r="E115" s="111"/>
      <c r="F115" s="112"/>
      <c r="G115" s="112"/>
      <c r="H115" s="112"/>
      <c r="I115" s="112"/>
      <c r="J115" s="113"/>
    </row>
    <row r="116" customFormat="false" ht="12.75" hidden="false" customHeight="false" outlineLevel="0" collapsed="false">
      <c r="B116" s="109"/>
      <c r="C116" s="109"/>
      <c r="D116" s="110" t="s">
        <v>70</v>
      </c>
      <c r="E116" s="111"/>
      <c r="F116" s="112"/>
      <c r="G116" s="112"/>
      <c r="H116" s="112"/>
      <c r="I116" s="112" t="n">
        <v>96066376</v>
      </c>
      <c r="J116" s="113"/>
    </row>
    <row r="117" customFormat="false" ht="12.75" hidden="false" customHeight="false" outlineLevel="0" collapsed="false">
      <c r="B117" s="104" t="s">
        <v>355</v>
      </c>
      <c r="C117" s="104" t="n">
        <v>64517</v>
      </c>
      <c r="D117" s="104" t="s">
        <v>356</v>
      </c>
      <c r="E117" s="106"/>
      <c r="F117" s="107"/>
      <c r="G117" s="107"/>
      <c r="H117" s="107"/>
      <c r="I117" s="107"/>
      <c r="J117" s="108" t="n">
        <v>96004767</v>
      </c>
    </row>
    <row r="118" customFormat="false" ht="12.75" hidden="false" customHeight="false" outlineLevel="0" collapsed="false">
      <c r="B118" s="104" t="s">
        <v>198</v>
      </c>
      <c r="C118" s="104" t="n">
        <v>55265</v>
      </c>
      <c r="D118" s="104" t="s">
        <v>27</v>
      </c>
      <c r="E118" s="106" t="n">
        <v>96016709</v>
      </c>
      <c r="F118" s="107"/>
      <c r="G118" s="107"/>
      <c r="H118" s="107" t="n">
        <v>96016709</v>
      </c>
      <c r="I118" s="107"/>
      <c r="J118" s="108"/>
    </row>
    <row r="119" customFormat="false" ht="12.75" hidden="false" customHeight="false" outlineLevel="0" collapsed="false">
      <c r="B119" s="109"/>
      <c r="C119" s="109"/>
      <c r="D119" s="110" t="s">
        <v>32</v>
      </c>
      <c r="E119" s="111"/>
      <c r="F119" s="112"/>
      <c r="G119" s="112"/>
      <c r="H119" s="112"/>
      <c r="I119" s="112" t="n">
        <v>96017850</v>
      </c>
      <c r="J119" s="113"/>
    </row>
    <row r="120" customFormat="false" ht="12.75" hidden="false" customHeight="false" outlineLevel="0" collapsed="false">
      <c r="B120" s="109"/>
      <c r="C120" s="109"/>
      <c r="D120" s="110" t="s">
        <v>33</v>
      </c>
      <c r="E120" s="111"/>
      <c r="F120" s="112"/>
      <c r="G120" s="112"/>
      <c r="H120" s="112"/>
      <c r="I120" s="112" t="n">
        <v>96018082</v>
      </c>
      <c r="J120" s="113"/>
    </row>
    <row r="121" customFormat="false" ht="12.75" hidden="false" customHeight="false" outlineLevel="0" collapsed="false">
      <c r="B121" s="109"/>
      <c r="C121" s="109"/>
      <c r="D121" s="110" t="s">
        <v>34</v>
      </c>
      <c r="E121" s="111"/>
      <c r="F121" s="112"/>
      <c r="G121" s="112"/>
      <c r="H121" s="112"/>
      <c r="I121" s="112" t="n">
        <v>96028839</v>
      </c>
      <c r="J121" s="113"/>
    </row>
    <row r="122" customFormat="false" ht="12.75" hidden="false" customHeight="false" outlineLevel="0" collapsed="false">
      <c r="B122" s="109"/>
      <c r="C122" s="109"/>
      <c r="D122" s="110" t="s">
        <v>35</v>
      </c>
      <c r="E122" s="111"/>
      <c r="F122" s="112"/>
      <c r="G122" s="112"/>
      <c r="H122" s="112"/>
      <c r="I122" s="112" t="n">
        <v>96005429</v>
      </c>
      <c r="J122" s="113"/>
    </row>
    <row r="123" customFormat="false" ht="12.75" hidden="false" customHeight="false" outlineLevel="0" collapsed="false">
      <c r="B123" s="109"/>
      <c r="C123" s="109"/>
      <c r="D123" s="110" t="s">
        <v>53</v>
      </c>
      <c r="E123" s="111"/>
      <c r="F123" s="112"/>
      <c r="G123" s="112"/>
      <c r="H123" s="112"/>
      <c r="I123" s="112"/>
      <c r="J123" s="113" t="n">
        <v>96013065</v>
      </c>
    </row>
    <row r="124" customFormat="false" ht="12.75" hidden="false" customHeight="false" outlineLevel="0" collapsed="false">
      <c r="B124" s="109"/>
      <c r="C124" s="109"/>
      <c r="D124" s="110" t="s">
        <v>47</v>
      </c>
      <c r="E124" s="111"/>
      <c r="F124" s="112"/>
      <c r="G124" s="112"/>
      <c r="H124" s="112"/>
      <c r="I124" s="112" t="n">
        <v>96002353</v>
      </c>
      <c r="J124" s="113"/>
    </row>
    <row r="125" customFormat="false" ht="12.75" hidden="false" customHeight="false" outlineLevel="0" collapsed="false">
      <c r="B125" s="109"/>
      <c r="C125" s="109"/>
      <c r="D125" s="110" t="s">
        <v>41</v>
      </c>
      <c r="E125" s="111"/>
      <c r="F125" s="112" t="n">
        <v>96017243</v>
      </c>
      <c r="G125" s="112"/>
      <c r="H125" s="112"/>
      <c r="I125" s="112"/>
      <c r="J125" s="113"/>
    </row>
    <row r="126" customFormat="false" ht="12.75" hidden="false" customHeight="false" outlineLevel="0" collapsed="false">
      <c r="B126" s="109"/>
      <c r="C126" s="109"/>
      <c r="D126" s="110" t="s">
        <v>36</v>
      </c>
      <c r="E126" s="111"/>
      <c r="F126" s="112"/>
      <c r="G126" s="112"/>
      <c r="H126" s="112"/>
      <c r="I126" s="112" t="n">
        <v>96007428</v>
      </c>
      <c r="J126" s="113"/>
    </row>
    <row r="127" customFormat="false" ht="12.75" hidden="false" customHeight="false" outlineLevel="0" collapsed="false">
      <c r="B127" s="104" t="s">
        <v>76</v>
      </c>
      <c r="C127" s="104" t="n">
        <v>70526</v>
      </c>
      <c r="D127" s="104" t="s">
        <v>27</v>
      </c>
      <c r="E127" s="106" t="n">
        <v>96004898</v>
      </c>
      <c r="F127" s="107"/>
      <c r="G127" s="107"/>
      <c r="H127" s="107" t="n">
        <v>96004898</v>
      </c>
      <c r="I127" s="107"/>
      <c r="J127" s="108"/>
    </row>
    <row r="128" customFormat="false" ht="12.75" hidden="false" customHeight="false" outlineLevel="0" collapsed="false">
      <c r="B128" s="109"/>
      <c r="C128" s="109"/>
      <c r="D128" s="110" t="s">
        <v>59</v>
      </c>
      <c r="E128" s="111"/>
      <c r="F128" s="112"/>
      <c r="G128" s="112"/>
      <c r="H128" s="112"/>
      <c r="I128" s="112" t="n">
        <v>96022214</v>
      </c>
      <c r="J128" s="113"/>
    </row>
    <row r="129" customFormat="false" ht="12.75" hidden="false" customHeight="false" outlineLevel="0" collapsed="false">
      <c r="B129" s="104" t="s">
        <v>136</v>
      </c>
      <c r="C129" s="104" t="n">
        <v>21474</v>
      </c>
      <c r="D129" s="104" t="s">
        <v>27</v>
      </c>
      <c r="E129" s="106" t="n">
        <v>96004839</v>
      </c>
      <c r="F129" s="107"/>
      <c r="G129" s="107"/>
      <c r="H129" s="107" t="n">
        <v>96004839</v>
      </c>
      <c r="I129" s="107"/>
      <c r="J129" s="108"/>
    </row>
    <row r="130" customFormat="false" ht="12.75" hidden="false" customHeight="false" outlineLevel="0" collapsed="false">
      <c r="B130" s="109"/>
      <c r="C130" s="109"/>
      <c r="D130" s="110" t="s">
        <v>45</v>
      </c>
      <c r="E130" s="111"/>
      <c r="F130" s="112"/>
      <c r="G130" s="112"/>
      <c r="H130" s="112"/>
      <c r="I130" s="112" t="n">
        <v>96028128</v>
      </c>
      <c r="J130" s="113"/>
    </row>
    <row r="131" customFormat="false" ht="12.75" hidden="false" customHeight="false" outlineLevel="0" collapsed="false">
      <c r="B131" s="104" t="s">
        <v>357</v>
      </c>
      <c r="C131" s="104" t="n">
        <v>71593</v>
      </c>
      <c r="D131" s="104" t="s">
        <v>27</v>
      </c>
      <c r="E131" s="106" t="n">
        <v>95000331</v>
      </c>
      <c r="F131" s="107"/>
      <c r="G131" s="107"/>
      <c r="H131" s="107"/>
      <c r="I131" s="107"/>
      <c r="J131" s="108"/>
    </row>
    <row r="132" customFormat="false" ht="12.75" hidden="false" customHeight="false" outlineLevel="0" collapsed="false">
      <c r="B132" s="104" t="s">
        <v>126</v>
      </c>
      <c r="C132" s="104" t="n">
        <v>27</v>
      </c>
      <c r="D132" s="104" t="s">
        <v>127</v>
      </c>
      <c r="E132" s="106" t="n">
        <v>95001184</v>
      </c>
      <c r="F132" s="107"/>
      <c r="G132" s="107"/>
      <c r="H132" s="107" t="n">
        <v>96000086</v>
      </c>
      <c r="I132" s="107"/>
      <c r="J132" s="108"/>
    </row>
    <row r="133" customFormat="false" ht="12.75" hidden="false" customHeight="false" outlineLevel="0" collapsed="false">
      <c r="B133" s="109"/>
      <c r="C133" s="109"/>
      <c r="D133" s="110" t="s">
        <v>91</v>
      </c>
      <c r="E133" s="111"/>
      <c r="F133" s="112"/>
      <c r="G133" s="112"/>
      <c r="H133" s="112"/>
      <c r="I133" s="112"/>
      <c r="J133" s="113"/>
    </row>
    <row r="134" customFormat="false" ht="12.75" hidden="false" customHeight="false" outlineLevel="0" collapsed="false">
      <c r="B134" s="104" t="s">
        <v>197</v>
      </c>
      <c r="C134" s="104" t="n">
        <v>11338</v>
      </c>
      <c r="D134" s="104" t="s">
        <v>27</v>
      </c>
      <c r="E134" s="106"/>
      <c r="F134" s="107"/>
      <c r="G134" s="107"/>
      <c r="H134" s="107" t="n">
        <v>95000455</v>
      </c>
      <c r="I134" s="107"/>
      <c r="J134" s="108"/>
    </row>
    <row r="135" customFormat="false" ht="12.75" hidden="false" customHeight="false" outlineLevel="0" collapsed="false">
      <c r="B135" s="109"/>
      <c r="C135" s="109"/>
      <c r="D135" s="110" t="s">
        <v>91</v>
      </c>
      <c r="E135" s="111"/>
      <c r="F135" s="112"/>
      <c r="G135" s="112"/>
      <c r="H135" s="112"/>
      <c r="I135" s="112"/>
      <c r="J135" s="113"/>
    </row>
    <row r="136" customFormat="false" ht="12.75" hidden="false" customHeight="false" outlineLevel="0" collapsed="false">
      <c r="B136" s="104" t="s">
        <v>267</v>
      </c>
      <c r="C136" s="104" t="n">
        <v>687</v>
      </c>
      <c r="D136" s="104" t="s">
        <v>36</v>
      </c>
      <c r="E136" s="106"/>
      <c r="F136" s="107"/>
      <c r="G136" s="107"/>
      <c r="H136" s="107"/>
      <c r="I136" s="107" t="n">
        <v>96023144</v>
      </c>
      <c r="J136" s="108"/>
    </row>
    <row r="137" customFormat="false" ht="12.75" hidden="false" customHeight="false" outlineLevel="0" collapsed="false">
      <c r="B137" s="109"/>
      <c r="C137" s="109"/>
      <c r="D137" s="110" t="s">
        <v>42</v>
      </c>
      <c r="E137" s="111"/>
      <c r="F137" s="112"/>
      <c r="G137" s="112"/>
      <c r="H137" s="112"/>
      <c r="I137" s="112"/>
      <c r="J137" s="113"/>
    </row>
    <row r="138" customFormat="false" ht="12.75" hidden="false" customHeight="false" outlineLevel="0" collapsed="false">
      <c r="B138" s="104" t="s">
        <v>358</v>
      </c>
      <c r="C138" s="104" t="n">
        <v>58104</v>
      </c>
      <c r="D138" s="104" t="s">
        <v>41</v>
      </c>
      <c r="E138" s="106"/>
      <c r="F138" s="107" t="n">
        <v>96017238</v>
      </c>
      <c r="G138" s="107"/>
      <c r="H138" s="107"/>
      <c r="I138" s="107"/>
      <c r="J138" s="108"/>
    </row>
    <row r="139" customFormat="false" ht="12.75" hidden="false" customHeight="false" outlineLevel="0" collapsed="false">
      <c r="B139" s="104" t="s">
        <v>359</v>
      </c>
      <c r="C139" s="104" t="n">
        <v>46749</v>
      </c>
      <c r="D139" s="104" t="s">
        <v>41</v>
      </c>
      <c r="E139" s="106"/>
      <c r="F139" s="107" t="n">
        <v>96045241</v>
      </c>
      <c r="G139" s="107"/>
      <c r="H139" s="107"/>
      <c r="I139" s="107"/>
      <c r="J139" s="108"/>
    </row>
    <row r="140" customFormat="false" ht="12.75" hidden="false" customHeight="false" outlineLevel="0" collapsed="false">
      <c r="B140" s="104" t="s">
        <v>174</v>
      </c>
      <c r="C140" s="104" t="n">
        <v>75370</v>
      </c>
      <c r="D140" s="104" t="s">
        <v>175</v>
      </c>
      <c r="E140" s="106"/>
      <c r="F140" s="107"/>
      <c r="G140" s="107"/>
      <c r="H140" s="107"/>
      <c r="I140" s="107"/>
      <c r="J140" s="108"/>
    </row>
    <row r="141" customFormat="false" ht="12.75" hidden="false" customHeight="false" outlineLevel="0" collapsed="false">
      <c r="B141" s="109"/>
      <c r="C141" s="109"/>
      <c r="D141" s="110" t="s">
        <v>42</v>
      </c>
      <c r="E141" s="111"/>
      <c r="F141" s="112"/>
      <c r="G141" s="112"/>
      <c r="H141" s="112"/>
      <c r="I141" s="112"/>
      <c r="J141" s="113"/>
    </row>
    <row r="142" customFormat="false" ht="12.75" hidden="false" customHeight="false" outlineLevel="0" collapsed="false">
      <c r="B142" s="104" t="s">
        <v>90</v>
      </c>
      <c r="C142" s="104" t="n">
        <v>56631</v>
      </c>
      <c r="D142" s="104" t="s">
        <v>27</v>
      </c>
      <c r="E142" s="106" t="n">
        <v>95000290</v>
      </c>
      <c r="F142" s="107"/>
      <c r="G142" s="107"/>
      <c r="H142" s="107" t="n">
        <v>95000290</v>
      </c>
      <c r="I142" s="107"/>
      <c r="J142" s="108"/>
    </row>
    <row r="143" customFormat="false" ht="12.75" hidden="false" customHeight="false" outlineLevel="0" collapsed="false">
      <c r="B143" s="109"/>
      <c r="C143" s="109"/>
      <c r="D143" s="110" t="s">
        <v>91</v>
      </c>
      <c r="E143" s="111"/>
      <c r="F143" s="112"/>
      <c r="G143" s="112"/>
      <c r="H143" s="112"/>
      <c r="I143" s="112"/>
      <c r="J143" s="113"/>
    </row>
    <row r="144" customFormat="false" ht="12.75" hidden="false" customHeight="false" outlineLevel="0" collapsed="false">
      <c r="B144" s="104" t="s">
        <v>360</v>
      </c>
      <c r="C144" s="104" t="n">
        <v>754</v>
      </c>
      <c r="D144" s="104" t="s">
        <v>361</v>
      </c>
      <c r="E144" s="106"/>
      <c r="F144" s="107"/>
      <c r="G144" s="107"/>
      <c r="H144" s="107"/>
      <c r="I144" s="107"/>
      <c r="J144" s="108" t="n">
        <v>96038542</v>
      </c>
    </row>
    <row r="145" customFormat="false" ht="12.75" hidden="false" customHeight="false" outlineLevel="0" collapsed="false">
      <c r="B145" s="104" t="s">
        <v>362</v>
      </c>
      <c r="C145" s="104" t="n">
        <v>66918</v>
      </c>
      <c r="D145" s="104" t="s">
        <v>41</v>
      </c>
      <c r="E145" s="106"/>
      <c r="F145" s="107" t="n">
        <v>96013792</v>
      </c>
      <c r="G145" s="107"/>
      <c r="H145" s="107"/>
      <c r="I145" s="107"/>
      <c r="J145" s="108"/>
    </row>
    <row r="146" customFormat="false" ht="12.75" hidden="false" customHeight="false" outlineLevel="0" collapsed="false">
      <c r="B146" s="104" t="s">
        <v>233</v>
      </c>
      <c r="C146" s="104" t="n">
        <v>28326</v>
      </c>
      <c r="D146" s="104" t="s">
        <v>32</v>
      </c>
      <c r="E146" s="106"/>
      <c r="F146" s="107"/>
      <c r="G146" s="107"/>
      <c r="H146" s="107"/>
      <c r="I146" s="107" t="n">
        <v>96084686</v>
      </c>
      <c r="J146" s="108"/>
    </row>
    <row r="147" customFormat="false" ht="12.75" hidden="false" customHeight="false" outlineLevel="0" collapsed="false">
      <c r="B147" s="109"/>
      <c r="C147" s="109"/>
      <c r="D147" s="110" t="s">
        <v>33</v>
      </c>
      <c r="E147" s="111"/>
      <c r="F147" s="112"/>
      <c r="G147" s="112"/>
      <c r="H147" s="112"/>
      <c r="I147" s="112" t="n">
        <v>96063546</v>
      </c>
      <c r="J147" s="113"/>
    </row>
    <row r="148" customFormat="false" ht="12.75" hidden="false" customHeight="false" outlineLevel="0" collapsed="false">
      <c r="B148" s="109"/>
      <c r="C148" s="109"/>
      <c r="D148" s="110" t="s">
        <v>56</v>
      </c>
      <c r="E148" s="111"/>
      <c r="F148" s="112"/>
      <c r="G148" s="112"/>
      <c r="H148" s="112"/>
      <c r="I148" s="112" t="n">
        <v>96002138</v>
      </c>
      <c r="J148" s="113"/>
    </row>
    <row r="149" customFormat="false" ht="12.75" hidden="false" customHeight="false" outlineLevel="0" collapsed="false">
      <c r="B149" s="109"/>
      <c r="C149" s="109"/>
      <c r="D149" s="110" t="s">
        <v>42</v>
      </c>
      <c r="E149" s="111"/>
      <c r="F149" s="112"/>
      <c r="G149" s="112"/>
      <c r="H149" s="112"/>
      <c r="I149" s="112"/>
      <c r="J149" s="113"/>
    </row>
    <row r="150" customFormat="false" ht="12.75" hidden="false" customHeight="false" outlineLevel="0" collapsed="false">
      <c r="B150" s="109"/>
      <c r="C150" s="109"/>
      <c r="D150" s="110" t="s">
        <v>82</v>
      </c>
      <c r="E150" s="111"/>
      <c r="F150" s="112"/>
      <c r="G150" s="112"/>
      <c r="H150" s="112"/>
      <c r="I150" s="112" t="n">
        <v>96078067</v>
      </c>
      <c r="J150" s="113"/>
    </row>
    <row r="151" customFormat="false" ht="12.75" hidden="false" customHeight="false" outlineLevel="0" collapsed="false">
      <c r="B151" s="104" t="s">
        <v>72</v>
      </c>
      <c r="C151" s="104" t="n">
        <v>65291</v>
      </c>
      <c r="D151" s="104" t="s">
        <v>27</v>
      </c>
      <c r="E151" s="106" t="n">
        <v>96038383</v>
      </c>
      <c r="F151" s="107"/>
      <c r="G151" s="107"/>
      <c r="H151" s="107" t="n">
        <v>96038383</v>
      </c>
      <c r="I151" s="107"/>
      <c r="J151" s="108"/>
    </row>
    <row r="152" customFormat="false" ht="12.75" hidden="false" customHeight="false" outlineLevel="0" collapsed="false">
      <c r="B152" s="109"/>
      <c r="C152" s="109"/>
      <c r="D152" s="110" t="s">
        <v>32</v>
      </c>
      <c r="E152" s="111"/>
      <c r="F152" s="112"/>
      <c r="G152" s="112"/>
      <c r="H152" s="112"/>
      <c r="I152" s="112" t="n">
        <v>96063755</v>
      </c>
      <c r="J152" s="113"/>
    </row>
    <row r="153" customFormat="false" ht="12.75" hidden="false" customHeight="false" outlineLevel="0" collapsed="false">
      <c r="B153" s="109"/>
      <c r="C153" s="109"/>
      <c r="D153" s="110" t="s">
        <v>33</v>
      </c>
      <c r="E153" s="111"/>
      <c r="F153" s="112"/>
      <c r="G153" s="112"/>
      <c r="H153" s="112"/>
      <c r="I153" s="112" t="n">
        <v>96067407</v>
      </c>
      <c r="J153" s="113"/>
    </row>
    <row r="154" customFormat="false" ht="12.75" hidden="false" customHeight="false" outlineLevel="0" collapsed="false">
      <c r="B154" s="109"/>
      <c r="C154" s="109"/>
      <c r="D154" s="110" t="s">
        <v>28</v>
      </c>
      <c r="E154" s="111"/>
      <c r="F154" s="112"/>
      <c r="G154" s="112"/>
      <c r="H154" s="112"/>
      <c r="I154" s="112" t="n">
        <v>96021433</v>
      </c>
      <c r="J154" s="113"/>
    </row>
    <row r="155" customFormat="false" ht="12.75" hidden="false" customHeight="false" outlineLevel="0" collapsed="false">
      <c r="B155" s="109"/>
      <c r="C155" s="109"/>
      <c r="D155" s="110" t="s">
        <v>29</v>
      </c>
      <c r="E155" s="111"/>
      <c r="F155" s="112"/>
      <c r="G155" s="112"/>
      <c r="H155" s="112"/>
      <c r="I155" s="112" t="n">
        <v>96035752</v>
      </c>
      <c r="J155" s="113"/>
    </row>
    <row r="156" customFormat="false" ht="12.75" hidden="false" customHeight="false" outlineLevel="0" collapsed="false">
      <c r="B156" s="109"/>
      <c r="C156" s="109"/>
      <c r="D156" s="110" t="s">
        <v>38</v>
      </c>
      <c r="E156" s="111"/>
      <c r="F156" s="112"/>
      <c r="G156" s="112"/>
      <c r="H156" s="112"/>
      <c r="I156" s="112" t="n">
        <v>96044917</v>
      </c>
      <c r="J156" s="113"/>
    </row>
    <row r="157" customFormat="false" ht="12.75" hidden="false" customHeight="false" outlineLevel="0" collapsed="false">
      <c r="B157" s="104" t="s">
        <v>148</v>
      </c>
      <c r="C157" s="104" t="n">
        <v>12</v>
      </c>
      <c r="D157" s="104" t="s">
        <v>44</v>
      </c>
      <c r="E157" s="106"/>
      <c r="F157" s="107"/>
      <c r="G157" s="107"/>
      <c r="H157" s="107"/>
      <c r="I157" s="107" t="n">
        <v>96083593</v>
      </c>
      <c r="J157" s="108"/>
    </row>
    <row r="158" customFormat="false" ht="12.75" hidden="false" customHeight="false" outlineLevel="0" collapsed="false">
      <c r="B158" s="109"/>
      <c r="C158" s="109"/>
      <c r="D158" s="110" t="s">
        <v>32</v>
      </c>
      <c r="E158" s="111"/>
      <c r="F158" s="112"/>
      <c r="G158" s="112"/>
      <c r="H158" s="112"/>
      <c r="I158" s="112" t="n">
        <v>96058638</v>
      </c>
      <c r="J158" s="113"/>
    </row>
    <row r="159" customFormat="false" ht="12.75" hidden="false" customHeight="false" outlineLevel="0" collapsed="false">
      <c r="B159" s="109"/>
      <c r="C159" s="109"/>
      <c r="D159" s="110" t="s">
        <v>33</v>
      </c>
      <c r="E159" s="111"/>
      <c r="F159" s="112"/>
      <c r="G159" s="112"/>
      <c r="H159" s="112"/>
      <c r="I159" s="112" t="n">
        <v>96062730</v>
      </c>
      <c r="J159" s="113"/>
    </row>
    <row r="160" customFormat="false" ht="12.75" hidden="false" customHeight="false" outlineLevel="0" collapsed="false">
      <c r="B160" s="109"/>
      <c r="C160" s="109"/>
      <c r="D160" s="110" t="s">
        <v>34</v>
      </c>
      <c r="E160" s="111"/>
      <c r="F160" s="112"/>
      <c r="G160" s="112"/>
      <c r="H160" s="112"/>
      <c r="I160" s="112" t="n">
        <v>96068932</v>
      </c>
      <c r="J160" s="113"/>
    </row>
    <row r="161" customFormat="false" ht="12.75" hidden="false" customHeight="false" outlineLevel="0" collapsed="false">
      <c r="B161" s="109"/>
      <c r="C161" s="109"/>
      <c r="D161" s="110" t="s">
        <v>104</v>
      </c>
      <c r="E161" s="111"/>
      <c r="F161" s="112"/>
      <c r="G161" s="112"/>
      <c r="H161" s="112" t="n">
        <v>96028720</v>
      </c>
      <c r="I161" s="112"/>
      <c r="J161" s="113"/>
    </row>
    <row r="162" customFormat="false" ht="12.75" hidden="false" customHeight="false" outlineLevel="0" collapsed="false">
      <c r="B162" s="109"/>
      <c r="C162" s="109"/>
      <c r="D162" s="110" t="s">
        <v>35</v>
      </c>
      <c r="E162" s="111"/>
      <c r="F162" s="112"/>
      <c r="G162" s="112"/>
      <c r="H162" s="112"/>
      <c r="I162" s="112" t="n">
        <v>96005429</v>
      </c>
      <c r="J162" s="113"/>
    </row>
    <row r="163" customFormat="false" ht="12.75" hidden="false" customHeight="false" outlineLevel="0" collapsed="false">
      <c r="B163" s="109"/>
      <c r="C163" s="109"/>
      <c r="D163" s="110" t="s">
        <v>52</v>
      </c>
      <c r="E163" s="111"/>
      <c r="F163" s="112"/>
      <c r="G163" s="112"/>
      <c r="H163" s="112"/>
      <c r="I163" s="112" t="n">
        <v>96007593</v>
      </c>
      <c r="J163" s="113"/>
    </row>
    <row r="164" customFormat="false" ht="12.75" hidden="false" customHeight="false" outlineLevel="0" collapsed="false">
      <c r="B164" s="109"/>
      <c r="C164" s="109"/>
      <c r="D164" s="110" t="s">
        <v>40</v>
      </c>
      <c r="E164" s="111"/>
      <c r="F164" s="112"/>
      <c r="G164" s="112"/>
      <c r="H164" s="112"/>
      <c r="I164" s="112"/>
      <c r="J164" s="113" t="n">
        <v>96060365</v>
      </c>
    </row>
    <row r="165" customFormat="false" ht="12.75" hidden="false" customHeight="false" outlineLevel="0" collapsed="false">
      <c r="B165" s="109"/>
      <c r="C165" s="109"/>
      <c r="D165" s="110" t="s">
        <v>56</v>
      </c>
      <c r="E165" s="111"/>
      <c r="F165" s="112"/>
      <c r="G165" s="112"/>
      <c r="H165" s="112"/>
      <c r="I165" s="112" t="n">
        <v>96000463</v>
      </c>
      <c r="J165" s="113"/>
    </row>
    <row r="166" customFormat="false" ht="12.75" hidden="false" customHeight="false" outlineLevel="0" collapsed="false">
      <c r="B166" s="109"/>
      <c r="C166" s="109"/>
      <c r="D166" s="110" t="s">
        <v>38</v>
      </c>
      <c r="E166" s="111"/>
      <c r="F166" s="112"/>
      <c r="G166" s="112"/>
      <c r="H166" s="112"/>
      <c r="I166" s="112" t="n">
        <v>96041011</v>
      </c>
      <c r="J166" s="113"/>
    </row>
    <row r="167" customFormat="false" ht="12.75" hidden="false" customHeight="false" outlineLevel="0" collapsed="false">
      <c r="B167" s="109"/>
      <c r="C167" s="109"/>
      <c r="D167" s="110" t="s">
        <v>95</v>
      </c>
      <c r="E167" s="111"/>
      <c r="F167" s="112"/>
      <c r="G167" s="112"/>
      <c r="H167" s="112"/>
      <c r="I167" s="112" t="n">
        <v>96008613</v>
      </c>
      <c r="J167" s="113"/>
    </row>
    <row r="168" customFormat="false" ht="12.75" hidden="false" customHeight="false" outlineLevel="0" collapsed="false">
      <c r="B168" s="104" t="s">
        <v>363</v>
      </c>
      <c r="C168" s="104" t="n">
        <v>75297</v>
      </c>
      <c r="D168" s="104" t="s">
        <v>140</v>
      </c>
      <c r="E168" s="106"/>
      <c r="F168" s="107"/>
      <c r="G168" s="107"/>
      <c r="H168" s="107"/>
      <c r="I168" s="107" t="n">
        <v>96034806</v>
      </c>
      <c r="J168" s="108"/>
    </row>
    <row r="169" customFormat="false" ht="12.75" hidden="false" customHeight="false" outlineLevel="0" collapsed="false">
      <c r="B169" s="104" t="s">
        <v>364</v>
      </c>
      <c r="C169" s="104" t="n">
        <v>75302</v>
      </c>
      <c r="D169" s="104" t="s">
        <v>27</v>
      </c>
      <c r="E169" s="106"/>
      <c r="F169" s="107"/>
      <c r="G169" s="107"/>
      <c r="H169" s="107" t="n">
        <v>96060523</v>
      </c>
      <c r="I169" s="107"/>
      <c r="J169" s="108"/>
    </row>
    <row r="170" customFormat="false" ht="12.75" hidden="false" customHeight="false" outlineLevel="0" collapsed="false">
      <c r="B170" s="109"/>
      <c r="C170" s="109"/>
      <c r="D170" s="110" t="s">
        <v>78</v>
      </c>
      <c r="E170" s="111"/>
      <c r="F170" s="112"/>
      <c r="G170" s="112"/>
      <c r="H170" s="112"/>
      <c r="I170" s="112" t="n">
        <v>96034800</v>
      </c>
      <c r="J170" s="113"/>
    </row>
    <row r="171" customFormat="false" ht="12.75" hidden="false" customHeight="false" outlineLevel="0" collapsed="false">
      <c r="B171" s="109"/>
      <c r="C171" s="109"/>
      <c r="D171" s="110" t="s">
        <v>34</v>
      </c>
      <c r="E171" s="111"/>
      <c r="F171" s="112"/>
      <c r="G171" s="112"/>
      <c r="H171" s="112"/>
      <c r="I171" s="112" t="n">
        <v>96062744</v>
      </c>
      <c r="J171" s="113"/>
    </row>
    <row r="172" customFormat="false" ht="12.75" hidden="false" customHeight="false" outlineLevel="0" collapsed="false">
      <c r="B172" s="109"/>
      <c r="C172" s="109"/>
      <c r="D172" s="110" t="s">
        <v>28</v>
      </c>
      <c r="E172" s="111"/>
      <c r="F172" s="112"/>
      <c r="G172" s="112"/>
      <c r="H172" s="112"/>
      <c r="I172" s="112" t="n">
        <v>96061801</v>
      </c>
      <c r="J172" s="113"/>
    </row>
    <row r="173" customFormat="false" ht="12.75" hidden="false" customHeight="false" outlineLevel="0" collapsed="false">
      <c r="B173" s="109"/>
      <c r="C173" s="109"/>
      <c r="D173" s="110" t="s">
        <v>29</v>
      </c>
      <c r="E173" s="111"/>
      <c r="F173" s="112"/>
      <c r="G173" s="112"/>
      <c r="H173" s="112"/>
      <c r="I173" s="112" t="n">
        <v>96058313</v>
      </c>
      <c r="J173" s="113"/>
    </row>
    <row r="174" customFormat="false" ht="12.75" hidden="false" customHeight="false" outlineLevel="0" collapsed="false">
      <c r="B174" s="109"/>
      <c r="C174" s="109"/>
      <c r="D174" s="110" t="s">
        <v>35</v>
      </c>
      <c r="E174" s="111"/>
      <c r="F174" s="112"/>
      <c r="G174" s="112"/>
      <c r="H174" s="112"/>
      <c r="I174" s="112" t="n">
        <v>96005429</v>
      </c>
      <c r="J174" s="113"/>
    </row>
    <row r="175" customFormat="false" ht="12.75" hidden="false" customHeight="false" outlineLevel="0" collapsed="false">
      <c r="B175" s="109"/>
      <c r="C175" s="109"/>
      <c r="D175" s="110" t="s">
        <v>47</v>
      </c>
      <c r="E175" s="111"/>
      <c r="F175" s="112"/>
      <c r="G175" s="112"/>
      <c r="H175" s="112"/>
      <c r="I175" s="112" t="n">
        <v>96034791</v>
      </c>
      <c r="J175" s="113"/>
    </row>
    <row r="176" customFormat="false" ht="12.75" hidden="false" customHeight="false" outlineLevel="0" collapsed="false">
      <c r="B176" s="104" t="s">
        <v>365</v>
      </c>
      <c r="C176" s="104" t="n">
        <v>75181</v>
      </c>
      <c r="D176" s="104" t="s">
        <v>140</v>
      </c>
      <c r="E176" s="106"/>
      <c r="F176" s="107"/>
      <c r="G176" s="107"/>
      <c r="H176" s="107"/>
      <c r="I176" s="107" t="n">
        <v>96034809</v>
      </c>
      <c r="J176" s="108"/>
    </row>
    <row r="177" customFormat="false" ht="12.75" hidden="false" customHeight="false" outlineLevel="0" collapsed="false">
      <c r="B177" s="104" t="s">
        <v>366</v>
      </c>
      <c r="C177" s="104" t="n">
        <v>75299</v>
      </c>
      <c r="D177" s="104" t="s">
        <v>173</v>
      </c>
      <c r="E177" s="106"/>
      <c r="F177" s="107"/>
      <c r="G177" s="107"/>
      <c r="H177" s="107"/>
      <c r="I177" s="107" t="n">
        <v>96034658</v>
      </c>
      <c r="J177" s="108"/>
    </row>
    <row r="178" customFormat="false" ht="12.75" hidden="false" customHeight="false" outlineLevel="0" collapsed="false">
      <c r="B178" s="104" t="s">
        <v>367</v>
      </c>
      <c r="C178" s="104" t="n">
        <v>10253</v>
      </c>
      <c r="D178" s="104" t="s">
        <v>41</v>
      </c>
      <c r="E178" s="106"/>
      <c r="F178" s="107" t="n">
        <v>96013928</v>
      </c>
      <c r="G178" s="107"/>
      <c r="H178" s="107"/>
      <c r="I178" s="107"/>
      <c r="J178" s="108"/>
    </row>
    <row r="179" customFormat="false" ht="12.75" hidden="false" customHeight="false" outlineLevel="0" collapsed="false">
      <c r="B179" s="104" t="s">
        <v>257</v>
      </c>
      <c r="C179" s="104" t="n">
        <v>49935</v>
      </c>
      <c r="D179" s="104" t="s">
        <v>64</v>
      </c>
      <c r="E179" s="106"/>
      <c r="F179" s="107"/>
      <c r="G179" s="107"/>
      <c r="H179" s="107" t="n">
        <v>95001003</v>
      </c>
      <c r="I179" s="107"/>
      <c r="J179" s="108"/>
    </row>
    <row r="180" customFormat="false" ht="12.75" hidden="false" customHeight="false" outlineLevel="0" collapsed="false">
      <c r="B180" s="109"/>
      <c r="C180" s="109"/>
      <c r="D180" s="110" t="s">
        <v>32</v>
      </c>
      <c r="E180" s="111"/>
      <c r="F180" s="112"/>
      <c r="G180" s="112"/>
      <c r="H180" s="112"/>
      <c r="I180" s="112" t="n">
        <v>96023732</v>
      </c>
      <c r="J180" s="113"/>
    </row>
    <row r="181" customFormat="false" ht="12.75" hidden="false" customHeight="false" outlineLevel="0" collapsed="false">
      <c r="B181" s="109"/>
      <c r="C181" s="109"/>
      <c r="D181" s="110" t="s">
        <v>78</v>
      </c>
      <c r="E181" s="111"/>
      <c r="F181" s="112"/>
      <c r="G181" s="112"/>
      <c r="H181" s="112"/>
      <c r="I181" s="112" t="n">
        <v>96004580</v>
      </c>
      <c r="J181" s="113"/>
    </row>
    <row r="182" customFormat="false" ht="12.75" hidden="false" customHeight="false" outlineLevel="0" collapsed="false">
      <c r="B182" s="109"/>
      <c r="C182" s="109"/>
      <c r="D182" s="110" t="s">
        <v>34</v>
      </c>
      <c r="E182" s="111"/>
      <c r="F182" s="112"/>
      <c r="G182" s="112"/>
      <c r="H182" s="112"/>
      <c r="I182" s="112" t="n">
        <v>96048080</v>
      </c>
      <c r="J182" s="113"/>
    </row>
    <row r="183" customFormat="false" ht="12.75" hidden="false" customHeight="false" outlineLevel="0" collapsed="false">
      <c r="B183" s="104" t="s">
        <v>289</v>
      </c>
      <c r="C183" s="104" t="n">
        <v>826</v>
      </c>
      <c r="D183" s="104" t="s">
        <v>34</v>
      </c>
      <c r="E183" s="106"/>
      <c r="F183" s="107"/>
      <c r="G183" s="107"/>
      <c r="H183" s="107"/>
      <c r="I183" s="107" t="n">
        <v>96029085</v>
      </c>
      <c r="J183" s="108"/>
    </row>
    <row r="184" customFormat="false" ht="12.75" hidden="false" customHeight="false" outlineLevel="0" collapsed="false">
      <c r="B184" s="109"/>
      <c r="C184" s="109"/>
      <c r="D184" s="110" t="s">
        <v>56</v>
      </c>
      <c r="E184" s="111"/>
      <c r="F184" s="112"/>
      <c r="G184" s="112"/>
      <c r="H184" s="112"/>
      <c r="I184" s="112" t="n">
        <v>96004513</v>
      </c>
      <c r="J184" s="113"/>
    </row>
    <row r="185" customFormat="false" ht="12.75" hidden="false" customHeight="false" outlineLevel="0" collapsed="false">
      <c r="B185" s="109"/>
      <c r="C185" s="109"/>
      <c r="D185" s="110" t="s">
        <v>42</v>
      </c>
      <c r="E185" s="111"/>
      <c r="F185" s="112"/>
      <c r="G185" s="112"/>
      <c r="H185" s="112"/>
      <c r="I185" s="112"/>
      <c r="J185" s="113"/>
    </row>
    <row r="186" customFormat="false" ht="12.75" hidden="false" customHeight="false" outlineLevel="0" collapsed="false">
      <c r="B186" s="109"/>
      <c r="C186" s="109"/>
      <c r="D186" s="110" t="s">
        <v>70</v>
      </c>
      <c r="E186" s="111"/>
      <c r="F186" s="112"/>
      <c r="G186" s="112"/>
      <c r="H186" s="112"/>
      <c r="I186" s="112" t="n">
        <v>96061972</v>
      </c>
      <c r="J186" s="113"/>
    </row>
    <row r="187" customFormat="false" ht="12.75" hidden="false" customHeight="false" outlineLevel="0" collapsed="false">
      <c r="B187" s="104" t="s">
        <v>57</v>
      </c>
      <c r="C187" s="104" t="n">
        <v>79689</v>
      </c>
      <c r="D187" s="104" t="s">
        <v>27</v>
      </c>
      <c r="E187" s="106"/>
      <c r="F187" s="107"/>
      <c r="G187" s="107"/>
      <c r="H187" s="107" t="n">
        <v>96038365</v>
      </c>
      <c r="I187" s="107"/>
      <c r="J187" s="108"/>
    </row>
    <row r="188" customFormat="false" ht="12.75" hidden="false" customHeight="false" outlineLevel="0" collapsed="false">
      <c r="B188" s="109"/>
      <c r="C188" s="109"/>
      <c r="D188" s="110" t="s">
        <v>28</v>
      </c>
      <c r="E188" s="111"/>
      <c r="F188" s="112"/>
      <c r="G188" s="112"/>
      <c r="H188" s="112"/>
      <c r="I188" s="112" t="n">
        <v>96050695</v>
      </c>
      <c r="J188" s="113"/>
    </row>
    <row r="189" customFormat="false" ht="12.75" hidden="false" customHeight="false" outlineLevel="0" collapsed="false">
      <c r="B189" s="109"/>
      <c r="C189" s="109"/>
      <c r="D189" s="110" t="s">
        <v>29</v>
      </c>
      <c r="E189" s="111"/>
      <c r="F189" s="112"/>
      <c r="G189" s="112"/>
      <c r="H189" s="112"/>
      <c r="I189" s="112" t="n">
        <v>96051463</v>
      </c>
      <c r="J189" s="113"/>
    </row>
    <row r="190" customFormat="false" ht="12.75" hidden="false" customHeight="false" outlineLevel="0" collapsed="false">
      <c r="B190" s="109"/>
      <c r="C190" s="109"/>
      <c r="D190" s="110" t="s">
        <v>53</v>
      </c>
      <c r="E190" s="111"/>
      <c r="F190" s="112"/>
      <c r="G190" s="112"/>
      <c r="H190" s="112"/>
      <c r="I190" s="112"/>
      <c r="J190" s="113" t="n">
        <v>96035737</v>
      </c>
    </row>
    <row r="191" customFormat="false" ht="12.75" hidden="false" customHeight="false" outlineLevel="0" collapsed="false">
      <c r="B191" s="109"/>
      <c r="C191" s="109"/>
      <c r="D191" s="110" t="s">
        <v>47</v>
      </c>
      <c r="E191" s="111"/>
      <c r="F191" s="112"/>
      <c r="G191" s="112"/>
      <c r="H191" s="112"/>
      <c r="I191" s="112" t="n">
        <v>96056886</v>
      </c>
      <c r="J191" s="113"/>
    </row>
    <row r="192" customFormat="false" ht="12.75" hidden="false" customHeight="false" outlineLevel="0" collapsed="false">
      <c r="B192" s="104" t="s">
        <v>368</v>
      </c>
      <c r="C192" s="104" t="n">
        <v>10255</v>
      </c>
      <c r="D192" s="104" t="s">
        <v>369</v>
      </c>
      <c r="E192" s="106"/>
      <c r="F192" s="107" t="n">
        <v>96014225</v>
      </c>
      <c r="G192" s="107"/>
      <c r="H192" s="107"/>
      <c r="I192" s="107"/>
      <c r="J192" s="108"/>
    </row>
    <row r="193" customFormat="false" ht="12.75" hidden="false" customHeight="false" outlineLevel="0" collapsed="false">
      <c r="B193" s="104" t="s">
        <v>133</v>
      </c>
      <c r="C193" s="104" t="n">
        <v>26038</v>
      </c>
      <c r="D193" s="104" t="s">
        <v>27</v>
      </c>
      <c r="E193" s="106" t="n">
        <v>95000403</v>
      </c>
      <c r="F193" s="107"/>
      <c r="G193" s="107"/>
      <c r="H193" s="107" t="n">
        <v>96020554</v>
      </c>
      <c r="I193" s="107"/>
      <c r="J193" s="108"/>
    </row>
    <row r="194" customFormat="false" ht="12.75" hidden="false" customHeight="false" outlineLevel="0" collapsed="false">
      <c r="B194" s="109"/>
      <c r="C194" s="109"/>
      <c r="D194" s="110" t="s">
        <v>91</v>
      </c>
      <c r="E194" s="111"/>
      <c r="F194" s="112"/>
      <c r="G194" s="112"/>
      <c r="H194" s="112"/>
      <c r="I194" s="112"/>
      <c r="J194" s="113"/>
    </row>
    <row r="195" customFormat="false" ht="12.75" hidden="false" customHeight="false" outlineLevel="0" collapsed="false">
      <c r="B195" s="109"/>
      <c r="C195" s="109"/>
      <c r="D195" s="110" t="s">
        <v>37</v>
      </c>
      <c r="E195" s="111"/>
      <c r="F195" s="112" t="n">
        <v>96037311</v>
      </c>
      <c r="G195" s="112"/>
      <c r="H195" s="112"/>
      <c r="I195" s="112"/>
      <c r="J195" s="113"/>
    </row>
    <row r="196" customFormat="false" ht="12.75" hidden="false" customHeight="false" outlineLevel="0" collapsed="false">
      <c r="B196" s="104" t="s">
        <v>370</v>
      </c>
      <c r="C196" s="104" t="n">
        <v>66073</v>
      </c>
      <c r="D196" s="104" t="s">
        <v>41</v>
      </c>
      <c r="E196" s="106"/>
      <c r="F196" s="107" t="n">
        <v>96091576</v>
      </c>
      <c r="G196" s="107"/>
      <c r="H196" s="107"/>
      <c r="I196" s="107"/>
      <c r="J196" s="108"/>
    </row>
    <row r="197" customFormat="false" ht="12.75" hidden="false" customHeight="false" outlineLevel="0" collapsed="false">
      <c r="B197" s="104" t="s">
        <v>86</v>
      </c>
      <c r="C197" s="104" t="n">
        <v>57543</v>
      </c>
      <c r="D197" s="104" t="s">
        <v>27</v>
      </c>
      <c r="E197" s="106" t="n">
        <v>96043502</v>
      </c>
      <c r="F197" s="107"/>
      <c r="G197" s="107"/>
      <c r="H197" s="107" t="n">
        <v>96043502</v>
      </c>
      <c r="I197" s="107"/>
      <c r="J197" s="108"/>
    </row>
    <row r="198" customFormat="false" ht="12.75" hidden="false" customHeight="false" outlineLevel="0" collapsed="false">
      <c r="B198" s="109"/>
      <c r="C198" s="109"/>
      <c r="D198" s="110" t="s">
        <v>87</v>
      </c>
      <c r="E198" s="111"/>
      <c r="F198" s="112"/>
      <c r="G198" s="112"/>
      <c r="H198" s="112"/>
      <c r="I198" s="112" t="n">
        <v>96089932</v>
      </c>
      <c r="J198" s="113"/>
    </row>
    <row r="199" customFormat="false" ht="12.75" hidden="false" customHeight="false" outlineLevel="0" collapsed="false">
      <c r="B199" s="109"/>
      <c r="C199" s="109"/>
      <c r="D199" s="110" t="s">
        <v>78</v>
      </c>
      <c r="E199" s="111"/>
      <c r="F199" s="112"/>
      <c r="G199" s="112"/>
      <c r="H199" s="112"/>
      <c r="I199" s="112" t="n">
        <v>96018454</v>
      </c>
      <c r="J199" s="113"/>
    </row>
    <row r="200" customFormat="false" ht="12.75" hidden="false" customHeight="false" outlineLevel="0" collapsed="false">
      <c r="B200" s="109"/>
      <c r="C200" s="109"/>
      <c r="D200" s="110" t="s">
        <v>35</v>
      </c>
      <c r="E200" s="111"/>
      <c r="F200" s="112"/>
      <c r="G200" s="112"/>
      <c r="H200" s="112"/>
      <c r="I200" s="112" t="n">
        <v>96005429</v>
      </c>
      <c r="J200" s="113"/>
    </row>
    <row r="201" customFormat="false" ht="12.75" hidden="false" customHeight="false" outlineLevel="0" collapsed="false">
      <c r="B201" s="109"/>
      <c r="C201" s="109"/>
      <c r="D201" s="110" t="s">
        <v>47</v>
      </c>
      <c r="E201" s="111"/>
      <c r="F201" s="112"/>
      <c r="G201" s="112"/>
      <c r="H201" s="112"/>
      <c r="I201" s="112" t="n">
        <v>96058924</v>
      </c>
      <c r="J201" s="113"/>
    </row>
    <row r="202" customFormat="false" ht="12.75" hidden="false" customHeight="false" outlineLevel="0" collapsed="false">
      <c r="B202" s="104" t="s">
        <v>371</v>
      </c>
      <c r="C202" s="104" t="n">
        <v>59207</v>
      </c>
      <c r="D202" s="104" t="s">
        <v>53</v>
      </c>
      <c r="E202" s="106"/>
      <c r="F202" s="107"/>
      <c r="G202" s="107"/>
      <c r="H202" s="107"/>
      <c r="I202" s="107"/>
      <c r="J202" s="108" t="n">
        <v>96018786</v>
      </c>
    </row>
    <row r="203" customFormat="false" ht="12.75" hidden="false" customHeight="false" outlineLevel="0" collapsed="false">
      <c r="B203" s="104" t="s">
        <v>372</v>
      </c>
      <c r="C203" s="104" t="n">
        <v>27457</v>
      </c>
      <c r="D203" s="104" t="s">
        <v>40</v>
      </c>
      <c r="E203" s="106"/>
      <c r="F203" s="107"/>
      <c r="G203" s="107"/>
      <c r="H203" s="107"/>
      <c r="I203" s="107"/>
      <c r="J203" s="108" t="n">
        <v>96064295</v>
      </c>
    </row>
    <row r="204" customFormat="false" ht="12.75" hidden="false" customHeight="false" outlineLevel="0" collapsed="false">
      <c r="B204" s="109"/>
      <c r="C204" s="109"/>
      <c r="D204" s="110" t="s">
        <v>373</v>
      </c>
      <c r="E204" s="111"/>
      <c r="F204" s="112"/>
      <c r="G204" s="112"/>
      <c r="H204" s="112"/>
      <c r="I204" s="112"/>
      <c r="J204" s="113" t="n">
        <v>96064295</v>
      </c>
    </row>
    <row r="205" customFormat="false" ht="12.75" hidden="false" customHeight="false" outlineLevel="0" collapsed="false">
      <c r="B205" s="104" t="s">
        <v>159</v>
      </c>
      <c r="C205" s="104" t="n">
        <v>61544</v>
      </c>
      <c r="D205" s="104" t="s">
        <v>28</v>
      </c>
      <c r="E205" s="106"/>
      <c r="F205" s="107"/>
      <c r="G205" s="107"/>
      <c r="H205" s="107"/>
      <c r="I205" s="107" t="n">
        <v>96039363</v>
      </c>
      <c r="J205" s="108"/>
    </row>
    <row r="206" customFormat="false" ht="12.75" hidden="false" customHeight="false" outlineLevel="0" collapsed="false">
      <c r="B206" s="109"/>
      <c r="C206" s="109"/>
      <c r="D206" s="110" t="s">
        <v>29</v>
      </c>
      <c r="E206" s="111"/>
      <c r="F206" s="112"/>
      <c r="G206" s="112"/>
      <c r="H206" s="112"/>
      <c r="I206" s="112" t="n">
        <v>96035612</v>
      </c>
      <c r="J206" s="113"/>
    </row>
    <row r="207" customFormat="false" ht="12.75" hidden="false" customHeight="false" outlineLevel="0" collapsed="false">
      <c r="B207" s="109"/>
      <c r="C207" s="109"/>
      <c r="D207" s="110" t="s">
        <v>42</v>
      </c>
      <c r="E207" s="111"/>
      <c r="F207" s="112"/>
      <c r="G207" s="112"/>
      <c r="H207" s="112"/>
      <c r="I207" s="112"/>
      <c r="J207" s="113"/>
    </row>
    <row r="208" customFormat="false" ht="12.75" hidden="false" customHeight="false" outlineLevel="0" collapsed="false">
      <c r="B208" s="109"/>
      <c r="C208" s="109"/>
      <c r="D208" s="110" t="s">
        <v>70</v>
      </c>
      <c r="E208" s="111"/>
      <c r="F208" s="112"/>
      <c r="G208" s="112"/>
      <c r="H208" s="112"/>
      <c r="I208" s="112" t="n">
        <v>96053282</v>
      </c>
      <c r="J208" s="113"/>
    </row>
    <row r="209" customFormat="false" ht="12.75" hidden="false" customHeight="false" outlineLevel="0" collapsed="false">
      <c r="B209" s="104" t="s">
        <v>374</v>
      </c>
      <c r="C209" s="104" t="n">
        <v>879</v>
      </c>
      <c r="D209" s="104" t="s">
        <v>375</v>
      </c>
      <c r="E209" s="106"/>
      <c r="F209" s="107"/>
      <c r="G209" s="107"/>
      <c r="H209" s="107"/>
      <c r="I209" s="107"/>
      <c r="J209" s="108" t="n">
        <v>95001028</v>
      </c>
    </row>
    <row r="210" customFormat="false" ht="12.75" hidden="false" customHeight="false" outlineLevel="0" collapsed="false">
      <c r="B210" s="109"/>
      <c r="C210" s="109"/>
      <c r="D210" s="110" t="s">
        <v>376</v>
      </c>
      <c r="E210" s="111"/>
      <c r="F210" s="112"/>
      <c r="G210" s="112"/>
      <c r="H210" s="112"/>
      <c r="I210" s="112"/>
      <c r="J210" s="113" t="n">
        <v>96000133</v>
      </c>
    </row>
    <row r="211" customFormat="false" ht="12.75" hidden="false" customHeight="false" outlineLevel="0" collapsed="false">
      <c r="B211" s="104" t="s">
        <v>302</v>
      </c>
      <c r="C211" s="104" t="n">
        <v>881</v>
      </c>
      <c r="D211" s="104" t="s">
        <v>28</v>
      </c>
      <c r="E211" s="106"/>
      <c r="F211" s="107"/>
      <c r="G211" s="107"/>
      <c r="H211" s="107"/>
      <c r="I211" s="107" t="n">
        <v>96013868</v>
      </c>
      <c r="J211" s="108"/>
    </row>
    <row r="212" customFormat="false" ht="12.75" hidden="false" customHeight="false" outlineLevel="0" collapsed="false">
      <c r="B212" s="109"/>
      <c r="C212" s="109"/>
      <c r="D212" s="110" t="s">
        <v>40</v>
      </c>
      <c r="E212" s="111"/>
      <c r="F212" s="112"/>
      <c r="G212" s="112"/>
      <c r="H212" s="112"/>
      <c r="I212" s="112"/>
      <c r="J212" s="113" t="n">
        <v>96060785</v>
      </c>
    </row>
    <row r="213" customFormat="false" ht="12.75" hidden="false" customHeight="false" outlineLevel="0" collapsed="false">
      <c r="B213" s="109"/>
      <c r="C213" s="109"/>
      <c r="D213" s="110" t="s">
        <v>47</v>
      </c>
      <c r="E213" s="111"/>
      <c r="F213" s="112"/>
      <c r="G213" s="112"/>
      <c r="H213" s="112"/>
      <c r="I213" s="112" t="n">
        <v>96000389</v>
      </c>
      <c r="J213" s="113"/>
    </row>
    <row r="214" customFormat="false" ht="12.75" hidden="false" customHeight="false" outlineLevel="0" collapsed="false">
      <c r="B214" s="109"/>
      <c r="C214" s="109"/>
      <c r="D214" s="110" t="s">
        <v>138</v>
      </c>
      <c r="E214" s="111"/>
      <c r="F214" s="112"/>
      <c r="G214" s="112"/>
      <c r="H214" s="112"/>
      <c r="I214" s="112" t="n">
        <v>96000376</v>
      </c>
      <c r="J214" s="113"/>
    </row>
    <row r="215" customFormat="false" ht="12.75" hidden="false" customHeight="false" outlineLevel="0" collapsed="false">
      <c r="B215" s="109"/>
      <c r="C215" s="109"/>
      <c r="D215" s="110" t="s">
        <v>180</v>
      </c>
      <c r="E215" s="111"/>
      <c r="F215" s="112"/>
      <c r="G215" s="112"/>
      <c r="H215" s="112"/>
      <c r="I215" s="112" t="n">
        <v>96000380</v>
      </c>
      <c r="J215" s="113"/>
    </row>
    <row r="216" customFormat="false" ht="12.75" hidden="false" customHeight="false" outlineLevel="0" collapsed="false">
      <c r="B216" s="109"/>
      <c r="C216" s="109"/>
      <c r="D216" s="110" t="s">
        <v>42</v>
      </c>
      <c r="E216" s="111"/>
      <c r="F216" s="112"/>
      <c r="G216" s="112"/>
      <c r="H216" s="112"/>
      <c r="I216" s="112"/>
      <c r="J216" s="113"/>
    </row>
    <row r="217" customFormat="false" ht="12.75" hidden="false" customHeight="false" outlineLevel="0" collapsed="false">
      <c r="B217" s="104" t="s">
        <v>377</v>
      </c>
      <c r="C217" s="104" t="n">
        <v>58982</v>
      </c>
      <c r="D217" s="104" t="s">
        <v>41</v>
      </c>
      <c r="E217" s="106"/>
      <c r="F217" s="107" t="n">
        <v>96014321</v>
      </c>
      <c r="G217" s="107"/>
      <c r="H217" s="107"/>
      <c r="I217" s="107"/>
      <c r="J217" s="108"/>
    </row>
    <row r="218" customFormat="false" ht="12.75" hidden="false" customHeight="false" outlineLevel="0" collapsed="false">
      <c r="B218" s="109"/>
      <c r="C218" s="109"/>
      <c r="D218" s="110" t="s">
        <v>378</v>
      </c>
      <c r="E218" s="111"/>
      <c r="F218" s="112"/>
      <c r="G218" s="112" t="n">
        <v>96070473</v>
      </c>
      <c r="H218" s="112"/>
      <c r="I218" s="112"/>
      <c r="J218" s="113"/>
    </row>
    <row r="219" customFormat="false" ht="12.75" hidden="false" customHeight="false" outlineLevel="0" collapsed="false">
      <c r="B219" s="104" t="s">
        <v>379</v>
      </c>
      <c r="C219" s="104" t="n">
        <v>75671</v>
      </c>
      <c r="D219" s="104" t="s">
        <v>41</v>
      </c>
      <c r="E219" s="106"/>
      <c r="F219" s="107" t="n">
        <v>96038971</v>
      </c>
      <c r="G219" s="107"/>
      <c r="H219" s="107"/>
      <c r="I219" s="107"/>
      <c r="J219" s="108"/>
    </row>
    <row r="220" customFormat="false" ht="12.75" hidden="false" customHeight="false" outlineLevel="0" collapsed="false">
      <c r="B220" s="104" t="s">
        <v>380</v>
      </c>
      <c r="C220" s="104" t="n">
        <v>118945</v>
      </c>
      <c r="D220" s="104" t="s">
        <v>41</v>
      </c>
      <c r="E220" s="106"/>
      <c r="F220" s="107" t="n">
        <v>96091581</v>
      </c>
      <c r="G220" s="107"/>
      <c r="H220" s="107"/>
      <c r="I220" s="107"/>
      <c r="J220" s="108"/>
    </row>
    <row r="221" customFormat="false" ht="12.75" hidden="false" customHeight="false" outlineLevel="0" collapsed="false">
      <c r="B221" s="104" t="s">
        <v>203</v>
      </c>
      <c r="C221" s="104" t="n">
        <v>56759</v>
      </c>
      <c r="D221" s="104" t="s">
        <v>28</v>
      </c>
      <c r="E221" s="106"/>
      <c r="F221" s="107"/>
      <c r="G221" s="107"/>
      <c r="H221" s="107"/>
      <c r="I221" s="107" t="n">
        <v>96030168</v>
      </c>
      <c r="J221" s="108"/>
    </row>
    <row r="222" customFormat="false" ht="12.75" hidden="false" customHeight="false" outlineLevel="0" collapsed="false">
      <c r="B222" s="109"/>
      <c r="C222" s="109"/>
      <c r="D222" s="110" t="s">
        <v>29</v>
      </c>
      <c r="E222" s="111"/>
      <c r="F222" s="112"/>
      <c r="G222" s="112"/>
      <c r="H222" s="112"/>
      <c r="I222" s="112" t="n">
        <v>96016377</v>
      </c>
      <c r="J222" s="113"/>
    </row>
    <row r="223" customFormat="false" ht="12.75" hidden="false" customHeight="false" outlineLevel="0" collapsed="false">
      <c r="B223" s="109"/>
      <c r="C223" s="109"/>
      <c r="D223" s="110" t="s">
        <v>36</v>
      </c>
      <c r="E223" s="111"/>
      <c r="F223" s="112"/>
      <c r="G223" s="112"/>
      <c r="H223" s="112"/>
      <c r="I223" s="112" t="n">
        <v>96018726</v>
      </c>
      <c r="J223" s="113"/>
    </row>
    <row r="224" customFormat="false" ht="12.75" hidden="false" customHeight="false" outlineLevel="0" collapsed="false">
      <c r="B224" s="109"/>
      <c r="C224" s="109"/>
      <c r="D224" s="110" t="s">
        <v>42</v>
      </c>
      <c r="E224" s="111"/>
      <c r="F224" s="112"/>
      <c r="G224" s="112"/>
      <c r="H224" s="112"/>
      <c r="I224" s="112"/>
      <c r="J224" s="113"/>
    </row>
    <row r="225" customFormat="false" ht="12.75" hidden="false" customHeight="false" outlineLevel="0" collapsed="false">
      <c r="B225" s="104" t="s">
        <v>75</v>
      </c>
      <c r="C225" s="104" t="n">
        <v>68856</v>
      </c>
      <c r="D225" s="104" t="s">
        <v>27</v>
      </c>
      <c r="E225" s="106" t="n">
        <v>96054899</v>
      </c>
      <c r="F225" s="107"/>
      <c r="G225" s="107"/>
      <c r="H225" s="107" t="n">
        <v>96054899</v>
      </c>
      <c r="I225" s="107"/>
      <c r="J225" s="108"/>
    </row>
    <row r="226" customFormat="false" ht="12.75" hidden="false" customHeight="false" outlineLevel="0" collapsed="false">
      <c r="B226" s="109"/>
      <c r="C226" s="109"/>
      <c r="D226" s="110" t="s">
        <v>44</v>
      </c>
      <c r="E226" s="111"/>
      <c r="F226" s="112"/>
      <c r="G226" s="112"/>
      <c r="H226" s="112"/>
      <c r="I226" s="112" t="n">
        <v>96085274</v>
      </c>
      <c r="J226" s="113"/>
    </row>
    <row r="227" customFormat="false" ht="12.75" hidden="false" customHeight="false" outlineLevel="0" collapsed="false">
      <c r="B227" s="109"/>
      <c r="C227" s="109"/>
      <c r="D227" s="110" t="s">
        <v>34</v>
      </c>
      <c r="E227" s="111"/>
      <c r="F227" s="112"/>
      <c r="G227" s="112"/>
      <c r="H227" s="112"/>
      <c r="I227" s="112" t="n">
        <v>96057507</v>
      </c>
      <c r="J227" s="113"/>
    </row>
    <row r="228" customFormat="false" ht="12.75" hidden="false" customHeight="false" outlineLevel="0" collapsed="false">
      <c r="B228" s="109"/>
      <c r="C228" s="109"/>
      <c r="D228" s="110" t="s">
        <v>28</v>
      </c>
      <c r="E228" s="111"/>
      <c r="F228" s="112"/>
      <c r="G228" s="112"/>
      <c r="H228" s="112"/>
      <c r="I228" s="112" t="n">
        <v>96067478</v>
      </c>
      <c r="J228" s="113"/>
    </row>
    <row r="229" customFormat="false" ht="12.75" hidden="false" customHeight="false" outlineLevel="0" collapsed="false">
      <c r="B229" s="109"/>
      <c r="C229" s="109"/>
      <c r="D229" s="110" t="s">
        <v>29</v>
      </c>
      <c r="E229" s="111"/>
      <c r="F229" s="112"/>
      <c r="G229" s="112"/>
      <c r="H229" s="112"/>
      <c r="I229" s="112" t="n">
        <v>96064715</v>
      </c>
      <c r="J229" s="113"/>
    </row>
    <row r="230" customFormat="false" ht="12.75" hidden="false" customHeight="false" outlineLevel="0" collapsed="false">
      <c r="B230" s="109"/>
      <c r="C230" s="109"/>
      <c r="D230" s="110" t="s">
        <v>35</v>
      </c>
      <c r="E230" s="111"/>
      <c r="F230" s="112"/>
      <c r="G230" s="112"/>
      <c r="H230" s="112"/>
      <c r="I230" s="112" t="n">
        <v>96005429</v>
      </c>
      <c r="J230" s="113"/>
    </row>
    <row r="231" customFormat="false" ht="12.75" hidden="false" customHeight="false" outlineLevel="0" collapsed="false">
      <c r="B231" s="109"/>
      <c r="C231" s="109"/>
      <c r="D231" s="110" t="s">
        <v>47</v>
      </c>
      <c r="E231" s="111"/>
      <c r="F231" s="112"/>
      <c r="G231" s="112"/>
      <c r="H231" s="112"/>
      <c r="I231" s="112" t="n">
        <v>96016335</v>
      </c>
      <c r="J231" s="113"/>
    </row>
    <row r="232" customFormat="false" ht="12.75" hidden="false" customHeight="false" outlineLevel="0" collapsed="false">
      <c r="B232" s="109"/>
      <c r="C232" s="109"/>
      <c r="D232" s="110" t="s">
        <v>56</v>
      </c>
      <c r="E232" s="111"/>
      <c r="F232" s="112"/>
      <c r="G232" s="112"/>
      <c r="H232" s="112"/>
      <c r="I232" s="112" t="n">
        <v>96001611</v>
      </c>
      <c r="J232" s="113"/>
    </row>
    <row r="233" customFormat="false" ht="12.75" hidden="false" customHeight="false" outlineLevel="0" collapsed="false">
      <c r="B233" s="109"/>
      <c r="C233" s="109"/>
      <c r="D233" s="110" t="s">
        <v>36</v>
      </c>
      <c r="E233" s="111"/>
      <c r="F233" s="112"/>
      <c r="G233" s="112"/>
      <c r="H233" s="112"/>
      <c r="I233" s="112" t="n">
        <v>96007441</v>
      </c>
      <c r="J233" s="113"/>
    </row>
    <row r="234" customFormat="false" ht="12.75" hidden="false" customHeight="false" outlineLevel="0" collapsed="false">
      <c r="B234" s="109"/>
      <c r="C234" s="109"/>
      <c r="D234" s="110" t="s">
        <v>37</v>
      </c>
      <c r="E234" s="111"/>
      <c r="F234" s="112" t="n">
        <v>96081135</v>
      </c>
      <c r="G234" s="112"/>
      <c r="H234" s="112"/>
      <c r="I234" s="112"/>
      <c r="J234" s="113"/>
    </row>
    <row r="235" customFormat="false" ht="12.75" hidden="false" customHeight="false" outlineLevel="0" collapsed="false">
      <c r="B235" s="104" t="s">
        <v>381</v>
      </c>
      <c r="C235" s="104" t="n">
        <v>29335</v>
      </c>
      <c r="D235" s="104" t="s">
        <v>382</v>
      </c>
      <c r="E235" s="106"/>
      <c r="F235" s="107"/>
      <c r="G235" s="107"/>
      <c r="H235" s="107"/>
      <c r="I235" s="107"/>
      <c r="J235" s="108" t="n">
        <v>96000149</v>
      </c>
    </row>
    <row r="236" customFormat="false" ht="12.75" hidden="false" customHeight="false" outlineLevel="0" collapsed="false">
      <c r="B236" s="104" t="s">
        <v>200</v>
      </c>
      <c r="C236" s="104" t="n">
        <v>942</v>
      </c>
      <c r="D236" s="104" t="s">
        <v>27</v>
      </c>
      <c r="E236" s="106" t="n">
        <v>95001164</v>
      </c>
      <c r="F236" s="107"/>
      <c r="G236" s="107"/>
      <c r="H236" s="107" t="n">
        <v>95001164</v>
      </c>
      <c r="I236" s="107"/>
      <c r="J236" s="108"/>
    </row>
    <row r="237" customFormat="false" ht="12.75" hidden="false" customHeight="false" outlineLevel="0" collapsed="false">
      <c r="B237" s="109"/>
      <c r="C237" s="109"/>
      <c r="D237" s="110" t="s">
        <v>91</v>
      </c>
      <c r="E237" s="111"/>
      <c r="F237" s="112"/>
      <c r="G237" s="112"/>
      <c r="H237" s="112"/>
      <c r="I237" s="112"/>
      <c r="J237" s="113"/>
    </row>
    <row r="238" customFormat="false" ht="12.75" hidden="false" customHeight="false" outlineLevel="0" collapsed="false">
      <c r="B238" s="104" t="s">
        <v>258</v>
      </c>
      <c r="C238" s="104" t="n">
        <v>61428</v>
      </c>
      <c r="D238" s="104" t="s">
        <v>78</v>
      </c>
      <c r="E238" s="106"/>
      <c r="F238" s="107"/>
      <c r="G238" s="107"/>
      <c r="H238" s="107"/>
      <c r="I238" s="107" t="n">
        <v>96021365</v>
      </c>
      <c r="J238" s="108"/>
    </row>
    <row r="239" customFormat="false" ht="12.75" hidden="false" customHeight="false" outlineLevel="0" collapsed="false">
      <c r="B239" s="109"/>
      <c r="C239" s="109"/>
      <c r="D239" s="110" t="s">
        <v>42</v>
      </c>
      <c r="E239" s="111"/>
      <c r="F239" s="112"/>
      <c r="G239" s="112"/>
      <c r="H239" s="112"/>
      <c r="I239" s="112"/>
      <c r="J239" s="113"/>
    </row>
    <row r="240" customFormat="false" ht="12.75" hidden="false" customHeight="false" outlineLevel="0" collapsed="false">
      <c r="B240" s="104" t="s">
        <v>158</v>
      </c>
      <c r="C240" s="104" t="n">
        <v>75726</v>
      </c>
      <c r="D240" s="104" t="s">
        <v>28</v>
      </c>
      <c r="E240" s="106"/>
      <c r="F240" s="107"/>
      <c r="G240" s="107"/>
      <c r="H240" s="107"/>
      <c r="I240" s="107" t="n">
        <v>96054067</v>
      </c>
      <c r="J240" s="108"/>
    </row>
    <row r="241" customFormat="false" ht="12.75" hidden="false" customHeight="false" outlineLevel="0" collapsed="false">
      <c r="B241" s="109"/>
      <c r="C241" s="109"/>
      <c r="D241" s="110" t="s">
        <v>29</v>
      </c>
      <c r="E241" s="111"/>
      <c r="F241" s="112"/>
      <c r="G241" s="112"/>
      <c r="H241" s="112"/>
      <c r="I241" s="112" t="n">
        <v>96035178</v>
      </c>
      <c r="J241" s="113"/>
    </row>
    <row r="242" customFormat="false" ht="12.75" hidden="false" customHeight="false" outlineLevel="0" collapsed="false">
      <c r="B242" s="109"/>
      <c r="C242" s="109"/>
      <c r="D242" s="110" t="s">
        <v>42</v>
      </c>
      <c r="E242" s="111"/>
      <c r="F242" s="112"/>
      <c r="G242" s="112"/>
      <c r="H242" s="112"/>
      <c r="I242" s="112"/>
      <c r="J242" s="113"/>
    </row>
    <row r="243" customFormat="false" ht="12.75" hidden="false" customHeight="false" outlineLevel="0" collapsed="false">
      <c r="B243" s="109"/>
      <c r="C243" s="109"/>
      <c r="D243" s="110" t="s">
        <v>70</v>
      </c>
      <c r="E243" s="111"/>
      <c r="F243" s="112"/>
      <c r="G243" s="112"/>
      <c r="H243" s="112"/>
      <c r="I243" s="112" t="n">
        <v>96046244</v>
      </c>
      <c r="J243" s="113"/>
    </row>
    <row r="244" customFormat="false" ht="12.75" hidden="false" customHeight="false" outlineLevel="0" collapsed="false">
      <c r="B244" s="104" t="s">
        <v>193</v>
      </c>
      <c r="C244" s="104" t="n">
        <v>65599</v>
      </c>
      <c r="D244" s="104" t="s">
        <v>33</v>
      </c>
      <c r="E244" s="106"/>
      <c r="F244" s="107"/>
      <c r="G244" s="107"/>
      <c r="H244" s="107"/>
      <c r="I244" s="107" t="n">
        <v>96094055</v>
      </c>
      <c r="J244" s="108"/>
    </row>
    <row r="245" customFormat="false" ht="12.75" hidden="false" customHeight="false" outlineLevel="0" collapsed="false">
      <c r="B245" s="109"/>
      <c r="C245" s="109"/>
      <c r="D245" s="110" t="s">
        <v>28</v>
      </c>
      <c r="E245" s="111"/>
      <c r="F245" s="112"/>
      <c r="G245" s="112"/>
      <c r="H245" s="112"/>
      <c r="I245" s="112" t="n">
        <v>96064747</v>
      </c>
      <c r="J245" s="113"/>
    </row>
    <row r="246" customFormat="false" ht="12.75" hidden="false" customHeight="false" outlineLevel="0" collapsed="false">
      <c r="B246" s="109"/>
      <c r="C246" s="109"/>
      <c r="D246" s="110" t="s">
        <v>194</v>
      </c>
      <c r="E246" s="111"/>
      <c r="F246" s="112"/>
      <c r="G246" s="112"/>
      <c r="H246" s="112"/>
      <c r="I246" s="112" t="n">
        <v>96081005</v>
      </c>
      <c r="J246" s="113"/>
    </row>
    <row r="247" customFormat="false" ht="12.75" hidden="false" customHeight="false" outlineLevel="0" collapsed="false">
      <c r="B247" s="109"/>
      <c r="C247" s="109"/>
      <c r="D247" s="110" t="s">
        <v>180</v>
      </c>
      <c r="E247" s="111"/>
      <c r="F247" s="112"/>
      <c r="G247" s="112"/>
      <c r="H247" s="112"/>
      <c r="I247" s="112" t="n">
        <v>96000996</v>
      </c>
      <c r="J247" s="113"/>
    </row>
    <row r="248" customFormat="false" ht="12.75" hidden="false" customHeight="false" outlineLevel="0" collapsed="false">
      <c r="B248" s="109"/>
      <c r="C248" s="109"/>
      <c r="D248" s="110" t="s">
        <v>36</v>
      </c>
      <c r="E248" s="111"/>
      <c r="F248" s="112"/>
      <c r="G248" s="112"/>
      <c r="H248" s="112"/>
      <c r="I248" s="112" t="n">
        <v>96007376</v>
      </c>
      <c r="J248" s="113"/>
    </row>
    <row r="249" customFormat="false" ht="12.75" hidden="false" customHeight="false" outlineLevel="0" collapsed="false">
      <c r="B249" s="109"/>
      <c r="C249" s="109"/>
      <c r="D249" s="110" t="s">
        <v>42</v>
      </c>
      <c r="E249" s="111"/>
      <c r="F249" s="112"/>
      <c r="G249" s="112"/>
      <c r="H249" s="112"/>
      <c r="I249" s="112"/>
      <c r="J249" s="113"/>
    </row>
    <row r="250" customFormat="false" ht="12.75" hidden="false" customHeight="false" outlineLevel="0" collapsed="false">
      <c r="B250" s="109"/>
      <c r="C250" s="109"/>
      <c r="D250" s="110" t="s">
        <v>70</v>
      </c>
      <c r="E250" s="111"/>
      <c r="F250" s="112"/>
      <c r="G250" s="112"/>
      <c r="H250" s="112"/>
      <c r="I250" s="112" t="n">
        <v>96033280</v>
      </c>
      <c r="J250" s="113"/>
    </row>
    <row r="251" customFormat="false" ht="12.75" hidden="false" customHeight="false" outlineLevel="0" collapsed="false">
      <c r="B251" s="104" t="s">
        <v>88</v>
      </c>
      <c r="C251" s="104" t="n">
        <v>53295</v>
      </c>
      <c r="D251" s="104" t="s">
        <v>27</v>
      </c>
      <c r="E251" s="106" t="n">
        <v>96014540</v>
      </c>
      <c r="F251" s="107"/>
      <c r="G251" s="107"/>
      <c r="H251" s="107" t="n">
        <v>96014540</v>
      </c>
      <c r="I251" s="107"/>
      <c r="J251" s="108"/>
    </row>
    <row r="252" customFormat="false" ht="12.75" hidden="false" customHeight="false" outlineLevel="0" collapsed="false">
      <c r="B252" s="109"/>
      <c r="C252" s="109"/>
      <c r="D252" s="110" t="s">
        <v>33</v>
      </c>
      <c r="E252" s="111"/>
      <c r="F252" s="112"/>
      <c r="G252" s="112"/>
      <c r="H252" s="112"/>
      <c r="I252" s="112" t="n">
        <v>96062348</v>
      </c>
      <c r="J252" s="113"/>
    </row>
    <row r="253" customFormat="false" ht="12.75" hidden="false" customHeight="false" outlineLevel="0" collapsed="false">
      <c r="B253" s="109"/>
      <c r="C253" s="109"/>
      <c r="D253" s="110" t="s">
        <v>35</v>
      </c>
      <c r="E253" s="111"/>
      <c r="F253" s="112"/>
      <c r="G253" s="112"/>
      <c r="H253" s="112"/>
      <c r="I253" s="112" t="n">
        <v>96005429</v>
      </c>
      <c r="J253" s="113"/>
    </row>
    <row r="254" customFormat="false" ht="12.75" hidden="false" customHeight="false" outlineLevel="0" collapsed="false">
      <c r="B254" s="109"/>
      <c r="C254" s="109"/>
      <c r="D254" s="110" t="s">
        <v>53</v>
      </c>
      <c r="E254" s="111"/>
      <c r="F254" s="112"/>
      <c r="G254" s="112"/>
      <c r="H254" s="112"/>
      <c r="I254" s="112"/>
      <c r="J254" s="113" t="n">
        <v>96018400</v>
      </c>
    </row>
    <row r="255" customFormat="false" ht="12.75" hidden="false" customHeight="false" outlineLevel="0" collapsed="false">
      <c r="B255" s="109"/>
      <c r="C255" s="109"/>
      <c r="D255" s="110" t="s">
        <v>56</v>
      </c>
      <c r="E255" s="111"/>
      <c r="F255" s="112"/>
      <c r="G255" s="112"/>
      <c r="H255" s="112"/>
      <c r="I255" s="112" t="n">
        <v>96008622</v>
      </c>
      <c r="J255" s="113"/>
    </row>
    <row r="256" customFormat="false" ht="12.75" hidden="false" customHeight="false" outlineLevel="0" collapsed="false">
      <c r="B256" s="109"/>
      <c r="C256" s="109"/>
      <c r="D256" s="110" t="s">
        <v>38</v>
      </c>
      <c r="E256" s="111"/>
      <c r="F256" s="112"/>
      <c r="G256" s="112"/>
      <c r="H256" s="112"/>
      <c r="I256" s="112" t="n">
        <v>96045242</v>
      </c>
      <c r="J256" s="113"/>
    </row>
    <row r="257" customFormat="false" ht="12.75" hidden="false" customHeight="false" outlineLevel="0" collapsed="false">
      <c r="B257" s="104" t="s">
        <v>223</v>
      </c>
      <c r="C257" s="104" t="n">
        <v>65658</v>
      </c>
      <c r="D257" s="104" t="s">
        <v>28</v>
      </c>
      <c r="E257" s="106"/>
      <c r="F257" s="107"/>
      <c r="G257" s="107"/>
      <c r="H257" s="107"/>
      <c r="I257" s="107" t="n">
        <v>96067533</v>
      </c>
      <c r="J257" s="108"/>
    </row>
    <row r="258" customFormat="false" ht="12.75" hidden="false" customHeight="false" outlineLevel="0" collapsed="false">
      <c r="B258" s="109"/>
      <c r="C258" s="109"/>
      <c r="D258" s="110" t="s">
        <v>29</v>
      </c>
      <c r="E258" s="111"/>
      <c r="F258" s="112"/>
      <c r="G258" s="112"/>
      <c r="H258" s="112"/>
      <c r="I258" s="112" t="n">
        <v>96022131</v>
      </c>
      <c r="J258" s="113"/>
    </row>
    <row r="259" customFormat="false" ht="12.75" hidden="false" customHeight="false" outlineLevel="0" collapsed="false">
      <c r="B259" s="109"/>
      <c r="C259" s="109"/>
      <c r="D259" s="110" t="s">
        <v>41</v>
      </c>
      <c r="E259" s="111"/>
      <c r="F259" s="112" t="n">
        <v>96013822</v>
      </c>
      <c r="G259" s="112"/>
      <c r="H259" s="112"/>
      <c r="I259" s="112"/>
      <c r="J259" s="113"/>
    </row>
    <row r="260" customFormat="false" ht="12.75" hidden="false" customHeight="false" outlineLevel="0" collapsed="false">
      <c r="B260" s="109"/>
      <c r="C260" s="109"/>
      <c r="D260" s="110" t="s">
        <v>42</v>
      </c>
      <c r="E260" s="111"/>
      <c r="F260" s="112"/>
      <c r="G260" s="112"/>
      <c r="H260" s="112"/>
      <c r="I260" s="112"/>
      <c r="J260" s="113"/>
    </row>
    <row r="261" customFormat="false" ht="12.75" hidden="false" customHeight="false" outlineLevel="0" collapsed="false">
      <c r="B261" s="109"/>
      <c r="C261" s="109"/>
      <c r="D261" s="110" t="s">
        <v>82</v>
      </c>
      <c r="E261" s="111"/>
      <c r="F261" s="112"/>
      <c r="G261" s="112"/>
      <c r="H261" s="112"/>
      <c r="I261" s="112" t="n">
        <v>96043091</v>
      </c>
      <c r="J261" s="113"/>
    </row>
    <row r="262" customFormat="false" ht="12.75" hidden="false" customHeight="false" outlineLevel="0" collapsed="false">
      <c r="B262" s="109"/>
      <c r="C262" s="109"/>
      <c r="D262" s="110" t="s">
        <v>30</v>
      </c>
      <c r="E262" s="111"/>
      <c r="F262" s="112"/>
      <c r="G262" s="112"/>
      <c r="H262" s="112"/>
      <c r="I262" s="112" t="n">
        <v>96032600</v>
      </c>
      <c r="J262" s="113"/>
    </row>
    <row r="263" customFormat="false" ht="12.75" hidden="false" customHeight="false" outlineLevel="0" collapsed="false">
      <c r="B263" s="104" t="s">
        <v>248</v>
      </c>
      <c r="C263" s="104" t="n">
        <v>1005</v>
      </c>
      <c r="D263" s="104" t="s">
        <v>33</v>
      </c>
      <c r="E263" s="106"/>
      <c r="F263" s="107"/>
      <c r="G263" s="107"/>
      <c r="H263" s="107"/>
      <c r="I263" s="107" t="n">
        <v>96061805</v>
      </c>
      <c r="J263" s="108"/>
    </row>
    <row r="264" customFormat="false" ht="12.75" hidden="false" customHeight="false" outlineLevel="0" collapsed="false">
      <c r="B264" s="109"/>
      <c r="C264" s="109"/>
      <c r="D264" s="110" t="s">
        <v>34</v>
      </c>
      <c r="E264" s="111"/>
      <c r="F264" s="112"/>
      <c r="G264" s="112"/>
      <c r="H264" s="112"/>
      <c r="I264" s="112" t="n">
        <v>96023476</v>
      </c>
      <c r="J264" s="113"/>
    </row>
    <row r="265" customFormat="false" ht="12.75" hidden="false" customHeight="false" outlineLevel="0" collapsed="false">
      <c r="B265" s="109"/>
      <c r="C265" s="109"/>
      <c r="D265" s="110" t="s">
        <v>35</v>
      </c>
      <c r="E265" s="111"/>
      <c r="F265" s="112"/>
      <c r="G265" s="112"/>
      <c r="H265" s="112"/>
      <c r="I265" s="112" t="n">
        <v>96005429</v>
      </c>
      <c r="J265" s="113"/>
    </row>
    <row r="266" customFormat="false" ht="12.75" hidden="false" customHeight="false" outlineLevel="0" collapsed="false">
      <c r="B266" s="109"/>
      <c r="C266" s="109"/>
      <c r="D266" s="110" t="s">
        <v>36</v>
      </c>
      <c r="E266" s="111"/>
      <c r="F266" s="112"/>
      <c r="G266" s="112"/>
      <c r="H266" s="112"/>
      <c r="I266" s="112" t="n">
        <v>96023244</v>
      </c>
      <c r="J266" s="113"/>
    </row>
    <row r="267" customFormat="false" ht="12.75" hidden="false" customHeight="false" outlineLevel="0" collapsed="false">
      <c r="B267" s="109"/>
      <c r="C267" s="109"/>
      <c r="D267" s="110" t="s">
        <v>42</v>
      </c>
      <c r="E267" s="111"/>
      <c r="F267" s="112"/>
      <c r="G267" s="112"/>
      <c r="H267" s="112"/>
      <c r="I267" s="112"/>
      <c r="J267" s="113"/>
    </row>
    <row r="268" customFormat="false" ht="12.75" hidden="false" customHeight="false" outlineLevel="0" collapsed="false">
      <c r="B268" s="104" t="s">
        <v>205</v>
      </c>
      <c r="C268" s="104" t="n">
        <v>26476</v>
      </c>
      <c r="D268" s="104" t="s">
        <v>27</v>
      </c>
      <c r="E268" s="106"/>
      <c r="F268" s="107"/>
      <c r="G268" s="107"/>
      <c r="H268" s="107" t="n">
        <v>96011843</v>
      </c>
      <c r="I268" s="107"/>
      <c r="J268" s="108"/>
    </row>
    <row r="269" customFormat="false" ht="12.75" hidden="false" customHeight="false" outlineLevel="0" collapsed="false">
      <c r="B269" s="109"/>
      <c r="C269" s="109"/>
      <c r="D269" s="110" t="s">
        <v>32</v>
      </c>
      <c r="E269" s="111"/>
      <c r="F269" s="112"/>
      <c r="G269" s="112"/>
      <c r="H269" s="112"/>
      <c r="I269" s="112" t="n">
        <v>96057504</v>
      </c>
      <c r="J269" s="113"/>
    </row>
    <row r="270" customFormat="false" ht="12.75" hidden="false" customHeight="false" outlineLevel="0" collapsed="false">
      <c r="B270" s="109"/>
      <c r="C270" s="109"/>
      <c r="D270" s="110" t="s">
        <v>33</v>
      </c>
      <c r="E270" s="111"/>
      <c r="F270" s="112"/>
      <c r="G270" s="112"/>
      <c r="H270" s="112"/>
      <c r="I270" s="112" t="n">
        <v>96059807</v>
      </c>
      <c r="J270" s="113"/>
    </row>
    <row r="271" customFormat="false" ht="12.75" hidden="false" customHeight="false" outlineLevel="0" collapsed="false">
      <c r="B271" s="109"/>
      <c r="C271" s="109"/>
      <c r="D271" s="110" t="s">
        <v>56</v>
      </c>
      <c r="E271" s="111"/>
      <c r="F271" s="112"/>
      <c r="G271" s="112"/>
      <c r="H271" s="112"/>
      <c r="I271" s="112" t="n">
        <v>96003336</v>
      </c>
      <c r="J271" s="113"/>
    </row>
    <row r="272" customFormat="false" ht="12.75" hidden="false" customHeight="false" outlineLevel="0" collapsed="false">
      <c r="B272" s="109"/>
      <c r="C272" s="109"/>
      <c r="D272" s="110" t="s">
        <v>37</v>
      </c>
      <c r="E272" s="111"/>
      <c r="F272" s="112" t="n">
        <v>96030407</v>
      </c>
      <c r="G272" s="112"/>
      <c r="H272" s="112"/>
      <c r="I272" s="112"/>
      <c r="J272" s="113"/>
    </row>
    <row r="273" customFormat="false" ht="12.75" hidden="false" customHeight="false" outlineLevel="0" collapsed="false">
      <c r="B273" s="109"/>
      <c r="C273" s="109"/>
      <c r="D273" s="110" t="s">
        <v>38</v>
      </c>
      <c r="E273" s="111"/>
      <c r="F273" s="112"/>
      <c r="G273" s="112"/>
      <c r="H273" s="112"/>
      <c r="I273" s="112" t="n">
        <v>96048662</v>
      </c>
      <c r="J273" s="113"/>
    </row>
    <row r="274" customFormat="false" ht="12.75" hidden="false" customHeight="false" outlineLevel="0" collapsed="false">
      <c r="B274" s="104" t="s">
        <v>218</v>
      </c>
      <c r="C274" s="104" t="n">
        <v>1027</v>
      </c>
      <c r="D274" s="104" t="s">
        <v>34</v>
      </c>
      <c r="E274" s="106"/>
      <c r="F274" s="107"/>
      <c r="G274" s="107"/>
      <c r="H274" s="107"/>
      <c r="I274" s="107" t="n">
        <v>96029147</v>
      </c>
      <c r="J274" s="108"/>
    </row>
    <row r="275" customFormat="false" ht="12.75" hidden="false" customHeight="false" outlineLevel="0" collapsed="false">
      <c r="B275" s="109"/>
      <c r="C275" s="109"/>
      <c r="D275" s="110" t="s">
        <v>29</v>
      </c>
      <c r="E275" s="111"/>
      <c r="F275" s="112"/>
      <c r="G275" s="112"/>
      <c r="H275" s="112"/>
      <c r="I275" s="112" t="n">
        <v>96067472</v>
      </c>
      <c r="J275" s="113"/>
    </row>
    <row r="276" customFormat="false" ht="12.75" hidden="false" customHeight="false" outlineLevel="0" collapsed="false">
      <c r="B276" s="109"/>
      <c r="C276" s="109"/>
      <c r="D276" s="110" t="s">
        <v>47</v>
      </c>
      <c r="E276" s="111"/>
      <c r="F276" s="112"/>
      <c r="G276" s="112"/>
      <c r="H276" s="112"/>
      <c r="I276" s="112" t="n">
        <v>96008606</v>
      </c>
      <c r="J276" s="113"/>
    </row>
    <row r="277" customFormat="false" ht="12.75" hidden="false" customHeight="false" outlineLevel="0" collapsed="false">
      <c r="B277" s="109"/>
      <c r="C277" s="109"/>
      <c r="D277" s="110" t="s">
        <v>42</v>
      </c>
      <c r="E277" s="111"/>
      <c r="F277" s="112"/>
      <c r="G277" s="112"/>
      <c r="H277" s="112"/>
      <c r="I277" s="112"/>
      <c r="J277" s="113"/>
    </row>
    <row r="278" customFormat="false" ht="12.75" hidden="false" customHeight="false" outlineLevel="0" collapsed="false">
      <c r="B278" s="104" t="s">
        <v>186</v>
      </c>
      <c r="C278" s="104" t="n">
        <v>49410</v>
      </c>
      <c r="D278" s="104" t="s">
        <v>28</v>
      </c>
      <c r="E278" s="106"/>
      <c r="F278" s="107"/>
      <c r="G278" s="107"/>
      <c r="H278" s="107"/>
      <c r="I278" s="107" t="n">
        <v>96002630</v>
      </c>
      <c r="J278" s="108"/>
    </row>
    <row r="279" customFormat="false" ht="12.75" hidden="false" customHeight="false" outlineLevel="0" collapsed="false">
      <c r="B279" s="109"/>
      <c r="C279" s="109"/>
      <c r="D279" s="110" t="s">
        <v>29</v>
      </c>
      <c r="E279" s="111"/>
      <c r="F279" s="112"/>
      <c r="G279" s="112"/>
      <c r="H279" s="112"/>
      <c r="I279" s="112" t="n">
        <v>96002850</v>
      </c>
      <c r="J279" s="113"/>
    </row>
    <row r="280" customFormat="false" ht="12.75" hidden="false" customHeight="false" outlineLevel="0" collapsed="false">
      <c r="B280" s="109"/>
      <c r="C280" s="109"/>
      <c r="D280" s="110" t="s">
        <v>35</v>
      </c>
      <c r="E280" s="111"/>
      <c r="F280" s="112"/>
      <c r="G280" s="112"/>
      <c r="H280" s="112"/>
      <c r="I280" s="112" t="n">
        <v>96005429</v>
      </c>
      <c r="J280" s="113"/>
    </row>
    <row r="281" customFormat="false" ht="12.75" hidden="false" customHeight="false" outlineLevel="0" collapsed="false">
      <c r="B281" s="109"/>
      <c r="C281" s="109"/>
      <c r="D281" s="110" t="s">
        <v>42</v>
      </c>
      <c r="E281" s="111"/>
      <c r="F281" s="112"/>
      <c r="G281" s="112"/>
      <c r="H281" s="112"/>
      <c r="I281" s="112"/>
      <c r="J281" s="113"/>
    </row>
    <row r="282" customFormat="false" ht="12.75" hidden="false" customHeight="false" outlineLevel="0" collapsed="false">
      <c r="B282" s="109"/>
      <c r="C282" s="109"/>
      <c r="D282" s="110" t="s">
        <v>38</v>
      </c>
      <c r="E282" s="111"/>
      <c r="F282" s="112"/>
      <c r="G282" s="112"/>
      <c r="H282" s="112"/>
      <c r="I282" s="112" t="n">
        <v>96037194</v>
      </c>
      <c r="J282" s="113"/>
    </row>
    <row r="283" customFormat="false" ht="12.75" hidden="false" customHeight="false" outlineLevel="0" collapsed="false">
      <c r="B283" s="109"/>
      <c r="C283" s="109"/>
      <c r="D283" s="110" t="s">
        <v>70</v>
      </c>
      <c r="E283" s="111"/>
      <c r="F283" s="112"/>
      <c r="G283" s="112"/>
      <c r="H283" s="112"/>
      <c r="I283" s="112" t="n">
        <v>96035982</v>
      </c>
      <c r="J283" s="113"/>
    </row>
    <row r="284" customFormat="false" ht="12.75" hidden="false" customHeight="false" outlineLevel="0" collapsed="false">
      <c r="B284" s="104" t="s">
        <v>383</v>
      </c>
      <c r="C284" s="104" t="n">
        <v>26303</v>
      </c>
      <c r="D284" s="104" t="s">
        <v>384</v>
      </c>
      <c r="E284" s="106"/>
      <c r="F284" s="107"/>
      <c r="G284" s="107"/>
      <c r="H284" s="107"/>
      <c r="I284" s="107"/>
      <c r="J284" s="108" t="n">
        <v>95001118</v>
      </c>
    </row>
    <row r="285" customFormat="false" ht="12.75" hidden="false" customHeight="false" outlineLevel="0" collapsed="false">
      <c r="B285" s="109"/>
      <c r="C285" s="109"/>
      <c r="D285" s="110" t="s">
        <v>53</v>
      </c>
      <c r="E285" s="111"/>
      <c r="F285" s="112"/>
      <c r="G285" s="112"/>
      <c r="H285" s="112"/>
      <c r="I285" s="112"/>
      <c r="J285" s="113" t="n">
        <v>96043185</v>
      </c>
    </row>
    <row r="286" customFormat="false" ht="12.75" hidden="false" customHeight="false" outlineLevel="0" collapsed="false">
      <c r="B286" s="104" t="s">
        <v>109</v>
      </c>
      <c r="C286" s="104" t="n">
        <v>29605</v>
      </c>
      <c r="D286" s="104" t="s">
        <v>64</v>
      </c>
      <c r="E286" s="106" t="n">
        <v>96003713</v>
      </c>
      <c r="F286" s="107"/>
      <c r="G286" s="107"/>
      <c r="H286" s="107" t="n">
        <v>96003713</v>
      </c>
      <c r="I286" s="107"/>
      <c r="J286" s="108"/>
    </row>
    <row r="287" customFormat="false" ht="12.75" hidden="false" customHeight="false" outlineLevel="0" collapsed="false">
      <c r="B287" s="109"/>
      <c r="C287" s="109"/>
      <c r="D287" s="110" t="s">
        <v>110</v>
      </c>
      <c r="E287" s="111"/>
      <c r="F287" s="112"/>
      <c r="G287" s="112"/>
      <c r="H287" s="112"/>
      <c r="I287" s="112" t="n">
        <v>96063989</v>
      </c>
      <c r="J287" s="113"/>
    </row>
    <row r="288" customFormat="false" ht="12.75" hidden="false" customHeight="false" outlineLevel="0" collapsed="false">
      <c r="B288" s="109"/>
      <c r="C288" s="109"/>
      <c r="D288" s="110" t="s">
        <v>34</v>
      </c>
      <c r="E288" s="111"/>
      <c r="F288" s="112"/>
      <c r="G288" s="112"/>
      <c r="H288" s="112"/>
      <c r="I288" s="112" t="n">
        <v>96028864</v>
      </c>
      <c r="J288" s="113"/>
    </row>
    <row r="289" customFormat="false" ht="12.75" hidden="false" customHeight="false" outlineLevel="0" collapsed="false">
      <c r="B289" s="109"/>
      <c r="C289" s="109"/>
      <c r="D289" s="110" t="s">
        <v>28</v>
      </c>
      <c r="E289" s="111"/>
      <c r="F289" s="112"/>
      <c r="G289" s="112"/>
      <c r="H289" s="112"/>
      <c r="I289" s="112" t="n">
        <v>96002647</v>
      </c>
      <c r="J289" s="113"/>
    </row>
    <row r="290" customFormat="false" ht="12.75" hidden="false" customHeight="false" outlineLevel="0" collapsed="false">
      <c r="B290" s="109"/>
      <c r="C290" s="109"/>
      <c r="D290" s="110" t="s">
        <v>29</v>
      </c>
      <c r="E290" s="111"/>
      <c r="F290" s="112"/>
      <c r="G290" s="112"/>
      <c r="H290" s="112"/>
      <c r="I290" s="112" t="n">
        <v>96002818</v>
      </c>
      <c r="J290" s="113"/>
    </row>
    <row r="291" customFormat="false" ht="12.75" hidden="false" customHeight="false" outlineLevel="0" collapsed="false">
      <c r="B291" s="109"/>
      <c r="C291" s="109"/>
      <c r="D291" s="110" t="s">
        <v>35</v>
      </c>
      <c r="E291" s="111"/>
      <c r="F291" s="112"/>
      <c r="G291" s="112"/>
      <c r="H291" s="112"/>
      <c r="I291" s="112" t="n">
        <v>96005429</v>
      </c>
      <c r="J291" s="113"/>
    </row>
    <row r="292" customFormat="false" ht="12.75" hidden="false" customHeight="false" outlineLevel="0" collapsed="false">
      <c r="B292" s="109"/>
      <c r="C292" s="109"/>
      <c r="D292" s="110" t="s">
        <v>53</v>
      </c>
      <c r="E292" s="111"/>
      <c r="F292" s="112"/>
      <c r="G292" s="112"/>
      <c r="H292" s="112"/>
      <c r="I292" s="112"/>
      <c r="J292" s="113" t="n">
        <v>96004354</v>
      </c>
    </row>
    <row r="293" customFormat="false" ht="12.75" hidden="false" customHeight="false" outlineLevel="0" collapsed="false">
      <c r="B293" s="109"/>
      <c r="C293" s="109"/>
      <c r="D293" s="110" t="s">
        <v>47</v>
      </c>
      <c r="E293" s="111"/>
      <c r="F293" s="112"/>
      <c r="G293" s="112"/>
      <c r="H293" s="112"/>
      <c r="I293" s="112" t="n">
        <v>96005347</v>
      </c>
      <c r="J293" s="113"/>
    </row>
    <row r="294" customFormat="false" ht="12.75" hidden="false" customHeight="false" outlineLevel="0" collapsed="false">
      <c r="B294" s="109"/>
      <c r="C294" s="109"/>
      <c r="D294" s="110" t="s">
        <v>41</v>
      </c>
      <c r="E294" s="111"/>
      <c r="F294" s="112" t="n">
        <v>96013805</v>
      </c>
      <c r="G294" s="112"/>
      <c r="H294" s="112"/>
      <c r="I294" s="112"/>
      <c r="J294" s="113"/>
    </row>
    <row r="295" customFormat="false" ht="12.75" hidden="false" customHeight="false" outlineLevel="0" collapsed="false">
      <c r="B295" s="109"/>
      <c r="C295" s="109"/>
      <c r="D295" s="110" t="s">
        <v>36</v>
      </c>
      <c r="E295" s="111"/>
      <c r="F295" s="112"/>
      <c r="G295" s="112"/>
      <c r="H295" s="112"/>
      <c r="I295" s="112" t="n">
        <v>96007370</v>
      </c>
      <c r="J295" s="113"/>
    </row>
    <row r="296" customFormat="false" ht="12.75" hidden="false" customHeight="false" outlineLevel="0" collapsed="false">
      <c r="B296" s="104" t="s">
        <v>68</v>
      </c>
      <c r="C296" s="104" t="n">
        <v>71243</v>
      </c>
      <c r="D296" s="104" t="s">
        <v>27</v>
      </c>
      <c r="E296" s="106"/>
      <c r="F296" s="107"/>
      <c r="G296" s="107"/>
      <c r="H296" s="107" t="n">
        <v>96017020</v>
      </c>
      <c r="I296" s="107"/>
      <c r="J296" s="108"/>
    </row>
    <row r="297" customFormat="false" ht="12.75" hidden="false" customHeight="false" outlineLevel="0" collapsed="false">
      <c r="B297" s="109"/>
      <c r="C297" s="109"/>
      <c r="D297" s="110" t="s">
        <v>34</v>
      </c>
      <c r="E297" s="111"/>
      <c r="F297" s="112"/>
      <c r="G297" s="112"/>
      <c r="H297" s="112"/>
      <c r="I297" s="112" t="n">
        <v>96018109</v>
      </c>
      <c r="J297" s="113"/>
    </row>
    <row r="298" customFormat="false" ht="12.75" hidden="false" customHeight="false" outlineLevel="0" collapsed="false">
      <c r="B298" s="109"/>
      <c r="C298" s="109"/>
      <c r="D298" s="110" t="s">
        <v>35</v>
      </c>
      <c r="E298" s="111"/>
      <c r="F298" s="112"/>
      <c r="G298" s="112"/>
      <c r="H298" s="112"/>
      <c r="I298" s="112" t="n">
        <v>96005429</v>
      </c>
      <c r="J298" s="113"/>
    </row>
    <row r="299" customFormat="false" ht="12.75" hidden="false" customHeight="false" outlineLevel="0" collapsed="false">
      <c r="B299" s="109"/>
      <c r="C299" s="109"/>
      <c r="D299" s="110" t="s">
        <v>40</v>
      </c>
      <c r="E299" s="111"/>
      <c r="F299" s="112"/>
      <c r="G299" s="112"/>
      <c r="H299" s="112"/>
      <c r="I299" s="112"/>
      <c r="J299" s="113" t="n">
        <v>96047472</v>
      </c>
    </row>
    <row r="300" customFormat="false" ht="12.75" hidden="false" customHeight="false" outlineLevel="0" collapsed="false">
      <c r="B300" s="109"/>
      <c r="C300" s="109"/>
      <c r="D300" s="110" t="s">
        <v>47</v>
      </c>
      <c r="E300" s="111"/>
      <c r="F300" s="112"/>
      <c r="G300" s="112"/>
      <c r="H300" s="112"/>
      <c r="I300" s="112" t="n">
        <v>96054880</v>
      </c>
      <c r="J300" s="113"/>
    </row>
    <row r="301" customFormat="false" ht="12.75" hidden="false" customHeight="false" outlineLevel="0" collapsed="false">
      <c r="B301" s="104" t="s">
        <v>385</v>
      </c>
      <c r="C301" s="104" t="n">
        <v>49220</v>
      </c>
      <c r="D301" s="104" t="s">
        <v>40</v>
      </c>
      <c r="E301" s="106"/>
      <c r="F301" s="107"/>
      <c r="G301" s="107"/>
      <c r="H301" s="107"/>
      <c r="I301" s="107"/>
      <c r="J301" s="108" t="n">
        <v>96055709</v>
      </c>
    </row>
    <row r="302" customFormat="false" ht="12.75" hidden="false" customHeight="false" outlineLevel="0" collapsed="false">
      <c r="B302" s="104" t="s">
        <v>386</v>
      </c>
      <c r="C302" s="104" t="n">
        <v>11107</v>
      </c>
      <c r="D302" s="104" t="s">
        <v>41</v>
      </c>
      <c r="E302" s="106"/>
      <c r="F302" s="107" t="n">
        <v>96013926</v>
      </c>
      <c r="G302" s="107"/>
      <c r="H302" s="107"/>
      <c r="I302" s="107"/>
      <c r="J302" s="108"/>
    </row>
    <row r="303" customFormat="false" ht="12.75" hidden="false" customHeight="false" outlineLevel="0" collapsed="false">
      <c r="B303" s="104" t="s">
        <v>387</v>
      </c>
      <c r="C303" s="104" t="n">
        <v>109932</v>
      </c>
      <c r="D303" s="104" t="s">
        <v>40</v>
      </c>
      <c r="E303" s="106"/>
      <c r="F303" s="107"/>
      <c r="G303" s="107"/>
      <c r="H303" s="107"/>
      <c r="I303" s="107"/>
      <c r="J303" s="108" t="n">
        <v>96063561</v>
      </c>
    </row>
    <row r="304" customFormat="false" ht="12.75" hidden="false" customHeight="false" outlineLevel="0" collapsed="false">
      <c r="B304" s="104" t="s">
        <v>123</v>
      </c>
      <c r="C304" s="104" t="n">
        <v>3497</v>
      </c>
      <c r="D304" s="104" t="s">
        <v>64</v>
      </c>
      <c r="E304" s="106"/>
      <c r="F304" s="107"/>
      <c r="G304" s="107"/>
      <c r="H304" s="107" t="n">
        <v>96009194</v>
      </c>
      <c r="I304" s="107"/>
      <c r="J304" s="108"/>
    </row>
    <row r="305" customFormat="false" ht="12.75" hidden="false" customHeight="false" outlineLevel="0" collapsed="false">
      <c r="B305" s="109"/>
      <c r="C305" s="109"/>
      <c r="D305" s="110" t="s">
        <v>124</v>
      </c>
      <c r="E305" s="111"/>
      <c r="F305" s="112"/>
      <c r="G305" s="112"/>
      <c r="H305" s="112"/>
      <c r="I305" s="112" t="n">
        <v>96075249</v>
      </c>
      <c r="J305" s="113"/>
    </row>
    <row r="306" customFormat="false" ht="12.75" hidden="false" customHeight="false" outlineLevel="0" collapsed="false">
      <c r="B306" s="109"/>
      <c r="C306" s="109"/>
      <c r="D306" s="110" t="s">
        <v>44</v>
      </c>
      <c r="E306" s="111"/>
      <c r="F306" s="112"/>
      <c r="G306" s="112"/>
      <c r="H306" s="112"/>
      <c r="I306" s="112" t="n">
        <v>96083597</v>
      </c>
      <c r="J306" s="113"/>
    </row>
    <row r="307" customFormat="false" ht="12.75" hidden="false" customHeight="false" outlineLevel="0" collapsed="false">
      <c r="B307" s="109"/>
      <c r="C307" s="109"/>
      <c r="D307" s="110" t="s">
        <v>32</v>
      </c>
      <c r="E307" s="111"/>
      <c r="F307" s="112"/>
      <c r="G307" s="112"/>
      <c r="H307" s="112"/>
      <c r="I307" s="112" t="n">
        <v>96057898</v>
      </c>
      <c r="J307" s="113"/>
    </row>
    <row r="308" customFormat="false" ht="12.75" hidden="false" customHeight="false" outlineLevel="0" collapsed="false">
      <c r="B308" s="109"/>
      <c r="C308" s="109"/>
      <c r="D308" s="110" t="s">
        <v>33</v>
      </c>
      <c r="E308" s="111"/>
      <c r="F308" s="112"/>
      <c r="G308" s="112"/>
      <c r="H308" s="112"/>
      <c r="I308" s="112" t="n">
        <v>96094575</v>
      </c>
      <c r="J308" s="113"/>
    </row>
    <row r="309" customFormat="false" ht="12.75" hidden="false" customHeight="false" outlineLevel="0" collapsed="false">
      <c r="B309" s="109"/>
      <c r="C309" s="109"/>
      <c r="D309" s="110" t="s">
        <v>78</v>
      </c>
      <c r="E309" s="111"/>
      <c r="F309" s="112"/>
      <c r="G309" s="112"/>
      <c r="H309" s="112"/>
      <c r="I309" s="112" t="n">
        <v>96028867</v>
      </c>
      <c r="J309" s="113"/>
    </row>
    <row r="310" customFormat="false" ht="12.75" hidden="false" customHeight="false" outlineLevel="0" collapsed="false">
      <c r="B310" s="109"/>
      <c r="C310" s="109"/>
      <c r="D310" s="110" t="s">
        <v>34</v>
      </c>
      <c r="E310" s="111"/>
      <c r="F310" s="112"/>
      <c r="G310" s="112"/>
      <c r="H310" s="112"/>
      <c r="I310" s="112" t="n">
        <v>96065410</v>
      </c>
      <c r="J310" s="113"/>
    </row>
    <row r="311" customFormat="false" ht="12.75" hidden="false" customHeight="false" outlineLevel="0" collapsed="false">
      <c r="B311" s="109"/>
      <c r="C311" s="109"/>
      <c r="D311" s="110" t="s">
        <v>93</v>
      </c>
      <c r="E311" s="111"/>
      <c r="F311" s="112"/>
      <c r="G311" s="112"/>
      <c r="H311" s="112"/>
      <c r="I311" s="112" t="n">
        <v>96058117</v>
      </c>
      <c r="J311" s="113"/>
    </row>
    <row r="312" customFormat="false" ht="12.75" hidden="false" customHeight="false" outlineLevel="0" collapsed="false">
      <c r="B312" s="109"/>
      <c r="C312" s="109"/>
      <c r="D312" s="110" t="s">
        <v>35</v>
      </c>
      <c r="E312" s="111"/>
      <c r="F312" s="112"/>
      <c r="G312" s="112"/>
      <c r="H312" s="112"/>
      <c r="I312" s="112" t="n">
        <v>96005429</v>
      </c>
      <c r="J312" s="113"/>
    </row>
    <row r="313" customFormat="false" ht="12.75" hidden="false" customHeight="false" outlineLevel="0" collapsed="false">
      <c r="B313" s="109"/>
      <c r="C313" s="109"/>
      <c r="D313" s="110" t="s">
        <v>47</v>
      </c>
      <c r="E313" s="111"/>
      <c r="F313" s="112"/>
      <c r="G313" s="112"/>
      <c r="H313" s="112"/>
      <c r="I313" s="112" t="n">
        <v>96060310</v>
      </c>
      <c r="J313" s="113"/>
    </row>
    <row r="314" customFormat="false" ht="12.75" hidden="false" customHeight="false" outlineLevel="0" collapsed="false">
      <c r="B314" s="104" t="s">
        <v>301</v>
      </c>
      <c r="C314" s="104" t="n">
        <v>75073</v>
      </c>
      <c r="D314" s="104" t="s">
        <v>40</v>
      </c>
      <c r="E314" s="106"/>
      <c r="F314" s="107"/>
      <c r="G314" s="107"/>
      <c r="H314" s="107"/>
      <c r="I314" s="107"/>
      <c r="J314" s="108" t="n">
        <v>96054363</v>
      </c>
    </row>
    <row r="315" customFormat="false" ht="12.75" hidden="false" customHeight="false" outlineLevel="0" collapsed="false">
      <c r="B315" s="109"/>
      <c r="C315" s="109"/>
      <c r="D315" s="110" t="s">
        <v>42</v>
      </c>
      <c r="E315" s="111"/>
      <c r="F315" s="112"/>
      <c r="G315" s="112"/>
      <c r="H315" s="112"/>
      <c r="I315" s="112"/>
      <c r="J315" s="113"/>
    </row>
    <row r="316" customFormat="false" ht="12.75" hidden="false" customHeight="false" outlineLevel="0" collapsed="false">
      <c r="B316" s="109"/>
      <c r="C316" s="109"/>
      <c r="D316" s="110" t="s">
        <v>30</v>
      </c>
      <c r="E316" s="111"/>
      <c r="F316" s="112"/>
      <c r="G316" s="112"/>
      <c r="H316" s="112"/>
      <c r="I316" s="112" t="n">
        <v>96082168</v>
      </c>
      <c r="J316" s="113"/>
    </row>
    <row r="317" customFormat="false" ht="12.75" hidden="false" customHeight="false" outlineLevel="0" collapsed="false">
      <c r="B317" s="104" t="s">
        <v>286</v>
      </c>
      <c r="C317" s="104" t="n">
        <v>56630</v>
      </c>
      <c r="D317" s="104" t="s">
        <v>51</v>
      </c>
      <c r="E317" s="106"/>
      <c r="F317" s="107"/>
      <c r="G317" s="107"/>
      <c r="H317" s="107"/>
      <c r="I317" s="107" t="n">
        <v>96001634</v>
      </c>
      <c r="J317" s="108"/>
    </row>
    <row r="318" customFormat="false" ht="12.75" hidden="false" customHeight="false" outlineLevel="0" collapsed="false">
      <c r="B318" s="109"/>
      <c r="C318" s="109"/>
      <c r="D318" s="110" t="s">
        <v>78</v>
      </c>
      <c r="E318" s="111"/>
      <c r="F318" s="112"/>
      <c r="G318" s="112"/>
      <c r="H318" s="112"/>
      <c r="I318" s="112" t="n">
        <v>96029232</v>
      </c>
      <c r="J318" s="113"/>
    </row>
    <row r="319" customFormat="false" ht="12.75" hidden="false" customHeight="false" outlineLevel="0" collapsed="false">
      <c r="B319" s="109"/>
      <c r="C319" s="109"/>
      <c r="D319" s="110" t="s">
        <v>47</v>
      </c>
      <c r="E319" s="111"/>
      <c r="F319" s="112"/>
      <c r="G319" s="112"/>
      <c r="H319" s="112"/>
      <c r="I319" s="112" t="n">
        <v>96002347</v>
      </c>
      <c r="J319" s="113"/>
    </row>
    <row r="320" customFormat="false" ht="12.75" hidden="false" customHeight="false" outlineLevel="0" collapsed="false">
      <c r="B320" s="109"/>
      <c r="C320" s="109"/>
      <c r="D320" s="110" t="s">
        <v>42</v>
      </c>
      <c r="E320" s="111"/>
      <c r="F320" s="112"/>
      <c r="G320" s="112"/>
      <c r="H320" s="112"/>
      <c r="I320" s="112"/>
      <c r="J320" s="113"/>
    </row>
    <row r="321" customFormat="false" ht="12.75" hidden="false" customHeight="false" outlineLevel="0" collapsed="false">
      <c r="B321" s="104" t="s">
        <v>71</v>
      </c>
      <c r="C321" s="104" t="n">
        <v>55134</v>
      </c>
      <c r="D321" s="104" t="s">
        <v>27</v>
      </c>
      <c r="E321" s="106"/>
      <c r="F321" s="107"/>
      <c r="G321" s="107"/>
      <c r="H321" s="107" t="n">
        <v>96061846</v>
      </c>
      <c r="I321" s="107"/>
      <c r="J321" s="108"/>
    </row>
    <row r="322" customFormat="false" ht="12.75" hidden="false" customHeight="false" outlineLevel="0" collapsed="false">
      <c r="B322" s="109"/>
      <c r="C322" s="109"/>
      <c r="D322" s="110" t="s">
        <v>34</v>
      </c>
      <c r="E322" s="111"/>
      <c r="F322" s="112"/>
      <c r="G322" s="112"/>
      <c r="H322" s="112"/>
      <c r="I322" s="112" t="n">
        <v>96057365</v>
      </c>
      <c r="J322" s="113"/>
    </row>
    <row r="323" customFormat="false" ht="12.75" hidden="false" customHeight="false" outlineLevel="0" collapsed="false">
      <c r="B323" s="109"/>
      <c r="C323" s="109"/>
      <c r="D323" s="110" t="s">
        <v>28</v>
      </c>
      <c r="E323" s="111"/>
      <c r="F323" s="112"/>
      <c r="G323" s="112"/>
      <c r="H323" s="112"/>
      <c r="I323" s="112" t="n">
        <v>96057582</v>
      </c>
      <c r="J323" s="113"/>
    </row>
    <row r="324" customFormat="false" ht="12.75" hidden="false" customHeight="false" outlineLevel="0" collapsed="false">
      <c r="B324" s="109"/>
      <c r="C324" s="109"/>
      <c r="D324" s="110" t="s">
        <v>29</v>
      </c>
      <c r="E324" s="111"/>
      <c r="F324" s="112"/>
      <c r="G324" s="112"/>
      <c r="H324" s="112"/>
      <c r="I324" s="112" t="n">
        <v>96057583</v>
      </c>
      <c r="J324" s="113"/>
    </row>
    <row r="325" customFormat="false" ht="12.75" hidden="false" customHeight="false" outlineLevel="0" collapsed="false">
      <c r="B325" s="109"/>
      <c r="C325" s="109"/>
      <c r="D325" s="110" t="s">
        <v>40</v>
      </c>
      <c r="E325" s="111"/>
      <c r="F325" s="112"/>
      <c r="G325" s="112"/>
      <c r="H325" s="112"/>
      <c r="I325" s="112"/>
      <c r="J325" s="113" t="n">
        <v>96057479</v>
      </c>
    </row>
    <row r="326" customFormat="false" ht="12.75" hidden="false" customHeight="false" outlineLevel="0" collapsed="false">
      <c r="B326" s="109"/>
      <c r="C326" s="109"/>
      <c r="D326" s="110" t="s">
        <v>70</v>
      </c>
      <c r="E326" s="111"/>
      <c r="F326" s="112"/>
      <c r="G326" s="112"/>
      <c r="H326" s="112"/>
      <c r="I326" s="112" t="n">
        <v>96058040</v>
      </c>
      <c r="J326" s="113"/>
    </row>
    <row r="327" customFormat="false" ht="12.75" hidden="false" customHeight="false" outlineLevel="0" collapsed="false">
      <c r="B327" s="104" t="s">
        <v>121</v>
      </c>
      <c r="C327" s="104" t="n">
        <v>11170</v>
      </c>
      <c r="D327" s="104" t="s">
        <v>27</v>
      </c>
      <c r="E327" s="106"/>
      <c r="F327" s="107"/>
      <c r="G327" s="107"/>
      <c r="H327" s="107" t="n">
        <v>96016053</v>
      </c>
      <c r="I327" s="107"/>
      <c r="J327" s="108"/>
    </row>
    <row r="328" customFormat="false" ht="12.75" hidden="false" customHeight="false" outlineLevel="0" collapsed="false">
      <c r="B328" s="109"/>
      <c r="C328" s="109"/>
      <c r="D328" s="110" t="s">
        <v>45</v>
      </c>
      <c r="E328" s="111"/>
      <c r="F328" s="112"/>
      <c r="G328" s="112"/>
      <c r="H328" s="112"/>
      <c r="I328" s="112" t="n">
        <v>96028122</v>
      </c>
      <c r="J328" s="113"/>
    </row>
    <row r="329" customFormat="false" ht="12.75" hidden="false" customHeight="false" outlineLevel="0" collapsed="false">
      <c r="B329" s="109"/>
      <c r="C329" s="109"/>
      <c r="D329" s="110" t="s">
        <v>78</v>
      </c>
      <c r="E329" s="111"/>
      <c r="F329" s="112"/>
      <c r="G329" s="112"/>
      <c r="H329" s="112"/>
      <c r="I329" s="112" t="n">
        <v>96035616</v>
      </c>
      <c r="J329" s="113"/>
    </row>
    <row r="330" customFormat="false" ht="12.75" hidden="false" customHeight="false" outlineLevel="0" collapsed="false">
      <c r="B330" s="109"/>
      <c r="C330" s="109"/>
      <c r="D330" s="110" t="s">
        <v>47</v>
      </c>
      <c r="E330" s="111"/>
      <c r="F330" s="112"/>
      <c r="G330" s="112"/>
      <c r="H330" s="112"/>
      <c r="I330" s="112" t="n">
        <v>96001012</v>
      </c>
      <c r="J330" s="113"/>
    </row>
    <row r="331" customFormat="false" ht="12.75" hidden="false" customHeight="false" outlineLevel="0" collapsed="false">
      <c r="B331" s="109"/>
      <c r="C331" s="109"/>
      <c r="D331" s="110" t="s">
        <v>36</v>
      </c>
      <c r="E331" s="111"/>
      <c r="F331" s="112"/>
      <c r="G331" s="112"/>
      <c r="H331" s="112"/>
      <c r="I331" s="112" t="n">
        <v>96007382</v>
      </c>
      <c r="J331" s="113"/>
    </row>
    <row r="332" customFormat="false" ht="12.75" hidden="false" customHeight="false" outlineLevel="0" collapsed="false">
      <c r="B332" s="109"/>
      <c r="C332" s="109"/>
      <c r="D332" s="110" t="s">
        <v>65</v>
      </c>
      <c r="E332" s="111"/>
      <c r="F332" s="112" t="n">
        <v>96030192</v>
      </c>
      <c r="G332" s="112"/>
      <c r="H332" s="112"/>
      <c r="I332" s="112"/>
      <c r="J332" s="113"/>
    </row>
    <row r="333" customFormat="false" ht="12.75" hidden="false" customHeight="false" outlineLevel="0" collapsed="false">
      <c r="B333" s="109"/>
      <c r="C333" s="109"/>
      <c r="D333" s="110" t="s">
        <v>82</v>
      </c>
      <c r="E333" s="111"/>
      <c r="F333" s="112"/>
      <c r="G333" s="112"/>
      <c r="H333" s="112"/>
      <c r="I333" s="112" t="n">
        <v>96090116</v>
      </c>
      <c r="J333" s="113"/>
    </row>
    <row r="334" customFormat="false" ht="12.75" hidden="false" customHeight="false" outlineLevel="0" collapsed="false">
      <c r="B334" s="104" t="s">
        <v>282</v>
      </c>
      <c r="C334" s="104" t="n">
        <v>53238</v>
      </c>
      <c r="D334" s="104" t="s">
        <v>29</v>
      </c>
      <c r="E334" s="106"/>
      <c r="F334" s="107"/>
      <c r="G334" s="107"/>
      <c r="H334" s="107"/>
      <c r="I334" s="107" t="n">
        <v>96022317</v>
      </c>
      <c r="J334" s="108"/>
    </row>
    <row r="335" customFormat="false" ht="12.75" hidden="false" customHeight="false" outlineLevel="0" collapsed="false">
      <c r="B335" s="109"/>
      <c r="C335" s="109"/>
      <c r="D335" s="110" t="s">
        <v>42</v>
      </c>
      <c r="E335" s="111"/>
      <c r="F335" s="112"/>
      <c r="G335" s="112"/>
      <c r="H335" s="112"/>
      <c r="I335" s="112"/>
      <c r="J335" s="113"/>
    </row>
    <row r="336" customFormat="false" ht="12.75" hidden="false" customHeight="false" outlineLevel="0" collapsed="false">
      <c r="B336" s="109"/>
      <c r="C336" s="109"/>
      <c r="D336" s="110" t="s">
        <v>70</v>
      </c>
      <c r="E336" s="111"/>
      <c r="F336" s="112"/>
      <c r="G336" s="112"/>
      <c r="H336" s="112"/>
      <c r="I336" s="112" t="n">
        <v>96051457</v>
      </c>
      <c r="J336" s="113"/>
    </row>
    <row r="337" customFormat="false" ht="12.75" hidden="false" customHeight="false" outlineLevel="0" collapsed="false">
      <c r="B337" s="104" t="s">
        <v>388</v>
      </c>
      <c r="C337" s="104" t="n">
        <v>53876</v>
      </c>
      <c r="D337" s="104" t="s">
        <v>41</v>
      </c>
      <c r="E337" s="106"/>
      <c r="F337" s="107" t="n">
        <v>96013797</v>
      </c>
      <c r="G337" s="107"/>
      <c r="H337" s="107"/>
      <c r="I337" s="107"/>
      <c r="J337" s="108"/>
    </row>
    <row r="338" customFormat="false" ht="12.75" hidden="false" customHeight="false" outlineLevel="0" collapsed="false">
      <c r="B338" s="104" t="s">
        <v>69</v>
      </c>
      <c r="C338" s="104" t="n">
        <v>49747</v>
      </c>
      <c r="D338" s="104" t="s">
        <v>27</v>
      </c>
      <c r="E338" s="106" t="n">
        <v>96018986</v>
      </c>
      <c r="F338" s="107"/>
      <c r="G338" s="107"/>
      <c r="H338" s="107" t="n">
        <v>96018986</v>
      </c>
      <c r="I338" s="107"/>
      <c r="J338" s="108"/>
    </row>
    <row r="339" customFormat="false" ht="12.75" hidden="false" customHeight="false" outlineLevel="0" collapsed="false">
      <c r="B339" s="109"/>
      <c r="C339" s="109"/>
      <c r="D339" s="110" t="s">
        <v>28</v>
      </c>
      <c r="E339" s="111"/>
      <c r="F339" s="112"/>
      <c r="G339" s="112"/>
      <c r="H339" s="112"/>
      <c r="I339" s="112" t="n">
        <v>96002655</v>
      </c>
      <c r="J339" s="113"/>
    </row>
    <row r="340" customFormat="false" ht="12.75" hidden="false" customHeight="false" outlineLevel="0" collapsed="false">
      <c r="B340" s="109"/>
      <c r="C340" s="109"/>
      <c r="D340" s="110" t="s">
        <v>29</v>
      </c>
      <c r="E340" s="111"/>
      <c r="F340" s="112"/>
      <c r="G340" s="112"/>
      <c r="H340" s="112"/>
      <c r="I340" s="112" t="n">
        <v>96015133</v>
      </c>
      <c r="J340" s="113"/>
    </row>
    <row r="341" customFormat="false" ht="12.75" hidden="false" customHeight="false" outlineLevel="0" collapsed="false">
      <c r="B341" s="109"/>
      <c r="C341" s="109"/>
      <c r="D341" s="110" t="s">
        <v>38</v>
      </c>
      <c r="E341" s="111"/>
      <c r="F341" s="112"/>
      <c r="G341" s="112"/>
      <c r="H341" s="112"/>
      <c r="I341" s="112" t="n">
        <v>96045614</v>
      </c>
      <c r="J341" s="113"/>
    </row>
    <row r="342" customFormat="false" ht="12.75" hidden="false" customHeight="false" outlineLevel="0" collapsed="false">
      <c r="B342" s="109"/>
      <c r="C342" s="109"/>
      <c r="D342" s="110" t="s">
        <v>70</v>
      </c>
      <c r="E342" s="111"/>
      <c r="F342" s="112"/>
      <c r="G342" s="112"/>
      <c r="H342" s="112"/>
      <c r="I342" s="112" t="n">
        <v>96029401</v>
      </c>
      <c r="J342" s="113"/>
    </row>
    <row r="343" customFormat="false" ht="12.75" hidden="false" customHeight="false" outlineLevel="0" collapsed="false">
      <c r="B343" s="104" t="s">
        <v>147</v>
      </c>
      <c r="C343" s="104" t="n">
        <v>45515</v>
      </c>
      <c r="D343" s="104" t="s">
        <v>33</v>
      </c>
      <c r="E343" s="106"/>
      <c r="F343" s="107"/>
      <c r="G343" s="107"/>
      <c r="H343" s="107"/>
      <c r="I343" s="107" t="n">
        <v>96071155</v>
      </c>
      <c r="J343" s="108"/>
    </row>
    <row r="344" customFormat="false" ht="12.75" hidden="false" customHeight="false" outlineLevel="0" collapsed="false">
      <c r="B344" s="109"/>
      <c r="C344" s="109"/>
      <c r="D344" s="110" t="s">
        <v>28</v>
      </c>
      <c r="E344" s="111"/>
      <c r="F344" s="112"/>
      <c r="G344" s="112"/>
      <c r="H344" s="112"/>
      <c r="I344" s="112" t="n">
        <v>96061880</v>
      </c>
      <c r="J344" s="113"/>
    </row>
    <row r="345" customFormat="false" ht="12.75" hidden="false" customHeight="false" outlineLevel="0" collapsed="false">
      <c r="B345" s="109"/>
      <c r="C345" s="109"/>
      <c r="D345" s="110" t="s">
        <v>29</v>
      </c>
      <c r="E345" s="111"/>
      <c r="F345" s="112"/>
      <c r="G345" s="112"/>
      <c r="H345" s="112"/>
      <c r="I345" s="112" t="n">
        <v>96096113</v>
      </c>
      <c r="J345" s="113"/>
    </row>
    <row r="346" customFormat="false" ht="12.75" hidden="false" customHeight="false" outlineLevel="0" collapsed="false">
      <c r="B346" s="109"/>
      <c r="C346" s="109"/>
      <c r="D346" s="110" t="s">
        <v>35</v>
      </c>
      <c r="E346" s="111"/>
      <c r="F346" s="112"/>
      <c r="G346" s="112"/>
      <c r="H346" s="112"/>
      <c r="I346" s="112" t="n">
        <v>96005429</v>
      </c>
      <c r="J346" s="113"/>
    </row>
    <row r="347" customFormat="false" ht="12.75" hidden="false" customHeight="false" outlineLevel="0" collapsed="false">
      <c r="B347" s="109"/>
      <c r="C347" s="109"/>
      <c r="D347" s="110" t="s">
        <v>52</v>
      </c>
      <c r="E347" s="111"/>
      <c r="F347" s="112"/>
      <c r="G347" s="112"/>
      <c r="H347" s="112"/>
      <c r="I347" s="112" t="n">
        <v>96007593</v>
      </c>
      <c r="J347" s="113"/>
    </row>
    <row r="348" customFormat="false" ht="12.75" hidden="false" customHeight="false" outlineLevel="0" collapsed="false">
      <c r="B348" s="109"/>
      <c r="C348" s="109"/>
      <c r="D348" s="110" t="s">
        <v>56</v>
      </c>
      <c r="E348" s="111"/>
      <c r="F348" s="112"/>
      <c r="G348" s="112"/>
      <c r="H348" s="112"/>
      <c r="I348" s="112" t="n">
        <v>96010108</v>
      </c>
      <c r="J348" s="113"/>
    </row>
    <row r="349" customFormat="false" ht="12.75" hidden="false" customHeight="false" outlineLevel="0" collapsed="false">
      <c r="B349" s="109"/>
      <c r="C349" s="109"/>
      <c r="D349" s="110" t="s">
        <v>42</v>
      </c>
      <c r="E349" s="111"/>
      <c r="F349" s="112"/>
      <c r="G349" s="112"/>
      <c r="H349" s="112"/>
      <c r="I349" s="112"/>
      <c r="J349" s="113"/>
    </row>
    <row r="350" customFormat="false" ht="12.75" hidden="false" customHeight="false" outlineLevel="0" collapsed="false">
      <c r="B350" s="109"/>
      <c r="C350" s="109"/>
      <c r="D350" s="110" t="s">
        <v>37</v>
      </c>
      <c r="E350" s="111"/>
      <c r="F350" s="112" t="n">
        <v>96043637</v>
      </c>
      <c r="G350" s="112"/>
      <c r="H350" s="112"/>
      <c r="I350" s="112"/>
      <c r="J350" s="113"/>
    </row>
    <row r="351" customFormat="false" ht="12.75" hidden="false" customHeight="false" outlineLevel="0" collapsed="false">
      <c r="B351" s="109"/>
      <c r="C351" s="109"/>
      <c r="D351" s="110" t="s">
        <v>38</v>
      </c>
      <c r="E351" s="111"/>
      <c r="F351" s="112"/>
      <c r="G351" s="112"/>
      <c r="H351" s="112"/>
      <c r="I351" s="112" t="n">
        <v>96080608</v>
      </c>
      <c r="J351" s="113"/>
    </row>
    <row r="352" customFormat="false" ht="12.75" hidden="false" customHeight="false" outlineLevel="0" collapsed="false">
      <c r="B352" s="104" t="s">
        <v>389</v>
      </c>
      <c r="C352" s="104" t="n">
        <v>49694</v>
      </c>
      <c r="D352" s="104" t="s">
        <v>40</v>
      </c>
      <c r="E352" s="106"/>
      <c r="F352" s="107"/>
      <c r="G352" s="107"/>
      <c r="H352" s="107"/>
      <c r="I352" s="107"/>
      <c r="J352" s="108" t="n">
        <v>96087740</v>
      </c>
    </row>
    <row r="353" customFormat="false" ht="12.75" hidden="false" customHeight="false" outlineLevel="0" collapsed="false">
      <c r="B353" s="104" t="s">
        <v>190</v>
      </c>
      <c r="C353" s="104" t="n">
        <v>52577</v>
      </c>
      <c r="D353" s="104" t="s">
        <v>27</v>
      </c>
      <c r="E353" s="106"/>
      <c r="F353" s="107"/>
      <c r="G353" s="107"/>
      <c r="H353" s="107" t="n">
        <v>96021763</v>
      </c>
      <c r="I353" s="107"/>
      <c r="J353" s="108"/>
    </row>
    <row r="354" customFormat="false" ht="12.75" hidden="false" customHeight="false" outlineLevel="0" collapsed="false">
      <c r="B354" s="109"/>
      <c r="C354" s="109"/>
      <c r="D354" s="110" t="s">
        <v>56</v>
      </c>
      <c r="E354" s="111"/>
      <c r="F354" s="112"/>
      <c r="G354" s="112"/>
      <c r="H354" s="112"/>
      <c r="I354" s="112" t="n">
        <v>96000741</v>
      </c>
      <c r="J354" s="113"/>
    </row>
    <row r="355" customFormat="false" ht="12.75" hidden="false" customHeight="false" outlineLevel="0" collapsed="false">
      <c r="B355" s="109"/>
      <c r="C355" s="109"/>
      <c r="D355" s="110" t="s">
        <v>36</v>
      </c>
      <c r="E355" s="111"/>
      <c r="F355" s="112"/>
      <c r="G355" s="112"/>
      <c r="H355" s="112"/>
      <c r="I355" s="112" t="n">
        <v>96018727</v>
      </c>
      <c r="J355" s="113"/>
    </row>
    <row r="356" customFormat="false" ht="12.75" hidden="false" customHeight="false" outlineLevel="0" collapsed="false">
      <c r="B356" s="104" t="s">
        <v>215</v>
      </c>
      <c r="C356" s="104" t="n">
        <v>29765</v>
      </c>
      <c r="D356" s="104" t="s">
        <v>32</v>
      </c>
      <c r="E356" s="106"/>
      <c r="F356" s="107"/>
      <c r="G356" s="107"/>
      <c r="H356" s="107"/>
      <c r="I356" s="107" t="n">
        <v>96092644</v>
      </c>
      <c r="J356" s="108"/>
    </row>
    <row r="357" customFormat="false" ht="12.75" hidden="false" customHeight="false" outlineLevel="0" collapsed="false">
      <c r="B357" s="109"/>
      <c r="C357" s="109"/>
      <c r="D357" s="110" t="s">
        <v>28</v>
      </c>
      <c r="E357" s="111"/>
      <c r="F357" s="112"/>
      <c r="G357" s="112"/>
      <c r="H357" s="112"/>
      <c r="I357" s="112" t="n">
        <v>96032024</v>
      </c>
      <c r="J357" s="113"/>
    </row>
    <row r="358" customFormat="false" ht="12.75" hidden="false" customHeight="false" outlineLevel="0" collapsed="false">
      <c r="B358" s="109"/>
      <c r="C358" s="109"/>
      <c r="D358" s="110" t="s">
        <v>29</v>
      </c>
      <c r="E358" s="111"/>
      <c r="F358" s="112"/>
      <c r="G358" s="112"/>
      <c r="H358" s="112"/>
      <c r="I358" s="112" t="n">
        <v>96032565</v>
      </c>
      <c r="J358" s="113"/>
    </row>
    <row r="359" customFormat="false" ht="12.75" hidden="false" customHeight="false" outlineLevel="0" collapsed="false">
      <c r="B359" s="109"/>
      <c r="C359" s="109"/>
      <c r="D359" s="110" t="s">
        <v>36</v>
      </c>
      <c r="E359" s="111"/>
      <c r="F359" s="112"/>
      <c r="G359" s="112"/>
      <c r="H359" s="112"/>
      <c r="I359" s="112" t="n">
        <v>96043104</v>
      </c>
      <c r="J359" s="113"/>
    </row>
    <row r="360" customFormat="false" ht="12.75" hidden="false" customHeight="false" outlineLevel="0" collapsed="false">
      <c r="B360" s="109"/>
      <c r="C360" s="109"/>
      <c r="D360" s="110" t="s">
        <v>42</v>
      </c>
      <c r="E360" s="111"/>
      <c r="F360" s="112"/>
      <c r="G360" s="112"/>
      <c r="H360" s="112"/>
      <c r="I360" s="112"/>
      <c r="J360" s="113"/>
    </row>
    <row r="361" customFormat="false" ht="12.75" hidden="false" customHeight="false" outlineLevel="0" collapsed="false">
      <c r="B361" s="109"/>
      <c r="C361" s="109"/>
      <c r="D361" s="110" t="s">
        <v>70</v>
      </c>
      <c r="E361" s="111"/>
      <c r="F361" s="112"/>
      <c r="G361" s="112"/>
      <c r="H361" s="112"/>
      <c r="I361" s="112" t="n">
        <v>96032246</v>
      </c>
      <c r="J361" s="113"/>
    </row>
    <row r="362" customFormat="false" ht="12.75" hidden="false" customHeight="false" outlineLevel="0" collapsed="false">
      <c r="B362" s="104" t="s">
        <v>321</v>
      </c>
      <c r="C362" s="104" t="n">
        <v>53244</v>
      </c>
      <c r="D362" s="104" t="s">
        <v>250</v>
      </c>
      <c r="E362" s="106"/>
      <c r="F362" s="107"/>
      <c r="G362" s="107"/>
      <c r="H362" s="107"/>
      <c r="I362" s="107" t="n">
        <v>96077921</v>
      </c>
      <c r="J362" s="108"/>
    </row>
    <row r="363" customFormat="false" ht="12.75" hidden="false" customHeight="false" outlineLevel="0" collapsed="false">
      <c r="B363" s="109"/>
      <c r="C363" s="109"/>
      <c r="D363" s="110" t="s">
        <v>32</v>
      </c>
      <c r="E363" s="111"/>
      <c r="F363" s="112"/>
      <c r="G363" s="112"/>
      <c r="H363" s="112"/>
      <c r="I363" s="112" t="n">
        <v>96080829</v>
      </c>
      <c r="J363" s="113"/>
    </row>
    <row r="364" customFormat="false" ht="12.75" hidden="false" customHeight="false" outlineLevel="0" collapsed="false">
      <c r="B364" s="109"/>
      <c r="C364" s="109"/>
      <c r="D364" s="110" t="s">
        <v>33</v>
      </c>
      <c r="E364" s="111"/>
      <c r="F364" s="112"/>
      <c r="G364" s="112"/>
      <c r="H364" s="112"/>
      <c r="I364" s="112" t="n">
        <v>96094497</v>
      </c>
      <c r="J364" s="113"/>
    </row>
    <row r="365" customFormat="false" ht="12.75" hidden="false" customHeight="false" outlineLevel="0" collapsed="false">
      <c r="B365" s="109"/>
      <c r="C365" s="109"/>
      <c r="D365" s="110" t="s">
        <v>28</v>
      </c>
      <c r="E365" s="111"/>
      <c r="F365" s="112"/>
      <c r="G365" s="112"/>
      <c r="H365" s="112"/>
      <c r="I365" s="112" t="n">
        <v>96058235</v>
      </c>
      <c r="J365" s="113"/>
    </row>
    <row r="366" customFormat="false" ht="12.75" hidden="false" customHeight="false" outlineLevel="0" collapsed="false">
      <c r="B366" s="109"/>
      <c r="C366" s="109"/>
      <c r="D366" s="110" t="s">
        <v>29</v>
      </c>
      <c r="E366" s="111"/>
      <c r="F366" s="112"/>
      <c r="G366" s="112"/>
      <c r="H366" s="112"/>
      <c r="I366" s="112" t="n">
        <v>96063322</v>
      </c>
      <c r="J366" s="113"/>
    </row>
    <row r="367" customFormat="false" ht="12.75" hidden="false" customHeight="false" outlineLevel="0" collapsed="false">
      <c r="B367" s="109"/>
      <c r="C367" s="109"/>
      <c r="D367" s="110" t="s">
        <v>47</v>
      </c>
      <c r="E367" s="111"/>
      <c r="F367" s="112"/>
      <c r="G367" s="112"/>
      <c r="H367" s="112"/>
      <c r="I367" s="112" t="n">
        <v>96039910</v>
      </c>
      <c r="J367" s="113"/>
    </row>
    <row r="368" customFormat="false" ht="12.75" hidden="false" customHeight="false" outlineLevel="0" collapsed="false">
      <c r="B368" s="109"/>
      <c r="C368" s="109"/>
      <c r="D368" s="110" t="s">
        <v>54</v>
      </c>
      <c r="E368" s="111"/>
      <c r="F368" s="112"/>
      <c r="G368" s="112"/>
      <c r="H368" s="112"/>
      <c r="I368" s="112" t="n">
        <v>96029862</v>
      </c>
      <c r="J368" s="113"/>
    </row>
    <row r="369" customFormat="false" ht="12.75" hidden="false" customHeight="false" outlineLevel="0" collapsed="false">
      <c r="B369" s="109"/>
      <c r="C369" s="109"/>
      <c r="D369" s="110" t="s">
        <v>36</v>
      </c>
      <c r="E369" s="111"/>
      <c r="F369" s="112"/>
      <c r="G369" s="112"/>
      <c r="H369" s="112"/>
      <c r="I369" s="112" t="n">
        <v>96019607</v>
      </c>
      <c r="J369" s="113"/>
    </row>
    <row r="370" customFormat="false" ht="12.75" hidden="false" customHeight="false" outlineLevel="0" collapsed="false">
      <c r="B370" s="109"/>
      <c r="C370" s="109"/>
      <c r="D370" s="110" t="s">
        <v>42</v>
      </c>
      <c r="E370" s="111"/>
      <c r="F370" s="112"/>
      <c r="G370" s="112"/>
      <c r="H370" s="112"/>
      <c r="I370" s="112"/>
      <c r="J370" s="113"/>
    </row>
    <row r="371" customFormat="false" ht="12.75" hidden="false" customHeight="false" outlineLevel="0" collapsed="false">
      <c r="B371" s="104" t="s">
        <v>390</v>
      </c>
      <c r="C371" s="104" t="n">
        <v>1156</v>
      </c>
      <c r="D371" s="104" t="s">
        <v>40</v>
      </c>
      <c r="E371" s="106"/>
      <c r="F371" s="107"/>
      <c r="G371" s="107"/>
      <c r="H371" s="107"/>
      <c r="I371" s="107"/>
      <c r="J371" s="108" t="n">
        <v>96053797</v>
      </c>
    </row>
    <row r="372" customFormat="false" ht="12.75" hidden="false" customHeight="false" outlineLevel="0" collapsed="false">
      <c r="B372" s="104" t="s">
        <v>326</v>
      </c>
      <c r="C372" s="104" t="n">
        <v>1163</v>
      </c>
      <c r="D372" s="104" t="s">
        <v>44</v>
      </c>
      <c r="E372" s="106"/>
      <c r="F372" s="107"/>
      <c r="G372" s="107"/>
      <c r="H372" s="107"/>
      <c r="I372" s="107" t="n">
        <v>96083598</v>
      </c>
      <c r="J372" s="108"/>
    </row>
    <row r="373" customFormat="false" ht="12.75" hidden="false" customHeight="false" outlineLevel="0" collapsed="false">
      <c r="B373" s="109"/>
      <c r="C373" s="109"/>
      <c r="D373" s="110" t="s">
        <v>34</v>
      </c>
      <c r="E373" s="111"/>
      <c r="F373" s="112"/>
      <c r="G373" s="112"/>
      <c r="H373" s="112"/>
      <c r="I373" s="112" t="n">
        <v>96041751</v>
      </c>
      <c r="J373" s="113"/>
    </row>
    <row r="374" customFormat="false" ht="12.75" hidden="false" customHeight="false" outlineLevel="0" collapsed="false">
      <c r="B374" s="109"/>
      <c r="C374" s="109"/>
      <c r="D374" s="110" t="s">
        <v>35</v>
      </c>
      <c r="E374" s="111"/>
      <c r="F374" s="112"/>
      <c r="G374" s="112"/>
      <c r="H374" s="112"/>
      <c r="I374" s="112" t="n">
        <v>96005429</v>
      </c>
      <c r="J374" s="113"/>
    </row>
    <row r="375" customFormat="false" ht="12.75" hidden="false" customHeight="false" outlineLevel="0" collapsed="false">
      <c r="B375" s="109"/>
      <c r="C375" s="109"/>
      <c r="D375" s="110" t="s">
        <v>36</v>
      </c>
      <c r="E375" s="111"/>
      <c r="F375" s="112"/>
      <c r="G375" s="112"/>
      <c r="H375" s="112"/>
      <c r="I375" s="112" t="n">
        <v>96027052</v>
      </c>
      <c r="J375" s="113"/>
    </row>
    <row r="376" customFormat="false" ht="12.75" hidden="false" customHeight="false" outlineLevel="0" collapsed="false">
      <c r="B376" s="109"/>
      <c r="C376" s="109"/>
      <c r="D376" s="110" t="s">
        <v>42</v>
      </c>
      <c r="E376" s="111"/>
      <c r="F376" s="112"/>
      <c r="G376" s="112"/>
      <c r="H376" s="112"/>
      <c r="I376" s="112"/>
      <c r="J376" s="113"/>
    </row>
    <row r="377" customFormat="false" ht="12.75" hidden="false" customHeight="false" outlineLevel="0" collapsed="false">
      <c r="B377" s="104" t="s">
        <v>290</v>
      </c>
      <c r="C377" s="104" t="n">
        <v>6198</v>
      </c>
      <c r="D377" s="104" t="s">
        <v>33</v>
      </c>
      <c r="E377" s="106"/>
      <c r="F377" s="107"/>
      <c r="G377" s="107"/>
      <c r="H377" s="107"/>
      <c r="I377" s="107" t="n">
        <v>96085778</v>
      </c>
      <c r="J377" s="108"/>
    </row>
    <row r="378" customFormat="false" ht="12.75" hidden="false" customHeight="false" outlineLevel="0" collapsed="false">
      <c r="B378" s="109"/>
      <c r="C378" s="109"/>
      <c r="D378" s="110" t="s">
        <v>41</v>
      </c>
      <c r="E378" s="111"/>
      <c r="F378" s="112" t="n">
        <v>96067324</v>
      </c>
      <c r="G378" s="112"/>
      <c r="H378" s="112"/>
      <c r="I378" s="112"/>
      <c r="J378" s="113"/>
    </row>
    <row r="379" customFormat="false" ht="12.75" hidden="false" customHeight="false" outlineLevel="0" collapsed="false">
      <c r="B379" s="109"/>
      <c r="C379" s="109"/>
      <c r="D379" s="110" t="s">
        <v>118</v>
      </c>
      <c r="E379" s="111"/>
      <c r="F379" s="112"/>
      <c r="G379" s="112"/>
      <c r="H379" s="112"/>
      <c r="I379" s="112" t="n">
        <v>96000382</v>
      </c>
      <c r="J379" s="113"/>
    </row>
    <row r="380" customFormat="false" ht="12.75" hidden="false" customHeight="false" outlineLevel="0" collapsed="false">
      <c r="B380" s="109"/>
      <c r="C380" s="109"/>
      <c r="D380" s="110" t="s">
        <v>42</v>
      </c>
      <c r="E380" s="111"/>
      <c r="F380" s="112"/>
      <c r="G380" s="112"/>
      <c r="H380" s="112"/>
      <c r="I380" s="112"/>
      <c r="J380" s="113"/>
    </row>
    <row r="381" customFormat="false" ht="12.75" hidden="false" customHeight="false" outlineLevel="0" collapsed="false">
      <c r="B381" s="109"/>
      <c r="C381" s="109"/>
      <c r="D381" s="110" t="s">
        <v>70</v>
      </c>
      <c r="E381" s="111"/>
      <c r="F381" s="112"/>
      <c r="G381" s="112"/>
      <c r="H381" s="112"/>
      <c r="I381" s="112" t="n">
        <v>96063728</v>
      </c>
      <c r="J381" s="113"/>
    </row>
    <row r="382" customFormat="false" ht="12.75" hidden="false" customHeight="false" outlineLevel="0" collapsed="false">
      <c r="B382" s="104" t="s">
        <v>391</v>
      </c>
      <c r="C382" s="104" t="n">
        <v>62449</v>
      </c>
      <c r="D382" s="104" t="s">
        <v>65</v>
      </c>
      <c r="E382" s="106"/>
      <c r="F382" s="107" t="n">
        <v>96030189</v>
      </c>
      <c r="G382" s="107"/>
      <c r="H382" s="107"/>
      <c r="I382" s="107"/>
      <c r="J382" s="108"/>
    </row>
    <row r="383" customFormat="false" ht="12.75" hidden="false" customHeight="false" outlineLevel="0" collapsed="false">
      <c r="B383" s="104" t="s">
        <v>392</v>
      </c>
      <c r="C383" s="104" t="n">
        <v>62449</v>
      </c>
      <c r="D383" s="104" t="s">
        <v>65</v>
      </c>
      <c r="E383" s="106"/>
      <c r="F383" s="107" t="n">
        <v>96030189</v>
      </c>
      <c r="G383" s="107"/>
      <c r="H383" s="107"/>
      <c r="I383" s="107"/>
      <c r="J383" s="108"/>
    </row>
    <row r="384" customFormat="false" ht="12.75" hidden="false" customHeight="false" outlineLevel="0" collapsed="false">
      <c r="B384" s="104" t="s">
        <v>231</v>
      </c>
      <c r="C384" s="104" t="n">
        <v>62225</v>
      </c>
      <c r="D384" s="104" t="s">
        <v>34</v>
      </c>
      <c r="E384" s="106"/>
      <c r="F384" s="107"/>
      <c r="G384" s="107"/>
      <c r="H384" s="107"/>
      <c r="I384" s="107" t="n">
        <v>96029121</v>
      </c>
      <c r="J384" s="108"/>
    </row>
    <row r="385" customFormat="false" ht="12.75" hidden="false" customHeight="false" outlineLevel="0" collapsed="false">
      <c r="B385" s="109"/>
      <c r="C385" s="109"/>
      <c r="D385" s="110" t="s">
        <v>47</v>
      </c>
      <c r="E385" s="111"/>
      <c r="F385" s="112"/>
      <c r="G385" s="112"/>
      <c r="H385" s="112"/>
      <c r="I385" s="112" t="n">
        <v>96026189</v>
      </c>
      <c r="J385" s="113"/>
    </row>
    <row r="386" customFormat="false" ht="12.75" hidden="false" customHeight="false" outlineLevel="0" collapsed="false">
      <c r="B386" s="109"/>
      <c r="C386" s="109"/>
      <c r="D386" s="110" t="s">
        <v>42</v>
      </c>
      <c r="E386" s="111"/>
      <c r="F386" s="112"/>
      <c r="G386" s="112"/>
      <c r="H386" s="112"/>
      <c r="I386" s="112"/>
      <c r="J386" s="113"/>
    </row>
    <row r="387" customFormat="false" ht="12.75" hidden="false" customHeight="false" outlineLevel="0" collapsed="false">
      <c r="B387" s="109"/>
      <c r="C387" s="109"/>
      <c r="D387" s="110" t="s">
        <v>140</v>
      </c>
      <c r="E387" s="111"/>
      <c r="F387" s="112"/>
      <c r="G387" s="112"/>
      <c r="H387" s="112"/>
      <c r="I387" s="112" t="n">
        <v>96019153</v>
      </c>
      <c r="J387" s="113"/>
    </row>
    <row r="388" customFormat="false" ht="12.75" hidden="false" customHeight="false" outlineLevel="0" collapsed="false">
      <c r="B388" s="104" t="s">
        <v>160</v>
      </c>
      <c r="C388" s="104" t="n">
        <v>56959</v>
      </c>
      <c r="D388" s="104" t="s">
        <v>53</v>
      </c>
      <c r="E388" s="106"/>
      <c r="F388" s="107"/>
      <c r="G388" s="107"/>
      <c r="H388" s="107"/>
      <c r="I388" s="107"/>
      <c r="J388" s="108" t="n">
        <v>96018403</v>
      </c>
    </row>
    <row r="389" customFormat="false" ht="12.75" hidden="false" customHeight="false" outlineLevel="0" collapsed="false">
      <c r="B389" s="109"/>
      <c r="C389" s="109"/>
      <c r="D389" s="110" t="s">
        <v>47</v>
      </c>
      <c r="E389" s="111"/>
      <c r="F389" s="112"/>
      <c r="G389" s="112"/>
      <c r="H389" s="112"/>
      <c r="I389" s="112" t="n">
        <v>96055200</v>
      </c>
      <c r="J389" s="113"/>
    </row>
    <row r="390" customFormat="false" ht="12.75" hidden="false" customHeight="false" outlineLevel="0" collapsed="false">
      <c r="B390" s="109"/>
      <c r="C390" s="109"/>
      <c r="D390" s="110" t="s">
        <v>42</v>
      </c>
      <c r="E390" s="111"/>
      <c r="F390" s="112"/>
      <c r="G390" s="112"/>
      <c r="H390" s="112"/>
      <c r="I390" s="112"/>
      <c r="J390" s="113"/>
    </row>
    <row r="391" customFormat="false" ht="12.75" hidden="false" customHeight="false" outlineLevel="0" collapsed="false">
      <c r="B391" s="104" t="s">
        <v>226</v>
      </c>
      <c r="C391" s="104" t="n">
        <v>51593</v>
      </c>
      <c r="D391" s="104" t="s">
        <v>28</v>
      </c>
      <c r="E391" s="106"/>
      <c r="F391" s="107"/>
      <c r="G391" s="107"/>
      <c r="H391" s="107"/>
      <c r="I391" s="107" t="n">
        <v>96005189</v>
      </c>
      <c r="J391" s="108"/>
    </row>
    <row r="392" customFormat="false" ht="12.75" hidden="false" customHeight="false" outlineLevel="0" collapsed="false">
      <c r="B392" s="109"/>
      <c r="C392" s="109"/>
      <c r="D392" s="110" t="s">
        <v>29</v>
      </c>
      <c r="E392" s="111"/>
      <c r="F392" s="112"/>
      <c r="G392" s="112"/>
      <c r="H392" s="112"/>
      <c r="I392" s="112" t="n">
        <v>96062437</v>
      </c>
      <c r="J392" s="113"/>
    </row>
    <row r="393" customFormat="false" ht="12.75" hidden="false" customHeight="false" outlineLevel="0" collapsed="false">
      <c r="B393" s="109"/>
      <c r="C393" s="109"/>
      <c r="D393" s="110" t="s">
        <v>42</v>
      </c>
      <c r="E393" s="111"/>
      <c r="F393" s="112"/>
      <c r="G393" s="112"/>
      <c r="H393" s="112"/>
      <c r="I393" s="112"/>
      <c r="J393" s="113"/>
    </row>
    <row r="394" customFormat="false" ht="12.75" hidden="false" customHeight="false" outlineLevel="0" collapsed="false">
      <c r="B394" s="109"/>
      <c r="C394" s="109"/>
      <c r="D394" s="110" t="s">
        <v>70</v>
      </c>
      <c r="E394" s="111"/>
      <c r="F394" s="112"/>
      <c r="G394" s="112"/>
      <c r="H394" s="112"/>
      <c r="I394" s="112" t="n">
        <v>96061703</v>
      </c>
      <c r="J394" s="113"/>
    </row>
    <row r="395" customFormat="false" ht="12.75" hidden="false" customHeight="false" outlineLevel="0" collapsed="false">
      <c r="B395" s="104" t="s">
        <v>97</v>
      </c>
      <c r="C395" s="104" t="n">
        <v>54980</v>
      </c>
      <c r="D395" s="104" t="s">
        <v>27</v>
      </c>
      <c r="E395" s="106" t="n">
        <v>96050438</v>
      </c>
      <c r="F395" s="107"/>
      <c r="G395" s="107"/>
      <c r="H395" s="107" t="n">
        <v>96050438</v>
      </c>
      <c r="I395" s="107"/>
      <c r="J395" s="108"/>
    </row>
    <row r="396" customFormat="false" ht="12.75" hidden="false" customHeight="false" outlineLevel="0" collapsed="false">
      <c r="B396" s="109"/>
      <c r="C396" s="109"/>
      <c r="D396" s="110" t="s">
        <v>45</v>
      </c>
      <c r="E396" s="111"/>
      <c r="F396" s="112"/>
      <c r="G396" s="112"/>
      <c r="H396" s="112"/>
      <c r="I396" s="112" t="n">
        <v>96028247</v>
      </c>
      <c r="J396" s="113"/>
    </row>
    <row r="397" customFormat="false" ht="12.75" hidden="false" customHeight="false" outlineLevel="0" collapsed="false">
      <c r="B397" s="109"/>
      <c r="C397" s="109"/>
      <c r="D397" s="110" t="s">
        <v>28</v>
      </c>
      <c r="E397" s="111"/>
      <c r="F397" s="112"/>
      <c r="G397" s="112"/>
      <c r="H397" s="112"/>
      <c r="I397" s="112" t="n">
        <v>96019827</v>
      </c>
      <c r="J397" s="113"/>
    </row>
    <row r="398" customFormat="false" ht="12.75" hidden="false" customHeight="false" outlineLevel="0" collapsed="false">
      <c r="B398" s="109"/>
      <c r="C398" s="109"/>
      <c r="D398" s="110" t="s">
        <v>29</v>
      </c>
      <c r="E398" s="111"/>
      <c r="F398" s="112"/>
      <c r="G398" s="112"/>
      <c r="H398" s="112"/>
      <c r="I398" s="112" t="n">
        <v>96020262</v>
      </c>
      <c r="J398" s="113"/>
    </row>
    <row r="399" customFormat="false" ht="12.75" hidden="false" customHeight="false" outlineLevel="0" collapsed="false">
      <c r="B399" s="109"/>
      <c r="C399" s="109"/>
      <c r="D399" s="110" t="s">
        <v>47</v>
      </c>
      <c r="E399" s="111"/>
      <c r="F399" s="112"/>
      <c r="G399" s="112"/>
      <c r="H399" s="112"/>
      <c r="I399" s="112" t="n">
        <v>96086753</v>
      </c>
      <c r="J399" s="113"/>
    </row>
    <row r="400" customFormat="false" ht="12.75" hidden="false" customHeight="false" outlineLevel="0" collapsed="false">
      <c r="B400" s="109"/>
      <c r="C400" s="109"/>
      <c r="D400" s="110" t="s">
        <v>41</v>
      </c>
      <c r="E400" s="111"/>
      <c r="F400" s="112" t="n">
        <v>96013816</v>
      </c>
      <c r="G400" s="112"/>
      <c r="H400" s="112"/>
      <c r="I400" s="112"/>
      <c r="J400" s="113"/>
    </row>
    <row r="401" customFormat="false" ht="12.75" hidden="false" customHeight="false" outlineLevel="0" collapsed="false">
      <c r="B401" s="109"/>
      <c r="C401" s="109"/>
      <c r="D401" s="110" t="s">
        <v>38</v>
      </c>
      <c r="E401" s="111"/>
      <c r="F401" s="112"/>
      <c r="G401" s="112"/>
      <c r="H401" s="112"/>
      <c r="I401" s="112" t="n">
        <v>96028699</v>
      </c>
      <c r="J401" s="113"/>
    </row>
    <row r="402" customFormat="false" ht="12.75" hidden="false" customHeight="false" outlineLevel="0" collapsed="false">
      <c r="B402" s="109"/>
      <c r="C402" s="109"/>
      <c r="D402" s="110" t="s">
        <v>70</v>
      </c>
      <c r="E402" s="111"/>
      <c r="F402" s="112"/>
      <c r="G402" s="112"/>
      <c r="H402" s="112"/>
      <c r="I402" s="112" t="n">
        <v>96030351</v>
      </c>
      <c r="J402" s="113"/>
    </row>
    <row r="403" customFormat="false" ht="12.75" hidden="false" customHeight="false" outlineLevel="0" collapsed="false">
      <c r="B403" s="104" t="s">
        <v>106</v>
      </c>
      <c r="C403" s="104" t="n">
        <v>70891</v>
      </c>
      <c r="D403" s="104" t="s">
        <v>42</v>
      </c>
      <c r="E403" s="106"/>
      <c r="F403" s="107"/>
      <c r="G403" s="107"/>
      <c r="H403" s="107"/>
      <c r="I403" s="107"/>
      <c r="J403" s="108"/>
    </row>
    <row r="404" customFormat="false" ht="12.75" hidden="false" customHeight="false" outlineLevel="0" collapsed="false">
      <c r="B404" s="109"/>
      <c r="C404" s="109"/>
      <c r="D404" s="110" t="s">
        <v>91</v>
      </c>
      <c r="E404" s="111"/>
      <c r="F404" s="112"/>
      <c r="G404" s="112"/>
      <c r="H404" s="112"/>
      <c r="I404" s="112"/>
      <c r="J404" s="113"/>
    </row>
    <row r="405" customFormat="false" ht="12.75" hidden="false" customHeight="false" outlineLevel="0" collapsed="false">
      <c r="B405" s="104" t="s">
        <v>234</v>
      </c>
      <c r="C405" s="104" t="n">
        <v>98319</v>
      </c>
      <c r="D405" s="104" t="s">
        <v>42</v>
      </c>
      <c r="E405" s="106"/>
      <c r="F405" s="107"/>
      <c r="G405" s="107"/>
      <c r="H405" s="107"/>
      <c r="I405" s="107"/>
      <c r="J405" s="108"/>
    </row>
    <row r="406" customFormat="false" ht="12.75" hidden="false" customHeight="false" outlineLevel="0" collapsed="false">
      <c r="B406" s="109"/>
      <c r="C406" s="109"/>
      <c r="D406" s="110" t="s">
        <v>91</v>
      </c>
      <c r="E406" s="111"/>
      <c r="F406" s="112"/>
      <c r="G406" s="112"/>
      <c r="H406" s="112"/>
      <c r="I406" s="112"/>
      <c r="J406" s="113"/>
    </row>
    <row r="407" customFormat="false" ht="12.75" hidden="false" customHeight="false" outlineLevel="0" collapsed="false">
      <c r="B407" s="104" t="s">
        <v>50</v>
      </c>
      <c r="C407" s="104" t="n">
        <v>54979</v>
      </c>
      <c r="D407" s="104" t="s">
        <v>27</v>
      </c>
      <c r="E407" s="106"/>
      <c r="F407" s="107"/>
      <c r="G407" s="107"/>
      <c r="H407" s="107" t="n">
        <v>96013559</v>
      </c>
      <c r="I407" s="107"/>
      <c r="J407" s="108"/>
    </row>
    <row r="408" customFormat="false" ht="12.75" hidden="false" customHeight="false" outlineLevel="0" collapsed="false">
      <c r="B408" s="109"/>
      <c r="C408" s="109"/>
      <c r="D408" s="110" t="s">
        <v>44</v>
      </c>
      <c r="E408" s="111"/>
      <c r="F408" s="112"/>
      <c r="G408" s="112"/>
      <c r="H408" s="112"/>
      <c r="I408" s="112" t="n">
        <v>96092033</v>
      </c>
      <c r="J408" s="113"/>
    </row>
    <row r="409" customFormat="false" ht="12.75" hidden="false" customHeight="false" outlineLevel="0" collapsed="false">
      <c r="B409" s="109"/>
      <c r="C409" s="109"/>
      <c r="D409" s="110" t="s">
        <v>51</v>
      </c>
      <c r="E409" s="111"/>
      <c r="F409" s="112"/>
      <c r="G409" s="112"/>
      <c r="H409" s="112"/>
      <c r="I409" s="112" t="n">
        <v>96033648</v>
      </c>
      <c r="J409" s="113"/>
    </row>
    <row r="410" customFormat="false" ht="12.75" hidden="false" customHeight="false" outlineLevel="0" collapsed="false">
      <c r="B410" s="109"/>
      <c r="C410" s="109"/>
      <c r="D410" s="110" t="s">
        <v>32</v>
      </c>
      <c r="E410" s="111"/>
      <c r="F410" s="112"/>
      <c r="G410" s="112"/>
      <c r="H410" s="112"/>
      <c r="I410" s="112" t="n">
        <v>96082451</v>
      </c>
      <c r="J410" s="113"/>
    </row>
    <row r="411" customFormat="false" ht="12.75" hidden="false" customHeight="false" outlineLevel="0" collapsed="false">
      <c r="B411" s="109"/>
      <c r="C411" s="109"/>
      <c r="D411" s="110" t="s">
        <v>33</v>
      </c>
      <c r="E411" s="111"/>
      <c r="F411" s="112"/>
      <c r="G411" s="112"/>
      <c r="H411" s="112"/>
      <c r="I411" s="112" t="n">
        <v>96060763</v>
      </c>
      <c r="J411" s="113"/>
    </row>
    <row r="412" customFormat="false" ht="12.75" hidden="false" customHeight="false" outlineLevel="0" collapsed="false">
      <c r="B412" s="109"/>
      <c r="C412" s="109"/>
      <c r="D412" s="110" t="s">
        <v>34</v>
      </c>
      <c r="E412" s="111"/>
      <c r="F412" s="112"/>
      <c r="G412" s="112"/>
      <c r="H412" s="112"/>
      <c r="I412" s="112" t="n">
        <v>96092554</v>
      </c>
      <c r="J412" s="113"/>
    </row>
    <row r="413" customFormat="false" ht="12.75" hidden="false" customHeight="false" outlineLevel="0" collapsed="false">
      <c r="B413" s="109"/>
      <c r="C413" s="109"/>
      <c r="D413" s="110" t="s">
        <v>28</v>
      </c>
      <c r="E413" s="111"/>
      <c r="F413" s="112"/>
      <c r="G413" s="112"/>
      <c r="H413" s="112"/>
      <c r="I413" s="112" t="n">
        <v>96060824</v>
      </c>
      <c r="J413" s="113"/>
    </row>
    <row r="414" customFormat="false" ht="12.75" hidden="false" customHeight="false" outlineLevel="0" collapsed="false">
      <c r="B414" s="109"/>
      <c r="C414" s="109"/>
      <c r="D414" s="110" t="s">
        <v>29</v>
      </c>
      <c r="E414" s="111"/>
      <c r="F414" s="112"/>
      <c r="G414" s="112"/>
      <c r="H414" s="112"/>
      <c r="I414" s="112" t="n">
        <v>96060727</v>
      </c>
      <c r="J414" s="113"/>
    </row>
    <row r="415" customFormat="false" ht="12.75" hidden="false" customHeight="false" outlineLevel="0" collapsed="false">
      <c r="B415" s="109"/>
      <c r="C415" s="109"/>
      <c r="D415" s="110" t="s">
        <v>35</v>
      </c>
      <c r="E415" s="111"/>
      <c r="F415" s="112"/>
      <c r="G415" s="112"/>
      <c r="H415" s="112"/>
      <c r="I415" s="112" t="n">
        <v>96005429</v>
      </c>
      <c r="J415" s="113"/>
    </row>
    <row r="416" customFormat="false" ht="12.75" hidden="false" customHeight="false" outlineLevel="0" collapsed="false">
      <c r="B416" s="109"/>
      <c r="C416" s="109"/>
      <c r="D416" s="110" t="s">
        <v>52</v>
      </c>
      <c r="E416" s="111"/>
      <c r="F416" s="112"/>
      <c r="G416" s="112"/>
      <c r="H416" s="112"/>
      <c r="I416" s="112" t="n">
        <v>96007593</v>
      </c>
      <c r="J416" s="113"/>
    </row>
    <row r="417" customFormat="false" ht="12.75" hidden="false" customHeight="false" outlineLevel="0" collapsed="false">
      <c r="B417" s="109"/>
      <c r="C417" s="109"/>
      <c r="D417" s="110" t="s">
        <v>53</v>
      </c>
      <c r="E417" s="111"/>
      <c r="F417" s="112"/>
      <c r="G417" s="112"/>
      <c r="H417" s="112"/>
      <c r="I417" s="112"/>
      <c r="J417" s="113" t="n">
        <v>96028954</v>
      </c>
    </row>
    <row r="418" customFormat="false" ht="12.75" hidden="false" customHeight="false" outlineLevel="0" collapsed="false">
      <c r="B418" s="109"/>
      <c r="C418" s="109"/>
      <c r="D418" s="110" t="s">
        <v>54</v>
      </c>
      <c r="E418" s="111"/>
      <c r="F418" s="112"/>
      <c r="G418" s="112"/>
      <c r="H418" s="112"/>
      <c r="I418" s="112" t="n">
        <v>96093559</v>
      </c>
      <c r="J418" s="113"/>
    </row>
    <row r="419" customFormat="false" ht="12.75" hidden="false" customHeight="false" outlineLevel="0" collapsed="false">
      <c r="B419" s="109"/>
      <c r="C419" s="109"/>
      <c r="D419" s="110" t="s">
        <v>36</v>
      </c>
      <c r="E419" s="111"/>
      <c r="F419" s="112"/>
      <c r="G419" s="112"/>
      <c r="H419" s="112"/>
      <c r="I419" s="112" t="n">
        <v>96018740</v>
      </c>
      <c r="J419" s="113"/>
    </row>
    <row r="420" customFormat="false" ht="12.75" hidden="false" customHeight="false" outlineLevel="0" collapsed="false">
      <c r="B420" s="104" t="s">
        <v>98</v>
      </c>
      <c r="C420" s="104" t="n">
        <v>65292</v>
      </c>
      <c r="D420" s="104" t="s">
        <v>45</v>
      </c>
      <c r="E420" s="106"/>
      <c r="F420" s="107"/>
      <c r="G420" s="107"/>
      <c r="H420" s="107"/>
      <c r="I420" s="107" t="n">
        <v>96028144</v>
      </c>
      <c r="J420" s="108"/>
    </row>
    <row r="421" customFormat="false" ht="12.75" hidden="false" customHeight="false" outlineLevel="0" collapsed="false">
      <c r="B421" s="109"/>
      <c r="C421" s="109"/>
      <c r="D421" s="110" t="s">
        <v>32</v>
      </c>
      <c r="E421" s="111"/>
      <c r="F421" s="112"/>
      <c r="G421" s="112"/>
      <c r="H421" s="112"/>
      <c r="I421" s="112" t="n">
        <v>96082381</v>
      </c>
      <c r="J421" s="113"/>
    </row>
    <row r="422" customFormat="false" ht="12.75" hidden="false" customHeight="false" outlineLevel="0" collapsed="false">
      <c r="B422" s="109"/>
      <c r="C422" s="109"/>
      <c r="D422" s="110" t="s">
        <v>33</v>
      </c>
      <c r="E422" s="111"/>
      <c r="F422" s="112"/>
      <c r="G422" s="112"/>
      <c r="H422" s="112"/>
      <c r="I422" s="112" t="n">
        <v>96060527</v>
      </c>
      <c r="J422" s="113"/>
    </row>
    <row r="423" customFormat="false" ht="12.75" hidden="false" customHeight="false" outlineLevel="0" collapsed="false">
      <c r="B423" s="109"/>
      <c r="C423" s="109"/>
      <c r="D423" s="110" t="s">
        <v>28</v>
      </c>
      <c r="E423" s="111"/>
      <c r="F423" s="112"/>
      <c r="G423" s="112"/>
      <c r="H423" s="112"/>
      <c r="I423" s="112" t="n">
        <v>96055647</v>
      </c>
      <c r="J423" s="113"/>
    </row>
    <row r="424" customFormat="false" ht="12.75" hidden="false" customHeight="false" outlineLevel="0" collapsed="false">
      <c r="B424" s="109"/>
      <c r="C424" s="109"/>
      <c r="D424" s="110" t="s">
        <v>29</v>
      </c>
      <c r="E424" s="111"/>
      <c r="F424" s="112"/>
      <c r="G424" s="112"/>
      <c r="H424" s="112"/>
      <c r="I424" s="112" t="n">
        <v>96054328</v>
      </c>
      <c r="J424" s="113"/>
    </row>
    <row r="425" customFormat="false" ht="12.75" hidden="false" customHeight="false" outlineLevel="0" collapsed="false">
      <c r="B425" s="109"/>
      <c r="C425" s="109"/>
      <c r="D425" s="110" t="s">
        <v>46</v>
      </c>
      <c r="E425" s="111" t="n">
        <v>96037412</v>
      </c>
      <c r="F425" s="112"/>
      <c r="G425" s="112"/>
      <c r="H425" s="112" t="n">
        <v>96037412</v>
      </c>
      <c r="I425" s="112"/>
      <c r="J425" s="113"/>
    </row>
    <row r="426" customFormat="false" ht="12.75" hidden="false" customHeight="false" outlineLevel="0" collapsed="false">
      <c r="B426" s="109"/>
      <c r="C426" s="109"/>
      <c r="D426" s="110" t="s">
        <v>41</v>
      </c>
      <c r="E426" s="111"/>
      <c r="F426" s="112" t="n">
        <v>96013842</v>
      </c>
      <c r="G426" s="112"/>
      <c r="H426" s="112"/>
      <c r="I426" s="112"/>
      <c r="J426" s="113"/>
    </row>
    <row r="427" customFormat="false" ht="12.75" hidden="false" customHeight="false" outlineLevel="0" collapsed="false">
      <c r="B427" s="109"/>
      <c r="C427" s="109"/>
      <c r="D427" s="110" t="s">
        <v>36</v>
      </c>
      <c r="E427" s="111"/>
      <c r="F427" s="112"/>
      <c r="G427" s="112"/>
      <c r="H427" s="112"/>
      <c r="I427" s="112" t="n">
        <v>96031686</v>
      </c>
      <c r="J427" s="113"/>
    </row>
    <row r="428" customFormat="false" ht="12.75" hidden="false" customHeight="false" outlineLevel="0" collapsed="false">
      <c r="B428" s="109"/>
      <c r="C428" s="109"/>
      <c r="D428" s="110" t="s">
        <v>38</v>
      </c>
      <c r="E428" s="111"/>
      <c r="F428" s="112"/>
      <c r="G428" s="112"/>
      <c r="H428" s="112"/>
      <c r="I428" s="112" t="n">
        <v>96028802</v>
      </c>
      <c r="J428" s="113"/>
    </row>
    <row r="429" customFormat="false" ht="12.75" hidden="false" customHeight="false" outlineLevel="0" collapsed="false">
      <c r="B429" s="109"/>
      <c r="C429" s="109"/>
      <c r="D429" s="110" t="s">
        <v>70</v>
      </c>
      <c r="E429" s="111"/>
      <c r="F429" s="112"/>
      <c r="G429" s="112"/>
      <c r="H429" s="112"/>
      <c r="I429" s="112" t="n">
        <v>96028678</v>
      </c>
      <c r="J429" s="113"/>
    </row>
    <row r="430" customFormat="false" ht="12.75" hidden="false" customHeight="false" outlineLevel="0" collapsed="false">
      <c r="B430" s="104" t="s">
        <v>43</v>
      </c>
      <c r="C430" s="104" t="n">
        <v>61981</v>
      </c>
      <c r="D430" s="104" t="s">
        <v>44</v>
      </c>
      <c r="E430" s="106"/>
      <c r="F430" s="107"/>
      <c r="G430" s="107"/>
      <c r="H430" s="107"/>
      <c r="I430" s="107" t="n">
        <v>96083599</v>
      </c>
      <c r="J430" s="108"/>
    </row>
    <row r="431" customFormat="false" ht="12.75" hidden="false" customHeight="false" outlineLevel="0" collapsed="false">
      <c r="B431" s="109"/>
      <c r="C431" s="109"/>
      <c r="D431" s="110" t="s">
        <v>45</v>
      </c>
      <c r="E431" s="111"/>
      <c r="F431" s="112"/>
      <c r="G431" s="112"/>
      <c r="H431" s="112"/>
      <c r="I431" s="112" t="n">
        <v>96028143</v>
      </c>
      <c r="J431" s="113"/>
    </row>
    <row r="432" customFormat="false" ht="12.75" hidden="false" customHeight="false" outlineLevel="0" collapsed="false">
      <c r="B432" s="109"/>
      <c r="C432" s="109"/>
      <c r="D432" s="110" t="s">
        <v>28</v>
      </c>
      <c r="E432" s="111"/>
      <c r="F432" s="112"/>
      <c r="G432" s="112"/>
      <c r="H432" s="112"/>
      <c r="I432" s="112" t="n">
        <v>96060765</v>
      </c>
      <c r="J432" s="113"/>
    </row>
    <row r="433" customFormat="false" ht="12.75" hidden="false" customHeight="false" outlineLevel="0" collapsed="false">
      <c r="B433" s="109"/>
      <c r="C433" s="109"/>
      <c r="D433" s="110" t="s">
        <v>29</v>
      </c>
      <c r="E433" s="111"/>
      <c r="F433" s="112"/>
      <c r="G433" s="112"/>
      <c r="H433" s="112"/>
      <c r="I433" s="112" t="n">
        <v>96094614</v>
      </c>
      <c r="J433" s="113"/>
    </row>
    <row r="434" customFormat="false" ht="12.75" hidden="false" customHeight="false" outlineLevel="0" collapsed="false">
      <c r="B434" s="109"/>
      <c r="C434" s="109"/>
      <c r="D434" s="110" t="s">
        <v>35</v>
      </c>
      <c r="E434" s="111"/>
      <c r="F434" s="112"/>
      <c r="G434" s="112"/>
      <c r="H434" s="112"/>
      <c r="I434" s="112" t="n">
        <v>96005429</v>
      </c>
      <c r="J434" s="113"/>
    </row>
    <row r="435" customFormat="false" ht="12.75" hidden="false" customHeight="false" outlineLevel="0" collapsed="false">
      <c r="B435" s="109"/>
      <c r="C435" s="109"/>
      <c r="D435" s="110" t="s">
        <v>46</v>
      </c>
      <c r="E435" s="111" t="n">
        <v>95000199</v>
      </c>
      <c r="F435" s="112"/>
      <c r="G435" s="112"/>
      <c r="H435" s="112" t="n">
        <v>95000199</v>
      </c>
      <c r="I435" s="112"/>
      <c r="J435" s="113"/>
    </row>
    <row r="436" customFormat="false" ht="12.75" hidden="false" customHeight="false" outlineLevel="0" collapsed="false">
      <c r="B436" s="109"/>
      <c r="C436" s="109"/>
      <c r="D436" s="110" t="s">
        <v>47</v>
      </c>
      <c r="E436" s="111"/>
      <c r="F436" s="112"/>
      <c r="G436" s="112"/>
      <c r="H436" s="112"/>
      <c r="I436" s="112" t="n">
        <v>96001003</v>
      </c>
      <c r="J436" s="113"/>
    </row>
    <row r="437" customFormat="false" ht="12.75" hidden="false" customHeight="false" outlineLevel="0" collapsed="false">
      <c r="B437" s="109"/>
      <c r="C437" s="109"/>
      <c r="D437" s="110" t="s">
        <v>48</v>
      </c>
      <c r="E437" s="111"/>
      <c r="F437" s="112"/>
      <c r="G437" s="112"/>
      <c r="H437" s="112"/>
      <c r="I437" s="112" t="n">
        <v>96003404</v>
      </c>
      <c r="J437" s="113"/>
    </row>
    <row r="438" customFormat="false" ht="12.75" hidden="false" customHeight="false" outlineLevel="0" collapsed="false">
      <c r="B438" s="109"/>
      <c r="C438" s="109"/>
      <c r="D438" s="110" t="s">
        <v>38</v>
      </c>
      <c r="E438" s="111"/>
      <c r="F438" s="112"/>
      <c r="G438" s="112"/>
      <c r="H438" s="112"/>
      <c r="I438" s="112" t="n">
        <v>96046252</v>
      </c>
      <c r="J438" s="113"/>
    </row>
    <row r="439" customFormat="false" ht="12.75" hidden="false" customHeight="false" outlineLevel="0" collapsed="false">
      <c r="B439" s="109"/>
      <c r="C439" s="109"/>
      <c r="D439" s="110" t="s">
        <v>49</v>
      </c>
      <c r="E439" s="111"/>
      <c r="F439" s="112"/>
      <c r="G439" s="112"/>
      <c r="H439" s="112"/>
      <c r="I439" s="112" t="n">
        <v>96007585</v>
      </c>
      <c r="J439" s="113"/>
    </row>
    <row r="440" customFormat="false" ht="12.75" hidden="false" customHeight="false" outlineLevel="0" collapsed="false">
      <c r="B440" s="104" t="s">
        <v>393</v>
      </c>
      <c r="C440" s="104" t="n">
        <v>71108</v>
      </c>
      <c r="D440" s="104" t="s">
        <v>53</v>
      </c>
      <c r="E440" s="106"/>
      <c r="F440" s="107"/>
      <c r="G440" s="107"/>
      <c r="H440" s="107"/>
      <c r="I440" s="107"/>
      <c r="J440" s="108" t="n">
        <v>96020035</v>
      </c>
    </row>
    <row r="441" customFormat="false" ht="12.75" hidden="false" customHeight="false" outlineLevel="0" collapsed="false">
      <c r="B441" s="104" t="s">
        <v>102</v>
      </c>
      <c r="C441" s="104" t="n">
        <v>51163</v>
      </c>
      <c r="D441" s="104" t="s">
        <v>64</v>
      </c>
      <c r="E441" s="106" t="n">
        <v>96003709</v>
      </c>
      <c r="F441" s="107"/>
      <c r="G441" s="107"/>
      <c r="H441" s="107" t="n">
        <v>96003709</v>
      </c>
      <c r="I441" s="107"/>
      <c r="J441" s="108"/>
    </row>
    <row r="442" customFormat="false" ht="12.75" hidden="false" customHeight="false" outlineLevel="0" collapsed="false">
      <c r="B442" s="109"/>
      <c r="C442" s="109"/>
      <c r="D442" s="110" t="s">
        <v>34</v>
      </c>
      <c r="E442" s="111"/>
      <c r="F442" s="112"/>
      <c r="G442" s="112"/>
      <c r="H442" s="112"/>
      <c r="I442" s="112" t="n">
        <v>96028886</v>
      </c>
      <c r="J442" s="113"/>
    </row>
    <row r="443" customFormat="false" ht="12.75" hidden="false" customHeight="false" outlineLevel="0" collapsed="false">
      <c r="B443" s="109"/>
      <c r="C443" s="109"/>
      <c r="D443" s="110" t="s">
        <v>47</v>
      </c>
      <c r="E443" s="111"/>
      <c r="F443" s="112"/>
      <c r="G443" s="112"/>
      <c r="H443" s="112"/>
      <c r="I443" s="112" t="n">
        <v>96004242</v>
      </c>
      <c r="J443" s="113"/>
    </row>
    <row r="444" customFormat="false" ht="12.75" hidden="false" customHeight="false" outlineLevel="0" collapsed="false">
      <c r="B444" s="109"/>
      <c r="C444" s="109"/>
      <c r="D444" s="110" t="s">
        <v>36</v>
      </c>
      <c r="E444" s="111"/>
      <c r="F444" s="112"/>
      <c r="G444" s="112"/>
      <c r="H444" s="112"/>
      <c r="I444" s="112" t="n">
        <v>96022487</v>
      </c>
      <c r="J444" s="113"/>
    </row>
    <row r="445" customFormat="false" ht="12.75" hidden="false" customHeight="false" outlineLevel="0" collapsed="false">
      <c r="B445" s="104" t="s">
        <v>287</v>
      </c>
      <c r="C445" s="104" t="n">
        <v>1238</v>
      </c>
      <c r="D445" s="104" t="s">
        <v>64</v>
      </c>
      <c r="E445" s="106"/>
      <c r="F445" s="107"/>
      <c r="G445" s="107"/>
      <c r="H445" s="107" t="n">
        <v>96019512</v>
      </c>
      <c r="I445" s="107"/>
      <c r="J445" s="108"/>
    </row>
    <row r="446" customFormat="false" ht="12.75" hidden="false" customHeight="false" outlineLevel="0" collapsed="false">
      <c r="B446" s="109"/>
      <c r="C446" s="109"/>
      <c r="D446" s="110" t="s">
        <v>34</v>
      </c>
      <c r="E446" s="111"/>
      <c r="F446" s="112"/>
      <c r="G446" s="112"/>
      <c r="H446" s="112"/>
      <c r="I446" s="112" t="n">
        <v>96005356</v>
      </c>
      <c r="J446" s="113"/>
    </row>
    <row r="447" customFormat="false" ht="12.75" hidden="false" customHeight="false" outlineLevel="0" collapsed="false">
      <c r="B447" s="109"/>
      <c r="C447" s="109"/>
      <c r="D447" s="110" t="s">
        <v>30</v>
      </c>
      <c r="E447" s="111"/>
      <c r="F447" s="112"/>
      <c r="G447" s="112"/>
      <c r="H447" s="112"/>
      <c r="I447" s="112" t="n">
        <v>96085381</v>
      </c>
      <c r="J447" s="113"/>
    </row>
    <row r="448" customFormat="false" ht="12.75" hidden="false" customHeight="false" outlineLevel="0" collapsed="false">
      <c r="B448" s="104" t="s">
        <v>394</v>
      </c>
      <c r="C448" s="104" t="n">
        <v>94025</v>
      </c>
      <c r="D448" s="104" t="s">
        <v>40</v>
      </c>
      <c r="E448" s="106"/>
      <c r="F448" s="107"/>
      <c r="G448" s="107"/>
      <c r="H448" s="107"/>
      <c r="I448" s="107"/>
      <c r="J448" s="108" t="n">
        <v>96063173</v>
      </c>
    </row>
    <row r="449" customFormat="false" ht="12.75" hidden="false" customHeight="false" outlineLevel="0" collapsed="false">
      <c r="B449" s="104" t="s">
        <v>325</v>
      </c>
      <c r="C449" s="104" t="n">
        <v>55915</v>
      </c>
      <c r="D449" s="104" t="s">
        <v>29</v>
      </c>
      <c r="E449" s="106"/>
      <c r="F449" s="107"/>
      <c r="G449" s="107"/>
      <c r="H449" s="107"/>
      <c r="I449" s="107" t="n">
        <v>96030292</v>
      </c>
      <c r="J449" s="108"/>
    </row>
    <row r="450" customFormat="false" ht="12.75" hidden="false" customHeight="false" outlineLevel="0" collapsed="false">
      <c r="B450" s="109"/>
      <c r="C450" s="109"/>
      <c r="D450" s="110" t="s">
        <v>42</v>
      </c>
      <c r="E450" s="111"/>
      <c r="F450" s="112"/>
      <c r="G450" s="112"/>
      <c r="H450" s="112"/>
      <c r="I450" s="112"/>
      <c r="J450" s="113"/>
    </row>
    <row r="451" customFormat="false" ht="12.75" hidden="false" customHeight="false" outlineLevel="0" collapsed="false">
      <c r="B451" s="109"/>
      <c r="C451" s="109"/>
      <c r="D451" s="110" t="s">
        <v>70</v>
      </c>
      <c r="E451" s="111"/>
      <c r="F451" s="112"/>
      <c r="G451" s="112"/>
      <c r="H451" s="112"/>
      <c r="I451" s="112" t="n">
        <v>96031824</v>
      </c>
      <c r="J451" s="113"/>
    </row>
    <row r="452" customFormat="false" ht="12.75" hidden="false" customHeight="false" outlineLevel="0" collapsed="false">
      <c r="B452" s="104" t="s">
        <v>395</v>
      </c>
      <c r="C452" s="104" t="n">
        <v>65940</v>
      </c>
      <c r="D452" s="104" t="s">
        <v>375</v>
      </c>
      <c r="E452" s="106"/>
      <c r="F452" s="107"/>
      <c r="G452" s="107"/>
      <c r="H452" s="107"/>
      <c r="I452" s="107"/>
      <c r="J452" s="108" t="n">
        <v>95001033</v>
      </c>
    </row>
    <row r="453" customFormat="false" ht="12.75" hidden="false" customHeight="false" outlineLevel="0" collapsed="false">
      <c r="B453" s="104" t="s">
        <v>396</v>
      </c>
      <c r="C453" s="104" t="n">
        <v>1264</v>
      </c>
      <c r="D453" s="104" t="s">
        <v>40</v>
      </c>
      <c r="E453" s="106"/>
      <c r="F453" s="107"/>
      <c r="G453" s="107"/>
      <c r="H453" s="107"/>
      <c r="I453" s="107"/>
      <c r="J453" s="108" t="n">
        <v>96057572</v>
      </c>
    </row>
    <row r="454" customFormat="false" ht="12.75" hidden="false" customHeight="false" outlineLevel="0" collapsed="false">
      <c r="B454" s="104" t="s">
        <v>58</v>
      </c>
      <c r="C454" s="104" t="n">
        <v>53350</v>
      </c>
      <c r="D454" s="104" t="s">
        <v>27</v>
      </c>
      <c r="E454" s="106" t="n">
        <v>96045266</v>
      </c>
      <c r="F454" s="107"/>
      <c r="G454" s="107"/>
      <c r="H454" s="107" t="n">
        <v>96045266</v>
      </c>
      <c r="I454" s="107"/>
      <c r="J454" s="108"/>
    </row>
    <row r="455" customFormat="false" ht="12.75" hidden="false" customHeight="false" outlineLevel="0" collapsed="false">
      <c r="B455" s="109"/>
      <c r="C455" s="109"/>
      <c r="D455" s="110" t="s">
        <v>59</v>
      </c>
      <c r="E455" s="111"/>
      <c r="F455" s="112"/>
      <c r="G455" s="112"/>
      <c r="H455" s="112"/>
      <c r="I455" s="112" t="n">
        <v>96016487</v>
      </c>
      <c r="J455" s="113"/>
    </row>
    <row r="456" customFormat="false" ht="12.75" hidden="false" customHeight="false" outlineLevel="0" collapsed="false">
      <c r="B456" s="109"/>
      <c r="C456" s="109"/>
      <c r="D456" s="110" t="s">
        <v>60</v>
      </c>
      <c r="E456" s="111"/>
      <c r="F456" s="112"/>
      <c r="G456" s="112"/>
      <c r="H456" s="112"/>
      <c r="I456" s="112" t="n">
        <v>96015178</v>
      </c>
      <c r="J456" s="113"/>
    </row>
    <row r="457" customFormat="false" ht="12.75" hidden="false" customHeight="false" outlineLevel="0" collapsed="false">
      <c r="B457" s="109"/>
      <c r="C457" s="109"/>
      <c r="D457" s="110" t="s">
        <v>44</v>
      </c>
      <c r="E457" s="111"/>
      <c r="F457" s="112"/>
      <c r="G457" s="112"/>
      <c r="H457" s="112"/>
      <c r="I457" s="112" t="n">
        <v>96085385</v>
      </c>
      <c r="J457" s="113"/>
    </row>
    <row r="458" customFormat="false" ht="12.75" hidden="false" customHeight="false" outlineLevel="0" collapsed="false">
      <c r="B458" s="109"/>
      <c r="C458" s="109"/>
      <c r="D458" s="110" t="s">
        <v>33</v>
      </c>
      <c r="E458" s="111"/>
      <c r="F458" s="112"/>
      <c r="G458" s="112"/>
      <c r="H458" s="112"/>
      <c r="I458" s="112" t="n">
        <v>96096122</v>
      </c>
      <c r="J458" s="113"/>
    </row>
    <row r="459" customFormat="false" ht="12.75" hidden="false" customHeight="false" outlineLevel="0" collapsed="false">
      <c r="B459" s="109"/>
      <c r="C459" s="109"/>
      <c r="D459" s="110" t="s">
        <v>34</v>
      </c>
      <c r="E459" s="111"/>
      <c r="F459" s="112"/>
      <c r="G459" s="112"/>
      <c r="H459" s="112"/>
      <c r="I459" s="112" t="n">
        <v>96028887</v>
      </c>
      <c r="J459" s="113"/>
    </row>
    <row r="460" customFormat="false" ht="12.75" hidden="false" customHeight="false" outlineLevel="0" collapsed="false">
      <c r="B460" s="109"/>
      <c r="C460" s="109"/>
      <c r="D460" s="110" t="s">
        <v>28</v>
      </c>
      <c r="E460" s="111"/>
      <c r="F460" s="112"/>
      <c r="G460" s="112"/>
      <c r="H460" s="112"/>
      <c r="I460" s="112" t="n">
        <v>96062282</v>
      </c>
      <c r="J460" s="113"/>
    </row>
    <row r="461" customFormat="false" ht="12.75" hidden="false" customHeight="false" outlineLevel="0" collapsed="false">
      <c r="B461" s="109"/>
      <c r="C461" s="109"/>
      <c r="D461" s="110" t="s">
        <v>29</v>
      </c>
      <c r="E461" s="111"/>
      <c r="F461" s="112"/>
      <c r="G461" s="112"/>
      <c r="H461" s="112"/>
      <c r="I461" s="112" t="n">
        <v>96061613</v>
      </c>
      <c r="J461" s="113"/>
    </row>
    <row r="462" customFormat="false" ht="12.75" hidden="false" customHeight="false" outlineLevel="0" collapsed="false">
      <c r="B462" s="109"/>
      <c r="C462" s="109"/>
      <c r="D462" s="110" t="s">
        <v>35</v>
      </c>
      <c r="E462" s="111"/>
      <c r="F462" s="112"/>
      <c r="G462" s="112"/>
      <c r="H462" s="112"/>
      <c r="I462" s="112" t="n">
        <v>96005429</v>
      </c>
      <c r="J462" s="113"/>
    </row>
    <row r="463" customFormat="false" ht="12.75" hidden="false" customHeight="false" outlineLevel="0" collapsed="false">
      <c r="B463" s="109"/>
      <c r="C463" s="109"/>
      <c r="D463" s="110" t="s">
        <v>61</v>
      </c>
      <c r="E463" s="111"/>
      <c r="F463" s="112"/>
      <c r="G463" s="112"/>
      <c r="H463" s="112" t="n">
        <v>96066310</v>
      </c>
      <c r="I463" s="112"/>
      <c r="J463" s="113"/>
    </row>
    <row r="464" customFormat="false" ht="12.75" hidden="false" customHeight="false" outlineLevel="0" collapsed="false">
      <c r="B464" s="109"/>
      <c r="C464" s="109"/>
      <c r="D464" s="110" t="s">
        <v>40</v>
      </c>
      <c r="E464" s="111"/>
      <c r="F464" s="112"/>
      <c r="G464" s="112"/>
      <c r="H464" s="112"/>
      <c r="I464" s="112"/>
      <c r="J464" s="113" t="n">
        <v>96057469</v>
      </c>
    </row>
    <row r="465" customFormat="false" ht="12.75" hidden="false" customHeight="false" outlineLevel="0" collapsed="false">
      <c r="B465" s="109"/>
      <c r="C465" s="109"/>
      <c r="D465" s="110" t="s">
        <v>47</v>
      </c>
      <c r="E465" s="111"/>
      <c r="F465" s="112"/>
      <c r="G465" s="112"/>
      <c r="H465" s="112"/>
      <c r="I465" s="112" t="n">
        <v>96054452</v>
      </c>
      <c r="J465" s="113"/>
    </row>
    <row r="466" customFormat="false" ht="12.75" hidden="false" customHeight="false" outlineLevel="0" collapsed="false">
      <c r="B466" s="109"/>
      <c r="C466" s="109"/>
      <c r="D466" s="110" t="s">
        <v>41</v>
      </c>
      <c r="E466" s="111"/>
      <c r="F466" s="112" t="n">
        <v>96013817</v>
      </c>
      <c r="G466" s="112"/>
      <c r="H466" s="112"/>
      <c r="I466" s="112"/>
      <c r="J466" s="113"/>
    </row>
    <row r="467" customFormat="false" ht="12.75" hidden="false" customHeight="false" outlineLevel="0" collapsed="false">
      <c r="B467" s="109"/>
      <c r="C467" s="109"/>
      <c r="D467" s="110" t="s">
        <v>56</v>
      </c>
      <c r="E467" s="111"/>
      <c r="F467" s="112"/>
      <c r="G467" s="112"/>
      <c r="H467" s="112"/>
      <c r="I467" s="112" t="n">
        <v>96003186</v>
      </c>
      <c r="J467" s="113"/>
    </row>
    <row r="468" customFormat="false" ht="12.75" hidden="false" customHeight="false" outlineLevel="0" collapsed="false">
      <c r="B468" s="109"/>
      <c r="C468" s="109"/>
      <c r="D468" s="110" t="s">
        <v>62</v>
      </c>
      <c r="E468" s="111"/>
      <c r="F468" s="112"/>
      <c r="G468" s="112"/>
      <c r="H468" s="112"/>
      <c r="I468" s="112" t="n">
        <v>96004711</v>
      </c>
      <c r="J468" s="113"/>
    </row>
    <row r="469" customFormat="false" ht="12.75" hidden="false" customHeight="false" outlineLevel="0" collapsed="false">
      <c r="B469" s="104" t="s">
        <v>237</v>
      </c>
      <c r="C469" s="104" t="n">
        <v>55727</v>
      </c>
      <c r="D469" s="104" t="s">
        <v>27</v>
      </c>
      <c r="E469" s="106"/>
      <c r="F469" s="107"/>
      <c r="G469" s="107"/>
      <c r="H469" s="107" t="n">
        <v>96056360</v>
      </c>
      <c r="I469" s="107"/>
      <c r="J469" s="108"/>
    </row>
    <row r="470" customFormat="false" ht="12.75" hidden="false" customHeight="false" outlineLevel="0" collapsed="false">
      <c r="B470" s="109"/>
      <c r="C470" s="109"/>
      <c r="D470" s="110" t="s">
        <v>34</v>
      </c>
      <c r="E470" s="111"/>
      <c r="F470" s="112"/>
      <c r="G470" s="112"/>
      <c r="H470" s="112"/>
      <c r="I470" s="112" t="n">
        <v>96029313</v>
      </c>
      <c r="J470" s="113"/>
    </row>
    <row r="471" customFormat="false" ht="12.75" hidden="false" customHeight="false" outlineLevel="0" collapsed="false">
      <c r="B471" s="104" t="s">
        <v>397</v>
      </c>
      <c r="C471" s="104" t="n">
        <v>88408</v>
      </c>
      <c r="D471" s="104" t="s">
        <v>27</v>
      </c>
      <c r="E471" s="106" t="n">
        <v>96093729</v>
      </c>
      <c r="F471" s="107"/>
      <c r="G471" s="107"/>
      <c r="H471" s="107"/>
      <c r="I471" s="107"/>
      <c r="J471" s="108"/>
    </row>
    <row r="472" customFormat="false" ht="12.75" hidden="false" customHeight="false" outlineLevel="0" collapsed="false">
      <c r="B472" s="104" t="s">
        <v>245</v>
      </c>
      <c r="C472" s="104" t="n">
        <v>95307</v>
      </c>
      <c r="D472" s="104" t="s">
        <v>42</v>
      </c>
      <c r="E472" s="106"/>
      <c r="F472" s="107"/>
      <c r="G472" s="107"/>
      <c r="H472" s="107"/>
      <c r="I472" s="107"/>
      <c r="J472" s="108"/>
    </row>
    <row r="473" customFormat="false" ht="12.75" hidden="false" customHeight="false" outlineLevel="0" collapsed="false">
      <c r="B473" s="104" t="s">
        <v>246</v>
      </c>
      <c r="C473" s="104" t="n">
        <v>95307</v>
      </c>
      <c r="D473" s="104" t="s">
        <v>34</v>
      </c>
      <c r="E473" s="106"/>
      <c r="F473" s="107"/>
      <c r="G473" s="107"/>
      <c r="H473" s="107"/>
      <c r="I473" s="107" t="n">
        <v>96058691</v>
      </c>
      <c r="J473" s="108"/>
    </row>
    <row r="474" customFormat="false" ht="12.75" hidden="false" customHeight="false" outlineLevel="0" collapsed="false">
      <c r="B474" s="104" t="s">
        <v>128</v>
      </c>
      <c r="C474" s="104" t="n">
        <v>49298</v>
      </c>
      <c r="D474" s="104" t="s">
        <v>44</v>
      </c>
      <c r="E474" s="106"/>
      <c r="F474" s="107"/>
      <c r="G474" s="107"/>
      <c r="H474" s="107"/>
      <c r="I474" s="107" t="n">
        <v>96085483</v>
      </c>
      <c r="J474" s="108"/>
    </row>
    <row r="475" customFormat="false" ht="12.75" hidden="false" customHeight="false" outlineLevel="0" collapsed="false">
      <c r="B475" s="109"/>
      <c r="C475" s="109"/>
      <c r="D475" s="110" t="s">
        <v>33</v>
      </c>
      <c r="E475" s="111"/>
      <c r="F475" s="112"/>
      <c r="G475" s="112"/>
      <c r="H475" s="112"/>
      <c r="I475" s="112" t="n">
        <v>96064760</v>
      </c>
      <c r="J475" s="113"/>
    </row>
    <row r="476" customFormat="false" ht="12.75" hidden="false" customHeight="false" outlineLevel="0" collapsed="false">
      <c r="B476" s="109"/>
      <c r="C476" s="109"/>
      <c r="D476" s="110" t="s">
        <v>78</v>
      </c>
      <c r="E476" s="111"/>
      <c r="F476" s="112"/>
      <c r="G476" s="112"/>
      <c r="H476" s="112"/>
      <c r="I476" s="112" t="n">
        <v>96023215</v>
      </c>
      <c r="J476" s="113"/>
    </row>
    <row r="477" customFormat="false" ht="12.75" hidden="false" customHeight="false" outlineLevel="0" collapsed="false">
      <c r="B477" s="109"/>
      <c r="C477" s="109"/>
      <c r="D477" s="110" t="s">
        <v>35</v>
      </c>
      <c r="E477" s="111"/>
      <c r="F477" s="112"/>
      <c r="G477" s="112"/>
      <c r="H477" s="112"/>
      <c r="I477" s="112" t="n">
        <v>96005429</v>
      </c>
      <c r="J477" s="113"/>
    </row>
    <row r="478" customFormat="false" ht="12.75" hidden="false" customHeight="false" outlineLevel="0" collapsed="false">
      <c r="B478" s="109"/>
      <c r="C478" s="109"/>
      <c r="D478" s="110" t="s">
        <v>129</v>
      </c>
      <c r="E478" s="111"/>
      <c r="F478" s="112"/>
      <c r="G478" s="112"/>
      <c r="H478" s="112" t="n">
        <v>96035882</v>
      </c>
      <c r="I478" s="112"/>
      <c r="J478" s="113"/>
    </row>
    <row r="479" customFormat="false" ht="12.75" hidden="false" customHeight="false" outlineLevel="0" collapsed="false">
      <c r="B479" s="109"/>
      <c r="C479" s="109"/>
      <c r="D479" s="110" t="s">
        <v>36</v>
      </c>
      <c r="E479" s="111"/>
      <c r="F479" s="112"/>
      <c r="G479" s="112"/>
      <c r="H479" s="112"/>
      <c r="I479" s="112" t="n">
        <v>96018772</v>
      </c>
      <c r="J479" s="113"/>
    </row>
    <row r="480" customFormat="false" ht="12.75" hidden="false" customHeight="false" outlineLevel="0" collapsed="false">
      <c r="B480" s="109"/>
      <c r="C480" s="109"/>
      <c r="D480" s="110" t="s">
        <v>38</v>
      </c>
      <c r="E480" s="111"/>
      <c r="F480" s="112"/>
      <c r="G480" s="112"/>
      <c r="H480" s="112"/>
      <c r="I480" s="112" t="n">
        <v>96037197</v>
      </c>
      <c r="J480" s="113"/>
    </row>
    <row r="481" customFormat="false" ht="12.75" hidden="false" customHeight="false" outlineLevel="0" collapsed="false">
      <c r="B481" s="104" t="s">
        <v>398</v>
      </c>
      <c r="C481" s="104" t="n">
        <v>94109</v>
      </c>
      <c r="D481" s="104" t="s">
        <v>40</v>
      </c>
      <c r="E481" s="106"/>
      <c r="F481" s="107"/>
      <c r="G481" s="107"/>
      <c r="H481" s="107"/>
      <c r="I481" s="107"/>
      <c r="J481" s="108" t="n">
        <v>96062547</v>
      </c>
    </row>
    <row r="482" customFormat="false" ht="12.75" hidden="false" customHeight="false" outlineLevel="0" collapsed="false">
      <c r="B482" s="104" t="s">
        <v>83</v>
      </c>
      <c r="C482" s="104" t="n">
        <v>53341</v>
      </c>
      <c r="D482" s="104" t="s">
        <v>27</v>
      </c>
      <c r="E482" s="106" t="n">
        <v>96028131</v>
      </c>
      <c r="F482" s="107"/>
      <c r="G482" s="107"/>
      <c r="H482" s="107" t="n">
        <v>96028131</v>
      </c>
      <c r="I482" s="107"/>
      <c r="J482" s="108"/>
    </row>
    <row r="483" customFormat="false" ht="12.75" hidden="false" customHeight="false" outlineLevel="0" collapsed="false">
      <c r="B483" s="109"/>
      <c r="C483" s="109"/>
      <c r="D483" s="110" t="s">
        <v>45</v>
      </c>
      <c r="E483" s="111"/>
      <c r="F483" s="112"/>
      <c r="G483" s="112"/>
      <c r="H483" s="112"/>
      <c r="I483" s="112" t="n">
        <v>96028125</v>
      </c>
      <c r="J483" s="113"/>
    </row>
    <row r="484" customFormat="false" ht="12.75" hidden="false" customHeight="false" outlineLevel="0" collapsed="false">
      <c r="B484" s="109"/>
      <c r="C484" s="109"/>
      <c r="D484" s="110" t="s">
        <v>32</v>
      </c>
      <c r="E484" s="111"/>
      <c r="F484" s="112"/>
      <c r="G484" s="112"/>
      <c r="H484" s="112"/>
      <c r="I484" s="112" t="n">
        <v>96084444</v>
      </c>
      <c r="J484" s="113"/>
    </row>
    <row r="485" customFormat="false" ht="12.75" hidden="false" customHeight="false" outlineLevel="0" collapsed="false">
      <c r="B485" s="109"/>
      <c r="C485" s="109"/>
      <c r="D485" s="110" t="s">
        <v>33</v>
      </c>
      <c r="E485" s="111"/>
      <c r="F485" s="112"/>
      <c r="G485" s="112"/>
      <c r="H485" s="112"/>
      <c r="I485" s="112" t="n">
        <v>96084999</v>
      </c>
      <c r="J485" s="113"/>
    </row>
    <row r="486" customFormat="false" ht="12.75" hidden="false" customHeight="false" outlineLevel="0" collapsed="false">
      <c r="B486" s="109"/>
      <c r="C486" s="109"/>
      <c r="D486" s="110" t="s">
        <v>28</v>
      </c>
      <c r="E486" s="111"/>
      <c r="F486" s="112"/>
      <c r="G486" s="112"/>
      <c r="H486" s="112"/>
      <c r="I486" s="112" t="n">
        <v>96008861</v>
      </c>
      <c r="J486" s="113"/>
    </row>
    <row r="487" customFormat="false" ht="12.75" hidden="false" customHeight="false" outlineLevel="0" collapsed="false">
      <c r="B487" s="109"/>
      <c r="C487" s="109"/>
      <c r="D487" s="110" t="s">
        <v>29</v>
      </c>
      <c r="E487" s="111"/>
      <c r="F487" s="112"/>
      <c r="G487" s="112"/>
      <c r="H487" s="112"/>
      <c r="I487" s="112" t="n">
        <v>96011163</v>
      </c>
      <c r="J487" s="113"/>
    </row>
    <row r="488" customFormat="false" ht="12.75" hidden="false" customHeight="false" outlineLevel="0" collapsed="false">
      <c r="B488" s="109"/>
      <c r="C488" s="109"/>
      <c r="D488" s="110" t="s">
        <v>41</v>
      </c>
      <c r="E488" s="111"/>
      <c r="F488" s="112" t="n">
        <v>96093749</v>
      </c>
      <c r="G488" s="112"/>
      <c r="H488" s="112"/>
      <c r="I488" s="112"/>
      <c r="J488" s="113"/>
    </row>
    <row r="489" customFormat="false" ht="12.75" hidden="false" customHeight="false" outlineLevel="0" collapsed="false">
      <c r="B489" s="109"/>
      <c r="C489" s="109"/>
      <c r="D489" s="110" t="s">
        <v>36</v>
      </c>
      <c r="E489" s="111"/>
      <c r="F489" s="112"/>
      <c r="G489" s="112"/>
      <c r="H489" s="112"/>
      <c r="I489" s="112" t="n">
        <v>96026677</v>
      </c>
      <c r="J489" s="113"/>
    </row>
    <row r="490" customFormat="false" ht="12.75" hidden="false" customHeight="false" outlineLevel="0" collapsed="false">
      <c r="B490" s="109"/>
      <c r="C490" s="109"/>
      <c r="D490" s="110" t="s">
        <v>70</v>
      </c>
      <c r="E490" s="111"/>
      <c r="F490" s="112"/>
      <c r="G490" s="112"/>
      <c r="H490" s="112"/>
      <c r="I490" s="112" t="n">
        <v>96028344</v>
      </c>
      <c r="J490" s="113"/>
    </row>
    <row r="491" customFormat="false" ht="12.75" hidden="false" customHeight="false" outlineLevel="0" collapsed="false">
      <c r="B491" s="104" t="s">
        <v>399</v>
      </c>
      <c r="C491" s="104" t="n">
        <v>93623</v>
      </c>
      <c r="D491" s="104" t="s">
        <v>27</v>
      </c>
      <c r="E491" s="106" t="n">
        <v>96058748</v>
      </c>
      <c r="F491" s="107"/>
      <c r="G491" s="107"/>
      <c r="H491" s="107"/>
      <c r="I491" s="107"/>
      <c r="J491" s="108"/>
    </row>
    <row r="492" customFormat="false" ht="12.75" hidden="false" customHeight="false" outlineLevel="0" collapsed="false">
      <c r="B492" s="104" t="s">
        <v>112</v>
      </c>
      <c r="C492" s="104" t="n">
        <v>57956</v>
      </c>
      <c r="D492" s="104" t="s">
        <v>27</v>
      </c>
      <c r="E492" s="106"/>
      <c r="F492" s="107"/>
      <c r="G492" s="107"/>
      <c r="H492" s="107" t="n">
        <v>96023504</v>
      </c>
      <c r="I492" s="107"/>
      <c r="J492" s="108"/>
    </row>
    <row r="493" customFormat="false" ht="12.75" hidden="false" customHeight="false" outlineLevel="0" collapsed="false">
      <c r="B493" s="109"/>
      <c r="C493" s="109"/>
      <c r="D493" s="110" t="s">
        <v>34</v>
      </c>
      <c r="E493" s="111"/>
      <c r="F493" s="112"/>
      <c r="G493" s="112"/>
      <c r="H493" s="112"/>
      <c r="I493" s="112" t="n">
        <v>96030174</v>
      </c>
      <c r="J493" s="113"/>
    </row>
    <row r="494" customFormat="false" ht="12.75" hidden="false" customHeight="false" outlineLevel="0" collapsed="false">
      <c r="B494" s="109"/>
      <c r="C494" s="109"/>
      <c r="D494" s="110" t="s">
        <v>28</v>
      </c>
      <c r="E494" s="111"/>
      <c r="F494" s="112"/>
      <c r="G494" s="112"/>
      <c r="H494" s="112"/>
      <c r="I494" s="112" t="n">
        <v>96057790</v>
      </c>
      <c r="J494" s="113"/>
    </row>
    <row r="495" customFormat="false" ht="12.75" hidden="false" customHeight="false" outlineLevel="0" collapsed="false">
      <c r="B495" s="109"/>
      <c r="C495" s="109"/>
      <c r="D495" s="110" t="s">
        <v>29</v>
      </c>
      <c r="E495" s="111"/>
      <c r="F495" s="112"/>
      <c r="G495" s="112"/>
      <c r="H495" s="112"/>
      <c r="I495" s="112" t="n">
        <v>96067322</v>
      </c>
      <c r="J495" s="113"/>
    </row>
    <row r="496" customFormat="false" ht="12.75" hidden="false" customHeight="false" outlineLevel="0" collapsed="false">
      <c r="B496" s="109"/>
      <c r="C496" s="109"/>
      <c r="D496" s="110" t="s">
        <v>53</v>
      </c>
      <c r="E496" s="111"/>
      <c r="F496" s="112"/>
      <c r="G496" s="112"/>
      <c r="H496" s="112"/>
      <c r="I496" s="112"/>
      <c r="J496" s="113" t="n">
        <v>96014730</v>
      </c>
    </row>
    <row r="497" customFormat="false" ht="12.75" hidden="false" customHeight="false" outlineLevel="0" collapsed="false">
      <c r="B497" s="109"/>
      <c r="C497" s="109"/>
      <c r="D497" s="110" t="s">
        <v>113</v>
      </c>
      <c r="E497" s="111"/>
      <c r="F497" s="112"/>
      <c r="G497" s="112"/>
      <c r="H497" s="112"/>
      <c r="I497" s="112" t="n">
        <v>96057695</v>
      </c>
      <c r="J497" s="113"/>
    </row>
    <row r="498" customFormat="false" ht="12.75" hidden="false" customHeight="false" outlineLevel="0" collapsed="false">
      <c r="B498" s="109"/>
      <c r="C498" s="109"/>
      <c r="D498" s="110" t="s">
        <v>47</v>
      </c>
      <c r="E498" s="111"/>
      <c r="F498" s="112"/>
      <c r="G498" s="112"/>
      <c r="H498" s="112"/>
      <c r="I498" s="112" t="n">
        <v>96013197</v>
      </c>
      <c r="J498" s="113"/>
    </row>
    <row r="499" customFormat="false" ht="12.75" hidden="false" customHeight="false" outlineLevel="0" collapsed="false">
      <c r="B499" s="109"/>
      <c r="C499" s="109"/>
      <c r="D499" s="110" t="s">
        <v>56</v>
      </c>
      <c r="E499" s="111"/>
      <c r="F499" s="112"/>
      <c r="G499" s="112"/>
      <c r="H499" s="112"/>
      <c r="I499" s="112" t="n">
        <v>96013210</v>
      </c>
      <c r="J499" s="113"/>
    </row>
    <row r="500" customFormat="false" ht="12.75" hidden="false" customHeight="false" outlineLevel="0" collapsed="false">
      <c r="B500" s="104" t="s">
        <v>143</v>
      </c>
      <c r="C500" s="104" t="n">
        <v>51732</v>
      </c>
      <c r="D500" s="104" t="s">
        <v>27</v>
      </c>
      <c r="E500" s="106" t="n">
        <v>96042254</v>
      </c>
      <c r="F500" s="107"/>
      <c r="G500" s="107"/>
      <c r="H500" s="107" t="n">
        <v>96042254</v>
      </c>
      <c r="I500" s="107"/>
      <c r="J500" s="108"/>
    </row>
    <row r="501" customFormat="false" ht="12.75" hidden="false" customHeight="false" outlineLevel="0" collapsed="false">
      <c r="B501" s="109"/>
      <c r="C501" s="109"/>
      <c r="D501" s="110" t="s">
        <v>47</v>
      </c>
      <c r="E501" s="111"/>
      <c r="F501" s="112"/>
      <c r="G501" s="112"/>
      <c r="H501" s="112"/>
      <c r="I501" s="112" t="n">
        <v>96012100</v>
      </c>
      <c r="J501" s="113"/>
    </row>
    <row r="502" customFormat="false" ht="12.75" hidden="false" customHeight="false" outlineLevel="0" collapsed="false">
      <c r="B502" s="109"/>
      <c r="C502" s="109"/>
      <c r="D502" s="110" t="s">
        <v>56</v>
      </c>
      <c r="E502" s="111"/>
      <c r="F502" s="112"/>
      <c r="G502" s="112"/>
      <c r="H502" s="112"/>
      <c r="I502" s="112" t="n">
        <v>96007822</v>
      </c>
      <c r="J502" s="113"/>
    </row>
    <row r="503" customFormat="false" ht="12.75" hidden="false" customHeight="false" outlineLevel="0" collapsed="false">
      <c r="B503" s="109"/>
      <c r="C503" s="109"/>
      <c r="D503" s="110" t="s">
        <v>36</v>
      </c>
      <c r="E503" s="111"/>
      <c r="F503" s="112"/>
      <c r="G503" s="112"/>
      <c r="H503" s="112"/>
      <c r="I503" s="112" t="n">
        <v>96018729</v>
      </c>
      <c r="J503" s="113"/>
    </row>
    <row r="504" customFormat="false" ht="12.75" hidden="false" customHeight="false" outlineLevel="0" collapsed="false">
      <c r="B504" s="109"/>
      <c r="C504" s="109"/>
      <c r="D504" s="110" t="s">
        <v>37</v>
      </c>
      <c r="E504" s="111"/>
      <c r="F504" s="112" t="n">
        <v>96032471</v>
      </c>
      <c r="G504" s="112"/>
      <c r="H504" s="112"/>
      <c r="I504" s="112"/>
      <c r="J504" s="113"/>
    </row>
    <row r="505" customFormat="false" ht="12.75" hidden="false" customHeight="false" outlineLevel="0" collapsed="false">
      <c r="B505" s="104" t="s">
        <v>55</v>
      </c>
      <c r="C505" s="104" t="n">
        <v>91219</v>
      </c>
      <c r="D505" s="104" t="s">
        <v>27</v>
      </c>
      <c r="E505" s="106" t="n">
        <v>96057022</v>
      </c>
      <c r="F505" s="107"/>
      <c r="G505" s="107"/>
      <c r="H505" s="107" t="n">
        <v>96057022</v>
      </c>
      <c r="I505" s="107"/>
      <c r="J505" s="108"/>
    </row>
    <row r="506" customFormat="false" ht="12.75" hidden="false" customHeight="false" outlineLevel="0" collapsed="false">
      <c r="B506" s="109"/>
      <c r="C506" s="109"/>
      <c r="D506" s="110" t="s">
        <v>34</v>
      </c>
      <c r="E506" s="111"/>
      <c r="F506" s="112"/>
      <c r="G506" s="112"/>
      <c r="H506" s="112"/>
      <c r="I506" s="112" t="n">
        <v>96042325</v>
      </c>
      <c r="J506" s="113"/>
    </row>
    <row r="507" customFormat="false" ht="12.75" hidden="false" customHeight="false" outlineLevel="0" collapsed="false">
      <c r="B507" s="109"/>
      <c r="C507" s="109"/>
      <c r="D507" s="110" t="s">
        <v>35</v>
      </c>
      <c r="E507" s="111"/>
      <c r="F507" s="112"/>
      <c r="G507" s="112"/>
      <c r="H507" s="112"/>
      <c r="I507" s="112" t="n">
        <v>96005429</v>
      </c>
      <c r="J507" s="113"/>
    </row>
    <row r="508" customFormat="false" ht="12.75" hidden="false" customHeight="false" outlineLevel="0" collapsed="false">
      <c r="B508" s="109"/>
      <c r="C508" s="109"/>
      <c r="D508" s="110" t="s">
        <v>40</v>
      </c>
      <c r="E508" s="111"/>
      <c r="F508" s="112"/>
      <c r="G508" s="112"/>
      <c r="H508" s="112"/>
      <c r="I508" s="112"/>
      <c r="J508" s="113" t="n">
        <v>96050496</v>
      </c>
    </row>
    <row r="509" customFormat="false" ht="12.75" hidden="false" customHeight="false" outlineLevel="0" collapsed="false">
      <c r="B509" s="109"/>
      <c r="C509" s="109"/>
      <c r="D509" s="110" t="s">
        <v>47</v>
      </c>
      <c r="E509" s="111"/>
      <c r="F509" s="112"/>
      <c r="G509" s="112"/>
      <c r="H509" s="112"/>
      <c r="I509" s="112" t="n">
        <v>96038539</v>
      </c>
      <c r="J509" s="113"/>
    </row>
    <row r="510" customFormat="false" ht="12.75" hidden="false" customHeight="false" outlineLevel="0" collapsed="false">
      <c r="B510" s="109"/>
      <c r="C510" s="109"/>
      <c r="D510" s="110" t="s">
        <v>41</v>
      </c>
      <c r="E510" s="111"/>
      <c r="F510" s="112" t="n">
        <v>96013899</v>
      </c>
      <c r="G510" s="112"/>
      <c r="H510" s="112"/>
      <c r="I510" s="112"/>
      <c r="J510" s="113"/>
    </row>
    <row r="511" customFormat="false" ht="12.75" hidden="false" customHeight="false" outlineLevel="0" collapsed="false">
      <c r="B511" s="109"/>
      <c r="C511" s="109"/>
      <c r="D511" s="110" t="s">
        <v>56</v>
      </c>
      <c r="E511" s="111"/>
      <c r="F511" s="112"/>
      <c r="G511" s="112"/>
      <c r="H511" s="112"/>
      <c r="I511" s="112" t="n">
        <v>96041476</v>
      </c>
      <c r="J511" s="113"/>
    </row>
    <row r="512" customFormat="false" ht="12.75" hidden="false" customHeight="false" outlineLevel="0" collapsed="false">
      <c r="B512" s="109"/>
      <c r="C512" s="109"/>
      <c r="D512" s="110" t="s">
        <v>54</v>
      </c>
      <c r="E512" s="111"/>
      <c r="F512" s="112"/>
      <c r="G512" s="112"/>
      <c r="H512" s="112"/>
      <c r="I512" s="112" t="n">
        <v>96029278</v>
      </c>
      <c r="J512" s="113"/>
    </row>
    <row r="513" customFormat="false" ht="12.75" hidden="false" customHeight="false" outlineLevel="0" collapsed="false">
      <c r="B513" s="104" t="s">
        <v>105</v>
      </c>
      <c r="C513" s="104" t="n">
        <v>60949</v>
      </c>
      <c r="D513" s="104" t="s">
        <v>27</v>
      </c>
      <c r="E513" s="106"/>
      <c r="F513" s="107"/>
      <c r="G513" s="107"/>
      <c r="H513" s="107" t="n">
        <v>96038352</v>
      </c>
      <c r="I513" s="107"/>
      <c r="J513" s="108"/>
    </row>
    <row r="514" customFormat="false" ht="12.75" hidden="false" customHeight="false" outlineLevel="0" collapsed="false">
      <c r="B514" s="109"/>
      <c r="C514" s="109"/>
      <c r="D514" s="110" t="s">
        <v>29</v>
      </c>
      <c r="E514" s="111"/>
      <c r="F514" s="112"/>
      <c r="G514" s="112"/>
      <c r="H514" s="112"/>
      <c r="I514" s="112" t="n">
        <v>96059711</v>
      </c>
      <c r="J514" s="113"/>
    </row>
    <row r="515" customFormat="false" ht="12.75" hidden="false" customHeight="false" outlineLevel="0" collapsed="false">
      <c r="B515" s="104" t="s">
        <v>272</v>
      </c>
      <c r="C515" s="104" t="n">
        <v>80111</v>
      </c>
      <c r="D515" s="104" t="s">
        <v>29</v>
      </c>
      <c r="E515" s="106"/>
      <c r="F515" s="107"/>
      <c r="G515" s="107"/>
      <c r="H515" s="107"/>
      <c r="I515" s="107" t="n">
        <v>96063475</v>
      </c>
      <c r="J515" s="108"/>
    </row>
    <row r="516" customFormat="false" ht="12.75" hidden="false" customHeight="false" outlineLevel="0" collapsed="false">
      <c r="B516" s="109"/>
      <c r="C516" s="109"/>
      <c r="D516" s="110" t="s">
        <v>42</v>
      </c>
      <c r="E516" s="111"/>
      <c r="F516" s="112"/>
      <c r="G516" s="112"/>
      <c r="H516" s="112"/>
      <c r="I516" s="112"/>
      <c r="J516" s="113"/>
    </row>
    <row r="517" customFormat="false" ht="12.75" hidden="false" customHeight="false" outlineLevel="0" collapsed="false">
      <c r="B517" s="109"/>
      <c r="C517" s="109"/>
      <c r="D517" s="110" t="s">
        <v>70</v>
      </c>
      <c r="E517" s="111"/>
      <c r="F517" s="112"/>
      <c r="G517" s="112"/>
      <c r="H517" s="112"/>
      <c r="I517" s="112" t="n">
        <v>96062170</v>
      </c>
      <c r="J517" s="113"/>
    </row>
    <row r="518" customFormat="false" ht="12.75" hidden="false" customHeight="false" outlineLevel="0" collapsed="false">
      <c r="B518" s="104" t="s">
        <v>191</v>
      </c>
      <c r="C518" s="104" t="n">
        <v>65744</v>
      </c>
      <c r="D518" s="104" t="s">
        <v>27</v>
      </c>
      <c r="E518" s="106"/>
      <c r="F518" s="107"/>
      <c r="G518" s="107"/>
      <c r="H518" s="107" t="n">
        <v>96051533</v>
      </c>
      <c r="I518" s="107"/>
      <c r="J518" s="108"/>
    </row>
    <row r="519" customFormat="false" ht="12.75" hidden="false" customHeight="false" outlineLevel="0" collapsed="false">
      <c r="B519" s="109"/>
      <c r="C519" s="109"/>
      <c r="D519" s="110" t="s">
        <v>34</v>
      </c>
      <c r="E519" s="111"/>
      <c r="F519" s="112"/>
      <c r="G519" s="112"/>
      <c r="H519" s="112"/>
      <c r="I519" s="112" t="n">
        <v>96064781</v>
      </c>
      <c r="J519" s="113"/>
    </row>
    <row r="520" customFormat="false" ht="12.75" hidden="false" customHeight="false" outlineLevel="0" collapsed="false">
      <c r="B520" s="109"/>
      <c r="C520" s="109"/>
      <c r="D520" s="110" t="s">
        <v>56</v>
      </c>
      <c r="E520" s="111"/>
      <c r="F520" s="112"/>
      <c r="G520" s="112"/>
      <c r="H520" s="112"/>
      <c r="I520" s="112" t="n">
        <v>96003637</v>
      </c>
      <c r="J520" s="113"/>
    </row>
    <row r="521" customFormat="false" ht="12.75" hidden="false" customHeight="false" outlineLevel="0" collapsed="false">
      <c r="B521" s="109"/>
      <c r="C521" s="109"/>
      <c r="D521" s="110" t="s">
        <v>36</v>
      </c>
      <c r="E521" s="111"/>
      <c r="F521" s="112"/>
      <c r="G521" s="112"/>
      <c r="H521" s="112"/>
      <c r="I521" s="112" t="n">
        <v>96018773</v>
      </c>
      <c r="J521" s="113"/>
    </row>
    <row r="522" customFormat="false" ht="12.75" hidden="false" customHeight="false" outlineLevel="0" collapsed="false">
      <c r="B522" s="109"/>
      <c r="C522" s="109"/>
      <c r="D522" s="110" t="s">
        <v>82</v>
      </c>
      <c r="E522" s="111"/>
      <c r="F522" s="112"/>
      <c r="G522" s="112"/>
      <c r="H522" s="112"/>
      <c r="I522" s="112" t="n">
        <v>96041819</v>
      </c>
      <c r="J522" s="113"/>
    </row>
    <row r="523" customFormat="false" ht="12.75" hidden="false" customHeight="false" outlineLevel="0" collapsed="false">
      <c r="B523" s="109"/>
      <c r="C523" s="109"/>
      <c r="D523" s="110" t="s">
        <v>30</v>
      </c>
      <c r="E523" s="111"/>
      <c r="F523" s="112"/>
      <c r="G523" s="112"/>
      <c r="H523" s="112"/>
      <c r="I523" s="112" t="n">
        <v>96031750</v>
      </c>
      <c r="J523" s="113"/>
    </row>
    <row r="524" customFormat="false" ht="12.75" hidden="false" customHeight="false" outlineLevel="0" collapsed="false">
      <c r="B524" s="104" t="s">
        <v>280</v>
      </c>
      <c r="C524" s="104" t="n">
        <v>30281</v>
      </c>
      <c r="D524" s="104" t="s">
        <v>78</v>
      </c>
      <c r="E524" s="106"/>
      <c r="F524" s="107"/>
      <c r="G524" s="107"/>
      <c r="H524" s="107"/>
      <c r="I524" s="107" t="n">
        <v>96029557</v>
      </c>
      <c r="J524" s="108"/>
    </row>
    <row r="525" customFormat="false" ht="12.75" hidden="false" customHeight="false" outlineLevel="0" collapsed="false">
      <c r="B525" s="109"/>
      <c r="C525" s="109"/>
      <c r="D525" s="110" t="s">
        <v>47</v>
      </c>
      <c r="E525" s="111"/>
      <c r="F525" s="112"/>
      <c r="G525" s="112"/>
      <c r="H525" s="112"/>
      <c r="I525" s="112" t="n">
        <v>96003499</v>
      </c>
      <c r="J525" s="113"/>
    </row>
    <row r="526" customFormat="false" ht="12.75" hidden="false" customHeight="false" outlineLevel="0" collapsed="false">
      <c r="B526" s="109"/>
      <c r="C526" s="109"/>
      <c r="D526" s="110" t="s">
        <v>42</v>
      </c>
      <c r="E526" s="111"/>
      <c r="F526" s="112"/>
      <c r="G526" s="112"/>
      <c r="H526" s="112"/>
      <c r="I526" s="112"/>
      <c r="J526" s="113"/>
    </row>
    <row r="527" customFormat="false" ht="12.75" hidden="false" customHeight="false" outlineLevel="0" collapsed="false">
      <c r="B527" s="104" t="s">
        <v>400</v>
      </c>
      <c r="C527" s="104" t="n">
        <v>26596</v>
      </c>
      <c r="D527" s="104" t="s">
        <v>401</v>
      </c>
      <c r="E527" s="106"/>
      <c r="F527" s="107"/>
      <c r="G527" s="107"/>
      <c r="H527" s="107"/>
      <c r="I527" s="107"/>
      <c r="J527" s="108" t="n">
        <v>95001106</v>
      </c>
    </row>
    <row r="528" customFormat="false" ht="12.75" hidden="false" customHeight="false" outlineLevel="0" collapsed="false">
      <c r="B528" s="104" t="s">
        <v>279</v>
      </c>
      <c r="C528" s="104" t="n">
        <v>80575</v>
      </c>
      <c r="D528" s="104" t="s">
        <v>28</v>
      </c>
      <c r="E528" s="106"/>
      <c r="F528" s="107"/>
      <c r="G528" s="107"/>
      <c r="H528" s="107"/>
      <c r="I528" s="107" t="n">
        <v>96057963</v>
      </c>
      <c r="J528" s="108"/>
    </row>
    <row r="529" customFormat="false" ht="12.75" hidden="false" customHeight="false" outlineLevel="0" collapsed="false">
      <c r="B529" s="109"/>
      <c r="C529" s="109"/>
      <c r="D529" s="110" t="s">
        <v>29</v>
      </c>
      <c r="E529" s="111"/>
      <c r="F529" s="112"/>
      <c r="G529" s="112"/>
      <c r="H529" s="112"/>
      <c r="I529" s="112" t="n">
        <v>96053193</v>
      </c>
      <c r="J529" s="113"/>
    </row>
    <row r="530" customFormat="false" ht="12.75" hidden="false" customHeight="false" outlineLevel="0" collapsed="false">
      <c r="B530" s="109"/>
      <c r="C530" s="109"/>
      <c r="D530" s="110" t="s">
        <v>42</v>
      </c>
      <c r="E530" s="111"/>
      <c r="F530" s="112"/>
      <c r="G530" s="112"/>
      <c r="H530" s="112"/>
      <c r="I530" s="112"/>
      <c r="J530" s="113"/>
    </row>
    <row r="531" customFormat="false" ht="12.75" hidden="false" customHeight="false" outlineLevel="0" collapsed="false">
      <c r="B531" s="109"/>
      <c r="C531" s="109"/>
      <c r="D531" s="110" t="s">
        <v>70</v>
      </c>
      <c r="E531" s="111"/>
      <c r="F531" s="112"/>
      <c r="G531" s="112"/>
      <c r="H531" s="112"/>
      <c r="I531" s="112" t="n">
        <v>96045729</v>
      </c>
      <c r="J531" s="113"/>
    </row>
    <row r="532" customFormat="false" ht="12.75" hidden="false" customHeight="false" outlineLevel="0" collapsed="false">
      <c r="B532" s="104" t="s">
        <v>402</v>
      </c>
      <c r="C532" s="104" t="n">
        <v>93110</v>
      </c>
      <c r="D532" s="104" t="s">
        <v>40</v>
      </c>
      <c r="E532" s="106"/>
      <c r="F532" s="107"/>
      <c r="G532" s="107"/>
      <c r="H532" s="107"/>
      <c r="I532" s="107"/>
      <c r="J532" s="108" t="n">
        <v>96044769</v>
      </c>
    </row>
    <row r="533" customFormat="false" ht="12.75" hidden="false" customHeight="false" outlineLevel="0" collapsed="false">
      <c r="B533" s="109"/>
      <c r="C533" s="109"/>
      <c r="D533" s="110" t="s">
        <v>403</v>
      </c>
      <c r="E533" s="111"/>
      <c r="F533" s="112"/>
      <c r="G533" s="112"/>
      <c r="H533" s="112"/>
      <c r="I533" s="112"/>
      <c r="J533" s="113" t="n">
        <v>96000030</v>
      </c>
    </row>
    <row r="534" customFormat="false" ht="12.75" hidden="false" customHeight="false" outlineLevel="0" collapsed="false">
      <c r="B534" s="109"/>
      <c r="C534" s="109"/>
      <c r="D534" s="110" t="s">
        <v>404</v>
      </c>
      <c r="E534" s="111"/>
      <c r="F534" s="112"/>
      <c r="G534" s="112"/>
      <c r="H534" s="112"/>
      <c r="I534" s="112"/>
      <c r="J534" s="113" t="n">
        <v>95001099</v>
      </c>
    </row>
    <row r="535" customFormat="false" ht="12.75" hidden="false" customHeight="false" outlineLevel="0" collapsed="false">
      <c r="B535" s="104" t="s">
        <v>273</v>
      </c>
      <c r="C535" s="104" t="n">
        <v>76530</v>
      </c>
      <c r="D535" s="104" t="s">
        <v>108</v>
      </c>
      <c r="E535" s="106"/>
      <c r="F535" s="107"/>
      <c r="G535" s="107"/>
      <c r="H535" s="107"/>
      <c r="I535" s="107"/>
      <c r="J535" s="108"/>
    </row>
    <row r="536" customFormat="false" ht="12.75" hidden="false" customHeight="false" outlineLevel="0" collapsed="false">
      <c r="B536" s="104" t="s">
        <v>240</v>
      </c>
      <c r="C536" s="104" t="n">
        <v>77232</v>
      </c>
      <c r="D536" s="104" t="s">
        <v>108</v>
      </c>
      <c r="E536" s="106"/>
      <c r="F536" s="107"/>
      <c r="G536" s="107"/>
      <c r="H536" s="107"/>
      <c r="I536" s="107"/>
      <c r="J536" s="108"/>
    </row>
    <row r="537" customFormat="false" ht="12.75" hidden="false" customHeight="false" outlineLevel="0" collapsed="false">
      <c r="B537" s="109"/>
      <c r="C537" s="109"/>
      <c r="D537" s="110" t="s">
        <v>42</v>
      </c>
      <c r="E537" s="111"/>
      <c r="F537" s="112"/>
      <c r="G537" s="112"/>
      <c r="H537" s="112"/>
      <c r="I537" s="112"/>
      <c r="J537" s="113"/>
    </row>
    <row r="538" customFormat="false" ht="12.75" hidden="false" customHeight="false" outlineLevel="0" collapsed="false">
      <c r="B538" s="104" t="s">
        <v>107</v>
      </c>
      <c r="C538" s="104" t="n">
        <v>84922</v>
      </c>
      <c r="D538" s="104" t="s">
        <v>108</v>
      </c>
      <c r="E538" s="106"/>
      <c r="F538" s="107"/>
      <c r="G538" s="107"/>
      <c r="H538" s="107"/>
      <c r="I538" s="107"/>
      <c r="J538" s="108"/>
    </row>
    <row r="539" customFormat="false" ht="12.75" hidden="false" customHeight="false" outlineLevel="0" collapsed="false">
      <c r="B539" s="109"/>
      <c r="C539" s="109"/>
      <c r="D539" s="110" t="s">
        <v>42</v>
      </c>
      <c r="E539" s="111"/>
      <c r="F539" s="112"/>
      <c r="G539" s="112"/>
      <c r="H539" s="112"/>
      <c r="I539" s="112"/>
      <c r="J539" s="113"/>
    </row>
    <row r="540" customFormat="false" ht="12.75" hidden="false" customHeight="false" outlineLevel="0" collapsed="false">
      <c r="B540" s="104" t="s">
        <v>199</v>
      </c>
      <c r="C540" s="104" t="n">
        <v>85289</v>
      </c>
      <c r="D540" s="104" t="s">
        <v>108</v>
      </c>
      <c r="E540" s="106"/>
      <c r="F540" s="107"/>
      <c r="G540" s="107"/>
      <c r="H540" s="107"/>
      <c r="I540" s="107"/>
      <c r="J540" s="108"/>
    </row>
    <row r="541" customFormat="false" ht="12.75" hidden="false" customHeight="false" outlineLevel="0" collapsed="false">
      <c r="B541" s="109"/>
      <c r="C541" s="109"/>
      <c r="D541" s="110" t="s">
        <v>42</v>
      </c>
      <c r="E541" s="111"/>
      <c r="F541" s="112"/>
      <c r="G541" s="112"/>
      <c r="H541" s="112"/>
      <c r="I541" s="112"/>
      <c r="J541" s="113"/>
    </row>
    <row r="542" customFormat="false" ht="12.75" hidden="false" customHeight="false" outlineLevel="0" collapsed="false">
      <c r="B542" s="104" t="s">
        <v>204</v>
      </c>
      <c r="C542" s="104" t="n">
        <v>90097</v>
      </c>
      <c r="D542" s="104" t="s">
        <v>27</v>
      </c>
      <c r="E542" s="106"/>
      <c r="F542" s="107"/>
      <c r="G542" s="107"/>
      <c r="H542" s="107" t="n">
        <v>96061965</v>
      </c>
      <c r="I542" s="107"/>
      <c r="J542" s="108"/>
    </row>
    <row r="543" customFormat="false" ht="12.75" hidden="false" customHeight="false" outlineLevel="0" collapsed="false">
      <c r="B543" s="109"/>
      <c r="C543" s="109"/>
      <c r="D543" s="110" t="s">
        <v>34</v>
      </c>
      <c r="E543" s="111"/>
      <c r="F543" s="112"/>
      <c r="G543" s="112"/>
      <c r="H543" s="112"/>
      <c r="I543" s="112" t="n">
        <v>96029172</v>
      </c>
      <c r="J543" s="113"/>
    </row>
    <row r="544" customFormat="false" ht="12.75" hidden="false" customHeight="false" outlineLevel="0" collapsed="false">
      <c r="B544" s="109"/>
      <c r="C544" s="109"/>
      <c r="D544" s="110" t="s">
        <v>53</v>
      </c>
      <c r="E544" s="111"/>
      <c r="F544" s="112"/>
      <c r="G544" s="112"/>
      <c r="H544" s="112"/>
      <c r="I544" s="112"/>
      <c r="J544" s="113" t="n">
        <v>96009074</v>
      </c>
    </row>
    <row r="545" customFormat="false" ht="12.75" hidden="false" customHeight="false" outlineLevel="0" collapsed="false">
      <c r="B545" s="104" t="s">
        <v>278</v>
      </c>
      <c r="C545" s="104" t="n">
        <v>30487</v>
      </c>
      <c r="D545" s="104" t="s">
        <v>85</v>
      </c>
      <c r="E545" s="106"/>
      <c r="F545" s="107"/>
      <c r="G545" s="107"/>
      <c r="H545" s="107"/>
      <c r="I545" s="107" t="n">
        <v>96011374</v>
      </c>
      <c r="J545" s="108"/>
    </row>
    <row r="546" customFormat="false" ht="12.75" hidden="false" customHeight="false" outlineLevel="0" collapsed="false">
      <c r="B546" s="109"/>
      <c r="C546" s="109"/>
      <c r="D546" s="110" t="s">
        <v>33</v>
      </c>
      <c r="E546" s="111"/>
      <c r="F546" s="112"/>
      <c r="G546" s="112"/>
      <c r="H546" s="112"/>
      <c r="I546" s="112" t="n">
        <v>96070384</v>
      </c>
      <c r="J546" s="113"/>
    </row>
    <row r="547" customFormat="false" ht="12.75" hidden="false" customHeight="false" outlineLevel="0" collapsed="false">
      <c r="B547" s="109"/>
      <c r="C547" s="109"/>
      <c r="D547" s="110" t="s">
        <v>180</v>
      </c>
      <c r="E547" s="111"/>
      <c r="F547" s="112"/>
      <c r="G547" s="112"/>
      <c r="H547" s="112"/>
      <c r="I547" s="112" t="n">
        <v>96029251</v>
      </c>
      <c r="J547" s="113"/>
    </row>
    <row r="548" customFormat="false" ht="12.75" hidden="false" customHeight="false" outlineLevel="0" collapsed="false">
      <c r="B548" s="109"/>
      <c r="C548" s="109"/>
      <c r="D548" s="110" t="s">
        <v>42</v>
      </c>
      <c r="E548" s="111"/>
      <c r="F548" s="112"/>
      <c r="G548" s="112"/>
      <c r="H548" s="112"/>
      <c r="I548" s="112"/>
      <c r="J548" s="113"/>
    </row>
    <row r="549" customFormat="false" ht="12.75" hidden="false" customHeight="false" outlineLevel="0" collapsed="false">
      <c r="B549" s="109"/>
      <c r="C549" s="109"/>
      <c r="D549" s="110" t="s">
        <v>30</v>
      </c>
      <c r="E549" s="111"/>
      <c r="F549" s="112"/>
      <c r="G549" s="112"/>
      <c r="H549" s="112"/>
      <c r="I549" s="112" t="n">
        <v>96062383</v>
      </c>
      <c r="J549" s="113"/>
    </row>
    <row r="550" customFormat="false" ht="12.75" hidden="false" customHeight="false" outlineLevel="0" collapsed="false">
      <c r="B550" s="104" t="s">
        <v>187</v>
      </c>
      <c r="C550" s="104" t="n">
        <v>1421</v>
      </c>
      <c r="D550" s="104" t="s">
        <v>27</v>
      </c>
      <c r="E550" s="106"/>
      <c r="F550" s="107"/>
      <c r="G550" s="107"/>
      <c r="H550" s="107" t="n">
        <v>96055188</v>
      </c>
      <c r="I550" s="107"/>
      <c r="J550" s="108"/>
    </row>
    <row r="551" customFormat="false" ht="12.75" hidden="false" customHeight="false" outlineLevel="0" collapsed="false">
      <c r="B551" s="109"/>
      <c r="C551" s="109"/>
      <c r="D551" s="110" t="s">
        <v>60</v>
      </c>
      <c r="E551" s="111"/>
      <c r="F551" s="112"/>
      <c r="G551" s="112"/>
      <c r="H551" s="112"/>
      <c r="I551" s="112" t="n">
        <v>96022141</v>
      </c>
      <c r="J551" s="113"/>
    </row>
    <row r="552" customFormat="false" ht="12.75" hidden="false" customHeight="false" outlineLevel="0" collapsed="false">
      <c r="B552" s="109"/>
      <c r="C552" s="109"/>
      <c r="D552" s="110" t="s">
        <v>32</v>
      </c>
      <c r="E552" s="111"/>
      <c r="F552" s="112"/>
      <c r="G552" s="112"/>
      <c r="H552" s="112"/>
      <c r="I552" s="112" t="n">
        <v>96022368</v>
      </c>
      <c r="J552" s="113"/>
    </row>
    <row r="553" customFormat="false" ht="12.75" hidden="false" customHeight="false" outlineLevel="0" collapsed="false">
      <c r="B553" s="109"/>
      <c r="C553" s="109"/>
      <c r="D553" s="110" t="s">
        <v>78</v>
      </c>
      <c r="E553" s="111"/>
      <c r="F553" s="112"/>
      <c r="G553" s="112"/>
      <c r="H553" s="112"/>
      <c r="I553" s="112" t="n">
        <v>96028907</v>
      </c>
      <c r="J553" s="113"/>
    </row>
    <row r="554" customFormat="false" ht="12.75" hidden="false" customHeight="false" outlineLevel="0" collapsed="false">
      <c r="B554" s="109"/>
      <c r="C554" s="109"/>
      <c r="D554" s="110" t="s">
        <v>138</v>
      </c>
      <c r="E554" s="111"/>
      <c r="F554" s="112"/>
      <c r="G554" s="112"/>
      <c r="H554" s="112"/>
      <c r="I554" s="112" t="n">
        <v>96023134</v>
      </c>
      <c r="J554" s="113"/>
    </row>
    <row r="555" customFormat="false" ht="12.75" hidden="false" customHeight="false" outlineLevel="0" collapsed="false">
      <c r="B555" s="109"/>
      <c r="C555" s="109"/>
      <c r="D555" s="110" t="s">
        <v>36</v>
      </c>
      <c r="E555" s="111"/>
      <c r="F555" s="112"/>
      <c r="G555" s="112"/>
      <c r="H555" s="112"/>
      <c r="I555" s="112" t="n">
        <v>96096117</v>
      </c>
      <c r="J555" s="113"/>
    </row>
    <row r="556" customFormat="false" ht="12.75" hidden="false" customHeight="false" outlineLevel="0" collapsed="false">
      <c r="B556" s="109"/>
      <c r="C556" s="109"/>
      <c r="D556" s="110" t="s">
        <v>188</v>
      </c>
      <c r="E556" s="111"/>
      <c r="F556" s="112"/>
      <c r="G556" s="112"/>
      <c r="H556" s="112"/>
      <c r="I556" s="112" t="n">
        <v>96008553</v>
      </c>
      <c r="J556" s="113"/>
    </row>
    <row r="557" customFormat="false" ht="12.75" hidden="false" customHeight="false" outlineLevel="0" collapsed="false">
      <c r="B557" s="109"/>
      <c r="C557" s="109"/>
      <c r="D557" s="110" t="s">
        <v>140</v>
      </c>
      <c r="E557" s="111"/>
      <c r="F557" s="112"/>
      <c r="G557" s="112"/>
      <c r="H557" s="112"/>
      <c r="I557" s="112" t="n">
        <v>96007362</v>
      </c>
      <c r="J557" s="113"/>
    </row>
    <row r="558" customFormat="false" ht="12.75" hidden="false" customHeight="false" outlineLevel="0" collapsed="false">
      <c r="B558" s="104" t="s">
        <v>405</v>
      </c>
      <c r="C558" s="104" t="n">
        <v>1424</v>
      </c>
      <c r="D558" s="104" t="s">
        <v>40</v>
      </c>
      <c r="E558" s="106"/>
      <c r="F558" s="107"/>
      <c r="G558" s="107"/>
      <c r="H558" s="107"/>
      <c r="I558" s="107"/>
      <c r="J558" s="108" t="n">
        <v>96064296</v>
      </c>
    </row>
    <row r="559" customFormat="false" ht="12.75" hidden="false" customHeight="false" outlineLevel="0" collapsed="false">
      <c r="B559" s="109"/>
      <c r="C559" s="109"/>
      <c r="D559" s="110" t="s">
        <v>406</v>
      </c>
      <c r="E559" s="111"/>
      <c r="F559" s="112"/>
      <c r="G559" s="112"/>
      <c r="H559" s="112"/>
      <c r="I559" s="112"/>
      <c r="J559" s="113" t="n">
        <v>96064296</v>
      </c>
    </row>
    <row r="560" customFormat="false" ht="12.75" hidden="false" customHeight="false" outlineLevel="0" collapsed="false">
      <c r="B560" s="104" t="s">
        <v>146</v>
      </c>
      <c r="C560" s="104" t="n">
        <v>68254</v>
      </c>
      <c r="D560" s="104" t="s">
        <v>34</v>
      </c>
      <c r="E560" s="106"/>
      <c r="F560" s="107"/>
      <c r="G560" s="107"/>
      <c r="H560" s="107"/>
      <c r="I560" s="107" t="n">
        <v>96036813</v>
      </c>
      <c r="J560" s="108"/>
    </row>
    <row r="561" customFormat="false" ht="12.75" hidden="false" customHeight="false" outlineLevel="0" collapsed="false">
      <c r="B561" s="109"/>
      <c r="C561" s="109"/>
      <c r="D561" s="110" t="s">
        <v>53</v>
      </c>
      <c r="E561" s="111"/>
      <c r="F561" s="112"/>
      <c r="G561" s="112"/>
      <c r="H561" s="112"/>
      <c r="I561" s="112"/>
      <c r="J561" s="113" t="n">
        <v>96021792</v>
      </c>
    </row>
    <row r="562" customFormat="false" ht="12.75" hidden="false" customHeight="false" outlineLevel="0" collapsed="false">
      <c r="B562" s="109"/>
      <c r="C562" s="109"/>
      <c r="D562" s="110" t="s">
        <v>42</v>
      </c>
      <c r="E562" s="111"/>
      <c r="F562" s="112"/>
      <c r="G562" s="112"/>
      <c r="H562" s="112"/>
      <c r="I562" s="112"/>
      <c r="J562" s="113"/>
    </row>
    <row r="563" customFormat="false" ht="12.75" hidden="false" customHeight="false" outlineLevel="0" collapsed="false">
      <c r="B563" s="104" t="s">
        <v>407</v>
      </c>
      <c r="C563" s="104" t="s">
        <v>343</v>
      </c>
      <c r="D563" s="104" t="s">
        <v>40</v>
      </c>
      <c r="E563" s="106"/>
      <c r="F563" s="107"/>
      <c r="G563" s="107"/>
      <c r="H563" s="107"/>
      <c r="I563" s="107"/>
      <c r="J563" s="108" t="n">
        <v>96060863</v>
      </c>
    </row>
    <row r="564" customFormat="false" ht="12.75" hidden="false" customHeight="false" outlineLevel="0" collapsed="false">
      <c r="B564" s="104" t="s">
        <v>114</v>
      </c>
      <c r="C564" s="104" t="n">
        <v>26313</v>
      </c>
      <c r="D564" s="104" t="s">
        <v>27</v>
      </c>
      <c r="E564" s="106"/>
      <c r="F564" s="107"/>
      <c r="G564" s="107"/>
      <c r="H564" s="107" t="n">
        <v>95001006</v>
      </c>
      <c r="I564" s="107"/>
      <c r="J564" s="108"/>
    </row>
    <row r="565" customFormat="false" ht="12.75" hidden="false" customHeight="false" outlineLevel="0" collapsed="false">
      <c r="B565" s="109"/>
      <c r="C565" s="109"/>
      <c r="D565" s="110" t="s">
        <v>30</v>
      </c>
      <c r="E565" s="111"/>
      <c r="F565" s="112"/>
      <c r="G565" s="112"/>
      <c r="H565" s="112"/>
      <c r="I565" s="112" t="n">
        <v>96061604</v>
      </c>
      <c r="J565" s="113"/>
    </row>
    <row r="566" customFormat="false" ht="12.75" hidden="false" customHeight="false" outlineLevel="0" collapsed="false">
      <c r="B566" s="104" t="s">
        <v>408</v>
      </c>
      <c r="C566" s="104" t="n">
        <v>71609</v>
      </c>
      <c r="D566" s="104" t="s">
        <v>409</v>
      </c>
      <c r="E566" s="106"/>
      <c r="F566" s="107"/>
      <c r="G566" s="107"/>
      <c r="H566" s="107"/>
      <c r="I566" s="107"/>
      <c r="J566" s="108" t="n">
        <v>96002759</v>
      </c>
    </row>
    <row r="567" customFormat="false" ht="12.75" hidden="false" customHeight="false" outlineLevel="0" collapsed="false">
      <c r="B567" s="104" t="s">
        <v>410</v>
      </c>
      <c r="C567" s="104" t="s">
        <v>343</v>
      </c>
      <c r="D567" s="104" t="s">
        <v>411</v>
      </c>
      <c r="E567" s="106"/>
      <c r="F567" s="107"/>
      <c r="G567" s="107"/>
      <c r="H567" s="107"/>
      <c r="I567" s="107"/>
      <c r="J567" s="108" t="n">
        <v>96020991</v>
      </c>
    </row>
    <row r="568" customFormat="false" ht="12.75" hidden="false" customHeight="false" outlineLevel="0" collapsed="false">
      <c r="B568" s="104" t="s">
        <v>305</v>
      </c>
      <c r="C568" s="104" t="n">
        <v>5444</v>
      </c>
      <c r="D568" s="104" t="s">
        <v>34</v>
      </c>
      <c r="E568" s="106"/>
      <c r="F568" s="107"/>
      <c r="G568" s="107"/>
      <c r="H568" s="107"/>
      <c r="I568" s="107" t="n">
        <v>96029094</v>
      </c>
      <c r="J568" s="108"/>
    </row>
    <row r="569" customFormat="false" ht="12.75" hidden="false" customHeight="false" outlineLevel="0" collapsed="false">
      <c r="B569" s="109"/>
      <c r="C569" s="109"/>
      <c r="D569" s="110" t="s">
        <v>56</v>
      </c>
      <c r="E569" s="111"/>
      <c r="F569" s="112"/>
      <c r="G569" s="112"/>
      <c r="H569" s="112"/>
      <c r="I569" s="112" t="n">
        <v>96000581</v>
      </c>
      <c r="J569" s="113"/>
    </row>
    <row r="570" customFormat="false" ht="12.75" hidden="false" customHeight="false" outlineLevel="0" collapsed="false">
      <c r="B570" s="109"/>
      <c r="C570" s="109"/>
      <c r="D570" s="110" t="s">
        <v>36</v>
      </c>
      <c r="E570" s="111"/>
      <c r="F570" s="112"/>
      <c r="G570" s="112"/>
      <c r="H570" s="112"/>
      <c r="I570" s="112" t="n">
        <v>96032256</v>
      </c>
      <c r="J570" s="113"/>
    </row>
    <row r="571" customFormat="false" ht="12.75" hidden="false" customHeight="false" outlineLevel="0" collapsed="false">
      <c r="B571" s="109"/>
      <c r="C571" s="109"/>
      <c r="D571" s="110" t="s">
        <v>42</v>
      </c>
      <c r="E571" s="111"/>
      <c r="F571" s="112"/>
      <c r="G571" s="112"/>
      <c r="H571" s="112"/>
      <c r="I571" s="112"/>
      <c r="J571" s="113"/>
    </row>
    <row r="572" customFormat="false" ht="12.75" hidden="false" customHeight="false" outlineLevel="0" collapsed="false">
      <c r="B572" s="104" t="s">
        <v>196</v>
      </c>
      <c r="C572" s="104" t="n">
        <v>63597</v>
      </c>
      <c r="D572" s="104" t="s">
        <v>28</v>
      </c>
      <c r="E572" s="106"/>
      <c r="F572" s="107"/>
      <c r="G572" s="107"/>
      <c r="H572" s="107"/>
      <c r="I572" s="107" t="n">
        <v>96064571</v>
      </c>
      <c r="J572" s="108"/>
    </row>
    <row r="573" customFormat="false" ht="12.75" hidden="false" customHeight="false" outlineLevel="0" collapsed="false">
      <c r="B573" s="109"/>
      <c r="C573" s="109"/>
      <c r="D573" s="110" t="s">
        <v>29</v>
      </c>
      <c r="E573" s="111"/>
      <c r="F573" s="112"/>
      <c r="G573" s="112"/>
      <c r="H573" s="112"/>
      <c r="I573" s="112" t="n">
        <v>96062581</v>
      </c>
      <c r="J573" s="113"/>
    </row>
    <row r="574" customFormat="false" ht="12.75" hidden="false" customHeight="false" outlineLevel="0" collapsed="false">
      <c r="B574" s="109"/>
      <c r="C574" s="109"/>
      <c r="D574" s="110" t="s">
        <v>47</v>
      </c>
      <c r="E574" s="111"/>
      <c r="F574" s="112"/>
      <c r="G574" s="112"/>
      <c r="H574" s="112"/>
      <c r="I574" s="112" t="n">
        <v>96058494</v>
      </c>
      <c r="J574" s="113"/>
    </row>
    <row r="575" customFormat="false" ht="12.75" hidden="false" customHeight="false" outlineLevel="0" collapsed="false">
      <c r="B575" s="109"/>
      <c r="C575" s="109"/>
      <c r="D575" s="110" t="s">
        <v>42</v>
      </c>
      <c r="E575" s="111"/>
      <c r="F575" s="112"/>
      <c r="G575" s="112"/>
      <c r="H575" s="112"/>
      <c r="I575" s="112"/>
      <c r="J575" s="113"/>
    </row>
    <row r="576" customFormat="false" ht="12.75" hidden="false" customHeight="false" outlineLevel="0" collapsed="false">
      <c r="B576" s="109"/>
      <c r="C576" s="109"/>
      <c r="D576" s="110" t="s">
        <v>70</v>
      </c>
      <c r="E576" s="111"/>
      <c r="F576" s="112"/>
      <c r="G576" s="112"/>
      <c r="H576" s="112"/>
      <c r="I576" s="112" t="n">
        <v>96038391</v>
      </c>
      <c r="J576" s="113"/>
    </row>
    <row r="577" customFormat="false" ht="12.75" hidden="false" customHeight="false" outlineLevel="0" collapsed="false">
      <c r="B577" s="104" t="s">
        <v>73</v>
      </c>
      <c r="C577" s="104" t="n">
        <v>55109</v>
      </c>
      <c r="D577" s="104" t="s">
        <v>27</v>
      </c>
      <c r="E577" s="106"/>
      <c r="F577" s="107"/>
      <c r="G577" s="107"/>
      <c r="H577" s="107" t="n">
        <v>96016620</v>
      </c>
      <c r="I577" s="107"/>
      <c r="J577" s="108"/>
    </row>
    <row r="578" customFormat="false" ht="12.75" hidden="false" customHeight="false" outlineLevel="0" collapsed="false">
      <c r="B578" s="109"/>
      <c r="C578" s="109"/>
      <c r="D578" s="110" t="s">
        <v>33</v>
      </c>
      <c r="E578" s="111"/>
      <c r="F578" s="112"/>
      <c r="G578" s="112"/>
      <c r="H578" s="112"/>
      <c r="I578" s="112" t="n">
        <v>96061739</v>
      </c>
      <c r="J578" s="113"/>
    </row>
    <row r="579" customFormat="false" ht="12.75" hidden="false" customHeight="false" outlineLevel="0" collapsed="false">
      <c r="B579" s="109"/>
      <c r="C579" s="109"/>
      <c r="D579" s="110" t="s">
        <v>28</v>
      </c>
      <c r="E579" s="111"/>
      <c r="F579" s="112"/>
      <c r="G579" s="112"/>
      <c r="H579" s="112"/>
      <c r="I579" s="112" t="n">
        <v>96011533</v>
      </c>
      <c r="J579" s="113"/>
    </row>
    <row r="580" customFormat="false" ht="12.75" hidden="false" customHeight="false" outlineLevel="0" collapsed="false">
      <c r="B580" s="109"/>
      <c r="C580" s="109"/>
      <c r="D580" s="110" t="s">
        <v>29</v>
      </c>
      <c r="E580" s="111"/>
      <c r="F580" s="112"/>
      <c r="G580" s="112"/>
      <c r="H580" s="112"/>
      <c r="I580" s="112" t="n">
        <v>96017252</v>
      </c>
      <c r="J580" s="113"/>
    </row>
    <row r="581" customFormat="false" ht="12.75" hidden="false" customHeight="false" outlineLevel="0" collapsed="false">
      <c r="B581" s="109"/>
      <c r="C581" s="109"/>
      <c r="D581" s="110" t="s">
        <v>70</v>
      </c>
      <c r="E581" s="111"/>
      <c r="F581" s="112"/>
      <c r="G581" s="112"/>
      <c r="H581" s="112"/>
      <c r="I581" s="112" t="n">
        <v>96090207</v>
      </c>
      <c r="J581" s="113"/>
    </row>
    <row r="582" customFormat="false" ht="12.75" hidden="false" customHeight="false" outlineLevel="0" collapsed="false">
      <c r="B582" s="104" t="s">
        <v>295</v>
      </c>
      <c r="C582" s="104" t="n">
        <v>1709</v>
      </c>
      <c r="D582" s="104" t="s">
        <v>33</v>
      </c>
      <c r="E582" s="106"/>
      <c r="F582" s="107"/>
      <c r="G582" s="107"/>
      <c r="H582" s="107"/>
      <c r="I582" s="107" t="n">
        <v>96063493</v>
      </c>
      <c r="J582" s="108"/>
    </row>
    <row r="583" customFormat="false" ht="12.75" hidden="false" customHeight="false" outlineLevel="0" collapsed="false">
      <c r="B583" s="109"/>
      <c r="C583" s="109"/>
      <c r="D583" s="110" t="s">
        <v>28</v>
      </c>
      <c r="E583" s="111"/>
      <c r="F583" s="112"/>
      <c r="G583" s="112"/>
      <c r="H583" s="112"/>
      <c r="I583" s="112" t="n">
        <v>96061758</v>
      </c>
      <c r="J583" s="113"/>
    </row>
    <row r="584" customFormat="false" ht="12.75" hidden="false" customHeight="false" outlineLevel="0" collapsed="false">
      <c r="B584" s="109"/>
      <c r="C584" s="109"/>
      <c r="D584" s="110" t="s">
        <v>29</v>
      </c>
      <c r="E584" s="111"/>
      <c r="F584" s="112"/>
      <c r="G584" s="112"/>
      <c r="H584" s="112"/>
      <c r="I584" s="112" t="n">
        <v>96062104</v>
      </c>
      <c r="J584" s="113"/>
    </row>
    <row r="585" customFormat="false" ht="12.75" hidden="false" customHeight="false" outlineLevel="0" collapsed="false">
      <c r="B585" s="109"/>
      <c r="C585" s="109"/>
      <c r="D585" s="110" t="s">
        <v>36</v>
      </c>
      <c r="E585" s="111"/>
      <c r="F585" s="112"/>
      <c r="G585" s="112"/>
      <c r="H585" s="112"/>
      <c r="I585" s="112" t="n">
        <v>96018733</v>
      </c>
      <c r="J585" s="113"/>
    </row>
    <row r="586" customFormat="false" ht="12.75" hidden="false" customHeight="false" outlineLevel="0" collapsed="false">
      <c r="B586" s="109"/>
      <c r="C586" s="109"/>
      <c r="D586" s="110" t="s">
        <v>42</v>
      </c>
      <c r="E586" s="111"/>
      <c r="F586" s="112"/>
      <c r="G586" s="112"/>
      <c r="H586" s="112"/>
      <c r="I586" s="112"/>
      <c r="J586" s="113"/>
    </row>
    <row r="587" customFormat="false" ht="12.75" hidden="false" customHeight="false" outlineLevel="0" collapsed="false">
      <c r="B587" s="109"/>
      <c r="C587" s="109"/>
      <c r="D587" s="110" t="s">
        <v>70</v>
      </c>
      <c r="E587" s="111"/>
      <c r="F587" s="112"/>
      <c r="G587" s="112"/>
      <c r="H587" s="112"/>
      <c r="I587" s="112" t="n">
        <v>96061756</v>
      </c>
      <c r="J587" s="113"/>
    </row>
    <row r="588" customFormat="false" ht="12.75" hidden="false" customHeight="false" outlineLevel="0" collapsed="false">
      <c r="B588" s="104" t="s">
        <v>238</v>
      </c>
      <c r="C588" s="104" t="n">
        <v>66682</v>
      </c>
      <c r="D588" s="104" t="s">
        <v>27</v>
      </c>
      <c r="E588" s="106"/>
      <c r="F588" s="107"/>
      <c r="G588" s="107"/>
      <c r="H588" s="107" t="n">
        <v>96051537</v>
      </c>
      <c r="I588" s="107"/>
      <c r="J588" s="108"/>
    </row>
    <row r="589" customFormat="false" ht="12.75" hidden="false" customHeight="false" outlineLevel="0" collapsed="false">
      <c r="B589" s="109"/>
      <c r="C589" s="109"/>
      <c r="D589" s="110" t="s">
        <v>91</v>
      </c>
      <c r="E589" s="111"/>
      <c r="F589" s="112"/>
      <c r="G589" s="112"/>
      <c r="H589" s="112"/>
      <c r="I589" s="112"/>
      <c r="J589" s="113"/>
    </row>
    <row r="590" customFormat="false" ht="12.75" hidden="false" customHeight="false" outlineLevel="0" collapsed="false">
      <c r="B590" s="104" t="s">
        <v>285</v>
      </c>
      <c r="C590" s="104" t="n">
        <v>11175</v>
      </c>
      <c r="D590" s="104" t="s">
        <v>34</v>
      </c>
      <c r="E590" s="106"/>
      <c r="F590" s="107"/>
      <c r="G590" s="107"/>
      <c r="H590" s="107"/>
      <c r="I590" s="107" t="n">
        <v>96028946</v>
      </c>
      <c r="J590" s="108"/>
    </row>
    <row r="591" customFormat="false" ht="12.75" hidden="false" customHeight="false" outlineLevel="0" collapsed="false">
      <c r="B591" s="109"/>
      <c r="C591" s="109"/>
      <c r="D591" s="110" t="s">
        <v>28</v>
      </c>
      <c r="E591" s="111"/>
      <c r="F591" s="112"/>
      <c r="G591" s="112"/>
      <c r="H591" s="112"/>
      <c r="I591" s="112" t="n">
        <v>96062388</v>
      </c>
      <c r="J591" s="113"/>
    </row>
    <row r="592" customFormat="false" ht="12.75" hidden="false" customHeight="false" outlineLevel="0" collapsed="false">
      <c r="B592" s="109"/>
      <c r="C592" s="109"/>
      <c r="D592" s="110" t="s">
        <v>253</v>
      </c>
      <c r="E592" s="111"/>
      <c r="F592" s="112"/>
      <c r="G592" s="112"/>
      <c r="H592" s="112"/>
      <c r="I592" s="112" t="n">
        <v>96000675</v>
      </c>
      <c r="J592" s="113"/>
    </row>
    <row r="593" customFormat="false" ht="12.75" hidden="false" customHeight="false" outlineLevel="0" collapsed="false">
      <c r="B593" s="109"/>
      <c r="C593" s="109"/>
      <c r="D593" s="110" t="s">
        <v>42</v>
      </c>
      <c r="E593" s="111"/>
      <c r="F593" s="112"/>
      <c r="G593" s="112"/>
      <c r="H593" s="112"/>
      <c r="I593" s="112"/>
      <c r="J593" s="113"/>
    </row>
    <row r="594" customFormat="false" ht="12.75" hidden="false" customHeight="false" outlineLevel="0" collapsed="false">
      <c r="B594" s="104" t="s">
        <v>412</v>
      </c>
      <c r="C594" s="104" t="n">
        <v>87846</v>
      </c>
      <c r="D594" s="104" t="s">
        <v>41</v>
      </c>
      <c r="E594" s="106"/>
      <c r="F594" s="107" t="n">
        <v>96014479</v>
      </c>
      <c r="G594" s="107"/>
      <c r="H594" s="107"/>
      <c r="I594" s="107"/>
      <c r="J594" s="108"/>
    </row>
    <row r="595" customFormat="false" ht="12.75" hidden="false" customHeight="false" outlineLevel="0" collapsed="false">
      <c r="B595" s="104" t="s">
        <v>413</v>
      </c>
      <c r="C595" s="104" t="n">
        <v>54031</v>
      </c>
      <c r="D595" s="104" t="s">
        <v>411</v>
      </c>
      <c r="E595" s="106"/>
      <c r="F595" s="107"/>
      <c r="G595" s="107"/>
      <c r="H595" s="107"/>
      <c r="I595" s="107"/>
      <c r="J595" s="108" t="n">
        <v>96022711</v>
      </c>
    </row>
    <row r="596" customFormat="false" ht="12.75" hidden="false" customHeight="false" outlineLevel="0" collapsed="false">
      <c r="B596" s="104" t="s">
        <v>101</v>
      </c>
      <c r="C596" s="104" t="n">
        <v>65246</v>
      </c>
      <c r="D596" s="104" t="s">
        <v>27</v>
      </c>
      <c r="E596" s="106" t="n">
        <v>96043410</v>
      </c>
      <c r="F596" s="107"/>
      <c r="G596" s="107"/>
      <c r="H596" s="107" t="n">
        <v>96043410</v>
      </c>
      <c r="I596" s="107"/>
      <c r="J596" s="108"/>
    </row>
    <row r="597" customFormat="false" ht="12.75" hidden="false" customHeight="false" outlineLevel="0" collapsed="false">
      <c r="B597" s="109"/>
      <c r="C597" s="109"/>
      <c r="D597" s="110" t="s">
        <v>93</v>
      </c>
      <c r="E597" s="111"/>
      <c r="F597" s="112"/>
      <c r="G597" s="112"/>
      <c r="H597" s="112"/>
      <c r="I597" s="112" t="n">
        <v>96074734</v>
      </c>
      <c r="J597" s="113"/>
    </row>
    <row r="598" customFormat="false" ht="12.75" hidden="false" customHeight="false" outlineLevel="0" collapsed="false">
      <c r="B598" s="109"/>
      <c r="C598" s="109"/>
      <c r="D598" s="110" t="s">
        <v>35</v>
      </c>
      <c r="E598" s="111"/>
      <c r="F598" s="112"/>
      <c r="G598" s="112"/>
      <c r="H598" s="112"/>
      <c r="I598" s="112" t="n">
        <v>96005429</v>
      </c>
      <c r="J598" s="113"/>
    </row>
    <row r="599" customFormat="false" ht="12.75" hidden="false" customHeight="false" outlineLevel="0" collapsed="false">
      <c r="B599" s="109"/>
      <c r="C599" s="109"/>
      <c r="D599" s="110" t="s">
        <v>47</v>
      </c>
      <c r="E599" s="111"/>
      <c r="F599" s="112"/>
      <c r="G599" s="112"/>
      <c r="H599" s="112"/>
      <c r="I599" s="112" t="n">
        <v>96028950</v>
      </c>
      <c r="J599" s="113"/>
    </row>
    <row r="600" customFormat="false" ht="12.75" hidden="false" customHeight="false" outlineLevel="0" collapsed="false">
      <c r="B600" s="109"/>
      <c r="C600" s="109"/>
      <c r="D600" s="110" t="s">
        <v>54</v>
      </c>
      <c r="E600" s="111"/>
      <c r="F600" s="112"/>
      <c r="G600" s="112"/>
      <c r="H600" s="112"/>
      <c r="I600" s="112" t="n">
        <v>96057102</v>
      </c>
      <c r="J600" s="113"/>
    </row>
    <row r="601" customFormat="false" ht="12.75" hidden="false" customHeight="false" outlineLevel="0" collapsed="false">
      <c r="B601" s="104" t="s">
        <v>414</v>
      </c>
      <c r="C601" s="104" t="s">
        <v>343</v>
      </c>
      <c r="D601" s="104" t="s">
        <v>376</v>
      </c>
      <c r="E601" s="106"/>
      <c r="F601" s="107"/>
      <c r="G601" s="107"/>
      <c r="H601" s="107"/>
      <c r="I601" s="107"/>
      <c r="J601" s="108" t="n">
        <v>96000131</v>
      </c>
    </row>
    <row r="602" customFormat="false" ht="12.75" hidden="false" customHeight="false" outlineLevel="0" collapsed="false">
      <c r="B602" s="104" t="s">
        <v>243</v>
      </c>
      <c r="C602" s="104" t="n">
        <v>1799</v>
      </c>
      <c r="D602" s="104" t="s">
        <v>28</v>
      </c>
      <c r="E602" s="106"/>
      <c r="F602" s="107"/>
      <c r="G602" s="107"/>
      <c r="H602" s="107"/>
      <c r="I602" s="107" t="n">
        <v>96062595</v>
      </c>
      <c r="J602" s="108"/>
    </row>
    <row r="603" customFormat="false" ht="12.75" hidden="false" customHeight="false" outlineLevel="0" collapsed="false">
      <c r="B603" s="109"/>
      <c r="C603" s="109"/>
      <c r="D603" s="110" t="s">
        <v>29</v>
      </c>
      <c r="E603" s="111"/>
      <c r="F603" s="112"/>
      <c r="G603" s="112"/>
      <c r="H603" s="112"/>
      <c r="I603" s="112" t="n">
        <v>96002899</v>
      </c>
      <c r="J603" s="113"/>
    </row>
    <row r="604" customFormat="false" ht="12.75" hidden="false" customHeight="false" outlineLevel="0" collapsed="false">
      <c r="B604" s="109"/>
      <c r="C604" s="109"/>
      <c r="D604" s="110" t="s">
        <v>244</v>
      </c>
      <c r="E604" s="111"/>
      <c r="F604" s="112"/>
      <c r="G604" s="112"/>
      <c r="H604" s="112"/>
      <c r="I604" s="112" t="n">
        <v>96000677</v>
      </c>
      <c r="J604" s="113"/>
    </row>
    <row r="605" customFormat="false" ht="12.75" hidden="false" customHeight="false" outlineLevel="0" collapsed="false">
      <c r="B605" s="109"/>
      <c r="C605" s="109"/>
      <c r="D605" s="110" t="s">
        <v>42</v>
      </c>
      <c r="E605" s="111"/>
      <c r="F605" s="112"/>
      <c r="G605" s="112"/>
      <c r="H605" s="112"/>
      <c r="I605" s="112"/>
      <c r="J605" s="113"/>
    </row>
    <row r="606" customFormat="false" ht="12.75" hidden="false" customHeight="false" outlineLevel="0" collapsed="false">
      <c r="B606" s="109"/>
      <c r="C606" s="109"/>
      <c r="D606" s="110" t="s">
        <v>65</v>
      </c>
      <c r="E606" s="111"/>
      <c r="F606" s="112" t="n">
        <v>96038065</v>
      </c>
      <c r="G606" s="112"/>
      <c r="H606" s="112"/>
      <c r="I606" s="112"/>
      <c r="J606" s="113"/>
    </row>
    <row r="607" customFormat="false" ht="12.75" hidden="false" customHeight="false" outlineLevel="0" collapsed="false">
      <c r="B607" s="109"/>
      <c r="C607" s="109"/>
      <c r="D607" s="110" t="s">
        <v>70</v>
      </c>
      <c r="E607" s="111"/>
      <c r="F607" s="112"/>
      <c r="G607" s="112"/>
      <c r="H607" s="112"/>
      <c r="I607" s="112" t="n">
        <v>96051681</v>
      </c>
      <c r="J607" s="113"/>
    </row>
    <row r="608" customFormat="false" ht="12.75" hidden="false" customHeight="false" outlineLevel="0" collapsed="false">
      <c r="B608" s="104" t="s">
        <v>415</v>
      </c>
      <c r="C608" s="104" t="n">
        <v>31387</v>
      </c>
      <c r="D608" s="104" t="s">
        <v>40</v>
      </c>
      <c r="E608" s="106"/>
      <c r="F608" s="107"/>
      <c r="G608" s="107"/>
      <c r="H608" s="107"/>
      <c r="I608" s="107"/>
      <c r="J608" s="108" t="n">
        <v>96058597</v>
      </c>
    </row>
    <row r="609" customFormat="false" ht="12.75" hidden="false" customHeight="false" outlineLevel="0" collapsed="false">
      <c r="B609" s="104" t="s">
        <v>283</v>
      </c>
      <c r="C609" s="104" t="n">
        <v>56039</v>
      </c>
      <c r="D609" s="104" t="s">
        <v>85</v>
      </c>
      <c r="E609" s="106"/>
      <c r="F609" s="107"/>
      <c r="G609" s="107"/>
      <c r="H609" s="107"/>
      <c r="I609" s="107" t="n">
        <v>96017256</v>
      </c>
      <c r="J609" s="108"/>
    </row>
    <row r="610" customFormat="false" ht="12.75" hidden="false" customHeight="false" outlineLevel="0" collapsed="false">
      <c r="B610" s="109"/>
      <c r="C610" s="109"/>
      <c r="D610" s="110" t="s">
        <v>34</v>
      </c>
      <c r="E610" s="111"/>
      <c r="F610" s="112"/>
      <c r="G610" s="112"/>
      <c r="H610" s="112"/>
      <c r="I610" s="112" t="n">
        <v>96049612</v>
      </c>
      <c r="J610" s="113"/>
    </row>
    <row r="611" customFormat="false" ht="12.75" hidden="false" customHeight="false" outlineLevel="0" collapsed="false">
      <c r="B611" s="109"/>
      <c r="C611" s="109"/>
      <c r="D611" s="110" t="s">
        <v>42</v>
      </c>
      <c r="E611" s="111"/>
      <c r="F611" s="112"/>
      <c r="G611" s="112"/>
      <c r="H611" s="112"/>
      <c r="I611" s="112"/>
      <c r="J611" s="113"/>
    </row>
    <row r="612" customFormat="false" ht="12.75" hidden="false" customHeight="false" outlineLevel="0" collapsed="false">
      <c r="B612" s="104" t="s">
        <v>307</v>
      </c>
      <c r="C612" s="104" t="n">
        <v>118</v>
      </c>
      <c r="D612" s="104" t="s">
        <v>28</v>
      </c>
      <c r="E612" s="106"/>
      <c r="F612" s="107"/>
      <c r="G612" s="107"/>
      <c r="H612" s="107"/>
      <c r="I612" s="107" t="n">
        <v>96018757</v>
      </c>
      <c r="J612" s="108"/>
    </row>
    <row r="613" customFormat="false" ht="12.75" hidden="false" customHeight="false" outlineLevel="0" collapsed="false">
      <c r="B613" s="109"/>
      <c r="C613" s="109"/>
      <c r="D613" s="110" t="s">
        <v>29</v>
      </c>
      <c r="E613" s="111"/>
      <c r="F613" s="112"/>
      <c r="G613" s="112"/>
      <c r="H613" s="112"/>
      <c r="I613" s="112" t="n">
        <v>96048074</v>
      </c>
      <c r="J613" s="113"/>
    </row>
    <row r="614" customFormat="false" ht="12.75" hidden="false" customHeight="false" outlineLevel="0" collapsed="false">
      <c r="B614" s="109"/>
      <c r="C614" s="109"/>
      <c r="D614" s="110" t="s">
        <v>47</v>
      </c>
      <c r="E614" s="111"/>
      <c r="F614" s="112"/>
      <c r="G614" s="112"/>
      <c r="H614" s="112"/>
      <c r="I614" s="112" t="n">
        <v>96000712</v>
      </c>
      <c r="J614" s="113"/>
    </row>
    <row r="615" customFormat="false" ht="12.75" hidden="false" customHeight="false" outlineLevel="0" collapsed="false">
      <c r="B615" s="109"/>
      <c r="C615" s="109"/>
      <c r="D615" s="110" t="s">
        <v>48</v>
      </c>
      <c r="E615" s="111"/>
      <c r="F615" s="112"/>
      <c r="G615" s="112"/>
      <c r="H615" s="112"/>
      <c r="I615" s="112" t="n">
        <v>96000710</v>
      </c>
      <c r="J615" s="113"/>
    </row>
    <row r="616" customFormat="false" ht="12.75" hidden="false" customHeight="false" outlineLevel="0" collapsed="false">
      <c r="B616" s="109"/>
      <c r="C616" s="109"/>
      <c r="D616" s="110" t="s">
        <v>42</v>
      </c>
      <c r="E616" s="111"/>
      <c r="F616" s="112"/>
      <c r="G616" s="112"/>
      <c r="H616" s="112"/>
      <c r="I616" s="112"/>
      <c r="J616" s="113"/>
    </row>
    <row r="617" customFormat="false" ht="12.75" hidden="false" customHeight="false" outlineLevel="0" collapsed="false">
      <c r="B617" s="104" t="s">
        <v>74</v>
      </c>
      <c r="C617" s="104" t="n">
        <v>120</v>
      </c>
      <c r="D617" s="104" t="s">
        <v>27</v>
      </c>
      <c r="E617" s="106" t="n">
        <v>96043931</v>
      </c>
      <c r="F617" s="107"/>
      <c r="G617" s="107"/>
      <c r="H617" s="107" t="n">
        <v>96043931</v>
      </c>
      <c r="I617" s="107"/>
      <c r="J617" s="108"/>
    </row>
    <row r="618" customFormat="false" ht="12.75" hidden="false" customHeight="false" outlineLevel="0" collapsed="false">
      <c r="B618" s="109"/>
      <c r="C618" s="109"/>
      <c r="D618" s="110" t="s">
        <v>33</v>
      </c>
      <c r="E618" s="111"/>
      <c r="F618" s="112"/>
      <c r="G618" s="112"/>
      <c r="H618" s="112"/>
      <c r="I618" s="112" t="n">
        <v>96057579</v>
      </c>
      <c r="J618" s="113"/>
    </row>
    <row r="619" customFormat="false" ht="12.75" hidden="false" customHeight="false" outlineLevel="0" collapsed="false">
      <c r="B619" s="109"/>
      <c r="C619" s="109"/>
      <c r="D619" s="110" t="s">
        <v>28</v>
      </c>
      <c r="E619" s="111"/>
      <c r="F619" s="112"/>
      <c r="G619" s="112"/>
      <c r="H619" s="112"/>
      <c r="I619" s="112" t="n">
        <v>96062185</v>
      </c>
      <c r="J619" s="113"/>
    </row>
    <row r="620" customFormat="false" ht="12.75" hidden="false" customHeight="false" outlineLevel="0" collapsed="false">
      <c r="B620" s="109"/>
      <c r="C620" s="109"/>
      <c r="D620" s="110" t="s">
        <v>29</v>
      </c>
      <c r="E620" s="111"/>
      <c r="F620" s="112"/>
      <c r="G620" s="112"/>
      <c r="H620" s="112"/>
      <c r="I620" s="112" t="n">
        <v>96050368</v>
      </c>
      <c r="J620" s="113"/>
    </row>
    <row r="621" customFormat="false" ht="12.75" hidden="false" customHeight="false" outlineLevel="0" collapsed="false">
      <c r="B621" s="109"/>
      <c r="C621" s="109"/>
      <c r="D621" s="110" t="s">
        <v>35</v>
      </c>
      <c r="E621" s="111"/>
      <c r="F621" s="112"/>
      <c r="G621" s="112"/>
      <c r="H621" s="112"/>
      <c r="I621" s="112" t="n">
        <v>96005429</v>
      </c>
      <c r="J621" s="113"/>
    </row>
    <row r="622" customFormat="false" ht="12.75" hidden="false" customHeight="false" outlineLevel="0" collapsed="false">
      <c r="B622" s="109"/>
      <c r="C622" s="109"/>
      <c r="D622" s="110" t="s">
        <v>54</v>
      </c>
      <c r="E622" s="111"/>
      <c r="F622" s="112"/>
      <c r="G622" s="112"/>
      <c r="H622" s="112"/>
      <c r="I622" s="112" t="n">
        <v>96020559</v>
      </c>
      <c r="J622" s="113"/>
    </row>
    <row r="623" customFormat="false" ht="12.75" hidden="false" customHeight="false" outlineLevel="0" collapsed="false">
      <c r="B623" s="109"/>
      <c r="C623" s="109"/>
      <c r="D623" s="110" t="s">
        <v>37</v>
      </c>
      <c r="E623" s="111"/>
      <c r="F623" s="112" t="n">
        <v>96030446</v>
      </c>
      <c r="G623" s="112"/>
      <c r="H623" s="112"/>
      <c r="I623" s="112"/>
      <c r="J623" s="113"/>
    </row>
    <row r="624" customFormat="false" ht="12.75" hidden="false" customHeight="false" outlineLevel="0" collapsed="false">
      <c r="B624" s="109"/>
      <c r="C624" s="109"/>
      <c r="D624" s="110" t="s">
        <v>70</v>
      </c>
      <c r="E624" s="111"/>
      <c r="F624" s="112"/>
      <c r="G624" s="112"/>
      <c r="H624" s="112"/>
      <c r="I624" s="112" t="n">
        <v>96031481</v>
      </c>
      <c r="J624" s="113"/>
    </row>
    <row r="625" customFormat="false" ht="12.75" hidden="false" customHeight="false" outlineLevel="0" collapsed="false">
      <c r="B625" s="104" t="s">
        <v>299</v>
      </c>
      <c r="C625" s="104" t="n">
        <v>1763</v>
      </c>
      <c r="D625" s="104" t="s">
        <v>27</v>
      </c>
      <c r="E625" s="106"/>
      <c r="F625" s="107"/>
      <c r="G625" s="107"/>
      <c r="H625" s="107" t="n">
        <v>96021719</v>
      </c>
      <c r="I625" s="107"/>
      <c r="J625" s="108"/>
    </row>
    <row r="626" customFormat="false" ht="12.75" hidden="false" customHeight="false" outlineLevel="0" collapsed="false">
      <c r="B626" s="109"/>
      <c r="C626" s="109"/>
      <c r="D626" s="110" t="s">
        <v>300</v>
      </c>
      <c r="E626" s="111"/>
      <c r="F626" s="112"/>
      <c r="G626" s="112"/>
      <c r="H626" s="112"/>
      <c r="I626" s="112" t="n">
        <v>96060260</v>
      </c>
      <c r="J626" s="113"/>
    </row>
    <row r="627" customFormat="false" ht="12.75" hidden="false" customHeight="false" outlineLevel="0" collapsed="false">
      <c r="B627" s="109"/>
      <c r="C627" s="109"/>
      <c r="D627" s="110" t="s">
        <v>28</v>
      </c>
      <c r="E627" s="111"/>
      <c r="F627" s="112"/>
      <c r="G627" s="112"/>
      <c r="H627" s="112"/>
      <c r="I627" s="112" t="n">
        <v>96084452</v>
      </c>
      <c r="J627" s="113"/>
    </row>
    <row r="628" customFormat="false" ht="12.75" hidden="false" customHeight="false" outlineLevel="0" collapsed="false">
      <c r="B628" s="109"/>
      <c r="C628" s="109"/>
      <c r="D628" s="110" t="s">
        <v>29</v>
      </c>
      <c r="E628" s="111"/>
      <c r="F628" s="112"/>
      <c r="G628" s="112"/>
      <c r="H628" s="112"/>
      <c r="I628" s="112" t="n">
        <v>96062733</v>
      </c>
      <c r="J628" s="113"/>
    </row>
    <row r="629" customFormat="false" ht="12.75" hidden="false" customHeight="false" outlineLevel="0" collapsed="false">
      <c r="B629" s="109"/>
      <c r="C629" s="109"/>
      <c r="D629" s="110" t="s">
        <v>194</v>
      </c>
      <c r="E629" s="111"/>
      <c r="F629" s="112"/>
      <c r="G629" s="112"/>
      <c r="H629" s="112"/>
      <c r="I629" s="112" t="n">
        <v>96062586</v>
      </c>
      <c r="J629" s="113"/>
    </row>
    <row r="630" customFormat="false" ht="12.75" hidden="false" customHeight="false" outlineLevel="0" collapsed="false">
      <c r="B630" s="109"/>
      <c r="C630" s="109"/>
      <c r="D630" s="110" t="s">
        <v>253</v>
      </c>
      <c r="E630" s="111"/>
      <c r="F630" s="112"/>
      <c r="G630" s="112"/>
      <c r="H630" s="112"/>
      <c r="I630" s="112" t="n">
        <v>96003224</v>
      </c>
      <c r="J630" s="113"/>
    </row>
    <row r="631" customFormat="false" ht="12.75" hidden="false" customHeight="false" outlineLevel="0" collapsed="false">
      <c r="B631" s="109"/>
      <c r="C631" s="109"/>
      <c r="D631" s="110" t="s">
        <v>47</v>
      </c>
      <c r="E631" s="111"/>
      <c r="F631" s="112"/>
      <c r="G631" s="112"/>
      <c r="H631" s="112"/>
      <c r="I631" s="112" t="n">
        <v>96058476</v>
      </c>
      <c r="J631" s="113"/>
    </row>
    <row r="632" customFormat="false" ht="12.75" hidden="false" customHeight="false" outlineLevel="0" collapsed="false">
      <c r="B632" s="109"/>
      <c r="C632" s="109"/>
      <c r="D632" s="110" t="s">
        <v>180</v>
      </c>
      <c r="E632" s="111"/>
      <c r="F632" s="112"/>
      <c r="G632" s="112"/>
      <c r="H632" s="112"/>
      <c r="I632" s="112" t="n">
        <v>96003093</v>
      </c>
      <c r="J632" s="113"/>
    </row>
    <row r="633" customFormat="false" ht="12.75" hidden="false" customHeight="false" outlineLevel="0" collapsed="false">
      <c r="B633" s="104" t="s">
        <v>247</v>
      </c>
      <c r="C633" s="104" t="n">
        <v>1901</v>
      </c>
      <c r="D633" s="104" t="s">
        <v>33</v>
      </c>
      <c r="E633" s="106"/>
      <c r="F633" s="107"/>
      <c r="G633" s="107"/>
      <c r="H633" s="107"/>
      <c r="I633" s="107" t="n">
        <v>96062244</v>
      </c>
      <c r="J633" s="108"/>
    </row>
    <row r="634" customFormat="false" ht="12.75" hidden="false" customHeight="false" outlineLevel="0" collapsed="false">
      <c r="B634" s="109"/>
      <c r="C634" s="109"/>
      <c r="D634" s="110" t="s">
        <v>56</v>
      </c>
      <c r="E634" s="111"/>
      <c r="F634" s="112"/>
      <c r="G634" s="112"/>
      <c r="H634" s="112"/>
      <c r="I634" s="112" t="n">
        <v>96000734</v>
      </c>
      <c r="J634" s="113"/>
    </row>
    <row r="635" customFormat="false" ht="12.75" hidden="false" customHeight="false" outlineLevel="0" collapsed="false">
      <c r="B635" s="109"/>
      <c r="C635" s="109"/>
      <c r="D635" s="110" t="s">
        <v>36</v>
      </c>
      <c r="E635" s="111"/>
      <c r="F635" s="112"/>
      <c r="G635" s="112"/>
      <c r="H635" s="112"/>
      <c r="I635" s="112" t="n">
        <v>96018735</v>
      </c>
      <c r="J635" s="113"/>
    </row>
    <row r="636" customFormat="false" ht="12.75" hidden="false" customHeight="false" outlineLevel="0" collapsed="false">
      <c r="B636" s="109"/>
      <c r="C636" s="109"/>
      <c r="D636" s="110" t="s">
        <v>42</v>
      </c>
      <c r="E636" s="111"/>
      <c r="F636" s="112"/>
      <c r="G636" s="112"/>
      <c r="H636" s="112"/>
      <c r="I636" s="112"/>
      <c r="J636" s="113"/>
    </row>
    <row r="637" customFormat="false" ht="12.75" hidden="false" customHeight="false" outlineLevel="0" collapsed="false">
      <c r="B637" s="109"/>
      <c r="C637" s="109"/>
      <c r="D637" s="110" t="s">
        <v>30</v>
      </c>
      <c r="E637" s="111"/>
      <c r="F637" s="112"/>
      <c r="G637" s="112"/>
      <c r="H637" s="112"/>
      <c r="I637" s="112" t="n">
        <v>96033472</v>
      </c>
      <c r="J637" s="113"/>
    </row>
    <row r="638" customFormat="false" ht="12.75" hidden="false" customHeight="false" outlineLevel="0" collapsed="false">
      <c r="B638" s="104" t="s">
        <v>154</v>
      </c>
      <c r="C638" s="104" t="n">
        <v>53619</v>
      </c>
      <c r="D638" s="104" t="s">
        <v>27</v>
      </c>
      <c r="E638" s="106"/>
      <c r="F638" s="107"/>
      <c r="G638" s="107"/>
      <c r="H638" s="107" t="n">
        <v>96043308</v>
      </c>
      <c r="I638" s="107"/>
      <c r="J638" s="108"/>
    </row>
    <row r="639" customFormat="false" ht="12.75" hidden="false" customHeight="false" outlineLevel="0" collapsed="false">
      <c r="B639" s="109"/>
      <c r="C639" s="109"/>
      <c r="D639" s="110" t="s">
        <v>32</v>
      </c>
      <c r="E639" s="111"/>
      <c r="F639" s="112"/>
      <c r="G639" s="112"/>
      <c r="H639" s="112"/>
      <c r="I639" s="112" t="n">
        <v>96084332</v>
      </c>
      <c r="J639" s="113"/>
    </row>
    <row r="640" customFormat="false" ht="12.75" hidden="false" customHeight="false" outlineLevel="0" collapsed="false">
      <c r="B640" s="109"/>
      <c r="C640" s="109"/>
      <c r="D640" s="110" t="s">
        <v>34</v>
      </c>
      <c r="E640" s="111"/>
      <c r="F640" s="112"/>
      <c r="G640" s="112"/>
      <c r="H640" s="112"/>
      <c r="I640" s="112" t="n">
        <v>96029098</v>
      </c>
      <c r="J640" s="113"/>
    </row>
    <row r="641" customFormat="false" ht="12.75" hidden="false" customHeight="false" outlineLevel="0" collapsed="false">
      <c r="B641" s="109"/>
      <c r="C641" s="109"/>
      <c r="D641" s="110" t="s">
        <v>56</v>
      </c>
      <c r="E641" s="111"/>
      <c r="F641" s="112"/>
      <c r="G641" s="112"/>
      <c r="H641" s="112"/>
      <c r="I641" s="112" t="n">
        <v>96002203</v>
      </c>
      <c r="J641" s="113"/>
    </row>
    <row r="642" customFormat="false" ht="12.75" hidden="false" customHeight="false" outlineLevel="0" collapsed="false">
      <c r="B642" s="104" t="s">
        <v>416</v>
      </c>
      <c r="C642" s="104" t="n">
        <v>72352</v>
      </c>
      <c r="D642" s="104" t="s">
        <v>417</v>
      </c>
      <c r="E642" s="106"/>
      <c r="F642" s="107"/>
      <c r="G642" s="107" t="n">
        <v>96055826</v>
      </c>
      <c r="H642" s="107"/>
      <c r="I642" s="107"/>
      <c r="J642" s="108"/>
    </row>
    <row r="643" customFormat="false" ht="12.75" hidden="false" customHeight="false" outlineLevel="0" collapsed="false">
      <c r="B643" s="109"/>
      <c r="C643" s="109"/>
      <c r="D643" s="110" t="s">
        <v>37</v>
      </c>
      <c r="E643" s="111"/>
      <c r="F643" s="112" t="n">
        <v>96028370</v>
      </c>
      <c r="G643" s="112"/>
      <c r="H643" s="112"/>
      <c r="I643" s="112"/>
      <c r="J643" s="113"/>
    </row>
    <row r="644" customFormat="false" ht="12.75" hidden="false" customHeight="false" outlineLevel="0" collapsed="false">
      <c r="B644" s="104" t="s">
        <v>254</v>
      </c>
      <c r="C644" s="104" t="n">
        <v>64449</v>
      </c>
      <c r="D644" s="104" t="s">
        <v>42</v>
      </c>
      <c r="E644" s="106"/>
      <c r="F644" s="107"/>
      <c r="G644" s="107"/>
      <c r="H644" s="107"/>
      <c r="I644" s="107"/>
      <c r="J644" s="108"/>
    </row>
    <row r="645" customFormat="false" ht="12.75" hidden="false" customHeight="false" outlineLevel="0" collapsed="false">
      <c r="B645" s="109"/>
      <c r="C645" s="109"/>
      <c r="D645" s="110" t="s">
        <v>70</v>
      </c>
      <c r="E645" s="111"/>
      <c r="F645" s="112"/>
      <c r="G645" s="112"/>
      <c r="H645" s="112"/>
      <c r="I645" s="112" t="n">
        <v>96070368</v>
      </c>
      <c r="J645" s="113"/>
    </row>
    <row r="646" customFormat="false" ht="12.75" hidden="false" customHeight="false" outlineLevel="0" collapsed="false">
      <c r="B646" s="104" t="s">
        <v>418</v>
      </c>
      <c r="C646" s="104" t="n">
        <v>64448</v>
      </c>
      <c r="D646" s="104" t="s">
        <v>28</v>
      </c>
      <c r="E646" s="106"/>
      <c r="F646" s="107"/>
      <c r="G646" s="107"/>
      <c r="H646" s="107"/>
      <c r="I646" s="107" t="n">
        <v>96043125</v>
      </c>
      <c r="J646" s="108"/>
    </row>
    <row r="647" customFormat="false" ht="12.75" hidden="false" customHeight="false" outlineLevel="0" collapsed="false">
      <c r="B647" s="109"/>
      <c r="C647" s="109"/>
      <c r="D647" s="110" t="s">
        <v>29</v>
      </c>
      <c r="E647" s="111"/>
      <c r="F647" s="112"/>
      <c r="G647" s="112"/>
      <c r="H647" s="112"/>
      <c r="I647" s="112" t="n">
        <v>96043121</v>
      </c>
      <c r="J647" s="113"/>
    </row>
    <row r="648" customFormat="false" ht="12.75" hidden="false" customHeight="false" outlineLevel="0" collapsed="false">
      <c r="B648" s="109"/>
      <c r="C648" s="109"/>
      <c r="D648" s="110" t="s">
        <v>47</v>
      </c>
      <c r="E648" s="111"/>
      <c r="F648" s="112"/>
      <c r="G648" s="112"/>
      <c r="H648" s="112"/>
      <c r="I648" s="112" t="n">
        <v>96000788</v>
      </c>
      <c r="J648" s="113"/>
    </row>
    <row r="649" customFormat="false" ht="12.75" hidden="false" customHeight="false" outlineLevel="0" collapsed="false">
      <c r="B649" s="104" t="s">
        <v>274</v>
      </c>
      <c r="C649" s="104" t="n">
        <v>54292</v>
      </c>
      <c r="D649" s="104" t="s">
        <v>34</v>
      </c>
      <c r="E649" s="106"/>
      <c r="F649" s="107"/>
      <c r="G649" s="107"/>
      <c r="H649" s="107"/>
      <c r="I649" s="107" t="n">
        <v>96039682</v>
      </c>
      <c r="J649" s="108"/>
    </row>
    <row r="650" customFormat="false" ht="12.75" hidden="false" customHeight="false" outlineLevel="0" collapsed="false">
      <c r="B650" s="109"/>
      <c r="C650" s="109"/>
      <c r="D650" s="110" t="s">
        <v>28</v>
      </c>
      <c r="E650" s="111"/>
      <c r="F650" s="112"/>
      <c r="G650" s="112"/>
      <c r="H650" s="112"/>
      <c r="I650" s="112" t="n">
        <v>96062105</v>
      </c>
      <c r="J650" s="113"/>
    </row>
    <row r="651" customFormat="false" ht="12.75" hidden="false" customHeight="false" outlineLevel="0" collapsed="false">
      <c r="B651" s="109"/>
      <c r="C651" s="109"/>
      <c r="D651" s="110" t="s">
        <v>29</v>
      </c>
      <c r="E651" s="111"/>
      <c r="F651" s="112"/>
      <c r="G651" s="112"/>
      <c r="H651" s="112"/>
      <c r="I651" s="112" t="n">
        <v>96067511</v>
      </c>
      <c r="J651" s="113"/>
    </row>
    <row r="652" customFormat="false" ht="12.75" hidden="false" customHeight="false" outlineLevel="0" collapsed="false">
      <c r="B652" s="109"/>
      <c r="C652" s="109"/>
      <c r="D652" s="110" t="s">
        <v>42</v>
      </c>
      <c r="E652" s="111"/>
      <c r="F652" s="112"/>
      <c r="G652" s="112"/>
      <c r="H652" s="112"/>
      <c r="I652" s="112"/>
      <c r="J652" s="113"/>
    </row>
    <row r="653" customFormat="false" ht="12.75" hidden="false" customHeight="false" outlineLevel="0" collapsed="false">
      <c r="B653" s="109"/>
      <c r="C653" s="109"/>
      <c r="D653" s="110" t="s">
        <v>140</v>
      </c>
      <c r="E653" s="111"/>
      <c r="F653" s="112"/>
      <c r="G653" s="112"/>
      <c r="H653" s="112"/>
      <c r="I653" s="112" t="n">
        <v>96077308</v>
      </c>
      <c r="J653" s="113"/>
    </row>
    <row r="654" customFormat="false" ht="12.75" hidden="false" customHeight="false" outlineLevel="0" collapsed="false">
      <c r="B654" s="104" t="s">
        <v>151</v>
      </c>
      <c r="C654" s="104" t="n">
        <v>246</v>
      </c>
      <c r="D654" s="104" t="s">
        <v>27</v>
      </c>
      <c r="E654" s="106"/>
      <c r="F654" s="107"/>
      <c r="G654" s="107"/>
      <c r="H654" s="107" t="n">
        <v>96044811</v>
      </c>
      <c r="I654" s="107"/>
      <c r="J654" s="108"/>
    </row>
    <row r="655" customFormat="false" ht="12.75" hidden="false" customHeight="false" outlineLevel="0" collapsed="false">
      <c r="B655" s="109"/>
      <c r="C655" s="109"/>
      <c r="D655" s="110" t="s">
        <v>91</v>
      </c>
      <c r="E655" s="111"/>
      <c r="F655" s="112"/>
      <c r="G655" s="112"/>
      <c r="H655" s="112"/>
      <c r="I655" s="112"/>
      <c r="J655" s="113"/>
    </row>
    <row r="656" customFormat="false" ht="12.75" hidden="false" customHeight="false" outlineLevel="0" collapsed="false">
      <c r="B656" s="104" t="s">
        <v>230</v>
      </c>
      <c r="C656" s="104" t="n">
        <v>58669</v>
      </c>
      <c r="D656" s="104" t="s">
        <v>29</v>
      </c>
      <c r="E656" s="106"/>
      <c r="F656" s="107"/>
      <c r="G656" s="107"/>
      <c r="H656" s="107"/>
      <c r="I656" s="107" t="n">
        <v>96061754</v>
      </c>
      <c r="J656" s="108"/>
    </row>
    <row r="657" customFormat="false" ht="12.75" hidden="false" customHeight="false" outlineLevel="0" collapsed="false">
      <c r="B657" s="109"/>
      <c r="C657" s="109"/>
      <c r="D657" s="110" t="s">
        <v>42</v>
      </c>
      <c r="E657" s="111"/>
      <c r="F657" s="112"/>
      <c r="G657" s="112"/>
      <c r="H657" s="112"/>
      <c r="I657" s="112"/>
      <c r="J657" s="113"/>
    </row>
    <row r="658" customFormat="false" ht="12.75" hidden="false" customHeight="false" outlineLevel="0" collapsed="false">
      <c r="B658" s="109"/>
      <c r="C658" s="109"/>
      <c r="D658" s="110" t="s">
        <v>70</v>
      </c>
      <c r="E658" s="111"/>
      <c r="F658" s="112"/>
      <c r="G658" s="112"/>
      <c r="H658" s="112"/>
      <c r="I658" s="112" t="n">
        <v>96061755</v>
      </c>
      <c r="J658" s="113"/>
    </row>
    <row r="659" customFormat="false" ht="12.75" hidden="false" customHeight="false" outlineLevel="0" collapsed="false">
      <c r="B659" s="104" t="s">
        <v>220</v>
      </c>
      <c r="C659" s="104" t="n">
        <v>97779</v>
      </c>
      <c r="D659" s="104" t="s">
        <v>29</v>
      </c>
      <c r="E659" s="106"/>
      <c r="F659" s="107"/>
      <c r="G659" s="107"/>
      <c r="H659" s="107"/>
      <c r="I659" s="107" t="n">
        <v>96079653</v>
      </c>
      <c r="J659" s="108"/>
    </row>
    <row r="660" customFormat="false" ht="12.75" hidden="false" customHeight="false" outlineLevel="0" collapsed="false">
      <c r="B660" s="109"/>
      <c r="C660" s="109"/>
      <c r="D660" s="110" t="s">
        <v>42</v>
      </c>
      <c r="E660" s="111"/>
      <c r="F660" s="112"/>
      <c r="G660" s="112"/>
      <c r="H660" s="112"/>
      <c r="I660" s="112"/>
      <c r="J660" s="113"/>
    </row>
    <row r="661" customFormat="false" ht="12.75" hidden="false" customHeight="false" outlineLevel="0" collapsed="false">
      <c r="B661" s="109"/>
      <c r="C661" s="109"/>
      <c r="D661" s="110" t="s">
        <v>70</v>
      </c>
      <c r="E661" s="111"/>
      <c r="F661" s="112"/>
      <c r="G661" s="112"/>
      <c r="H661" s="112"/>
      <c r="I661" s="112" t="n">
        <v>96064683</v>
      </c>
      <c r="J661" s="113"/>
    </row>
    <row r="662" customFormat="false" ht="12.75" hidden="false" customHeight="false" outlineLevel="0" collapsed="false">
      <c r="B662" s="109"/>
      <c r="C662" s="109"/>
      <c r="D662" s="110" t="s">
        <v>140</v>
      </c>
      <c r="E662" s="111"/>
      <c r="F662" s="112"/>
      <c r="G662" s="112"/>
      <c r="H662" s="112"/>
      <c r="I662" s="112" t="n">
        <v>96063132</v>
      </c>
      <c r="J662" s="113"/>
    </row>
    <row r="663" customFormat="false" ht="12.75" hidden="false" customHeight="false" outlineLevel="0" collapsed="false">
      <c r="B663" s="104" t="s">
        <v>337</v>
      </c>
      <c r="C663" s="104" t="n">
        <v>5310</v>
      </c>
      <c r="D663" s="104" t="s">
        <v>78</v>
      </c>
      <c r="E663" s="106"/>
      <c r="F663" s="107"/>
      <c r="G663" s="107"/>
      <c r="H663" s="107"/>
      <c r="I663" s="107" t="n">
        <v>96030003</v>
      </c>
      <c r="J663" s="108"/>
    </row>
    <row r="664" customFormat="false" ht="12.75" hidden="false" customHeight="false" outlineLevel="0" collapsed="false">
      <c r="B664" s="109"/>
      <c r="C664" s="109"/>
      <c r="D664" s="110" t="s">
        <v>42</v>
      </c>
      <c r="E664" s="111"/>
      <c r="F664" s="112"/>
      <c r="G664" s="112"/>
      <c r="H664" s="112"/>
      <c r="I664" s="112"/>
      <c r="J664" s="113"/>
    </row>
    <row r="665" customFormat="false" ht="12.75" hidden="false" customHeight="false" outlineLevel="0" collapsed="false">
      <c r="B665" s="109"/>
      <c r="C665" s="109"/>
      <c r="D665" s="110" t="s">
        <v>70</v>
      </c>
      <c r="E665" s="111"/>
      <c r="F665" s="112"/>
      <c r="G665" s="112"/>
      <c r="H665" s="112"/>
      <c r="I665" s="112" t="n">
        <v>96070488</v>
      </c>
      <c r="J665" s="113"/>
    </row>
    <row r="666" customFormat="false" ht="12.75" hidden="false" customHeight="false" outlineLevel="0" collapsed="false">
      <c r="B666" s="104" t="s">
        <v>322</v>
      </c>
      <c r="C666" s="104" t="n">
        <v>58177</v>
      </c>
      <c r="D666" s="104" t="s">
        <v>46</v>
      </c>
      <c r="E666" s="106"/>
      <c r="F666" s="107"/>
      <c r="G666" s="107"/>
      <c r="H666" s="107" t="n">
        <v>96000104</v>
      </c>
      <c r="I666" s="107"/>
      <c r="J666" s="108"/>
    </row>
    <row r="667" customFormat="false" ht="12.75" hidden="false" customHeight="false" outlineLevel="0" collapsed="false">
      <c r="B667" s="109"/>
      <c r="C667" s="109"/>
      <c r="D667" s="110" t="s">
        <v>53</v>
      </c>
      <c r="E667" s="111"/>
      <c r="F667" s="112"/>
      <c r="G667" s="112"/>
      <c r="H667" s="112"/>
      <c r="I667" s="112"/>
      <c r="J667" s="113" t="n">
        <v>96004358</v>
      </c>
    </row>
    <row r="668" customFormat="false" ht="12.75" hidden="false" customHeight="false" outlineLevel="0" collapsed="false">
      <c r="B668" s="109"/>
      <c r="C668" s="109"/>
      <c r="D668" s="110" t="s">
        <v>47</v>
      </c>
      <c r="E668" s="111"/>
      <c r="F668" s="112"/>
      <c r="G668" s="112"/>
      <c r="H668" s="112"/>
      <c r="I668" s="112" t="n">
        <v>96003333</v>
      </c>
      <c r="J668" s="113"/>
    </row>
    <row r="669" customFormat="false" ht="12.75" hidden="false" customHeight="false" outlineLevel="0" collapsed="false">
      <c r="B669" s="109"/>
      <c r="C669" s="109"/>
      <c r="D669" s="110" t="s">
        <v>56</v>
      </c>
      <c r="E669" s="111"/>
      <c r="F669" s="112"/>
      <c r="G669" s="112"/>
      <c r="H669" s="112"/>
      <c r="I669" s="112" t="n">
        <v>96003324</v>
      </c>
      <c r="J669" s="113"/>
    </row>
    <row r="670" customFormat="false" ht="12.75" hidden="false" customHeight="false" outlineLevel="0" collapsed="false">
      <c r="B670" s="109"/>
      <c r="C670" s="109"/>
      <c r="D670" s="110" t="s">
        <v>36</v>
      </c>
      <c r="E670" s="111"/>
      <c r="F670" s="112"/>
      <c r="G670" s="112"/>
      <c r="H670" s="112"/>
      <c r="I670" s="112" t="n">
        <v>96019089</v>
      </c>
      <c r="J670" s="113"/>
    </row>
    <row r="671" customFormat="false" ht="12.75" hidden="false" customHeight="false" outlineLevel="0" collapsed="false">
      <c r="B671" s="104" t="s">
        <v>115</v>
      </c>
      <c r="C671" s="104" t="n">
        <v>278</v>
      </c>
      <c r="D671" s="104" t="s">
        <v>27</v>
      </c>
      <c r="E671" s="106"/>
      <c r="F671" s="107"/>
      <c r="G671" s="107"/>
      <c r="H671" s="107" t="n">
        <v>96019633</v>
      </c>
      <c r="I671" s="107"/>
      <c r="J671" s="108"/>
    </row>
    <row r="672" customFormat="false" ht="12.75" hidden="false" customHeight="false" outlineLevel="0" collapsed="false">
      <c r="B672" s="109"/>
      <c r="C672" s="109"/>
      <c r="D672" s="110" t="s">
        <v>91</v>
      </c>
      <c r="E672" s="111"/>
      <c r="F672" s="112"/>
      <c r="G672" s="112"/>
      <c r="H672" s="112"/>
      <c r="I672" s="112"/>
      <c r="J672" s="113"/>
    </row>
    <row r="673" customFormat="false" ht="12.75" hidden="false" customHeight="false" outlineLevel="0" collapsed="false">
      <c r="B673" s="104" t="s">
        <v>184</v>
      </c>
      <c r="C673" s="104" t="n">
        <v>2094</v>
      </c>
      <c r="D673" s="104" t="s">
        <v>32</v>
      </c>
      <c r="E673" s="106"/>
      <c r="F673" s="107"/>
      <c r="G673" s="107"/>
      <c r="H673" s="107"/>
      <c r="I673" s="107" t="n">
        <v>96020734</v>
      </c>
      <c r="J673" s="108"/>
    </row>
    <row r="674" customFormat="false" ht="12.75" hidden="false" customHeight="false" outlineLevel="0" collapsed="false">
      <c r="B674" s="109"/>
      <c r="C674" s="109"/>
      <c r="D674" s="110" t="s">
        <v>34</v>
      </c>
      <c r="E674" s="111"/>
      <c r="F674" s="112"/>
      <c r="G674" s="112"/>
      <c r="H674" s="112"/>
      <c r="I674" s="112" t="n">
        <v>96028944</v>
      </c>
      <c r="J674" s="113"/>
    </row>
    <row r="675" customFormat="false" ht="12.75" hidden="false" customHeight="false" outlineLevel="0" collapsed="false">
      <c r="B675" s="109"/>
      <c r="C675" s="109"/>
      <c r="D675" s="110" t="s">
        <v>185</v>
      </c>
      <c r="E675" s="111"/>
      <c r="F675" s="112"/>
      <c r="G675" s="112"/>
      <c r="H675" s="112"/>
      <c r="I675" s="112" t="n">
        <v>96004069</v>
      </c>
      <c r="J675" s="113"/>
    </row>
    <row r="676" customFormat="false" ht="12.75" hidden="false" customHeight="false" outlineLevel="0" collapsed="false">
      <c r="B676" s="109"/>
      <c r="C676" s="109"/>
      <c r="D676" s="110" t="s">
        <v>28</v>
      </c>
      <c r="E676" s="111"/>
      <c r="F676" s="112"/>
      <c r="G676" s="112"/>
      <c r="H676" s="112"/>
      <c r="I676" s="112" t="n">
        <v>96054437</v>
      </c>
      <c r="J676" s="113"/>
    </row>
    <row r="677" customFormat="false" ht="12.75" hidden="false" customHeight="false" outlineLevel="0" collapsed="false">
      <c r="B677" s="109"/>
      <c r="C677" s="109"/>
      <c r="D677" s="110" t="s">
        <v>29</v>
      </c>
      <c r="E677" s="111"/>
      <c r="F677" s="112"/>
      <c r="G677" s="112"/>
      <c r="H677" s="112"/>
      <c r="I677" s="112" t="n">
        <v>96056620</v>
      </c>
      <c r="J677" s="113"/>
    </row>
    <row r="678" customFormat="false" ht="12.75" hidden="false" customHeight="false" outlineLevel="0" collapsed="false">
      <c r="B678" s="109"/>
      <c r="C678" s="109"/>
      <c r="D678" s="110" t="s">
        <v>56</v>
      </c>
      <c r="E678" s="111"/>
      <c r="F678" s="112"/>
      <c r="G678" s="112"/>
      <c r="H678" s="112"/>
      <c r="I678" s="112" t="n">
        <v>96003030</v>
      </c>
      <c r="J678" s="113"/>
    </row>
    <row r="679" customFormat="false" ht="12.75" hidden="false" customHeight="false" outlineLevel="0" collapsed="false">
      <c r="B679" s="109"/>
      <c r="C679" s="109"/>
      <c r="D679" s="110" t="s">
        <v>36</v>
      </c>
      <c r="E679" s="111"/>
      <c r="F679" s="112"/>
      <c r="G679" s="112"/>
      <c r="H679" s="112"/>
      <c r="I679" s="112" t="n">
        <v>96019031</v>
      </c>
      <c r="J679" s="113"/>
    </row>
    <row r="680" customFormat="false" ht="12.75" hidden="false" customHeight="false" outlineLevel="0" collapsed="false">
      <c r="B680" s="109"/>
      <c r="C680" s="109"/>
      <c r="D680" s="110" t="s">
        <v>42</v>
      </c>
      <c r="E680" s="111"/>
      <c r="F680" s="112"/>
      <c r="G680" s="112"/>
      <c r="H680" s="112"/>
      <c r="I680" s="112"/>
      <c r="J680" s="113"/>
    </row>
    <row r="681" customFormat="false" ht="12.75" hidden="false" customHeight="false" outlineLevel="0" collapsed="false">
      <c r="B681" s="109"/>
      <c r="C681" s="109"/>
      <c r="D681" s="110" t="s">
        <v>38</v>
      </c>
      <c r="E681" s="111"/>
      <c r="F681" s="112"/>
      <c r="G681" s="112"/>
      <c r="H681" s="112"/>
      <c r="I681" s="112" t="n">
        <v>96081542</v>
      </c>
      <c r="J681" s="113"/>
    </row>
    <row r="682" customFormat="false" ht="12.75" hidden="false" customHeight="false" outlineLevel="0" collapsed="false">
      <c r="B682" s="104" t="s">
        <v>312</v>
      </c>
      <c r="C682" s="104" t="n">
        <v>51880</v>
      </c>
      <c r="D682" s="104" t="s">
        <v>27</v>
      </c>
      <c r="E682" s="106"/>
      <c r="F682" s="107"/>
      <c r="G682" s="107"/>
      <c r="H682" s="107" t="n">
        <v>96057698</v>
      </c>
      <c r="I682" s="107"/>
      <c r="J682" s="108"/>
    </row>
    <row r="683" customFormat="false" ht="12.75" hidden="false" customHeight="false" outlineLevel="0" collapsed="false">
      <c r="B683" s="109"/>
      <c r="C683" s="109"/>
      <c r="D683" s="110" t="s">
        <v>34</v>
      </c>
      <c r="E683" s="111"/>
      <c r="F683" s="112"/>
      <c r="G683" s="112"/>
      <c r="H683" s="112"/>
      <c r="I683" s="112" t="n">
        <v>96081582</v>
      </c>
      <c r="J683" s="113"/>
    </row>
    <row r="684" customFormat="false" ht="12.75" hidden="false" customHeight="false" outlineLevel="0" collapsed="false">
      <c r="B684" s="109"/>
      <c r="C684" s="109"/>
      <c r="D684" s="110" t="s">
        <v>47</v>
      </c>
      <c r="E684" s="111"/>
      <c r="F684" s="112"/>
      <c r="G684" s="112"/>
      <c r="H684" s="112"/>
      <c r="I684" s="112" t="n">
        <v>96063570</v>
      </c>
      <c r="J684" s="113"/>
    </row>
    <row r="685" customFormat="false" ht="12.75" hidden="false" customHeight="false" outlineLevel="0" collapsed="false">
      <c r="B685" s="109"/>
      <c r="C685" s="109"/>
      <c r="D685" s="110" t="s">
        <v>313</v>
      </c>
      <c r="E685" s="111"/>
      <c r="F685" s="112"/>
      <c r="G685" s="112"/>
      <c r="H685" s="112"/>
      <c r="I685" s="112" t="n">
        <v>96052730</v>
      </c>
      <c r="J685" s="113"/>
    </row>
    <row r="686" customFormat="false" ht="12.75" hidden="false" customHeight="false" outlineLevel="0" collapsed="false">
      <c r="B686" s="104" t="s">
        <v>327</v>
      </c>
      <c r="C686" s="104" t="n">
        <v>36857</v>
      </c>
      <c r="D686" s="104" t="s">
        <v>54</v>
      </c>
      <c r="E686" s="106"/>
      <c r="F686" s="107"/>
      <c r="G686" s="107"/>
      <c r="H686" s="107"/>
      <c r="I686" s="107" t="n">
        <v>96002360</v>
      </c>
      <c r="J686" s="108"/>
    </row>
    <row r="687" customFormat="false" ht="12.75" hidden="false" customHeight="false" outlineLevel="0" collapsed="false">
      <c r="B687" s="109"/>
      <c r="C687" s="109"/>
      <c r="D687" s="110" t="s">
        <v>42</v>
      </c>
      <c r="E687" s="111"/>
      <c r="F687" s="112"/>
      <c r="G687" s="112"/>
      <c r="H687" s="112"/>
      <c r="I687" s="112"/>
      <c r="J687" s="113"/>
    </row>
    <row r="688" customFormat="false" ht="12.75" hidden="false" customHeight="false" outlineLevel="0" collapsed="false">
      <c r="B688" s="104" t="s">
        <v>419</v>
      </c>
      <c r="C688" s="104" t="n">
        <v>2148</v>
      </c>
      <c r="D688" s="104" t="s">
        <v>53</v>
      </c>
      <c r="E688" s="106"/>
      <c r="F688" s="107"/>
      <c r="G688" s="107"/>
      <c r="H688" s="107"/>
      <c r="I688" s="107"/>
      <c r="J688" s="108" t="n">
        <v>96022326</v>
      </c>
    </row>
    <row r="689" customFormat="false" ht="12.75" hidden="false" customHeight="false" outlineLevel="0" collapsed="false">
      <c r="B689" s="104" t="s">
        <v>336</v>
      </c>
      <c r="C689" s="104" t="n">
        <v>2160</v>
      </c>
      <c r="D689" s="104" t="s">
        <v>33</v>
      </c>
      <c r="E689" s="106"/>
      <c r="F689" s="107"/>
      <c r="G689" s="107"/>
      <c r="H689" s="107"/>
      <c r="I689" s="107" t="n">
        <v>96062421</v>
      </c>
      <c r="J689" s="108"/>
    </row>
    <row r="690" customFormat="false" ht="12.75" hidden="false" customHeight="false" outlineLevel="0" collapsed="false">
      <c r="B690" s="109"/>
      <c r="C690" s="109"/>
      <c r="D690" s="110" t="s">
        <v>28</v>
      </c>
      <c r="E690" s="111"/>
      <c r="F690" s="112"/>
      <c r="G690" s="112"/>
      <c r="H690" s="112"/>
      <c r="I690" s="112" t="n">
        <v>96002461</v>
      </c>
      <c r="J690" s="113"/>
    </row>
    <row r="691" customFormat="false" ht="12.75" hidden="false" customHeight="false" outlineLevel="0" collapsed="false">
      <c r="B691" s="109"/>
      <c r="C691" s="109"/>
      <c r="D691" s="110" t="s">
        <v>29</v>
      </c>
      <c r="E691" s="111"/>
      <c r="F691" s="112"/>
      <c r="G691" s="112"/>
      <c r="H691" s="112"/>
      <c r="I691" s="112" t="n">
        <v>96002877</v>
      </c>
      <c r="J691" s="113"/>
    </row>
    <row r="692" customFormat="false" ht="12.75" hidden="false" customHeight="false" outlineLevel="0" collapsed="false">
      <c r="B692" s="109"/>
      <c r="C692" s="109"/>
      <c r="D692" s="110" t="s">
        <v>47</v>
      </c>
      <c r="E692" s="111"/>
      <c r="F692" s="112"/>
      <c r="G692" s="112"/>
      <c r="H692" s="112"/>
      <c r="I692" s="112" t="n">
        <v>96096099</v>
      </c>
      <c r="J692" s="113"/>
    </row>
    <row r="693" customFormat="false" ht="12.75" hidden="false" customHeight="false" outlineLevel="0" collapsed="false">
      <c r="B693" s="109"/>
      <c r="C693" s="109"/>
      <c r="D693" s="110" t="s">
        <v>42</v>
      </c>
      <c r="E693" s="111"/>
      <c r="F693" s="112"/>
      <c r="G693" s="112"/>
      <c r="H693" s="112"/>
      <c r="I693" s="112"/>
      <c r="J693" s="113"/>
    </row>
    <row r="694" customFormat="false" ht="12.75" hidden="false" customHeight="false" outlineLevel="0" collapsed="false">
      <c r="B694" s="109"/>
      <c r="C694" s="109"/>
      <c r="D694" s="110" t="s">
        <v>70</v>
      </c>
      <c r="E694" s="111"/>
      <c r="F694" s="112"/>
      <c r="G694" s="112"/>
      <c r="H694" s="112"/>
      <c r="I694" s="112" t="n">
        <v>96041229</v>
      </c>
      <c r="J694" s="113"/>
    </row>
    <row r="695" customFormat="false" ht="12.75" hidden="false" customHeight="false" outlineLevel="0" collapsed="false">
      <c r="B695" s="104" t="s">
        <v>219</v>
      </c>
      <c r="C695" s="104" t="n">
        <v>2162</v>
      </c>
      <c r="D695" s="104" t="s">
        <v>28</v>
      </c>
      <c r="E695" s="106"/>
      <c r="F695" s="107"/>
      <c r="G695" s="107"/>
      <c r="H695" s="107"/>
      <c r="I695" s="107" t="n">
        <v>96043176</v>
      </c>
      <c r="J695" s="108"/>
    </row>
    <row r="696" customFormat="false" ht="12.75" hidden="false" customHeight="false" outlineLevel="0" collapsed="false">
      <c r="B696" s="109"/>
      <c r="C696" s="109"/>
      <c r="D696" s="110" t="s">
        <v>29</v>
      </c>
      <c r="E696" s="111"/>
      <c r="F696" s="112"/>
      <c r="G696" s="112"/>
      <c r="H696" s="112"/>
      <c r="I696" s="112" t="n">
        <v>96040625</v>
      </c>
      <c r="J696" s="113"/>
    </row>
    <row r="697" customFormat="false" ht="12.75" hidden="false" customHeight="false" outlineLevel="0" collapsed="false">
      <c r="B697" s="109"/>
      <c r="C697" s="109"/>
      <c r="D697" s="110" t="s">
        <v>47</v>
      </c>
      <c r="E697" s="111"/>
      <c r="F697" s="112"/>
      <c r="G697" s="112"/>
      <c r="H697" s="112"/>
      <c r="I697" s="112" t="n">
        <v>96041537</v>
      </c>
      <c r="J697" s="113"/>
    </row>
    <row r="698" customFormat="false" ht="12.75" hidden="false" customHeight="false" outlineLevel="0" collapsed="false">
      <c r="B698" s="109"/>
      <c r="C698" s="109"/>
      <c r="D698" s="110" t="s">
        <v>42</v>
      </c>
      <c r="E698" s="111"/>
      <c r="F698" s="112"/>
      <c r="G698" s="112"/>
      <c r="H698" s="112"/>
      <c r="I698" s="112"/>
      <c r="J698" s="113"/>
    </row>
    <row r="699" customFormat="false" ht="12.75" hidden="false" customHeight="false" outlineLevel="0" collapsed="false">
      <c r="B699" s="104" t="s">
        <v>139</v>
      </c>
      <c r="C699" s="104" t="n">
        <v>45492</v>
      </c>
      <c r="D699" s="104" t="s">
        <v>78</v>
      </c>
      <c r="E699" s="106"/>
      <c r="F699" s="107"/>
      <c r="G699" s="107"/>
      <c r="H699" s="107"/>
      <c r="I699" s="107" t="n">
        <v>96009462</v>
      </c>
      <c r="J699" s="108"/>
    </row>
    <row r="700" customFormat="false" ht="12.75" hidden="false" customHeight="false" outlineLevel="0" collapsed="false">
      <c r="B700" s="109"/>
      <c r="C700" s="109"/>
      <c r="D700" s="110" t="s">
        <v>46</v>
      </c>
      <c r="E700" s="111"/>
      <c r="F700" s="112"/>
      <c r="G700" s="112"/>
      <c r="H700" s="112" t="n">
        <v>96004750</v>
      </c>
      <c r="I700" s="112"/>
      <c r="J700" s="113"/>
    </row>
    <row r="701" customFormat="false" ht="12.75" hidden="false" customHeight="false" outlineLevel="0" collapsed="false">
      <c r="B701" s="109"/>
      <c r="C701" s="109"/>
      <c r="D701" s="110" t="s">
        <v>40</v>
      </c>
      <c r="E701" s="111"/>
      <c r="F701" s="112"/>
      <c r="G701" s="112"/>
      <c r="H701" s="112"/>
      <c r="I701" s="112"/>
      <c r="J701" s="113" t="n">
        <v>96092908</v>
      </c>
    </row>
    <row r="702" customFormat="false" ht="12.75" hidden="false" customHeight="false" outlineLevel="0" collapsed="false">
      <c r="B702" s="109"/>
      <c r="C702" s="109"/>
      <c r="D702" s="110" t="s">
        <v>36</v>
      </c>
      <c r="E702" s="111"/>
      <c r="F702" s="112"/>
      <c r="G702" s="112"/>
      <c r="H702" s="112"/>
      <c r="I702" s="112" t="n">
        <v>96023243</v>
      </c>
      <c r="J702" s="113"/>
    </row>
    <row r="703" customFormat="false" ht="12.75" hidden="false" customHeight="false" outlineLevel="0" collapsed="false">
      <c r="B703" s="109"/>
      <c r="C703" s="109"/>
      <c r="D703" s="110" t="s">
        <v>140</v>
      </c>
      <c r="E703" s="111"/>
      <c r="F703" s="112"/>
      <c r="G703" s="112"/>
      <c r="H703" s="112"/>
      <c r="I703" s="112" t="n">
        <v>96005957</v>
      </c>
      <c r="J703" s="113"/>
    </row>
    <row r="704" customFormat="false" ht="12.75" hidden="false" customHeight="false" outlineLevel="0" collapsed="false">
      <c r="B704" s="104" t="s">
        <v>241</v>
      </c>
      <c r="C704" s="104" t="n">
        <v>2181</v>
      </c>
      <c r="D704" s="104" t="s">
        <v>34</v>
      </c>
      <c r="E704" s="106"/>
      <c r="F704" s="107"/>
      <c r="G704" s="107"/>
      <c r="H704" s="107"/>
      <c r="I704" s="107" t="n">
        <v>96052899</v>
      </c>
      <c r="J704" s="108"/>
    </row>
    <row r="705" customFormat="false" ht="12.75" hidden="false" customHeight="false" outlineLevel="0" collapsed="false">
      <c r="B705" s="109"/>
      <c r="C705" s="109"/>
      <c r="D705" s="110" t="s">
        <v>47</v>
      </c>
      <c r="E705" s="111"/>
      <c r="F705" s="112"/>
      <c r="G705" s="112"/>
      <c r="H705" s="112"/>
      <c r="I705" s="112" t="n">
        <v>96001005</v>
      </c>
      <c r="J705" s="113"/>
    </row>
    <row r="706" customFormat="false" ht="12.75" hidden="false" customHeight="false" outlineLevel="0" collapsed="false">
      <c r="B706" s="109"/>
      <c r="C706" s="109"/>
      <c r="D706" s="110" t="s">
        <v>42</v>
      </c>
      <c r="E706" s="111"/>
      <c r="F706" s="112"/>
      <c r="G706" s="112"/>
      <c r="H706" s="112"/>
      <c r="I706" s="112"/>
      <c r="J706" s="113"/>
    </row>
    <row r="707" customFormat="false" ht="12.75" hidden="false" customHeight="false" outlineLevel="0" collapsed="false">
      <c r="B707" s="109"/>
      <c r="C707" s="109"/>
      <c r="D707" s="110" t="s">
        <v>188</v>
      </c>
      <c r="E707" s="111"/>
      <c r="F707" s="112"/>
      <c r="G707" s="112"/>
      <c r="H707" s="112"/>
      <c r="I707" s="112" t="n">
        <v>96001636</v>
      </c>
      <c r="J707" s="113"/>
    </row>
    <row r="708" customFormat="false" ht="12.75" hidden="false" customHeight="false" outlineLevel="0" collapsed="false">
      <c r="B708" s="104" t="s">
        <v>420</v>
      </c>
      <c r="C708" s="104" t="n">
        <v>76140</v>
      </c>
      <c r="D708" s="104" t="s">
        <v>37</v>
      </c>
      <c r="E708" s="106"/>
      <c r="F708" s="107" t="n">
        <v>96038062</v>
      </c>
      <c r="G708" s="107"/>
      <c r="H708" s="107"/>
      <c r="I708" s="107"/>
      <c r="J708" s="108"/>
    </row>
    <row r="709" customFormat="false" ht="12.75" hidden="false" customHeight="false" outlineLevel="0" collapsed="false">
      <c r="B709" s="104" t="s">
        <v>100</v>
      </c>
      <c r="C709" s="104" t="n">
        <v>49333</v>
      </c>
      <c r="D709" s="104" t="s">
        <v>27</v>
      </c>
      <c r="E709" s="106"/>
      <c r="F709" s="107"/>
      <c r="G709" s="107"/>
      <c r="H709" s="107" t="n">
        <v>96052169</v>
      </c>
      <c r="I709" s="107"/>
      <c r="J709" s="108"/>
    </row>
    <row r="710" customFormat="false" ht="12.75" hidden="false" customHeight="false" outlineLevel="0" collapsed="false">
      <c r="B710" s="109"/>
      <c r="C710" s="109"/>
      <c r="D710" s="110" t="s">
        <v>34</v>
      </c>
      <c r="E710" s="111"/>
      <c r="F710" s="112"/>
      <c r="G710" s="112"/>
      <c r="H710" s="112"/>
      <c r="I710" s="112" t="n">
        <v>96028953</v>
      </c>
      <c r="J710" s="113"/>
    </row>
    <row r="711" customFormat="false" ht="12.75" hidden="false" customHeight="false" outlineLevel="0" collapsed="false">
      <c r="B711" s="109"/>
      <c r="C711" s="109"/>
      <c r="D711" s="110" t="s">
        <v>47</v>
      </c>
      <c r="E711" s="111"/>
      <c r="F711" s="112"/>
      <c r="G711" s="112"/>
      <c r="H711" s="112"/>
      <c r="I711" s="112" t="n">
        <v>96057905</v>
      </c>
      <c r="J711" s="113"/>
    </row>
    <row r="712" customFormat="false" ht="12.75" hidden="false" customHeight="false" outlineLevel="0" collapsed="false">
      <c r="B712" s="104" t="s">
        <v>63</v>
      </c>
      <c r="C712" s="104" t="n">
        <v>56264</v>
      </c>
      <c r="D712" s="104" t="s">
        <v>64</v>
      </c>
      <c r="E712" s="106" t="n">
        <v>95000281</v>
      </c>
      <c r="F712" s="107"/>
      <c r="G712" s="107"/>
      <c r="H712" s="107" t="n">
        <v>95000281</v>
      </c>
      <c r="I712" s="107"/>
      <c r="J712" s="108"/>
    </row>
    <row r="713" customFormat="false" ht="12.75" hidden="false" customHeight="false" outlineLevel="0" collapsed="false">
      <c r="B713" s="109"/>
      <c r="C713" s="109"/>
      <c r="D713" s="110" t="s">
        <v>34</v>
      </c>
      <c r="E713" s="111"/>
      <c r="F713" s="112"/>
      <c r="G713" s="112"/>
      <c r="H713" s="112"/>
      <c r="I713" s="112" t="n">
        <v>96029028</v>
      </c>
      <c r="J713" s="113"/>
    </row>
    <row r="714" customFormat="false" ht="12.75" hidden="false" customHeight="false" outlineLevel="0" collapsed="false">
      <c r="B714" s="109"/>
      <c r="C714" s="109"/>
      <c r="D714" s="110" t="s">
        <v>28</v>
      </c>
      <c r="E714" s="111"/>
      <c r="F714" s="112"/>
      <c r="G714" s="112"/>
      <c r="H714" s="112"/>
      <c r="I714" s="112" t="n">
        <v>96062765</v>
      </c>
      <c r="J714" s="113"/>
    </row>
    <row r="715" customFormat="false" ht="12.75" hidden="false" customHeight="false" outlineLevel="0" collapsed="false">
      <c r="B715" s="109"/>
      <c r="C715" s="109"/>
      <c r="D715" s="110" t="s">
        <v>29</v>
      </c>
      <c r="E715" s="111"/>
      <c r="F715" s="112"/>
      <c r="G715" s="112"/>
      <c r="H715" s="112"/>
      <c r="I715" s="112" t="n">
        <v>96062703</v>
      </c>
      <c r="J715" s="113"/>
    </row>
    <row r="716" customFormat="false" ht="12.75" hidden="false" customHeight="false" outlineLevel="0" collapsed="false">
      <c r="B716" s="109"/>
      <c r="C716" s="109"/>
      <c r="D716" s="110" t="s">
        <v>35</v>
      </c>
      <c r="E716" s="111"/>
      <c r="F716" s="112"/>
      <c r="G716" s="112"/>
      <c r="H716" s="112"/>
      <c r="I716" s="112" t="n">
        <v>96005429</v>
      </c>
      <c r="J716" s="113"/>
    </row>
    <row r="717" customFormat="false" ht="12.75" hidden="false" customHeight="false" outlineLevel="0" collapsed="false">
      <c r="B717" s="109"/>
      <c r="C717" s="109"/>
      <c r="D717" s="110" t="s">
        <v>52</v>
      </c>
      <c r="E717" s="111"/>
      <c r="F717" s="112"/>
      <c r="G717" s="112"/>
      <c r="H717" s="112"/>
      <c r="I717" s="112" t="n">
        <v>96007593</v>
      </c>
      <c r="J717" s="113"/>
    </row>
    <row r="718" customFormat="false" ht="12.75" hidden="false" customHeight="false" outlineLevel="0" collapsed="false">
      <c r="B718" s="109"/>
      <c r="C718" s="109"/>
      <c r="D718" s="110" t="s">
        <v>47</v>
      </c>
      <c r="E718" s="111"/>
      <c r="F718" s="112"/>
      <c r="G718" s="112"/>
      <c r="H718" s="112"/>
      <c r="I718" s="112" t="n">
        <v>96001565</v>
      </c>
      <c r="J718" s="113"/>
    </row>
    <row r="719" customFormat="false" ht="12.75" hidden="false" customHeight="false" outlineLevel="0" collapsed="false">
      <c r="B719" s="109"/>
      <c r="C719" s="109"/>
      <c r="D719" s="110" t="s">
        <v>36</v>
      </c>
      <c r="E719" s="111"/>
      <c r="F719" s="112"/>
      <c r="G719" s="112"/>
      <c r="H719" s="112"/>
      <c r="I719" s="112" t="n">
        <v>96018770</v>
      </c>
      <c r="J719" s="113"/>
    </row>
    <row r="720" customFormat="false" ht="12.75" hidden="false" customHeight="false" outlineLevel="0" collapsed="false">
      <c r="B720" s="109"/>
      <c r="C720" s="109"/>
      <c r="D720" s="110" t="s">
        <v>65</v>
      </c>
      <c r="E720" s="111"/>
      <c r="F720" s="112" t="n">
        <v>96033539</v>
      </c>
      <c r="G720" s="112"/>
      <c r="H720" s="112"/>
      <c r="I720" s="112"/>
      <c r="J720" s="113"/>
    </row>
    <row r="721" customFormat="false" ht="12.75" hidden="false" customHeight="false" outlineLevel="0" collapsed="false">
      <c r="B721" s="104" t="s">
        <v>66</v>
      </c>
      <c r="C721" s="104" t="n">
        <v>56264</v>
      </c>
      <c r="D721" s="104" t="s">
        <v>53</v>
      </c>
      <c r="E721" s="106"/>
      <c r="F721" s="107"/>
      <c r="G721" s="107"/>
      <c r="H721" s="107"/>
      <c r="I721" s="107"/>
      <c r="J721" s="108" t="n">
        <v>96006417</v>
      </c>
    </row>
    <row r="722" customFormat="false" ht="12.75" hidden="false" customHeight="false" outlineLevel="0" collapsed="false">
      <c r="B722" s="104" t="s">
        <v>421</v>
      </c>
      <c r="C722" s="104" t="n">
        <v>80245</v>
      </c>
      <c r="D722" s="104" t="s">
        <v>37</v>
      </c>
      <c r="E722" s="106"/>
      <c r="F722" s="107" t="n">
        <v>96043717</v>
      </c>
      <c r="G722" s="107"/>
      <c r="H722" s="107"/>
      <c r="I722" s="107"/>
      <c r="J722" s="108"/>
    </row>
    <row r="723" customFormat="false" ht="12.75" hidden="false" customHeight="false" outlineLevel="0" collapsed="false">
      <c r="B723" s="104" t="s">
        <v>209</v>
      </c>
      <c r="C723" s="104" t="n">
        <v>58058</v>
      </c>
      <c r="D723" s="104" t="s">
        <v>34</v>
      </c>
      <c r="E723" s="106"/>
      <c r="F723" s="107"/>
      <c r="G723" s="107"/>
      <c r="H723" s="107"/>
      <c r="I723" s="107" t="n">
        <v>96020382</v>
      </c>
      <c r="J723" s="108"/>
    </row>
    <row r="724" customFormat="false" ht="12.75" hidden="false" customHeight="false" outlineLevel="0" collapsed="false">
      <c r="B724" s="109"/>
      <c r="C724" s="109"/>
      <c r="D724" s="110" t="s">
        <v>42</v>
      </c>
      <c r="E724" s="111"/>
      <c r="F724" s="112"/>
      <c r="G724" s="112"/>
      <c r="H724" s="112"/>
      <c r="I724" s="112"/>
      <c r="J724" s="113"/>
    </row>
    <row r="725" customFormat="false" ht="12.75" hidden="false" customHeight="false" outlineLevel="0" collapsed="false">
      <c r="B725" s="104" t="s">
        <v>422</v>
      </c>
      <c r="C725" s="104" t="n">
        <v>32441</v>
      </c>
      <c r="D725" s="104" t="s">
        <v>53</v>
      </c>
      <c r="E725" s="106"/>
      <c r="F725" s="107"/>
      <c r="G725" s="107"/>
      <c r="H725" s="107"/>
      <c r="I725" s="107"/>
      <c r="J725" s="108" t="n">
        <v>96021406</v>
      </c>
    </row>
    <row r="726" customFormat="false" ht="12.75" hidden="false" customHeight="false" outlineLevel="0" collapsed="false">
      <c r="B726" s="104" t="s">
        <v>96</v>
      </c>
      <c r="C726" s="104" t="n">
        <v>9409</v>
      </c>
      <c r="D726" s="104" t="s">
        <v>32</v>
      </c>
      <c r="E726" s="106"/>
      <c r="F726" s="107"/>
      <c r="G726" s="107"/>
      <c r="H726" s="107"/>
      <c r="I726" s="107" t="n">
        <v>96021308</v>
      </c>
      <c r="J726" s="108"/>
    </row>
    <row r="727" customFormat="false" ht="12.75" hidden="false" customHeight="false" outlineLevel="0" collapsed="false">
      <c r="B727" s="109"/>
      <c r="C727" s="109"/>
      <c r="D727" s="110" t="s">
        <v>34</v>
      </c>
      <c r="E727" s="111"/>
      <c r="F727" s="112"/>
      <c r="G727" s="112"/>
      <c r="H727" s="112"/>
      <c r="I727" s="112" t="n">
        <v>96028966</v>
      </c>
      <c r="J727" s="113"/>
    </row>
    <row r="728" customFormat="false" ht="12.75" hidden="false" customHeight="false" outlineLevel="0" collapsed="false">
      <c r="B728" s="109"/>
      <c r="C728" s="109"/>
      <c r="D728" s="110" t="s">
        <v>35</v>
      </c>
      <c r="E728" s="111"/>
      <c r="F728" s="112"/>
      <c r="G728" s="112"/>
      <c r="H728" s="112"/>
      <c r="I728" s="112" t="n">
        <v>96005429</v>
      </c>
      <c r="J728" s="113"/>
    </row>
    <row r="729" customFormat="false" ht="12.75" hidden="false" customHeight="false" outlineLevel="0" collapsed="false">
      <c r="B729" s="109"/>
      <c r="C729" s="109"/>
      <c r="D729" s="110" t="s">
        <v>61</v>
      </c>
      <c r="E729" s="111" t="n">
        <v>95000191</v>
      </c>
      <c r="F729" s="112"/>
      <c r="G729" s="112"/>
      <c r="H729" s="112" t="n">
        <v>95000191</v>
      </c>
      <c r="I729" s="112"/>
      <c r="J729" s="113"/>
    </row>
    <row r="730" customFormat="false" ht="12.75" hidden="false" customHeight="false" outlineLevel="0" collapsed="false">
      <c r="B730" s="109"/>
      <c r="C730" s="109"/>
      <c r="D730" s="110" t="s">
        <v>53</v>
      </c>
      <c r="E730" s="111"/>
      <c r="F730" s="112"/>
      <c r="G730" s="112"/>
      <c r="H730" s="112"/>
      <c r="I730" s="112"/>
      <c r="J730" s="113" t="n">
        <v>96019669</v>
      </c>
    </row>
    <row r="731" customFormat="false" ht="12.75" hidden="false" customHeight="false" outlineLevel="0" collapsed="false">
      <c r="B731" s="109"/>
      <c r="C731" s="109"/>
      <c r="D731" s="110" t="s">
        <v>41</v>
      </c>
      <c r="E731" s="111"/>
      <c r="F731" s="112" t="n">
        <v>96013901</v>
      </c>
      <c r="G731" s="112"/>
      <c r="H731" s="112"/>
      <c r="I731" s="112"/>
      <c r="J731" s="113"/>
    </row>
    <row r="732" customFormat="false" ht="12.75" hidden="false" customHeight="false" outlineLevel="0" collapsed="false">
      <c r="B732" s="109"/>
      <c r="C732" s="109"/>
      <c r="D732" s="110" t="s">
        <v>54</v>
      </c>
      <c r="E732" s="111"/>
      <c r="F732" s="112"/>
      <c r="G732" s="112"/>
      <c r="H732" s="112"/>
      <c r="I732" s="112" t="n">
        <v>96028965</v>
      </c>
      <c r="J732" s="113"/>
    </row>
    <row r="733" customFormat="false" ht="12.75" hidden="false" customHeight="false" outlineLevel="0" collapsed="false">
      <c r="B733" s="109"/>
      <c r="C733" s="109"/>
      <c r="D733" s="110" t="s">
        <v>36</v>
      </c>
      <c r="E733" s="111"/>
      <c r="F733" s="112"/>
      <c r="G733" s="112"/>
      <c r="H733" s="112"/>
      <c r="I733" s="112" t="n">
        <v>96019054</v>
      </c>
      <c r="J733" s="113"/>
    </row>
    <row r="734" customFormat="false" ht="12.75" hidden="false" customHeight="false" outlineLevel="0" collapsed="false">
      <c r="B734" s="104" t="s">
        <v>423</v>
      </c>
      <c r="C734" s="104" t="n">
        <v>32565</v>
      </c>
      <c r="D734" s="104" t="s">
        <v>37</v>
      </c>
      <c r="E734" s="106"/>
      <c r="F734" s="107" t="n">
        <v>96028136</v>
      </c>
      <c r="G734" s="107"/>
      <c r="H734" s="107"/>
      <c r="I734" s="107"/>
      <c r="J734" s="108"/>
    </row>
    <row r="735" customFormat="false" ht="12.75" hidden="false" customHeight="false" outlineLevel="0" collapsed="false">
      <c r="B735" s="104" t="s">
        <v>293</v>
      </c>
      <c r="C735" s="104" t="n">
        <v>53782</v>
      </c>
      <c r="D735" s="104" t="s">
        <v>28</v>
      </c>
      <c r="E735" s="106"/>
      <c r="F735" s="107"/>
      <c r="G735" s="107"/>
      <c r="H735" s="107"/>
      <c r="I735" s="107" t="n">
        <v>96016861</v>
      </c>
      <c r="J735" s="108"/>
    </row>
    <row r="736" customFormat="false" ht="12.75" hidden="false" customHeight="false" outlineLevel="0" collapsed="false">
      <c r="B736" s="109"/>
      <c r="C736" s="109"/>
      <c r="D736" s="110" t="s">
        <v>29</v>
      </c>
      <c r="E736" s="111"/>
      <c r="F736" s="112"/>
      <c r="G736" s="112"/>
      <c r="H736" s="112"/>
      <c r="I736" s="112" t="n">
        <v>96015021</v>
      </c>
      <c r="J736" s="113"/>
    </row>
    <row r="737" customFormat="false" ht="12.75" hidden="false" customHeight="false" outlineLevel="0" collapsed="false">
      <c r="B737" s="109"/>
      <c r="C737" s="109"/>
      <c r="D737" s="110" t="s">
        <v>36</v>
      </c>
      <c r="E737" s="111"/>
      <c r="F737" s="112"/>
      <c r="G737" s="112"/>
      <c r="H737" s="112"/>
      <c r="I737" s="112" t="n">
        <v>96019058</v>
      </c>
      <c r="J737" s="113"/>
    </row>
    <row r="738" customFormat="false" ht="12.75" hidden="false" customHeight="false" outlineLevel="0" collapsed="false">
      <c r="B738" s="109"/>
      <c r="C738" s="109"/>
      <c r="D738" s="110" t="s">
        <v>42</v>
      </c>
      <c r="E738" s="111"/>
      <c r="F738" s="112"/>
      <c r="G738" s="112"/>
      <c r="H738" s="112"/>
      <c r="I738" s="112"/>
      <c r="J738" s="113"/>
    </row>
    <row r="739" customFormat="false" ht="12.75" hidden="false" customHeight="false" outlineLevel="0" collapsed="false">
      <c r="B739" s="109"/>
      <c r="C739" s="109"/>
      <c r="D739" s="110" t="s">
        <v>70</v>
      </c>
      <c r="E739" s="111"/>
      <c r="F739" s="112"/>
      <c r="G739" s="112"/>
      <c r="H739" s="112"/>
      <c r="I739" s="112" t="n">
        <v>96036584</v>
      </c>
      <c r="J739" s="113"/>
    </row>
    <row r="740" customFormat="false" ht="12.75" hidden="false" customHeight="false" outlineLevel="0" collapsed="false">
      <c r="B740" s="104" t="s">
        <v>284</v>
      </c>
      <c r="C740" s="104" t="n">
        <v>2289</v>
      </c>
      <c r="D740" s="104" t="s">
        <v>34</v>
      </c>
      <c r="E740" s="106"/>
      <c r="F740" s="107"/>
      <c r="G740" s="107"/>
      <c r="H740" s="107"/>
      <c r="I740" s="107" t="n">
        <v>96020037</v>
      </c>
      <c r="J740" s="108"/>
    </row>
    <row r="741" customFormat="false" ht="12.75" hidden="false" customHeight="false" outlineLevel="0" collapsed="false">
      <c r="B741" s="109"/>
      <c r="C741" s="109"/>
      <c r="D741" s="110" t="s">
        <v>42</v>
      </c>
      <c r="E741" s="111"/>
      <c r="F741" s="112"/>
      <c r="G741" s="112"/>
      <c r="H741" s="112"/>
      <c r="I741" s="112"/>
      <c r="J741" s="113"/>
    </row>
    <row r="742" customFormat="false" ht="12.75" hidden="false" customHeight="false" outlineLevel="0" collapsed="false">
      <c r="B742" s="109"/>
      <c r="C742" s="109"/>
      <c r="D742" s="110" t="s">
        <v>188</v>
      </c>
      <c r="E742" s="111"/>
      <c r="F742" s="112"/>
      <c r="G742" s="112"/>
      <c r="H742" s="112"/>
      <c r="I742" s="112" t="n">
        <v>96000967</v>
      </c>
      <c r="J742" s="113"/>
    </row>
    <row r="743" customFormat="false" ht="12.75" hidden="false" customHeight="false" outlineLevel="0" collapsed="false">
      <c r="B743" s="104" t="s">
        <v>207</v>
      </c>
      <c r="C743" s="104" t="n">
        <v>2331</v>
      </c>
      <c r="D743" s="104" t="s">
        <v>34</v>
      </c>
      <c r="E743" s="106"/>
      <c r="F743" s="107"/>
      <c r="G743" s="107"/>
      <c r="H743" s="107"/>
      <c r="I743" s="107" t="n">
        <v>96036748</v>
      </c>
      <c r="J743" s="108"/>
    </row>
    <row r="744" customFormat="false" ht="12.75" hidden="false" customHeight="false" outlineLevel="0" collapsed="false">
      <c r="B744" s="109"/>
      <c r="C744" s="109"/>
      <c r="D744" s="110" t="s">
        <v>42</v>
      </c>
      <c r="E744" s="111"/>
      <c r="F744" s="112"/>
      <c r="G744" s="112"/>
      <c r="H744" s="112"/>
      <c r="I744" s="112"/>
      <c r="J744" s="113"/>
    </row>
    <row r="745" customFormat="false" ht="12.75" hidden="false" customHeight="false" outlineLevel="0" collapsed="false">
      <c r="B745" s="104" t="s">
        <v>424</v>
      </c>
      <c r="C745" s="104" t="n">
        <v>2336</v>
      </c>
      <c r="D745" s="104" t="s">
        <v>331</v>
      </c>
      <c r="E745" s="106"/>
      <c r="F745" s="107"/>
      <c r="G745" s="107"/>
      <c r="H745" s="107"/>
      <c r="I745" s="107"/>
      <c r="J745" s="108" t="n">
        <v>95001252</v>
      </c>
    </row>
    <row r="746" customFormat="false" ht="12.75" hidden="false" customHeight="false" outlineLevel="0" collapsed="false">
      <c r="B746" s="109"/>
      <c r="C746" s="109"/>
      <c r="D746" s="110" t="s">
        <v>425</v>
      </c>
      <c r="E746" s="111"/>
      <c r="F746" s="112"/>
      <c r="G746" s="112"/>
      <c r="H746" s="112"/>
      <c r="I746" s="112"/>
      <c r="J746" s="113" t="n">
        <v>96008023</v>
      </c>
    </row>
    <row r="747" customFormat="false" ht="12.75" hidden="false" customHeight="false" outlineLevel="0" collapsed="false">
      <c r="B747" s="104" t="s">
        <v>125</v>
      </c>
      <c r="C747" s="104" t="n">
        <v>57251</v>
      </c>
      <c r="D747" s="104" t="s">
        <v>27</v>
      </c>
      <c r="E747" s="106"/>
      <c r="F747" s="107"/>
      <c r="G747" s="107"/>
      <c r="H747" s="107" t="n">
        <v>96034867</v>
      </c>
      <c r="I747" s="107"/>
      <c r="J747" s="108"/>
    </row>
    <row r="748" customFormat="false" ht="12.75" hidden="false" customHeight="false" outlineLevel="0" collapsed="false">
      <c r="B748" s="109"/>
      <c r="C748" s="109"/>
      <c r="D748" s="110" t="s">
        <v>32</v>
      </c>
      <c r="E748" s="111"/>
      <c r="F748" s="112"/>
      <c r="G748" s="112"/>
      <c r="H748" s="112"/>
      <c r="I748" s="112" t="n">
        <v>96084677</v>
      </c>
      <c r="J748" s="113"/>
    </row>
    <row r="749" customFormat="false" ht="12.75" hidden="false" customHeight="false" outlineLevel="0" collapsed="false">
      <c r="B749" s="109"/>
      <c r="C749" s="109"/>
      <c r="D749" s="110" t="s">
        <v>33</v>
      </c>
      <c r="E749" s="111"/>
      <c r="F749" s="112"/>
      <c r="G749" s="112"/>
      <c r="H749" s="112"/>
      <c r="I749" s="112" t="n">
        <v>96066264</v>
      </c>
      <c r="J749" s="113"/>
    </row>
    <row r="750" customFormat="false" ht="12.75" hidden="false" customHeight="false" outlineLevel="0" collapsed="false">
      <c r="B750" s="109"/>
      <c r="C750" s="109"/>
      <c r="D750" s="110" t="s">
        <v>28</v>
      </c>
      <c r="E750" s="111"/>
      <c r="F750" s="112"/>
      <c r="G750" s="112"/>
      <c r="H750" s="112"/>
      <c r="I750" s="112" t="n">
        <v>96019838</v>
      </c>
      <c r="J750" s="113"/>
    </row>
    <row r="751" customFormat="false" ht="12.75" hidden="false" customHeight="false" outlineLevel="0" collapsed="false">
      <c r="B751" s="109"/>
      <c r="C751" s="109"/>
      <c r="D751" s="110" t="s">
        <v>29</v>
      </c>
      <c r="E751" s="111"/>
      <c r="F751" s="112"/>
      <c r="G751" s="112"/>
      <c r="H751" s="112"/>
      <c r="I751" s="112" t="n">
        <v>96020000</v>
      </c>
      <c r="J751" s="113"/>
    </row>
    <row r="752" customFormat="false" ht="12.75" hidden="false" customHeight="false" outlineLevel="0" collapsed="false">
      <c r="B752" s="109"/>
      <c r="C752" s="109"/>
      <c r="D752" s="110" t="s">
        <v>41</v>
      </c>
      <c r="E752" s="111"/>
      <c r="F752" s="112" t="n">
        <v>96013811</v>
      </c>
      <c r="G752" s="112"/>
      <c r="H752" s="112"/>
      <c r="I752" s="112"/>
      <c r="J752" s="113"/>
    </row>
    <row r="753" customFormat="false" ht="12.75" hidden="false" customHeight="false" outlineLevel="0" collapsed="false">
      <c r="B753" s="109"/>
      <c r="C753" s="109"/>
      <c r="D753" s="110" t="s">
        <v>36</v>
      </c>
      <c r="E753" s="111"/>
      <c r="F753" s="112"/>
      <c r="G753" s="112"/>
      <c r="H753" s="112"/>
      <c r="I753" s="112" t="n">
        <v>96023233</v>
      </c>
      <c r="J753" s="113"/>
    </row>
    <row r="754" customFormat="false" ht="12.75" hidden="false" customHeight="false" outlineLevel="0" collapsed="false">
      <c r="B754" s="109"/>
      <c r="C754" s="109"/>
      <c r="D754" s="110" t="s">
        <v>38</v>
      </c>
      <c r="E754" s="111"/>
      <c r="F754" s="112"/>
      <c r="G754" s="112"/>
      <c r="H754" s="112"/>
      <c r="I754" s="112" t="n">
        <v>96028432</v>
      </c>
      <c r="J754" s="113"/>
    </row>
    <row r="755" customFormat="false" ht="12.75" hidden="false" customHeight="false" outlineLevel="0" collapsed="false">
      <c r="B755" s="109"/>
      <c r="C755" s="109"/>
      <c r="D755" s="110" t="s">
        <v>70</v>
      </c>
      <c r="E755" s="111"/>
      <c r="F755" s="112"/>
      <c r="G755" s="112"/>
      <c r="H755" s="112"/>
      <c r="I755" s="112" t="n">
        <v>96028343</v>
      </c>
      <c r="J755" s="113"/>
    </row>
    <row r="756" customFormat="false" ht="12.75" hidden="false" customHeight="false" outlineLevel="0" collapsed="false">
      <c r="B756" s="104" t="s">
        <v>263</v>
      </c>
      <c r="C756" s="104" t="n">
        <v>86886</v>
      </c>
      <c r="D756" s="104" t="s">
        <v>34</v>
      </c>
      <c r="E756" s="106"/>
      <c r="F756" s="107"/>
      <c r="G756" s="107"/>
      <c r="H756" s="107"/>
      <c r="I756" s="107" t="n">
        <v>96058794</v>
      </c>
      <c r="J756" s="108"/>
    </row>
    <row r="757" customFormat="false" ht="12.75" hidden="false" customHeight="false" outlineLevel="0" collapsed="false">
      <c r="B757" s="109"/>
      <c r="C757" s="109"/>
      <c r="D757" s="110" t="s">
        <v>28</v>
      </c>
      <c r="E757" s="111"/>
      <c r="F757" s="112"/>
      <c r="G757" s="112"/>
      <c r="H757" s="112"/>
      <c r="I757" s="112" t="n">
        <v>96056317</v>
      </c>
      <c r="J757" s="113"/>
    </row>
    <row r="758" customFormat="false" ht="12.75" hidden="false" customHeight="false" outlineLevel="0" collapsed="false">
      <c r="B758" s="109"/>
      <c r="C758" s="109"/>
      <c r="D758" s="110" t="s">
        <v>29</v>
      </c>
      <c r="E758" s="111"/>
      <c r="F758" s="112"/>
      <c r="G758" s="112"/>
      <c r="H758" s="112"/>
      <c r="I758" s="112" t="n">
        <v>96056374</v>
      </c>
      <c r="J758" s="113"/>
    </row>
    <row r="759" customFormat="false" ht="12.75" hidden="false" customHeight="false" outlineLevel="0" collapsed="false">
      <c r="B759" s="109"/>
      <c r="C759" s="109"/>
      <c r="D759" s="110" t="s">
        <v>47</v>
      </c>
      <c r="E759" s="111"/>
      <c r="F759" s="112"/>
      <c r="G759" s="112"/>
      <c r="H759" s="112"/>
      <c r="I759" s="112" t="n">
        <v>96090253</v>
      </c>
      <c r="J759" s="113"/>
    </row>
    <row r="760" customFormat="false" ht="12.75" hidden="false" customHeight="false" outlineLevel="0" collapsed="false">
      <c r="B760" s="109"/>
      <c r="C760" s="109"/>
      <c r="D760" s="110" t="s">
        <v>42</v>
      </c>
      <c r="E760" s="111"/>
      <c r="F760" s="112"/>
      <c r="G760" s="112"/>
      <c r="H760" s="112"/>
      <c r="I760" s="112"/>
      <c r="J760" s="113"/>
    </row>
    <row r="761" customFormat="false" ht="12.75" hidden="false" customHeight="false" outlineLevel="0" collapsed="false">
      <c r="B761" s="104" t="s">
        <v>189</v>
      </c>
      <c r="C761" s="104" t="n">
        <v>57700</v>
      </c>
      <c r="D761" s="104" t="s">
        <v>129</v>
      </c>
      <c r="E761" s="106"/>
      <c r="F761" s="107"/>
      <c r="G761" s="107"/>
      <c r="H761" s="107" t="n">
        <v>96017418</v>
      </c>
      <c r="I761" s="107"/>
      <c r="J761" s="108"/>
    </row>
    <row r="762" customFormat="false" ht="12.75" hidden="false" customHeight="false" outlineLevel="0" collapsed="false">
      <c r="B762" s="109"/>
      <c r="C762" s="109"/>
      <c r="D762" s="110" t="s">
        <v>56</v>
      </c>
      <c r="E762" s="111"/>
      <c r="F762" s="112"/>
      <c r="G762" s="112"/>
      <c r="H762" s="112"/>
      <c r="I762" s="112" t="n">
        <v>96000982</v>
      </c>
      <c r="J762" s="113"/>
    </row>
    <row r="763" customFormat="false" ht="12.75" hidden="false" customHeight="false" outlineLevel="0" collapsed="false">
      <c r="B763" s="109"/>
      <c r="C763" s="109"/>
      <c r="D763" s="110" t="s">
        <v>36</v>
      </c>
      <c r="E763" s="111"/>
      <c r="F763" s="112"/>
      <c r="G763" s="112"/>
      <c r="H763" s="112"/>
      <c r="I763" s="112" t="n">
        <v>96018769</v>
      </c>
      <c r="J763" s="113"/>
    </row>
    <row r="764" customFormat="false" ht="12.75" hidden="false" customHeight="false" outlineLevel="0" collapsed="false">
      <c r="B764" s="109"/>
      <c r="C764" s="109"/>
      <c r="D764" s="110" t="s">
        <v>30</v>
      </c>
      <c r="E764" s="111"/>
      <c r="F764" s="112"/>
      <c r="G764" s="112"/>
      <c r="H764" s="112"/>
      <c r="I764" s="112" t="n">
        <v>96033737</v>
      </c>
      <c r="J764" s="113"/>
    </row>
    <row r="765" customFormat="false" ht="12.75" hidden="false" customHeight="false" outlineLevel="0" collapsed="false">
      <c r="B765" s="104" t="s">
        <v>303</v>
      </c>
      <c r="C765" s="104" t="n">
        <v>62604</v>
      </c>
      <c r="D765" s="104" t="s">
        <v>33</v>
      </c>
      <c r="E765" s="106"/>
      <c r="F765" s="107"/>
      <c r="G765" s="107"/>
      <c r="H765" s="107"/>
      <c r="I765" s="107" t="n">
        <v>96071231</v>
      </c>
      <c r="J765" s="108"/>
    </row>
    <row r="766" customFormat="false" ht="12.75" hidden="false" customHeight="false" outlineLevel="0" collapsed="false">
      <c r="B766" s="109"/>
      <c r="C766" s="109"/>
      <c r="D766" s="110" t="s">
        <v>78</v>
      </c>
      <c r="E766" s="111"/>
      <c r="F766" s="112"/>
      <c r="G766" s="112"/>
      <c r="H766" s="112"/>
      <c r="I766" s="112" t="n">
        <v>96004581</v>
      </c>
      <c r="J766" s="113"/>
    </row>
    <row r="767" customFormat="false" ht="12.75" hidden="false" customHeight="false" outlineLevel="0" collapsed="false">
      <c r="B767" s="109"/>
      <c r="C767" s="109"/>
      <c r="D767" s="110" t="s">
        <v>42</v>
      </c>
      <c r="E767" s="111"/>
      <c r="F767" s="112"/>
      <c r="G767" s="112"/>
      <c r="H767" s="112"/>
      <c r="I767" s="112"/>
      <c r="J767" s="113"/>
    </row>
    <row r="768" customFormat="false" ht="12.75" hidden="false" customHeight="false" outlineLevel="0" collapsed="false">
      <c r="B768" s="104" t="s">
        <v>304</v>
      </c>
      <c r="C768" s="104" t="n">
        <v>62604</v>
      </c>
      <c r="D768" s="104" t="s">
        <v>53</v>
      </c>
      <c r="E768" s="106"/>
      <c r="F768" s="107"/>
      <c r="G768" s="107"/>
      <c r="H768" s="107"/>
      <c r="I768" s="107"/>
      <c r="J768" s="108" t="n">
        <v>96008842</v>
      </c>
    </row>
    <row r="769" customFormat="false" ht="12.75" hidden="false" customHeight="false" outlineLevel="0" collapsed="false">
      <c r="B769" s="104" t="s">
        <v>208</v>
      </c>
      <c r="C769" s="104" t="n">
        <v>65668</v>
      </c>
      <c r="D769" s="104" t="s">
        <v>33</v>
      </c>
      <c r="E769" s="106"/>
      <c r="F769" s="107"/>
      <c r="G769" s="107"/>
      <c r="H769" s="107"/>
      <c r="I769" s="107" t="n">
        <v>96057941</v>
      </c>
      <c r="J769" s="108"/>
    </row>
    <row r="770" customFormat="false" ht="12.75" hidden="false" customHeight="false" outlineLevel="0" collapsed="false">
      <c r="B770" s="109"/>
      <c r="C770" s="109"/>
      <c r="D770" s="110" t="s">
        <v>34</v>
      </c>
      <c r="E770" s="111"/>
      <c r="F770" s="112"/>
      <c r="G770" s="112"/>
      <c r="H770" s="112"/>
      <c r="I770" s="112" t="n">
        <v>96060315</v>
      </c>
      <c r="J770" s="113"/>
    </row>
    <row r="771" customFormat="false" ht="12.75" hidden="false" customHeight="false" outlineLevel="0" collapsed="false">
      <c r="B771" s="109"/>
      <c r="C771" s="109"/>
      <c r="D771" s="110" t="s">
        <v>104</v>
      </c>
      <c r="E771" s="111"/>
      <c r="F771" s="112"/>
      <c r="G771" s="112"/>
      <c r="H771" s="112" t="n">
        <v>96031284</v>
      </c>
      <c r="I771" s="112"/>
      <c r="J771" s="113"/>
    </row>
    <row r="772" customFormat="false" ht="12.75" hidden="false" customHeight="false" outlineLevel="0" collapsed="false">
      <c r="B772" s="109"/>
      <c r="C772" s="109"/>
      <c r="D772" s="110" t="s">
        <v>93</v>
      </c>
      <c r="E772" s="111"/>
      <c r="F772" s="112"/>
      <c r="G772" s="112"/>
      <c r="H772" s="112"/>
      <c r="I772" s="112" t="n">
        <v>96061589</v>
      </c>
      <c r="J772" s="113"/>
    </row>
    <row r="773" customFormat="false" ht="12.75" hidden="false" customHeight="false" outlineLevel="0" collapsed="false">
      <c r="B773" s="109"/>
      <c r="C773" s="109"/>
      <c r="D773" s="110" t="s">
        <v>47</v>
      </c>
      <c r="E773" s="111"/>
      <c r="F773" s="112"/>
      <c r="G773" s="112"/>
      <c r="H773" s="112"/>
      <c r="I773" s="112" t="n">
        <v>96058793</v>
      </c>
      <c r="J773" s="113"/>
    </row>
    <row r="774" customFormat="false" ht="12.75" hidden="false" customHeight="false" outlineLevel="0" collapsed="false">
      <c r="B774" s="104" t="s">
        <v>179</v>
      </c>
      <c r="C774" s="104" t="n">
        <v>61057</v>
      </c>
      <c r="D774" s="104" t="s">
        <v>27</v>
      </c>
      <c r="E774" s="106"/>
      <c r="F774" s="107"/>
      <c r="G774" s="107"/>
      <c r="H774" s="107" t="n">
        <v>96045659</v>
      </c>
      <c r="I774" s="107"/>
      <c r="J774" s="108"/>
    </row>
    <row r="775" customFormat="false" ht="12.75" hidden="false" customHeight="false" outlineLevel="0" collapsed="false">
      <c r="B775" s="109"/>
      <c r="C775" s="109"/>
      <c r="D775" s="110" t="s">
        <v>28</v>
      </c>
      <c r="E775" s="111"/>
      <c r="F775" s="112"/>
      <c r="G775" s="112"/>
      <c r="H775" s="112"/>
      <c r="I775" s="112" t="n">
        <v>96060419</v>
      </c>
      <c r="J775" s="113"/>
    </row>
    <row r="776" customFormat="false" ht="12.75" hidden="false" customHeight="false" outlineLevel="0" collapsed="false">
      <c r="B776" s="109"/>
      <c r="C776" s="109"/>
      <c r="D776" s="110" t="s">
        <v>29</v>
      </c>
      <c r="E776" s="111"/>
      <c r="F776" s="112"/>
      <c r="G776" s="112"/>
      <c r="H776" s="112"/>
      <c r="I776" s="112" t="n">
        <v>96055532</v>
      </c>
      <c r="J776" s="113"/>
    </row>
    <row r="777" customFormat="false" ht="12.75" hidden="false" customHeight="false" outlineLevel="0" collapsed="false">
      <c r="B777" s="109"/>
      <c r="C777" s="109"/>
      <c r="D777" s="110" t="s">
        <v>118</v>
      </c>
      <c r="E777" s="111"/>
      <c r="F777" s="112"/>
      <c r="G777" s="112"/>
      <c r="H777" s="112"/>
      <c r="I777" s="112" t="n">
        <v>96001213</v>
      </c>
      <c r="J777" s="113"/>
    </row>
    <row r="778" customFormat="false" ht="12.75" hidden="false" customHeight="false" outlineLevel="0" collapsed="false">
      <c r="B778" s="109"/>
      <c r="C778" s="109"/>
      <c r="D778" s="110" t="s">
        <v>138</v>
      </c>
      <c r="E778" s="111"/>
      <c r="F778" s="112"/>
      <c r="G778" s="112"/>
      <c r="H778" s="112"/>
      <c r="I778" s="112" t="n">
        <v>96012124</v>
      </c>
      <c r="J778" s="113"/>
    </row>
    <row r="779" customFormat="false" ht="12.75" hidden="false" customHeight="false" outlineLevel="0" collapsed="false">
      <c r="B779" s="109"/>
      <c r="C779" s="109"/>
      <c r="D779" s="110" t="s">
        <v>180</v>
      </c>
      <c r="E779" s="111"/>
      <c r="F779" s="112"/>
      <c r="G779" s="112"/>
      <c r="H779" s="112"/>
      <c r="I779" s="112" t="n">
        <v>96003730</v>
      </c>
      <c r="J779" s="113"/>
    </row>
    <row r="780" customFormat="false" ht="12.75" hidden="false" customHeight="false" outlineLevel="0" collapsed="false">
      <c r="B780" s="109"/>
      <c r="C780" s="109"/>
      <c r="D780" s="110" t="s">
        <v>70</v>
      </c>
      <c r="E780" s="111"/>
      <c r="F780" s="112"/>
      <c r="G780" s="112"/>
      <c r="H780" s="112"/>
      <c r="I780" s="112" t="n">
        <v>96035177</v>
      </c>
      <c r="J780" s="113"/>
    </row>
    <row r="781" customFormat="false" ht="12.75" hidden="false" customHeight="false" outlineLevel="0" collapsed="false">
      <c r="B781" s="109"/>
      <c r="C781" s="109"/>
      <c r="D781" s="110" t="s">
        <v>140</v>
      </c>
      <c r="E781" s="111"/>
      <c r="F781" s="112"/>
      <c r="G781" s="112"/>
      <c r="H781" s="112"/>
      <c r="I781" s="112" t="n">
        <v>96061648</v>
      </c>
      <c r="J781" s="113"/>
    </row>
    <row r="782" customFormat="false" ht="12.75" hidden="false" customHeight="false" outlineLevel="0" collapsed="false">
      <c r="B782" s="104" t="s">
        <v>166</v>
      </c>
      <c r="C782" s="104" t="n">
        <v>64141</v>
      </c>
      <c r="D782" s="104" t="s">
        <v>34</v>
      </c>
      <c r="E782" s="106"/>
      <c r="F782" s="107"/>
      <c r="G782" s="107"/>
      <c r="H782" s="107"/>
      <c r="I782" s="107" t="n">
        <v>96036787</v>
      </c>
      <c r="J782" s="108"/>
    </row>
    <row r="783" customFormat="false" ht="12.75" hidden="false" customHeight="false" outlineLevel="0" collapsed="false">
      <c r="B783" s="109"/>
      <c r="C783" s="109"/>
      <c r="D783" s="110" t="s">
        <v>42</v>
      </c>
      <c r="E783" s="111"/>
      <c r="F783" s="112"/>
      <c r="G783" s="112"/>
      <c r="H783" s="112"/>
      <c r="I783" s="112"/>
      <c r="J783" s="113"/>
    </row>
    <row r="784" customFormat="false" ht="12.75" hidden="false" customHeight="false" outlineLevel="0" collapsed="false">
      <c r="B784" s="104" t="s">
        <v>149</v>
      </c>
      <c r="C784" s="104" t="n">
        <v>155</v>
      </c>
      <c r="D784" s="104" t="s">
        <v>27</v>
      </c>
      <c r="E784" s="106"/>
      <c r="F784" s="107"/>
      <c r="G784" s="107"/>
      <c r="H784" s="107" t="n">
        <v>96016637</v>
      </c>
      <c r="I784" s="107"/>
      <c r="J784" s="108"/>
    </row>
    <row r="785" customFormat="false" ht="12.75" hidden="false" customHeight="false" outlineLevel="0" collapsed="false">
      <c r="B785" s="109"/>
      <c r="C785" s="109"/>
      <c r="D785" s="110" t="s">
        <v>54</v>
      </c>
      <c r="E785" s="111"/>
      <c r="F785" s="112"/>
      <c r="G785" s="112"/>
      <c r="H785" s="112"/>
      <c r="I785" s="112" t="n">
        <v>96001113</v>
      </c>
      <c r="J785" s="113"/>
    </row>
    <row r="786" customFormat="false" ht="12.75" hidden="false" customHeight="false" outlineLevel="0" collapsed="false">
      <c r="B786" s="109"/>
      <c r="C786" s="109"/>
      <c r="D786" s="110" t="s">
        <v>82</v>
      </c>
      <c r="E786" s="111"/>
      <c r="F786" s="112"/>
      <c r="G786" s="112"/>
      <c r="H786" s="112"/>
      <c r="I786" s="112" t="n">
        <v>96045551</v>
      </c>
      <c r="J786" s="113"/>
    </row>
    <row r="787" customFormat="false" ht="12.75" hidden="false" customHeight="false" outlineLevel="0" collapsed="false">
      <c r="B787" s="109"/>
      <c r="C787" s="109"/>
      <c r="D787" s="110" t="s">
        <v>30</v>
      </c>
      <c r="E787" s="111"/>
      <c r="F787" s="112"/>
      <c r="G787" s="112"/>
      <c r="H787" s="112"/>
      <c r="I787" s="112" t="n">
        <v>96041960</v>
      </c>
      <c r="J787" s="113"/>
    </row>
    <row r="788" customFormat="false" ht="12.75" hidden="false" customHeight="false" outlineLevel="0" collapsed="false">
      <c r="B788" s="104" t="s">
        <v>426</v>
      </c>
      <c r="C788" s="104" t="n">
        <v>2397</v>
      </c>
      <c r="D788" s="104" t="s">
        <v>427</v>
      </c>
      <c r="E788" s="106"/>
      <c r="F788" s="107"/>
      <c r="G788" s="107"/>
      <c r="H788" s="107"/>
      <c r="I788" s="107"/>
      <c r="J788" s="108" t="n">
        <v>95001080</v>
      </c>
    </row>
    <row r="789" customFormat="false" ht="12.75" hidden="false" customHeight="false" outlineLevel="0" collapsed="false">
      <c r="B789" s="104" t="s">
        <v>329</v>
      </c>
      <c r="C789" s="104" t="n">
        <v>154</v>
      </c>
      <c r="D789" s="104" t="s">
        <v>59</v>
      </c>
      <c r="E789" s="106"/>
      <c r="F789" s="107"/>
      <c r="G789" s="107"/>
      <c r="H789" s="107"/>
      <c r="I789" s="107" t="n">
        <v>96050977</v>
      </c>
      <c r="J789" s="108"/>
    </row>
    <row r="790" customFormat="false" ht="12.75" hidden="false" customHeight="false" outlineLevel="0" collapsed="false">
      <c r="B790" s="109"/>
      <c r="C790" s="109"/>
      <c r="D790" s="110" t="s">
        <v>93</v>
      </c>
      <c r="E790" s="111"/>
      <c r="F790" s="112"/>
      <c r="G790" s="112"/>
      <c r="H790" s="112"/>
      <c r="I790" s="112" t="n">
        <v>96064327</v>
      </c>
      <c r="J790" s="113"/>
    </row>
    <row r="791" customFormat="false" ht="12.75" hidden="false" customHeight="false" outlineLevel="0" collapsed="false">
      <c r="B791" s="109"/>
      <c r="C791" s="109"/>
      <c r="D791" s="110" t="s">
        <v>54</v>
      </c>
      <c r="E791" s="111"/>
      <c r="F791" s="112"/>
      <c r="G791" s="112"/>
      <c r="H791" s="112"/>
      <c r="I791" s="112" t="n">
        <v>96038535</v>
      </c>
      <c r="J791" s="113"/>
    </row>
    <row r="792" customFormat="false" ht="12.75" hidden="false" customHeight="false" outlineLevel="0" collapsed="false">
      <c r="B792" s="109"/>
      <c r="C792" s="109"/>
      <c r="D792" s="110" t="s">
        <v>36</v>
      </c>
      <c r="E792" s="111"/>
      <c r="F792" s="112"/>
      <c r="G792" s="112"/>
      <c r="H792" s="112"/>
      <c r="I792" s="112" t="n">
        <v>96019057</v>
      </c>
      <c r="J792" s="113"/>
    </row>
    <row r="793" customFormat="false" ht="12.75" hidden="false" customHeight="false" outlineLevel="0" collapsed="false">
      <c r="B793" s="109"/>
      <c r="C793" s="109"/>
      <c r="D793" s="110" t="s">
        <v>42</v>
      </c>
      <c r="E793" s="111"/>
      <c r="F793" s="112"/>
      <c r="G793" s="112"/>
      <c r="H793" s="112"/>
      <c r="I793" s="112"/>
      <c r="J793" s="113"/>
    </row>
    <row r="794" customFormat="false" ht="12.75" hidden="false" customHeight="false" outlineLevel="0" collapsed="false">
      <c r="B794" s="109"/>
      <c r="C794" s="109"/>
      <c r="D794" s="110" t="s">
        <v>172</v>
      </c>
      <c r="E794" s="111"/>
      <c r="F794" s="112"/>
      <c r="G794" s="112"/>
      <c r="H794" s="112"/>
      <c r="I794" s="112" t="n">
        <v>96057145</v>
      </c>
      <c r="J794" s="113"/>
    </row>
    <row r="795" customFormat="false" ht="12.75" hidden="false" customHeight="false" outlineLevel="0" collapsed="false">
      <c r="B795" s="109"/>
      <c r="C795" s="109"/>
      <c r="D795" s="110" t="s">
        <v>330</v>
      </c>
      <c r="E795" s="111"/>
      <c r="F795" s="112"/>
      <c r="G795" s="112"/>
      <c r="H795" s="112"/>
      <c r="I795" s="112" t="n">
        <v>96058888</v>
      </c>
      <c r="J795" s="113"/>
    </row>
    <row r="796" customFormat="false" ht="12.75" hidden="false" customHeight="false" outlineLevel="0" collapsed="false">
      <c r="B796" s="109"/>
      <c r="C796" s="109"/>
      <c r="D796" s="110" t="s">
        <v>331</v>
      </c>
      <c r="E796" s="111"/>
      <c r="F796" s="112"/>
      <c r="G796" s="112"/>
      <c r="H796" s="112"/>
      <c r="I796" s="112"/>
      <c r="J796" s="113" t="n">
        <v>95001078</v>
      </c>
    </row>
    <row r="797" customFormat="false" ht="12.75" hidden="false" customHeight="false" outlineLevel="0" collapsed="false">
      <c r="B797" s="109"/>
      <c r="C797" s="109"/>
      <c r="D797" s="110" t="s">
        <v>332</v>
      </c>
      <c r="E797" s="111"/>
      <c r="F797" s="112"/>
      <c r="G797" s="112"/>
      <c r="H797" s="112"/>
      <c r="I797" s="112"/>
      <c r="J797" s="113" t="n">
        <v>96000079</v>
      </c>
    </row>
    <row r="798" customFormat="false" ht="12.75" hidden="false" customHeight="false" outlineLevel="0" collapsed="false">
      <c r="B798" s="109"/>
      <c r="C798" s="109"/>
      <c r="D798" s="110" t="s">
        <v>333</v>
      </c>
      <c r="E798" s="111"/>
      <c r="F798" s="112"/>
      <c r="G798" s="112"/>
      <c r="H798" s="112"/>
      <c r="I798" s="112" t="n">
        <v>96001202</v>
      </c>
      <c r="J798" s="113"/>
    </row>
    <row r="799" customFormat="false" ht="12.75" hidden="false" customHeight="false" outlineLevel="0" collapsed="false">
      <c r="B799" s="104" t="s">
        <v>428</v>
      </c>
      <c r="C799" s="104" t="n">
        <v>62781</v>
      </c>
      <c r="D799" s="104" t="s">
        <v>41</v>
      </c>
      <c r="E799" s="106"/>
      <c r="F799" s="107" t="n">
        <v>96013902</v>
      </c>
      <c r="G799" s="107"/>
      <c r="H799" s="107"/>
      <c r="I799" s="107"/>
      <c r="J799" s="108"/>
    </row>
    <row r="800" customFormat="false" ht="12.75" hidden="false" customHeight="false" outlineLevel="0" collapsed="false">
      <c r="B800" s="104" t="s">
        <v>201</v>
      </c>
      <c r="C800" s="104" t="n">
        <v>69121</v>
      </c>
      <c r="D800" s="104" t="s">
        <v>78</v>
      </c>
      <c r="E800" s="106"/>
      <c r="F800" s="107"/>
      <c r="G800" s="107"/>
      <c r="H800" s="107"/>
      <c r="I800" s="107" t="n">
        <v>96032467</v>
      </c>
      <c r="J800" s="108"/>
    </row>
    <row r="801" customFormat="false" ht="12.75" hidden="false" customHeight="false" outlineLevel="0" collapsed="false">
      <c r="B801" s="109"/>
      <c r="C801" s="109"/>
      <c r="D801" s="110" t="s">
        <v>40</v>
      </c>
      <c r="E801" s="111"/>
      <c r="F801" s="112"/>
      <c r="G801" s="112"/>
      <c r="H801" s="112"/>
      <c r="I801" s="112"/>
      <c r="J801" s="113" t="n">
        <v>96063316</v>
      </c>
    </row>
    <row r="802" customFormat="false" ht="12.75" hidden="false" customHeight="false" outlineLevel="0" collapsed="false">
      <c r="B802" s="109"/>
      <c r="C802" s="109"/>
      <c r="D802" s="110" t="s">
        <v>42</v>
      </c>
      <c r="E802" s="111"/>
      <c r="F802" s="112"/>
      <c r="G802" s="112"/>
      <c r="H802" s="112"/>
      <c r="I802" s="112"/>
      <c r="J802" s="113"/>
    </row>
    <row r="803" customFormat="false" ht="12.75" hidden="false" customHeight="false" outlineLevel="0" collapsed="false">
      <c r="B803" s="104" t="s">
        <v>150</v>
      </c>
      <c r="C803" s="104" t="n">
        <v>51389</v>
      </c>
      <c r="D803" s="104" t="s">
        <v>27</v>
      </c>
      <c r="E803" s="106"/>
      <c r="F803" s="107"/>
      <c r="G803" s="107"/>
      <c r="H803" s="107" t="n">
        <v>96014847</v>
      </c>
      <c r="I803" s="107"/>
      <c r="J803" s="108"/>
    </row>
    <row r="804" customFormat="false" ht="12.75" hidden="false" customHeight="false" outlineLevel="0" collapsed="false">
      <c r="B804" s="109"/>
      <c r="C804" s="109"/>
      <c r="D804" s="110" t="s">
        <v>91</v>
      </c>
      <c r="E804" s="111"/>
      <c r="F804" s="112"/>
      <c r="G804" s="112"/>
      <c r="H804" s="112"/>
      <c r="I804" s="112"/>
      <c r="J804" s="113"/>
    </row>
    <row r="805" customFormat="false" ht="12.75" hidden="false" customHeight="false" outlineLevel="0" collapsed="false">
      <c r="B805" s="104" t="s">
        <v>145</v>
      </c>
      <c r="C805" s="104" t="n">
        <v>63665</v>
      </c>
      <c r="D805" s="104" t="s">
        <v>44</v>
      </c>
      <c r="E805" s="106"/>
      <c r="F805" s="107"/>
      <c r="G805" s="107"/>
      <c r="H805" s="107"/>
      <c r="I805" s="107" t="n">
        <v>96085273</v>
      </c>
      <c r="J805" s="108"/>
    </row>
    <row r="806" customFormat="false" ht="12.75" hidden="false" customHeight="false" outlineLevel="0" collapsed="false">
      <c r="B806" s="109"/>
      <c r="C806" s="109"/>
      <c r="D806" s="110" t="s">
        <v>78</v>
      </c>
      <c r="E806" s="111"/>
      <c r="F806" s="112"/>
      <c r="G806" s="112"/>
      <c r="H806" s="112"/>
      <c r="I806" s="112" t="n">
        <v>96016891</v>
      </c>
      <c r="J806" s="113"/>
    </row>
    <row r="807" customFormat="false" ht="12.75" hidden="false" customHeight="false" outlineLevel="0" collapsed="false">
      <c r="B807" s="109"/>
      <c r="C807" s="109"/>
      <c r="D807" s="110" t="s">
        <v>46</v>
      </c>
      <c r="E807" s="111"/>
      <c r="F807" s="112"/>
      <c r="G807" s="112"/>
      <c r="H807" s="112" t="n">
        <v>95000267</v>
      </c>
      <c r="I807" s="112"/>
      <c r="J807" s="113"/>
    </row>
    <row r="808" customFormat="false" ht="12.75" hidden="false" customHeight="false" outlineLevel="0" collapsed="false">
      <c r="B808" s="109"/>
      <c r="C808" s="109"/>
      <c r="D808" s="110" t="s">
        <v>82</v>
      </c>
      <c r="E808" s="111"/>
      <c r="F808" s="112"/>
      <c r="G808" s="112"/>
      <c r="H808" s="112"/>
      <c r="I808" s="112" t="n">
        <v>96054102</v>
      </c>
      <c r="J808" s="113"/>
    </row>
    <row r="809" customFormat="false" ht="12.75" hidden="false" customHeight="false" outlineLevel="0" collapsed="false">
      <c r="B809" s="104" t="s">
        <v>89</v>
      </c>
      <c r="C809" s="104" t="n">
        <v>58525</v>
      </c>
      <c r="D809" s="104" t="s">
        <v>27</v>
      </c>
      <c r="E809" s="106"/>
      <c r="F809" s="107"/>
      <c r="G809" s="107"/>
      <c r="H809" s="107" t="n">
        <v>96032184</v>
      </c>
      <c r="I809" s="107"/>
      <c r="J809" s="108"/>
    </row>
    <row r="810" customFormat="false" ht="12.75" hidden="false" customHeight="false" outlineLevel="0" collapsed="false">
      <c r="B810" s="109"/>
      <c r="C810" s="109"/>
      <c r="D810" s="110" t="s">
        <v>32</v>
      </c>
      <c r="E810" s="111"/>
      <c r="F810" s="112"/>
      <c r="G810" s="112"/>
      <c r="H810" s="112"/>
      <c r="I810" s="112" t="n">
        <v>96070626</v>
      </c>
      <c r="J810" s="113"/>
    </row>
    <row r="811" customFormat="false" ht="12.75" hidden="false" customHeight="false" outlineLevel="0" collapsed="false">
      <c r="B811" s="109"/>
      <c r="C811" s="109"/>
      <c r="D811" s="110" t="s">
        <v>78</v>
      </c>
      <c r="E811" s="111"/>
      <c r="F811" s="112"/>
      <c r="G811" s="112"/>
      <c r="H811" s="112"/>
      <c r="I811" s="112" t="n">
        <v>96022449</v>
      </c>
      <c r="J811" s="113"/>
    </row>
    <row r="812" customFormat="false" ht="12.75" hidden="false" customHeight="false" outlineLevel="0" collapsed="false">
      <c r="B812" s="109"/>
      <c r="C812" s="109"/>
      <c r="D812" s="110" t="s">
        <v>34</v>
      </c>
      <c r="E812" s="111"/>
      <c r="F812" s="112"/>
      <c r="G812" s="112"/>
      <c r="H812" s="112"/>
      <c r="I812" s="112" t="n">
        <v>96057168</v>
      </c>
      <c r="J812" s="113"/>
    </row>
    <row r="813" customFormat="false" ht="12.75" hidden="false" customHeight="false" outlineLevel="0" collapsed="false">
      <c r="B813" s="109"/>
      <c r="C813" s="109"/>
      <c r="D813" s="110" t="s">
        <v>53</v>
      </c>
      <c r="E813" s="111"/>
      <c r="F813" s="112"/>
      <c r="G813" s="112"/>
      <c r="H813" s="112"/>
      <c r="I813" s="112"/>
      <c r="J813" s="113" t="n">
        <v>96014760</v>
      </c>
    </row>
    <row r="814" customFormat="false" ht="12.75" hidden="false" customHeight="false" outlineLevel="0" collapsed="false">
      <c r="B814" s="109"/>
      <c r="C814" s="109"/>
      <c r="D814" s="110" t="s">
        <v>47</v>
      </c>
      <c r="E814" s="111"/>
      <c r="F814" s="112"/>
      <c r="G814" s="112"/>
      <c r="H814" s="112"/>
      <c r="I814" s="112" t="n">
        <v>96057100</v>
      </c>
      <c r="J814" s="113"/>
    </row>
    <row r="815" customFormat="false" ht="12.75" hidden="false" customHeight="false" outlineLevel="0" collapsed="false">
      <c r="B815" s="104" t="s">
        <v>429</v>
      </c>
      <c r="C815" s="104" t="n">
        <v>26141</v>
      </c>
      <c r="D815" s="104" t="s">
        <v>40</v>
      </c>
      <c r="E815" s="106"/>
      <c r="F815" s="107"/>
      <c r="G815" s="107"/>
      <c r="H815" s="107"/>
      <c r="I815" s="107"/>
      <c r="J815" s="108" t="n">
        <v>96060384</v>
      </c>
    </row>
    <row r="816" customFormat="false" ht="12.75" hidden="false" customHeight="false" outlineLevel="0" collapsed="false">
      <c r="B816" s="104" t="s">
        <v>94</v>
      </c>
      <c r="C816" s="104" t="n">
        <v>31699</v>
      </c>
      <c r="D816" s="104" t="s">
        <v>27</v>
      </c>
      <c r="E816" s="106"/>
      <c r="F816" s="107"/>
      <c r="G816" s="107"/>
      <c r="H816" s="107" t="n">
        <v>96022095</v>
      </c>
      <c r="I816" s="107"/>
      <c r="J816" s="108"/>
    </row>
    <row r="817" customFormat="false" ht="12.75" hidden="false" customHeight="false" outlineLevel="0" collapsed="false">
      <c r="B817" s="109"/>
      <c r="C817" s="109"/>
      <c r="D817" s="110" t="s">
        <v>59</v>
      </c>
      <c r="E817" s="111"/>
      <c r="F817" s="112"/>
      <c r="G817" s="112"/>
      <c r="H817" s="112"/>
      <c r="I817" s="112" t="n">
        <v>96058521</v>
      </c>
      <c r="J817" s="113"/>
    </row>
    <row r="818" customFormat="false" ht="12.75" hidden="false" customHeight="false" outlineLevel="0" collapsed="false">
      <c r="B818" s="109"/>
      <c r="C818" s="109"/>
      <c r="D818" s="110" t="s">
        <v>32</v>
      </c>
      <c r="E818" s="111"/>
      <c r="F818" s="112"/>
      <c r="G818" s="112"/>
      <c r="H818" s="112"/>
      <c r="I818" s="112" t="n">
        <v>96067097</v>
      </c>
      <c r="J818" s="113"/>
    </row>
    <row r="819" customFormat="false" ht="12.75" hidden="false" customHeight="false" outlineLevel="0" collapsed="false">
      <c r="B819" s="109"/>
      <c r="C819" s="109"/>
      <c r="D819" s="110" t="s">
        <v>34</v>
      </c>
      <c r="E819" s="111"/>
      <c r="F819" s="112"/>
      <c r="G819" s="112"/>
      <c r="H819" s="112"/>
      <c r="I819" s="112" t="n">
        <v>96055738</v>
      </c>
      <c r="J819" s="113"/>
    </row>
    <row r="820" customFormat="false" ht="12.75" hidden="false" customHeight="false" outlineLevel="0" collapsed="false">
      <c r="B820" s="109"/>
      <c r="C820" s="109"/>
      <c r="D820" s="110" t="s">
        <v>93</v>
      </c>
      <c r="E820" s="111"/>
      <c r="F820" s="112"/>
      <c r="G820" s="112"/>
      <c r="H820" s="112"/>
      <c r="I820" s="112" t="n">
        <v>96084980</v>
      </c>
      <c r="J820" s="113"/>
    </row>
    <row r="821" customFormat="false" ht="12.75" hidden="false" customHeight="false" outlineLevel="0" collapsed="false">
      <c r="B821" s="109"/>
      <c r="C821" s="109"/>
      <c r="D821" s="110" t="s">
        <v>35</v>
      </c>
      <c r="E821" s="111"/>
      <c r="F821" s="112"/>
      <c r="G821" s="112"/>
      <c r="H821" s="112"/>
      <c r="I821" s="112" t="n">
        <v>96005429</v>
      </c>
      <c r="J821" s="113"/>
    </row>
    <row r="822" customFormat="false" ht="12.75" hidden="false" customHeight="false" outlineLevel="0" collapsed="false">
      <c r="B822" s="109"/>
      <c r="C822" s="109"/>
      <c r="D822" s="110" t="s">
        <v>52</v>
      </c>
      <c r="E822" s="111"/>
      <c r="F822" s="112"/>
      <c r="G822" s="112"/>
      <c r="H822" s="112"/>
      <c r="I822" s="112" t="n">
        <v>96007593</v>
      </c>
      <c r="J822" s="113"/>
    </row>
    <row r="823" customFormat="false" ht="12.75" hidden="false" customHeight="false" outlineLevel="0" collapsed="false">
      <c r="B823" s="109"/>
      <c r="C823" s="109"/>
      <c r="D823" s="110" t="s">
        <v>47</v>
      </c>
      <c r="E823" s="111"/>
      <c r="F823" s="112"/>
      <c r="G823" s="112"/>
      <c r="H823" s="112"/>
      <c r="I823" s="112" t="n">
        <v>96055746</v>
      </c>
      <c r="J823" s="113"/>
    </row>
    <row r="824" customFormat="false" ht="12.75" hidden="false" customHeight="false" outlineLevel="0" collapsed="false">
      <c r="B824" s="109"/>
      <c r="C824" s="109"/>
      <c r="D824" s="110" t="s">
        <v>38</v>
      </c>
      <c r="E824" s="111"/>
      <c r="F824" s="112"/>
      <c r="G824" s="112"/>
      <c r="H824" s="112"/>
      <c r="I824" s="112" t="n">
        <v>96057675</v>
      </c>
      <c r="J824" s="113"/>
    </row>
    <row r="825" customFormat="false" ht="12.75" hidden="false" customHeight="false" outlineLevel="0" collapsed="false">
      <c r="B825" s="109"/>
      <c r="C825" s="109"/>
      <c r="D825" s="110" t="s">
        <v>95</v>
      </c>
      <c r="E825" s="111"/>
      <c r="F825" s="112"/>
      <c r="G825" s="112"/>
      <c r="H825" s="112"/>
      <c r="I825" s="112" t="n">
        <v>96013084</v>
      </c>
      <c r="J825" s="113"/>
    </row>
    <row r="826" customFormat="false" ht="12.75" hidden="false" customHeight="false" outlineLevel="0" collapsed="false">
      <c r="B826" s="104" t="s">
        <v>430</v>
      </c>
      <c r="C826" s="104" t="n">
        <v>64502</v>
      </c>
      <c r="D826" s="104" t="s">
        <v>53</v>
      </c>
      <c r="E826" s="106"/>
      <c r="F826" s="107"/>
      <c r="G826" s="107"/>
      <c r="H826" s="107"/>
      <c r="I826" s="107"/>
      <c r="J826" s="108" t="n">
        <v>96019069</v>
      </c>
    </row>
    <row r="827" customFormat="false" ht="12.75" hidden="false" customHeight="false" outlineLevel="0" collapsed="false">
      <c r="B827" s="104" t="s">
        <v>431</v>
      </c>
      <c r="C827" s="104" t="n">
        <v>66343</v>
      </c>
      <c r="D827" s="104" t="s">
        <v>432</v>
      </c>
      <c r="E827" s="106"/>
      <c r="F827" s="107"/>
      <c r="G827" s="107"/>
      <c r="H827" s="107"/>
      <c r="I827" s="107"/>
      <c r="J827" s="108" t="n">
        <v>96008770</v>
      </c>
    </row>
    <row r="828" customFormat="false" ht="12.75" hidden="false" customHeight="false" outlineLevel="0" collapsed="false">
      <c r="B828" s="104" t="s">
        <v>433</v>
      </c>
      <c r="C828" s="104" t="n">
        <v>2482</v>
      </c>
      <c r="D828" s="104" t="s">
        <v>40</v>
      </c>
      <c r="E828" s="106"/>
      <c r="F828" s="107"/>
      <c r="G828" s="107"/>
      <c r="H828" s="107"/>
      <c r="I828" s="107"/>
      <c r="J828" s="108" t="n">
        <v>96062832</v>
      </c>
    </row>
    <row r="829" customFormat="false" ht="12.75" hidden="false" customHeight="false" outlineLevel="0" collapsed="false">
      <c r="B829" s="104" t="s">
        <v>434</v>
      </c>
      <c r="C829" s="104" t="n">
        <v>50668</v>
      </c>
      <c r="D829" s="104" t="s">
        <v>53</v>
      </c>
      <c r="E829" s="106"/>
      <c r="F829" s="107"/>
      <c r="G829" s="107"/>
      <c r="H829" s="107"/>
      <c r="I829" s="107"/>
      <c r="J829" s="108" t="n">
        <v>96003694</v>
      </c>
    </row>
    <row r="830" customFormat="false" ht="12.75" hidden="false" customHeight="false" outlineLevel="0" collapsed="false">
      <c r="B830" s="104" t="s">
        <v>117</v>
      </c>
      <c r="C830" s="104" t="n">
        <v>61839</v>
      </c>
      <c r="D830" s="104" t="s">
        <v>27</v>
      </c>
      <c r="E830" s="106"/>
      <c r="F830" s="107"/>
      <c r="G830" s="107"/>
      <c r="H830" s="107" t="n">
        <v>96053796</v>
      </c>
      <c r="I830" s="107"/>
      <c r="J830" s="108"/>
    </row>
    <row r="831" customFormat="false" ht="12.75" hidden="false" customHeight="false" outlineLevel="0" collapsed="false">
      <c r="B831" s="109"/>
      <c r="C831" s="109"/>
      <c r="D831" s="110" t="s">
        <v>44</v>
      </c>
      <c r="E831" s="111"/>
      <c r="F831" s="112"/>
      <c r="G831" s="112"/>
      <c r="H831" s="112"/>
      <c r="I831" s="112" t="n">
        <v>96086909</v>
      </c>
      <c r="J831" s="113"/>
    </row>
    <row r="832" customFormat="false" ht="12.75" hidden="false" customHeight="false" outlineLevel="0" collapsed="false">
      <c r="B832" s="109"/>
      <c r="C832" s="109"/>
      <c r="D832" s="110" t="s">
        <v>34</v>
      </c>
      <c r="E832" s="111"/>
      <c r="F832" s="112"/>
      <c r="G832" s="112"/>
      <c r="H832" s="112"/>
      <c r="I832" s="112" t="n">
        <v>96067387</v>
      </c>
      <c r="J832" s="113"/>
    </row>
    <row r="833" customFormat="false" ht="12.75" hidden="false" customHeight="false" outlineLevel="0" collapsed="false">
      <c r="B833" s="109"/>
      <c r="C833" s="109"/>
      <c r="D833" s="110" t="s">
        <v>29</v>
      </c>
      <c r="E833" s="111"/>
      <c r="F833" s="112"/>
      <c r="G833" s="112"/>
      <c r="H833" s="112"/>
      <c r="I833" s="112" t="n">
        <v>96064301</v>
      </c>
      <c r="J833" s="113"/>
    </row>
    <row r="834" customFormat="false" ht="12.75" hidden="false" customHeight="false" outlineLevel="0" collapsed="false">
      <c r="B834" s="109"/>
      <c r="C834" s="109"/>
      <c r="D834" s="110" t="s">
        <v>35</v>
      </c>
      <c r="E834" s="111"/>
      <c r="F834" s="112"/>
      <c r="G834" s="112"/>
      <c r="H834" s="112"/>
      <c r="I834" s="112" t="n">
        <v>96005429</v>
      </c>
      <c r="J834" s="113"/>
    </row>
    <row r="835" customFormat="false" ht="12.75" hidden="false" customHeight="false" outlineLevel="0" collapsed="false">
      <c r="B835" s="109"/>
      <c r="C835" s="109"/>
      <c r="D835" s="110" t="s">
        <v>47</v>
      </c>
      <c r="E835" s="111"/>
      <c r="F835" s="112"/>
      <c r="G835" s="112"/>
      <c r="H835" s="112"/>
      <c r="I835" s="112" t="n">
        <v>96001596</v>
      </c>
      <c r="J835" s="113"/>
    </row>
    <row r="836" customFormat="false" ht="12.75" hidden="false" customHeight="false" outlineLevel="0" collapsed="false">
      <c r="B836" s="109"/>
      <c r="C836" s="109"/>
      <c r="D836" s="110" t="s">
        <v>118</v>
      </c>
      <c r="E836" s="111"/>
      <c r="F836" s="112"/>
      <c r="G836" s="112"/>
      <c r="H836" s="112"/>
      <c r="I836" s="112" t="n">
        <v>96000988</v>
      </c>
      <c r="J836" s="113"/>
    </row>
    <row r="837" customFormat="false" ht="12.75" hidden="false" customHeight="false" outlineLevel="0" collapsed="false">
      <c r="B837" s="109"/>
      <c r="C837" s="109"/>
      <c r="D837" s="110" t="s">
        <v>54</v>
      </c>
      <c r="E837" s="111"/>
      <c r="F837" s="112"/>
      <c r="G837" s="112"/>
      <c r="H837" s="112"/>
      <c r="I837" s="112" t="n">
        <v>96001177</v>
      </c>
      <c r="J837" s="113"/>
    </row>
    <row r="838" customFormat="false" ht="12.75" hidden="false" customHeight="false" outlineLevel="0" collapsed="false">
      <c r="B838" s="104" t="s">
        <v>435</v>
      </c>
      <c r="C838" s="104" t="n">
        <v>11157</v>
      </c>
      <c r="D838" s="104" t="s">
        <v>27</v>
      </c>
      <c r="E838" s="106" t="n">
        <v>96016046</v>
      </c>
      <c r="F838" s="107"/>
      <c r="G838" s="107"/>
      <c r="H838" s="107"/>
      <c r="I838" s="107"/>
      <c r="J838" s="108"/>
    </row>
    <row r="839" customFormat="false" ht="12.75" hidden="false" customHeight="false" outlineLevel="0" collapsed="false">
      <c r="B839" s="109"/>
      <c r="C839" s="109"/>
      <c r="D839" s="110" t="s">
        <v>41</v>
      </c>
      <c r="E839" s="111"/>
      <c r="F839" s="112" t="n">
        <v>96013917</v>
      </c>
      <c r="G839" s="112"/>
      <c r="H839" s="112"/>
      <c r="I839" s="112"/>
      <c r="J839" s="113"/>
    </row>
    <row r="840" customFormat="false" ht="12.75" hidden="false" customHeight="false" outlineLevel="0" collapsed="false">
      <c r="B840" s="104" t="s">
        <v>210</v>
      </c>
      <c r="C840" s="104" t="n">
        <v>53747</v>
      </c>
      <c r="D840" s="104" t="s">
        <v>27</v>
      </c>
      <c r="E840" s="106"/>
      <c r="F840" s="107"/>
      <c r="G840" s="107"/>
      <c r="H840" s="107" t="n">
        <v>96019158</v>
      </c>
      <c r="I840" s="107"/>
      <c r="J840" s="108"/>
    </row>
    <row r="841" customFormat="false" ht="12.75" hidden="false" customHeight="false" outlineLevel="0" collapsed="false">
      <c r="B841" s="109"/>
      <c r="C841" s="109"/>
      <c r="D841" s="110" t="s">
        <v>34</v>
      </c>
      <c r="E841" s="111"/>
      <c r="F841" s="112"/>
      <c r="G841" s="112"/>
      <c r="H841" s="112"/>
      <c r="I841" s="112" t="n">
        <v>96029461</v>
      </c>
      <c r="J841" s="113"/>
    </row>
    <row r="842" customFormat="false" ht="12.75" hidden="false" customHeight="false" outlineLevel="0" collapsed="false">
      <c r="B842" s="104" t="s">
        <v>436</v>
      </c>
      <c r="C842" s="104" t="n">
        <v>58798</v>
      </c>
      <c r="D842" s="104" t="s">
        <v>41</v>
      </c>
      <c r="E842" s="106"/>
      <c r="F842" s="107" t="n">
        <v>96013947</v>
      </c>
      <c r="G842" s="107"/>
      <c r="H842" s="107"/>
      <c r="I842" s="107"/>
      <c r="J842" s="108"/>
    </row>
    <row r="843" customFormat="false" ht="12.75" hidden="false" customHeight="false" outlineLevel="0" collapsed="false">
      <c r="B843" s="104" t="s">
        <v>324</v>
      </c>
      <c r="C843" s="104" t="n">
        <v>77150</v>
      </c>
      <c r="D843" s="104" t="s">
        <v>28</v>
      </c>
      <c r="E843" s="106"/>
      <c r="F843" s="107"/>
      <c r="G843" s="107"/>
      <c r="H843" s="107"/>
      <c r="I843" s="107" t="n">
        <v>96038239</v>
      </c>
      <c r="J843" s="108"/>
    </row>
    <row r="844" customFormat="false" ht="12.75" hidden="false" customHeight="false" outlineLevel="0" collapsed="false">
      <c r="B844" s="109"/>
      <c r="C844" s="109"/>
      <c r="D844" s="110" t="s">
        <v>42</v>
      </c>
      <c r="E844" s="111"/>
      <c r="F844" s="112"/>
      <c r="G844" s="112"/>
      <c r="H844" s="112"/>
      <c r="I844" s="112"/>
      <c r="J844" s="113"/>
    </row>
    <row r="845" customFormat="false" ht="12.75" hidden="false" customHeight="false" outlineLevel="0" collapsed="false">
      <c r="B845" s="109"/>
      <c r="C845" s="109"/>
      <c r="D845" s="110" t="s">
        <v>70</v>
      </c>
      <c r="E845" s="111"/>
      <c r="F845" s="112"/>
      <c r="G845" s="112"/>
      <c r="H845" s="112"/>
      <c r="I845" s="112" t="n">
        <v>96052969</v>
      </c>
      <c r="J845" s="113"/>
    </row>
    <row r="846" customFormat="false" ht="12.75" hidden="false" customHeight="false" outlineLevel="0" collapsed="false">
      <c r="B846" s="104" t="s">
        <v>323</v>
      </c>
      <c r="C846" s="104" t="n">
        <v>3977</v>
      </c>
      <c r="D846" s="104" t="s">
        <v>27</v>
      </c>
      <c r="E846" s="106"/>
      <c r="F846" s="107"/>
      <c r="G846" s="107"/>
      <c r="H846" s="107" t="n">
        <v>96038388</v>
      </c>
      <c r="I846" s="107"/>
      <c r="J846" s="108"/>
    </row>
    <row r="847" customFormat="false" ht="12.75" hidden="false" customHeight="false" outlineLevel="0" collapsed="false">
      <c r="B847" s="109"/>
      <c r="C847" s="109"/>
      <c r="D847" s="110" t="s">
        <v>59</v>
      </c>
      <c r="E847" s="111"/>
      <c r="F847" s="112"/>
      <c r="G847" s="112"/>
      <c r="H847" s="112"/>
      <c r="I847" s="112" t="n">
        <v>96058539</v>
      </c>
      <c r="J847" s="113"/>
    </row>
    <row r="848" customFormat="false" ht="12.75" hidden="false" customHeight="false" outlineLevel="0" collapsed="false">
      <c r="B848" s="109"/>
      <c r="C848" s="109"/>
      <c r="D848" s="110" t="s">
        <v>30</v>
      </c>
      <c r="E848" s="111"/>
      <c r="F848" s="112"/>
      <c r="G848" s="112"/>
      <c r="H848" s="112"/>
      <c r="I848" s="112" t="n">
        <v>96033389</v>
      </c>
      <c r="J848" s="113"/>
    </row>
    <row r="849" customFormat="false" ht="12.75" hidden="false" customHeight="false" outlineLevel="0" collapsed="false">
      <c r="B849" s="104" t="s">
        <v>229</v>
      </c>
      <c r="C849" s="104" t="n">
        <v>72441</v>
      </c>
      <c r="D849" s="104" t="s">
        <v>28</v>
      </c>
      <c r="E849" s="106"/>
      <c r="F849" s="107"/>
      <c r="G849" s="107"/>
      <c r="H849" s="107"/>
      <c r="I849" s="107" t="n">
        <v>96036907</v>
      </c>
      <c r="J849" s="108"/>
    </row>
    <row r="850" customFormat="false" ht="12.75" hidden="false" customHeight="false" outlineLevel="0" collapsed="false">
      <c r="B850" s="109"/>
      <c r="C850" s="109"/>
      <c r="D850" s="110" t="s">
        <v>29</v>
      </c>
      <c r="E850" s="111"/>
      <c r="F850" s="112"/>
      <c r="G850" s="112"/>
      <c r="H850" s="112"/>
      <c r="I850" s="112" t="n">
        <v>96035781</v>
      </c>
      <c r="J850" s="113"/>
    </row>
    <row r="851" customFormat="false" ht="12.75" hidden="false" customHeight="false" outlineLevel="0" collapsed="false">
      <c r="B851" s="109"/>
      <c r="C851" s="109"/>
      <c r="D851" s="110" t="s">
        <v>42</v>
      </c>
      <c r="E851" s="111"/>
      <c r="F851" s="112"/>
      <c r="G851" s="112"/>
      <c r="H851" s="112"/>
      <c r="I851" s="112"/>
      <c r="J851" s="113"/>
    </row>
    <row r="852" customFormat="false" ht="12.75" hidden="false" customHeight="false" outlineLevel="0" collapsed="false">
      <c r="B852" s="109"/>
      <c r="C852" s="109"/>
      <c r="D852" s="110" t="s">
        <v>70</v>
      </c>
      <c r="E852" s="111"/>
      <c r="F852" s="112"/>
      <c r="G852" s="112"/>
      <c r="H852" s="112"/>
      <c r="I852" s="112" t="n">
        <v>96038019</v>
      </c>
      <c r="J852" s="113"/>
    </row>
    <row r="853" customFormat="false" ht="12.75" hidden="false" customHeight="false" outlineLevel="0" collapsed="false">
      <c r="B853" s="104" t="s">
        <v>437</v>
      </c>
      <c r="C853" s="104" t="n">
        <v>52868</v>
      </c>
      <c r="D853" s="104" t="s">
        <v>417</v>
      </c>
      <c r="E853" s="106"/>
      <c r="F853" s="107"/>
      <c r="G853" s="107" t="n">
        <v>96062371</v>
      </c>
      <c r="H853" s="107"/>
      <c r="I853" s="107"/>
      <c r="J853" s="108"/>
    </row>
    <row r="854" customFormat="false" ht="12.75" hidden="false" customHeight="false" outlineLevel="0" collapsed="false">
      <c r="B854" s="109"/>
      <c r="C854" s="109"/>
      <c r="D854" s="110" t="s">
        <v>41</v>
      </c>
      <c r="E854" s="111"/>
      <c r="F854" s="112" t="n">
        <v>96013915</v>
      </c>
      <c r="G854" s="112"/>
      <c r="H854" s="112"/>
      <c r="I854" s="112"/>
      <c r="J854" s="113"/>
    </row>
    <row r="855" customFormat="false" ht="12.75" hidden="false" customHeight="false" outlineLevel="0" collapsed="false">
      <c r="B855" s="104" t="s">
        <v>181</v>
      </c>
      <c r="C855" s="104" t="n">
        <v>66093</v>
      </c>
      <c r="D855" s="104" t="s">
        <v>27</v>
      </c>
      <c r="E855" s="106"/>
      <c r="F855" s="107"/>
      <c r="G855" s="107"/>
      <c r="H855" s="107" t="n">
        <v>96065388</v>
      </c>
      <c r="I855" s="107"/>
      <c r="J855" s="108"/>
    </row>
    <row r="856" customFormat="false" ht="12.75" hidden="false" customHeight="false" outlineLevel="0" collapsed="false">
      <c r="B856" s="109"/>
      <c r="C856" s="109"/>
      <c r="D856" s="110" t="s">
        <v>34</v>
      </c>
      <c r="E856" s="111"/>
      <c r="F856" s="112"/>
      <c r="G856" s="112"/>
      <c r="H856" s="112"/>
      <c r="I856" s="112" t="n">
        <v>96022574</v>
      </c>
      <c r="J856" s="113"/>
    </row>
    <row r="857" customFormat="false" ht="12.75" hidden="false" customHeight="false" outlineLevel="0" collapsed="false">
      <c r="B857" s="109"/>
      <c r="C857" s="109"/>
      <c r="D857" s="110" t="s">
        <v>35</v>
      </c>
      <c r="E857" s="111"/>
      <c r="F857" s="112"/>
      <c r="G857" s="112"/>
      <c r="H857" s="112"/>
      <c r="I857" s="112" t="n">
        <v>96005429</v>
      </c>
      <c r="J857" s="113"/>
    </row>
    <row r="858" customFormat="false" ht="12.75" hidden="false" customHeight="false" outlineLevel="0" collapsed="false">
      <c r="B858" s="109"/>
      <c r="C858" s="109"/>
      <c r="D858" s="110" t="s">
        <v>47</v>
      </c>
      <c r="E858" s="111"/>
      <c r="F858" s="112"/>
      <c r="G858" s="112"/>
      <c r="H858" s="112"/>
      <c r="I858" s="112" t="n">
        <v>96038585</v>
      </c>
      <c r="J858" s="113"/>
    </row>
    <row r="859" customFormat="false" ht="12.75" hidden="false" customHeight="false" outlineLevel="0" collapsed="false">
      <c r="B859" s="104" t="s">
        <v>438</v>
      </c>
      <c r="C859" s="104" t="n">
        <v>57552</v>
      </c>
      <c r="D859" s="104" t="s">
        <v>53</v>
      </c>
      <c r="E859" s="106"/>
      <c r="F859" s="107"/>
      <c r="G859" s="107"/>
      <c r="H859" s="107"/>
      <c r="I859" s="107"/>
      <c r="J859" s="108" t="n">
        <v>96004859</v>
      </c>
    </row>
    <row r="860" customFormat="false" ht="12.75" hidden="false" customHeight="false" outlineLevel="0" collapsed="false">
      <c r="B860" s="104" t="s">
        <v>260</v>
      </c>
      <c r="C860" s="104" t="n">
        <v>54438</v>
      </c>
      <c r="D860" s="104" t="s">
        <v>27</v>
      </c>
      <c r="E860" s="106" t="n">
        <v>96022603</v>
      </c>
      <c r="F860" s="107"/>
      <c r="G860" s="107"/>
      <c r="H860" s="107" t="n">
        <v>96022603</v>
      </c>
      <c r="I860" s="107"/>
      <c r="J860" s="108"/>
    </row>
    <row r="861" customFormat="false" ht="12.75" hidden="false" customHeight="false" outlineLevel="0" collapsed="false">
      <c r="B861" s="109"/>
      <c r="C861" s="109"/>
      <c r="D861" s="110" t="s">
        <v>47</v>
      </c>
      <c r="E861" s="111"/>
      <c r="F861" s="112"/>
      <c r="G861" s="112"/>
      <c r="H861" s="112"/>
      <c r="I861" s="112" t="n">
        <v>96021046</v>
      </c>
      <c r="J861" s="113"/>
    </row>
    <row r="862" customFormat="false" ht="12.75" hidden="false" customHeight="false" outlineLevel="0" collapsed="false">
      <c r="B862" s="109"/>
      <c r="C862" s="109"/>
      <c r="D862" s="110" t="s">
        <v>41</v>
      </c>
      <c r="E862" s="111"/>
      <c r="F862" s="112" t="n">
        <v>96013844</v>
      </c>
      <c r="G862" s="112"/>
      <c r="H862" s="112"/>
      <c r="I862" s="112"/>
      <c r="J862" s="113"/>
    </row>
    <row r="863" customFormat="false" ht="12.75" hidden="false" customHeight="false" outlineLevel="0" collapsed="false">
      <c r="B863" s="109"/>
      <c r="C863" s="109"/>
      <c r="D863" s="110" t="s">
        <v>118</v>
      </c>
      <c r="E863" s="111"/>
      <c r="F863" s="112"/>
      <c r="G863" s="112"/>
      <c r="H863" s="112"/>
      <c r="I863" s="112" t="n">
        <v>96019761</v>
      </c>
      <c r="J863" s="113"/>
    </row>
    <row r="864" customFormat="false" ht="12.75" hidden="false" customHeight="false" outlineLevel="0" collapsed="false">
      <c r="B864" s="104" t="s">
        <v>79</v>
      </c>
      <c r="C864" s="104" t="n">
        <v>58402</v>
      </c>
      <c r="D864" s="104" t="s">
        <v>27</v>
      </c>
      <c r="E864" s="106"/>
      <c r="F864" s="107"/>
      <c r="G864" s="107"/>
      <c r="H864" s="107" t="n">
        <v>96022605</v>
      </c>
      <c r="I864" s="107"/>
      <c r="J864" s="108"/>
    </row>
    <row r="865" customFormat="false" ht="12.75" hidden="false" customHeight="false" outlineLevel="0" collapsed="false">
      <c r="B865" s="109"/>
      <c r="C865" s="109"/>
      <c r="D865" s="110" t="s">
        <v>28</v>
      </c>
      <c r="E865" s="111"/>
      <c r="F865" s="112"/>
      <c r="G865" s="112"/>
      <c r="H865" s="112"/>
      <c r="I865" s="112" t="n">
        <v>96046543</v>
      </c>
      <c r="J865" s="113"/>
    </row>
    <row r="866" customFormat="false" ht="12.75" hidden="false" customHeight="false" outlineLevel="0" collapsed="false">
      <c r="B866" s="109"/>
      <c r="C866" s="109"/>
      <c r="D866" s="110" t="s">
        <v>29</v>
      </c>
      <c r="E866" s="111"/>
      <c r="F866" s="112"/>
      <c r="G866" s="112"/>
      <c r="H866" s="112"/>
      <c r="I866" s="112" t="n">
        <v>96046588</v>
      </c>
      <c r="J866" s="113"/>
    </row>
    <row r="867" customFormat="false" ht="12.75" hidden="false" customHeight="false" outlineLevel="0" collapsed="false">
      <c r="B867" s="109"/>
      <c r="C867" s="109"/>
      <c r="D867" s="110" t="s">
        <v>35</v>
      </c>
      <c r="E867" s="111"/>
      <c r="F867" s="112"/>
      <c r="G867" s="112"/>
      <c r="H867" s="112"/>
      <c r="I867" s="112" t="n">
        <v>96005429</v>
      </c>
      <c r="J867" s="113"/>
    </row>
    <row r="868" customFormat="false" ht="12.75" hidden="false" customHeight="false" outlineLevel="0" collapsed="false">
      <c r="B868" s="109"/>
      <c r="C868" s="109"/>
      <c r="D868" s="110" t="s">
        <v>52</v>
      </c>
      <c r="E868" s="111"/>
      <c r="F868" s="112"/>
      <c r="G868" s="112"/>
      <c r="H868" s="112"/>
      <c r="I868" s="112" t="n">
        <v>96007593</v>
      </c>
      <c r="J868" s="113"/>
    </row>
    <row r="869" customFormat="false" ht="12.75" hidden="false" customHeight="false" outlineLevel="0" collapsed="false">
      <c r="B869" s="109"/>
      <c r="C869" s="109"/>
      <c r="D869" s="110" t="s">
        <v>47</v>
      </c>
      <c r="E869" s="111"/>
      <c r="F869" s="112"/>
      <c r="G869" s="112"/>
      <c r="H869" s="112"/>
      <c r="I869" s="112" t="n">
        <v>96056887</v>
      </c>
      <c r="J869" s="113"/>
    </row>
    <row r="870" customFormat="false" ht="12.75" hidden="false" customHeight="false" outlineLevel="0" collapsed="false">
      <c r="B870" s="109"/>
      <c r="C870" s="109"/>
      <c r="D870" s="110" t="s">
        <v>41</v>
      </c>
      <c r="E870" s="111"/>
      <c r="F870" s="112" t="n">
        <v>96018504</v>
      </c>
      <c r="G870" s="112"/>
      <c r="H870" s="112"/>
      <c r="I870" s="112"/>
      <c r="J870" s="113"/>
    </row>
    <row r="871" customFormat="false" ht="12.75" hidden="false" customHeight="false" outlineLevel="0" collapsed="false">
      <c r="B871" s="109"/>
      <c r="C871" s="109"/>
      <c r="D871" s="110" t="s">
        <v>36</v>
      </c>
      <c r="E871" s="111"/>
      <c r="F871" s="112"/>
      <c r="G871" s="112"/>
      <c r="H871" s="112"/>
      <c r="I871" s="112" t="n">
        <v>96019051</v>
      </c>
      <c r="J871" s="113"/>
    </row>
    <row r="872" customFormat="false" ht="12.75" hidden="false" customHeight="false" outlineLevel="0" collapsed="false">
      <c r="B872" s="104" t="s">
        <v>134</v>
      </c>
      <c r="C872" s="104" t="n">
        <v>46709</v>
      </c>
      <c r="D872" s="104" t="s">
        <v>45</v>
      </c>
      <c r="E872" s="106"/>
      <c r="F872" s="107"/>
      <c r="G872" s="107"/>
      <c r="H872" s="107"/>
      <c r="I872" s="107" t="n">
        <v>96028242</v>
      </c>
      <c r="J872" s="108"/>
    </row>
    <row r="873" customFormat="false" ht="12.75" hidden="false" customHeight="false" outlineLevel="0" collapsed="false">
      <c r="B873" s="109"/>
      <c r="C873" s="109"/>
      <c r="D873" s="110" t="s">
        <v>28</v>
      </c>
      <c r="E873" s="111"/>
      <c r="F873" s="112"/>
      <c r="G873" s="112"/>
      <c r="H873" s="112"/>
      <c r="I873" s="112" t="n">
        <v>96004143</v>
      </c>
      <c r="J873" s="113"/>
    </row>
    <row r="874" customFormat="false" ht="12.75" hidden="false" customHeight="false" outlineLevel="0" collapsed="false">
      <c r="B874" s="109"/>
      <c r="C874" s="109"/>
      <c r="D874" s="110" t="s">
        <v>29</v>
      </c>
      <c r="E874" s="111"/>
      <c r="F874" s="112"/>
      <c r="G874" s="112"/>
      <c r="H874" s="112"/>
      <c r="I874" s="112" t="n">
        <v>96003556</v>
      </c>
      <c r="J874" s="113"/>
    </row>
    <row r="875" customFormat="false" ht="12.75" hidden="false" customHeight="false" outlineLevel="0" collapsed="false">
      <c r="B875" s="109"/>
      <c r="C875" s="109"/>
      <c r="D875" s="110" t="s">
        <v>35</v>
      </c>
      <c r="E875" s="111"/>
      <c r="F875" s="112"/>
      <c r="G875" s="112"/>
      <c r="H875" s="112"/>
      <c r="I875" s="112" t="n">
        <v>96005429</v>
      </c>
      <c r="J875" s="113"/>
    </row>
    <row r="876" customFormat="false" ht="12.75" hidden="false" customHeight="false" outlineLevel="0" collapsed="false">
      <c r="B876" s="109"/>
      <c r="C876" s="109"/>
      <c r="D876" s="110" t="s">
        <v>135</v>
      </c>
      <c r="E876" s="111" t="n">
        <v>95000303</v>
      </c>
      <c r="F876" s="112"/>
      <c r="G876" s="112"/>
      <c r="H876" s="112" t="n">
        <v>95000303</v>
      </c>
      <c r="I876" s="112"/>
      <c r="J876" s="113"/>
    </row>
    <row r="877" customFormat="false" ht="12.75" hidden="false" customHeight="false" outlineLevel="0" collapsed="false">
      <c r="B877" s="109"/>
      <c r="C877" s="109"/>
      <c r="D877" s="110" t="s">
        <v>47</v>
      </c>
      <c r="E877" s="111"/>
      <c r="F877" s="112"/>
      <c r="G877" s="112"/>
      <c r="H877" s="112"/>
      <c r="I877" s="112" t="n">
        <v>96003804</v>
      </c>
      <c r="J877" s="113"/>
    </row>
    <row r="878" customFormat="false" ht="12.75" hidden="false" customHeight="false" outlineLevel="0" collapsed="false">
      <c r="B878" s="109"/>
      <c r="C878" s="109"/>
      <c r="D878" s="110" t="s">
        <v>41</v>
      </c>
      <c r="E878" s="111"/>
      <c r="F878" s="112" t="n">
        <v>96013846</v>
      </c>
      <c r="G878" s="112"/>
      <c r="H878" s="112"/>
      <c r="I878" s="112"/>
      <c r="J878" s="113"/>
    </row>
    <row r="879" customFormat="false" ht="12.75" hidden="false" customHeight="false" outlineLevel="0" collapsed="false">
      <c r="B879" s="109"/>
      <c r="C879" s="109"/>
      <c r="D879" s="110" t="s">
        <v>36</v>
      </c>
      <c r="E879" s="111"/>
      <c r="F879" s="112"/>
      <c r="G879" s="112"/>
      <c r="H879" s="112"/>
      <c r="I879" s="112" t="n">
        <v>96019090</v>
      </c>
      <c r="J879" s="113"/>
    </row>
    <row r="880" customFormat="false" ht="12.75" hidden="false" customHeight="false" outlineLevel="0" collapsed="false">
      <c r="B880" s="109"/>
      <c r="C880" s="109"/>
      <c r="D880" s="110" t="s">
        <v>49</v>
      </c>
      <c r="E880" s="111"/>
      <c r="F880" s="112"/>
      <c r="G880" s="112"/>
      <c r="H880" s="112"/>
      <c r="I880" s="112" t="n">
        <v>96007585</v>
      </c>
      <c r="J880" s="113"/>
    </row>
    <row r="881" customFormat="false" ht="12.75" hidden="false" customHeight="false" outlineLevel="0" collapsed="false">
      <c r="B881" s="104" t="s">
        <v>328</v>
      </c>
      <c r="C881" s="104" t="n">
        <v>171</v>
      </c>
      <c r="D881" s="104" t="s">
        <v>28</v>
      </c>
      <c r="E881" s="106"/>
      <c r="F881" s="107"/>
      <c r="G881" s="107"/>
      <c r="H881" s="107"/>
      <c r="I881" s="107" t="n">
        <v>96005001</v>
      </c>
      <c r="J881" s="108"/>
    </row>
    <row r="882" customFormat="false" ht="12.75" hidden="false" customHeight="false" outlineLevel="0" collapsed="false">
      <c r="B882" s="109"/>
      <c r="C882" s="109"/>
      <c r="D882" s="110" t="s">
        <v>29</v>
      </c>
      <c r="E882" s="111"/>
      <c r="F882" s="112"/>
      <c r="G882" s="112"/>
      <c r="H882" s="112"/>
      <c r="I882" s="112" t="n">
        <v>96004199</v>
      </c>
      <c r="J882" s="113"/>
    </row>
    <row r="883" customFormat="false" ht="12.75" hidden="false" customHeight="false" outlineLevel="0" collapsed="false">
      <c r="B883" s="109"/>
      <c r="C883" s="109"/>
      <c r="D883" s="110" t="s">
        <v>42</v>
      </c>
      <c r="E883" s="111"/>
      <c r="F883" s="112"/>
      <c r="G883" s="112"/>
      <c r="H883" s="112"/>
      <c r="I883" s="112"/>
      <c r="J883" s="113"/>
    </row>
    <row r="884" customFormat="false" ht="12.75" hidden="false" customHeight="false" outlineLevel="0" collapsed="false">
      <c r="B884" s="109"/>
      <c r="C884" s="109"/>
      <c r="D884" s="110" t="s">
        <v>70</v>
      </c>
      <c r="E884" s="111"/>
      <c r="F884" s="112"/>
      <c r="G884" s="112"/>
      <c r="H884" s="112"/>
      <c r="I884" s="112" t="n">
        <v>96042781</v>
      </c>
      <c r="J884" s="113"/>
    </row>
    <row r="885" customFormat="false" ht="12.75" hidden="false" customHeight="false" outlineLevel="0" collapsed="false">
      <c r="B885" s="104" t="s">
        <v>439</v>
      </c>
      <c r="C885" s="104" t="n">
        <v>51312</v>
      </c>
      <c r="D885" s="104" t="s">
        <v>37</v>
      </c>
      <c r="E885" s="106"/>
      <c r="F885" s="107" t="n">
        <v>96031255</v>
      </c>
      <c r="G885" s="107"/>
      <c r="H885" s="107"/>
      <c r="I885" s="107"/>
      <c r="J885" s="108"/>
    </row>
    <row r="886" customFormat="false" ht="12.75" hidden="false" customHeight="false" outlineLevel="0" collapsed="false">
      <c r="B886" s="104" t="s">
        <v>227</v>
      </c>
      <c r="C886" s="104" t="n">
        <v>65165</v>
      </c>
      <c r="D886" s="104" t="s">
        <v>27</v>
      </c>
      <c r="E886" s="106"/>
      <c r="F886" s="107"/>
      <c r="G886" s="107"/>
      <c r="H886" s="107" t="n">
        <v>96083555</v>
      </c>
      <c r="I886" s="107"/>
      <c r="J886" s="108"/>
    </row>
    <row r="887" customFormat="false" ht="12.75" hidden="false" customHeight="false" outlineLevel="0" collapsed="false">
      <c r="B887" s="109"/>
      <c r="C887" s="109"/>
      <c r="D887" s="110" t="s">
        <v>78</v>
      </c>
      <c r="E887" s="111"/>
      <c r="F887" s="112"/>
      <c r="G887" s="112"/>
      <c r="H887" s="112"/>
      <c r="I887" s="112" t="n">
        <v>96022573</v>
      </c>
      <c r="J887" s="113"/>
    </row>
    <row r="888" customFormat="false" ht="12.75" hidden="false" customHeight="false" outlineLevel="0" collapsed="false">
      <c r="B888" s="109"/>
      <c r="C888" s="109"/>
      <c r="D888" s="110" t="s">
        <v>53</v>
      </c>
      <c r="E888" s="111"/>
      <c r="F888" s="112"/>
      <c r="G888" s="112"/>
      <c r="H888" s="112"/>
      <c r="I888" s="112"/>
      <c r="J888" s="113" t="n">
        <v>96021340</v>
      </c>
    </row>
    <row r="889" customFormat="false" ht="12.75" hidden="false" customHeight="false" outlineLevel="0" collapsed="false">
      <c r="B889" s="109"/>
      <c r="C889" s="109"/>
      <c r="D889" s="110" t="s">
        <v>228</v>
      </c>
      <c r="E889" s="111"/>
      <c r="F889" s="112"/>
      <c r="G889" s="112"/>
      <c r="H889" s="112"/>
      <c r="I889" s="112" t="n">
        <v>96001638</v>
      </c>
      <c r="J889" s="113"/>
    </row>
    <row r="890" customFormat="false" ht="12.75" hidden="false" customHeight="false" outlineLevel="0" collapsed="false">
      <c r="B890" s="104" t="s">
        <v>440</v>
      </c>
      <c r="C890" s="104" t="n">
        <v>63675</v>
      </c>
      <c r="D890" s="104" t="s">
        <v>41</v>
      </c>
      <c r="E890" s="106"/>
      <c r="F890" s="107" t="n">
        <v>96031670</v>
      </c>
      <c r="G890" s="107"/>
      <c r="H890" s="107"/>
      <c r="I890" s="107"/>
      <c r="J890" s="108"/>
    </row>
    <row r="891" customFormat="false" ht="12.75" hidden="false" customHeight="false" outlineLevel="0" collapsed="false">
      <c r="B891" s="104" t="s">
        <v>214</v>
      </c>
      <c r="C891" s="104" t="n">
        <v>2630</v>
      </c>
      <c r="D891" s="104" t="s">
        <v>27</v>
      </c>
      <c r="E891" s="106"/>
      <c r="F891" s="107"/>
      <c r="G891" s="107"/>
      <c r="H891" s="107" t="n">
        <v>96060326</v>
      </c>
      <c r="I891" s="107"/>
      <c r="J891" s="108"/>
    </row>
    <row r="892" customFormat="false" ht="12.75" hidden="false" customHeight="false" outlineLevel="0" collapsed="false">
      <c r="B892" s="109"/>
      <c r="C892" s="109"/>
      <c r="D892" s="110" t="s">
        <v>85</v>
      </c>
      <c r="E892" s="111"/>
      <c r="F892" s="112"/>
      <c r="G892" s="112"/>
      <c r="H892" s="112"/>
      <c r="I892" s="112" t="n">
        <v>96004680</v>
      </c>
      <c r="J892" s="113"/>
    </row>
    <row r="893" customFormat="false" ht="12.75" hidden="false" customHeight="false" outlineLevel="0" collapsed="false">
      <c r="B893" s="109"/>
      <c r="C893" s="109"/>
      <c r="D893" s="110" t="s">
        <v>45</v>
      </c>
      <c r="E893" s="111"/>
      <c r="F893" s="112"/>
      <c r="G893" s="112"/>
      <c r="H893" s="112"/>
      <c r="I893" s="112" t="n">
        <v>96028222</v>
      </c>
      <c r="J893" s="113"/>
    </row>
    <row r="894" customFormat="false" ht="12.75" hidden="false" customHeight="false" outlineLevel="0" collapsed="false">
      <c r="B894" s="109"/>
      <c r="C894" s="109"/>
      <c r="D894" s="110" t="s">
        <v>33</v>
      </c>
      <c r="E894" s="111"/>
      <c r="F894" s="112"/>
      <c r="G894" s="112"/>
      <c r="H894" s="112"/>
      <c r="I894" s="112" t="n">
        <v>96057888</v>
      </c>
      <c r="J894" s="113"/>
    </row>
    <row r="895" customFormat="false" ht="12.75" hidden="false" customHeight="false" outlineLevel="0" collapsed="false">
      <c r="B895" s="109"/>
      <c r="C895" s="109"/>
      <c r="D895" s="110" t="s">
        <v>29</v>
      </c>
      <c r="E895" s="111"/>
      <c r="F895" s="112"/>
      <c r="G895" s="112"/>
      <c r="H895" s="112"/>
      <c r="I895" s="112" t="n">
        <v>96087326</v>
      </c>
      <c r="J895" s="113"/>
    </row>
    <row r="896" customFormat="false" ht="12.75" hidden="false" customHeight="false" outlineLevel="0" collapsed="false">
      <c r="B896" s="109"/>
      <c r="C896" s="109"/>
      <c r="D896" s="110" t="s">
        <v>56</v>
      </c>
      <c r="E896" s="111"/>
      <c r="F896" s="112"/>
      <c r="G896" s="112"/>
      <c r="H896" s="112"/>
      <c r="I896" s="112" t="n">
        <v>96001224</v>
      </c>
      <c r="J896" s="113"/>
    </row>
    <row r="897" customFormat="false" ht="12.75" hidden="false" customHeight="false" outlineLevel="0" collapsed="false">
      <c r="B897" s="109"/>
      <c r="C897" s="109"/>
      <c r="D897" s="110" t="s">
        <v>30</v>
      </c>
      <c r="E897" s="111"/>
      <c r="F897" s="112"/>
      <c r="G897" s="112"/>
      <c r="H897" s="112"/>
      <c r="I897" s="112" t="n">
        <v>96028127</v>
      </c>
      <c r="J897" s="113"/>
    </row>
    <row r="898" customFormat="false" ht="12.75" hidden="false" customHeight="false" outlineLevel="0" collapsed="false">
      <c r="B898" s="104" t="s">
        <v>441</v>
      </c>
      <c r="C898" s="104" t="n">
        <v>37221</v>
      </c>
      <c r="D898" s="104" t="s">
        <v>41</v>
      </c>
      <c r="E898" s="106"/>
      <c r="F898" s="107" t="n">
        <v>96013847</v>
      </c>
      <c r="G898" s="107"/>
      <c r="H898" s="107"/>
      <c r="I898" s="107"/>
      <c r="J898" s="108"/>
    </row>
    <row r="899" customFormat="false" ht="12.75" hidden="false" customHeight="false" outlineLevel="0" collapsed="false">
      <c r="B899" s="104" t="s">
        <v>242</v>
      </c>
      <c r="C899" s="104" t="n">
        <v>49006</v>
      </c>
      <c r="D899" s="104" t="s">
        <v>28</v>
      </c>
      <c r="E899" s="106"/>
      <c r="F899" s="107"/>
      <c r="G899" s="107"/>
      <c r="H899" s="107"/>
      <c r="I899" s="107" t="n">
        <v>96002639</v>
      </c>
      <c r="J899" s="108"/>
    </row>
    <row r="900" customFormat="false" ht="12.75" hidden="false" customHeight="false" outlineLevel="0" collapsed="false">
      <c r="B900" s="109"/>
      <c r="C900" s="109"/>
      <c r="D900" s="110" t="s">
        <v>29</v>
      </c>
      <c r="E900" s="111"/>
      <c r="F900" s="112"/>
      <c r="G900" s="112"/>
      <c r="H900" s="112"/>
      <c r="I900" s="112" t="n">
        <v>96002986</v>
      </c>
      <c r="J900" s="113"/>
    </row>
    <row r="901" customFormat="false" ht="12.75" hidden="false" customHeight="false" outlineLevel="0" collapsed="false">
      <c r="B901" s="109"/>
      <c r="C901" s="109"/>
      <c r="D901" s="110" t="s">
        <v>35</v>
      </c>
      <c r="E901" s="111"/>
      <c r="F901" s="112"/>
      <c r="G901" s="112"/>
      <c r="H901" s="112"/>
      <c r="I901" s="112" t="n">
        <v>96005429</v>
      </c>
      <c r="J901" s="113"/>
    </row>
    <row r="902" customFormat="false" ht="12.75" hidden="false" customHeight="false" outlineLevel="0" collapsed="false">
      <c r="B902" s="109"/>
      <c r="C902" s="109"/>
      <c r="D902" s="110" t="s">
        <v>47</v>
      </c>
      <c r="E902" s="111"/>
      <c r="F902" s="112"/>
      <c r="G902" s="112"/>
      <c r="H902" s="112"/>
      <c r="I902" s="112" t="n">
        <v>96056764</v>
      </c>
      <c r="J902" s="113"/>
    </row>
    <row r="903" customFormat="false" ht="12.75" hidden="false" customHeight="false" outlineLevel="0" collapsed="false">
      <c r="B903" s="109"/>
      <c r="C903" s="109"/>
      <c r="D903" s="110" t="s">
        <v>36</v>
      </c>
      <c r="E903" s="111"/>
      <c r="F903" s="112"/>
      <c r="G903" s="112"/>
      <c r="H903" s="112"/>
      <c r="I903" s="112" t="n">
        <v>96018745</v>
      </c>
      <c r="J903" s="113"/>
    </row>
    <row r="904" customFormat="false" ht="12.75" hidden="false" customHeight="false" outlineLevel="0" collapsed="false">
      <c r="B904" s="109"/>
      <c r="C904" s="109"/>
      <c r="D904" s="110" t="s">
        <v>42</v>
      </c>
      <c r="E904" s="111"/>
      <c r="F904" s="112"/>
      <c r="G904" s="112"/>
      <c r="H904" s="112"/>
      <c r="I904" s="112"/>
      <c r="J904" s="113"/>
    </row>
    <row r="905" customFormat="false" ht="12.75" hidden="false" customHeight="false" outlineLevel="0" collapsed="false">
      <c r="B905" s="104" t="s">
        <v>119</v>
      </c>
      <c r="C905" s="104" t="n">
        <v>84074</v>
      </c>
      <c r="D905" s="104" t="s">
        <v>27</v>
      </c>
      <c r="E905" s="106"/>
      <c r="F905" s="107"/>
      <c r="G905" s="107"/>
      <c r="H905" s="107" t="n">
        <v>96041614</v>
      </c>
      <c r="I905" s="107"/>
      <c r="J905" s="108"/>
    </row>
    <row r="906" customFormat="false" ht="12.75" hidden="false" customHeight="false" outlineLevel="0" collapsed="false">
      <c r="B906" s="109"/>
      <c r="C906" s="109"/>
      <c r="D906" s="110" t="s">
        <v>40</v>
      </c>
      <c r="E906" s="111"/>
      <c r="F906" s="112"/>
      <c r="G906" s="112"/>
      <c r="H906" s="112"/>
      <c r="I906" s="112"/>
      <c r="J906" s="113" t="n">
        <v>96049254</v>
      </c>
    </row>
    <row r="907" customFormat="false" ht="12.75" hidden="false" customHeight="false" outlineLevel="0" collapsed="false">
      <c r="B907" s="109"/>
      <c r="C907" s="109"/>
      <c r="D907" s="110" t="s">
        <v>91</v>
      </c>
      <c r="E907" s="111"/>
      <c r="F907" s="112"/>
      <c r="G907" s="112"/>
      <c r="H907" s="112"/>
      <c r="I907" s="112"/>
      <c r="J907" s="113"/>
    </row>
    <row r="908" customFormat="false" ht="12.75" hidden="false" customHeight="false" outlineLevel="0" collapsed="false">
      <c r="B908" s="104" t="s">
        <v>442</v>
      </c>
      <c r="C908" s="104" t="n">
        <v>177</v>
      </c>
      <c r="D908" s="104" t="s">
        <v>409</v>
      </c>
      <c r="E908" s="106"/>
      <c r="F908" s="107"/>
      <c r="G908" s="107"/>
      <c r="H908" s="107"/>
      <c r="I908" s="107"/>
      <c r="J908" s="108" t="n">
        <v>95001098</v>
      </c>
    </row>
    <row r="909" customFormat="false" ht="12.75" hidden="false" customHeight="false" outlineLevel="0" collapsed="false">
      <c r="B909" s="109"/>
      <c r="C909" s="109"/>
      <c r="D909" s="110" t="s">
        <v>53</v>
      </c>
      <c r="E909" s="111"/>
      <c r="F909" s="112"/>
      <c r="G909" s="112"/>
      <c r="H909" s="112"/>
      <c r="I909" s="112"/>
      <c r="J909" s="113" t="n">
        <v>96026964</v>
      </c>
    </row>
    <row r="910" customFormat="false" ht="12.75" hidden="false" customHeight="false" outlineLevel="0" collapsed="false">
      <c r="B910" s="104" t="s">
        <v>443</v>
      </c>
      <c r="C910" s="104" t="n">
        <v>45583</v>
      </c>
      <c r="D910" s="104" t="s">
        <v>40</v>
      </c>
      <c r="E910" s="106"/>
      <c r="F910" s="107"/>
      <c r="G910" s="107"/>
      <c r="H910" s="107"/>
      <c r="I910" s="107"/>
      <c r="J910" s="108" t="n">
        <v>96056927</v>
      </c>
    </row>
    <row r="911" customFormat="false" ht="12.75" hidden="false" customHeight="false" outlineLevel="0" collapsed="false">
      <c r="B911" s="104" t="s">
        <v>182</v>
      </c>
      <c r="C911" s="104" t="n">
        <v>54279</v>
      </c>
      <c r="D911" s="104" t="s">
        <v>104</v>
      </c>
      <c r="E911" s="106" t="n">
        <v>96034634</v>
      </c>
      <c r="F911" s="107"/>
      <c r="G911" s="107"/>
      <c r="H911" s="107" t="n">
        <v>96034634</v>
      </c>
      <c r="I911" s="107"/>
      <c r="J911" s="108"/>
    </row>
    <row r="912" customFormat="false" ht="12.75" hidden="false" customHeight="false" outlineLevel="0" collapsed="false">
      <c r="B912" s="109"/>
      <c r="C912" s="109"/>
      <c r="D912" s="110" t="s">
        <v>28</v>
      </c>
      <c r="E912" s="111"/>
      <c r="F912" s="112"/>
      <c r="G912" s="112"/>
      <c r="H912" s="112"/>
      <c r="I912" s="112" t="n">
        <v>96009066</v>
      </c>
      <c r="J912" s="113"/>
    </row>
    <row r="913" customFormat="false" ht="12.75" hidden="false" customHeight="false" outlineLevel="0" collapsed="false">
      <c r="B913" s="109"/>
      <c r="C913" s="109"/>
      <c r="D913" s="110" t="s">
        <v>29</v>
      </c>
      <c r="E913" s="111"/>
      <c r="F913" s="112"/>
      <c r="G913" s="112"/>
      <c r="H913" s="112"/>
      <c r="I913" s="112" t="n">
        <v>96007666</v>
      </c>
      <c r="J913" s="113"/>
    </row>
    <row r="914" customFormat="false" ht="12.75" hidden="false" customHeight="false" outlineLevel="0" collapsed="false">
      <c r="B914" s="109"/>
      <c r="C914" s="109"/>
      <c r="D914" s="110" t="s">
        <v>47</v>
      </c>
      <c r="E914" s="111"/>
      <c r="F914" s="112"/>
      <c r="G914" s="112"/>
      <c r="H914" s="112"/>
      <c r="I914" s="112" t="n">
        <v>96001399</v>
      </c>
      <c r="J914" s="113"/>
    </row>
    <row r="915" customFormat="false" ht="12.75" hidden="false" customHeight="false" outlineLevel="0" collapsed="false">
      <c r="B915" s="109"/>
      <c r="C915" s="109"/>
      <c r="D915" s="110" t="s">
        <v>37</v>
      </c>
      <c r="E915" s="111"/>
      <c r="F915" s="112" t="n">
        <v>96034629</v>
      </c>
      <c r="G915" s="112"/>
      <c r="H915" s="112"/>
      <c r="I915" s="112"/>
      <c r="J915" s="113"/>
    </row>
    <row r="916" customFormat="false" ht="12.75" hidden="false" customHeight="false" outlineLevel="0" collapsed="false">
      <c r="B916" s="104" t="s">
        <v>444</v>
      </c>
      <c r="C916" s="104" t="n">
        <v>51164</v>
      </c>
      <c r="D916" s="104" t="s">
        <v>40</v>
      </c>
      <c r="E916" s="106"/>
      <c r="F916" s="107"/>
      <c r="G916" s="107"/>
      <c r="H916" s="107"/>
      <c r="I916" s="107"/>
      <c r="J916" s="108" t="n">
        <v>96051889</v>
      </c>
    </row>
    <row r="917" customFormat="false" ht="12.75" hidden="false" customHeight="false" outlineLevel="0" collapsed="false">
      <c r="B917" s="104" t="s">
        <v>269</v>
      </c>
      <c r="C917" s="104" t="n">
        <v>65372</v>
      </c>
      <c r="D917" s="104" t="s">
        <v>270</v>
      </c>
      <c r="E917" s="106"/>
      <c r="F917" s="107"/>
      <c r="G917" s="107"/>
      <c r="H917" s="107"/>
      <c r="I917" s="107"/>
      <c r="J917" s="108" t="n">
        <v>0</v>
      </c>
    </row>
    <row r="918" customFormat="false" ht="12.75" hidden="false" customHeight="false" outlineLevel="0" collapsed="false">
      <c r="B918" s="109"/>
      <c r="C918" s="109"/>
      <c r="D918" s="110" t="s">
        <v>271</v>
      </c>
      <c r="E918" s="111"/>
      <c r="F918" s="112"/>
      <c r="G918" s="112"/>
      <c r="H918" s="112"/>
      <c r="I918" s="112"/>
      <c r="J918" s="113" t="n">
        <v>96000717</v>
      </c>
    </row>
    <row r="919" customFormat="false" ht="12.75" hidden="false" customHeight="false" outlineLevel="0" collapsed="false">
      <c r="B919" s="109"/>
      <c r="C919" s="109"/>
      <c r="D919" s="110" t="s">
        <v>78</v>
      </c>
      <c r="E919" s="111"/>
      <c r="F919" s="112"/>
      <c r="G919" s="112"/>
      <c r="H919" s="112"/>
      <c r="I919" s="112" t="n">
        <v>96009383</v>
      </c>
      <c r="J919" s="113"/>
    </row>
    <row r="920" customFormat="false" ht="12.75" hidden="false" customHeight="false" outlineLevel="0" collapsed="false">
      <c r="B920" s="109"/>
      <c r="C920" s="109"/>
      <c r="D920" s="110" t="s">
        <v>36</v>
      </c>
      <c r="E920" s="111"/>
      <c r="F920" s="112"/>
      <c r="G920" s="112"/>
      <c r="H920" s="112"/>
      <c r="I920" s="112" t="n">
        <v>96019029</v>
      </c>
      <c r="J920" s="113"/>
    </row>
    <row r="921" customFormat="false" ht="12.75" hidden="false" customHeight="false" outlineLevel="0" collapsed="false">
      <c r="B921" s="109"/>
      <c r="C921" s="109"/>
      <c r="D921" s="110" t="s">
        <v>42</v>
      </c>
      <c r="E921" s="111"/>
      <c r="F921" s="112"/>
      <c r="G921" s="112"/>
      <c r="H921" s="112"/>
      <c r="I921" s="112"/>
      <c r="J921" s="113"/>
    </row>
    <row r="922" customFormat="false" ht="12.75" hidden="false" customHeight="false" outlineLevel="0" collapsed="false">
      <c r="B922" s="104" t="s">
        <v>445</v>
      </c>
      <c r="C922" s="104" t="n">
        <v>68285</v>
      </c>
      <c r="D922" s="104" t="s">
        <v>41</v>
      </c>
      <c r="E922" s="106"/>
      <c r="F922" s="107" t="n">
        <v>96022339</v>
      </c>
      <c r="G922" s="107"/>
      <c r="H922" s="107"/>
      <c r="I922" s="107"/>
      <c r="J922" s="108"/>
    </row>
    <row r="923" customFormat="false" ht="12.75" hidden="false" customHeight="false" outlineLevel="0" collapsed="false">
      <c r="B923" s="104" t="s">
        <v>67</v>
      </c>
      <c r="C923" s="104" t="n">
        <v>65268</v>
      </c>
      <c r="D923" s="104" t="s">
        <v>32</v>
      </c>
      <c r="E923" s="106"/>
      <c r="F923" s="107"/>
      <c r="G923" s="107"/>
      <c r="H923" s="107"/>
      <c r="I923" s="107" t="n">
        <v>96052632</v>
      </c>
      <c r="J923" s="108"/>
    </row>
    <row r="924" customFormat="false" ht="12.75" hidden="false" customHeight="false" outlineLevel="0" collapsed="false">
      <c r="B924" s="109"/>
      <c r="C924" s="109"/>
      <c r="D924" s="110" t="s">
        <v>28</v>
      </c>
      <c r="E924" s="111"/>
      <c r="F924" s="112"/>
      <c r="G924" s="112"/>
      <c r="H924" s="112"/>
      <c r="I924" s="112" t="n">
        <v>96090193</v>
      </c>
      <c r="J924" s="113"/>
    </row>
    <row r="925" customFormat="false" ht="12.75" hidden="false" customHeight="false" outlineLevel="0" collapsed="false">
      <c r="B925" s="109"/>
      <c r="C925" s="109"/>
      <c r="D925" s="110" t="s">
        <v>29</v>
      </c>
      <c r="E925" s="111"/>
      <c r="F925" s="112"/>
      <c r="G925" s="112"/>
      <c r="H925" s="112"/>
      <c r="I925" s="112" t="n">
        <v>96061619</v>
      </c>
      <c r="J925" s="113"/>
    </row>
    <row r="926" customFormat="false" ht="12.75" hidden="false" customHeight="false" outlineLevel="0" collapsed="false">
      <c r="B926" s="109"/>
      <c r="C926" s="109"/>
      <c r="D926" s="110" t="s">
        <v>35</v>
      </c>
      <c r="E926" s="111"/>
      <c r="F926" s="112"/>
      <c r="G926" s="112"/>
      <c r="H926" s="112"/>
      <c r="I926" s="112" t="n">
        <v>96005429</v>
      </c>
      <c r="J926" s="113"/>
    </row>
    <row r="927" customFormat="false" ht="12.75" hidden="false" customHeight="false" outlineLevel="0" collapsed="false">
      <c r="B927" s="109"/>
      <c r="C927" s="109"/>
      <c r="D927" s="110" t="s">
        <v>52</v>
      </c>
      <c r="E927" s="111"/>
      <c r="F927" s="112"/>
      <c r="G927" s="112"/>
      <c r="H927" s="112"/>
      <c r="I927" s="112" t="n">
        <v>96007593</v>
      </c>
      <c r="J927" s="113"/>
    </row>
    <row r="928" customFormat="false" ht="12.75" hidden="false" customHeight="false" outlineLevel="0" collapsed="false">
      <c r="B928" s="109"/>
      <c r="C928" s="109"/>
      <c r="D928" s="110" t="s">
        <v>46</v>
      </c>
      <c r="E928" s="111" t="n">
        <v>96000103</v>
      </c>
      <c r="F928" s="112"/>
      <c r="G928" s="112"/>
      <c r="H928" s="112" t="n">
        <v>96000103</v>
      </c>
      <c r="I928" s="112"/>
      <c r="J928" s="113"/>
    </row>
    <row r="929" customFormat="false" ht="12.75" hidden="false" customHeight="false" outlineLevel="0" collapsed="false">
      <c r="B929" s="109"/>
      <c r="C929" s="109"/>
      <c r="D929" s="110" t="s">
        <v>40</v>
      </c>
      <c r="E929" s="111"/>
      <c r="F929" s="112"/>
      <c r="G929" s="112"/>
      <c r="H929" s="112"/>
      <c r="I929" s="112"/>
      <c r="J929" s="113" t="n">
        <v>96053024</v>
      </c>
    </row>
    <row r="930" customFormat="false" ht="12.75" hidden="false" customHeight="false" outlineLevel="0" collapsed="false">
      <c r="B930" s="109"/>
      <c r="C930" s="109"/>
      <c r="D930" s="110" t="s">
        <v>47</v>
      </c>
      <c r="E930" s="111"/>
      <c r="F930" s="112"/>
      <c r="G930" s="112"/>
      <c r="H930" s="112"/>
      <c r="I930" s="112" t="n">
        <v>96057314</v>
      </c>
      <c r="J930" s="113"/>
    </row>
    <row r="931" customFormat="false" ht="12.75" hidden="false" customHeight="false" outlineLevel="0" collapsed="false">
      <c r="B931" s="109"/>
      <c r="C931" s="109"/>
      <c r="D931" s="110" t="s">
        <v>56</v>
      </c>
      <c r="E931" s="111"/>
      <c r="F931" s="112"/>
      <c r="G931" s="112"/>
      <c r="H931" s="112"/>
      <c r="I931" s="112" t="n">
        <v>96001761</v>
      </c>
      <c r="J931" s="113"/>
    </row>
    <row r="932" customFormat="false" ht="12.75" hidden="false" customHeight="false" outlineLevel="0" collapsed="false">
      <c r="B932" s="109"/>
      <c r="C932" s="109"/>
      <c r="D932" s="110" t="s">
        <v>36</v>
      </c>
      <c r="E932" s="111"/>
      <c r="F932" s="112"/>
      <c r="G932" s="112"/>
      <c r="H932" s="112"/>
      <c r="I932" s="112" t="n">
        <v>96018744</v>
      </c>
      <c r="J932" s="113"/>
    </row>
    <row r="933" customFormat="false" ht="12.75" hidden="false" customHeight="false" outlineLevel="0" collapsed="false">
      <c r="B933" s="109"/>
      <c r="C933" s="109"/>
      <c r="D933" s="110" t="s">
        <v>65</v>
      </c>
      <c r="E933" s="111"/>
      <c r="F933" s="112" t="n">
        <v>96034598</v>
      </c>
      <c r="G933" s="112"/>
      <c r="H933" s="112"/>
      <c r="I933" s="112"/>
      <c r="J933" s="113"/>
    </row>
    <row r="934" customFormat="false" ht="12.75" hidden="false" customHeight="false" outlineLevel="0" collapsed="false">
      <c r="B934" s="109"/>
      <c r="C934" s="109"/>
      <c r="D934" s="110" t="s">
        <v>49</v>
      </c>
      <c r="E934" s="111"/>
      <c r="F934" s="112"/>
      <c r="G934" s="112"/>
      <c r="H934" s="112"/>
      <c r="I934" s="112" t="n">
        <v>96007585</v>
      </c>
      <c r="J934" s="113"/>
    </row>
    <row r="935" customFormat="false" ht="12.75" hidden="false" customHeight="false" outlineLevel="0" collapsed="false">
      <c r="B935" s="104" t="s">
        <v>310</v>
      </c>
      <c r="C935" s="104" t="n">
        <v>71096</v>
      </c>
      <c r="D935" s="104" t="s">
        <v>33</v>
      </c>
      <c r="E935" s="106"/>
      <c r="F935" s="107"/>
      <c r="G935" s="107"/>
      <c r="H935" s="107"/>
      <c r="I935" s="107" t="n">
        <v>96091325</v>
      </c>
      <c r="J935" s="108"/>
    </row>
    <row r="936" customFormat="false" ht="12.75" hidden="false" customHeight="false" outlineLevel="0" collapsed="false">
      <c r="B936" s="109"/>
      <c r="C936" s="109"/>
      <c r="D936" s="110" t="s">
        <v>34</v>
      </c>
      <c r="E936" s="111"/>
      <c r="F936" s="112"/>
      <c r="G936" s="112"/>
      <c r="H936" s="112"/>
      <c r="I936" s="112" t="n">
        <v>96010081</v>
      </c>
      <c r="J936" s="113"/>
    </row>
    <row r="937" customFormat="false" ht="12.75" hidden="false" customHeight="false" outlineLevel="0" collapsed="false">
      <c r="B937" s="109"/>
      <c r="C937" s="109"/>
      <c r="D937" s="110" t="s">
        <v>36</v>
      </c>
      <c r="E937" s="111"/>
      <c r="F937" s="112"/>
      <c r="G937" s="112"/>
      <c r="H937" s="112"/>
      <c r="I937" s="112" t="n">
        <v>96027136</v>
      </c>
      <c r="J937" s="113"/>
    </row>
    <row r="938" customFormat="false" ht="12.75" hidden="false" customHeight="false" outlineLevel="0" collapsed="false">
      <c r="B938" s="109"/>
      <c r="C938" s="109"/>
      <c r="D938" s="110" t="s">
        <v>42</v>
      </c>
      <c r="E938" s="111"/>
      <c r="F938" s="112"/>
      <c r="G938" s="112"/>
      <c r="H938" s="112"/>
      <c r="I938" s="112"/>
      <c r="J938" s="113"/>
    </row>
    <row r="939" customFormat="false" ht="12.75" hidden="false" customHeight="false" outlineLevel="0" collapsed="false">
      <c r="B939" s="109"/>
      <c r="C939" s="109"/>
      <c r="D939" s="110" t="s">
        <v>82</v>
      </c>
      <c r="E939" s="111"/>
      <c r="F939" s="112"/>
      <c r="G939" s="112"/>
      <c r="H939" s="112"/>
      <c r="I939" s="112" t="n">
        <v>96083930</v>
      </c>
      <c r="J939" s="113"/>
    </row>
    <row r="940" customFormat="false" ht="12.75" hidden="false" customHeight="false" outlineLevel="0" collapsed="false">
      <c r="B940" s="109"/>
      <c r="C940" s="109"/>
      <c r="D940" s="110" t="s">
        <v>70</v>
      </c>
      <c r="E940" s="111"/>
      <c r="F940" s="112"/>
      <c r="G940" s="112"/>
      <c r="H940" s="112"/>
      <c r="I940" s="112" t="n">
        <v>96042999</v>
      </c>
      <c r="J940" s="113"/>
    </row>
    <row r="941" customFormat="false" ht="12.75" hidden="false" customHeight="false" outlineLevel="0" collapsed="false">
      <c r="B941" s="104" t="s">
        <v>183</v>
      </c>
      <c r="C941" s="104" t="n">
        <v>52595</v>
      </c>
      <c r="D941" s="104" t="s">
        <v>27</v>
      </c>
      <c r="E941" s="106"/>
      <c r="F941" s="107"/>
      <c r="G941" s="107"/>
      <c r="H941" s="107" t="n">
        <v>96027986</v>
      </c>
      <c r="I941" s="107"/>
      <c r="J941" s="108"/>
    </row>
    <row r="942" customFormat="false" ht="12.75" hidden="false" customHeight="false" outlineLevel="0" collapsed="false">
      <c r="B942" s="109"/>
      <c r="C942" s="109"/>
      <c r="D942" s="110" t="s">
        <v>32</v>
      </c>
      <c r="E942" s="111"/>
      <c r="F942" s="112"/>
      <c r="G942" s="112"/>
      <c r="H942" s="112"/>
      <c r="I942" s="112" t="n">
        <v>96057794</v>
      </c>
      <c r="J942" s="113"/>
    </row>
    <row r="943" customFormat="false" ht="12.75" hidden="false" customHeight="false" outlineLevel="0" collapsed="false">
      <c r="B943" s="109"/>
      <c r="C943" s="109"/>
      <c r="D943" s="110" t="s">
        <v>56</v>
      </c>
      <c r="E943" s="111"/>
      <c r="F943" s="112"/>
      <c r="G943" s="112"/>
      <c r="H943" s="112"/>
      <c r="I943" s="112" t="n">
        <v>96004521</v>
      </c>
      <c r="J943" s="113"/>
    </row>
    <row r="944" customFormat="false" ht="12.75" hidden="false" customHeight="false" outlineLevel="0" collapsed="false">
      <c r="B944" s="109"/>
      <c r="C944" s="109"/>
      <c r="D944" s="110" t="s">
        <v>36</v>
      </c>
      <c r="E944" s="111"/>
      <c r="F944" s="112"/>
      <c r="G944" s="112"/>
      <c r="H944" s="112"/>
      <c r="I944" s="112" t="n">
        <v>96022398</v>
      </c>
      <c r="J944" s="113"/>
    </row>
    <row r="945" customFormat="false" ht="12.75" hidden="false" customHeight="false" outlineLevel="0" collapsed="false">
      <c r="B945" s="109"/>
      <c r="C945" s="109"/>
      <c r="D945" s="110" t="s">
        <v>82</v>
      </c>
      <c r="E945" s="111"/>
      <c r="F945" s="112"/>
      <c r="G945" s="112"/>
      <c r="H945" s="112"/>
      <c r="I945" s="112" t="n">
        <v>96053965</v>
      </c>
      <c r="J945" s="113"/>
    </row>
    <row r="946" customFormat="false" ht="12.75" hidden="false" customHeight="false" outlineLevel="0" collapsed="false">
      <c r="B946" s="104" t="s">
        <v>334</v>
      </c>
      <c r="C946" s="104" t="n">
        <v>26536</v>
      </c>
      <c r="D946" s="104" t="s">
        <v>60</v>
      </c>
      <c r="E946" s="106"/>
      <c r="F946" s="107"/>
      <c r="G946" s="107"/>
      <c r="H946" s="107"/>
      <c r="I946" s="107" t="n">
        <v>96035886</v>
      </c>
      <c r="J946" s="108"/>
    </row>
    <row r="947" customFormat="false" ht="12.75" hidden="false" customHeight="false" outlineLevel="0" collapsed="false">
      <c r="B947" s="109"/>
      <c r="C947" s="109"/>
      <c r="D947" s="110" t="s">
        <v>335</v>
      </c>
      <c r="E947" s="111"/>
      <c r="F947" s="112"/>
      <c r="G947" s="112"/>
      <c r="H947" s="112"/>
      <c r="I947" s="112" t="n">
        <v>96035909</v>
      </c>
      <c r="J947" s="113"/>
    </row>
    <row r="948" customFormat="false" ht="12.75" hidden="false" customHeight="false" outlineLevel="0" collapsed="false">
      <c r="B948" s="109"/>
      <c r="C948" s="109"/>
      <c r="D948" s="110" t="s">
        <v>62</v>
      </c>
      <c r="E948" s="111"/>
      <c r="F948" s="112"/>
      <c r="G948" s="112"/>
      <c r="H948" s="112"/>
      <c r="I948" s="112" t="n">
        <v>96029504</v>
      </c>
      <c r="J948" s="113"/>
    </row>
    <row r="949" customFormat="false" ht="12.75" hidden="false" customHeight="false" outlineLevel="0" collapsed="false">
      <c r="B949" s="109"/>
      <c r="C949" s="109"/>
      <c r="D949" s="110" t="s">
        <v>42</v>
      </c>
      <c r="E949" s="111"/>
      <c r="F949" s="112"/>
      <c r="G949" s="112"/>
      <c r="H949" s="112"/>
      <c r="I949" s="112"/>
      <c r="J949" s="113"/>
    </row>
    <row r="950" customFormat="false" ht="12.75" hidden="false" customHeight="false" outlineLevel="0" collapsed="false">
      <c r="B950" s="109"/>
      <c r="C950" s="109"/>
      <c r="D950" s="110" t="s">
        <v>70</v>
      </c>
      <c r="E950" s="111"/>
      <c r="F950" s="112"/>
      <c r="G950" s="112"/>
      <c r="H950" s="112"/>
      <c r="I950" s="112" t="n">
        <v>96062646</v>
      </c>
      <c r="J950" s="113"/>
    </row>
    <row r="951" customFormat="false" ht="12.75" hidden="false" customHeight="false" outlineLevel="0" collapsed="false">
      <c r="B951" s="104" t="s">
        <v>446</v>
      </c>
      <c r="C951" s="104" t="n">
        <v>2730</v>
      </c>
      <c r="D951" s="104" t="s">
        <v>331</v>
      </c>
      <c r="E951" s="106"/>
      <c r="F951" s="107"/>
      <c r="G951" s="107"/>
      <c r="H951" s="107"/>
      <c r="I951" s="107"/>
      <c r="J951" s="108" t="n">
        <v>95001189</v>
      </c>
    </row>
    <row r="952" customFormat="false" ht="12.75" hidden="false" customHeight="false" outlineLevel="0" collapsed="false">
      <c r="B952" s="109"/>
      <c r="C952" s="109"/>
      <c r="D952" s="110" t="s">
        <v>376</v>
      </c>
      <c r="E952" s="111"/>
      <c r="F952" s="112"/>
      <c r="G952" s="112"/>
      <c r="H952" s="112"/>
      <c r="I952" s="112"/>
      <c r="J952" s="113" t="n">
        <v>96000132</v>
      </c>
    </row>
    <row r="953" customFormat="false" ht="12.75" hidden="false" customHeight="false" outlineLevel="0" collapsed="false">
      <c r="B953" s="104" t="s">
        <v>447</v>
      </c>
      <c r="C953" s="104" t="n">
        <v>2762</v>
      </c>
      <c r="D953" s="104" t="s">
        <v>401</v>
      </c>
      <c r="E953" s="106"/>
      <c r="F953" s="107"/>
      <c r="G953" s="107"/>
      <c r="H953" s="107"/>
      <c r="I953" s="107"/>
      <c r="J953" s="108" t="n">
        <v>95001188</v>
      </c>
    </row>
    <row r="954" customFormat="false" ht="12.75" hidden="false" customHeight="false" outlineLevel="0" collapsed="false">
      <c r="B954" s="104" t="s">
        <v>448</v>
      </c>
      <c r="C954" s="104" t="s">
        <v>343</v>
      </c>
      <c r="D954" s="104" t="s">
        <v>53</v>
      </c>
      <c r="E954" s="106"/>
      <c r="F954" s="107"/>
      <c r="G954" s="107"/>
      <c r="H954" s="107"/>
      <c r="I954" s="107"/>
      <c r="J954" s="108" t="n">
        <v>96027281</v>
      </c>
    </row>
    <row r="955" customFormat="false" ht="12.75" hidden="false" customHeight="false" outlineLevel="0" collapsed="false">
      <c r="B955" s="104" t="s">
        <v>449</v>
      </c>
      <c r="C955" s="104" t="n">
        <v>5177</v>
      </c>
      <c r="D955" s="104" t="s">
        <v>41</v>
      </c>
      <c r="E955" s="106"/>
      <c r="F955" s="107" t="n">
        <v>96013849</v>
      </c>
      <c r="G955" s="107"/>
      <c r="H955" s="107"/>
      <c r="I955" s="107"/>
      <c r="J955" s="108"/>
    </row>
    <row r="956" customFormat="false" ht="12.75" hidden="false" customHeight="false" outlineLevel="0" collapsed="false">
      <c r="B956" s="104" t="s">
        <v>314</v>
      </c>
      <c r="C956" s="104" t="n">
        <v>46565</v>
      </c>
      <c r="D956" s="104" t="s">
        <v>315</v>
      </c>
      <c r="E956" s="106"/>
      <c r="F956" s="107"/>
      <c r="G956" s="107"/>
      <c r="H956" s="107"/>
      <c r="I956" s="107" t="n">
        <v>96004322</v>
      </c>
      <c r="J956" s="108"/>
    </row>
    <row r="957" customFormat="false" ht="12.75" hidden="false" customHeight="false" outlineLevel="0" collapsed="false">
      <c r="B957" s="109"/>
      <c r="C957" s="109"/>
      <c r="D957" s="110" t="s">
        <v>34</v>
      </c>
      <c r="E957" s="111"/>
      <c r="F957" s="112"/>
      <c r="G957" s="112"/>
      <c r="H957" s="112"/>
      <c r="I957" s="112" t="n">
        <v>96029014</v>
      </c>
      <c r="J957" s="113"/>
    </row>
    <row r="958" customFormat="false" ht="12.75" hidden="false" customHeight="false" outlineLevel="0" collapsed="false">
      <c r="B958" s="109"/>
      <c r="C958" s="109"/>
      <c r="D958" s="110" t="s">
        <v>54</v>
      </c>
      <c r="E958" s="111"/>
      <c r="F958" s="112"/>
      <c r="G958" s="112"/>
      <c r="H958" s="112"/>
      <c r="I958" s="112" t="n">
        <v>96029507</v>
      </c>
      <c r="J958" s="113"/>
    </row>
    <row r="959" customFormat="false" ht="12.75" hidden="false" customHeight="false" outlineLevel="0" collapsed="false">
      <c r="B959" s="109"/>
      <c r="C959" s="109"/>
      <c r="D959" s="110" t="s">
        <v>36</v>
      </c>
      <c r="E959" s="111"/>
      <c r="F959" s="112"/>
      <c r="G959" s="112"/>
      <c r="H959" s="112"/>
      <c r="I959" s="112" t="n">
        <v>96019019</v>
      </c>
      <c r="J959" s="113"/>
    </row>
    <row r="960" customFormat="false" ht="12.75" hidden="false" customHeight="false" outlineLevel="0" collapsed="false">
      <c r="B960" s="109"/>
      <c r="C960" s="109"/>
      <c r="D960" s="110" t="s">
        <v>42</v>
      </c>
      <c r="E960" s="111"/>
      <c r="F960" s="112"/>
      <c r="G960" s="112"/>
      <c r="H960" s="112"/>
      <c r="I960" s="112"/>
      <c r="J960" s="113"/>
    </row>
    <row r="961" customFormat="false" ht="12.75" hidden="false" customHeight="false" outlineLevel="0" collapsed="false">
      <c r="B961" s="109"/>
      <c r="C961" s="109"/>
      <c r="D961" s="110" t="s">
        <v>38</v>
      </c>
      <c r="E961" s="111"/>
      <c r="F961" s="112"/>
      <c r="G961" s="112"/>
      <c r="H961" s="112"/>
      <c r="I961" s="112" t="n">
        <v>96044428</v>
      </c>
      <c r="J961" s="113"/>
    </row>
    <row r="962" customFormat="false" ht="12.75" hidden="false" customHeight="false" outlineLevel="0" collapsed="false">
      <c r="B962" s="104" t="s">
        <v>264</v>
      </c>
      <c r="C962" s="104" t="n">
        <v>64168</v>
      </c>
      <c r="D962" s="104" t="s">
        <v>27</v>
      </c>
      <c r="E962" s="106"/>
      <c r="F962" s="107"/>
      <c r="G962" s="107"/>
      <c r="H962" s="107" t="n">
        <v>96063278</v>
      </c>
      <c r="I962" s="107"/>
      <c r="J962" s="108"/>
    </row>
    <row r="963" customFormat="false" ht="12.75" hidden="false" customHeight="false" outlineLevel="0" collapsed="false">
      <c r="B963" s="109"/>
      <c r="C963" s="109"/>
      <c r="D963" s="110" t="s">
        <v>265</v>
      </c>
      <c r="E963" s="111"/>
      <c r="F963" s="112"/>
      <c r="G963" s="112"/>
      <c r="H963" s="112"/>
      <c r="I963" s="112" t="n">
        <v>96071208</v>
      </c>
      <c r="J963" s="113"/>
    </row>
    <row r="964" customFormat="false" ht="12.75" hidden="false" customHeight="false" outlineLevel="0" collapsed="false">
      <c r="B964" s="109"/>
      <c r="C964" s="109"/>
      <c r="D964" s="110" t="s">
        <v>33</v>
      </c>
      <c r="E964" s="111"/>
      <c r="F964" s="112"/>
      <c r="G964" s="112"/>
      <c r="H964" s="112"/>
      <c r="I964" s="112" t="n">
        <v>96080287</v>
      </c>
      <c r="J964" s="113"/>
    </row>
    <row r="965" customFormat="false" ht="12.75" hidden="false" customHeight="false" outlineLevel="0" collapsed="false">
      <c r="B965" s="109"/>
      <c r="C965" s="109"/>
      <c r="D965" s="110" t="s">
        <v>78</v>
      </c>
      <c r="E965" s="111"/>
      <c r="F965" s="112"/>
      <c r="G965" s="112"/>
      <c r="H965" s="112"/>
      <c r="I965" s="112" t="n">
        <v>96021594</v>
      </c>
      <c r="J965" s="113"/>
    </row>
    <row r="966" customFormat="false" ht="12.75" hidden="false" customHeight="false" outlineLevel="0" collapsed="false">
      <c r="B966" s="109"/>
      <c r="C966" s="109"/>
      <c r="D966" s="110" t="s">
        <v>40</v>
      </c>
      <c r="E966" s="111"/>
      <c r="F966" s="112"/>
      <c r="G966" s="112"/>
      <c r="H966" s="112"/>
      <c r="I966" s="112"/>
      <c r="J966" s="113" t="n">
        <v>96062114</v>
      </c>
    </row>
    <row r="967" customFormat="false" ht="12.75" hidden="false" customHeight="false" outlineLevel="0" collapsed="false">
      <c r="B967" s="109"/>
      <c r="C967" s="109"/>
      <c r="D967" s="110" t="s">
        <v>38</v>
      </c>
      <c r="E967" s="111"/>
      <c r="F967" s="112"/>
      <c r="G967" s="112"/>
      <c r="H967" s="112"/>
      <c r="I967" s="112" t="n">
        <v>96044008</v>
      </c>
      <c r="J967" s="113"/>
    </row>
    <row r="968" customFormat="false" ht="12.75" hidden="false" customHeight="false" outlineLevel="0" collapsed="false">
      <c r="B968" s="104" t="s">
        <v>276</v>
      </c>
      <c r="C968" s="104" t="n">
        <v>77277</v>
      </c>
      <c r="D968" s="104" t="s">
        <v>33</v>
      </c>
      <c r="E968" s="106"/>
      <c r="F968" s="107"/>
      <c r="G968" s="107"/>
      <c r="H968" s="107"/>
      <c r="I968" s="107" t="n">
        <v>96061806</v>
      </c>
      <c r="J968" s="108"/>
    </row>
    <row r="969" customFormat="false" ht="12.75" hidden="false" customHeight="false" outlineLevel="0" collapsed="false">
      <c r="B969" s="109"/>
      <c r="C969" s="109"/>
      <c r="D969" s="110" t="s">
        <v>28</v>
      </c>
      <c r="E969" s="111"/>
      <c r="F969" s="112"/>
      <c r="G969" s="112"/>
      <c r="H969" s="112"/>
      <c r="I969" s="112" t="n">
        <v>96057566</v>
      </c>
      <c r="J969" s="113"/>
    </row>
    <row r="970" customFormat="false" ht="12.75" hidden="false" customHeight="false" outlineLevel="0" collapsed="false">
      <c r="B970" s="109"/>
      <c r="C970" s="109"/>
      <c r="D970" s="110" t="s">
        <v>29</v>
      </c>
      <c r="E970" s="111"/>
      <c r="F970" s="112"/>
      <c r="G970" s="112"/>
      <c r="H970" s="112"/>
      <c r="I970" s="112" t="n">
        <v>96054278</v>
      </c>
      <c r="J970" s="113"/>
    </row>
    <row r="971" customFormat="false" ht="12.75" hidden="false" customHeight="false" outlineLevel="0" collapsed="false">
      <c r="B971" s="109"/>
      <c r="C971" s="109"/>
      <c r="D971" s="110" t="s">
        <v>42</v>
      </c>
      <c r="E971" s="111"/>
      <c r="F971" s="112"/>
      <c r="G971" s="112"/>
      <c r="H971" s="112"/>
      <c r="I971" s="112"/>
      <c r="J971" s="113"/>
    </row>
    <row r="972" customFormat="false" ht="12.75" hidden="false" customHeight="false" outlineLevel="0" collapsed="false">
      <c r="B972" s="109"/>
      <c r="C972" s="109"/>
      <c r="D972" s="110" t="s">
        <v>70</v>
      </c>
      <c r="E972" s="111"/>
      <c r="F972" s="112"/>
      <c r="G972" s="112"/>
      <c r="H972" s="112"/>
      <c r="I972" s="112" t="n">
        <v>96054069</v>
      </c>
      <c r="J972" s="113"/>
    </row>
    <row r="973" customFormat="false" ht="12.75" hidden="false" customHeight="false" outlineLevel="0" collapsed="false">
      <c r="B973" s="104" t="s">
        <v>39</v>
      </c>
      <c r="C973" s="104" t="n">
        <v>57508</v>
      </c>
      <c r="D973" s="104" t="s">
        <v>35</v>
      </c>
      <c r="E973" s="106"/>
      <c r="F973" s="107"/>
      <c r="G973" s="107"/>
      <c r="H973" s="107"/>
      <c r="I973" s="107" t="n">
        <v>96005429</v>
      </c>
      <c r="J973" s="108"/>
    </row>
    <row r="974" customFormat="false" ht="12.75" hidden="false" customHeight="false" outlineLevel="0" collapsed="false">
      <c r="B974" s="109"/>
      <c r="C974" s="109"/>
      <c r="D974" s="110" t="s">
        <v>40</v>
      </c>
      <c r="E974" s="111"/>
      <c r="F974" s="112"/>
      <c r="G974" s="112"/>
      <c r="H974" s="112"/>
      <c r="I974" s="112"/>
      <c r="J974" s="113" t="n">
        <v>96053779</v>
      </c>
    </row>
    <row r="975" customFormat="false" ht="12.75" hidden="false" customHeight="false" outlineLevel="0" collapsed="false">
      <c r="B975" s="109"/>
      <c r="C975" s="109"/>
      <c r="D975" s="110" t="s">
        <v>41</v>
      </c>
      <c r="E975" s="111"/>
      <c r="F975" s="112" t="n">
        <v>96017471</v>
      </c>
      <c r="G975" s="112"/>
      <c r="H975" s="112"/>
      <c r="I975" s="112"/>
      <c r="J975" s="113"/>
    </row>
    <row r="976" customFormat="false" ht="12.75" hidden="false" customHeight="false" outlineLevel="0" collapsed="false">
      <c r="B976" s="109"/>
      <c r="C976" s="109"/>
      <c r="D976" s="110" t="s">
        <v>36</v>
      </c>
      <c r="E976" s="111"/>
      <c r="F976" s="112"/>
      <c r="G976" s="112"/>
      <c r="H976" s="112"/>
      <c r="I976" s="112" t="n">
        <v>96007388</v>
      </c>
      <c r="J976" s="113"/>
    </row>
    <row r="977" customFormat="false" ht="12.75" hidden="false" customHeight="false" outlineLevel="0" collapsed="false">
      <c r="B977" s="109"/>
      <c r="C977" s="109"/>
      <c r="D977" s="110" t="s">
        <v>42</v>
      </c>
      <c r="E977" s="111"/>
      <c r="F977" s="112"/>
      <c r="G977" s="112"/>
      <c r="H977" s="112"/>
      <c r="I977" s="112"/>
      <c r="J977" s="113"/>
    </row>
    <row r="978" customFormat="false" ht="12.75" hidden="false" customHeight="false" outlineLevel="0" collapsed="false">
      <c r="B978" s="104" t="s">
        <v>450</v>
      </c>
      <c r="C978" s="104" t="n">
        <v>62199</v>
      </c>
      <c r="D978" s="104" t="s">
        <v>27</v>
      </c>
      <c r="E978" s="106" t="n">
        <v>96011840</v>
      </c>
      <c r="F978" s="107"/>
      <c r="G978" s="107"/>
      <c r="H978" s="107"/>
      <c r="I978" s="107"/>
      <c r="J978" s="108"/>
    </row>
    <row r="979" customFormat="false" ht="12.75" hidden="false" customHeight="false" outlineLevel="0" collapsed="false">
      <c r="B979" s="104" t="s">
        <v>137</v>
      </c>
      <c r="C979" s="104" t="n">
        <v>103469</v>
      </c>
      <c r="D979" s="104" t="s">
        <v>59</v>
      </c>
      <c r="E979" s="106"/>
      <c r="F979" s="107"/>
      <c r="G979" s="107"/>
      <c r="H979" s="107"/>
      <c r="I979" s="107" t="n">
        <v>96053324</v>
      </c>
      <c r="J979" s="108"/>
    </row>
    <row r="980" customFormat="false" ht="12.75" hidden="false" customHeight="false" outlineLevel="0" collapsed="false">
      <c r="B980" s="109"/>
      <c r="C980" s="109"/>
      <c r="D980" s="110" t="s">
        <v>33</v>
      </c>
      <c r="E980" s="111"/>
      <c r="F980" s="112"/>
      <c r="G980" s="112"/>
      <c r="H980" s="112"/>
      <c r="I980" s="112" t="n">
        <v>96081011</v>
      </c>
      <c r="J980" s="113"/>
    </row>
    <row r="981" customFormat="false" ht="12.75" hidden="false" customHeight="false" outlineLevel="0" collapsed="false">
      <c r="B981" s="109"/>
      <c r="C981" s="109"/>
      <c r="D981" s="110" t="s">
        <v>34</v>
      </c>
      <c r="E981" s="111"/>
      <c r="F981" s="112"/>
      <c r="G981" s="112"/>
      <c r="H981" s="112"/>
      <c r="I981" s="112" t="n">
        <v>96067708</v>
      </c>
      <c r="J981" s="113"/>
    </row>
    <row r="982" customFormat="false" ht="12.75" hidden="false" customHeight="false" outlineLevel="0" collapsed="false">
      <c r="B982" s="109"/>
      <c r="C982" s="109"/>
      <c r="D982" s="110" t="s">
        <v>28</v>
      </c>
      <c r="E982" s="111"/>
      <c r="F982" s="112"/>
      <c r="G982" s="112"/>
      <c r="H982" s="112"/>
      <c r="I982" s="112" t="n">
        <v>96063270</v>
      </c>
      <c r="J982" s="113"/>
    </row>
    <row r="983" customFormat="false" ht="12.75" hidden="false" customHeight="false" outlineLevel="0" collapsed="false">
      <c r="B983" s="109"/>
      <c r="C983" s="109"/>
      <c r="D983" s="110" t="s">
        <v>29</v>
      </c>
      <c r="E983" s="111"/>
      <c r="F983" s="112"/>
      <c r="G983" s="112"/>
      <c r="H983" s="112"/>
      <c r="I983" s="112" t="n">
        <v>96063479</v>
      </c>
      <c r="J983" s="113"/>
    </row>
    <row r="984" customFormat="false" ht="12.75" hidden="false" customHeight="false" outlineLevel="0" collapsed="false">
      <c r="B984" s="109"/>
      <c r="C984" s="109"/>
      <c r="D984" s="110" t="s">
        <v>138</v>
      </c>
      <c r="E984" s="111"/>
      <c r="F984" s="112"/>
      <c r="G984" s="112"/>
      <c r="H984" s="112"/>
      <c r="I984" s="112" t="n">
        <v>96055172</v>
      </c>
      <c r="J984" s="113"/>
    </row>
    <row r="985" customFormat="false" ht="12.75" hidden="false" customHeight="false" outlineLevel="0" collapsed="false">
      <c r="B985" s="109"/>
      <c r="C985" s="109"/>
      <c r="D985" s="110" t="s">
        <v>42</v>
      </c>
      <c r="E985" s="111"/>
      <c r="F985" s="112"/>
      <c r="G985" s="112"/>
      <c r="H985" s="112"/>
      <c r="I985" s="112"/>
      <c r="J985" s="113"/>
    </row>
    <row r="986" customFormat="false" ht="12.75" hidden="false" customHeight="false" outlineLevel="0" collapsed="false">
      <c r="B986" s="104" t="s">
        <v>161</v>
      </c>
      <c r="C986" s="104" t="n">
        <v>84846</v>
      </c>
      <c r="D986" s="104" t="s">
        <v>162</v>
      </c>
      <c r="E986" s="106"/>
      <c r="F986" s="107"/>
      <c r="G986" s="107"/>
      <c r="H986" s="107"/>
      <c r="I986" s="107" t="n">
        <v>96055171</v>
      </c>
      <c r="J986" s="108"/>
    </row>
    <row r="987" customFormat="false" ht="12.75" hidden="false" customHeight="false" outlineLevel="0" collapsed="false">
      <c r="B987" s="109"/>
      <c r="C987" s="109"/>
      <c r="D987" s="110" t="s">
        <v>42</v>
      </c>
      <c r="E987" s="111"/>
      <c r="F987" s="112"/>
      <c r="G987" s="112"/>
      <c r="H987" s="112"/>
      <c r="I987" s="112"/>
      <c r="J987" s="113"/>
    </row>
    <row r="988" customFormat="false" ht="12.75" hidden="false" customHeight="false" outlineLevel="0" collapsed="false">
      <c r="B988" s="109"/>
      <c r="C988" s="109"/>
      <c r="D988" s="110" t="s">
        <v>70</v>
      </c>
      <c r="E988" s="111"/>
      <c r="F988" s="112"/>
      <c r="G988" s="112"/>
      <c r="H988" s="112"/>
      <c r="I988" s="112" t="n">
        <v>96063469</v>
      </c>
      <c r="J988" s="113"/>
    </row>
    <row r="989" customFormat="false" ht="12.75" hidden="false" customHeight="false" outlineLevel="0" collapsed="false">
      <c r="B989" s="109"/>
      <c r="C989" s="109"/>
      <c r="D989" s="110" t="s">
        <v>163</v>
      </c>
      <c r="E989" s="111"/>
      <c r="F989" s="112"/>
      <c r="G989" s="112"/>
      <c r="H989" s="112"/>
      <c r="I989" s="112" t="n">
        <v>96053036</v>
      </c>
      <c r="J989" s="113"/>
    </row>
    <row r="990" customFormat="false" ht="12.75" hidden="false" customHeight="false" outlineLevel="0" collapsed="false">
      <c r="B990" s="104" t="s">
        <v>292</v>
      </c>
      <c r="C990" s="104" t="n">
        <v>193</v>
      </c>
      <c r="D990" s="104" t="s">
        <v>253</v>
      </c>
      <c r="E990" s="106"/>
      <c r="F990" s="107"/>
      <c r="G990" s="107"/>
      <c r="H990" s="107"/>
      <c r="I990" s="107" t="n">
        <v>96001203</v>
      </c>
      <c r="J990" s="108"/>
    </row>
    <row r="991" customFormat="false" ht="12.75" hidden="false" customHeight="false" outlineLevel="0" collapsed="false">
      <c r="B991" s="109"/>
      <c r="C991" s="109"/>
      <c r="D991" s="110" t="s">
        <v>47</v>
      </c>
      <c r="E991" s="111"/>
      <c r="F991" s="112"/>
      <c r="G991" s="112"/>
      <c r="H991" s="112"/>
      <c r="I991" s="112" t="n">
        <v>96001197</v>
      </c>
      <c r="J991" s="113"/>
    </row>
    <row r="992" customFormat="false" ht="12.75" hidden="false" customHeight="false" outlineLevel="0" collapsed="false">
      <c r="B992" s="109"/>
      <c r="C992" s="109"/>
      <c r="D992" s="110" t="s">
        <v>42</v>
      </c>
      <c r="E992" s="111"/>
      <c r="F992" s="112"/>
      <c r="G992" s="112"/>
      <c r="H992" s="112"/>
      <c r="I992" s="112"/>
      <c r="J992" s="113"/>
    </row>
    <row r="993" customFormat="false" ht="12.75" hidden="false" customHeight="false" outlineLevel="0" collapsed="false">
      <c r="B993" s="104" t="s">
        <v>451</v>
      </c>
      <c r="C993" s="104" t="n">
        <v>96112</v>
      </c>
      <c r="D993" s="104" t="s">
        <v>40</v>
      </c>
      <c r="E993" s="106"/>
      <c r="F993" s="107"/>
      <c r="G993" s="107"/>
      <c r="H993" s="107"/>
      <c r="I993" s="107"/>
      <c r="J993" s="108" t="n">
        <v>96058566</v>
      </c>
    </row>
    <row r="994" customFormat="false" ht="12.75" hidden="false" customHeight="false" outlineLevel="0" collapsed="false">
      <c r="B994" s="104" t="s">
        <v>291</v>
      </c>
      <c r="C994" s="104" t="n">
        <v>2846</v>
      </c>
      <c r="D994" s="104" t="s">
        <v>33</v>
      </c>
      <c r="E994" s="106"/>
      <c r="F994" s="107"/>
      <c r="G994" s="107"/>
      <c r="H994" s="107"/>
      <c r="I994" s="107" t="n">
        <v>96064176</v>
      </c>
      <c r="J994" s="108"/>
    </row>
    <row r="995" customFormat="false" ht="12.75" hidden="false" customHeight="false" outlineLevel="0" collapsed="false">
      <c r="B995" s="109"/>
      <c r="C995" s="109"/>
      <c r="D995" s="110" t="s">
        <v>28</v>
      </c>
      <c r="E995" s="111"/>
      <c r="F995" s="112"/>
      <c r="G995" s="112"/>
      <c r="H995" s="112"/>
      <c r="I995" s="112" t="n">
        <v>96002513</v>
      </c>
      <c r="J995" s="113"/>
    </row>
    <row r="996" customFormat="false" ht="12.75" hidden="false" customHeight="false" outlineLevel="0" collapsed="false">
      <c r="B996" s="109"/>
      <c r="C996" s="109"/>
      <c r="D996" s="110" t="s">
        <v>29</v>
      </c>
      <c r="E996" s="111"/>
      <c r="F996" s="112"/>
      <c r="G996" s="112"/>
      <c r="H996" s="112"/>
      <c r="I996" s="112" t="n">
        <v>96002941</v>
      </c>
      <c r="J996" s="113"/>
    </row>
    <row r="997" customFormat="false" ht="12.75" hidden="false" customHeight="false" outlineLevel="0" collapsed="false">
      <c r="B997" s="109"/>
      <c r="C997" s="109"/>
      <c r="D997" s="110" t="s">
        <v>194</v>
      </c>
      <c r="E997" s="111"/>
      <c r="F997" s="112"/>
      <c r="G997" s="112"/>
      <c r="H997" s="112"/>
      <c r="I997" s="112" t="n">
        <v>96059410</v>
      </c>
      <c r="J997" s="113"/>
    </row>
    <row r="998" customFormat="false" ht="12.75" hidden="false" customHeight="false" outlineLevel="0" collapsed="false">
      <c r="B998" s="109"/>
      <c r="C998" s="109"/>
      <c r="D998" s="110" t="s">
        <v>47</v>
      </c>
      <c r="E998" s="111"/>
      <c r="F998" s="112"/>
      <c r="G998" s="112"/>
      <c r="H998" s="112"/>
      <c r="I998" s="112" t="n">
        <v>96002100</v>
      </c>
      <c r="J998" s="113"/>
    </row>
    <row r="999" customFormat="false" ht="12.75" hidden="false" customHeight="false" outlineLevel="0" collapsed="false">
      <c r="B999" s="109"/>
      <c r="C999" s="109"/>
      <c r="D999" s="110" t="s">
        <v>42</v>
      </c>
      <c r="E999" s="111"/>
      <c r="F999" s="112"/>
      <c r="G999" s="112"/>
      <c r="H999" s="112"/>
      <c r="I999" s="112"/>
      <c r="J999" s="113"/>
    </row>
    <row r="1000" customFormat="false" ht="12.75" hidden="false" customHeight="false" outlineLevel="0" collapsed="false">
      <c r="B1000" s="109"/>
      <c r="C1000" s="109"/>
      <c r="D1000" s="110" t="s">
        <v>37</v>
      </c>
      <c r="E1000" s="111"/>
      <c r="F1000" s="112" t="n">
        <v>96034207</v>
      </c>
      <c r="G1000" s="112"/>
      <c r="H1000" s="112"/>
      <c r="I1000" s="112"/>
      <c r="J1000" s="113"/>
    </row>
    <row r="1001" customFormat="false" ht="12.75" hidden="false" customHeight="false" outlineLevel="0" collapsed="false">
      <c r="B1001" s="104" t="s">
        <v>306</v>
      </c>
      <c r="C1001" s="104" t="n">
        <v>74533</v>
      </c>
      <c r="D1001" s="104" t="s">
        <v>29</v>
      </c>
      <c r="E1001" s="106"/>
      <c r="F1001" s="107"/>
      <c r="G1001" s="107"/>
      <c r="H1001" s="107"/>
      <c r="I1001" s="107" t="n">
        <v>96032045</v>
      </c>
      <c r="J1001" s="108"/>
    </row>
    <row r="1002" customFormat="false" ht="12.75" hidden="false" customHeight="false" outlineLevel="0" collapsed="false">
      <c r="B1002" s="109"/>
      <c r="C1002" s="109"/>
      <c r="D1002" s="110" t="s">
        <v>42</v>
      </c>
      <c r="E1002" s="111"/>
      <c r="F1002" s="112"/>
      <c r="G1002" s="112"/>
      <c r="H1002" s="112"/>
      <c r="I1002" s="112"/>
      <c r="J1002" s="113"/>
    </row>
    <row r="1003" customFormat="false" ht="12.75" hidden="false" customHeight="false" outlineLevel="0" collapsed="false">
      <c r="B1003" s="109"/>
      <c r="C1003" s="109"/>
      <c r="D1003" s="110" t="s">
        <v>30</v>
      </c>
      <c r="E1003" s="111"/>
      <c r="F1003" s="112"/>
      <c r="G1003" s="112"/>
      <c r="H1003" s="112"/>
      <c r="I1003" s="112" t="n">
        <v>96063478</v>
      </c>
      <c r="J1003" s="113"/>
    </row>
    <row r="1004" customFormat="false" ht="12.75" hidden="false" customHeight="false" outlineLevel="0" collapsed="false">
      <c r="B1004" s="104" t="s">
        <v>155</v>
      </c>
      <c r="C1004" s="104" t="n">
        <v>77297</v>
      </c>
      <c r="D1004" s="104" t="s">
        <v>27</v>
      </c>
      <c r="E1004" s="106"/>
      <c r="F1004" s="107"/>
      <c r="G1004" s="107"/>
      <c r="H1004" s="107" t="n">
        <v>96065385</v>
      </c>
      <c r="I1004" s="107"/>
      <c r="J1004" s="108"/>
    </row>
    <row r="1005" customFormat="false" ht="12.75" hidden="false" customHeight="false" outlineLevel="0" collapsed="false">
      <c r="B1005" s="109"/>
      <c r="C1005" s="109"/>
      <c r="D1005" s="110" t="s">
        <v>91</v>
      </c>
      <c r="E1005" s="111"/>
      <c r="F1005" s="112"/>
      <c r="G1005" s="112"/>
      <c r="H1005" s="112"/>
      <c r="I1005" s="112"/>
      <c r="J1005" s="113"/>
    </row>
    <row r="1006" customFormat="false" ht="12.75" hidden="false" customHeight="false" outlineLevel="0" collapsed="false">
      <c r="B1006" s="104" t="s">
        <v>235</v>
      </c>
      <c r="C1006" s="104" t="n">
        <v>26146</v>
      </c>
      <c r="D1006" s="104" t="s">
        <v>27</v>
      </c>
      <c r="E1006" s="106"/>
      <c r="F1006" s="107"/>
      <c r="G1006" s="107"/>
      <c r="H1006" s="107" t="n">
        <v>96011943</v>
      </c>
      <c r="I1006" s="107"/>
      <c r="J1006" s="108"/>
    </row>
    <row r="1007" customFormat="false" ht="12.75" hidden="false" customHeight="false" outlineLevel="0" collapsed="false">
      <c r="B1007" s="109"/>
      <c r="C1007" s="109"/>
      <c r="D1007" s="110" t="s">
        <v>91</v>
      </c>
      <c r="E1007" s="111"/>
      <c r="F1007" s="112"/>
      <c r="G1007" s="112"/>
      <c r="H1007" s="112"/>
      <c r="I1007" s="112"/>
      <c r="J1007" s="113"/>
    </row>
    <row r="1008" customFormat="false" ht="12.75" hidden="false" customHeight="false" outlineLevel="0" collapsed="false">
      <c r="B1008" s="104" t="s">
        <v>452</v>
      </c>
      <c r="C1008" s="104" t="n">
        <v>5660</v>
      </c>
      <c r="D1008" s="104" t="s">
        <v>453</v>
      </c>
      <c r="E1008" s="106"/>
      <c r="F1008" s="107"/>
      <c r="G1008" s="107"/>
      <c r="H1008" s="107"/>
      <c r="I1008" s="107"/>
      <c r="J1008" s="108" t="n">
        <v>96000095</v>
      </c>
    </row>
    <row r="1009" customFormat="false" ht="12.75" hidden="false" customHeight="false" outlineLevel="0" collapsed="false">
      <c r="B1009" s="109"/>
      <c r="C1009" s="109"/>
      <c r="D1009" s="110" t="s">
        <v>454</v>
      </c>
      <c r="E1009" s="111"/>
      <c r="F1009" s="112"/>
      <c r="G1009" s="112"/>
      <c r="H1009" s="112"/>
      <c r="I1009" s="112"/>
      <c r="J1009" s="113" t="n">
        <v>96004338</v>
      </c>
    </row>
    <row r="1010" customFormat="false" ht="12.75" hidden="false" customHeight="false" outlineLevel="0" collapsed="false">
      <c r="B1010" s="104" t="s">
        <v>319</v>
      </c>
      <c r="C1010" s="104" t="n">
        <v>2905</v>
      </c>
      <c r="D1010" s="104" t="s">
        <v>34</v>
      </c>
      <c r="E1010" s="106"/>
      <c r="F1010" s="107"/>
      <c r="G1010" s="107"/>
      <c r="H1010" s="107"/>
      <c r="I1010" s="107" t="n">
        <v>96017793</v>
      </c>
      <c r="J1010" s="108"/>
    </row>
    <row r="1011" customFormat="false" ht="12.75" hidden="false" customHeight="false" outlineLevel="0" collapsed="false">
      <c r="B1011" s="109"/>
      <c r="C1011" s="109"/>
      <c r="D1011" s="110" t="s">
        <v>244</v>
      </c>
      <c r="E1011" s="111"/>
      <c r="F1011" s="112"/>
      <c r="G1011" s="112"/>
      <c r="H1011" s="112"/>
      <c r="I1011" s="112" t="n">
        <v>96001408</v>
      </c>
      <c r="J1011" s="113"/>
    </row>
    <row r="1012" customFormat="false" ht="12.75" hidden="false" customHeight="false" outlineLevel="0" collapsed="false">
      <c r="B1012" s="109"/>
      <c r="C1012" s="109"/>
      <c r="D1012" s="110" t="s">
        <v>42</v>
      </c>
      <c r="E1012" s="111"/>
      <c r="F1012" s="112"/>
      <c r="G1012" s="112"/>
      <c r="H1012" s="112"/>
      <c r="I1012" s="112"/>
      <c r="J1012" s="113"/>
    </row>
    <row r="1013" customFormat="false" ht="12.75" hidden="false" customHeight="false" outlineLevel="0" collapsed="false">
      <c r="B1013" s="104" t="s">
        <v>262</v>
      </c>
      <c r="C1013" s="104" t="n">
        <v>52109</v>
      </c>
      <c r="D1013" s="104" t="s">
        <v>27</v>
      </c>
      <c r="E1013" s="106"/>
      <c r="F1013" s="107"/>
      <c r="G1013" s="107"/>
      <c r="H1013" s="107" t="n">
        <v>96067244</v>
      </c>
      <c r="I1013" s="107"/>
      <c r="J1013" s="108"/>
    </row>
    <row r="1014" customFormat="false" ht="12.75" hidden="false" customHeight="false" outlineLevel="0" collapsed="false">
      <c r="B1014" s="109"/>
      <c r="C1014" s="109"/>
      <c r="D1014" s="110" t="s">
        <v>33</v>
      </c>
      <c r="E1014" s="111"/>
      <c r="F1014" s="112"/>
      <c r="G1014" s="112"/>
      <c r="H1014" s="112"/>
      <c r="I1014" s="112" t="n">
        <v>96062793</v>
      </c>
      <c r="J1014" s="113"/>
    </row>
    <row r="1015" customFormat="false" ht="12.75" hidden="false" customHeight="false" outlineLevel="0" collapsed="false">
      <c r="B1015" s="109"/>
      <c r="C1015" s="109"/>
      <c r="D1015" s="110" t="s">
        <v>28</v>
      </c>
      <c r="E1015" s="111"/>
      <c r="F1015" s="112"/>
      <c r="G1015" s="112"/>
      <c r="H1015" s="112"/>
      <c r="I1015" s="112" t="n">
        <v>96022194</v>
      </c>
      <c r="J1015" s="113"/>
    </row>
    <row r="1016" customFormat="false" ht="12.75" hidden="false" customHeight="false" outlineLevel="0" collapsed="false">
      <c r="B1016" s="109"/>
      <c r="C1016" s="109"/>
      <c r="D1016" s="110" t="s">
        <v>29</v>
      </c>
      <c r="E1016" s="111"/>
      <c r="F1016" s="112"/>
      <c r="G1016" s="112"/>
      <c r="H1016" s="112"/>
      <c r="I1016" s="112" t="n">
        <v>96004204</v>
      </c>
      <c r="J1016" s="113"/>
    </row>
    <row r="1017" customFormat="false" ht="12.75" hidden="false" customHeight="false" outlineLevel="0" collapsed="false">
      <c r="B1017" s="109"/>
      <c r="C1017" s="109"/>
      <c r="D1017" s="110" t="s">
        <v>47</v>
      </c>
      <c r="E1017" s="111"/>
      <c r="F1017" s="112"/>
      <c r="G1017" s="112"/>
      <c r="H1017" s="112"/>
      <c r="I1017" s="112" t="n">
        <v>96077629</v>
      </c>
      <c r="J1017" s="113"/>
    </row>
    <row r="1018" customFormat="false" ht="12.75" hidden="false" customHeight="false" outlineLevel="0" collapsed="false">
      <c r="B1018" s="109"/>
      <c r="C1018" s="109"/>
      <c r="D1018" s="110" t="s">
        <v>70</v>
      </c>
      <c r="E1018" s="111"/>
      <c r="F1018" s="112"/>
      <c r="G1018" s="112"/>
      <c r="H1018" s="112"/>
      <c r="I1018" s="112" t="n">
        <v>96060409</v>
      </c>
      <c r="J1018" s="113"/>
    </row>
    <row r="1019" customFormat="false" ht="12.75" hidden="false" customHeight="false" outlineLevel="0" collapsed="false">
      <c r="B1019" s="104" t="s">
        <v>171</v>
      </c>
      <c r="C1019" s="104" t="n">
        <v>2872</v>
      </c>
      <c r="D1019" s="104" t="s">
        <v>44</v>
      </c>
      <c r="E1019" s="106"/>
      <c r="F1019" s="107"/>
      <c r="G1019" s="107"/>
      <c r="H1019" s="107"/>
      <c r="I1019" s="107" t="n">
        <v>96085394</v>
      </c>
      <c r="J1019" s="108"/>
    </row>
    <row r="1020" customFormat="false" ht="12.75" hidden="false" customHeight="false" outlineLevel="0" collapsed="false">
      <c r="B1020" s="109"/>
      <c r="C1020" s="109"/>
      <c r="D1020" s="110" t="s">
        <v>33</v>
      </c>
      <c r="E1020" s="111"/>
      <c r="F1020" s="112"/>
      <c r="G1020" s="112"/>
      <c r="H1020" s="112"/>
      <c r="I1020" s="112" t="n">
        <v>96063861</v>
      </c>
      <c r="J1020" s="113"/>
    </row>
    <row r="1021" customFormat="false" ht="12.75" hidden="false" customHeight="false" outlineLevel="0" collapsed="false">
      <c r="B1021" s="109"/>
      <c r="C1021" s="109"/>
      <c r="D1021" s="110" t="s">
        <v>78</v>
      </c>
      <c r="E1021" s="111"/>
      <c r="F1021" s="112"/>
      <c r="G1021" s="112"/>
      <c r="H1021" s="112"/>
      <c r="I1021" s="112" t="n">
        <v>96013277</v>
      </c>
      <c r="J1021" s="113"/>
    </row>
    <row r="1022" customFormat="false" ht="12.75" hidden="false" customHeight="false" outlineLevel="0" collapsed="false">
      <c r="B1022" s="109"/>
      <c r="C1022" s="109"/>
      <c r="D1022" s="110" t="s">
        <v>36</v>
      </c>
      <c r="E1022" s="111"/>
      <c r="F1022" s="112"/>
      <c r="G1022" s="112"/>
      <c r="H1022" s="112"/>
      <c r="I1022" s="112" t="n">
        <v>96052351</v>
      </c>
      <c r="J1022" s="113"/>
    </row>
    <row r="1023" customFormat="false" ht="12.75" hidden="false" customHeight="false" outlineLevel="0" collapsed="false">
      <c r="B1023" s="109"/>
      <c r="C1023" s="109"/>
      <c r="D1023" s="110" t="s">
        <v>42</v>
      </c>
      <c r="E1023" s="111"/>
      <c r="F1023" s="112"/>
      <c r="G1023" s="112"/>
      <c r="H1023" s="112"/>
      <c r="I1023" s="112"/>
      <c r="J1023" s="113"/>
    </row>
    <row r="1024" customFormat="false" ht="12.75" hidden="false" customHeight="false" outlineLevel="0" collapsed="false">
      <c r="B1024" s="109"/>
      <c r="C1024" s="109"/>
      <c r="D1024" s="110" t="s">
        <v>172</v>
      </c>
      <c r="E1024" s="111"/>
      <c r="F1024" s="112"/>
      <c r="G1024" s="112"/>
      <c r="H1024" s="112"/>
      <c r="I1024" s="112" t="n">
        <v>96011424</v>
      </c>
      <c r="J1024" s="113"/>
    </row>
    <row r="1025" customFormat="false" ht="12.75" hidden="false" customHeight="false" outlineLevel="0" collapsed="false">
      <c r="B1025" s="109"/>
      <c r="C1025" s="109"/>
      <c r="D1025" s="110" t="s">
        <v>173</v>
      </c>
      <c r="E1025" s="111"/>
      <c r="F1025" s="112"/>
      <c r="G1025" s="112"/>
      <c r="H1025" s="112"/>
      <c r="I1025" s="112" t="n">
        <v>96021152</v>
      </c>
      <c r="J1025" s="113"/>
    </row>
    <row r="1026" customFormat="false" ht="12.75" hidden="false" customHeight="false" outlineLevel="0" collapsed="false">
      <c r="B1026" s="109"/>
      <c r="C1026" s="109"/>
      <c r="D1026" s="110" t="s">
        <v>140</v>
      </c>
      <c r="E1026" s="111"/>
      <c r="F1026" s="112"/>
      <c r="G1026" s="112"/>
      <c r="H1026" s="112"/>
      <c r="I1026" s="112" t="n">
        <v>96058056</v>
      </c>
      <c r="J1026" s="113"/>
    </row>
    <row r="1027" customFormat="false" ht="12.75" hidden="false" customHeight="false" outlineLevel="0" collapsed="false">
      <c r="B1027" s="104" t="s">
        <v>455</v>
      </c>
      <c r="C1027" s="104" t="n">
        <v>26428</v>
      </c>
      <c r="D1027" s="104" t="s">
        <v>456</v>
      </c>
      <c r="E1027" s="106"/>
      <c r="F1027" s="107"/>
      <c r="G1027" s="107"/>
      <c r="H1027" s="107"/>
      <c r="I1027" s="107"/>
      <c r="J1027" s="108" t="n">
        <v>95001180</v>
      </c>
    </row>
    <row r="1028" customFormat="false" ht="12.75" hidden="false" customHeight="false" outlineLevel="0" collapsed="false">
      <c r="B1028" s="109"/>
      <c r="C1028" s="109"/>
      <c r="D1028" s="110" t="s">
        <v>457</v>
      </c>
      <c r="E1028" s="111"/>
      <c r="F1028" s="112"/>
      <c r="G1028" s="112"/>
      <c r="H1028" s="112"/>
      <c r="I1028" s="112"/>
      <c r="J1028" s="113" t="n">
        <v>96003937</v>
      </c>
    </row>
    <row r="1029" customFormat="false" ht="12.75" hidden="false" customHeight="false" outlineLevel="0" collapsed="false">
      <c r="B1029" s="104" t="s">
        <v>458</v>
      </c>
      <c r="C1029" s="104" t="n">
        <v>1734</v>
      </c>
      <c r="D1029" s="104" t="s">
        <v>459</v>
      </c>
      <c r="E1029" s="106"/>
      <c r="F1029" s="107"/>
      <c r="G1029" s="107"/>
      <c r="H1029" s="107"/>
      <c r="I1029" s="107"/>
      <c r="J1029" s="108" t="n">
        <v>96004461</v>
      </c>
    </row>
    <row r="1030" customFormat="false" ht="12.75" hidden="false" customHeight="false" outlineLevel="0" collapsed="false">
      <c r="B1030" s="109"/>
      <c r="C1030" s="109"/>
      <c r="D1030" s="110" t="s">
        <v>460</v>
      </c>
      <c r="E1030" s="111"/>
      <c r="F1030" s="112"/>
      <c r="G1030" s="112"/>
      <c r="H1030" s="112"/>
      <c r="I1030" s="112"/>
      <c r="J1030" s="113" t="n">
        <v>95001174</v>
      </c>
    </row>
    <row r="1031" customFormat="false" ht="12.75" hidden="false" customHeight="false" outlineLevel="0" collapsed="false">
      <c r="B1031" s="109"/>
      <c r="C1031" s="109"/>
      <c r="D1031" s="110" t="s">
        <v>461</v>
      </c>
      <c r="E1031" s="111"/>
      <c r="F1031" s="112"/>
      <c r="G1031" s="112"/>
      <c r="H1031" s="112"/>
      <c r="I1031" s="112"/>
      <c r="J1031" s="113" t="n">
        <v>96004460</v>
      </c>
    </row>
    <row r="1032" customFormat="false" ht="12.75" hidden="false" customHeight="false" outlineLevel="0" collapsed="false">
      <c r="B1032" s="104" t="s">
        <v>462</v>
      </c>
      <c r="C1032" s="104" t="n">
        <v>81217</v>
      </c>
      <c r="D1032" s="104" t="s">
        <v>40</v>
      </c>
      <c r="E1032" s="106"/>
      <c r="F1032" s="107"/>
      <c r="G1032" s="107"/>
      <c r="H1032" s="107"/>
      <c r="I1032" s="107"/>
      <c r="J1032" s="108" t="n">
        <v>96054373</v>
      </c>
    </row>
    <row r="1033" customFormat="false" ht="12.75" hidden="false" customHeight="false" outlineLevel="0" collapsed="false">
      <c r="B1033" s="104" t="s">
        <v>202</v>
      </c>
      <c r="C1033" s="104" t="n">
        <v>5665</v>
      </c>
      <c r="D1033" s="104" t="s">
        <v>44</v>
      </c>
      <c r="E1033" s="106"/>
      <c r="F1033" s="107"/>
      <c r="G1033" s="107"/>
      <c r="H1033" s="107"/>
      <c r="I1033" s="107" t="n">
        <v>96085397</v>
      </c>
      <c r="J1033" s="108"/>
    </row>
    <row r="1034" customFormat="false" ht="12.75" hidden="false" customHeight="false" outlineLevel="0" collapsed="false">
      <c r="B1034" s="109"/>
      <c r="C1034" s="109"/>
      <c r="D1034" s="110" t="s">
        <v>33</v>
      </c>
      <c r="E1034" s="111"/>
      <c r="F1034" s="112"/>
      <c r="G1034" s="112"/>
      <c r="H1034" s="112"/>
      <c r="I1034" s="112" t="n">
        <v>96085719</v>
      </c>
      <c r="J1034" s="113"/>
    </row>
    <row r="1035" customFormat="false" ht="12.75" hidden="false" customHeight="false" outlineLevel="0" collapsed="false">
      <c r="B1035" s="109"/>
      <c r="C1035" s="109"/>
      <c r="D1035" s="110" t="s">
        <v>34</v>
      </c>
      <c r="E1035" s="111"/>
      <c r="F1035" s="112"/>
      <c r="G1035" s="112"/>
      <c r="H1035" s="112"/>
      <c r="I1035" s="112" t="n">
        <v>96029031</v>
      </c>
      <c r="J1035" s="113"/>
    </row>
    <row r="1036" customFormat="false" ht="12.75" hidden="false" customHeight="false" outlineLevel="0" collapsed="false">
      <c r="B1036" s="109"/>
      <c r="C1036" s="109"/>
      <c r="D1036" s="110" t="s">
        <v>28</v>
      </c>
      <c r="E1036" s="111"/>
      <c r="F1036" s="112"/>
      <c r="G1036" s="112"/>
      <c r="H1036" s="112"/>
      <c r="I1036" s="112" t="n">
        <v>96002582</v>
      </c>
      <c r="J1036" s="113"/>
    </row>
    <row r="1037" customFormat="false" ht="12.75" hidden="false" customHeight="false" outlineLevel="0" collapsed="false">
      <c r="B1037" s="109"/>
      <c r="C1037" s="109"/>
      <c r="D1037" s="110" t="s">
        <v>29</v>
      </c>
      <c r="E1037" s="111"/>
      <c r="F1037" s="112"/>
      <c r="G1037" s="112"/>
      <c r="H1037" s="112"/>
      <c r="I1037" s="112" t="n">
        <v>96002961</v>
      </c>
      <c r="J1037" s="113"/>
    </row>
    <row r="1038" customFormat="false" ht="12.75" hidden="false" customHeight="false" outlineLevel="0" collapsed="false">
      <c r="B1038" s="109"/>
      <c r="C1038" s="109"/>
      <c r="D1038" s="110" t="s">
        <v>35</v>
      </c>
      <c r="E1038" s="111"/>
      <c r="F1038" s="112"/>
      <c r="G1038" s="112"/>
      <c r="H1038" s="112"/>
      <c r="I1038" s="112" t="n">
        <v>96005429</v>
      </c>
      <c r="J1038" s="113"/>
    </row>
    <row r="1039" customFormat="false" ht="12.75" hidden="false" customHeight="false" outlineLevel="0" collapsed="false">
      <c r="B1039" s="109"/>
      <c r="C1039" s="109"/>
      <c r="D1039" s="110" t="s">
        <v>42</v>
      </c>
      <c r="E1039" s="111"/>
      <c r="F1039" s="112"/>
      <c r="G1039" s="112"/>
      <c r="H1039" s="112"/>
      <c r="I1039" s="112"/>
      <c r="J1039" s="113"/>
    </row>
    <row r="1040" customFormat="false" ht="12.75" hidden="false" customHeight="false" outlineLevel="0" collapsed="false">
      <c r="B1040" s="109"/>
      <c r="C1040" s="109"/>
      <c r="D1040" s="110" t="s">
        <v>82</v>
      </c>
      <c r="E1040" s="111"/>
      <c r="F1040" s="112"/>
      <c r="G1040" s="112"/>
      <c r="H1040" s="112"/>
      <c r="I1040" s="112" t="n">
        <v>96061987</v>
      </c>
      <c r="J1040" s="113"/>
    </row>
    <row r="1041" customFormat="false" ht="12.75" hidden="false" customHeight="false" outlineLevel="0" collapsed="false">
      <c r="B1041" s="104" t="s">
        <v>311</v>
      </c>
      <c r="C1041" s="104" t="n">
        <v>2970</v>
      </c>
      <c r="D1041" s="104" t="s">
        <v>32</v>
      </c>
      <c r="E1041" s="106"/>
      <c r="F1041" s="107"/>
      <c r="G1041" s="107"/>
      <c r="H1041" s="107"/>
      <c r="I1041" s="107" t="n">
        <v>96060521</v>
      </c>
      <c r="J1041" s="108"/>
    </row>
    <row r="1042" customFormat="false" ht="12.75" hidden="false" customHeight="false" outlineLevel="0" collapsed="false">
      <c r="B1042" s="109"/>
      <c r="C1042" s="109"/>
      <c r="D1042" s="110" t="s">
        <v>33</v>
      </c>
      <c r="E1042" s="111"/>
      <c r="F1042" s="112"/>
      <c r="G1042" s="112"/>
      <c r="H1042" s="112"/>
      <c r="I1042" s="112" t="n">
        <v>96088578</v>
      </c>
      <c r="J1042" s="113"/>
    </row>
    <row r="1043" customFormat="false" ht="12.75" hidden="false" customHeight="false" outlineLevel="0" collapsed="false">
      <c r="B1043" s="109"/>
      <c r="C1043" s="109"/>
      <c r="D1043" s="110" t="s">
        <v>34</v>
      </c>
      <c r="E1043" s="111"/>
      <c r="F1043" s="112"/>
      <c r="G1043" s="112"/>
      <c r="H1043" s="112"/>
      <c r="I1043" s="112" t="n">
        <v>96029153</v>
      </c>
      <c r="J1043" s="113"/>
    </row>
    <row r="1044" customFormat="false" ht="12.75" hidden="false" customHeight="false" outlineLevel="0" collapsed="false">
      <c r="B1044" s="109"/>
      <c r="C1044" s="109"/>
      <c r="D1044" s="110" t="s">
        <v>28</v>
      </c>
      <c r="E1044" s="111"/>
      <c r="F1044" s="112"/>
      <c r="G1044" s="112"/>
      <c r="H1044" s="112"/>
      <c r="I1044" s="112" t="n">
        <v>96067311</v>
      </c>
      <c r="J1044" s="113"/>
    </row>
    <row r="1045" customFormat="false" ht="12.75" hidden="false" customHeight="false" outlineLevel="0" collapsed="false">
      <c r="B1045" s="109"/>
      <c r="C1045" s="109"/>
      <c r="D1045" s="110" t="s">
        <v>35</v>
      </c>
      <c r="E1045" s="111"/>
      <c r="F1045" s="112"/>
      <c r="G1045" s="112"/>
      <c r="H1045" s="112"/>
      <c r="I1045" s="112" t="n">
        <v>96005429</v>
      </c>
      <c r="J1045" s="113"/>
    </row>
    <row r="1046" customFormat="false" ht="12.75" hidden="false" customHeight="false" outlineLevel="0" collapsed="false">
      <c r="B1046" s="109"/>
      <c r="C1046" s="109"/>
      <c r="D1046" s="110" t="s">
        <v>244</v>
      </c>
      <c r="E1046" s="111"/>
      <c r="F1046" s="112"/>
      <c r="G1046" s="112"/>
      <c r="H1046" s="112"/>
      <c r="I1046" s="112" t="n">
        <v>96015135</v>
      </c>
      <c r="J1046" s="113"/>
    </row>
    <row r="1047" customFormat="false" ht="12.75" hidden="false" customHeight="false" outlineLevel="0" collapsed="false">
      <c r="B1047" s="109"/>
      <c r="C1047" s="109"/>
      <c r="D1047" s="110" t="s">
        <v>36</v>
      </c>
      <c r="E1047" s="111"/>
      <c r="F1047" s="112"/>
      <c r="G1047" s="112"/>
      <c r="H1047" s="112"/>
      <c r="I1047" s="112" t="n">
        <v>96007439</v>
      </c>
      <c r="J1047" s="113"/>
    </row>
    <row r="1048" customFormat="false" ht="12.75" hidden="false" customHeight="false" outlineLevel="0" collapsed="false">
      <c r="B1048" s="109"/>
      <c r="C1048" s="109"/>
      <c r="D1048" s="110" t="s">
        <v>42</v>
      </c>
      <c r="E1048" s="111"/>
      <c r="F1048" s="112"/>
      <c r="G1048" s="112"/>
      <c r="H1048" s="112"/>
      <c r="I1048" s="112"/>
      <c r="J1048" s="113"/>
    </row>
    <row r="1049" customFormat="false" ht="12.75" hidden="false" customHeight="false" outlineLevel="0" collapsed="false">
      <c r="B1049" s="109"/>
      <c r="C1049" s="109"/>
      <c r="D1049" s="110" t="s">
        <v>70</v>
      </c>
      <c r="E1049" s="111"/>
      <c r="F1049" s="112"/>
      <c r="G1049" s="112"/>
      <c r="H1049" s="112"/>
      <c r="I1049" s="112" t="n">
        <v>96052897</v>
      </c>
      <c r="J1049" s="113"/>
    </row>
    <row r="1050" customFormat="false" ht="12.75" hidden="false" customHeight="false" outlineLevel="0" collapsed="false">
      <c r="B1050" s="104" t="s">
        <v>249</v>
      </c>
      <c r="C1050" s="104" t="n">
        <v>202</v>
      </c>
      <c r="D1050" s="104" t="s">
        <v>85</v>
      </c>
      <c r="E1050" s="106"/>
      <c r="F1050" s="107"/>
      <c r="G1050" s="107"/>
      <c r="H1050" s="107"/>
      <c r="I1050" s="107" t="n">
        <v>96004701</v>
      </c>
      <c r="J1050" s="108"/>
    </row>
    <row r="1051" customFormat="false" ht="12.75" hidden="false" customHeight="false" outlineLevel="0" collapsed="false">
      <c r="B1051" s="109"/>
      <c r="C1051" s="109"/>
      <c r="D1051" s="110" t="s">
        <v>250</v>
      </c>
      <c r="E1051" s="111"/>
      <c r="F1051" s="112"/>
      <c r="G1051" s="112"/>
      <c r="H1051" s="112"/>
      <c r="I1051" s="112" t="n">
        <v>96076962</v>
      </c>
      <c r="J1051" s="113"/>
    </row>
    <row r="1052" customFormat="false" ht="12.75" hidden="false" customHeight="false" outlineLevel="0" collapsed="false">
      <c r="B1052" s="109"/>
      <c r="C1052" s="109"/>
      <c r="D1052" s="110" t="s">
        <v>32</v>
      </c>
      <c r="E1052" s="111"/>
      <c r="F1052" s="112"/>
      <c r="G1052" s="112"/>
      <c r="H1052" s="112"/>
      <c r="I1052" s="112" t="n">
        <v>96080613</v>
      </c>
      <c r="J1052" s="113"/>
    </row>
    <row r="1053" customFormat="false" ht="12.75" hidden="false" customHeight="false" outlineLevel="0" collapsed="false">
      <c r="B1053" s="109"/>
      <c r="C1053" s="109"/>
      <c r="D1053" s="110" t="s">
        <v>33</v>
      </c>
      <c r="E1053" s="111"/>
      <c r="F1053" s="112"/>
      <c r="G1053" s="112"/>
      <c r="H1053" s="112"/>
      <c r="I1053" s="112" t="n">
        <v>96095054</v>
      </c>
      <c r="J1053" s="113"/>
    </row>
    <row r="1054" customFormat="false" ht="12.75" hidden="false" customHeight="false" outlineLevel="0" collapsed="false">
      <c r="B1054" s="109"/>
      <c r="C1054" s="109"/>
      <c r="D1054" s="110" t="s">
        <v>28</v>
      </c>
      <c r="E1054" s="111"/>
      <c r="F1054" s="112"/>
      <c r="G1054" s="112"/>
      <c r="H1054" s="112"/>
      <c r="I1054" s="112" t="n">
        <v>96061760</v>
      </c>
      <c r="J1054" s="113"/>
    </row>
    <row r="1055" customFormat="false" ht="12.75" hidden="false" customHeight="false" outlineLevel="0" collapsed="false">
      <c r="B1055" s="109"/>
      <c r="C1055" s="109"/>
      <c r="D1055" s="110" t="s">
        <v>42</v>
      </c>
      <c r="E1055" s="111"/>
      <c r="F1055" s="112"/>
      <c r="G1055" s="112"/>
      <c r="H1055" s="112"/>
      <c r="I1055" s="112"/>
      <c r="J1055" s="113"/>
    </row>
    <row r="1056" customFormat="false" ht="12.75" hidden="false" customHeight="false" outlineLevel="0" collapsed="false">
      <c r="B1056" s="109"/>
      <c r="C1056" s="109"/>
      <c r="D1056" s="110" t="s">
        <v>70</v>
      </c>
      <c r="E1056" s="111"/>
      <c r="F1056" s="112"/>
      <c r="G1056" s="112"/>
      <c r="H1056" s="112"/>
      <c r="I1056" s="112" t="n">
        <v>96062642</v>
      </c>
      <c r="J1056" s="113"/>
    </row>
    <row r="1057" customFormat="false" ht="12.75" hidden="false" customHeight="false" outlineLevel="0" collapsed="false">
      <c r="B1057" s="104" t="s">
        <v>463</v>
      </c>
      <c r="C1057" s="104" t="n">
        <v>6218</v>
      </c>
      <c r="D1057" s="104" t="s">
        <v>41</v>
      </c>
      <c r="E1057" s="106"/>
      <c r="F1057" s="107" t="n">
        <v>96013938</v>
      </c>
      <c r="G1057" s="107"/>
      <c r="H1057" s="107"/>
      <c r="I1057" s="107"/>
      <c r="J1057" s="108"/>
    </row>
    <row r="1058" customFormat="false" ht="12.75" hidden="false" customHeight="false" outlineLevel="0" collapsed="false">
      <c r="B1058" s="104" t="s">
        <v>251</v>
      </c>
      <c r="C1058" s="104" t="n">
        <v>77252</v>
      </c>
      <c r="D1058" s="104" t="s">
        <v>28</v>
      </c>
      <c r="E1058" s="106"/>
      <c r="F1058" s="107"/>
      <c r="G1058" s="107"/>
      <c r="H1058" s="107"/>
      <c r="I1058" s="107" t="n">
        <v>96064425</v>
      </c>
      <c r="J1058" s="108"/>
    </row>
    <row r="1059" customFormat="false" ht="12.75" hidden="false" customHeight="false" outlineLevel="0" collapsed="false">
      <c r="B1059" s="109"/>
      <c r="C1059" s="109"/>
      <c r="D1059" s="110" t="s">
        <v>42</v>
      </c>
      <c r="E1059" s="111"/>
      <c r="F1059" s="112"/>
      <c r="G1059" s="112"/>
      <c r="H1059" s="112"/>
      <c r="I1059" s="112"/>
      <c r="J1059" s="113"/>
    </row>
    <row r="1060" customFormat="false" ht="12.75" hidden="false" customHeight="false" outlineLevel="0" collapsed="false">
      <c r="B1060" s="109"/>
      <c r="C1060" s="109"/>
      <c r="D1060" s="110" t="s">
        <v>70</v>
      </c>
      <c r="E1060" s="111"/>
      <c r="F1060" s="112"/>
      <c r="G1060" s="112"/>
      <c r="H1060" s="112"/>
      <c r="I1060" s="112" t="n">
        <v>96061771</v>
      </c>
      <c r="J1060" s="113"/>
    </row>
    <row r="1061" customFormat="false" ht="12.75" hidden="false" customHeight="false" outlineLevel="0" collapsed="false">
      <c r="B1061" s="104" t="s">
        <v>464</v>
      </c>
      <c r="C1061" s="104" t="n">
        <v>51586</v>
      </c>
      <c r="D1061" s="104" t="s">
        <v>41</v>
      </c>
      <c r="E1061" s="106"/>
      <c r="F1061" s="107" t="n">
        <v>96013855</v>
      </c>
      <c r="G1061" s="107"/>
      <c r="H1061" s="107"/>
      <c r="I1061" s="107"/>
      <c r="J1061" s="108"/>
    </row>
    <row r="1062" customFormat="false" ht="12.75" hidden="false" customHeight="false" outlineLevel="0" collapsed="false">
      <c r="B1062" s="104" t="s">
        <v>122</v>
      </c>
      <c r="C1062" s="104" t="n">
        <v>208</v>
      </c>
      <c r="D1062" s="104" t="s">
        <v>64</v>
      </c>
      <c r="E1062" s="106" t="n">
        <v>95001227</v>
      </c>
      <c r="F1062" s="107"/>
      <c r="G1062" s="107"/>
      <c r="H1062" s="107" t="n">
        <v>95001227</v>
      </c>
      <c r="I1062" s="107"/>
      <c r="J1062" s="108"/>
    </row>
    <row r="1063" customFormat="false" ht="12.75" hidden="false" customHeight="false" outlineLevel="0" collapsed="false">
      <c r="B1063" s="109"/>
      <c r="C1063" s="109"/>
      <c r="D1063" s="110" t="s">
        <v>52</v>
      </c>
      <c r="E1063" s="111"/>
      <c r="F1063" s="112"/>
      <c r="G1063" s="112"/>
      <c r="H1063" s="112"/>
      <c r="I1063" s="112" t="n">
        <v>96007593</v>
      </c>
      <c r="J1063" s="113"/>
    </row>
    <row r="1064" customFormat="false" ht="12.75" hidden="false" customHeight="false" outlineLevel="0" collapsed="false">
      <c r="B1064" s="109"/>
      <c r="C1064" s="109"/>
      <c r="D1064" s="110" t="s">
        <v>47</v>
      </c>
      <c r="E1064" s="111"/>
      <c r="F1064" s="112"/>
      <c r="G1064" s="112"/>
      <c r="H1064" s="112"/>
      <c r="I1064" s="112" t="n">
        <v>96001395</v>
      </c>
      <c r="J1064" s="113"/>
    </row>
    <row r="1065" customFormat="false" ht="12.75" hidden="false" customHeight="false" outlineLevel="0" collapsed="false">
      <c r="B1065" s="109"/>
      <c r="C1065" s="109"/>
      <c r="D1065" s="110" t="s">
        <v>56</v>
      </c>
      <c r="E1065" s="111"/>
      <c r="F1065" s="112"/>
      <c r="G1065" s="112"/>
      <c r="H1065" s="112"/>
      <c r="I1065" s="112" t="n">
        <v>96001363</v>
      </c>
      <c r="J1065" s="113"/>
    </row>
    <row r="1066" customFormat="false" ht="12.75" hidden="false" customHeight="false" outlineLevel="0" collapsed="false">
      <c r="B1066" s="109"/>
      <c r="C1066" s="109"/>
      <c r="D1066" s="110" t="s">
        <v>36</v>
      </c>
      <c r="E1066" s="111"/>
      <c r="F1066" s="112"/>
      <c r="G1066" s="112"/>
      <c r="H1066" s="112"/>
      <c r="I1066" s="112" t="n">
        <v>96019305</v>
      </c>
      <c r="J1066" s="113"/>
    </row>
    <row r="1067" customFormat="false" ht="12.75" hidden="false" customHeight="false" outlineLevel="0" collapsed="false">
      <c r="B1067" s="109"/>
      <c r="C1067" s="109"/>
      <c r="D1067" s="110" t="s">
        <v>37</v>
      </c>
      <c r="E1067" s="111"/>
      <c r="F1067" s="112" t="n">
        <v>96056940</v>
      </c>
      <c r="G1067" s="112"/>
      <c r="H1067" s="112"/>
      <c r="I1067" s="112"/>
      <c r="J1067" s="113"/>
    </row>
    <row r="1068" customFormat="false" ht="12.75" hidden="false" customHeight="false" outlineLevel="0" collapsed="false">
      <c r="B1068" s="104" t="s">
        <v>465</v>
      </c>
      <c r="C1068" s="104" t="n">
        <v>53323</v>
      </c>
      <c r="D1068" s="104" t="s">
        <v>53</v>
      </c>
      <c r="E1068" s="106"/>
      <c r="F1068" s="107"/>
      <c r="G1068" s="107"/>
      <c r="H1068" s="107"/>
      <c r="I1068" s="107"/>
      <c r="J1068" s="108" t="n">
        <v>96004771</v>
      </c>
    </row>
    <row r="1069" customFormat="false" ht="12.75" hidden="false" customHeight="false" outlineLevel="0" collapsed="false">
      <c r="B1069" s="104" t="s">
        <v>466</v>
      </c>
      <c r="C1069" s="104" t="n">
        <v>34488</v>
      </c>
      <c r="D1069" s="104" t="s">
        <v>37</v>
      </c>
      <c r="E1069" s="106"/>
      <c r="F1069" s="107" t="n">
        <v>96038251</v>
      </c>
      <c r="G1069" s="107"/>
      <c r="H1069" s="107"/>
      <c r="I1069" s="107"/>
      <c r="J1069" s="108"/>
    </row>
    <row r="1070" customFormat="false" ht="12.75" hidden="false" customHeight="false" outlineLevel="0" collapsed="false">
      <c r="B1070" s="104" t="s">
        <v>261</v>
      </c>
      <c r="C1070" s="104" t="n">
        <v>74827</v>
      </c>
      <c r="D1070" s="104" t="s">
        <v>44</v>
      </c>
      <c r="E1070" s="106"/>
      <c r="F1070" s="107"/>
      <c r="G1070" s="107"/>
      <c r="H1070" s="107"/>
      <c r="I1070" s="107" t="n">
        <v>96086939</v>
      </c>
      <c r="J1070" s="108"/>
    </row>
    <row r="1071" customFormat="false" ht="12.75" hidden="false" customHeight="false" outlineLevel="0" collapsed="false">
      <c r="B1071" s="109"/>
      <c r="C1071" s="109"/>
      <c r="D1071" s="110" t="s">
        <v>34</v>
      </c>
      <c r="E1071" s="111"/>
      <c r="F1071" s="112"/>
      <c r="G1071" s="112"/>
      <c r="H1071" s="112"/>
      <c r="I1071" s="112" t="n">
        <v>96035193</v>
      </c>
      <c r="J1071" s="113"/>
    </row>
    <row r="1072" customFormat="false" ht="12.75" hidden="false" customHeight="false" outlineLevel="0" collapsed="false">
      <c r="B1072" s="109"/>
      <c r="C1072" s="109"/>
      <c r="D1072" s="110" t="s">
        <v>42</v>
      </c>
      <c r="E1072" s="111"/>
      <c r="F1072" s="112"/>
      <c r="G1072" s="112"/>
      <c r="H1072" s="112"/>
      <c r="I1072" s="112"/>
      <c r="J1072" s="113"/>
    </row>
    <row r="1073" customFormat="false" ht="12.75" hidden="false" customHeight="false" outlineLevel="0" collapsed="false">
      <c r="B1073" s="104" t="s">
        <v>259</v>
      </c>
      <c r="C1073" s="104" t="n">
        <v>3947</v>
      </c>
      <c r="D1073" s="104" t="s">
        <v>27</v>
      </c>
      <c r="E1073" s="106"/>
      <c r="F1073" s="107"/>
      <c r="G1073" s="107"/>
      <c r="H1073" s="107" t="n">
        <v>96016934</v>
      </c>
      <c r="I1073" s="107"/>
      <c r="J1073" s="108"/>
    </row>
    <row r="1074" customFormat="false" ht="12.75" hidden="false" customHeight="false" outlineLevel="0" collapsed="false">
      <c r="B1074" s="109"/>
      <c r="C1074" s="109"/>
      <c r="D1074" s="110" t="s">
        <v>28</v>
      </c>
      <c r="E1074" s="111"/>
      <c r="F1074" s="112"/>
      <c r="G1074" s="112"/>
      <c r="H1074" s="112"/>
      <c r="I1074" s="112" t="n">
        <v>96067539</v>
      </c>
      <c r="J1074" s="113"/>
    </row>
    <row r="1075" customFormat="false" ht="12.75" hidden="false" customHeight="false" outlineLevel="0" collapsed="false">
      <c r="B1075" s="109"/>
      <c r="C1075" s="109"/>
      <c r="D1075" s="110" t="s">
        <v>253</v>
      </c>
      <c r="E1075" s="111"/>
      <c r="F1075" s="112"/>
      <c r="G1075" s="112"/>
      <c r="H1075" s="112"/>
      <c r="I1075" s="112" t="n">
        <v>96001410</v>
      </c>
      <c r="J1075" s="113"/>
    </row>
    <row r="1076" customFormat="false" ht="12.75" hidden="false" customHeight="false" outlineLevel="0" collapsed="false">
      <c r="B1076" s="104" t="s">
        <v>84</v>
      </c>
      <c r="C1076" s="104" t="n">
        <v>3022</v>
      </c>
      <c r="D1076" s="104" t="s">
        <v>85</v>
      </c>
      <c r="E1076" s="106"/>
      <c r="F1076" s="107"/>
      <c r="G1076" s="107"/>
      <c r="H1076" s="107"/>
      <c r="I1076" s="107" t="n">
        <v>96010805</v>
      </c>
      <c r="J1076" s="108"/>
    </row>
    <row r="1077" customFormat="false" ht="12.75" hidden="false" customHeight="false" outlineLevel="0" collapsed="false">
      <c r="B1077" s="109"/>
      <c r="C1077" s="109"/>
      <c r="D1077" s="110" t="s">
        <v>44</v>
      </c>
      <c r="E1077" s="111"/>
      <c r="F1077" s="112"/>
      <c r="G1077" s="112"/>
      <c r="H1077" s="112"/>
      <c r="I1077" s="112" t="n">
        <v>96086947</v>
      </c>
      <c r="J1077" s="113"/>
    </row>
    <row r="1078" customFormat="false" ht="12.75" hidden="false" customHeight="false" outlineLevel="0" collapsed="false">
      <c r="B1078" s="109"/>
      <c r="C1078" s="109"/>
      <c r="D1078" s="110" t="s">
        <v>51</v>
      </c>
      <c r="E1078" s="111"/>
      <c r="F1078" s="112"/>
      <c r="G1078" s="112"/>
      <c r="H1078" s="112"/>
      <c r="I1078" s="112" t="n">
        <v>96003633</v>
      </c>
      <c r="J1078" s="113"/>
    </row>
    <row r="1079" customFormat="false" ht="12.75" hidden="false" customHeight="false" outlineLevel="0" collapsed="false">
      <c r="B1079" s="109"/>
      <c r="C1079" s="109"/>
      <c r="D1079" s="110" t="s">
        <v>32</v>
      </c>
      <c r="E1079" s="111"/>
      <c r="F1079" s="112"/>
      <c r="G1079" s="112"/>
      <c r="H1079" s="112"/>
      <c r="I1079" s="112" t="n">
        <v>96061956</v>
      </c>
      <c r="J1079" s="113"/>
    </row>
    <row r="1080" customFormat="false" ht="12.75" hidden="false" customHeight="false" outlineLevel="0" collapsed="false">
      <c r="B1080" s="109"/>
      <c r="C1080" s="109"/>
      <c r="D1080" s="110" t="s">
        <v>33</v>
      </c>
      <c r="E1080" s="111"/>
      <c r="F1080" s="112"/>
      <c r="G1080" s="112"/>
      <c r="H1080" s="112"/>
      <c r="I1080" s="112" t="n">
        <v>96041087</v>
      </c>
      <c r="J1080" s="113"/>
    </row>
    <row r="1081" customFormat="false" ht="12.75" hidden="false" customHeight="false" outlineLevel="0" collapsed="false">
      <c r="B1081" s="109"/>
      <c r="C1081" s="109"/>
      <c r="D1081" s="110" t="s">
        <v>78</v>
      </c>
      <c r="E1081" s="111"/>
      <c r="F1081" s="112"/>
      <c r="G1081" s="112"/>
      <c r="H1081" s="112"/>
      <c r="I1081" s="112" t="n">
        <v>96004912</v>
      </c>
      <c r="J1081" s="113"/>
    </row>
    <row r="1082" customFormat="false" ht="12.75" hidden="false" customHeight="false" outlineLevel="0" collapsed="false">
      <c r="B1082" s="109"/>
      <c r="C1082" s="109"/>
      <c r="D1082" s="110" t="s">
        <v>35</v>
      </c>
      <c r="E1082" s="111"/>
      <c r="F1082" s="112"/>
      <c r="G1082" s="112"/>
      <c r="H1082" s="112"/>
      <c r="I1082" s="112" t="n">
        <v>96005429</v>
      </c>
      <c r="J1082" s="113"/>
    </row>
    <row r="1083" customFormat="false" ht="12.75" hidden="false" customHeight="false" outlineLevel="0" collapsed="false">
      <c r="B1083" s="109"/>
      <c r="C1083" s="109"/>
      <c r="D1083" s="110" t="s">
        <v>52</v>
      </c>
      <c r="E1083" s="111"/>
      <c r="F1083" s="112"/>
      <c r="G1083" s="112"/>
      <c r="H1083" s="112"/>
      <c r="I1083" s="112" t="n">
        <v>96007593</v>
      </c>
      <c r="J1083" s="113"/>
    </row>
    <row r="1084" customFormat="false" ht="12.75" hidden="false" customHeight="false" outlineLevel="0" collapsed="false">
      <c r="B1084" s="109"/>
      <c r="C1084" s="109"/>
      <c r="D1084" s="110" t="s">
        <v>36</v>
      </c>
      <c r="E1084" s="111"/>
      <c r="F1084" s="112"/>
      <c r="G1084" s="112"/>
      <c r="H1084" s="112"/>
      <c r="I1084" s="112" t="n">
        <v>96039483</v>
      </c>
      <c r="J1084" s="113"/>
    </row>
    <row r="1085" customFormat="false" ht="12.75" hidden="false" customHeight="false" outlineLevel="0" collapsed="false">
      <c r="B1085" s="109"/>
      <c r="C1085" s="109"/>
      <c r="D1085" s="110" t="s">
        <v>42</v>
      </c>
      <c r="E1085" s="111"/>
      <c r="F1085" s="112"/>
      <c r="G1085" s="112"/>
      <c r="H1085" s="112"/>
      <c r="I1085" s="112"/>
      <c r="J1085" s="113"/>
    </row>
    <row r="1086" customFormat="false" ht="12.75" hidden="false" customHeight="false" outlineLevel="0" collapsed="false">
      <c r="B1086" s="109"/>
      <c r="C1086" s="109"/>
      <c r="D1086" s="110" t="s">
        <v>38</v>
      </c>
      <c r="E1086" s="111"/>
      <c r="F1086" s="112"/>
      <c r="G1086" s="112"/>
      <c r="H1086" s="112"/>
      <c r="I1086" s="112" t="n">
        <v>96041628</v>
      </c>
      <c r="J1086" s="113"/>
    </row>
    <row r="1087" customFormat="false" ht="12.75" hidden="false" customHeight="false" outlineLevel="0" collapsed="false">
      <c r="B1087" s="104" t="s">
        <v>236</v>
      </c>
      <c r="C1087" s="104" t="n">
        <v>70730</v>
      </c>
      <c r="D1087" s="104" t="s">
        <v>32</v>
      </c>
      <c r="E1087" s="106"/>
      <c r="F1087" s="107"/>
      <c r="G1087" s="107"/>
      <c r="H1087" s="107"/>
      <c r="I1087" s="107" t="n">
        <v>96060736</v>
      </c>
      <c r="J1087" s="108"/>
    </row>
    <row r="1088" customFormat="false" ht="12.75" hidden="false" customHeight="false" outlineLevel="0" collapsed="false">
      <c r="B1088" s="109"/>
      <c r="C1088" s="109"/>
      <c r="D1088" s="110" t="s">
        <v>33</v>
      </c>
      <c r="E1088" s="111"/>
      <c r="F1088" s="112"/>
      <c r="G1088" s="112"/>
      <c r="H1088" s="112"/>
      <c r="I1088" s="112" t="n">
        <v>96063379</v>
      </c>
      <c r="J1088" s="113"/>
    </row>
    <row r="1089" customFormat="false" ht="12.75" hidden="false" customHeight="false" outlineLevel="0" collapsed="false">
      <c r="B1089" s="109"/>
      <c r="C1089" s="109"/>
      <c r="D1089" s="110" t="s">
        <v>34</v>
      </c>
      <c r="E1089" s="111"/>
      <c r="F1089" s="112"/>
      <c r="G1089" s="112"/>
      <c r="H1089" s="112"/>
      <c r="I1089" s="112" t="n">
        <v>96059453</v>
      </c>
      <c r="J1089" s="113"/>
    </row>
    <row r="1090" customFormat="false" ht="12.75" hidden="false" customHeight="false" outlineLevel="0" collapsed="false">
      <c r="B1090" s="109"/>
      <c r="C1090" s="109"/>
      <c r="D1090" s="110" t="s">
        <v>35</v>
      </c>
      <c r="E1090" s="111"/>
      <c r="F1090" s="112"/>
      <c r="G1090" s="112"/>
      <c r="H1090" s="112"/>
      <c r="I1090" s="112" t="n">
        <v>96005429</v>
      </c>
      <c r="J1090" s="113"/>
    </row>
    <row r="1091" customFormat="false" ht="12.75" hidden="false" customHeight="false" outlineLevel="0" collapsed="false">
      <c r="B1091" s="109"/>
      <c r="C1091" s="109"/>
      <c r="D1091" s="110" t="s">
        <v>47</v>
      </c>
      <c r="E1091" s="111"/>
      <c r="F1091" s="112"/>
      <c r="G1091" s="112"/>
      <c r="H1091" s="112"/>
      <c r="I1091" s="112" t="n">
        <v>96065349</v>
      </c>
      <c r="J1091" s="113"/>
    </row>
    <row r="1092" customFormat="false" ht="12.75" hidden="false" customHeight="false" outlineLevel="0" collapsed="false">
      <c r="B1092" s="109"/>
      <c r="C1092" s="109"/>
      <c r="D1092" s="110" t="s">
        <v>36</v>
      </c>
      <c r="E1092" s="111"/>
      <c r="F1092" s="112"/>
      <c r="G1092" s="112"/>
      <c r="H1092" s="112"/>
      <c r="I1092" s="112" t="n">
        <v>96023589</v>
      </c>
      <c r="J1092" s="113"/>
    </row>
    <row r="1093" customFormat="false" ht="12.75" hidden="false" customHeight="false" outlineLevel="0" collapsed="false">
      <c r="B1093" s="109"/>
      <c r="C1093" s="109"/>
      <c r="D1093" s="110" t="s">
        <v>42</v>
      </c>
      <c r="E1093" s="111"/>
      <c r="F1093" s="112"/>
      <c r="G1093" s="112"/>
      <c r="H1093" s="112"/>
      <c r="I1093" s="112"/>
      <c r="J1093" s="113"/>
    </row>
    <row r="1094" customFormat="false" ht="12.75" hidden="false" customHeight="false" outlineLevel="0" collapsed="false">
      <c r="B1094" s="104" t="s">
        <v>170</v>
      </c>
      <c r="C1094" s="104" t="n">
        <v>34566</v>
      </c>
      <c r="D1094" s="104" t="s">
        <v>27</v>
      </c>
      <c r="E1094" s="106"/>
      <c r="F1094" s="107"/>
      <c r="G1094" s="107"/>
      <c r="H1094" s="107" t="n">
        <v>96074520</v>
      </c>
      <c r="I1094" s="107"/>
      <c r="J1094" s="108"/>
    </row>
    <row r="1095" customFormat="false" ht="12.75" hidden="false" customHeight="false" outlineLevel="0" collapsed="false">
      <c r="B1095" s="109"/>
      <c r="C1095" s="109"/>
      <c r="D1095" s="110" t="s">
        <v>35</v>
      </c>
      <c r="E1095" s="111"/>
      <c r="F1095" s="112"/>
      <c r="G1095" s="112"/>
      <c r="H1095" s="112"/>
      <c r="I1095" s="112" t="n">
        <v>96005429</v>
      </c>
      <c r="J1095" s="113"/>
    </row>
    <row r="1096" customFormat="false" ht="12.75" hidden="false" customHeight="false" outlineLevel="0" collapsed="false">
      <c r="B1096" s="109"/>
      <c r="C1096" s="109"/>
      <c r="D1096" s="110" t="s">
        <v>47</v>
      </c>
      <c r="E1096" s="111"/>
      <c r="F1096" s="112"/>
      <c r="G1096" s="112"/>
      <c r="H1096" s="112"/>
      <c r="I1096" s="112" t="n">
        <v>96046739</v>
      </c>
      <c r="J1096" s="113"/>
    </row>
    <row r="1097" customFormat="false" ht="12.75" hidden="false" customHeight="false" outlineLevel="0" collapsed="false">
      <c r="B1097" s="109"/>
      <c r="C1097" s="109"/>
      <c r="D1097" s="110" t="s">
        <v>54</v>
      </c>
      <c r="E1097" s="111"/>
      <c r="F1097" s="112"/>
      <c r="G1097" s="112"/>
      <c r="H1097" s="112"/>
      <c r="I1097" s="112" t="n">
        <v>96029288</v>
      </c>
      <c r="J1097" s="113"/>
    </row>
    <row r="1098" customFormat="false" ht="12.75" hidden="false" customHeight="false" outlineLevel="0" collapsed="false">
      <c r="B1098" s="109"/>
      <c r="C1098" s="109"/>
      <c r="D1098" s="110" t="s">
        <v>36</v>
      </c>
      <c r="E1098" s="111"/>
      <c r="F1098" s="112"/>
      <c r="G1098" s="112"/>
      <c r="H1098" s="112"/>
      <c r="I1098" s="112" t="n">
        <v>96018764</v>
      </c>
      <c r="J1098" s="113"/>
    </row>
    <row r="1099" customFormat="false" ht="12.75" hidden="false" customHeight="false" outlineLevel="0" collapsed="false">
      <c r="B1099" s="104" t="s">
        <v>277</v>
      </c>
      <c r="C1099" s="104" t="n">
        <v>41</v>
      </c>
      <c r="D1099" s="104" t="s">
        <v>59</v>
      </c>
      <c r="E1099" s="106"/>
      <c r="F1099" s="107"/>
      <c r="G1099" s="107"/>
      <c r="H1099" s="107"/>
      <c r="I1099" s="107" t="n">
        <v>96001992</v>
      </c>
      <c r="J1099" s="108"/>
    </row>
    <row r="1100" customFormat="false" ht="12.75" hidden="false" customHeight="false" outlineLevel="0" collapsed="false">
      <c r="B1100" s="109"/>
      <c r="C1100" s="109"/>
      <c r="D1100" s="110" t="s">
        <v>28</v>
      </c>
      <c r="E1100" s="111"/>
      <c r="F1100" s="112"/>
      <c r="G1100" s="112"/>
      <c r="H1100" s="112"/>
      <c r="I1100" s="112" t="n">
        <v>96044819</v>
      </c>
      <c r="J1100" s="113"/>
    </row>
    <row r="1101" customFormat="false" ht="12.75" hidden="false" customHeight="false" outlineLevel="0" collapsed="false">
      <c r="B1101" s="109"/>
      <c r="C1101" s="109"/>
      <c r="D1101" s="110" t="s">
        <v>47</v>
      </c>
      <c r="E1101" s="111"/>
      <c r="F1101" s="112"/>
      <c r="G1101" s="112"/>
      <c r="H1101" s="112"/>
      <c r="I1101" s="112" t="n">
        <v>96000421</v>
      </c>
      <c r="J1101" s="113"/>
    </row>
    <row r="1102" customFormat="false" ht="12.75" hidden="false" customHeight="false" outlineLevel="0" collapsed="false">
      <c r="B1102" s="109"/>
      <c r="C1102" s="109"/>
      <c r="D1102" s="110" t="s">
        <v>180</v>
      </c>
      <c r="E1102" s="111"/>
      <c r="F1102" s="112"/>
      <c r="G1102" s="112"/>
      <c r="H1102" s="112"/>
      <c r="I1102" s="112" t="n">
        <v>96000411</v>
      </c>
      <c r="J1102" s="113"/>
    </row>
    <row r="1103" customFormat="false" ht="12.75" hidden="false" customHeight="false" outlineLevel="0" collapsed="false">
      <c r="B1103" s="109"/>
      <c r="C1103" s="109"/>
      <c r="D1103" s="110" t="s">
        <v>42</v>
      </c>
      <c r="E1103" s="111"/>
      <c r="F1103" s="112"/>
      <c r="G1103" s="112"/>
      <c r="H1103" s="112"/>
      <c r="I1103" s="112"/>
      <c r="J1103" s="113"/>
    </row>
    <row r="1104" customFormat="false" ht="12.75" hidden="false" customHeight="false" outlineLevel="0" collapsed="false">
      <c r="B1104" s="109"/>
      <c r="C1104" s="109"/>
      <c r="D1104" s="110" t="s">
        <v>188</v>
      </c>
      <c r="E1104" s="111"/>
      <c r="F1104" s="112"/>
      <c r="G1104" s="112"/>
      <c r="H1104" s="112"/>
      <c r="I1104" s="112" t="n">
        <v>96000409</v>
      </c>
      <c r="J1104" s="113"/>
    </row>
    <row r="1105" customFormat="false" ht="12.75" hidden="false" customHeight="false" outlineLevel="0" collapsed="false">
      <c r="B1105" s="109"/>
      <c r="C1105" s="109"/>
      <c r="D1105" s="110" t="s">
        <v>173</v>
      </c>
      <c r="E1105" s="111"/>
      <c r="F1105" s="112"/>
      <c r="G1105" s="112"/>
      <c r="H1105" s="112"/>
      <c r="I1105" s="112" t="n">
        <v>96007321</v>
      </c>
      <c r="J1105" s="113"/>
    </row>
    <row r="1106" customFormat="false" ht="12.75" hidden="false" customHeight="false" outlineLevel="0" collapsed="false">
      <c r="B1106" s="104" t="s">
        <v>111</v>
      </c>
      <c r="C1106" s="104" t="n">
        <v>5280</v>
      </c>
      <c r="D1106" s="104" t="s">
        <v>32</v>
      </c>
      <c r="E1106" s="106"/>
      <c r="F1106" s="107"/>
      <c r="G1106" s="107"/>
      <c r="H1106" s="107"/>
      <c r="I1106" s="107" t="n">
        <v>96032506</v>
      </c>
      <c r="J1106" s="108"/>
    </row>
    <row r="1107" customFormat="false" ht="12.75" hidden="false" customHeight="false" outlineLevel="0" collapsed="false">
      <c r="B1107" s="109"/>
      <c r="C1107" s="109"/>
      <c r="D1107" s="110" t="s">
        <v>34</v>
      </c>
      <c r="E1107" s="111"/>
      <c r="F1107" s="112"/>
      <c r="G1107" s="112"/>
      <c r="H1107" s="112"/>
      <c r="I1107" s="112" t="n">
        <v>96016462</v>
      </c>
      <c r="J1107" s="113"/>
    </row>
    <row r="1108" customFormat="false" ht="12.75" hidden="false" customHeight="false" outlineLevel="0" collapsed="false">
      <c r="B1108" s="109"/>
      <c r="C1108" s="109"/>
      <c r="D1108" s="110" t="s">
        <v>46</v>
      </c>
      <c r="E1108" s="111"/>
      <c r="F1108" s="112"/>
      <c r="G1108" s="112"/>
      <c r="H1108" s="112" t="n">
        <v>95000299</v>
      </c>
      <c r="I1108" s="112"/>
      <c r="J1108" s="113"/>
    </row>
    <row r="1109" customFormat="false" ht="12.75" hidden="false" customHeight="false" outlineLevel="0" collapsed="false">
      <c r="B1109" s="109"/>
      <c r="C1109" s="109"/>
      <c r="D1109" s="110" t="s">
        <v>47</v>
      </c>
      <c r="E1109" s="111"/>
      <c r="F1109" s="112"/>
      <c r="G1109" s="112"/>
      <c r="H1109" s="112"/>
      <c r="I1109" s="112" t="n">
        <v>96035755</v>
      </c>
      <c r="J1109" s="113"/>
    </row>
    <row r="1110" customFormat="false" ht="12.75" hidden="false" customHeight="false" outlineLevel="0" collapsed="false">
      <c r="B1110" s="104" t="s">
        <v>467</v>
      </c>
      <c r="C1110" s="104" t="n">
        <v>35578</v>
      </c>
      <c r="D1110" s="104" t="s">
        <v>40</v>
      </c>
      <c r="E1110" s="106"/>
      <c r="F1110" s="107"/>
      <c r="G1110" s="107"/>
      <c r="H1110" s="107"/>
      <c r="I1110" s="107"/>
      <c r="J1110" s="108" t="n">
        <v>96057496</v>
      </c>
    </row>
    <row r="1111" customFormat="false" ht="12.75" hidden="false" customHeight="false" outlineLevel="0" collapsed="false">
      <c r="B1111" s="104" t="s">
        <v>468</v>
      </c>
      <c r="C1111" s="104" t="n">
        <v>56148</v>
      </c>
      <c r="D1111" s="104" t="s">
        <v>53</v>
      </c>
      <c r="E1111" s="106"/>
      <c r="F1111" s="107"/>
      <c r="G1111" s="107"/>
      <c r="H1111" s="107"/>
      <c r="I1111" s="107"/>
      <c r="J1111" s="108" t="n">
        <v>96009463</v>
      </c>
    </row>
    <row r="1112" customFormat="false" ht="12.75" hidden="false" customHeight="false" outlineLevel="0" collapsed="false">
      <c r="B1112" s="104" t="s">
        <v>165</v>
      </c>
      <c r="C1112" s="104" t="n">
        <v>81385</v>
      </c>
      <c r="D1112" s="104" t="s">
        <v>27</v>
      </c>
      <c r="E1112" s="106"/>
      <c r="F1112" s="107"/>
      <c r="G1112" s="107"/>
      <c r="H1112" s="107" t="n">
        <v>96047739</v>
      </c>
      <c r="I1112" s="107"/>
      <c r="J1112" s="108"/>
    </row>
    <row r="1113" customFormat="false" ht="12.75" hidden="false" customHeight="false" outlineLevel="0" collapsed="false">
      <c r="B1113" s="109"/>
      <c r="C1113" s="109"/>
      <c r="D1113" s="110" t="s">
        <v>59</v>
      </c>
      <c r="E1113" s="111"/>
      <c r="F1113" s="112"/>
      <c r="G1113" s="112"/>
      <c r="H1113" s="112"/>
      <c r="I1113" s="112" t="n">
        <v>96058009</v>
      </c>
      <c r="J1113" s="113"/>
    </row>
    <row r="1114" customFormat="false" ht="12.75" hidden="false" customHeight="false" outlineLevel="0" collapsed="false">
      <c r="B1114" s="109"/>
      <c r="C1114" s="109"/>
      <c r="D1114" s="110" t="s">
        <v>44</v>
      </c>
      <c r="E1114" s="111"/>
      <c r="F1114" s="112"/>
      <c r="G1114" s="112"/>
      <c r="H1114" s="112"/>
      <c r="I1114" s="112" t="n">
        <v>96066349</v>
      </c>
      <c r="J1114" s="113"/>
    </row>
    <row r="1115" customFormat="false" ht="12.75" hidden="false" customHeight="false" outlineLevel="0" collapsed="false">
      <c r="B1115" s="109"/>
      <c r="C1115" s="109"/>
      <c r="D1115" s="110" t="s">
        <v>28</v>
      </c>
      <c r="E1115" s="111"/>
      <c r="F1115" s="112"/>
      <c r="G1115" s="112"/>
      <c r="H1115" s="112"/>
      <c r="I1115" s="112" t="n">
        <v>96055106</v>
      </c>
      <c r="J1115" s="113"/>
    </row>
    <row r="1116" customFormat="false" ht="12.75" hidden="false" customHeight="false" outlineLevel="0" collapsed="false">
      <c r="B1116" s="109"/>
      <c r="C1116" s="109"/>
      <c r="D1116" s="110" t="s">
        <v>29</v>
      </c>
      <c r="E1116" s="111"/>
      <c r="F1116" s="112"/>
      <c r="G1116" s="112"/>
      <c r="H1116" s="112"/>
      <c r="I1116" s="112" t="n">
        <v>96049823</v>
      </c>
      <c r="J1116" s="113"/>
    </row>
    <row r="1117" customFormat="false" ht="12.75" hidden="false" customHeight="false" outlineLevel="0" collapsed="false">
      <c r="B1117" s="109"/>
      <c r="C1117" s="109"/>
      <c r="D1117" s="110" t="s">
        <v>40</v>
      </c>
      <c r="E1117" s="111"/>
      <c r="F1117" s="112"/>
      <c r="G1117" s="112"/>
      <c r="H1117" s="112"/>
      <c r="I1117" s="112"/>
      <c r="J1117" s="113" t="n">
        <v>96060378</v>
      </c>
    </row>
    <row r="1118" customFormat="false" ht="12.75" hidden="false" customHeight="false" outlineLevel="0" collapsed="false">
      <c r="B1118" s="109"/>
      <c r="C1118" s="109"/>
      <c r="D1118" s="110" t="s">
        <v>47</v>
      </c>
      <c r="E1118" s="111"/>
      <c r="F1118" s="112"/>
      <c r="G1118" s="112"/>
      <c r="H1118" s="112"/>
      <c r="I1118" s="112" t="n">
        <v>96031861</v>
      </c>
      <c r="J1118" s="113"/>
    </row>
    <row r="1119" customFormat="false" ht="12.75" hidden="false" customHeight="false" outlineLevel="0" collapsed="false">
      <c r="B1119" s="104" t="s">
        <v>252</v>
      </c>
      <c r="C1119" s="104" t="n">
        <v>3078</v>
      </c>
      <c r="D1119" s="104" t="s">
        <v>33</v>
      </c>
      <c r="E1119" s="106"/>
      <c r="F1119" s="107"/>
      <c r="G1119" s="107"/>
      <c r="H1119" s="107"/>
      <c r="I1119" s="107" t="n">
        <v>96081523</v>
      </c>
      <c r="J1119" s="108"/>
    </row>
    <row r="1120" customFormat="false" ht="12.75" hidden="false" customHeight="false" outlineLevel="0" collapsed="false">
      <c r="B1120" s="109"/>
      <c r="C1120" s="109"/>
      <c r="D1120" s="110" t="s">
        <v>34</v>
      </c>
      <c r="E1120" s="111"/>
      <c r="F1120" s="112"/>
      <c r="G1120" s="112"/>
      <c r="H1120" s="112"/>
      <c r="I1120" s="112" t="n">
        <v>96029924</v>
      </c>
      <c r="J1120" s="113"/>
    </row>
    <row r="1121" customFormat="false" ht="12.75" hidden="false" customHeight="false" outlineLevel="0" collapsed="false">
      <c r="B1121" s="109"/>
      <c r="C1121" s="109"/>
      <c r="D1121" s="110" t="s">
        <v>29</v>
      </c>
      <c r="E1121" s="111"/>
      <c r="F1121" s="112"/>
      <c r="G1121" s="112"/>
      <c r="H1121" s="112"/>
      <c r="I1121" s="112" t="n">
        <v>96002952</v>
      </c>
      <c r="J1121" s="113"/>
    </row>
    <row r="1122" customFormat="false" ht="12.75" hidden="false" customHeight="false" outlineLevel="0" collapsed="false">
      <c r="B1122" s="109"/>
      <c r="C1122" s="109"/>
      <c r="D1122" s="110" t="s">
        <v>113</v>
      </c>
      <c r="E1122" s="111"/>
      <c r="F1122" s="112"/>
      <c r="G1122" s="112"/>
      <c r="H1122" s="112"/>
      <c r="I1122" s="112" t="n">
        <v>96001446</v>
      </c>
      <c r="J1122" s="113"/>
    </row>
    <row r="1123" customFormat="false" ht="12.75" hidden="false" customHeight="false" outlineLevel="0" collapsed="false">
      <c r="B1123" s="109"/>
      <c r="C1123" s="109"/>
      <c r="D1123" s="110" t="s">
        <v>253</v>
      </c>
      <c r="E1123" s="111"/>
      <c r="F1123" s="112"/>
      <c r="G1123" s="112"/>
      <c r="H1123" s="112"/>
      <c r="I1123" s="112" t="n">
        <v>96001431</v>
      </c>
      <c r="J1123" s="113"/>
    </row>
    <row r="1124" customFormat="false" ht="12.75" hidden="false" customHeight="false" outlineLevel="0" collapsed="false">
      <c r="B1124" s="109"/>
      <c r="C1124" s="109"/>
      <c r="D1124" s="110" t="s">
        <v>42</v>
      </c>
      <c r="E1124" s="111"/>
      <c r="F1124" s="112"/>
      <c r="G1124" s="112"/>
      <c r="H1124" s="112"/>
      <c r="I1124" s="112"/>
      <c r="J1124" s="113"/>
    </row>
    <row r="1125" customFormat="false" ht="12.75" hidden="false" customHeight="false" outlineLevel="0" collapsed="false">
      <c r="B1125" s="104" t="s">
        <v>266</v>
      </c>
      <c r="C1125" s="104" t="n">
        <v>3089</v>
      </c>
      <c r="D1125" s="104" t="s">
        <v>32</v>
      </c>
      <c r="E1125" s="106"/>
      <c r="F1125" s="107"/>
      <c r="G1125" s="107"/>
      <c r="H1125" s="107"/>
      <c r="I1125" s="107" t="n">
        <v>96059569</v>
      </c>
      <c r="J1125" s="108"/>
    </row>
    <row r="1126" customFormat="false" ht="12.75" hidden="false" customHeight="false" outlineLevel="0" collapsed="false">
      <c r="B1126" s="109"/>
      <c r="C1126" s="109"/>
      <c r="D1126" s="110" t="s">
        <v>29</v>
      </c>
      <c r="E1126" s="111"/>
      <c r="F1126" s="112"/>
      <c r="G1126" s="112"/>
      <c r="H1126" s="112"/>
      <c r="I1126" s="112" t="n">
        <v>96002950</v>
      </c>
      <c r="J1126" s="113"/>
    </row>
    <row r="1127" customFormat="false" ht="12.75" hidden="false" customHeight="false" outlineLevel="0" collapsed="false">
      <c r="B1127" s="109"/>
      <c r="C1127" s="109"/>
      <c r="D1127" s="110" t="s">
        <v>46</v>
      </c>
      <c r="E1127" s="111"/>
      <c r="F1127" s="112"/>
      <c r="G1127" s="112"/>
      <c r="H1127" s="112" t="n">
        <v>95000274</v>
      </c>
      <c r="I1127" s="112"/>
      <c r="J1127" s="113"/>
    </row>
    <row r="1128" customFormat="false" ht="12.75" hidden="false" customHeight="false" outlineLevel="0" collapsed="false">
      <c r="B1128" s="109"/>
      <c r="C1128" s="109"/>
      <c r="D1128" s="110" t="s">
        <v>253</v>
      </c>
      <c r="E1128" s="111"/>
      <c r="F1128" s="112"/>
      <c r="G1128" s="112"/>
      <c r="H1128" s="112"/>
      <c r="I1128" s="112" t="n">
        <v>96001300</v>
      </c>
      <c r="J1128" s="113"/>
    </row>
    <row r="1129" customFormat="false" ht="12.75" hidden="false" customHeight="false" outlineLevel="0" collapsed="false">
      <c r="B1129" s="109"/>
      <c r="C1129" s="109"/>
      <c r="D1129" s="110" t="s">
        <v>36</v>
      </c>
      <c r="E1129" s="111"/>
      <c r="F1129" s="112"/>
      <c r="G1129" s="112"/>
      <c r="H1129" s="112"/>
      <c r="I1129" s="112" t="n">
        <v>96018766</v>
      </c>
      <c r="J1129" s="113"/>
    </row>
    <row r="1130" customFormat="false" ht="12.75" hidden="false" customHeight="false" outlineLevel="0" collapsed="false">
      <c r="B1130" s="109"/>
      <c r="C1130" s="109"/>
      <c r="D1130" s="110" t="s">
        <v>30</v>
      </c>
      <c r="E1130" s="111"/>
      <c r="F1130" s="112"/>
      <c r="G1130" s="112"/>
      <c r="H1130" s="112"/>
      <c r="I1130" s="112" t="n">
        <v>96048534</v>
      </c>
      <c r="J1130" s="113"/>
    </row>
    <row r="1131" customFormat="false" ht="12.75" hidden="false" customHeight="false" outlineLevel="0" collapsed="false">
      <c r="B1131" s="104" t="s">
        <v>222</v>
      </c>
      <c r="C1131" s="104" t="n">
        <v>79508</v>
      </c>
      <c r="D1131" s="104" t="s">
        <v>32</v>
      </c>
      <c r="E1131" s="106"/>
      <c r="F1131" s="107"/>
      <c r="G1131" s="107"/>
      <c r="H1131" s="107"/>
      <c r="I1131" s="107" t="n">
        <v>96060300</v>
      </c>
      <c r="J1131" s="108"/>
    </row>
    <row r="1132" customFormat="false" ht="12.75" hidden="false" customHeight="false" outlineLevel="0" collapsed="false">
      <c r="B1132" s="109"/>
      <c r="C1132" s="109"/>
      <c r="D1132" s="110" t="s">
        <v>33</v>
      </c>
      <c r="E1132" s="111"/>
      <c r="F1132" s="112"/>
      <c r="G1132" s="112"/>
      <c r="H1132" s="112"/>
      <c r="I1132" s="112" t="n">
        <v>96085221</v>
      </c>
      <c r="J1132" s="113"/>
    </row>
    <row r="1133" customFormat="false" ht="12.75" hidden="false" customHeight="false" outlineLevel="0" collapsed="false">
      <c r="B1133" s="109"/>
      <c r="C1133" s="109"/>
      <c r="D1133" s="110" t="s">
        <v>185</v>
      </c>
      <c r="E1133" s="111"/>
      <c r="F1133" s="112"/>
      <c r="G1133" s="112"/>
      <c r="H1133" s="112"/>
      <c r="I1133" s="112" t="n">
        <v>96094500</v>
      </c>
      <c r="J1133" s="113"/>
    </row>
    <row r="1134" customFormat="false" ht="12.75" hidden="false" customHeight="false" outlineLevel="0" collapsed="false">
      <c r="B1134" s="109"/>
      <c r="C1134" s="109"/>
      <c r="D1134" s="110" t="s">
        <v>28</v>
      </c>
      <c r="E1134" s="111"/>
      <c r="F1134" s="112"/>
      <c r="G1134" s="112"/>
      <c r="H1134" s="112"/>
      <c r="I1134" s="112" t="n">
        <v>96061759</v>
      </c>
      <c r="J1134" s="113"/>
    </row>
    <row r="1135" customFormat="false" ht="12.75" hidden="false" customHeight="false" outlineLevel="0" collapsed="false">
      <c r="B1135" s="109"/>
      <c r="C1135" s="109"/>
      <c r="D1135" s="110" t="s">
        <v>29</v>
      </c>
      <c r="E1135" s="111"/>
      <c r="F1135" s="112"/>
      <c r="G1135" s="112"/>
      <c r="H1135" s="112"/>
      <c r="I1135" s="112" t="n">
        <v>96076769</v>
      </c>
      <c r="J1135" s="113"/>
    </row>
    <row r="1136" customFormat="false" ht="12.75" hidden="false" customHeight="false" outlineLevel="0" collapsed="false">
      <c r="B1136" s="109"/>
      <c r="C1136" s="109"/>
      <c r="D1136" s="110" t="s">
        <v>42</v>
      </c>
      <c r="E1136" s="111"/>
      <c r="F1136" s="112"/>
      <c r="G1136" s="112"/>
      <c r="H1136" s="112"/>
      <c r="I1136" s="112"/>
      <c r="J1136" s="113"/>
    </row>
    <row r="1137" customFormat="false" ht="12.75" hidden="false" customHeight="false" outlineLevel="0" collapsed="false">
      <c r="B1137" s="109"/>
      <c r="C1137" s="109"/>
      <c r="D1137" s="110" t="s">
        <v>30</v>
      </c>
      <c r="E1137" s="111"/>
      <c r="F1137" s="112"/>
      <c r="G1137" s="112"/>
      <c r="H1137" s="112"/>
      <c r="I1137" s="112" t="n">
        <v>96061757</v>
      </c>
      <c r="J1137" s="113"/>
    </row>
    <row r="1138" customFormat="false" ht="12.75" hidden="false" customHeight="false" outlineLevel="0" collapsed="false">
      <c r="B1138" s="104" t="s">
        <v>176</v>
      </c>
      <c r="C1138" s="104" t="n">
        <v>94</v>
      </c>
      <c r="D1138" s="104" t="s">
        <v>32</v>
      </c>
      <c r="E1138" s="106"/>
      <c r="F1138" s="107"/>
      <c r="G1138" s="107"/>
      <c r="H1138" s="107"/>
      <c r="I1138" s="107" t="n">
        <v>96058782</v>
      </c>
      <c r="J1138" s="108"/>
    </row>
    <row r="1139" customFormat="false" ht="12.75" hidden="false" customHeight="false" outlineLevel="0" collapsed="false">
      <c r="B1139" s="109"/>
      <c r="C1139" s="109"/>
      <c r="D1139" s="110" t="s">
        <v>34</v>
      </c>
      <c r="E1139" s="111"/>
      <c r="F1139" s="112"/>
      <c r="G1139" s="112"/>
      <c r="H1139" s="112"/>
      <c r="I1139" s="112" t="n">
        <v>96029083</v>
      </c>
      <c r="J1139" s="113"/>
    </row>
    <row r="1140" customFormat="false" ht="12.75" hidden="false" customHeight="false" outlineLevel="0" collapsed="false">
      <c r="B1140" s="109"/>
      <c r="C1140" s="109"/>
      <c r="D1140" s="110" t="s">
        <v>47</v>
      </c>
      <c r="E1140" s="111"/>
      <c r="F1140" s="112"/>
      <c r="G1140" s="112"/>
      <c r="H1140" s="112"/>
      <c r="I1140" s="112" t="n">
        <v>96000448</v>
      </c>
      <c r="J1140" s="113"/>
    </row>
    <row r="1141" customFormat="false" ht="12.75" hidden="false" customHeight="false" outlineLevel="0" collapsed="false">
      <c r="B1141" s="109"/>
      <c r="C1141" s="109"/>
      <c r="D1141" s="110" t="s">
        <v>36</v>
      </c>
      <c r="E1141" s="111"/>
      <c r="F1141" s="112"/>
      <c r="G1141" s="112"/>
      <c r="H1141" s="112"/>
      <c r="I1141" s="112" t="n">
        <v>96018731</v>
      </c>
      <c r="J1141" s="113"/>
    </row>
    <row r="1142" customFormat="false" ht="12.75" hidden="false" customHeight="false" outlineLevel="0" collapsed="false">
      <c r="B1142" s="109"/>
      <c r="C1142" s="109"/>
      <c r="D1142" s="110" t="s">
        <v>42</v>
      </c>
      <c r="E1142" s="111"/>
      <c r="F1142" s="112"/>
      <c r="G1142" s="112"/>
      <c r="H1142" s="112"/>
      <c r="I1142" s="112"/>
      <c r="J1142" s="113"/>
    </row>
    <row r="1143" customFormat="false" ht="12.75" hidden="false" customHeight="false" outlineLevel="0" collapsed="false">
      <c r="B1143" s="104" t="s">
        <v>80</v>
      </c>
      <c r="C1143" s="104" t="n">
        <v>53461</v>
      </c>
      <c r="D1143" s="104" t="s">
        <v>27</v>
      </c>
      <c r="E1143" s="106"/>
      <c r="F1143" s="107"/>
      <c r="G1143" s="107"/>
      <c r="H1143" s="107" t="n">
        <v>96030347</v>
      </c>
      <c r="I1143" s="107"/>
      <c r="J1143" s="108"/>
    </row>
    <row r="1144" customFormat="false" ht="12.75" hidden="false" customHeight="false" outlineLevel="0" collapsed="false">
      <c r="B1144" s="109"/>
      <c r="C1144" s="109"/>
      <c r="D1144" s="110" t="s">
        <v>32</v>
      </c>
      <c r="E1144" s="111"/>
      <c r="F1144" s="112"/>
      <c r="G1144" s="112"/>
      <c r="H1144" s="112"/>
      <c r="I1144" s="112" t="n">
        <v>96065439</v>
      </c>
      <c r="J1144" s="113"/>
    </row>
    <row r="1145" customFormat="false" ht="12.75" hidden="false" customHeight="false" outlineLevel="0" collapsed="false">
      <c r="B1145" s="109"/>
      <c r="C1145" s="109"/>
      <c r="D1145" s="110" t="s">
        <v>34</v>
      </c>
      <c r="E1145" s="111"/>
      <c r="F1145" s="112"/>
      <c r="G1145" s="112"/>
      <c r="H1145" s="112"/>
      <c r="I1145" s="112" t="n">
        <v>96035620</v>
      </c>
      <c r="J1145" s="113"/>
    </row>
    <row r="1146" customFormat="false" ht="12.75" hidden="false" customHeight="false" outlineLevel="0" collapsed="false">
      <c r="B1146" s="109"/>
      <c r="C1146" s="109"/>
      <c r="D1146" s="110" t="s">
        <v>35</v>
      </c>
      <c r="E1146" s="111"/>
      <c r="F1146" s="112"/>
      <c r="G1146" s="112"/>
      <c r="H1146" s="112"/>
      <c r="I1146" s="112" t="n">
        <v>96005429</v>
      </c>
      <c r="J1146" s="113"/>
    </row>
    <row r="1147" customFormat="false" ht="12.75" hidden="false" customHeight="false" outlineLevel="0" collapsed="false">
      <c r="B1147" s="109"/>
      <c r="C1147" s="109"/>
      <c r="D1147" s="110" t="s">
        <v>53</v>
      </c>
      <c r="E1147" s="111"/>
      <c r="F1147" s="112"/>
      <c r="G1147" s="112"/>
      <c r="H1147" s="112"/>
      <c r="I1147" s="112"/>
      <c r="J1147" s="113" t="n">
        <v>96005582</v>
      </c>
    </row>
    <row r="1148" customFormat="false" ht="12.75" hidden="false" customHeight="false" outlineLevel="0" collapsed="false">
      <c r="B1148" s="109"/>
      <c r="C1148" s="109"/>
      <c r="D1148" s="110" t="s">
        <v>36</v>
      </c>
      <c r="E1148" s="111"/>
      <c r="F1148" s="112"/>
      <c r="G1148" s="112"/>
      <c r="H1148" s="112"/>
      <c r="I1148" s="112" t="n">
        <v>96018761</v>
      </c>
      <c r="J1148" s="113"/>
    </row>
    <row r="1149" customFormat="false" ht="12.75" hidden="false" customHeight="false" outlineLevel="0" collapsed="false">
      <c r="B1149" s="104" t="s">
        <v>469</v>
      </c>
      <c r="C1149" s="104" t="n">
        <v>62413</v>
      </c>
      <c r="D1149" s="104" t="s">
        <v>40</v>
      </c>
      <c r="E1149" s="106"/>
      <c r="F1149" s="107"/>
      <c r="G1149" s="107"/>
      <c r="H1149" s="107"/>
      <c r="I1149" s="107"/>
      <c r="J1149" s="108" t="n">
        <v>96050448</v>
      </c>
    </row>
    <row r="1150" customFormat="false" ht="12.75" hidden="false" customHeight="false" outlineLevel="0" collapsed="false">
      <c r="B1150" s="104" t="s">
        <v>206</v>
      </c>
      <c r="C1150" s="104" t="n">
        <v>55898</v>
      </c>
      <c r="D1150" s="104" t="s">
        <v>27</v>
      </c>
      <c r="E1150" s="106" t="n">
        <v>96021810</v>
      </c>
      <c r="F1150" s="107"/>
      <c r="G1150" s="107"/>
      <c r="H1150" s="107" t="n">
        <v>96021810</v>
      </c>
      <c r="I1150" s="107"/>
      <c r="J1150" s="108"/>
    </row>
    <row r="1151" customFormat="false" ht="12.75" hidden="false" customHeight="false" outlineLevel="0" collapsed="false">
      <c r="B1151" s="109"/>
      <c r="C1151" s="109"/>
      <c r="D1151" s="110" t="s">
        <v>28</v>
      </c>
      <c r="E1151" s="111"/>
      <c r="F1151" s="112"/>
      <c r="G1151" s="112"/>
      <c r="H1151" s="112"/>
      <c r="I1151" s="112" t="n">
        <v>96021121</v>
      </c>
      <c r="J1151" s="113"/>
    </row>
    <row r="1152" customFormat="false" ht="12.75" hidden="false" customHeight="false" outlineLevel="0" collapsed="false">
      <c r="B1152" s="109"/>
      <c r="C1152" s="109"/>
      <c r="D1152" s="110" t="s">
        <v>29</v>
      </c>
      <c r="E1152" s="111"/>
      <c r="F1152" s="112"/>
      <c r="G1152" s="112"/>
      <c r="H1152" s="112"/>
      <c r="I1152" s="112" t="n">
        <v>96023261</v>
      </c>
      <c r="J1152" s="113"/>
    </row>
    <row r="1153" customFormat="false" ht="12.75" hidden="false" customHeight="false" outlineLevel="0" collapsed="false">
      <c r="B1153" s="109"/>
      <c r="C1153" s="109"/>
      <c r="D1153" s="110" t="s">
        <v>37</v>
      </c>
      <c r="E1153" s="111"/>
      <c r="F1153" s="112" t="n">
        <v>96028020</v>
      </c>
      <c r="G1153" s="112"/>
      <c r="H1153" s="112"/>
      <c r="I1153" s="112"/>
      <c r="J1153" s="113"/>
    </row>
    <row r="1154" customFormat="false" ht="12.75" hidden="false" customHeight="false" outlineLevel="0" collapsed="false">
      <c r="B1154" s="109"/>
      <c r="C1154" s="109"/>
      <c r="D1154" s="110" t="s">
        <v>70</v>
      </c>
      <c r="E1154" s="111"/>
      <c r="F1154" s="112"/>
      <c r="G1154" s="112"/>
      <c r="H1154" s="112"/>
      <c r="I1154" s="112" t="n">
        <v>96029230</v>
      </c>
      <c r="J1154" s="113"/>
    </row>
    <row r="1155" customFormat="false" ht="12.75" hidden="false" customHeight="false" outlineLevel="0" collapsed="false">
      <c r="B1155" s="104" t="s">
        <v>120</v>
      </c>
      <c r="C1155" s="104" t="n">
        <v>48528</v>
      </c>
      <c r="D1155" s="104" t="s">
        <v>27</v>
      </c>
      <c r="E1155" s="106" t="n">
        <v>96001822</v>
      </c>
      <c r="F1155" s="107"/>
      <c r="G1155" s="107"/>
      <c r="H1155" s="107" t="n">
        <v>96001822</v>
      </c>
      <c r="I1155" s="107"/>
      <c r="J1155" s="108"/>
    </row>
    <row r="1156" customFormat="false" ht="12.75" hidden="false" customHeight="false" outlineLevel="0" collapsed="false">
      <c r="B1156" s="109"/>
      <c r="C1156" s="109"/>
      <c r="D1156" s="110" t="s">
        <v>91</v>
      </c>
      <c r="E1156" s="111"/>
      <c r="F1156" s="112"/>
      <c r="G1156" s="112"/>
      <c r="H1156" s="112"/>
      <c r="I1156" s="112"/>
      <c r="J1156" s="113"/>
    </row>
    <row r="1157" customFormat="false" ht="12.75" hidden="false" customHeight="false" outlineLevel="0" collapsed="false">
      <c r="B1157" s="104" t="s">
        <v>167</v>
      </c>
      <c r="C1157" s="104" t="n">
        <v>54480</v>
      </c>
      <c r="D1157" s="104" t="s">
        <v>168</v>
      </c>
      <c r="E1157" s="106"/>
      <c r="F1157" s="107"/>
      <c r="G1157" s="107"/>
      <c r="H1157" s="107"/>
      <c r="I1157" s="107" t="n">
        <v>96067510</v>
      </c>
      <c r="J1157" s="108"/>
    </row>
    <row r="1158" customFormat="false" ht="12.75" hidden="false" customHeight="false" outlineLevel="0" collapsed="false">
      <c r="B1158" s="109"/>
      <c r="C1158" s="109"/>
      <c r="D1158" s="110" t="s">
        <v>169</v>
      </c>
      <c r="E1158" s="111"/>
      <c r="F1158" s="112"/>
      <c r="G1158" s="112"/>
      <c r="H1158" s="112"/>
      <c r="I1158" s="112" t="n">
        <v>96083903</v>
      </c>
      <c r="J1158" s="113"/>
    </row>
    <row r="1159" customFormat="false" ht="12.75" hidden="false" customHeight="false" outlineLevel="0" collapsed="false">
      <c r="B1159" s="109"/>
      <c r="C1159" s="109"/>
      <c r="D1159" s="110" t="s">
        <v>44</v>
      </c>
      <c r="E1159" s="111"/>
      <c r="F1159" s="112"/>
      <c r="G1159" s="112"/>
      <c r="H1159" s="112"/>
      <c r="I1159" s="112" t="n">
        <v>96086950</v>
      </c>
      <c r="J1159" s="113"/>
    </row>
    <row r="1160" customFormat="false" ht="12.75" hidden="false" customHeight="false" outlineLevel="0" collapsed="false">
      <c r="B1160" s="109"/>
      <c r="C1160" s="109"/>
      <c r="D1160" s="110" t="s">
        <v>32</v>
      </c>
      <c r="E1160" s="111"/>
      <c r="F1160" s="112"/>
      <c r="G1160" s="112"/>
      <c r="H1160" s="112"/>
      <c r="I1160" s="112" t="n">
        <v>96084748</v>
      </c>
      <c r="J1160" s="113"/>
    </row>
    <row r="1161" customFormat="false" ht="12.75" hidden="false" customHeight="false" outlineLevel="0" collapsed="false">
      <c r="B1161" s="109"/>
      <c r="C1161" s="109"/>
      <c r="D1161" s="110" t="s">
        <v>78</v>
      </c>
      <c r="E1161" s="111"/>
      <c r="F1161" s="112"/>
      <c r="G1161" s="112"/>
      <c r="H1161" s="112"/>
      <c r="I1161" s="112" t="n">
        <v>96012143</v>
      </c>
      <c r="J1161" s="113"/>
    </row>
    <row r="1162" customFormat="false" ht="12.75" hidden="false" customHeight="false" outlineLevel="0" collapsed="false">
      <c r="B1162" s="109"/>
      <c r="C1162" s="109"/>
      <c r="D1162" s="110" t="s">
        <v>35</v>
      </c>
      <c r="E1162" s="111"/>
      <c r="F1162" s="112"/>
      <c r="G1162" s="112"/>
      <c r="H1162" s="112"/>
      <c r="I1162" s="112" t="n">
        <v>96005429</v>
      </c>
      <c r="J1162" s="113"/>
    </row>
    <row r="1163" customFormat="false" ht="12.75" hidden="false" customHeight="false" outlineLevel="0" collapsed="false">
      <c r="B1163" s="109"/>
      <c r="C1163" s="109"/>
      <c r="D1163" s="110" t="s">
        <v>54</v>
      </c>
      <c r="E1163" s="111"/>
      <c r="F1163" s="112"/>
      <c r="G1163" s="112"/>
      <c r="H1163" s="112"/>
      <c r="I1163" s="112" t="n">
        <v>96030143</v>
      </c>
      <c r="J1163" s="113"/>
    </row>
    <row r="1164" customFormat="false" ht="12.75" hidden="false" customHeight="false" outlineLevel="0" collapsed="false">
      <c r="B1164" s="109"/>
      <c r="C1164" s="109"/>
      <c r="D1164" s="110" t="s">
        <v>42</v>
      </c>
      <c r="E1164" s="111"/>
      <c r="F1164" s="112"/>
      <c r="G1164" s="112"/>
      <c r="H1164" s="112"/>
      <c r="I1164" s="112"/>
      <c r="J1164" s="113"/>
    </row>
    <row r="1165" customFormat="false" ht="12.75" hidden="false" customHeight="false" outlineLevel="0" collapsed="false">
      <c r="B1165" s="109"/>
      <c r="C1165" s="109"/>
      <c r="D1165" s="110" t="s">
        <v>38</v>
      </c>
      <c r="E1165" s="111"/>
      <c r="F1165" s="112"/>
      <c r="G1165" s="112"/>
      <c r="H1165" s="112"/>
      <c r="I1165" s="112" t="n">
        <v>96044563</v>
      </c>
      <c r="J1165" s="113"/>
    </row>
    <row r="1166" customFormat="false" ht="12.75" hidden="false" customHeight="false" outlineLevel="0" collapsed="false">
      <c r="B1166" s="104" t="s">
        <v>212</v>
      </c>
      <c r="C1166" s="104" t="n">
        <v>45829</v>
      </c>
      <c r="D1166" s="104" t="s">
        <v>32</v>
      </c>
      <c r="E1166" s="106"/>
      <c r="F1166" s="107"/>
      <c r="G1166" s="107"/>
      <c r="H1166" s="107"/>
      <c r="I1166" s="107" t="n">
        <v>96085090</v>
      </c>
      <c r="J1166" s="108"/>
    </row>
    <row r="1167" customFormat="false" ht="12.75" hidden="false" customHeight="false" outlineLevel="0" collapsed="false">
      <c r="B1167" s="109"/>
      <c r="C1167" s="109"/>
      <c r="D1167" s="110" t="s">
        <v>34</v>
      </c>
      <c r="E1167" s="111"/>
      <c r="F1167" s="112"/>
      <c r="G1167" s="112"/>
      <c r="H1167" s="112"/>
      <c r="I1167" s="112" t="n">
        <v>96029053</v>
      </c>
      <c r="J1167" s="113"/>
    </row>
    <row r="1168" customFormat="false" ht="12.75" hidden="false" customHeight="false" outlineLevel="0" collapsed="false">
      <c r="B1168" s="109"/>
      <c r="C1168" s="109"/>
      <c r="D1168" s="110" t="s">
        <v>35</v>
      </c>
      <c r="E1168" s="111"/>
      <c r="F1168" s="112"/>
      <c r="G1168" s="112"/>
      <c r="H1168" s="112"/>
      <c r="I1168" s="112" t="n">
        <v>96005429</v>
      </c>
      <c r="J1168" s="113"/>
    </row>
    <row r="1169" customFormat="false" ht="12.75" hidden="false" customHeight="false" outlineLevel="0" collapsed="false">
      <c r="B1169" s="109"/>
      <c r="C1169" s="109"/>
      <c r="D1169" s="110" t="s">
        <v>42</v>
      </c>
      <c r="E1169" s="111"/>
      <c r="F1169" s="112"/>
      <c r="G1169" s="112"/>
      <c r="H1169" s="112"/>
      <c r="I1169" s="112"/>
      <c r="J1169" s="113"/>
    </row>
    <row r="1170" customFormat="false" ht="12.75" hidden="false" customHeight="false" outlineLevel="0" collapsed="false">
      <c r="B1170" s="109"/>
      <c r="C1170" s="109"/>
      <c r="D1170" s="110" t="s">
        <v>38</v>
      </c>
      <c r="E1170" s="111"/>
      <c r="F1170" s="112"/>
      <c r="G1170" s="112"/>
      <c r="H1170" s="112"/>
      <c r="I1170" s="112" t="n">
        <v>96044788</v>
      </c>
      <c r="J1170" s="113"/>
    </row>
    <row r="1171" customFormat="false" ht="12.75" hidden="false" customHeight="false" outlineLevel="0" collapsed="false">
      <c r="B1171" s="104" t="s">
        <v>470</v>
      </c>
      <c r="C1171" s="104" t="n">
        <v>54461</v>
      </c>
      <c r="D1171" s="104" t="s">
        <v>41</v>
      </c>
      <c r="E1171" s="106"/>
      <c r="F1171" s="107" t="n">
        <v>96013856</v>
      </c>
      <c r="G1171" s="107"/>
      <c r="H1171" s="107"/>
      <c r="I1171" s="107"/>
      <c r="J1171" s="108"/>
    </row>
    <row r="1172" customFormat="false" ht="12.75" hidden="false" customHeight="false" outlineLevel="0" collapsed="false">
      <c r="B1172" s="104" t="s">
        <v>320</v>
      </c>
      <c r="C1172" s="104" t="n">
        <v>11187</v>
      </c>
      <c r="D1172" s="104" t="s">
        <v>44</v>
      </c>
      <c r="E1172" s="106"/>
      <c r="F1172" s="107"/>
      <c r="G1172" s="107"/>
      <c r="H1172" s="107"/>
      <c r="I1172" s="107" t="n">
        <v>96086954</v>
      </c>
      <c r="J1172" s="108"/>
    </row>
    <row r="1173" customFormat="false" ht="12.75" hidden="false" customHeight="false" outlineLevel="0" collapsed="false">
      <c r="B1173" s="109"/>
      <c r="C1173" s="109"/>
      <c r="D1173" s="110" t="s">
        <v>34</v>
      </c>
      <c r="E1173" s="111"/>
      <c r="F1173" s="112"/>
      <c r="G1173" s="112"/>
      <c r="H1173" s="112"/>
      <c r="I1173" s="112" t="n">
        <v>96029056</v>
      </c>
      <c r="J1173" s="113"/>
    </row>
    <row r="1174" customFormat="false" ht="12.75" hidden="false" customHeight="false" outlineLevel="0" collapsed="false">
      <c r="B1174" s="109"/>
      <c r="C1174" s="109"/>
      <c r="D1174" s="110" t="s">
        <v>28</v>
      </c>
      <c r="E1174" s="111"/>
      <c r="F1174" s="112"/>
      <c r="G1174" s="112"/>
      <c r="H1174" s="112"/>
      <c r="I1174" s="112" t="n">
        <v>96058221</v>
      </c>
      <c r="J1174" s="113"/>
    </row>
    <row r="1175" customFormat="false" ht="12.75" hidden="false" customHeight="false" outlineLevel="0" collapsed="false">
      <c r="B1175" s="109"/>
      <c r="C1175" s="109"/>
      <c r="D1175" s="110" t="s">
        <v>47</v>
      </c>
      <c r="E1175" s="111"/>
      <c r="F1175" s="112"/>
      <c r="G1175" s="112"/>
      <c r="H1175" s="112"/>
      <c r="I1175" s="112" t="n">
        <v>96037413</v>
      </c>
      <c r="J1175" s="113"/>
    </row>
    <row r="1176" customFormat="false" ht="12.75" hidden="false" customHeight="false" outlineLevel="0" collapsed="false">
      <c r="B1176" s="109"/>
      <c r="C1176" s="109"/>
      <c r="D1176" s="110" t="s">
        <v>56</v>
      </c>
      <c r="E1176" s="111"/>
      <c r="F1176" s="112"/>
      <c r="G1176" s="112"/>
      <c r="H1176" s="112"/>
      <c r="I1176" s="112" t="n">
        <v>96002715</v>
      </c>
      <c r="J1176" s="113"/>
    </row>
    <row r="1177" customFormat="false" ht="12.75" hidden="false" customHeight="false" outlineLevel="0" collapsed="false">
      <c r="B1177" s="109"/>
      <c r="C1177" s="109"/>
      <c r="D1177" s="110" t="s">
        <v>36</v>
      </c>
      <c r="E1177" s="111"/>
      <c r="F1177" s="112"/>
      <c r="G1177" s="112"/>
      <c r="H1177" s="112"/>
      <c r="I1177" s="112" t="n">
        <v>96019038</v>
      </c>
      <c r="J1177" s="113"/>
    </row>
    <row r="1178" customFormat="false" ht="12.75" hidden="false" customHeight="false" outlineLevel="0" collapsed="false">
      <c r="B1178" s="109"/>
      <c r="C1178" s="109"/>
      <c r="D1178" s="110" t="s">
        <v>42</v>
      </c>
      <c r="E1178" s="111"/>
      <c r="F1178" s="112"/>
      <c r="G1178" s="112"/>
      <c r="H1178" s="112"/>
      <c r="I1178" s="112"/>
      <c r="J1178" s="113"/>
    </row>
    <row r="1179" customFormat="false" ht="12.75" hidden="false" customHeight="false" outlineLevel="0" collapsed="false">
      <c r="B1179" s="104" t="s">
        <v>471</v>
      </c>
      <c r="C1179" s="104" t="n">
        <v>45471</v>
      </c>
      <c r="D1179" s="104" t="s">
        <v>472</v>
      </c>
      <c r="E1179" s="106"/>
      <c r="F1179" s="107"/>
      <c r="G1179" s="107"/>
      <c r="H1179" s="107"/>
      <c r="I1179" s="107"/>
      <c r="J1179" s="108" t="n">
        <v>96004389</v>
      </c>
    </row>
    <row r="1180" customFormat="false" ht="12.75" hidden="false" customHeight="false" outlineLevel="0" collapsed="false">
      <c r="B1180" s="104" t="s">
        <v>473</v>
      </c>
      <c r="C1180" s="104" t="s">
        <v>343</v>
      </c>
      <c r="D1180" s="104" t="s">
        <v>40</v>
      </c>
      <c r="E1180" s="106"/>
      <c r="F1180" s="107"/>
      <c r="G1180" s="107"/>
      <c r="H1180" s="107"/>
      <c r="I1180" s="107"/>
      <c r="J1180" s="108" t="n">
        <v>96070400</v>
      </c>
    </row>
    <row r="1181" customFormat="false" ht="12.75" hidden="false" customHeight="false" outlineLevel="0" collapsed="false">
      <c r="B1181" s="104" t="s">
        <v>92</v>
      </c>
      <c r="C1181" s="104" t="n">
        <v>69034</v>
      </c>
      <c r="D1181" s="104" t="s">
        <v>27</v>
      </c>
      <c r="E1181" s="106"/>
      <c r="F1181" s="107"/>
      <c r="G1181" s="107"/>
      <c r="H1181" s="107" t="n">
        <v>96038419</v>
      </c>
      <c r="I1181" s="107"/>
      <c r="J1181" s="108"/>
    </row>
    <row r="1182" customFormat="false" ht="12.75" hidden="false" customHeight="false" outlineLevel="0" collapsed="false">
      <c r="B1182" s="109"/>
      <c r="C1182" s="109"/>
      <c r="D1182" s="110" t="s">
        <v>44</v>
      </c>
      <c r="E1182" s="111"/>
      <c r="F1182" s="112"/>
      <c r="G1182" s="112"/>
      <c r="H1182" s="112"/>
      <c r="I1182" s="112" t="n">
        <v>96083591</v>
      </c>
      <c r="J1182" s="113"/>
    </row>
    <row r="1183" customFormat="false" ht="12.75" hidden="false" customHeight="false" outlineLevel="0" collapsed="false">
      <c r="B1183" s="109"/>
      <c r="C1183" s="109"/>
      <c r="D1183" s="110" t="s">
        <v>34</v>
      </c>
      <c r="E1183" s="111"/>
      <c r="F1183" s="112"/>
      <c r="G1183" s="112"/>
      <c r="H1183" s="112"/>
      <c r="I1183" s="112" t="n">
        <v>96020552</v>
      </c>
      <c r="J1183" s="113"/>
    </row>
    <row r="1184" customFormat="false" ht="12.75" hidden="false" customHeight="false" outlineLevel="0" collapsed="false">
      <c r="B1184" s="109"/>
      <c r="C1184" s="109"/>
      <c r="D1184" s="110" t="s">
        <v>93</v>
      </c>
      <c r="E1184" s="111"/>
      <c r="F1184" s="112"/>
      <c r="G1184" s="112"/>
      <c r="H1184" s="112"/>
      <c r="I1184" s="112" t="n">
        <v>96084992</v>
      </c>
      <c r="J1184" s="113"/>
    </row>
    <row r="1185" customFormat="false" ht="12.75" hidden="false" customHeight="false" outlineLevel="0" collapsed="false">
      <c r="B1185" s="109"/>
      <c r="C1185" s="109"/>
      <c r="D1185" s="110" t="s">
        <v>35</v>
      </c>
      <c r="E1185" s="111"/>
      <c r="F1185" s="112"/>
      <c r="G1185" s="112"/>
      <c r="H1185" s="112"/>
      <c r="I1185" s="112" t="n">
        <v>96005429</v>
      </c>
      <c r="J1185" s="113"/>
    </row>
    <row r="1186" customFormat="false" ht="12.75" hidden="false" customHeight="false" outlineLevel="0" collapsed="false">
      <c r="B1186" s="109"/>
      <c r="C1186" s="109"/>
      <c r="D1186" s="110" t="s">
        <v>47</v>
      </c>
      <c r="E1186" s="111"/>
      <c r="F1186" s="112"/>
      <c r="G1186" s="112"/>
      <c r="H1186" s="112"/>
      <c r="I1186" s="112" t="n">
        <v>96044805</v>
      </c>
      <c r="J1186" s="113"/>
    </row>
    <row r="1187" customFormat="false" ht="12.75" hidden="false" customHeight="false" outlineLevel="0" collapsed="false">
      <c r="B1187" s="109"/>
      <c r="C1187" s="109"/>
      <c r="D1187" s="110" t="s">
        <v>36</v>
      </c>
      <c r="E1187" s="111"/>
      <c r="F1187" s="112"/>
      <c r="G1187" s="112"/>
      <c r="H1187" s="112"/>
      <c r="I1187" s="112" t="n">
        <v>96019056</v>
      </c>
      <c r="J1187" s="113"/>
    </row>
    <row r="1188" customFormat="false" ht="12.75" hidden="false" customHeight="false" outlineLevel="0" collapsed="false">
      <c r="B1188" s="104" t="s">
        <v>474</v>
      </c>
      <c r="C1188" s="104" t="s">
        <v>343</v>
      </c>
      <c r="D1188" s="104" t="s">
        <v>53</v>
      </c>
      <c r="E1188" s="106"/>
      <c r="F1188" s="107"/>
      <c r="G1188" s="107"/>
      <c r="H1188" s="107"/>
      <c r="I1188" s="107"/>
      <c r="J1188" s="108" t="n">
        <v>96015003</v>
      </c>
    </row>
    <row r="1189" customFormat="false" ht="12.75" hidden="false" customHeight="false" outlineLevel="0" collapsed="false">
      <c r="B1189" s="104" t="s">
        <v>255</v>
      </c>
      <c r="C1189" s="104" t="n">
        <v>34811</v>
      </c>
      <c r="D1189" s="104" t="s">
        <v>33</v>
      </c>
      <c r="E1189" s="106"/>
      <c r="F1189" s="107"/>
      <c r="G1189" s="107"/>
      <c r="H1189" s="107"/>
      <c r="I1189" s="107" t="n">
        <v>96057970</v>
      </c>
      <c r="J1189" s="108"/>
    </row>
    <row r="1190" customFormat="false" ht="12.75" hidden="false" customHeight="false" outlineLevel="0" collapsed="false">
      <c r="B1190" s="109"/>
      <c r="C1190" s="109"/>
      <c r="D1190" s="110" t="s">
        <v>28</v>
      </c>
      <c r="E1190" s="111"/>
      <c r="F1190" s="112"/>
      <c r="G1190" s="112"/>
      <c r="H1190" s="112"/>
      <c r="I1190" s="112" t="n">
        <v>96033143</v>
      </c>
      <c r="J1190" s="113"/>
    </row>
    <row r="1191" customFormat="false" ht="12.75" hidden="false" customHeight="false" outlineLevel="0" collapsed="false">
      <c r="B1191" s="109"/>
      <c r="C1191" s="109"/>
      <c r="D1191" s="110" t="s">
        <v>29</v>
      </c>
      <c r="E1191" s="111"/>
      <c r="F1191" s="112"/>
      <c r="G1191" s="112"/>
      <c r="H1191" s="112"/>
      <c r="I1191" s="112" t="n">
        <v>96032708</v>
      </c>
      <c r="J1191" s="113"/>
    </row>
    <row r="1192" customFormat="false" ht="12.75" hidden="false" customHeight="false" outlineLevel="0" collapsed="false">
      <c r="B1192" s="109"/>
      <c r="C1192" s="109"/>
      <c r="D1192" s="110" t="s">
        <v>42</v>
      </c>
      <c r="E1192" s="111"/>
      <c r="F1192" s="112"/>
      <c r="G1192" s="112"/>
      <c r="H1192" s="112"/>
      <c r="I1192" s="112"/>
      <c r="J1192" s="113"/>
    </row>
    <row r="1193" customFormat="false" ht="12.75" hidden="false" customHeight="false" outlineLevel="0" collapsed="false">
      <c r="B1193" s="109"/>
      <c r="C1193" s="109"/>
      <c r="D1193" s="110" t="s">
        <v>70</v>
      </c>
      <c r="E1193" s="111"/>
      <c r="F1193" s="112"/>
      <c r="G1193" s="112"/>
      <c r="H1193" s="112"/>
      <c r="I1193" s="112" t="n">
        <v>96063268</v>
      </c>
      <c r="J1193" s="113"/>
    </row>
    <row r="1194" customFormat="false" ht="12.75" hidden="false" customHeight="false" outlineLevel="0" collapsed="false">
      <c r="B1194" s="104" t="s">
        <v>130</v>
      </c>
      <c r="C1194" s="104" t="n">
        <v>220</v>
      </c>
      <c r="D1194" s="104" t="s">
        <v>27</v>
      </c>
      <c r="E1194" s="106"/>
      <c r="F1194" s="107"/>
      <c r="G1194" s="107"/>
      <c r="H1194" s="107" t="n">
        <v>96019661</v>
      </c>
      <c r="I1194" s="107"/>
      <c r="J1194" s="108"/>
    </row>
    <row r="1195" customFormat="false" ht="12.75" hidden="false" customHeight="false" outlineLevel="0" collapsed="false">
      <c r="B1195" s="109"/>
      <c r="C1195" s="109"/>
      <c r="D1195" s="110" t="s">
        <v>28</v>
      </c>
      <c r="E1195" s="111"/>
      <c r="F1195" s="112"/>
      <c r="G1195" s="112"/>
      <c r="H1195" s="112"/>
      <c r="I1195" s="112" t="n">
        <v>96017081</v>
      </c>
      <c r="J1195" s="113"/>
    </row>
    <row r="1196" customFormat="false" ht="12.75" hidden="false" customHeight="false" outlineLevel="0" collapsed="false">
      <c r="B1196" s="109"/>
      <c r="C1196" s="109"/>
      <c r="D1196" s="110" t="s">
        <v>70</v>
      </c>
      <c r="E1196" s="111"/>
      <c r="F1196" s="112"/>
      <c r="G1196" s="112"/>
      <c r="H1196" s="112"/>
      <c r="I1196" s="112" t="n">
        <v>96062593</v>
      </c>
      <c r="J1196" s="113"/>
    </row>
    <row r="1197" customFormat="false" ht="12.75" hidden="false" customHeight="false" outlineLevel="0" collapsed="false">
      <c r="B1197" s="104" t="s">
        <v>475</v>
      </c>
      <c r="C1197" s="104" t="n">
        <v>26342</v>
      </c>
      <c r="D1197" s="104" t="s">
        <v>369</v>
      </c>
      <c r="E1197" s="106"/>
      <c r="F1197" s="107" t="n">
        <v>96013600</v>
      </c>
      <c r="G1197" s="107"/>
      <c r="H1197" s="107"/>
      <c r="I1197" s="107"/>
      <c r="J1197" s="108"/>
    </row>
    <row r="1198" customFormat="false" ht="12.75" hidden="false" customHeight="false" outlineLevel="0" collapsed="false">
      <c r="B1198" s="109"/>
      <c r="C1198" s="109"/>
      <c r="D1198" s="110" t="s">
        <v>37</v>
      </c>
      <c r="E1198" s="111"/>
      <c r="F1198" s="112" t="n">
        <v>96028374</v>
      </c>
      <c r="G1198" s="112"/>
      <c r="H1198" s="112"/>
      <c r="I1198" s="112"/>
      <c r="J1198" s="113"/>
    </row>
    <row r="1199" customFormat="false" ht="12.75" hidden="false" customHeight="false" outlineLevel="0" collapsed="false">
      <c r="B1199" s="104" t="s">
        <v>221</v>
      </c>
      <c r="C1199" s="104" t="n">
        <v>57707</v>
      </c>
      <c r="D1199" s="104" t="s">
        <v>78</v>
      </c>
      <c r="E1199" s="106"/>
      <c r="F1199" s="107"/>
      <c r="G1199" s="107"/>
      <c r="H1199" s="107"/>
      <c r="I1199" s="107" t="n">
        <v>96018457</v>
      </c>
      <c r="J1199" s="108"/>
    </row>
    <row r="1200" customFormat="false" ht="12.75" hidden="false" customHeight="false" outlineLevel="0" collapsed="false">
      <c r="B1200" s="109"/>
      <c r="C1200" s="109"/>
      <c r="D1200" s="110" t="s">
        <v>35</v>
      </c>
      <c r="E1200" s="111"/>
      <c r="F1200" s="112"/>
      <c r="G1200" s="112"/>
      <c r="H1200" s="112"/>
      <c r="I1200" s="112" t="n">
        <v>96005429</v>
      </c>
      <c r="J1200" s="113"/>
    </row>
    <row r="1201" customFormat="false" ht="12.75" hidden="false" customHeight="false" outlineLevel="0" collapsed="false">
      <c r="B1201" s="109"/>
      <c r="C1201" s="109"/>
      <c r="D1201" s="110" t="s">
        <v>113</v>
      </c>
      <c r="E1201" s="111"/>
      <c r="F1201" s="112"/>
      <c r="G1201" s="112"/>
      <c r="H1201" s="112"/>
      <c r="I1201" s="112" t="n">
        <v>96001489</v>
      </c>
      <c r="J1201" s="113"/>
    </row>
    <row r="1202" customFormat="false" ht="12.75" hidden="false" customHeight="false" outlineLevel="0" collapsed="false">
      <c r="B1202" s="109"/>
      <c r="C1202" s="109"/>
      <c r="D1202" s="110" t="s">
        <v>42</v>
      </c>
      <c r="E1202" s="111"/>
      <c r="F1202" s="112"/>
      <c r="G1202" s="112"/>
      <c r="H1202" s="112"/>
      <c r="I1202" s="112"/>
      <c r="J1202" s="113"/>
    </row>
    <row r="1203" customFormat="false" ht="12.75" hidden="false" customHeight="false" outlineLevel="0" collapsed="false">
      <c r="B1203" s="109"/>
      <c r="C1203" s="109"/>
      <c r="D1203" s="110" t="s">
        <v>70</v>
      </c>
      <c r="E1203" s="111"/>
      <c r="F1203" s="112"/>
      <c r="G1203" s="112"/>
      <c r="H1203" s="112"/>
      <c r="I1203" s="112" t="n">
        <v>96065449</v>
      </c>
      <c r="J1203" s="113"/>
    </row>
    <row r="1204" customFormat="false" ht="12.75" hidden="false" customHeight="false" outlineLevel="0" collapsed="false">
      <c r="B1204" s="104" t="s">
        <v>296</v>
      </c>
      <c r="C1204" s="104" t="n">
        <v>49992</v>
      </c>
      <c r="D1204" s="104" t="s">
        <v>42</v>
      </c>
      <c r="E1204" s="106"/>
      <c r="F1204" s="107"/>
      <c r="G1204" s="107"/>
      <c r="H1204" s="107"/>
      <c r="I1204" s="107"/>
      <c r="J1204" s="108"/>
    </row>
    <row r="1205" customFormat="false" ht="12.75" hidden="false" customHeight="false" outlineLevel="0" collapsed="false">
      <c r="B1205" s="104" t="s">
        <v>297</v>
      </c>
      <c r="C1205" s="104" t="n">
        <v>49992</v>
      </c>
      <c r="D1205" s="104" t="s">
        <v>91</v>
      </c>
      <c r="E1205" s="106"/>
      <c r="F1205" s="107"/>
      <c r="G1205" s="107"/>
      <c r="H1205" s="107"/>
      <c r="I1205" s="107"/>
      <c r="J1205" s="108"/>
    </row>
    <row r="1206" customFormat="false" ht="12.75" hidden="false" customHeight="false" outlineLevel="0" collapsed="false">
      <c r="B1206" s="104" t="s">
        <v>256</v>
      </c>
      <c r="C1206" s="104" t="n">
        <v>92260</v>
      </c>
      <c r="D1206" s="104" t="s">
        <v>28</v>
      </c>
      <c r="E1206" s="106"/>
      <c r="F1206" s="107"/>
      <c r="G1206" s="107"/>
      <c r="H1206" s="107"/>
      <c r="I1206" s="107" t="n">
        <v>96086459</v>
      </c>
      <c r="J1206" s="108"/>
    </row>
    <row r="1207" customFormat="false" ht="12.75" hidden="false" customHeight="false" outlineLevel="0" collapsed="false">
      <c r="B1207" s="109"/>
      <c r="C1207" s="109"/>
      <c r="D1207" s="110" t="s">
        <v>29</v>
      </c>
      <c r="E1207" s="111"/>
      <c r="F1207" s="112"/>
      <c r="G1207" s="112"/>
      <c r="H1207" s="112"/>
      <c r="I1207" s="112" t="n">
        <v>96077535</v>
      </c>
      <c r="J1207" s="113"/>
    </row>
    <row r="1208" customFormat="false" ht="12.75" hidden="false" customHeight="false" outlineLevel="0" collapsed="false">
      <c r="B1208" s="109"/>
      <c r="C1208" s="109"/>
      <c r="D1208" s="110" t="s">
        <v>42</v>
      </c>
      <c r="E1208" s="111"/>
      <c r="F1208" s="112"/>
      <c r="G1208" s="112"/>
      <c r="H1208" s="112"/>
      <c r="I1208" s="112"/>
      <c r="J1208" s="113"/>
    </row>
    <row r="1209" customFormat="false" ht="12.75" hidden="false" customHeight="false" outlineLevel="0" collapsed="false">
      <c r="B1209" s="109"/>
      <c r="C1209" s="109"/>
      <c r="D1209" s="110" t="s">
        <v>30</v>
      </c>
      <c r="E1209" s="111"/>
      <c r="F1209" s="112"/>
      <c r="G1209" s="112"/>
      <c r="H1209" s="112"/>
      <c r="I1209" s="112" t="n">
        <v>96065384</v>
      </c>
      <c r="J1209" s="113"/>
    </row>
    <row r="1210" customFormat="false" ht="12.75" hidden="false" customHeight="false" outlineLevel="0" collapsed="false">
      <c r="B1210" s="104" t="s">
        <v>298</v>
      </c>
      <c r="C1210" s="104" t="n">
        <v>169</v>
      </c>
      <c r="D1210" s="104" t="s">
        <v>59</v>
      </c>
      <c r="E1210" s="106"/>
      <c r="F1210" s="107"/>
      <c r="G1210" s="107"/>
      <c r="H1210" s="107"/>
      <c r="I1210" s="107" t="n">
        <v>96064743</v>
      </c>
      <c r="J1210" s="108"/>
    </row>
    <row r="1211" customFormat="false" ht="12.75" hidden="false" customHeight="false" outlineLevel="0" collapsed="false">
      <c r="B1211" s="109"/>
      <c r="C1211" s="109"/>
      <c r="D1211" s="110" t="s">
        <v>34</v>
      </c>
      <c r="E1211" s="111"/>
      <c r="F1211" s="112"/>
      <c r="G1211" s="112"/>
      <c r="H1211" s="112"/>
      <c r="I1211" s="112" t="n">
        <v>96013951</v>
      </c>
      <c r="J1211" s="113"/>
    </row>
    <row r="1212" customFormat="false" ht="12.75" hidden="false" customHeight="false" outlineLevel="0" collapsed="false">
      <c r="B1212" s="109"/>
      <c r="C1212" s="109"/>
      <c r="D1212" s="110" t="s">
        <v>47</v>
      </c>
      <c r="E1212" s="111"/>
      <c r="F1212" s="112"/>
      <c r="G1212" s="112"/>
      <c r="H1212" s="112"/>
      <c r="I1212" s="112" t="n">
        <v>96033084</v>
      </c>
      <c r="J1212" s="113"/>
    </row>
    <row r="1213" customFormat="false" ht="12.75" hidden="false" customHeight="false" outlineLevel="0" collapsed="false">
      <c r="B1213" s="109"/>
      <c r="C1213" s="109"/>
      <c r="D1213" s="110" t="s">
        <v>42</v>
      </c>
      <c r="E1213" s="111"/>
      <c r="F1213" s="112"/>
      <c r="G1213" s="112"/>
      <c r="H1213" s="112"/>
      <c r="I1213" s="112"/>
      <c r="J1213" s="113"/>
    </row>
    <row r="1214" customFormat="false" ht="12.75" hidden="false" customHeight="false" outlineLevel="0" collapsed="false">
      <c r="B1214" s="104" t="s">
        <v>232</v>
      </c>
      <c r="C1214" s="104" t="n">
        <v>49115</v>
      </c>
      <c r="D1214" s="104" t="s">
        <v>28</v>
      </c>
      <c r="E1214" s="106"/>
      <c r="F1214" s="107"/>
      <c r="G1214" s="107"/>
      <c r="H1214" s="107"/>
      <c r="I1214" s="107" t="n">
        <v>96014566</v>
      </c>
      <c r="J1214" s="108"/>
    </row>
    <row r="1215" customFormat="false" ht="12.75" hidden="false" customHeight="false" outlineLevel="0" collapsed="false">
      <c r="B1215" s="109"/>
      <c r="C1215" s="109"/>
      <c r="D1215" s="110" t="s">
        <v>46</v>
      </c>
      <c r="E1215" s="111"/>
      <c r="F1215" s="112"/>
      <c r="G1215" s="112"/>
      <c r="H1215" s="112" t="n">
        <v>95000467</v>
      </c>
      <c r="I1215" s="112"/>
      <c r="J1215" s="113"/>
    </row>
    <row r="1216" customFormat="false" ht="12.75" hidden="false" customHeight="false" outlineLevel="0" collapsed="false">
      <c r="B1216" s="104" t="s">
        <v>476</v>
      </c>
      <c r="C1216" s="104" t="n">
        <v>3246</v>
      </c>
      <c r="D1216" s="104" t="s">
        <v>40</v>
      </c>
      <c r="E1216" s="106"/>
      <c r="F1216" s="107"/>
      <c r="G1216" s="107"/>
      <c r="H1216" s="107"/>
      <c r="I1216" s="107"/>
      <c r="J1216" s="108" t="n">
        <v>96063913</v>
      </c>
    </row>
    <row r="1217" customFormat="false" ht="12.75" hidden="false" customHeight="false" outlineLevel="0" collapsed="false">
      <c r="B1217" s="109"/>
      <c r="C1217" s="109"/>
      <c r="D1217" s="110" t="s">
        <v>477</v>
      </c>
      <c r="E1217" s="111"/>
      <c r="F1217" s="112"/>
      <c r="G1217" s="112"/>
      <c r="H1217" s="112"/>
      <c r="I1217" s="112"/>
      <c r="J1217" s="113" t="n">
        <v>96063913</v>
      </c>
    </row>
    <row r="1218" customFormat="false" ht="12.75" hidden="false" customHeight="false" outlineLevel="0" collapsed="false">
      <c r="B1218" s="104" t="s">
        <v>81</v>
      </c>
      <c r="C1218" s="104" t="n">
        <v>66652</v>
      </c>
      <c r="D1218" s="104" t="s">
        <v>27</v>
      </c>
      <c r="E1218" s="106"/>
      <c r="F1218" s="107"/>
      <c r="G1218" s="107"/>
      <c r="H1218" s="107" t="n">
        <v>96030230</v>
      </c>
      <c r="I1218" s="107"/>
      <c r="J1218" s="108"/>
    </row>
    <row r="1219" customFormat="false" ht="12.75" hidden="false" customHeight="false" outlineLevel="0" collapsed="false">
      <c r="B1219" s="109"/>
      <c r="C1219" s="109"/>
      <c r="D1219" s="110" t="s">
        <v>34</v>
      </c>
      <c r="E1219" s="111"/>
      <c r="F1219" s="112"/>
      <c r="G1219" s="112"/>
      <c r="H1219" s="112"/>
      <c r="I1219" s="112" t="n">
        <v>96029484</v>
      </c>
      <c r="J1219" s="113"/>
    </row>
    <row r="1220" customFormat="false" ht="12.75" hidden="false" customHeight="false" outlineLevel="0" collapsed="false">
      <c r="B1220" s="109"/>
      <c r="C1220" s="109"/>
      <c r="D1220" s="110" t="s">
        <v>35</v>
      </c>
      <c r="E1220" s="111"/>
      <c r="F1220" s="112"/>
      <c r="G1220" s="112"/>
      <c r="H1220" s="112"/>
      <c r="I1220" s="112" t="n">
        <v>96005429</v>
      </c>
      <c r="J1220" s="113"/>
    </row>
    <row r="1221" customFormat="false" ht="12.75" hidden="false" customHeight="false" outlineLevel="0" collapsed="false">
      <c r="B1221" s="109"/>
      <c r="C1221" s="109"/>
      <c r="D1221" s="110" t="s">
        <v>36</v>
      </c>
      <c r="E1221" s="111"/>
      <c r="F1221" s="112"/>
      <c r="G1221" s="112"/>
      <c r="H1221" s="112"/>
      <c r="I1221" s="112" t="n">
        <v>96031499</v>
      </c>
      <c r="J1221" s="113"/>
    </row>
    <row r="1222" customFormat="false" ht="12.75" hidden="false" customHeight="false" outlineLevel="0" collapsed="false">
      <c r="B1222" s="109"/>
      <c r="C1222" s="109"/>
      <c r="D1222" s="110" t="s">
        <v>82</v>
      </c>
      <c r="E1222" s="111"/>
      <c r="F1222" s="112"/>
      <c r="G1222" s="112"/>
      <c r="H1222" s="112"/>
      <c r="I1222" s="112" t="n">
        <v>96046251</v>
      </c>
      <c r="J1222" s="113"/>
    </row>
    <row r="1223" customFormat="false" ht="12.75" hidden="false" customHeight="false" outlineLevel="0" collapsed="false">
      <c r="B1223" s="104" t="s">
        <v>192</v>
      </c>
      <c r="C1223" s="104" t="n">
        <v>96651</v>
      </c>
      <c r="D1223" s="104" t="s">
        <v>42</v>
      </c>
      <c r="E1223" s="106"/>
      <c r="F1223" s="107"/>
      <c r="G1223" s="107"/>
      <c r="H1223" s="107"/>
      <c r="I1223" s="107"/>
      <c r="J1223" s="108"/>
    </row>
    <row r="1224" customFormat="false" ht="12.75" hidden="false" customHeight="false" outlineLevel="0" collapsed="false">
      <c r="B1224" s="109"/>
      <c r="C1224" s="109"/>
      <c r="D1224" s="110" t="s">
        <v>91</v>
      </c>
      <c r="E1224" s="111"/>
      <c r="F1224" s="112"/>
      <c r="G1224" s="112"/>
      <c r="H1224" s="112"/>
      <c r="I1224" s="112"/>
      <c r="J1224" s="113"/>
    </row>
    <row r="1225" customFormat="false" ht="12.75" hidden="false" customHeight="false" outlineLevel="0" collapsed="false">
      <c r="B1225" s="104" t="s">
        <v>156</v>
      </c>
      <c r="C1225" s="104" t="n">
        <v>11386</v>
      </c>
      <c r="D1225" s="104" t="s">
        <v>46</v>
      </c>
      <c r="E1225" s="106"/>
      <c r="F1225" s="107"/>
      <c r="G1225" s="107"/>
      <c r="H1225" s="107" t="n">
        <v>96001013</v>
      </c>
      <c r="I1225" s="107"/>
      <c r="J1225" s="108"/>
    </row>
    <row r="1226" customFormat="false" ht="12.75" hidden="false" customHeight="false" outlineLevel="0" collapsed="false">
      <c r="B1226" s="109"/>
      <c r="C1226" s="109"/>
      <c r="D1226" s="110" t="s">
        <v>91</v>
      </c>
      <c r="E1226" s="111"/>
      <c r="F1226" s="112"/>
      <c r="G1226" s="112"/>
      <c r="H1226" s="112"/>
      <c r="I1226" s="112"/>
      <c r="J1226" s="113"/>
    </row>
    <row r="1227" customFormat="false" ht="12.75" hidden="false" customHeight="false" outlineLevel="0" collapsed="false">
      <c r="B1227" s="104" t="s">
        <v>478</v>
      </c>
      <c r="C1227" s="104" t="n">
        <v>3254</v>
      </c>
      <c r="D1227" s="104" t="s">
        <v>40</v>
      </c>
      <c r="E1227" s="106"/>
      <c r="F1227" s="107"/>
      <c r="G1227" s="107"/>
      <c r="H1227" s="107"/>
      <c r="I1227" s="107"/>
      <c r="J1227" s="108" t="n">
        <v>96056752</v>
      </c>
    </row>
    <row r="1228" customFormat="false" ht="12.75" hidden="false" customHeight="false" outlineLevel="0" collapsed="false">
      <c r="B1228" s="104" t="s">
        <v>281</v>
      </c>
      <c r="C1228" s="104" t="n">
        <v>51521</v>
      </c>
      <c r="D1228" s="104" t="s">
        <v>29</v>
      </c>
      <c r="E1228" s="106"/>
      <c r="F1228" s="107"/>
      <c r="G1228" s="107"/>
      <c r="H1228" s="107"/>
      <c r="I1228" s="107" t="n">
        <v>96012768</v>
      </c>
      <c r="J1228" s="108"/>
    </row>
    <row r="1229" customFormat="false" ht="12.75" hidden="false" customHeight="false" outlineLevel="0" collapsed="false">
      <c r="B1229" s="109"/>
      <c r="C1229" s="109"/>
      <c r="D1229" s="110" t="s">
        <v>42</v>
      </c>
      <c r="E1229" s="111"/>
      <c r="F1229" s="112"/>
      <c r="G1229" s="112"/>
      <c r="H1229" s="112"/>
      <c r="I1229" s="112"/>
      <c r="J1229" s="113"/>
    </row>
    <row r="1230" customFormat="false" ht="12.75" hidden="false" customHeight="false" outlineLevel="0" collapsed="false">
      <c r="B1230" s="109"/>
      <c r="C1230" s="109"/>
      <c r="D1230" s="110" t="s">
        <v>70</v>
      </c>
      <c r="E1230" s="111"/>
      <c r="F1230" s="112"/>
      <c r="G1230" s="112"/>
      <c r="H1230" s="112"/>
      <c r="I1230" s="112" t="n">
        <v>96046504</v>
      </c>
      <c r="J1230" s="113"/>
    </row>
    <row r="1231" customFormat="false" ht="12.75" hidden="false" customHeight="false" outlineLevel="0" collapsed="false">
      <c r="B1231" s="104" t="s">
        <v>152</v>
      </c>
      <c r="C1231" s="104" t="n">
        <v>232</v>
      </c>
      <c r="D1231" s="104" t="s">
        <v>44</v>
      </c>
      <c r="E1231" s="106"/>
      <c r="F1231" s="107"/>
      <c r="G1231" s="107"/>
      <c r="H1231" s="107"/>
      <c r="I1231" s="107" t="n">
        <v>96085558</v>
      </c>
      <c r="J1231" s="108"/>
    </row>
    <row r="1232" customFormat="false" ht="12.75" hidden="false" customHeight="false" outlineLevel="0" collapsed="false">
      <c r="B1232" s="109"/>
      <c r="C1232" s="109"/>
      <c r="D1232" s="110" t="s">
        <v>29</v>
      </c>
      <c r="E1232" s="111"/>
      <c r="F1232" s="112"/>
      <c r="G1232" s="112"/>
      <c r="H1232" s="112"/>
      <c r="I1232" s="112" t="n">
        <v>96067289</v>
      </c>
      <c r="J1232" s="113"/>
    </row>
    <row r="1233" customFormat="false" ht="12.75" hidden="false" customHeight="false" outlineLevel="0" collapsed="false">
      <c r="B1233" s="109"/>
      <c r="C1233" s="109"/>
      <c r="D1233" s="110" t="s">
        <v>35</v>
      </c>
      <c r="E1233" s="111"/>
      <c r="F1233" s="112"/>
      <c r="G1233" s="112"/>
      <c r="H1233" s="112"/>
      <c r="I1233" s="112" t="n">
        <v>96005429</v>
      </c>
      <c r="J1233" s="113"/>
    </row>
    <row r="1234" customFormat="false" ht="12.75" hidden="false" customHeight="false" outlineLevel="0" collapsed="false">
      <c r="B1234" s="109"/>
      <c r="C1234" s="109"/>
      <c r="D1234" s="110" t="s">
        <v>52</v>
      </c>
      <c r="E1234" s="111"/>
      <c r="F1234" s="112"/>
      <c r="G1234" s="112"/>
      <c r="H1234" s="112"/>
      <c r="I1234" s="112" t="n">
        <v>96007593</v>
      </c>
      <c r="J1234" s="113"/>
    </row>
    <row r="1235" customFormat="false" ht="12.75" hidden="false" customHeight="false" outlineLevel="0" collapsed="false">
      <c r="B1235" s="109"/>
      <c r="C1235" s="109"/>
      <c r="D1235" s="110" t="s">
        <v>46</v>
      </c>
      <c r="E1235" s="111" t="n">
        <v>95000242</v>
      </c>
      <c r="F1235" s="112"/>
      <c r="G1235" s="112"/>
      <c r="H1235" s="112" t="n">
        <v>95000242</v>
      </c>
      <c r="I1235" s="112"/>
      <c r="J1235" s="113"/>
    </row>
    <row r="1236" customFormat="false" ht="12.75" hidden="false" customHeight="false" outlineLevel="0" collapsed="false">
      <c r="B1236" s="109"/>
      <c r="C1236" s="109"/>
      <c r="D1236" s="110" t="s">
        <v>47</v>
      </c>
      <c r="E1236" s="111"/>
      <c r="F1236" s="112"/>
      <c r="G1236" s="112"/>
      <c r="H1236" s="112"/>
      <c r="I1236" s="112" t="n">
        <v>96040456</v>
      </c>
      <c r="J1236" s="113"/>
    </row>
    <row r="1237" customFormat="false" ht="12.75" hidden="false" customHeight="false" outlineLevel="0" collapsed="false">
      <c r="B1237" s="109"/>
      <c r="C1237" s="109"/>
      <c r="D1237" s="110" t="s">
        <v>56</v>
      </c>
      <c r="E1237" s="111"/>
      <c r="F1237" s="112"/>
      <c r="G1237" s="112"/>
      <c r="H1237" s="112"/>
      <c r="I1237" s="112" t="n">
        <v>96003955</v>
      </c>
      <c r="J1237" s="113"/>
    </row>
    <row r="1238" customFormat="false" ht="12.75" hidden="false" customHeight="false" outlineLevel="0" collapsed="false">
      <c r="B1238" s="109"/>
      <c r="C1238" s="109"/>
      <c r="D1238" s="110" t="s">
        <v>153</v>
      </c>
      <c r="E1238" s="111"/>
      <c r="F1238" s="112"/>
      <c r="G1238" s="112"/>
      <c r="H1238" s="112"/>
      <c r="I1238" s="112" t="n">
        <v>96029552</v>
      </c>
      <c r="J1238" s="113"/>
    </row>
    <row r="1239" customFormat="false" ht="12.75" hidden="false" customHeight="false" outlineLevel="0" collapsed="false">
      <c r="B1239" s="109"/>
      <c r="C1239" s="109"/>
      <c r="D1239" s="110" t="s">
        <v>36</v>
      </c>
      <c r="E1239" s="111"/>
      <c r="F1239" s="112"/>
      <c r="G1239" s="112"/>
      <c r="H1239" s="112"/>
      <c r="I1239" s="112" t="n">
        <v>96019304</v>
      </c>
      <c r="J1239" s="113"/>
    </row>
    <row r="1240" customFormat="false" ht="12.75" hidden="false" customHeight="false" outlineLevel="0" collapsed="false">
      <c r="B1240" s="109"/>
      <c r="C1240" s="109"/>
      <c r="D1240" s="110" t="s">
        <v>49</v>
      </c>
      <c r="E1240" s="111"/>
      <c r="F1240" s="112"/>
      <c r="G1240" s="112"/>
      <c r="H1240" s="112"/>
      <c r="I1240" s="112" t="n">
        <v>96007585</v>
      </c>
      <c r="J1240" s="113"/>
    </row>
    <row r="1241" customFormat="false" ht="12.75" hidden="false" customHeight="false" outlineLevel="0" collapsed="false">
      <c r="B1241" s="109"/>
      <c r="C1241" s="109"/>
      <c r="D1241" s="110" t="s">
        <v>140</v>
      </c>
      <c r="E1241" s="111"/>
      <c r="F1241" s="112"/>
      <c r="G1241" s="112"/>
      <c r="H1241" s="112"/>
      <c r="I1241" s="112" t="n">
        <v>96053977</v>
      </c>
      <c r="J1241" s="113"/>
    </row>
    <row r="1242" customFormat="false" ht="12.75" hidden="false" customHeight="false" outlineLevel="0" collapsed="false">
      <c r="B1242" s="104" t="s">
        <v>479</v>
      </c>
      <c r="C1242" s="104" t="n">
        <v>1946</v>
      </c>
      <c r="D1242" s="104" t="s">
        <v>53</v>
      </c>
      <c r="E1242" s="106"/>
      <c r="F1242" s="107"/>
      <c r="G1242" s="107"/>
      <c r="H1242" s="107"/>
      <c r="I1242" s="107"/>
      <c r="J1242" s="108" t="n">
        <v>96016180</v>
      </c>
    </row>
    <row r="1243" customFormat="false" ht="12.75" hidden="false" customHeight="false" outlineLevel="0" collapsed="false">
      <c r="B1243" s="104" t="s">
        <v>316</v>
      </c>
      <c r="C1243" s="104" t="n">
        <v>51275</v>
      </c>
      <c r="D1243" s="104" t="s">
        <v>27</v>
      </c>
      <c r="E1243" s="106"/>
      <c r="F1243" s="107"/>
      <c r="G1243" s="107"/>
      <c r="H1243" s="107" t="n">
        <v>96020819</v>
      </c>
      <c r="I1243" s="107"/>
      <c r="J1243" s="108"/>
    </row>
    <row r="1244" customFormat="false" ht="12.75" hidden="false" customHeight="false" outlineLevel="0" collapsed="false">
      <c r="B1244" s="109"/>
      <c r="C1244" s="109"/>
      <c r="D1244" s="110" t="s">
        <v>28</v>
      </c>
      <c r="E1244" s="111"/>
      <c r="F1244" s="112"/>
      <c r="G1244" s="112"/>
      <c r="H1244" s="112"/>
      <c r="I1244" s="112" t="n">
        <v>96058247</v>
      </c>
      <c r="J1244" s="113"/>
    </row>
    <row r="1245" customFormat="false" ht="12.75" hidden="false" customHeight="false" outlineLevel="0" collapsed="false">
      <c r="B1245" s="109"/>
      <c r="C1245" s="109"/>
      <c r="D1245" s="110" t="s">
        <v>30</v>
      </c>
      <c r="E1245" s="111"/>
      <c r="F1245" s="112"/>
      <c r="G1245" s="112"/>
      <c r="H1245" s="112"/>
      <c r="I1245" s="112" t="n">
        <v>96058745</v>
      </c>
      <c r="J1245" s="113"/>
    </row>
    <row r="1246" customFormat="false" ht="12.75" hidden="false" customHeight="false" outlineLevel="0" collapsed="false">
      <c r="B1246" s="104" t="s">
        <v>480</v>
      </c>
      <c r="C1246" s="104" t="n">
        <v>58142</v>
      </c>
      <c r="D1246" s="104" t="s">
        <v>41</v>
      </c>
      <c r="E1246" s="106"/>
      <c r="F1246" s="107" t="n">
        <v>96013861</v>
      </c>
      <c r="G1246" s="107"/>
      <c r="H1246" s="107"/>
      <c r="I1246" s="107"/>
      <c r="J1246" s="108"/>
    </row>
    <row r="1247" customFormat="false" ht="12.75" hidden="false" customHeight="false" outlineLevel="0" collapsed="false">
      <c r="B1247" s="104" t="s">
        <v>309</v>
      </c>
      <c r="C1247" s="104" t="n">
        <v>66874</v>
      </c>
      <c r="D1247" s="104" t="s">
        <v>28</v>
      </c>
      <c r="E1247" s="106"/>
      <c r="F1247" s="107"/>
      <c r="G1247" s="107"/>
      <c r="H1247" s="107"/>
      <c r="I1247" s="107" t="n">
        <v>96032314</v>
      </c>
      <c r="J1247" s="108"/>
    </row>
    <row r="1248" customFormat="false" ht="12.75" hidden="false" customHeight="false" outlineLevel="0" collapsed="false">
      <c r="B1248" s="109"/>
      <c r="C1248" s="109"/>
      <c r="D1248" s="110" t="s">
        <v>29</v>
      </c>
      <c r="E1248" s="111"/>
      <c r="F1248" s="112"/>
      <c r="G1248" s="112"/>
      <c r="H1248" s="112"/>
      <c r="I1248" s="112" t="n">
        <v>96021282</v>
      </c>
      <c r="J1248" s="113"/>
    </row>
    <row r="1249" customFormat="false" ht="12.75" hidden="false" customHeight="false" outlineLevel="0" collapsed="false">
      <c r="B1249" s="109"/>
      <c r="C1249" s="109"/>
      <c r="D1249" s="110" t="s">
        <v>42</v>
      </c>
      <c r="E1249" s="111"/>
      <c r="F1249" s="112"/>
      <c r="G1249" s="112"/>
      <c r="H1249" s="112"/>
      <c r="I1249" s="112"/>
      <c r="J1249" s="113"/>
    </row>
    <row r="1250" customFormat="false" ht="12.75" hidden="false" customHeight="false" outlineLevel="0" collapsed="false">
      <c r="B1250" s="109"/>
      <c r="C1250" s="109"/>
      <c r="D1250" s="110" t="s">
        <v>70</v>
      </c>
      <c r="E1250" s="111"/>
      <c r="F1250" s="112"/>
      <c r="G1250" s="112"/>
      <c r="H1250" s="112"/>
      <c r="I1250" s="112" t="n">
        <v>96041810</v>
      </c>
      <c r="J1250" s="113"/>
    </row>
    <row r="1251" customFormat="false" ht="12.75" hidden="false" customHeight="false" outlineLevel="0" collapsed="false">
      <c r="B1251" s="104" t="s">
        <v>77</v>
      </c>
      <c r="C1251" s="104" t="n">
        <v>64245</v>
      </c>
      <c r="D1251" s="104" t="s">
        <v>64</v>
      </c>
      <c r="E1251" s="106" t="n">
        <v>95000226</v>
      </c>
      <c r="F1251" s="107"/>
      <c r="G1251" s="107"/>
      <c r="H1251" s="107" t="n">
        <v>95000226</v>
      </c>
      <c r="I1251" s="107"/>
      <c r="J1251" s="108"/>
    </row>
    <row r="1252" customFormat="false" ht="12.75" hidden="false" customHeight="false" outlineLevel="0" collapsed="false">
      <c r="B1252" s="109"/>
      <c r="C1252" s="109"/>
      <c r="D1252" s="110" t="s">
        <v>32</v>
      </c>
      <c r="E1252" s="111"/>
      <c r="F1252" s="112"/>
      <c r="G1252" s="112"/>
      <c r="H1252" s="112"/>
      <c r="I1252" s="112" t="n">
        <v>96054123</v>
      </c>
      <c r="J1252" s="113"/>
    </row>
    <row r="1253" customFormat="false" ht="12.75" hidden="false" customHeight="false" outlineLevel="0" collapsed="false">
      <c r="B1253" s="109"/>
      <c r="C1253" s="109"/>
      <c r="D1253" s="110" t="s">
        <v>33</v>
      </c>
      <c r="E1253" s="111"/>
      <c r="F1253" s="112"/>
      <c r="G1253" s="112"/>
      <c r="H1253" s="112"/>
      <c r="I1253" s="112" t="n">
        <v>96058526</v>
      </c>
      <c r="J1253" s="113"/>
    </row>
    <row r="1254" customFormat="false" ht="12.75" hidden="false" customHeight="false" outlineLevel="0" collapsed="false">
      <c r="B1254" s="109"/>
      <c r="C1254" s="109"/>
      <c r="D1254" s="110" t="s">
        <v>78</v>
      </c>
      <c r="E1254" s="111"/>
      <c r="F1254" s="112"/>
      <c r="G1254" s="112"/>
      <c r="H1254" s="112"/>
      <c r="I1254" s="112" t="n">
        <v>96012102</v>
      </c>
      <c r="J1254" s="113"/>
    </row>
    <row r="1255" customFormat="false" ht="12.75" hidden="false" customHeight="false" outlineLevel="0" collapsed="false">
      <c r="B1255" s="109"/>
      <c r="C1255" s="109"/>
      <c r="D1255" s="110" t="s">
        <v>35</v>
      </c>
      <c r="E1255" s="111"/>
      <c r="F1255" s="112"/>
      <c r="G1255" s="112"/>
      <c r="H1255" s="112"/>
      <c r="I1255" s="112" t="n">
        <v>96005429</v>
      </c>
      <c r="J1255" s="113"/>
    </row>
    <row r="1256" customFormat="false" ht="12.75" hidden="false" customHeight="false" outlineLevel="0" collapsed="false">
      <c r="B1256" s="109"/>
      <c r="C1256" s="109"/>
      <c r="D1256" s="110" t="s">
        <v>52</v>
      </c>
      <c r="E1256" s="111"/>
      <c r="F1256" s="112"/>
      <c r="G1256" s="112"/>
      <c r="H1256" s="112"/>
      <c r="I1256" s="112" t="n">
        <v>96007593</v>
      </c>
      <c r="J1256" s="113"/>
    </row>
    <row r="1257" customFormat="false" ht="12.75" hidden="false" customHeight="false" outlineLevel="0" collapsed="false">
      <c r="B1257" s="109"/>
      <c r="C1257" s="109"/>
      <c r="D1257" s="110" t="s">
        <v>41</v>
      </c>
      <c r="E1257" s="111"/>
      <c r="F1257" s="112" t="n">
        <v>96013866</v>
      </c>
      <c r="G1257" s="112"/>
      <c r="H1257" s="112"/>
      <c r="I1257" s="112"/>
      <c r="J1257" s="113"/>
    </row>
    <row r="1258" customFormat="false" ht="12.75" hidden="false" customHeight="false" outlineLevel="0" collapsed="false">
      <c r="B1258" s="104" t="s">
        <v>481</v>
      </c>
      <c r="C1258" s="104" t="s">
        <v>343</v>
      </c>
      <c r="D1258" s="104" t="s">
        <v>53</v>
      </c>
      <c r="E1258" s="106"/>
      <c r="F1258" s="107"/>
      <c r="G1258" s="107"/>
      <c r="H1258" s="107"/>
      <c r="I1258" s="107"/>
      <c r="J1258" s="108" t="n">
        <v>96004396</v>
      </c>
    </row>
    <row r="1259" customFormat="false" ht="12.75" hidden="false" customHeight="false" outlineLevel="0" collapsed="false">
      <c r="B1259" s="104" t="s">
        <v>216</v>
      </c>
      <c r="C1259" s="104" t="n">
        <v>239</v>
      </c>
      <c r="D1259" s="104" t="s">
        <v>27</v>
      </c>
      <c r="E1259" s="106"/>
      <c r="F1259" s="107"/>
      <c r="G1259" s="107"/>
      <c r="H1259" s="107" t="n">
        <v>96038384</v>
      </c>
      <c r="I1259" s="107"/>
      <c r="J1259" s="108"/>
    </row>
    <row r="1260" customFormat="false" ht="12.75" hidden="false" customHeight="false" outlineLevel="0" collapsed="false">
      <c r="B1260" s="109"/>
      <c r="C1260" s="109"/>
      <c r="D1260" s="110" t="s">
        <v>34</v>
      </c>
      <c r="E1260" s="111"/>
      <c r="F1260" s="112"/>
      <c r="G1260" s="112"/>
      <c r="H1260" s="112"/>
      <c r="I1260" s="112" t="n">
        <v>96063285</v>
      </c>
      <c r="J1260" s="113"/>
    </row>
    <row r="1261" customFormat="false" ht="12.75" hidden="false" customHeight="false" outlineLevel="0" collapsed="false">
      <c r="B1261" s="109"/>
      <c r="C1261" s="109"/>
      <c r="D1261" s="110" t="s">
        <v>47</v>
      </c>
      <c r="E1261" s="111"/>
      <c r="F1261" s="112"/>
      <c r="G1261" s="112"/>
      <c r="H1261" s="112"/>
      <c r="I1261" s="112" t="n">
        <v>96001550</v>
      </c>
      <c r="J1261" s="113"/>
    </row>
    <row r="1262" customFormat="false" ht="12.75" hidden="false" customHeight="false" outlineLevel="0" collapsed="false">
      <c r="B1262" s="104" t="s">
        <v>239</v>
      </c>
      <c r="C1262" s="104" t="n">
        <v>237</v>
      </c>
      <c r="D1262" s="104" t="s">
        <v>33</v>
      </c>
      <c r="E1262" s="106"/>
      <c r="F1262" s="107"/>
      <c r="G1262" s="107"/>
      <c r="H1262" s="107"/>
      <c r="I1262" s="107" t="n">
        <v>96070621</v>
      </c>
      <c r="J1262" s="108"/>
    </row>
    <row r="1263" customFormat="false" ht="12.75" hidden="false" customHeight="false" outlineLevel="0" collapsed="false">
      <c r="B1263" s="109"/>
      <c r="C1263" s="109"/>
      <c r="D1263" s="110" t="s">
        <v>78</v>
      </c>
      <c r="E1263" s="111"/>
      <c r="F1263" s="112"/>
      <c r="G1263" s="112"/>
      <c r="H1263" s="112"/>
      <c r="I1263" s="112" t="n">
        <v>96012103</v>
      </c>
      <c r="J1263" s="113"/>
    </row>
    <row r="1264" customFormat="false" ht="12.75" hidden="false" customHeight="false" outlineLevel="0" collapsed="false">
      <c r="B1264" s="109"/>
      <c r="C1264" s="109"/>
      <c r="D1264" s="110" t="s">
        <v>46</v>
      </c>
      <c r="E1264" s="111"/>
      <c r="F1264" s="112"/>
      <c r="G1264" s="112"/>
      <c r="H1264" s="112" t="n">
        <v>95000270</v>
      </c>
      <c r="I1264" s="112"/>
      <c r="J1264" s="113"/>
    </row>
    <row r="1265" customFormat="false" ht="12.75" hidden="false" customHeight="false" outlineLevel="0" collapsed="false">
      <c r="B1265" s="104" t="s">
        <v>132</v>
      </c>
      <c r="C1265" s="104" t="n">
        <v>46388</v>
      </c>
      <c r="D1265" s="104" t="s">
        <v>27</v>
      </c>
      <c r="E1265" s="106" t="n">
        <v>96051531</v>
      </c>
      <c r="F1265" s="107"/>
      <c r="G1265" s="107"/>
      <c r="H1265" s="107" t="n">
        <v>96051531</v>
      </c>
      <c r="I1265" s="107"/>
      <c r="J1265" s="108"/>
    </row>
    <row r="1266" customFormat="false" ht="12.75" hidden="false" customHeight="false" outlineLevel="0" collapsed="false">
      <c r="B1266" s="109"/>
      <c r="C1266" s="109"/>
      <c r="D1266" s="110" t="s">
        <v>32</v>
      </c>
      <c r="E1266" s="111"/>
      <c r="F1266" s="112"/>
      <c r="G1266" s="112"/>
      <c r="H1266" s="112"/>
      <c r="I1266" s="112" t="n">
        <v>96094545</v>
      </c>
      <c r="J1266" s="113"/>
    </row>
    <row r="1267" customFormat="false" ht="12.75" hidden="false" customHeight="false" outlineLevel="0" collapsed="false">
      <c r="B1267" s="109"/>
      <c r="C1267" s="109"/>
      <c r="D1267" s="110" t="s">
        <v>33</v>
      </c>
      <c r="E1267" s="111"/>
      <c r="F1267" s="112"/>
      <c r="G1267" s="112"/>
      <c r="H1267" s="112"/>
      <c r="I1267" s="112" t="n">
        <v>96063906</v>
      </c>
      <c r="J1267" s="113"/>
    </row>
    <row r="1268" customFormat="false" ht="12.75" hidden="false" customHeight="false" outlineLevel="0" collapsed="false">
      <c r="B1268" s="109"/>
      <c r="C1268" s="109"/>
      <c r="D1268" s="110" t="s">
        <v>78</v>
      </c>
      <c r="E1268" s="111"/>
      <c r="F1268" s="112"/>
      <c r="G1268" s="112"/>
      <c r="H1268" s="112"/>
      <c r="I1268" s="112" t="n">
        <v>96009757</v>
      </c>
      <c r="J1268" s="113"/>
    </row>
    <row r="1269" customFormat="false" ht="12.75" hidden="false" customHeight="false" outlineLevel="0" collapsed="false">
      <c r="B1269" s="109"/>
      <c r="C1269" s="109"/>
      <c r="D1269" s="110" t="s">
        <v>53</v>
      </c>
      <c r="E1269" s="111"/>
      <c r="F1269" s="112"/>
      <c r="G1269" s="112"/>
      <c r="H1269" s="112"/>
      <c r="I1269" s="112"/>
      <c r="J1269" s="113" t="n">
        <v>96004053</v>
      </c>
    </row>
    <row r="1270" customFormat="false" ht="12.75" hidden="false" customHeight="false" outlineLevel="0" collapsed="false">
      <c r="B1270" s="109"/>
      <c r="C1270" s="109"/>
      <c r="D1270" s="110" t="s">
        <v>56</v>
      </c>
      <c r="E1270" s="111"/>
      <c r="F1270" s="112"/>
      <c r="G1270" s="112"/>
      <c r="H1270" s="112"/>
      <c r="I1270" s="112" t="n">
        <v>96001397</v>
      </c>
      <c r="J1270" s="113"/>
    </row>
    <row r="1271" customFormat="false" ht="12.75" hidden="false" customHeight="false" outlineLevel="0" collapsed="false">
      <c r="B1271" s="109"/>
      <c r="C1271" s="109"/>
      <c r="D1271" s="110" t="s">
        <v>36</v>
      </c>
      <c r="E1271" s="111"/>
      <c r="F1271" s="112"/>
      <c r="G1271" s="112"/>
      <c r="H1271" s="112"/>
      <c r="I1271" s="112" t="n">
        <v>96018762</v>
      </c>
      <c r="J1271" s="113"/>
    </row>
    <row r="1272" customFormat="false" ht="12.75" hidden="false" customHeight="false" outlineLevel="0" collapsed="false">
      <c r="B1272" s="109"/>
      <c r="C1272" s="109"/>
      <c r="D1272" s="110" t="s">
        <v>38</v>
      </c>
      <c r="E1272" s="111"/>
      <c r="F1272" s="112"/>
      <c r="G1272" s="112"/>
      <c r="H1272" s="112"/>
      <c r="I1272" s="112" t="n">
        <v>96051940</v>
      </c>
      <c r="J1272" s="113"/>
    </row>
    <row r="1273" customFormat="false" ht="12.75" hidden="false" customHeight="false" outlineLevel="0" collapsed="false">
      <c r="B1273" s="104" t="s">
        <v>275</v>
      </c>
      <c r="C1273" s="104" t="n">
        <v>265</v>
      </c>
      <c r="D1273" s="104" t="s">
        <v>34</v>
      </c>
      <c r="E1273" s="106"/>
      <c r="F1273" s="107"/>
      <c r="G1273" s="107"/>
      <c r="H1273" s="107"/>
      <c r="I1273" s="107" t="n">
        <v>96030063</v>
      </c>
      <c r="J1273" s="108"/>
    </row>
    <row r="1274" customFormat="false" ht="12.75" hidden="false" customHeight="false" outlineLevel="0" collapsed="false">
      <c r="B1274" s="109"/>
      <c r="C1274" s="109"/>
      <c r="D1274" s="110" t="s">
        <v>42</v>
      </c>
      <c r="E1274" s="111"/>
      <c r="F1274" s="112"/>
      <c r="G1274" s="112"/>
      <c r="H1274" s="112"/>
      <c r="I1274" s="112"/>
      <c r="J1274" s="113"/>
    </row>
    <row r="1275" customFormat="false" ht="12.75" hidden="false" customHeight="false" outlineLevel="0" collapsed="false">
      <c r="B1275" s="104" t="s">
        <v>195</v>
      </c>
      <c r="C1275" s="104" t="n">
        <v>4156</v>
      </c>
      <c r="D1275" s="104" t="s">
        <v>28</v>
      </c>
      <c r="E1275" s="106"/>
      <c r="F1275" s="107"/>
      <c r="G1275" s="107"/>
      <c r="H1275" s="107"/>
      <c r="I1275" s="107" t="n">
        <v>96013380</v>
      </c>
      <c r="J1275" s="108"/>
    </row>
    <row r="1276" customFormat="false" ht="12.75" hidden="false" customHeight="false" outlineLevel="0" collapsed="false">
      <c r="B1276" s="109"/>
      <c r="C1276" s="109"/>
      <c r="D1276" s="110" t="s">
        <v>29</v>
      </c>
      <c r="E1276" s="111"/>
      <c r="F1276" s="112"/>
      <c r="G1276" s="112"/>
      <c r="H1276" s="112"/>
      <c r="I1276" s="112" t="n">
        <v>96013721</v>
      </c>
      <c r="J1276" s="113"/>
    </row>
    <row r="1277" customFormat="false" ht="12.75" hidden="false" customHeight="false" outlineLevel="0" collapsed="false">
      <c r="B1277" s="109"/>
      <c r="C1277" s="109"/>
      <c r="D1277" s="110" t="s">
        <v>46</v>
      </c>
      <c r="E1277" s="111"/>
      <c r="F1277" s="112"/>
      <c r="G1277" s="112"/>
      <c r="H1277" s="112" t="n">
        <v>95000390</v>
      </c>
      <c r="I1277" s="112"/>
      <c r="J1277" s="113"/>
    </row>
    <row r="1278" customFormat="false" ht="12.75" hidden="false" customHeight="false" outlineLevel="0" collapsed="false">
      <c r="B1278" s="109"/>
      <c r="C1278" s="109"/>
      <c r="D1278" s="110" t="s">
        <v>47</v>
      </c>
      <c r="E1278" s="111"/>
      <c r="F1278" s="112"/>
      <c r="G1278" s="112"/>
      <c r="H1278" s="112"/>
      <c r="I1278" s="112" t="n">
        <v>96001940</v>
      </c>
      <c r="J1278" s="113"/>
    </row>
    <row r="1279" customFormat="false" ht="12.75" hidden="false" customHeight="false" outlineLevel="0" collapsed="false">
      <c r="B1279" s="41" t="s">
        <v>4008</v>
      </c>
      <c r="C1279" s="42"/>
      <c r="D1279" s="42"/>
      <c r="E1279" s="114" t="n">
        <v>96093729</v>
      </c>
      <c r="F1279" s="115" t="n">
        <v>96093749</v>
      </c>
      <c r="G1279" s="115" t="n">
        <v>96070473</v>
      </c>
      <c r="H1279" s="115" t="n">
        <v>96094100</v>
      </c>
      <c r="I1279" s="115" t="n">
        <v>96096122</v>
      </c>
      <c r="J1279" s="116" t="n">
        <v>96092908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S1924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0" ySplit="3" topLeftCell="BM1756" activePane="bottomLeft" state="frozen"/>
      <selection pane="topLeft" activeCell="A1" activeCellId="0" sqref="A1"/>
      <selection pane="bottomLeft" activeCell="J4" activeCellId="0" sqref="J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58.56"/>
    <col collapsed="false" customWidth="true" hidden="false" outlineLevel="0" max="2" min="2" style="0" width="12.42"/>
    <col collapsed="false" customWidth="true" hidden="false" outlineLevel="0" max="3" min="3" style="47" width="47.14"/>
    <col collapsed="false" customWidth="true" hidden="false" outlineLevel="0" max="5" min="5" style="0" width="23.28"/>
    <col collapsed="false" customWidth="true" hidden="false" outlineLevel="0" max="6" min="6" style="0" width="16.42"/>
    <col collapsed="false" customWidth="true" hidden="false" outlineLevel="0" max="7" min="7" style="0" width="16.84"/>
    <col collapsed="false" customWidth="true" hidden="false" outlineLevel="0" max="8" min="8" style="0" width="13.14"/>
    <col collapsed="false" customWidth="true" hidden="false" outlineLevel="0" max="10" min="10" style="0" width="31.7"/>
    <col collapsed="false" customWidth="true" hidden="false" outlineLevel="0" max="11" min="11" style="0" width="40.42"/>
  </cols>
  <sheetData>
    <row r="2" customFormat="false" ht="12.75" hidden="false" customHeight="false" outlineLevel="0" collapsed="false">
      <c r="L2" s="5"/>
      <c r="M2" s="5"/>
      <c r="N2" s="5"/>
      <c r="O2" s="5"/>
      <c r="P2" s="5"/>
      <c r="Q2" s="5"/>
      <c r="R2" s="5"/>
      <c r="S2" s="5"/>
    </row>
    <row r="3" customFormat="false" ht="12.75" hidden="false" customHeight="false" outlineLevel="0" collapsed="false">
      <c r="A3" s="51" t="s">
        <v>7</v>
      </c>
      <c r="B3" s="51" t="s">
        <v>4015</v>
      </c>
      <c r="C3" s="51" t="s">
        <v>4016</v>
      </c>
      <c r="D3" s="51" t="s">
        <v>8</v>
      </c>
      <c r="E3" s="51" t="s">
        <v>4430</v>
      </c>
      <c r="F3" s="51" t="s">
        <v>4431</v>
      </c>
      <c r="G3" s="51" t="s">
        <v>4432</v>
      </c>
      <c r="H3" s="51" t="s">
        <v>9</v>
      </c>
      <c r="K3" s="51" t="s">
        <v>11</v>
      </c>
      <c r="L3" s="5"/>
      <c r="M3" s="5"/>
      <c r="N3" s="5"/>
      <c r="O3" s="5"/>
      <c r="P3" s="5"/>
      <c r="Q3" s="5"/>
      <c r="R3" s="5"/>
      <c r="S3" s="5"/>
    </row>
    <row r="4" customFormat="false" ht="12.75" hidden="false" customHeight="false" outlineLevel="0" collapsed="false">
      <c r="A4" s="102" t="s">
        <v>31</v>
      </c>
      <c r="B4" s="102" t="n">
        <v>96021110</v>
      </c>
      <c r="C4" s="102" t="s">
        <v>27</v>
      </c>
      <c r="D4" s="102" t="n">
        <v>57399</v>
      </c>
      <c r="E4" s="0" t="s">
        <v>15</v>
      </c>
      <c r="F4" s="0" t="n">
        <v>4</v>
      </c>
      <c r="G4" s="0" t="e">
        <f aca="false">NA()</f>
        <v>#N/A</v>
      </c>
      <c r="H4" s="29" t="n">
        <f aca="false">VLOOKUP(A4,HEADROOM!$C$2:$D$3820,2,FALSE())</f>
        <v>10000000</v>
      </c>
      <c r="I4" s="0" t="str">
        <f aca="false">IF(D4="",VLOOKUP(A4,HEADROOM!$C$2:$E$3820,3,FALSE()),"")</f>
        <v/>
      </c>
      <c r="J4" s="0" t="str">
        <f aca="false">A4&amp;B4</f>
        <v>AEP Energy Services, Inc.96021110</v>
      </c>
      <c r="K4" s="0" t="s">
        <v>1572</v>
      </c>
      <c r="L4" s="5"/>
      <c r="M4" s="5"/>
      <c r="N4" s="5"/>
      <c r="O4" s="5"/>
      <c r="P4" s="5"/>
      <c r="Q4" s="5"/>
      <c r="R4" s="5"/>
      <c r="S4" s="5"/>
    </row>
    <row r="5" customFormat="false" ht="12.75" hidden="false" customHeight="false" outlineLevel="0" collapsed="false">
      <c r="A5" s="102" t="s">
        <v>31</v>
      </c>
      <c r="B5" s="102" t="n">
        <v>96021110</v>
      </c>
      <c r="C5" s="102" t="s">
        <v>27</v>
      </c>
      <c r="D5" s="102" t="n">
        <v>57399</v>
      </c>
      <c r="E5" s="0" t="s">
        <v>15</v>
      </c>
      <c r="F5" s="0" t="n">
        <v>4</v>
      </c>
      <c r="G5" s="0" t="e">
        <f aca="false">NA()</f>
        <v>#N/A</v>
      </c>
      <c r="H5" s="29" t="n">
        <f aca="false">VLOOKUP(A5,HEADROOM!$C$2:$D$3820,2,FALSE())</f>
        <v>10000000</v>
      </c>
      <c r="I5" s="0" t="str">
        <f aca="false">IF(D5="",VLOOKUP(A5,HEADROOM!$C$2:$E$3820,3,FALSE()),"")</f>
        <v/>
      </c>
      <c r="J5" s="0" t="str">
        <f aca="false">A5&amp;B5</f>
        <v>AEP Energy Services, Inc.96021110</v>
      </c>
      <c r="K5" s="0" t="s">
        <v>1572</v>
      </c>
      <c r="L5" s="5"/>
      <c r="M5" s="5"/>
      <c r="N5" s="5"/>
      <c r="O5" s="5"/>
      <c r="P5" s="5"/>
      <c r="Q5" s="5"/>
      <c r="R5" s="5"/>
      <c r="S5" s="5"/>
    </row>
    <row r="6" customFormat="false" ht="12.75" hidden="false" customHeight="false" outlineLevel="0" collapsed="false">
      <c r="A6" s="102" t="s">
        <v>31</v>
      </c>
      <c r="B6" s="102" t="n">
        <v>96021110</v>
      </c>
      <c r="C6" s="102" t="s">
        <v>27</v>
      </c>
      <c r="D6" s="102" t="n">
        <v>57399</v>
      </c>
      <c r="E6" s="0" t="s">
        <v>15</v>
      </c>
      <c r="F6" s="0" t="n">
        <v>4</v>
      </c>
      <c r="G6" s="0" t="e">
        <f aca="false">NA()</f>
        <v>#N/A</v>
      </c>
      <c r="H6" s="29" t="n">
        <f aca="false">VLOOKUP(A6,HEADROOM!$C$2:$D$3820,2,FALSE())</f>
        <v>10000000</v>
      </c>
      <c r="I6" s="0" t="str">
        <f aca="false">IF(D6="",VLOOKUP(A6,HEADROOM!$C$2:$E$3820,3,FALSE()),"")</f>
        <v/>
      </c>
      <c r="J6" s="0" t="str">
        <f aca="false">A6&amp;B6</f>
        <v>AEP Energy Services, Inc.96021110</v>
      </c>
      <c r="K6" s="0" t="s">
        <v>1572</v>
      </c>
      <c r="L6" s="5"/>
      <c r="M6" s="5"/>
      <c r="N6" s="5"/>
      <c r="O6" s="5"/>
      <c r="P6" s="5"/>
      <c r="Q6" s="5"/>
      <c r="R6" s="5"/>
      <c r="S6" s="5"/>
    </row>
    <row r="7" customFormat="false" ht="12.75" hidden="false" customHeight="false" outlineLevel="0" collapsed="false">
      <c r="A7" s="102" t="s">
        <v>31</v>
      </c>
      <c r="B7" s="102" t="n">
        <v>96021110</v>
      </c>
      <c r="C7" s="102" t="s">
        <v>27</v>
      </c>
      <c r="D7" s="102" t="n">
        <v>57399</v>
      </c>
      <c r="E7" s="0" t="s">
        <v>15</v>
      </c>
      <c r="F7" s="0" t="n">
        <v>4</v>
      </c>
      <c r="G7" s="0" t="e">
        <f aca="false">NA()</f>
        <v>#N/A</v>
      </c>
      <c r="H7" s="29" t="n">
        <f aca="false">VLOOKUP(A7,HEADROOM!$C$2:$D$3820,2,FALSE())</f>
        <v>10000000</v>
      </c>
      <c r="I7" s="0" t="str">
        <f aca="false">IF(D7="",VLOOKUP(A7,HEADROOM!$C$2:$E$3820,3,FALSE()),"")</f>
        <v/>
      </c>
      <c r="J7" s="0" t="str">
        <f aca="false">A7&amp;B7</f>
        <v>AEP Energy Services, Inc.96021110</v>
      </c>
      <c r="K7" s="0" t="s">
        <v>1572</v>
      </c>
      <c r="L7" s="5"/>
      <c r="M7" s="5"/>
      <c r="N7" s="5"/>
      <c r="O7" s="5"/>
      <c r="P7" s="5"/>
      <c r="Q7" s="5"/>
      <c r="R7" s="5"/>
      <c r="S7" s="5"/>
    </row>
    <row r="8" customFormat="false" ht="12.75" hidden="false" customHeight="false" outlineLevel="0" collapsed="false">
      <c r="A8" s="102" t="s">
        <v>31</v>
      </c>
      <c r="B8" s="102" t="n">
        <v>96021110</v>
      </c>
      <c r="C8" s="102" t="s">
        <v>27</v>
      </c>
      <c r="D8" s="102" t="n">
        <v>57399</v>
      </c>
      <c r="E8" s="0" t="s">
        <v>15</v>
      </c>
      <c r="F8" s="0" t="n">
        <v>4</v>
      </c>
      <c r="G8" s="0" t="e">
        <f aca="false">NA()</f>
        <v>#N/A</v>
      </c>
      <c r="H8" s="29" t="n">
        <f aca="false">VLOOKUP(A8,HEADROOM!$C$2:$D$3820,2,FALSE())</f>
        <v>10000000</v>
      </c>
      <c r="I8" s="0" t="str">
        <f aca="false">IF(D8="",VLOOKUP(A8,HEADROOM!$C$2:$E$3820,3,FALSE()),"")</f>
        <v/>
      </c>
      <c r="J8" s="0" t="str">
        <f aca="false">A8&amp;B8</f>
        <v>AEP Energy Services, Inc.96021110</v>
      </c>
      <c r="K8" s="0" t="s">
        <v>1572</v>
      </c>
      <c r="L8" s="5"/>
      <c r="M8" s="5"/>
      <c r="N8" s="5"/>
      <c r="O8" s="5"/>
      <c r="P8" s="5"/>
      <c r="Q8" s="5"/>
      <c r="R8" s="5"/>
      <c r="S8" s="5"/>
    </row>
    <row r="9" customFormat="false" ht="12.75" hidden="false" customHeight="false" outlineLevel="0" collapsed="false">
      <c r="A9" s="102" t="s">
        <v>31</v>
      </c>
      <c r="B9" s="102" t="n">
        <v>96021110</v>
      </c>
      <c r="C9" s="102" t="s">
        <v>27</v>
      </c>
      <c r="D9" s="102" t="n">
        <v>57399</v>
      </c>
      <c r="E9" s="0" t="s">
        <v>15</v>
      </c>
      <c r="F9" s="0" t="n">
        <v>4</v>
      </c>
      <c r="G9" s="0" t="e">
        <f aca="false">NA()</f>
        <v>#N/A</v>
      </c>
      <c r="H9" s="29" t="n">
        <f aca="false">VLOOKUP(A9,HEADROOM!$C$2:$D$3820,2,FALSE())</f>
        <v>10000000</v>
      </c>
      <c r="I9" s="0" t="str">
        <f aca="false">IF(D9="",VLOOKUP(A9,HEADROOM!$C$2:$E$3820,3,FALSE()),"")</f>
        <v/>
      </c>
      <c r="J9" s="0" t="str">
        <f aca="false">A9&amp;B9</f>
        <v>AEP Energy Services, Inc.96021110</v>
      </c>
      <c r="K9" s="0" t="s">
        <v>1572</v>
      </c>
      <c r="L9" s="5"/>
      <c r="M9" s="5"/>
      <c r="N9" s="5"/>
      <c r="O9" s="5"/>
      <c r="P9" s="5"/>
      <c r="Q9" s="5"/>
      <c r="R9" s="5"/>
      <c r="S9" s="5"/>
    </row>
    <row r="10" customFormat="false" ht="12.75" hidden="false" customHeight="false" outlineLevel="0" collapsed="false">
      <c r="A10" s="102" t="s">
        <v>31</v>
      </c>
      <c r="B10" s="102" t="n">
        <v>96021110</v>
      </c>
      <c r="C10" s="102" t="s">
        <v>27</v>
      </c>
      <c r="D10" s="102" t="n">
        <v>57399</v>
      </c>
      <c r="E10" s="0" t="s">
        <v>15</v>
      </c>
      <c r="F10" s="0" t="n">
        <v>4</v>
      </c>
      <c r="G10" s="0" t="e">
        <f aca="false">NA()</f>
        <v>#N/A</v>
      </c>
      <c r="H10" s="29" t="n">
        <f aca="false">VLOOKUP(A10,HEADROOM!$C$2:$D$3820,2,FALSE())</f>
        <v>10000000</v>
      </c>
      <c r="I10" s="0" t="str">
        <f aca="false">IF(D10="",VLOOKUP(A10,HEADROOM!$C$2:$E$3820,3,FALSE()),"")</f>
        <v/>
      </c>
      <c r="J10" s="0" t="str">
        <f aca="false">A10&amp;B10</f>
        <v>AEP Energy Services, Inc.96021110</v>
      </c>
      <c r="K10" s="0" t="s">
        <v>1572</v>
      </c>
      <c r="L10" s="5"/>
      <c r="M10" s="5"/>
      <c r="N10" s="5"/>
      <c r="O10" s="5"/>
      <c r="P10" s="5"/>
      <c r="Q10" s="5"/>
      <c r="R10" s="5"/>
      <c r="S10" s="5"/>
    </row>
    <row r="11" customFormat="false" ht="12.75" hidden="false" customHeight="false" outlineLevel="0" collapsed="false">
      <c r="A11" s="102" t="s">
        <v>31</v>
      </c>
      <c r="B11" s="102" t="n">
        <v>96021110</v>
      </c>
      <c r="C11" s="102" t="s">
        <v>27</v>
      </c>
      <c r="D11" s="102" t="n">
        <v>57399</v>
      </c>
      <c r="E11" s="0" t="s">
        <v>15</v>
      </c>
      <c r="F11" s="0" t="n">
        <v>4</v>
      </c>
      <c r="G11" s="0" t="e">
        <f aca="false">NA()</f>
        <v>#N/A</v>
      </c>
      <c r="H11" s="29" t="n">
        <f aca="false">VLOOKUP(A11,HEADROOM!$C$2:$D$3820,2,FALSE())</f>
        <v>10000000</v>
      </c>
      <c r="I11" s="0" t="str">
        <f aca="false">IF(D11="",VLOOKUP(A11,HEADROOM!$C$2:$E$3820,3,FALSE()),"")</f>
        <v/>
      </c>
      <c r="J11" s="0" t="str">
        <f aca="false">A11&amp;B11</f>
        <v>AEP Energy Services, Inc.96021110</v>
      </c>
      <c r="K11" s="0" t="s">
        <v>1572</v>
      </c>
      <c r="L11" s="5"/>
      <c r="M11" s="5"/>
      <c r="N11" s="5"/>
      <c r="O11" s="5"/>
      <c r="P11" s="5"/>
      <c r="Q11" s="5"/>
      <c r="R11" s="5"/>
      <c r="S11" s="5"/>
    </row>
    <row r="12" customFormat="false" ht="12.75" hidden="false" customHeight="false" outlineLevel="0" collapsed="false">
      <c r="A12" s="102" t="s">
        <v>31</v>
      </c>
      <c r="B12" s="102" t="n">
        <v>96021110</v>
      </c>
      <c r="C12" s="102" t="s">
        <v>27</v>
      </c>
      <c r="D12" s="102" t="n">
        <v>57399</v>
      </c>
      <c r="E12" s="0" t="s">
        <v>15</v>
      </c>
      <c r="F12" s="0" t="n">
        <v>4</v>
      </c>
      <c r="G12" s="0" t="e">
        <f aca="false">NA()</f>
        <v>#N/A</v>
      </c>
      <c r="H12" s="29" t="n">
        <f aca="false">VLOOKUP(A12,HEADROOM!$C$2:$D$3820,2,FALSE())</f>
        <v>10000000</v>
      </c>
      <c r="I12" s="0" t="str">
        <f aca="false">IF(D12="",VLOOKUP(A12,HEADROOM!$C$2:$E$3820,3,FALSE()),"")</f>
        <v/>
      </c>
      <c r="J12" s="0" t="str">
        <f aca="false">A12&amp;B12</f>
        <v>AEP Energy Services, Inc.96021110</v>
      </c>
      <c r="K12" s="0" t="s">
        <v>1572</v>
      </c>
      <c r="L12" s="5"/>
      <c r="M12" s="5"/>
      <c r="N12" s="5"/>
      <c r="O12" s="5"/>
      <c r="P12" s="5"/>
      <c r="Q12" s="5"/>
      <c r="R12" s="5"/>
      <c r="S12" s="5"/>
    </row>
    <row r="13" customFormat="false" ht="12.75" hidden="false" customHeight="false" outlineLevel="0" collapsed="false">
      <c r="A13" s="102" t="s">
        <v>31</v>
      </c>
      <c r="B13" s="102" t="n">
        <v>96021110</v>
      </c>
      <c r="C13" s="102" t="s">
        <v>27</v>
      </c>
      <c r="D13" s="102" t="n">
        <v>57399</v>
      </c>
      <c r="E13" s="0" t="s">
        <v>15</v>
      </c>
      <c r="F13" s="0" t="n">
        <v>4</v>
      </c>
      <c r="G13" s="0" t="e">
        <f aca="false">NA()</f>
        <v>#N/A</v>
      </c>
      <c r="H13" s="29" t="n">
        <f aca="false">VLOOKUP(A13,HEADROOM!$C$2:$D$3820,2,FALSE())</f>
        <v>10000000</v>
      </c>
      <c r="I13" s="0" t="str">
        <f aca="false">IF(D13="",VLOOKUP(A13,HEADROOM!$C$2:$E$3820,3,FALSE()),"")</f>
        <v/>
      </c>
      <c r="J13" s="0" t="str">
        <f aca="false">A13&amp;B13</f>
        <v>AEP Energy Services, Inc.96021110</v>
      </c>
      <c r="K13" s="0" t="s">
        <v>1572</v>
      </c>
      <c r="L13" s="5"/>
      <c r="M13" s="5"/>
      <c r="N13" s="5"/>
      <c r="O13" s="5"/>
      <c r="P13" s="5"/>
      <c r="Q13" s="5"/>
      <c r="R13" s="5"/>
      <c r="S13" s="5"/>
    </row>
    <row r="14" customFormat="false" ht="12.75" hidden="false" customHeight="false" outlineLevel="0" collapsed="false">
      <c r="A14" s="102" t="s">
        <v>31</v>
      </c>
      <c r="B14" s="102" t="n">
        <v>96021110</v>
      </c>
      <c r="C14" s="102" t="s">
        <v>27</v>
      </c>
      <c r="D14" s="102" t="n">
        <v>57399</v>
      </c>
      <c r="E14" s="0" t="s">
        <v>15</v>
      </c>
      <c r="F14" s="0" t="n">
        <v>4</v>
      </c>
      <c r="G14" s="0" t="e">
        <f aca="false">NA()</f>
        <v>#N/A</v>
      </c>
      <c r="H14" s="29" t="n">
        <f aca="false">VLOOKUP(A14,HEADROOM!$C$2:$D$3820,2,FALSE())</f>
        <v>10000000</v>
      </c>
      <c r="I14" s="0" t="str">
        <f aca="false">IF(D14="",VLOOKUP(A14,HEADROOM!$C$2:$E$3820,3,FALSE()),"")</f>
        <v/>
      </c>
      <c r="J14" s="0" t="str">
        <f aca="false">A14&amp;B14</f>
        <v>AEP Energy Services, Inc.96021110</v>
      </c>
      <c r="K14" s="0" t="s">
        <v>1572</v>
      </c>
      <c r="L14" s="5"/>
      <c r="M14" s="5"/>
      <c r="N14" s="5"/>
      <c r="O14" s="5"/>
      <c r="P14" s="5"/>
      <c r="Q14" s="5"/>
      <c r="R14" s="5"/>
      <c r="S14" s="5"/>
    </row>
    <row r="15" customFormat="false" ht="12.75" hidden="false" customHeight="false" outlineLevel="0" collapsed="false">
      <c r="A15" s="102" t="s">
        <v>31</v>
      </c>
      <c r="B15" s="102" t="n">
        <v>96021110</v>
      </c>
      <c r="C15" s="102" t="s">
        <v>27</v>
      </c>
      <c r="D15" s="102" t="n">
        <v>57399</v>
      </c>
      <c r="E15" s="0" t="s">
        <v>15</v>
      </c>
      <c r="F15" s="0" t="n">
        <v>4</v>
      </c>
      <c r="G15" s="0" t="e">
        <f aca="false">NA()</f>
        <v>#N/A</v>
      </c>
      <c r="H15" s="29" t="n">
        <f aca="false">VLOOKUP(A15,HEADROOM!$C$2:$D$3820,2,FALSE())</f>
        <v>10000000</v>
      </c>
      <c r="I15" s="0" t="str">
        <f aca="false">IF(D15="",VLOOKUP(A15,HEADROOM!$C$2:$E$3820,3,FALSE()),"")</f>
        <v/>
      </c>
      <c r="J15" s="0" t="str">
        <f aca="false">A15&amp;B15</f>
        <v>AEP Energy Services, Inc.96021110</v>
      </c>
      <c r="K15" s="0" t="s">
        <v>1572</v>
      </c>
      <c r="L15" s="5"/>
      <c r="M15" s="5"/>
      <c r="N15" s="5"/>
      <c r="O15" s="5"/>
      <c r="P15" s="5"/>
      <c r="Q15" s="5"/>
      <c r="R15" s="5"/>
      <c r="S15" s="5"/>
    </row>
    <row r="16" customFormat="false" ht="12.75" hidden="false" customHeight="false" outlineLevel="0" collapsed="false">
      <c r="A16" s="102" t="s">
        <v>353</v>
      </c>
      <c r="B16" s="102" t="n">
        <v>96057035</v>
      </c>
      <c r="C16" s="102" t="s">
        <v>27</v>
      </c>
      <c r="D16" s="102" t="n">
        <v>50591</v>
      </c>
      <c r="E16" s="0" t="s">
        <v>15</v>
      </c>
      <c r="F16" s="0" t="e">
        <f aca="false">NA()</f>
        <v>#N/A</v>
      </c>
      <c r="G16" s="0" t="n">
        <v>4</v>
      </c>
      <c r="H16" s="29" t="n">
        <f aca="false">VLOOKUP(A16,HEADROOM!$C$2:$D$3820,2,FALSE())</f>
        <v>5302069</v>
      </c>
      <c r="I16" s="0" t="str">
        <f aca="false">IF(D16="",VLOOKUP(A16,HEADROOM!$C$2:$E$3820,3,FALSE()),"")</f>
        <v/>
      </c>
      <c r="J16" s="0" t="str">
        <f aca="false">A16&amp;B16</f>
        <v>Aquila Canada Corp.96057035</v>
      </c>
      <c r="K16" s="0" t="s">
        <v>1554</v>
      </c>
      <c r="L16" s="5"/>
      <c r="M16" s="5"/>
      <c r="N16" s="5"/>
      <c r="O16" s="5"/>
      <c r="P16" s="5"/>
      <c r="Q16" s="5"/>
      <c r="R16" s="5"/>
      <c r="S16" s="5"/>
    </row>
    <row r="17" customFormat="false" ht="12.75" hidden="false" customHeight="false" outlineLevel="0" collapsed="false">
      <c r="A17" s="102" t="s">
        <v>353</v>
      </c>
      <c r="B17" s="102" t="n">
        <v>96057035</v>
      </c>
      <c r="C17" s="102" t="s">
        <v>27</v>
      </c>
      <c r="D17" s="102" t="n">
        <v>50591</v>
      </c>
      <c r="E17" s="0" t="s">
        <v>15</v>
      </c>
      <c r="F17" s="0" t="e">
        <f aca="false">NA()</f>
        <v>#N/A</v>
      </c>
      <c r="G17" s="0" t="n">
        <v>4</v>
      </c>
      <c r="H17" s="29" t="n">
        <f aca="false">VLOOKUP(A17,HEADROOM!$C$2:$D$3820,2,FALSE())</f>
        <v>5302069</v>
      </c>
      <c r="I17" s="0" t="str">
        <f aca="false">IF(D17="",VLOOKUP(A17,HEADROOM!$C$2:$E$3820,3,FALSE()),"")</f>
        <v/>
      </c>
      <c r="J17" s="0" t="str">
        <f aca="false">A17&amp;B17</f>
        <v>Aquila Canada Corp.96057035</v>
      </c>
      <c r="K17" s="0" t="s">
        <v>1554</v>
      </c>
      <c r="L17" s="5"/>
      <c r="M17" s="5"/>
      <c r="N17" s="5"/>
      <c r="O17" s="5"/>
      <c r="P17" s="5"/>
      <c r="Q17" s="5"/>
      <c r="R17" s="5"/>
      <c r="S17" s="5"/>
    </row>
    <row r="18" customFormat="false" ht="12.75" hidden="false" customHeight="false" outlineLevel="0" collapsed="false">
      <c r="A18" s="102" t="s">
        <v>353</v>
      </c>
      <c r="B18" s="102" t="n">
        <v>96057035</v>
      </c>
      <c r="C18" s="102" t="s">
        <v>27</v>
      </c>
      <c r="D18" s="102" t="n">
        <v>50591</v>
      </c>
      <c r="E18" s="0" t="s">
        <v>15</v>
      </c>
      <c r="F18" s="0" t="e">
        <f aca="false">NA()</f>
        <v>#N/A</v>
      </c>
      <c r="G18" s="0" t="n">
        <v>4</v>
      </c>
      <c r="H18" s="29" t="n">
        <f aca="false">VLOOKUP(A18,HEADROOM!$C$2:$D$3820,2,FALSE())</f>
        <v>5302069</v>
      </c>
      <c r="I18" s="0" t="str">
        <f aca="false">IF(D18="",VLOOKUP(A18,HEADROOM!$C$2:$E$3820,3,FALSE()),"")</f>
        <v/>
      </c>
      <c r="J18" s="0" t="str">
        <f aca="false">A18&amp;B18</f>
        <v>Aquila Canada Corp.96057035</v>
      </c>
      <c r="K18" s="0" t="s">
        <v>1554</v>
      </c>
      <c r="L18" s="5"/>
      <c r="M18" s="5"/>
      <c r="N18" s="5"/>
      <c r="O18" s="5"/>
      <c r="P18" s="5"/>
      <c r="Q18" s="5"/>
      <c r="R18" s="5"/>
      <c r="S18" s="5"/>
    </row>
    <row r="19" customFormat="false" ht="12.75" hidden="false" customHeight="false" outlineLevel="0" collapsed="false">
      <c r="A19" s="102" t="s">
        <v>99</v>
      </c>
      <c r="B19" s="102" t="n">
        <v>96064587</v>
      </c>
      <c r="C19" s="102" t="s">
        <v>27</v>
      </c>
      <c r="D19" s="102" t="n">
        <v>102342</v>
      </c>
      <c r="E19" s="0" t="s">
        <v>15</v>
      </c>
      <c r="F19" s="0" t="n">
        <v>2</v>
      </c>
      <c r="G19" s="0" t="e">
        <f aca="false">NA()</f>
        <v>#N/A</v>
      </c>
      <c r="H19" s="29" t="n">
        <f aca="false">VLOOKUP(A19,HEADROOM!$C$2:$D$3820,2,FALSE())</f>
        <v>1000000</v>
      </c>
      <c r="I19" s="0" t="str">
        <f aca="false">IF(D19="",VLOOKUP(A19,HEADROOM!$C$2:$E$3820,3,FALSE()),"")</f>
        <v/>
      </c>
      <c r="J19" s="0" t="str">
        <f aca="false">A19&amp;B19</f>
        <v>Aquila Capital &amp; Trade, Ltd.96064587</v>
      </c>
      <c r="K19" s="0" t="s">
        <v>1554</v>
      </c>
    </row>
    <row r="20" customFormat="false" ht="12.75" hidden="false" customHeight="false" outlineLevel="0" collapsed="false">
      <c r="A20" s="102" t="s">
        <v>99</v>
      </c>
      <c r="B20" s="102" t="n">
        <v>96064587</v>
      </c>
      <c r="C20" s="102" t="s">
        <v>27</v>
      </c>
      <c r="D20" s="102" t="n">
        <v>102342</v>
      </c>
      <c r="E20" s="0" t="s">
        <v>15</v>
      </c>
      <c r="F20" s="0" t="n">
        <v>2</v>
      </c>
      <c r="G20" s="0" t="e">
        <f aca="false">NA()</f>
        <v>#N/A</v>
      </c>
      <c r="H20" s="29" t="n">
        <f aca="false">VLOOKUP(A20,HEADROOM!$C$2:$D$3820,2,FALSE())</f>
        <v>1000000</v>
      </c>
      <c r="I20" s="0" t="str">
        <f aca="false">IF(D20="",VLOOKUP(A20,HEADROOM!$C$2:$E$3820,3,FALSE()),"")</f>
        <v/>
      </c>
      <c r="J20" s="0" t="str">
        <f aca="false">A20&amp;B20</f>
        <v>Aquila Capital &amp; Trade, Ltd.96064587</v>
      </c>
      <c r="K20" s="0" t="s">
        <v>1554</v>
      </c>
    </row>
    <row r="21" customFormat="false" ht="12.75" hidden="false" customHeight="false" outlineLevel="0" collapsed="false">
      <c r="A21" s="102" t="s">
        <v>99</v>
      </c>
      <c r="B21" s="102" t="n">
        <v>96064587</v>
      </c>
      <c r="C21" s="102" t="s">
        <v>27</v>
      </c>
      <c r="D21" s="102" t="n">
        <v>102342</v>
      </c>
      <c r="E21" s="0" t="s">
        <v>15</v>
      </c>
      <c r="F21" s="0" t="n">
        <v>2</v>
      </c>
      <c r="G21" s="0" t="e">
        <f aca="false">NA()</f>
        <v>#N/A</v>
      </c>
      <c r="H21" s="29" t="n">
        <f aca="false">VLOOKUP(A21,HEADROOM!$C$2:$D$3820,2,FALSE())</f>
        <v>1000000</v>
      </c>
      <c r="I21" s="0" t="str">
        <f aca="false">IF(D21="",VLOOKUP(A21,HEADROOM!$C$2:$E$3820,3,FALSE()),"")</f>
        <v/>
      </c>
      <c r="J21" s="0" t="str">
        <f aca="false">A21&amp;B21</f>
        <v>Aquila Capital &amp; Trade, Ltd.96064587</v>
      </c>
      <c r="K21" s="0" t="s">
        <v>1554</v>
      </c>
    </row>
    <row r="22" customFormat="false" ht="12.75" hidden="false" customHeight="false" outlineLevel="0" collapsed="false">
      <c r="A22" s="102" t="s">
        <v>26</v>
      </c>
      <c r="B22" s="102" t="n">
        <v>96041878</v>
      </c>
      <c r="C22" s="102" t="s">
        <v>27</v>
      </c>
      <c r="D22" s="102" t="n">
        <v>11135</v>
      </c>
      <c r="E22" s="0" t="s">
        <v>15</v>
      </c>
      <c r="F22" s="0" t="n">
        <v>78</v>
      </c>
      <c r="G22" s="0" t="e">
        <f aca="false">NA()</f>
        <v>#N/A</v>
      </c>
      <c r="H22" s="29" t="n">
        <f aca="false">VLOOKUP(A22,HEADROOM!$C$2:$D$3820,2,FALSE())</f>
        <v>7441861</v>
      </c>
      <c r="I22" s="0" t="str">
        <f aca="false">IF(D22="",VLOOKUP(A22,HEADROOM!$C$2:$E$3820,3,FALSE()),"")</f>
        <v/>
      </c>
      <c r="J22" s="0" t="str">
        <f aca="false">A22&amp;B22</f>
        <v>Aquila Risk Management Corporation96041878</v>
      </c>
      <c r="K22" s="0" t="s">
        <v>1572</v>
      </c>
    </row>
    <row r="23" customFormat="false" ht="12.75" hidden="false" customHeight="false" outlineLevel="0" collapsed="false">
      <c r="A23" s="102" t="s">
        <v>26</v>
      </c>
      <c r="B23" s="102" t="n">
        <v>96041878</v>
      </c>
      <c r="C23" s="102" t="s">
        <v>27</v>
      </c>
      <c r="D23" s="102" t="n">
        <v>11135</v>
      </c>
      <c r="E23" s="0" t="s">
        <v>15</v>
      </c>
      <c r="F23" s="0" t="n">
        <v>78</v>
      </c>
      <c r="G23" s="0" t="e">
        <f aca="false">NA()</f>
        <v>#N/A</v>
      </c>
      <c r="H23" s="29" t="n">
        <f aca="false">VLOOKUP(A23,HEADROOM!$C$2:$D$3820,2,FALSE())</f>
        <v>7441861</v>
      </c>
      <c r="I23" s="0" t="str">
        <f aca="false">IF(D23="",VLOOKUP(A23,HEADROOM!$C$2:$E$3820,3,FALSE()),"")</f>
        <v/>
      </c>
      <c r="J23" s="0" t="str">
        <f aca="false">A23&amp;B23</f>
        <v>Aquila Risk Management Corporation96041878</v>
      </c>
      <c r="K23" s="0" t="s">
        <v>1572</v>
      </c>
    </row>
    <row r="24" customFormat="false" ht="12.75" hidden="false" customHeight="false" outlineLevel="0" collapsed="false">
      <c r="A24" s="102" t="s">
        <v>26</v>
      </c>
      <c r="B24" s="102" t="n">
        <v>96041878</v>
      </c>
      <c r="C24" s="102" t="s">
        <v>27</v>
      </c>
      <c r="D24" s="102" t="n">
        <v>11135</v>
      </c>
      <c r="E24" s="0" t="s">
        <v>15</v>
      </c>
      <c r="F24" s="0" t="n">
        <v>78</v>
      </c>
      <c r="G24" s="0" t="e">
        <f aca="false">NA()</f>
        <v>#N/A</v>
      </c>
      <c r="H24" s="29" t="n">
        <f aca="false">VLOOKUP(A24,HEADROOM!$C$2:$D$3820,2,FALSE())</f>
        <v>7441861</v>
      </c>
      <c r="I24" s="0" t="str">
        <f aca="false">IF(D24="",VLOOKUP(A24,HEADROOM!$C$2:$E$3820,3,FALSE()),"")</f>
        <v/>
      </c>
      <c r="J24" s="0" t="str">
        <f aca="false">A24&amp;B24</f>
        <v>Aquila Risk Management Corporation96041878</v>
      </c>
      <c r="K24" s="0" t="s">
        <v>1572</v>
      </c>
    </row>
    <row r="25" customFormat="false" ht="12.75" hidden="false" customHeight="false" outlineLevel="0" collapsed="false">
      <c r="A25" s="102" t="s">
        <v>198</v>
      </c>
      <c r="B25" s="102" t="n">
        <v>96016709</v>
      </c>
      <c r="C25" s="102" t="s">
        <v>27</v>
      </c>
      <c r="D25" s="102" t="n">
        <v>55265</v>
      </c>
      <c r="E25" s="0" t="s">
        <v>15</v>
      </c>
      <c r="F25" s="0" t="n">
        <v>30</v>
      </c>
      <c r="G25" s="0" t="e">
        <f aca="false">NA()</f>
        <v>#N/A</v>
      </c>
      <c r="H25" s="29" t="n">
        <f aca="false">VLOOKUP(A25,HEADROOM!$C$2:$D$3820,2,FALSE())</f>
        <v>22659865</v>
      </c>
      <c r="I25" s="0" t="str">
        <f aca="false">IF(D25="",VLOOKUP(A25,HEADROOM!$C$2:$E$3820,3,FALSE()),"")</f>
        <v/>
      </c>
      <c r="J25" s="0" t="str">
        <f aca="false">A25&amp;B25</f>
        <v>Avista Energy, Inc.96016709</v>
      </c>
      <c r="K25" s="0" t="s">
        <v>1572</v>
      </c>
    </row>
    <row r="26" customFormat="false" ht="12.75" hidden="false" customHeight="false" outlineLevel="0" collapsed="false">
      <c r="A26" s="102" t="s">
        <v>198</v>
      </c>
      <c r="B26" s="102" t="n">
        <v>96016709</v>
      </c>
      <c r="C26" s="102" t="s">
        <v>27</v>
      </c>
      <c r="D26" s="102" t="n">
        <v>55265</v>
      </c>
      <c r="E26" s="0" t="s">
        <v>15</v>
      </c>
      <c r="F26" s="0" t="n">
        <v>30</v>
      </c>
      <c r="G26" s="0" t="e">
        <f aca="false">NA()</f>
        <v>#N/A</v>
      </c>
      <c r="H26" s="29" t="n">
        <f aca="false">VLOOKUP(A26,HEADROOM!$C$2:$D$3820,2,FALSE())</f>
        <v>22659865</v>
      </c>
      <c r="I26" s="0" t="str">
        <f aca="false">IF(D26="",VLOOKUP(A26,HEADROOM!$C$2:$E$3820,3,FALSE()),"")</f>
        <v/>
      </c>
      <c r="J26" s="0" t="str">
        <f aca="false">A26&amp;B26</f>
        <v>Avista Energy, Inc.96016709</v>
      </c>
      <c r="K26" s="0" t="s">
        <v>1572</v>
      </c>
    </row>
    <row r="27" customFormat="false" ht="12.75" hidden="false" customHeight="false" outlineLevel="0" collapsed="false">
      <c r="A27" s="102" t="s">
        <v>198</v>
      </c>
      <c r="B27" s="102" t="n">
        <v>96016709</v>
      </c>
      <c r="C27" s="102" t="s">
        <v>27</v>
      </c>
      <c r="D27" s="102" t="n">
        <v>55265</v>
      </c>
      <c r="E27" s="0" t="s">
        <v>15</v>
      </c>
      <c r="F27" s="0" t="n">
        <v>30</v>
      </c>
      <c r="G27" s="0" t="e">
        <f aca="false">NA()</f>
        <v>#N/A</v>
      </c>
      <c r="H27" s="29" t="n">
        <f aca="false">VLOOKUP(A27,HEADROOM!$C$2:$D$3820,2,FALSE())</f>
        <v>22659865</v>
      </c>
      <c r="I27" s="0" t="str">
        <f aca="false">IF(D27="",VLOOKUP(A27,HEADROOM!$C$2:$E$3820,3,FALSE()),"")</f>
        <v/>
      </c>
      <c r="J27" s="0" t="str">
        <f aca="false">A27&amp;B27</f>
        <v>Avista Energy, Inc.96016709</v>
      </c>
      <c r="K27" s="0" t="s">
        <v>1572</v>
      </c>
    </row>
    <row r="28" customFormat="false" ht="12.75" hidden="false" customHeight="false" outlineLevel="0" collapsed="false">
      <c r="A28" s="102" t="s">
        <v>76</v>
      </c>
      <c r="B28" s="102" t="n">
        <v>96004898</v>
      </c>
      <c r="C28" s="102" t="s">
        <v>27</v>
      </c>
      <c r="D28" s="102" t="n">
        <v>70526</v>
      </c>
      <c r="E28" s="0" t="s">
        <v>15</v>
      </c>
      <c r="F28" s="0" t="n">
        <v>9</v>
      </c>
      <c r="G28" s="0" t="e">
        <f aca="false">NA()</f>
        <v>#N/A</v>
      </c>
      <c r="H28" s="29" t="n">
        <f aca="false">VLOOKUP(A28,HEADROOM!$C$2:$D$3820,2,FALSE())</f>
        <v>96745401</v>
      </c>
      <c r="I28" s="0" t="str">
        <f aca="false">IF(D28="",VLOOKUP(A28,HEADROOM!$C$2:$E$3820,3,FALSE()),"")</f>
        <v/>
      </c>
      <c r="J28" s="0" t="str">
        <f aca="false">A28&amp;B28</f>
        <v>Bank of America, National Association96004898</v>
      </c>
      <c r="K28" s="0" t="s">
        <v>1572</v>
      </c>
    </row>
    <row r="29" customFormat="false" ht="12.75" hidden="false" customHeight="false" outlineLevel="0" collapsed="false">
      <c r="A29" s="102" t="s">
        <v>76</v>
      </c>
      <c r="B29" s="102" t="n">
        <v>96004898</v>
      </c>
      <c r="C29" s="102" t="s">
        <v>27</v>
      </c>
      <c r="D29" s="102" t="n">
        <v>70526</v>
      </c>
      <c r="E29" s="0" t="s">
        <v>15</v>
      </c>
      <c r="F29" s="0" t="n">
        <v>9</v>
      </c>
      <c r="G29" s="0" t="e">
        <f aca="false">NA()</f>
        <v>#N/A</v>
      </c>
      <c r="H29" s="29" t="n">
        <f aca="false">VLOOKUP(A29,HEADROOM!$C$2:$D$3820,2,FALSE())</f>
        <v>96745401</v>
      </c>
      <c r="I29" s="0" t="str">
        <f aca="false">IF(D29="",VLOOKUP(A29,HEADROOM!$C$2:$E$3820,3,FALSE()),"")</f>
        <v/>
      </c>
      <c r="J29" s="0" t="str">
        <f aca="false">A29&amp;B29</f>
        <v>Bank of America, National Association96004898</v>
      </c>
      <c r="K29" s="0" t="s">
        <v>1572</v>
      </c>
    </row>
    <row r="30" customFormat="false" ht="12.75" hidden="false" customHeight="false" outlineLevel="0" collapsed="false">
      <c r="A30" s="102" t="s">
        <v>76</v>
      </c>
      <c r="B30" s="102" t="n">
        <v>96004898</v>
      </c>
      <c r="C30" s="102" t="s">
        <v>27</v>
      </c>
      <c r="D30" s="102" t="n">
        <v>70526</v>
      </c>
      <c r="E30" s="0" t="s">
        <v>15</v>
      </c>
      <c r="F30" s="0" t="n">
        <v>9</v>
      </c>
      <c r="G30" s="0" t="e">
        <f aca="false">NA()</f>
        <v>#N/A</v>
      </c>
      <c r="H30" s="29" t="n">
        <f aca="false">VLOOKUP(A30,HEADROOM!$C$2:$D$3820,2,FALSE())</f>
        <v>96745401</v>
      </c>
      <c r="I30" s="0" t="str">
        <f aca="false">IF(D30="",VLOOKUP(A30,HEADROOM!$C$2:$E$3820,3,FALSE()),"")</f>
        <v/>
      </c>
      <c r="J30" s="0" t="str">
        <f aca="false">A30&amp;B30</f>
        <v>Bank of America, National Association96004898</v>
      </c>
      <c r="K30" s="0" t="s">
        <v>1572</v>
      </c>
    </row>
    <row r="31" customFormat="false" ht="12.75" hidden="false" customHeight="false" outlineLevel="0" collapsed="false">
      <c r="A31" s="102" t="s">
        <v>136</v>
      </c>
      <c r="B31" s="102" t="n">
        <v>96004839</v>
      </c>
      <c r="C31" s="102" t="s">
        <v>27</v>
      </c>
      <c r="D31" s="102" t="n">
        <v>21474</v>
      </c>
      <c r="E31" s="0" t="s">
        <v>15</v>
      </c>
      <c r="F31" s="0" t="e">
        <f aca="false">NA()</f>
        <v>#N/A</v>
      </c>
      <c r="G31" s="0" t="e">
        <f aca="false">NA()</f>
        <v>#N/A</v>
      </c>
      <c r="H31" s="29" t="n">
        <f aca="false">VLOOKUP(A31,HEADROOM!$C$2:$D$3820,2,FALSE())</f>
        <v>100000000</v>
      </c>
      <c r="I31" s="0" t="str">
        <f aca="false">IF(D31="",VLOOKUP(A31,HEADROOM!$C$2:$E$3820,3,FALSE()),"")</f>
        <v/>
      </c>
      <c r="J31" s="0" t="str">
        <f aca="false">A31&amp;B31</f>
        <v>Bank of Montreal96004839</v>
      </c>
      <c r="K31" s="0" t="s">
        <v>1572</v>
      </c>
    </row>
    <row r="32" customFormat="false" ht="12.75" hidden="false" customHeight="false" outlineLevel="0" collapsed="false">
      <c r="A32" s="102" t="s">
        <v>136</v>
      </c>
      <c r="B32" s="102" t="n">
        <v>96004839</v>
      </c>
      <c r="C32" s="102" t="s">
        <v>27</v>
      </c>
      <c r="D32" s="102" t="n">
        <v>21474</v>
      </c>
      <c r="E32" s="0" t="s">
        <v>15</v>
      </c>
      <c r="F32" s="0" t="e">
        <f aca="false">NA()</f>
        <v>#N/A</v>
      </c>
      <c r="G32" s="0" t="e">
        <f aca="false">NA()</f>
        <v>#N/A</v>
      </c>
      <c r="H32" s="29" t="n">
        <f aca="false">VLOOKUP(A32,HEADROOM!$C$2:$D$3820,2,FALSE())</f>
        <v>100000000</v>
      </c>
      <c r="I32" s="0" t="str">
        <f aca="false">IF(D32="",VLOOKUP(A32,HEADROOM!$C$2:$E$3820,3,FALSE()),"")</f>
        <v/>
      </c>
      <c r="J32" s="0" t="str">
        <f aca="false">A32&amp;B32</f>
        <v>Bank of Montreal96004839</v>
      </c>
      <c r="K32" s="0" t="s">
        <v>1572</v>
      </c>
    </row>
    <row r="33" customFormat="false" ht="12.75" hidden="false" customHeight="false" outlineLevel="0" collapsed="false">
      <c r="A33" s="102" t="s">
        <v>136</v>
      </c>
      <c r="B33" s="102" t="n">
        <v>96004839</v>
      </c>
      <c r="C33" s="102" t="s">
        <v>27</v>
      </c>
      <c r="D33" s="102" t="n">
        <v>21474</v>
      </c>
      <c r="E33" s="0" t="s">
        <v>15</v>
      </c>
      <c r="F33" s="0" t="e">
        <f aca="false">NA()</f>
        <v>#N/A</v>
      </c>
      <c r="G33" s="0" t="e">
        <f aca="false">NA()</f>
        <v>#N/A</v>
      </c>
      <c r="H33" s="29" t="n">
        <f aca="false">VLOOKUP(A33,HEADROOM!$C$2:$D$3820,2,FALSE())</f>
        <v>100000000</v>
      </c>
      <c r="I33" s="0" t="str">
        <f aca="false">IF(D33="",VLOOKUP(A33,HEADROOM!$C$2:$E$3820,3,FALSE()),"")</f>
        <v/>
      </c>
      <c r="J33" s="0" t="str">
        <f aca="false">A33&amp;B33</f>
        <v>Bank of Montreal96004839</v>
      </c>
      <c r="K33" s="0" t="s">
        <v>1572</v>
      </c>
    </row>
    <row r="34" customFormat="false" ht="12.75" hidden="false" customHeight="false" outlineLevel="0" collapsed="false">
      <c r="A34" s="102" t="s">
        <v>357</v>
      </c>
      <c r="B34" s="102" t="n">
        <v>95000331</v>
      </c>
      <c r="C34" s="102" t="s">
        <v>27</v>
      </c>
      <c r="D34" s="102" t="n">
        <v>71593</v>
      </c>
      <c r="E34" s="0" t="s">
        <v>15</v>
      </c>
      <c r="F34" s="0" t="e">
        <f aca="false">NA()</f>
        <v>#N/A</v>
      </c>
      <c r="G34" s="0" t="e">
        <f aca="false">NA()</f>
        <v>#N/A</v>
      </c>
      <c r="H34" s="29" t="n">
        <f aca="false">VLOOKUP(A34,HEADROOM!$C$2:$D$3820,2,FALSE())</f>
        <v>15000000</v>
      </c>
      <c r="I34" s="0" t="str">
        <f aca="false">IF(D34="",VLOOKUP(A34,HEADROOM!$C$2:$E$3820,3,FALSE()),"")</f>
        <v/>
      </c>
      <c r="J34" s="0" t="str">
        <f aca="false">A34&amp;B34</f>
        <v>Bank One, National Association95000331</v>
      </c>
      <c r="K34" s="0" t="s">
        <v>1572</v>
      </c>
    </row>
    <row r="35" customFormat="false" ht="12.75" hidden="false" customHeight="false" outlineLevel="0" collapsed="false">
      <c r="A35" s="102" t="s">
        <v>357</v>
      </c>
      <c r="B35" s="102" t="n">
        <v>95000331</v>
      </c>
      <c r="C35" s="102" t="s">
        <v>27</v>
      </c>
      <c r="D35" s="102" t="n">
        <v>71593</v>
      </c>
      <c r="E35" s="0" t="s">
        <v>15</v>
      </c>
      <c r="F35" s="0" t="e">
        <f aca="false">NA()</f>
        <v>#N/A</v>
      </c>
      <c r="G35" s="0" t="e">
        <f aca="false">NA()</f>
        <v>#N/A</v>
      </c>
      <c r="H35" s="29" t="n">
        <f aca="false">VLOOKUP(A35,HEADROOM!$C$2:$D$3820,2,FALSE())</f>
        <v>15000000</v>
      </c>
      <c r="I35" s="0" t="str">
        <f aca="false">IF(D35="",VLOOKUP(A35,HEADROOM!$C$2:$E$3820,3,FALSE()),"")</f>
        <v/>
      </c>
      <c r="J35" s="0" t="str">
        <f aca="false">A35&amp;B35</f>
        <v>Bank One, National Association95000331</v>
      </c>
      <c r="K35" s="0" t="s">
        <v>1572</v>
      </c>
    </row>
    <row r="36" customFormat="false" ht="12.75" hidden="false" customHeight="false" outlineLevel="0" collapsed="false">
      <c r="A36" s="102" t="s">
        <v>357</v>
      </c>
      <c r="B36" s="102" t="n">
        <v>95000331</v>
      </c>
      <c r="C36" s="102" t="s">
        <v>27</v>
      </c>
      <c r="D36" s="102" t="n">
        <v>71593</v>
      </c>
      <c r="E36" s="0" t="s">
        <v>15</v>
      </c>
      <c r="F36" s="0" t="e">
        <f aca="false">NA()</f>
        <v>#N/A</v>
      </c>
      <c r="G36" s="0" t="e">
        <f aca="false">NA()</f>
        <v>#N/A</v>
      </c>
      <c r="H36" s="29" t="n">
        <f aca="false">VLOOKUP(A36,HEADROOM!$C$2:$D$3820,2,FALSE())</f>
        <v>15000000</v>
      </c>
      <c r="I36" s="0" t="str">
        <f aca="false">IF(D36="",VLOOKUP(A36,HEADROOM!$C$2:$E$3820,3,FALSE()),"")</f>
        <v/>
      </c>
      <c r="J36" s="0" t="str">
        <f aca="false">A36&amp;B36</f>
        <v>Bank One, National Association95000331</v>
      </c>
      <c r="K36" s="0" t="s">
        <v>1572</v>
      </c>
    </row>
    <row r="37" customFormat="false" ht="12.75" hidden="false" customHeight="false" outlineLevel="0" collapsed="false">
      <c r="A37" s="102" t="s">
        <v>126</v>
      </c>
      <c r="B37" s="102" t="n">
        <v>95001184</v>
      </c>
      <c r="C37" s="102" t="s">
        <v>127</v>
      </c>
      <c r="D37" s="102" t="n">
        <v>27</v>
      </c>
      <c r="E37" s="0" t="s">
        <v>15</v>
      </c>
      <c r="F37" s="0" t="n">
        <v>47</v>
      </c>
      <c r="G37" s="0" t="e">
        <f aca="false">NA()</f>
        <v>#N/A</v>
      </c>
      <c r="H37" s="29" t="e">
        <f aca="false">VLOOKUP(A37,HEADROOM!$C$2:$D$3820,2,FALSE())</f>
        <v>#N/A</v>
      </c>
      <c r="I37" s="0" t="str">
        <f aca="false">IF(D37="",VLOOKUP(A37,HEADROOM!$C$2:$E$3820,3,FALSE()),"")</f>
        <v/>
      </c>
      <c r="J37" s="0" t="str">
        <f aca="false">A37&amp;B37</f>
        <v>Bankers Trust Company95001184</v>
      </c>
      <c r="K37" s="0" t="s">
        <v>1572</v>
      </c>
    </row>
    <row r="38" customFormat="false" ht="12.75" hidden="false" customHeight="false" outlineLevel="0" collapsed="false">
      <c r="A38" s="102" t="s">
        <v>126</v>
      </c>
      <c r="B38" s="102" t="n">
        <v>95001184</v>
      </c>
      <c r="C38" s="102" t="s">
        <v>127</v>
      </c>
      <c r="D38" s="102" t="n">
        <v>27</v>
      </c>
      <c r="E38" s="0" t="s">
        <v>15</v>
      </c>
      <c r="F38" s="0" t="n">
        <v>47</v>
      </c>
      <c r="G38" s="0" t="e">
        <f aca="false">NA()</f>
        <v>#N/A</v>
      </c>
      <c r="H38" s="29" t="e">
        <f aca="false">VLOOKUP(A38,HEADROOM!$C$2:$D$3820,2,FALSE())</f>
        <v>#N/A</v>
      </c>
      <c r="I38" s="0" t="str">
        <f aca="false">IF(D38="",VLOOKUP(A38,HEADROOM!$C$2:$E$3820,3,FALSE()),"")</f>
        <v/>
      </c>
      <c r="J38" s="0" t="str">
        <f aca="false">A38&amp;B38</f>
        <v>Bankers Trust Company95001184</v>
      </c>
      <c r="K38" s="0" t="s">
        <v>1572</v>
      </c>
    </row>
    <row r="39" customFormat="false" ht="12.75" hidden="false" customHeight="false" outlineLevel="0" collapsed="false">
      <c r="A39" s="102" t="s">
        <v>126</v>
      </c>
      <c r="B39" s="102" t="n">
        <v>95001184</v>
      </c>
      <c r="C39" s="102" t="s">
        <v>127</v>
      </c>
      <c r="D39" s="102" t="n">
        <v>27</v>
      </c>
      <c r="E39" s="0" t="s">
        <v>15</v>
      </c>
      <c r="F39" s="0" t="n">
        <v>47</v>
      </c>
      <c r="G39" s="0" t="e">
        <f aca="false">NA()</f>
        <v>#N/A</v>
      </c>
      <c r="H39" s="29" t="e">
        <f aca="false">VLOOKUP(A39,HEADROOM!$C$2:$D$3820,2,FALSE())</f>
        <v>#N/A</v>
      </c>
      <c r="I39" s="0" t="str">
        <f aca="false">IF(D39="",VLOOKUP(A39,HEADROOM!$C$2:$E$3820,3,FALSE()),"")</f>
        <v/>
      </c>
      <c r="J39" s="0" t="str">
        <f aca="false">A39&amp;B39</f>
        <v>Bankers Trust Company95001184</v>
      </c>
      <c r="K39" s="0" t="s">
        <v>1572</v>
      </c>
    </row>
    <row r="40" customFormat="false" ht="12.75" hidden="false" customHeight="false" outlineLevel="0" collapsed="false">
      <c r="A40" s="102" t="s">
        <v>90</v>
      </c>
      <c r="B40" s="102" t="n">
        <v>95000290</v>
      </c>
      <c r="C40" s="102" t="s">
        <v>27</v>
      </c>
      <c r="D40" s="102" t="n">
        <v>56631</v>
      </c>
      <c r="E40" s="0" t="s">
        <v>15</v>
      </c>
      <c r="F40" s="0" t="n">
        <v>63</v>
      </c>
      <c r="G40" s="0" t="e">
        <f aca="false">NA()</f>
        <v>#N/A</v>
      </c>
      <c r="H40" s="29" t="n">
        <f aca="false">VLOOKUP(A40,HEADROOM!$C$2:$D$3820,2,FALSE())</f>
        <v>83246030</v>
      </c>
      <c r="I40" s="0" t="str">
        <f aca="false">IF(D40="",VLOOKUP(A40,HEADROOM!$C$2:$E$3820,3,FALSE()),"")</f>
        <v/>
      </c>
      <c r="J40" s="0" t="str">
        <f aca="false">A40&amp;B40</f>
        <v>BNP Paribas95000290</v>
      </c>
      <c r="K40" s="0" t="s">
        <v>1572</v>
      </c>
    </row>
    <row r="41" customFormat="false" ht="12.75" hidden="false" customHeight="false" outlineLevel="0" collapsed="false">
      <c r="A41" s="102" t="s">
        <v>90</v>
      </c>
      <c r="B41" s="102" t="n">
        <v>95000290</v>
      </c>
      <c r="C41" s="102" t="s">
        <v>27</v>
      </c>
      <c r="D41" s="102" t="n">
        <v>56631</v>
      </c>
      <c r="E41" s="0" t="s">
        <v>15</v>
      </c>
      <c r="F41" s="0" t="n">
        <v>63</v>
      </c>
      <c r="G41" s="0" t="e">
        <f aca="false">NA()</f>
        <v>#N/A</v>
      </c>
      <c r="H41" s="29" t="n">
        <f aca="false">VLOOKUP(A41,HEADROOM!$C$2:$D$3820,2,FALSE())</f>
        <v>83246030</v>
      </c>
      <c r="I41" s="0" t="str">
        <f aca="false">IF(D41="",VLOOKUP(A41,HEADROOM!$C$2:$E$3820,3,FALSE()),"")</f>
        <v/>
      </c>
      <c r="J41" s="0" t="str">
        <f aca="false">A41&amp;B41</f>
        <v>BNP Paribas95000290</v>
      </c>
      <c r="K41" s="0" t="s">
        <v>1572</v>
      </c>
    </row>
    <row r="42" customFormat="false" ht="12.75" hidden="false" customHeight="false" outlineLevel="0" collapsed="false">
      <c r="A42" s="102" t="s">
        <v>90</v>
      </c>
      <c r="B42" s="102" t="n">
        <v>95000290</v>
      </c>
      <c r="C42" s="102" t="s">
        <v>27</v>
      </c>
      <c r="D42" s="102" t="n">
        <v>56631</v>
      </c>
      <c r="E42" s="0" t="s">
        <v>15</v>
      </c>
      <c r="F42" s="0" t="n">
        <v>63</v>
      </c>
      <c r="G42" s="0" t="e">
        <f aca="false">NA()</f>
        <v>#N/A</v>
      </c>
      <c r="H42" s="29" t="n">
        <f aca="false">VLOOKUP(A42,HEADROOM!$C$2:$D$3820,2,FALSE())</f>
        <v>83246030</v>
      </c>
      <c r="I42" s="0" t="str">
        <f aca="false">IF(D42="",VLOOKUP(A42,HEADROOM!$C$2:$E$3820,3,FALSE()),"")</f>
        <v/>
      </c>
      <c r="J42" s="0" t="str">
        <f aca="false">A42&amp;B42</f>
        <v>BNP Paribas95000290</v>
      </c>
      <c r="K42" s="0" t="s">
        <v>1572</v>
      </c>
    </row>
    <row r="43" customFormat="false" ht="12.75" hidden="false" customHeight="false" outlineLevel="0" collapsed="false">
      <c r="A43" s="102" t="s">
        <v>72</v>
      </c>
      <c r="B43" s="102" t="n">
        <v>96038383</v>
      </c>
      <c r="C43" s="102" t="s">
        <v>27</v>
      </c>
      <c r="D43" s="102" t="n">
        <v>65291</v>
      </c>
      <c r="E43" s="0" t="s">
        <v>15</v>
      </c>
      <c r="F43" s="0" t="n">
        <v>13</v>
      </c>
      <c r="G43" s="0" t="n">
        <v>7</v>
      </c>
      <c r="H43" s="29" t="n">
        <f aca="false">VLOOKUP(A43,HEADROOM!$C$2:$D$3820,2,FALSE())</f>
        <v>43628269</v>
      </c>
      <c r="I43" s="0" t="str">
        <f aca="false">IF(D43="",VLOOKUP(A43,HEADROOM!$C$2:$E$3820,3,FALSE()),"")</f>
        <v/>
      </c>
      <c r="J43" s="0" t="str">
        <f aca="false">A43&amp;B43</f>
        <v>BP Corporation North America Inc.96038383</v>
      </c>
      <c r="K43" s="0" t="s">
        <v>1572</v>
      </c>
    </row>
    <row r="44" customFormat="false" ht="12.75" hidden="false" customHeight="false" outlineLevel="0" collapsed="false">
      <c r="A44" s="102" t="s">
        <v>72</v>
      </c>
      <c r="B44" s="102" t="n">
        <v>96038383</v>
      </c>
      <c r="C44" s="102" t="s">
        <v>27</v>
      </c>
      <c r="D44" s="102" t="n">
        <v>65291</v>
      </c>
      <c r="E44" s="0" t="s">
        <v>15</v>
      </c>
      <c r="F44" s="0" t="n">
        <v>13</v>
      </c>
      <c r="G44" s="0" t="n">
        <v>7</v>
      </c>
      <c r="H44" s="29" t="n">
        <f aca="false">VLOOKUP(A44,HEADROOM!$C$2:$D$3820,2,FALSE())</f>
        <v>43628269</v>
      </c>
      <c r="I44" s="0" t="str">
        <f aca="false">IF(D44="",VLOOKUP(A44,HEADROOM!$C$2:$E$3820,3,FALSE()),"")</f>
        <v/>
      </c>
      <c r="J44" s="0" t="str">
        <f aca="false">A44&amp;B44</f>
        <v>BP Corporation North America Inc.96038383</v>
      </c>
      <c r="K44" s="0" t="s">
        <v>1572</v>
      </c>
    </row>
    <row r="45" customFormat="false" ht="12.75" hidden="false" customHeight="false" outlineLevel="0" collapsed="false">
      <c r="A45" s="102" t="s">
        <v>72</v>
      </c>
      <c r="B45" s="102" t="n">
        <v>96038383</v>
      </c>
      <c r="C45" s="102" t="s">
        <v>27</v>
      </c>
      <c r="D45" s="102" t="n">
        <v>65291</v>
      </c>
      <c r="E45" s="0" t="s">
        <v>15</v>
      </c>
      <c r="F45" s="0" t="n">
        <v>13</v>
      </c>
      <c r="G45" s="0" t="n">
        <v>7</v>
      </c>
      <c r="H45" s="29" t="n">
        <f aca="false">VLOOKUP(A45,HEADROOM!$C$2:$D$3820,2,FALSE())</f>
        <v>43628269</v>
      </c>
      <c r="I45" s="0" t="str">
        <f aca="false">IF(D45="",VLOOKUP(A45,HEADROOM!$C$2:$E$3820,3,FALSE()),"")</f>
        <v/>
      </c>
      <c r="J45" s="0" t="str">
        <f aca="false">A45&amp;B45</f>
        <v>BP Corporation North America Inc.96038383</v>
      </c>
      <c r="K45" s="0" t="s">
        <v>1572</v>
      </c>
    </row>
    <row r="46" customFormat="false" ht="12.75" hidden="false" customHeight="false" outlineLevel="0" collapsed="false">
      <c r="A46" s="102" t="s">
        <v>72</v>
      </c>
      <c r="B46" s="102" t="n">
        <v>96038383</v>
      </c>
      <c r="C46" s="102" t="s">
        <v>27</v>
      </c>
      <c r="D46" s="102" t="n">
        <v>65291</v>
      </c>
      <c r="E46" s="0" t="s">
        <v>15</v>
      </c>
      <c r="F46" s="0" t="n">
        <v>13</v>
      </c>
      <c r="G46" s="0" t="n">
        <v>7</v>
      </c>
      <c r="H46" s="29" t="n">
        <f aca="false">VLOOKUP(A46,HEADROOM!$C$2:$D$3820,2,FALSE())</f>
        <v>43628269</v>
      </c>
      <c r="I46" s="0" t="str">
        <f aca="false">IF(D46="",VLOOKUP(A46,HEADROOM!$C$2:$E$3820,3,FALSE()),"")</f>
        <v/>
      </c>
      <c r="J46" s="0" t="str">
        <f aca="false">A46&amp;B46</f>
        <v>BP Corporation North America Inc.96038383</v>
      </c>
      <c r="K46" s="0" t="s">
        <v>1572</v>
      </c>
    </row>
    <row r="47" customFormat="false" ht="12.75" hidden="false" customHeight="false" outlineLevel="0" collapsed="false">
      <c r="A47" s="102" t="s">
        <v>72</v>
      </c>
      <c r="B47" s="102" t="n">
        <v>96038383</v>
      </c>
      <c r="C47" s="102" t="s">
        <v>27</v>
      </c>
      <c r="D47" s="102" t="n">
        <v>65291</v>
      </c>
      <c r="E47" s="0" t="s">
        <v>15</v>
      </c>
      <c r="F47" s="0" t="n">
        <v>13</v>
      </c>
      <c r="G47" s="0" t="n">
        <v>7</v>
      </c>
      <c r="H47" s="29" t="n">
        <f aca="false">VLOOKUP(A47,HEADROOM!$C$2:$D$3820,2,FALSE())</f>
        <v>43628269</v>
      </c>
      <c r="I47" s="0" t="str">
        <f aca="false">IF(D47="",VLOOKUP(A47,HEADROOM!$C$2:$E$3820,3,FALSE()),"")</f>
        <v/>
      </c>
      <c r="J47" s="0" t="str">
        <f aca="false">A47&amp;B47</f>
        <v>BP Corporation North America Inc.96038383</v>
      </c>
      <c r="K47" s="0" t="s">
        <v>1572</v>
      </c>
    </row>
    <row r="48" customFormat="false" ht="12.75" hidden="false" customHeight="false" outlineLevel="0" collapsed="false">
      <c r="A48" s="102" t="s">
        <v>72</v>
      </c>
      <c r="B48" s="102" t="n">
        <v>96038383</v>
      </c>
      <c r="C48" s="102" t="s">
        <v>27</v>
      </c>
      <c r="D48" s="102" t="n">
        <v>65291</v>
      </c>
      <c r="E48" s="0" t="s">
        <v>15</v>
      </c>
      <c r="F48" s="0" t="n">
        <v>13</v>
      </c>
      <c r="G48" s="0" t="n">
        <v>7</v>
      </c>
      <c r="H48" s="29" t="n">
        <f aca="false">VLOOKUP(A48,HEADROOM!$C$2:$D$3820,2,FALSE())</f>
        <v>43628269</v>
      </c>
      <c r="I48" s="0" t="str">
        <f aca="false">IF(D48="",VLOOKUP(A48,HEADROOM!$C$2:$E$3820,3,FALSE()),"")</f>
        <v/>
      </c>
      <c r="J48" s="0" t="str">
        <f aca="false">A48&amp;B48</f>
        <v>BP Corporation North America Inc.96038383</v>
      </c>
      <c r="K48" s="0" t="s">
        <v>1572</v>
      </c>
    </row>
    <row r="49" customFormat="false" ht="12.75" hidden="false" customHeight="false" outlineLevel="0" collapsed="false">
      <c r="A49" s="102" t="s">
        <v>72</v>
      </c>
      <c r="B49" s="102" t="n">
        <v>96038383</v>
      </c>
      <c r="C49" s="102" t="s">
        <v>27</v>
      </c>
      <c r="D49" s="102" t="n">
        <v>65291</v>
      </c>
      <c r="E49" s="0" t="s">
        <v>15</v>
      </c>
      <c r="F49" s="0" t="n">
        <v>13</v>
      </c>
      <c r="G49" s="0" t="n">
        <v>7</v>
      </c>
      <c r="H49" s="29" t="n">
        <f aca="false">VLOOKUP(A49,HEADROOM!$C$2:$D$3820,2,FALSE())</f>
        <v>43628269</v>
      </c>
      <c r="I49" s="0" t="str">
        <f aca="false">IF(D49="",VLOOKUP(A49,HEADROOM!$C$2:$E$3820,3,FALSE()),"")</f>
        <v/>
      </c>
      <c r="J49" s="0" t="str">
        <f aca="false">A49&amp;B49</f>
        <v>BP Corporation North America Inc.96038383</v>
      </c>
      <c r="K49" s="0" t="s">
        <v>1572</v>
      </c>
    </row>
    <row r="50" customFormat="false" ht="12.75" hidden="false" customHeight="false" outlineLevel="0" collapsed="false">
      <c r="A50" s="102" t="s">
        <v>72</v>
      </c>
      <c r="B50" s="102" t="n">
        <v>96038383</v>
      </c>
      <c r="C50" s="102" t="s">
        <v>27</v>
      </c>
      <c r="D50" s="102" t="n">
        <v>65291</v>
      </c>
      <c r="E50" s="0" t="s">
        <v>15</v>
      </c>
      <c r="F50" s="0" t="n">
        <v>13</v>
      </c>
      <c r="G50" s="0" t="n">
        <v>7</v>
      </c>
      <c r="H50" s="29" t="n">
        <f aca="false">VLOOKUP(A50,HEADROOM!$C$2:$D$3820,2,FALSE())</f>
        <v>43628269</v>
      </c>
      <c r="I50" s="0" t="str">
        <f aca="false">IF(D50="",VLOOKUP(A50,HEADROOM!$C$2:$E$3820,3,FALSE()),"")</f>
        <v/>
      </c>
      <c r="J50" s="0" t="str">
        <f aca="false">A50&amp;B50</f>
        <v>BP Corporation North America Inc.96038383</v>
      </c>
      <c r="K50" s="0" t="s">
        <v>1572</v>
      </c>
    </row>
    <row r="51" customFormat="false" ht="12.75" hidden="false" customHeight="false" outlineLevel="0" collapsed="false">
      <c r="A51" s="102" t="s">
        <v>72</v>
      </c>
      <c r="B51" s="102" t="n">
        <v>96038383</v>
      </c>
      <c r="C51" s="102" t="s">
        <v>27</v>
      </c>
      <c r="D51" s="102" t="n">
        <v>65291</v>
      </c>
      <c r="E51" s="0" t="s">
        <v>15</v>
      </c>
      <c r="F51" s="0" t="n">
        <v>13</v>
      </c>
      <c r="G51" s="0" t="n">
        <v>7</v>
      </c>
      <c r="H51" s="29" t="n">
        <f aca="false">VLOOKUP(A51,HEADROOM!$C$2:$D$3820,2,FALSE())</f>
        <v>43628269</v>
      </c>
      <c r="I51" s="0" t="str">
        <f aca="false">IF(D51="",VLOOKUP(A51,HEADROOM!$C$2:$E$3820,3,FALSE()),"")</f>
        <v/>
      </c>
      <c r="J51" s="0" t="str">
        <f aca="false">A51&amp;B51</f>
        <v>BP Corporation North America Inc.96038383</v>
      </c>
      <c r="K51" s="0" t="s">
        <v>1572</v>
      </c>
    </row>
    <row r="52" customFormat="false" ht="12.75" hidden="false" customHeight="false" outlineLevel="0" collapsed="false">
      <c r="A52" s="102" t="s">
        <v>72</v>
      </c>
      <c r="B52" s="102" t="n">
        <v>96038383</v>
      </c>
      <c r="C52" s="102" t="s">
        <v>27</v>
      </c>
      <c r="D52" s="102" t="n">
        <v>65291</v>
      </c>
      <c r="E52" s="0" t="s">
        <v>15</v>
      </c>
      <c r="F52" s="0" t="n">
        <v>13</v>
      </c>
      <c r="G52" s="0" t="n">
        <v>7</v>
      </c>
      <c r="H52" s="29" t="n">
        <f aca="false">VLOOKUP(A52,HEADROOM!$C$2:$D$3820,2,FALSE())</f>
        <v>43628269</v>
      </c>
      <c r="I52" s="0" t="str">
        <f aca="false">IF(D52="",VLOOKUP(A52,HEADROOM!$C$2:$E$3820,3,FALSE()),"")</f>
        <v/>
      </c>
      <c r="J52" s="0" t="str">
        <f aca="false">A52&amp;B52</f>
        <v>BP Corporation North America Inc.96038383</v>
      </c>
      <c r="K52" s="0" t="s">
        <v>1572</v>
      </c>
    </row>
    <row r="53" customFormat="false" ht="12.75" hidden="false" customHeight="false" outlineLevel="0" collapsed="false">
      <c r="A53" s="102" t="s">
        <v>72</v>
      </c>
      <c r="B53" s="102" t="n">
        <v>96038383</v>
      </c>
      <c r="C53" s="102" t="s">
        <v>27</v>
      </c>
      <c r="D53" s="102" t="n">
        <v>65291</v>
      </c>
      <c r="E53" s="0" t="s">
        <v>15</v>
      </c>
      <c r="F53" s="0" t="n">
        <v>13</v>
      </c>
      <c r="G53" s="0" t="n">
        <v>7</v>
      </c>
      <c r="H53" s="29" t="n">
        <f aca="false">VLOOKUP(A53,HEADROOM!$C$2:$D$3820,2,FALSE())</f>
        <v>43628269</v>
      </c>
      <c r="I53" s="0" t="str">
        <f aca="false">IF(D53="",VLOOKUP(A53,HEADROOM!$C$2:$E$3820,3,FALSE()),"")</f>
        <v/>
      </c>
      <c r="J53" s="0" t="str">
        <f aca="false">A53&amp;B53</f>
        <v>BP Corporation North America Inc.96038383</v>
      </c>
      <c r="K53" s="0" t="s">
        <v>1572</v>
      </c>
    </row>
    <row r="54" customFormat="false" ht="12.75" hidden="false" customHeight="false" outlineLevel="0" collapsed="false">
      <c r="A54" s="102" t="s">
        <v>72</v>
      </c>
      <c r="B54" s="102" t="n">
        <v>96038383</v>
      </c>
      <c r="C54" s="102" t="s">
        <v>27</v>
      </c>
      <c r="D54" s="102" t="n">
        <v>65291</v>
      </c>
      <c r="E54" s="0" t="s">
        <v>15</v>
      </c>
      <c r="F54" s="0" t="n">
        <v>13</v>
      </c>
      <c r="G54" s="0" t="n">
        <v>7</v>
      </c>
      <c r="H54" s="29" t="n">
        <f aca="false">VLOOKUP(A54,HEADROOM!$C$2:$D$3820,2,FALSE())</f>
        <v>43628269</v>
      </c>
      <c r="I54" s="0" t="str">
        <f aca="false">IF(D54="",VLOOKUP(A54,HEADROOM!$C$2:$E$3820,3,FALSE()),"")</f>
        <v/>
      </c>
      <c r="J54" s="0" t="str">
        <f aca="false">A54&amp;B54</f>
        <v>BP Corporation North America Inc.96038383</v>
      </c>
      <c r="K54" s="0" t="s">
        <v>1572</v>
      </c>
    </row>
    <row r="55" customFormat="false" ht="12.75" hidden="false" customHeight="false" outlineLevel="0" collapsed="false">
      <c r="A55" s="102" t="s">
        <v>133</v>
      </c>
      <c r="B55" s="102" t="n">
        <v>95000403</v>
      </c>
      <c r="C55" s="102" t="s">
        <v>27</v>
      </c>
      <c r="D55" s="102" t="n">
        <v>26038</v>
      </c>
      <c r="E55" s="0" t="s">
        <v>15</v>
      </c>
      <c r="F55" s="0" t="n">
        <v>37</v>
      </c>
      <c r="G55" s="0" t="e">
        <f aca="false">NA()</f>
        <v>#N/A</v>
      </c>
      <c r="H55" s="29" t="n">
        <f aca="false">VLOOKUP(A55,HEADROOM!$C$2:$D$3820,2,FALSE())</f>
        <v>94541366</v>
      </c>
      <c r="I55" s="0" t="str">
        <f aca="false">IF(D55="",VLOOKUP(A55,HEADROOM!$C$2:$E$3820,3,FALSE()),"")</f>
        <v/>
      </c>
      <c r="J55" s="0" t="str">
        <f aca="false">A55&amp;B55</f>
        <v>Canadian Imperial Bank of Commerce95000403</v>
      </c>
      <c r="K55" s="0" t="s">
        <v>1572</v>
      </c>
    </row>
    <row r="56" customFormat="false" ht="12.75" hidden="false" customHeight="false" outlineLevel="0" collapsed="false">
      <c r="A56" s="102" t="s">
        <v>133</v>
      </c>
      <c r="B56" s="102" t="n">
        <v>95000403</v>
      </c>
      <c r="C56" s="102" t="s">
        <v>27</v>
      </c>
      <c r="D56" s="102" t="n">
        <v>26038</v>
      </c>
      <c r="E56" s="0" t="s">
        <v>15</v>
      </c>
      <c r="F56" s="0" t="n">
        <v>37</v>
      </c>
      <c r="G56" s="0" t="e">
        <f aca="false">NA()</f>
        <v>#N/A</v>
      </c>
      <c r="H56" s="29" t="n">
        <f aca="false">VLOOKUP(A56,HEADROOM!$C$2:$D$3820,2,FALSE())</f>
        <v>94541366</v>
      </c>
      <c r="I56" s="0" t="str">
        <f aca="false">IF(D56="",VLOOKUP(A56,HEADROOM!$C$2:$E$3820,3,FALSE()),"")</f>
        <v/>
      </c>
      <c r="J56" s="0" t="str">
        <f aca="false">A56&amp;B56</f>
        <v>Canadian Imperial Bank of Commerce95000403</v>
      </c>
      <c r="K56" s="0" t="s">
        <v>1572</v>
      </c>
    </row>
    <row r="57" customFormat="false" ht="12.75" hidden="false" customHeight="false" outlineLevel="0" collapsed="false">
      <c r="A57" s="102" t="s">
        <v>133</v>
      </c>
      <c r="B57" s="102" t="n">
        <v>95000403</v>
      </c>
      <c r="C57" s="102" t="s">
        <v>27</v>
      </c>
      <c r="D57" s="102" t="n">
        <v>26038</v>
      </c>
      <c r="E57" s="0" t="s">
        <v>15</v>
      </c>
      <c r="F57" s="0" t="n">
        <v>37</v>
      </c>
      <c r="G57" s="0" t="e">
        <f aca="false">NA()</f>
        <v>#N/A</v>
      </c>
      <c r="H57" s="29" t="n">
        <f aca="false">VLOOKUP(A57,HEADROOM!$C$2:$D$3820,2,FALSE())</f>
        <v>94541366</v>
      </c>
      <c r="I57" s="0" t="str">
        <f aca="false">IF(D57="",VLOOKUP(A57,HEADROOM!$C$2:$E$3820,3,FALSE()),"")</f>
        <v/>
      </c>
      <c r="J57" s="0" t="str">
        <f aca="false">A57&amp;B57</f>
        <v>Canadian Imperial Bank of Commerce95000403</v>
      </c>
      <c r="K57" s="0" t="s">
        <v>1572</v>
      </c>
    </row>
    <row r="58" customFormat="false" ht="12.75" hidden="false" customHeight="false" outlineLevel="0" collapsed="false">
      <c r="A58" s="102" t="s">
        <v>86</v>
      </c>
      <c r="B58" s="102" t="n">
        <v>96043502</v>
      </c>
      <c r="C58" s="102" t="s">
        <v>27</v>
      </c>
      <c r="D58" s="102" t="n">
        <v>57543</v>
      </c>
      <c r="E58" s="0" t="s">
        <v>15</v>
      </c>
      <c r="F58" s="0" t="n">
        <v>55</v>
      </c>
      <c r="G58" s="0" t="e">
        <f aca="false">NA()</f>
        <v>#N/A</v>
      </c>
      <c r="H58" s="29" t="n">
        <f aca="false">VLOOKUP(A58,HEADROOM!$C$2:$D$3820,2,FALSE())</f>
        <v>0</v>
      </c>
      <c r="I58" s="0" t="str">
        <f aca="false">IF(D58="",VLOOKUP(A58,HEADROOM!$C$2:$E$3820,3,FALSE()),"")</f>
        <v/>
      </c>
      <c r="J58" s="0" t="str">
        <f aca="false">A58&amp;B58</f>
        <v>Cargill Energy, a division of Cargill, Incorporated96043502</v>
      </c>
      <c r="K58" s="0" t="s">
        <v>1572</v>
      </c>
    </row>
    <row r="59" customFormat="false" ht="12.75" hidden="false" customHeight="false" outlineLevel="0" collapsed="false">
      <c r="A59" s="102" t="s">
        <v>86</v>
      </c>
      <c r="B59" s="102" t="n">
        <v>96043502</v>
      </c>
      <c r="C59" s="102" t="s">
        <v>27</v>
      </c>
      <c r="D59" s="102" t="n">
        <v>57543</v>
      </c>
      <c r="E59" s="0" t="s">
        <v>15</v>
      </c>
      <c r="F59" s="0" t="n">
        <v>55</v>
      </c>
      <c r="G59" s="0" t="e">
        <f aca="false">NA()</f>
        <v>#N/A</v>
      </c>
      <c r="H59" s="29" t="n">
        <f aca="false">VLOOKUP(A59,HEADROOM!$C$2:$D$3820,2,FALSE())</f>
        <v>0</v>
      </c>
      <c r="I59" s="0" t="str">
        <f aca="false">IF(D59="",VLOOKUP(A59,HEADROOM!$C$2:$E$3820,3,FALSE()),"")</f>
        <v/>
      </c>
      <c r="J59" s="0" t="str">
        <f aca="false">A59&amp;B59</f>
        <v>Cargill Energy, a division of Cargill, Incorporated96043502</v>
      </c>
      <c r="K59" s="0" t="s">
        <v>1572</v>
      </c>
    </row>
    <row r="60" customFormat="false" ht="12.75" hidden="false" customHeight="false" outlineLevel="0" collapsed="false">
      <c r="A60" s="102" t="s">
        <v>86</v>
      </c>
      <c r="B60" s="102" t="n">
        <v>96043502</v>
      </c>
      <c r="C60" s="102" t="s">
        <v>27</v>
      </c>
      <c r="D60" s="102" t="n">
        <v>57543</v>
      </c>
      <c r="E60" s="0" t="s">
        <v>15</v>
      </c>
      <c r="F60" s="0" t="n">
        <v>55</v>
      </c>
      <c r="G60" s="0" t="e">
        <f aca="false">NA()</f>
        <v>#N/A</v>
      </c>
      <c r="H60" s="29" t="n">
        <f aca="false">VLOOKUP(A60,HEADROOM!$C$2:$D$3820,2,FALSE())</f>
        <v>0</v>
      </c>
      <c r="I60" s="0" t="str">
        <f aca="false">IF(D60="",VLOOKUP(A60,HEADROOM!$C$2:$E$3820,3,FALSE()),"")</f>
        <v/>
      </c>
      <c r="J60" s="0" t="str">
        <f aca="false">A60&amp;B60</f>
        <v>Cargill Energy, a division of Cargill, Incorporated96043502</v>
      </c>
      <c r="K60" s="0" t="s">
        <v>1572</v>
      </c>
    </row>
    <row r="61" customFormat="false" ht="12.75" hidden="false" customHeight="false" outlineLevel="0" collapsed="false">
      <c r="A61" s="102" t="s">
        <v>75</v>
      </c>
      <c r="B61" s="102" t="n">
        <v>96054899</v>
      </c>
      <c r="C61" s="102" t="s">
        <v>27</v>
      </c>
      <c r="D61" s="102" t="n">
        <v>68856</v>
      </c>
      <c r="E61" s="0" t="s">
        <v>15</v>
      </c>
      <c r="F61" s="0" t="n">
        <v>23</v>
      </c>
      <c r="G61" s="0" t="e">
        <f aca="false">NA()</f>
        <v>#N/A</v>
      </c>
      <c r="H61" s="29" t="n">
        <f aca="false">VLOOKUP(A61,HEADROOM!$C$2:$D$3820,2,FALSE())</f>
        <v>8424897</v>
      </c>
      <c r="I61" s="0" t="str">
        <f aca="false">IF(D61="",VLOOKUP(A61,HEADROOM!$C$2:$E$3820,3,FALSE()),"")</f>
        <v/>
      </c>
      <c r="J61" s="0" t="str">
        <f aca="false">A61&amp;B61</f>
        <v>Cinergy Marketing &amp; Trading, LLC96054899</v>
      </c>
      <c r="K61" s="0" t="s">
        <v>1572</v>
      </c>
    </row>
    <row r="62" customFormat="false" ht="12.75" hidden="false" customHeight="false" outlineLevel="0" collapsed="false">
      <c r="A62" s="102" t="s">
        <v>75</v>
      </c>
      <c r="B62" s="102" t="n">
        <v>96054899</v>
      </c>
      <c r="C62" s="102" t="s">
        <v>27</v>
      </c>
      <c r="D62" s="102" t="n">
        <v>68856</v>
      </c>
      <c r="E62" s="0" t="s">
        <v>15</v>
      </c>
      <c r="F62" s="0" t="n">
        <v>23</v>
      </c>
      <c r="G62" s="0" t="e">
        <f aca="false">NA()</f>
        <v>#N/A</v>
      </c>
      <c r="H62" s="29" t="n">
        <f aca="false">VLOOKUP(A62,HEADROOM!$C$2:$D$3820,2,FALSE())</f>
        <v>8424897</v>
      </c>
      <c r="I62" s="0" t="str">
        <f aca="false">IF(D62="",VLOOKUP(A62,HEADROOM!$C$2:$E$3820,3,FALSE()),"")</f>
        <v/>
      </c>
      <c r="J62" s="0" t="str">
        <f aca="false">A62&amp;B62</f>
        <v>Cinergy Marketing &amp; Trading, LLC96054899</v>
      </c>
      <c r="K62" s="0" t="s">
        <v>1572</v>
      </c>
    </row>
    <row r="63" customFormat="false" ht="12.75" hidden="false" customHeight="false" outlineLevel="0" collapsed="false">
      <c r="A63" s="102" t="s">
        <v>75</v>
      </c>
      <c r="B63" s="102" t="n">
        <v>96054899</v>
      </c>
      <c r="C63" s="102" t="s">
        <v>27</v>
      </c>
      <c r="D63" s="102" t="n">
        <v>68856</v>
      </c>
      <c r="E63" s="0" t="s">
        <v>15</v>
      </c>
      <c r="F63" s="0" t="n">
        <v>23</v>
      </c>
      <c r="G63" s="0" t="e">
        <f aca="false">NA()</f>
        <v>#N/A</v>
      </c>
      <c r="H63" s="29" t="n">
        <f aca="false">VLOOKUP(A63,HEADROOM!$C$2:$D$3820,2,FALSE())</f>
        <v>8424897</v>
      </c>
      <c r="I63" s="0" t="str">
        <f aca="false">IF(D63="",VLOOKUP(A63,HEADROOM!$C$2:$E$3820,3,FALSE()),"")</f>
        <v/>
      </c>
      <c r="J63" s="0" t="str">
        <f aca="false">A63&amp;B63</f>
        <v>Cinergy Marketing &amp; Trading, LLC96054899</v>
      </c>
      <c r="K63" s="0" t="s">
        <v>1572</v>
      </c>
    </row>
    <row r="64" customFormat="false" ht="12.75" hidden="false" customHeight="false" outlineLevel="0" collapsed="false">
      <c r="A64" s="102" t="s">
        <v>200</v>
      </c>
      <c r="B64" s="102" t="n">
        <v>95001164</v>
      </c>
      <c r="C64" s="102" t="s">
        <v>27</v>
      </c>
      <c r="D64" s="102" t="n">
        <v>942</v>
      </c>
      <c r="E64" s="0" t="s">
        <v>15</v>
      </c>
      <c r="F64" s="0" t="n">
        <v>75</v>
      </c>
      <c r="G64" s="0" t="e">
        <f aca="false">NA()</f>
        <v>#N/A</v>
      </c>
      <c r="H64" s="29" t="n">
        <f aca="false">VLOOKUP(A64,HEADROOM!$C$2:$D$3820,2,FALSE())</f>
        <v>100000000</v>
      </c>
      <c r="I64" s="0" t="str">
        <f aca="false">IF(D64="",VLOOKUP(A64,HEADROOM!$C$2:$E$3820,3,FALSE()),"")</f>
        <v/>
      </c>
      <c r="J64" s="0" t="str">
        <f aca="false">A64&amp;B64</f>
        <v>Citibank, N.A.95001164</v>
      </c>
      <c r="K64" s="0" t="s">
        <v>1572</v>
      </c>
    </row>
    <row r="65" customFormat="false" ht="12.75" hidden="false" customHeight="false" outlineLevel="0" collapsed="false">
      <c r="A65" s="102" t="s">
        <v>200</v>
      </c>
      <c r="B65" s="102" t="n">
        <v>95001164</v>
      </c>
      <c r="C65" s="102" t="s">
        <v>27</v>
      </c>
      <c r="D65" s="102" t="n">
        <v>942</v>
      </c>
      <c r="E65" s="0" t="s">
        <v>15</v>
      </c>
      <c r="F65" s="0" t="n">
        <v>75</v>
      </c>
      <c r="G65" s="0" t="e">
        <f aca="false">NA()</f>
        <v>#N/A</v>
      </c>
      <c r="H65" s="29" t="n">
        <f aca="false">VLOOKUP(A65,HEADROOM!$C$2:$D$3820,2,FALSE())</f>
        <v>100000000</v>
      </c>
      <c r="I65" s="0" t="str">
        <f aca="false">IF(D65="",VLOOKUP(A65,HEADROOM!$C$2:$E$3820,3,FALSE()),"")</f>
        <v/>
      </c>
      <c r="J65" s="0" t="str">
        <f aca="false">A65&amp;B65</f>
        <v>Citibank, N.A.95001164</v>
      </c>
      <c r="K65" s="0" t="s">
        <v>1572</v>
      </c>
    </row>
    <row r="66" customFormat="false" ht="12.75" hidden="false" customHeight="false" outlineLevel="0" collapsed="false">
      <c r="A66" s="102" t="s">
        <v>200</v>
      </c>
      <c r="B66" s="102" t="n">
        <v>95001164</v>
      </c>
      <c r="C66" s="102" t="s">
        <v>27</v>
      </c>
      <c r="D66" s="102" t="n">
        <v>942</v>
      </c>
      <c r="E66" s="0" t="s">
        <v>15</v>
      </c>
      <c r="F66" s="0" t="n">
        <v>75</v>
      </c>
      <c r="G66" s="0" t="e">
        <f aca="false">NA()</f>
        <v>#N/A</v>
      </c>
      <c r="H66" s="29" t="n">
        <f aca="false">VLOOKUP(A66,HEADROOM!$C$2:$D$3820,2,FALSE())</f>
        <v>100000000</v>
      </c>
      <c r="I66" s="0" t="str">
        <f aca="false">IF(D66="",VLOOKUP(A66,HEADROOM!$C$2:$E$3820,3,FALSE()),"")</f>
        <v/>
      </c>
      <c r="J66" s="0" t="str">
        <f aca="false">A66&amp;B66</f>
        <v>Citibank, N.A.95001164</v>
      </c>
      <c r="K66" s="0" t="s">
        <v>1572</v>
      </c>
    </row>
    <row r="67" customFormat="false" ht="12.75" hidden="false" customHeight="false" outlineLevel="0" collapsed="false">
      <c r="A67" s="102" t="s">
        <v>88</v>
      </c>
      <c r="B67" s="102" t="n">
        <v>96014540</v>
      </c>
      <c r="C67" s="102" t="s">
        <v>27</v>
      </c>
      <c r="D67" s="102" t="n">
        <v>53295</v>
      </c>
      <c r="E67" s="0" t="s">
        <v>15</v>
      </c>
      <c r="F67" s="0" t="n">
        <v>18</v>
      </c>
      <c r="G67" s="0" t="e">
        <f aca="false">NA()</f>
        <v>#N/A</v>
      </c>
      <c r="H67" s="29" t="n">
        <f aca="false">VLOOKUP(A67,HEADROOM!$C$2:$D$3820,2,FALSE())</f>
        <v>5000000</v>
      </c>
      <c r="I67" s="0" t="str">
        <f aca="false">IF(D67="",VLOOKUP(A67,HEADROOM!$C$2:$E$3820,3,FALSE()),"")</f>
        <v/>
      </c>
      <c r="J67" s="0" t="str">
        <f aca="false">A67&amp;B67</f>
        <v>CMS Marketing, Services and Trading Company96014540</v>
      </c>
      <c r="K67" s="0" t="s">
        <v>1572</v>
      </c>
    </row>
    <row r="68" customFormat="false" ht="12.75" hidden="false" customHeight="false" outlineLevel="0" collapsed="false">
      <c r="A68" s="102" t="s">
        <v>88</v>
      </c>
      <c r="B68" s="102" t="n">
        <v>96014540</v>
      </c>
      <c r="C68" s="102" t="s">
        <v>27</v>
      </c>
      <c r="D68" s="102" t="n">
        <v>53295</v>
      </c>
      <c r="E68" s="0" t="s">
        <v>15</v>
      </c>
      <c r="F68" s="0" t="n">
        <v>18</v>
      </c>
      <c r="G68" s="0" t="e">
        <f aca="false">NA()</f>
        <v>#N/A</v>
      </c>
      <c r="H68" s="29" t="n">
        <f aca="false">VLOOKUP(A68,HEADROOM!$C$2:$D$3820,2,FALSE())</f>
        <v>5000000</v>
      </c>
      <c r="I68" s="0" t="str">
        <f aca="false">IF(D68="",VLOOKUP(A68,HEADROOM!$C$2:$E$3820,3,FALSE()),"")</f>
        <v/>
      </c>
      <c r="J68" s="0" t="str">
        <f aca="false">A68&amp;B68</f>
        <v>CMS Marketing, Services and Trading Company96014540</v>
      </c>
      <c r="K68" s="0" t="s">
        <v>1572</v>
      </c>
    </row>
    <row r="69" customFormat="false" ht="12.75" hidden="false" customHeight="false" outlineLevel="0" collapsed="false">
      <c r="A69" s="102" t="s">
        <v>88</v>
      </c>
      <c r="B69" s="102" t="n">
        <v>96014540</v>
      </c>
      <c r="C69" s="102" t="s">
        <v>27</v>
      </c>
      <c r="D69" s="102" t="n">
        <v>53295</v>
      </c>
      <c r="E69" s="0" t="s">
        <v>15</v>
      </c>
      <c r="F69" s="0" t="n">
        <v>18</v>
      </c>
      <c r="G69" s="0" t="e">
        <f aca="false">NA()</f>
        <v>#N/A</v>
      </c>
      <c r="H69" s="29" t="n">
        <f aca="false">VLOOKUP(A69,HEADROOM!$C$2:$D$3820,2,FALSE())</f>
        <v>5000000</v>
      </c>
      <c r="I69" s="0" t="str">
        <f aca="false">IF(D69="",VLOOKUP(A69,HEADROOM!$C$2:$E$3820,3,FALSE()),"")</f>
        <v/>
      </c>
      <c r="J69" s="0" t="str">
        <f aca="false">A69&amp;B69</f>
        <v>CMS Marketing, Services and Trading Company96014540</v>
      </c>
      <c r="K69" s="0" t="s">
        <v>1572</v>
      </c>
    </row>
    <row r="70" customFormat="false" ht="12.75" hidden="false" customHeight="false" outlineLevel="0" collapsed="false">
      <c r="A70" s="102" t="s">
        <v>109</v>
      </c>
      <c r="B70" s="102" t="n">
        <v>96003713</v>
      </c>
      <c r="C70" s="102" t="s">
        <v>64</v>
      </c>
      <c r="D70" s="102" t="n">
        <v>29605</v>
      </c>
      <c r="E70" s="0" t="s">
        <v>15</v>
      </c>
      <c r="F70" s="0" t="n">
        <v>62</v>
      </c>
      <c r="G70" s="0" t="e">
        <f aca="false">NA()</f>
        <v>#N/A</v>
      </c>
      <c r="H70" s="29" t="n">
        <f aca="false">VLOOKUP(A70,HEADROOM!$C$2:$D$3820,2,FALSE())</f>
        <v>68290532</v>
      </c>
      <c r="I70" s="0" t="str">
        <f aca="false">IF(D70="",VLOOKUP(A70,HEADROOM!$C$2:$E$3820,3,FALSE()),"")</f>
        <v/>
      </c>
      <c r="J70" s="0" t="str">
        <f aca="false">A70&amp;B70</f>
        <v>ConAgra Energy Services, Inc.96003713</v>
      </c>
      <c r="K70" s="0" t="s">
        <v>1572</v>
      </c>
    </row>
    <row r="71" customFormat="false" ht="12.75" hidden="false" customHeight="false" outlineLevel="0" collapsed="false">
      <c r="A71" s="102" t="s">
        <v>109</v>
      </c>
      <c r="B71" s="102" t="n">
        <v>96003713</v>
      </c>
      <c r="C71" s="102" t="s">
        <v>64</v>
      </c>
      <c r="D71" s="102" t="n">
        <v>29605</v>
      </c>
      <c r="E71" s="0" t="s">
        <v>15</v>
      </c>
      <c r="F71" s="0" t="n">
        <v>62</v>
      </c>
      <c r="G71" s="0" t="e">
        <f aca="false">NA()</f>
        <v>#N/A</v>
      </c>
      <c r="H71" s="29" t="n">
        <f aca="false">VLOOKUP(A71,HEADROOM!$C$2:$D$3820,2,FALSE())</f>
        <v>68290532</v>
      </c>
      <c r="I71" s="0" t="str">
        <f aca="false">IF(D71="",VLOOKUP(A71,HEADROOM!$C$2:$E$3820,3,FALSE()),"")</f>
        <v/>
      </c>
      <c r="J71" s="0" t="str">
        <f aca="false">A71&amp;B71</f>
        <v>ConAgra Energy Services, Inc.96003713</v>
      </c>
      <c r="K71" s="0" t="s">
        <v>1572</v>
      </c>
    </row>
    <row r="72" customFormat="false" ht="12.75" hidden="false" customHeight="false" outlineLevel="0" collapsed="false">
      <c r="A72" s="102" t="s">
        <v>109</v>
      </c>
      <c r="B72" s="102" t="n">
        <v>96003713</v>
      </c>
      <c r="C72" s="102" t="s">
        <v>64</v>
      </c>
      <c r="D72" s="102" t="n">
        <v>29605</v>
      </c>
      <c r="E72" s="0" t="s">
        <v>15</v>
      </c>
      <c r="F72" s="0" t="n">
        <v>62</v>
      </c>
      <c r="G72" s="0" t="e">
        <f aca="false">NA()</f>
        <v>#N/A</v>
      </c>
      <c r="H72" s="29" t="n">
        <f aca="false">VLOOKUP(A72,HEADROOM!$C$2:$D$3820,2,FALSE())</f>
        <v>68290532</v>
      </c>
      <c r="I72" s="0" t="str">
        <f aca="false">IF(D72="",VLOOKUP(A72,HEADROOM!$C$2:$E$3820,3,FALSE()),"")</f>
        <v/>
      </c>
      <c r="J72" s="0" t="str">
        <f aca="false">A72&amp;B72</f>
        <v>ConAgra Energy Services, Inc.96003713</v>
      </c>
      <c r="K72" s="0" t="s">
        <v>1572</v>
      </c>
    </row>
    <row r="73" customFormat="false" ht="12.75" hidden="false" customHeight="false" outlineLevel="0" collapsed="false">
      <c r="A73" s="102" t="s">
        <v>69</v>
      </c>
      <c r="B73" s="102" t="n">
        <v>96018986</v>
      </c>
      <c r="C73" s="102" t="s">
        <v>27</v>
      </c>
      <c r="D73" s="102" t="n">
        <v>49747</v>
      </c>
      <c r="E73" s="0" t="s">
        <v>15</v>
      </c>
      <c r="F73" s="0" t="e">
        <f aca="false">NA()</f>
        <v>#N/A</v>
      </c>
      <c r="G73" s="0" t="e">
        <f aca="false">NA()</f>
        <v>#N/A</v>
      </c>
      <c r="H73" s="29" t="e">
        <f aca="false">VLOOKUP(A73,HEADROOM!$C$2:$D$3820,2,FALSE())</f>
        <v>#N/A</v>
      </c>
      <c r="I73" s="0" t="str">
        <f aca="false">IF(D73="",VLOOKUP(A73,HEADROOM!$C$2:$E$3820,3,FALSE()),"")</f>
        <v/>
      </c>
      <c r="J73" s="0" t="str">
        <f aca="false">A73&amp;B73</f>
        <v>Coral Energy Holding, L.P.96018986</v>
      </c>
      <c r="K73" s="0" t="s">
        <v>1572</v>
      </c>
    </row>
    <row r="74" customFormat="false" ht="12.75" hidden="false" customHeight="false" outlineLevel="0" collapsed="false">
      <c r="A74" s="102" t="s">
        <v>69</v>
      </c>
      <c r="B74" s="102" t="n">
        <v>96018986</v>
      </c>
      <c r="C74" s="102" t="s">
        <v>27</v>
      </c>
      <c r="D74" s="102" t="n">
        <v>49747</v>
      </c>
      <c r="E74" s="0" t="s">
        <v>15</v>
      </c>
      <c r="F74" s="0" t="e">
        <f aca="false">NA()</f>
        <v>#N/A</v>
      </c>
      <c r="G74" s="0" t="e">
        <f aca="false">NA()</f>
        <v>#N/A</v>
      </c>
      <c r="H74" s="29" t="e">
        <f aca="false">VLOOKUP(A74,HEADROOM!$C$2:$D$3820,2,FALSE())</f>
        <v>#N/A</v>
      </c>
      <c r="I74" s="0" t="str">
        <f aca="false">IF(D74="",VLOOKUP(A74,HEADROOM!$C$2:$E$3820,3,FALSE()),"")</f>
        <v/>
      </c>
      <c r="J74" s="0" t="str">
        <f aca="false">A74&amp;B74</f>
        <v>Coral Energy Holding, L.P.96018986</v>
      </c>
      <c r="K74" s="0" t="s">
        <v>1572</v>
      </c>
    </row>
    <row r="75" customFormat="false" ht="12.75" hidden="false" customHeight="false" outlineLevel="0" collapsed="false">
      <c r="A75" s="102" t="s">
        <v>69</v>
      </c>
      <c r="B75" s="102" t="n">
        <v>96018986</v>
      </c>
      <c r="C75" s="102" t="s">
        <v>27</v>
      </c>
      <c r="D75" s="102" t="n">
        <v>49747</v>
      </c>
      <c r="E75" s="0" t="s">
        <v>15</v>
      </c>
      <c r="F75" s="0" t="e">
        <f aca="false">NA()</f>
        <v>#N/A</v>
      </c>
      <c r="G75" s="0" t="e">
        <f aca="false">NA()</f>
        <v>#N/A</v>
      </c>
      <c r="H75" s="29" t="e">
        <f aca="false">VLOOKUP(A75,HEADROOM!$C$2:$D$3820,2,FALSE())</f>
        <v>#N/A</v>
      </c>
      <c r="I75" s="0" t="str">
        <f aca="false">IF(D75="",VLOOKUP(A75,HEADROOM!$C$2:$E$3820,3,FALSE()),"")</f>
        <v/>
      </c>
      <c r="J75" s="0" t="str">
        <f aca="false">A75&amp;B75</f>
        <v>Coral Energy Holding, L.P.96018986</v>
      </c>
      <c r="K75" s="0" t="s">
        <v>1572</v>
      </c>
    </row>
    <row r="76" customFormat="false" ht="12.75" hidden="false" customHeight="false" outlineLevel="0" collapsed="false">
      <c r="A76" s="102" t="s">
        <v>69</v>
      </c>
      <c r="B76" s="102" t="n">
        <v>96018986</v>
      </c>
      <c r="C76" s="102" t="s">
        <v>27</v>
      </c>
      <c r="D76" s="102" t="n">
        <v>49747</v>
      </c>
      <c r="E76" s="0" t="s">
        <v>15</v>
      </c>
      <c r="F76" s="0" t="e">
        <f aca="false">NA()</f>
        <v>#N/A</v>
      </c>
      <c r="G76" s="0" t="e">
        <f aca="false">NA()</f>
        <v>#N/A</v>
      </c>
      <c r="H76" s="29" t="e">
        <f aca="false">VLOOKUP(A76,HEADROOM!$C$2:$D$3820,2,FALSE())</f>
        <v>#N/A</v>
      </c>
      <c r="I76" s="0" t="str">
        <f aca="false">IF(D76="",VLOOKUP(A76,HEADROOM!$C$2:$E$3820,3,FALSE()),"")</f>
        <v/>
      </c>
      <c r="J76" s="0" t="str">
        <f aca="false">A76&amp;B76</f>
        <v>Coral Energy Holding, L.P.96018986</v>
      </c>
      <c r="K76" s="0" t="s">
        <v>1572</v>
      </c>
    </row>
    <row r="77" customFormat="false" ht="12.75" hidden="false" customHeight="false" outlineLevel="0" collapsed="false">
      <c r="A77" s="102" t="s">
        <v>69</v>
      </c>
      <c r="B77" s="102" t="n">
        <v>96018986</v>
      </c>
      <c r="C77" s="102" t="s">
        <v>27</v>
      </c>
      <c r="D77" s="102" t="n">
        <v>49747</v>
      </c>
      <c r="E77" s="0" t="s">
        <v>15</v>
      </c>
      <c r="F77" s="0" t="e">
        <f aca="false">NA()</f>
        <v>#N/A</v>
      </c>
      <c r="G77" s="0" t="e">
        <f aca="false">NA()</f>
        <v>#N/A</v>
      </c>
      <c r="H77" s="29" t="e">
        <f aca="false">VLOOKUP(A77,HEADROOM!$C$2:$D$3820,2,FALSE())</f>
        <v>#N/A</v>
      </c>
      <c r="I77" s="0" t="str">
        <f aca="false">IF(D77="",VLOOKUP(A77,HEADROOM!$C$2:$E$3820,3,FALSE()),"")</f>
        <v/>
      </c>
      <c r="J77" s="0" t="str">
        <f aca="false">A77&amp;B77</f>
        <v>Coral Energy Holding, L.P.96018986</v>
      </c>
      <c r="K77" s="0" t="s">
        <v>1572</v>
      </c>
    </row>
    <row r="78" customFormat="false" ht="12.75" hidden="false" customHeight="false" outlineLevel="0" collapsed="false">
      <c r="A78" s="102" t="s">
        <v>69</v>
      </c>
      <c r="B78" s="102" t="n">
        <v>96018986</v>
      </c>
      <c r="C78" s="102" t="s">
        <v>27</v>
      </c>
      <c r="D78" s="102" t="n">
        <v>49747</v>
      </c>
      <c r="E78" s="0" t="s">
        <v>15</v>
      </c>
      <c r="F78" s="0" t="e">
        <f aca="false">NA()</f>
        <v>#N/A</v>
      </c>
      <c r="G78" s="0" t="e">
        <f aca="false">NA()</f>
        <v>#N/A</v>
      </c>
      <c r="H78" s="29" t="e">
        <f aca="false">VLOOKUP(A78,HEADROOM!$C$2:$D$3820,2,FALSE())</f>
        <v>#N/A</v>
      </c>
      <c r="I78" s="0" t="str">
        <f aca="false">IF(D78="",VLOOKUP(A78,HEADROOM!$C$2:$E$3820,3,FALSE()),"")</f>
        <v/>
      </c>
      <c r="J78" s="0" t="str">
        <f aca="false">A78&amp;B78</f>
        <v>Coral Energy Holding, L.P.96018986</v>
      </c>
      <c r="K78" s="0" t="s">
        <v>1572</v>
      </c>
    </row>
    <row r="79" customFormat="false" ht="12.75" hidden="false" customHeight="false" outlineLevel="0" collapsed="false">
      <c r="A79" s="102" t="s">
        <v>69</v>
      </c>
      <c r="B79" s="102" t="n">
        <v>96018986</v>
      </c>
      <c r="C79" s="102" t="s">
        <v>27</v>
      </c>
      <c r="D79" s="102" t="n">
        <v>49747</v>
      </c>
      <c r="E79" s="0" t="s">
        <v>15</v>
      </c>
      <c r="F79" s="0" t="e">
        <f aca="false">NA()</f>
        <v>#N/A</v>
      </c>
      <c r="G79" s="0" t="e">
        <f aca="false">NA()</f>
        <v>#N/A</v>
      </c>
      <c r="H79" s="29" t="e">
        <f aca="false">VLOOKUP(A79,HEADROOM!$C$2:$D$3820,2,FALSE())</f>
        <v>#N/A</v>
      </c>
      <c r="I79" s="0" t="str">
        <f aca="false">IF(D79="",VLOOKUP(A79,HEADROOM!$C$2:$E$3820,3,FALSE()),"")</f>
        <v/>
      </c>
      <c r="J79" s="0" t="str">
        <f aca="false">A79&amp;B79</f>
        <v>Coral Energy Holding, L.P.96018986</v>
      </c>
      <c r="K79" s="0" t="s">
        <v>1572</v>
      </c>
    </row>
    <row r="80" customFormat="false" ht="12.75" hidden="false" customHeight="false" outlineLevel="0" collapsed="false">
      <c r="A80" s="102" t="s">
        <v>69</v>
      </c>
      <c r="B80" s="102" t="n">
        <v>96018986</v>
      </c>
      <c r="C80" s="102" t="s">
        <v>27</v>
      </c>
      <c r="D80" s="102" t="n">
        <v>49747</v>
      </c>
      <c r="E80" s="0" t="s">
        <v>15</v>
      </c>
      <c r="F80" s="0" t="e">
        <f aca="false">NA()</f>
        <v>#N/A</v>
      </c>
      <c r="G80" s="0" t="e">
        <f aca="false">NA()</f>
        <v>#N/A</v>
      </c>
      <c r="H80" s="29" t="e">
        <f aca="false">VLOOKUP(A80,HEADROOM!$C$2:$D$3820,2,FALSE())</f>
        <v>#N/A</v>
      </c>
      <c r="I80" s="0" t="str">
        <f aca="false">IF(D80="",VLOOKUP(A80,HEADROOM!$C$2:$E$3820,3,FALSE()),"")</f>
        <v/>
      </c>
      <c r="J80" s="0" t="str">
        <f aca="false">A80&amp;B80</f>
        <v>Coral Energy Holding, L.P.96018986</v>
      </c>
      <c r="K80" s="0" t="s">
        <v>1572</v>
      </c>
    </row>
    <row r="81" customFormat="false" ht="12.75" hidden="false" customHeight="false" outlineLevel="0" collapsed="false">
      <c r="A81" s="102" t="s">
        <v>69</v>
      </c>
      <c r="B81" s="102" t="n">
        <v>96018986</v>
      </c>
      <c r="C81" s="102" t="s">
        <v>27</v>
      </c>
      <c r="D81" s="102" t="n">
        <v>49747</v>
      </c>
      <c r="E81" s="0" t="s">
        <v>15</v>
      </c>
      <c r="F81" s="0" t="e">
        <f aca="false">NA()</f>
        <v>#N/A</v>
      </c>
      <c r="G81" s="0" t="e">
        <f aca="false">NA()</f>
        <v>#N/A</v>
      </c>
      <c r="H81" s="29" t="e">
        <f aca="false">VLOOKUP(A81,HEADROOM!$C$2:$D$3820,2,FALSE())</f>
        <v>#N/A</v>
      </c>
      <c r="I81" s="0" t="str">
        <f aca="false">IF(D81="",VLOOKUP(A81,HEADROOM!$C$2:$E$3820,3,FALSE()),"")</f>
        <v/>
      </c>
      <c r="J81" s="0" t="str">
        <f aca="false">A81&amp;B81</f>
        <v>Coral Energy Holding, L.P.96018986</v>
      </c>
      <c r="K81" s="0" t="s">
        <v>1572</v>
      </c>
    </row>
    <row r="82" customFormat="false" ht="12.75" hidden="false" customHeight="false" outlineLevel="0" collapsed="false">
      <c r="A82" s="102" t="s">
        <v>69</v>
      </c>
      <c r="B82" s="102" t="n">
        <v>96018986</v>
      </c>
      <c r="C82" s="102" t="s">
        <v>27</v>
      </c>
      <c r="D82" s="102" t="n">
        <v>49747</v>
      </c>
      <c r="E82" s="0" t="s">
        <v>15</v>
      </c>
      <c r="F82" s="0" t="e">
        <f aca="false">NA()</f>
        <v>#N/A</v>
      </c>
      <c r="G82" s="0" t="e">
        <f aca="false">NA()</f>
        <v>#N/A</v>
      </c>
      <c r="H82" s="29" t="e">
        <f aca="false">VLOOKUP(A82,HEADROOM!$C$2:$D$3820,2,FALSE())</f>
        <v>#N/A</v>
      </c>
      <c r="I82" s="0" t="str">
        <f aca="false">IF(D82="",VLOOKUP(A82,HEADROOM!$C$2:$E$3820,3,FALSE()),"")</f>
        <v/>
      </c>
      <c r="J82" s="0" t="str">
        <f aca="false">A82&amp;B82</f>
        <v>Coral Energy Holding, L.P.96018986</v>
      </c>
      <c r="K82" s="0" t="s">
        <v>1572</v>
      </c>
    </row>
    <row r="83" customFormat="false" ht="12.75" hidden="false" customHeight="false" outlineLevel="0" collapsed="false">
      <c r="A83" s="102" t="s">
        <v>69</v>
      </c>
      <c r="B83" s="102" t="n">
        <v>96018986</v>
      </c>
      <c r="C83" s="102" t="s">
        <v>27</v>
      </c>
      <c r="D83" s="102" t="n">
        <v>49747</v>
      </c>
      <c r="E83" s="0" t="s">
        <v>15</v>
      </c>
      <c r="F83" s="0" t="e">
        <f aca="false">NA()</f>
        <v>#N/A</v>
      </c>
      <c r="G83" s="0" t="e">
        <f aca="false">NA()</f>
        <v>#N/A</v>
      </c>
      <c r="H83" s="29" t="e">
        <f aca="false">VLOOKUP(A83,HEADROOM!$C$2:$D$3820,2,FALSE())</f>
        <v>#N/A</v>
      </c>
      <c r="I83" s="0" t="str">
        <f aca="false">IF(D83="",VLOOKUP(A83,HEADROOM!$C$2:$E$3820,3,FALSE()),"")</f>
        <v/>
      </c>
      <c r="J83" s="0" t="str">
        <f aca="false">A83&amp;B83</f>
        <v>Coral Energy Holding, L.P.96018986</v>
      </c>
      <c r="K83" s="0" t="s">
        <v>1572</v>
      </c>
    </row>
    <row r="84" customFormat="false" ht="12.75" hidden="false" customHeight="false" outlineLevel="0" collapsed="false">
      <c r="A84" s="102" t="s">
        <v>69</v>
      </c>
      <c r="B84" s="102" t="n">
        <v>96018986</v>
      </c>
      <c r="C84" s="102" t="s">
        <v>27</v>
      </c>
      <c r="D84" s="102" t="n">
        <v>49747</v>
      </c>
      <c r="E84" s="0" t="s">
        <v>15</v>
      </c>
      <c r="F84" s="0" t="e">
        <f aca="false">NA()</f>
        <v>#N/A</v>
      </c>
      <c r="G84" s="0" t="e">
        <f aca="false">NA()</f>
        <v>#N/A</v>
      </c>
      <c r="H84" s="29" t="e">
        <f aca="false">VLOOKUP(A84,HEADROOM!$C$2:$D$3820,2,FALSE())</f>
        <v>#N/A</v>
      </c>
      <c r="I84" s="0" t="str">
        <f aca="false">IF(D84="",VLOOKUP(A84,HEADROOM!$C$2:$E$3820,3,FALSE()),"")</f>
        <v/>
      </c>
      <c r="J84" s="0" t="str">
        <f aca="false">A84&amp;B84</f>
        <v>Coral Energy Holding, L.P.96018986</v>
      </c>
      <c r="K84" s="0" t="s">
        <v>1572</v>
      </c>
    </row>
    <row r="85" customFormat="false" ht="12.75" hidden="false" customHeight="false" outlineLevel="0" collapsed="false">
      <c r="A85" s="102" t="s">
        <v>97</v>
      </c>
      <c r="B85" s="102" t="n">
        <v>96050438</v>
      </c>
      <c r="C85" s="102" t="s">
        <v>27</v>
      </c>
      <c r="D85" s="102" t="n">
        <v>54980</v>
      </c>
      <c r="E85" s="0" t="s">
        <v>15</v>
      </c>
      <c r="F85" s="0" t="n">
        <v>7</v>
      </c>
      <c r="G85" s="0" t="n">
        <v>11</v>
      </c>
      <c r="H85" s="29" t="n">
        <f aca="false">VLOOKUP(A85,HEADROOM!$C$2:$D$3820,2,FALSE())</f>
        <v>24704769</v>
      </c>
      <c r="I85" s="0" t="str">
        <f aca="false">IF(D85="",VLOOKUP(A85,HEADROOM!$C$2:$E$3820,3,FALSE()),"")</f>
        <v/>
      </c>
      <c r="J85" s="0" t="str">
        <f aca="false">A85&amp;B85</f>
        <v>Duke Energy Marketing Limited Partnership96050438</v>
      </c>
      <c r="K85" s="0" t="s">
        <v>1554</v>
      </c>
    </row>
    <row r="86" customFormat="false" ht="12.75" hidden="false" customHeight="false" outlineLevel="0" collapsed="false">
      <c r="A86" s="102" t="s">
        <v>97</v>
      </c>
      <c r="B86" s="102" t="n">
        <v>96050438</v>
      </c>
      <c r="C86" s="102" t="s">
        <v>27</v>
      </c>
      <c r="D86" s="102" t="n">
        <v>54980</v>
      </c>
      <c r="E86" s="0" t="s">
        <v>15</v>
      </c>
      <c r="F86" s="0" t="n">
        <v>7</v>
      </c>
      <c r="G86" s="0" t="n">
        <v>11</v>
      </c>
      <c r="H86" s="29" t="n">
        <f aca="false">VLOOKUP(A86,HEADROOM!$C$2:$D$3820,2,FALSE())</f>
        <v>24704769</v>
      </c>
      <c r="I86" s="0" t="str">
        <f aca="false">IF(D86="",VLOOKUP(A86,HEADROOM!$C$2:$E$3820,3,FALSE()),"")</f>
        <v/>
      </c>
      <c r="J86" s="0" t="str">
        <f aca="false">A86&amp;B86</f>
        <v>Duke Energy Marketing Limited Partnership96050438</v>
      </c>
      <c r="K86" s="0" t="s">
        <v>1554</v>
      </c>
    </row>
    <row r="87" customFormat="false" ht="12.75" hidden="false" customHeight="false" outlineLevel="0" collapsed="false">
      <c r="A87" s="102" t="s">
        <v>97</v>
      </c>
      <c r="B87" s="102" t="n">
        <v>96050438</v>
      </c>
      <c r="C87" s="102" t="s">
        <v>27</v>
      </c>
      <c r="D87" s="102" t="n">
        <v>54980</v>
      </c>
      <c r="E87" s="0" t="s">
        <v>15</v>
      </c>
      <c r="F87" s="0" t="n">
        <v>7</v>
      </c>
      <c r="G87" s="0" t="n">
        <v>11</v>
      </c>
      <c r="H87" s="29" t="n">
        <f aca="false">VLOOKUP(A87,HEADROOM!$C$2:$D$3820,2,FALSE())</f>
        <v>24704769</v>
      </c>
      <c r="I87" s="0" t="str">
        <f aca="false">IF(D87="",VLOOKUP(A87,HEADROOM!$C$2:$E$3820,3,FALSE()),"")</f>
        <v/>
      </c>
      <c r="J87" s="0" t="str">
        <f aca="false">A87&amp;B87</f>
        <v>Duke Energy Marketing Limited Partnership96050438</v>
      </c>
      <c r="K87" s="0" t="s">
        <v>1554</v>
      </c>
    </row>
    <row r="88" customFormat="false" ht="12.75" hidden="false" customHeight="false" outlineLevel="0" collapsed="false">
      <c r="A88" s="102" t="s">
        <v>98</v>
      </c>
      <c r="B88" s="102" t="n">
        <v>96037412</v>
      </c>
      <c r="C88" s="102" t="s">
        <v>46</v>
      </c>
      <c r="D88" s="102" t="n">
        <v>65292</v>
      </c>
      <c r="E88" s="0" t="s">
        <v>15</v>
      </c>
      <c r="F88" s="0" t="n">
        <v>5</v>
      </c>
      <c r="G88" s="0" t="n">
        <v>2</v>
      </c>
      <c r="H88" s="29" t="n">
        <f aca="false">VLOOKUP(A88,HEADROOM!$C$2:$D$3820,2,FALSE())</f>
        <v>14687483</v>
      </c>
      <c r="I88" s="0" t="str">
        <f aca="false">IF(D88="",VLOOKUP(A88,HEADROOM!$C$2:$E$3820,3,FALSE()),"")</f>
        <v/>
      </c>
      <c r="J88" s="0" t="str">
        <f aca="false">A88&amp;B88</f>
        <v>Dynegy Canada Inc.96037412</v>
      </c>
      <c r="K88" s="0" t="s">
        <v>1554</v>
      </c>
    </row>
    <row r="89" customFormat="false" ht="12.75" hidden="false" customHeight="false" outlineLevel="0" collapsed="false">
      <c r="A89" s="102" t="s">
        <v>98</v>
      </c>
      <c r="B89" s="102" t="n">
        <v>96037412</v>
      </c>
      <c r="C89" s="102" t="s">
        <v>46</v>
      </c>
      <c r="D89" s="102" t="n">
        <v>65292</v>
      </c>
      <c r="E89" s="0" t="s">
        <v>15</v>
      </c>
      <c r="F89" s="0" t="n">
        <v>5</v>
      </c>
      <c r="G89" s="0" t="n">
        <v>2</v>
      </c>
      <c r="H89" s="29" t="n">
        <f aca="false">VLOOKUP(A89,HEADROOM!$C$2:$D$3820,2,FALSE())</f>
        <v>14687483</v>
      </c>
      <c r="I89" s="0" t="str">
        <f aca="false">IF(D89="",VLOOKUP(A89,HEADROOM!$C$2:$E$3820,3,FALSE()),"")</f>
        <v/>
      </c>
      <c r="J89" s="0" t="str">
        <f aca="false">A89&amp;B89</f>
        <v>Dynegy Canada Inc.96037412</v>
      </c>
      <c r="K89" s="0" t="s">
        <v>1554</v>
      </c>
    </row>
    <row r="90" customFormat="false" ht="12.75" hidden="false" customHeight="false" outlineLevel="0" collapsed="false">
      <c r="A90" s="102" t="s">
        <v>98</v>
      </c>
      <c r="B90" s="102" t="n">
        <v>96037412</v>
      </c>
      <c r="C90" s="102" t="s">
        <v>46</v>
      </c>
      <c r="D90" s="102" t="n">
        <v>65292</v>
      </c>
      <c r="E90" s="0" t="s">
        <v>15</v>
      </c>
      <c r="F90" s="0" t="n">
        <v>5</v>
      </c>
      <c r="G90" s="0" t="n">
        <v>2</v>
      </c>
      <c r="H90" s="29" t="n">
        <f aca="false">VLOOKUP(A90,HEADROOM!$C$2:$D$3820,2,FALSE())</f>
        <v>14687483</v>
      </c>
      <c r="I90" s="0" t="str">
        <f aca="false">IF(D90="",VLOOKUP(A90,HEADROOM!$C$2:$E$3820,3,FALSE()),"")</f>
        <v/>
      </c>
      <c r="J90" s="0" t="str">
        <f aca="false">A90&amp;B90</f>
        <v>Dynegy Canada Inc.96037412</v>
      </c>
      <c r="K90" s="0" t="s">
        <v>1554</v>
      </c>
    </row>
    <row r="91" customFormat="false" ht="12.75" hidden="false" customHeight="false" outlineLevel="0" collapsed="false">
      <c r="A91" s="102" t="s">
        <v>98</v>
      </c>
      <c r="B91" s="102" t="n">
        <v>96037412</v>
      </c>
      <c r="C91" s="102" t="s">
        <v>46</v>
      </c>
      <c r="D91" s="102" t="n">
        <v>65292</v>
      </c>
      <c r="E91" s="0" t="s">
        <v>15</v>
      </c>
      <c r="F91" s="0" t="n">
        <v>5</v>
      </c>
      <c r="G91" s="0" t="n">
        <v>2</v>
      </c>
      <c r="H91" s="29" t="n">
        <f aca="false">VLOOKUP(A91,HEADROOM!$C$2:$D$3820,2,FALSE())</f>
        <v>14687483</v>
      </c>
      <c r="I91" s="0" t="str">
        <f aca="false">IF(D91="",VLOOKUP(A91,HEADROOM!$C$2:$E$3820,3,FALSE()),"")</f>
        <v/>
      </c>
      <c r="J91" s="0" t="str">
        <f aca="false">A91&amp;B91</f>
        <v>Dynegy Canada Inc.96037412</v>
      </c>
      <c r="K91" s="0" t="s">
        <v>1554</v>
      </c>
    </row>
    <row r="92" customFormat="false" ht="12.75" hidden="false" customHeight="false" outlineLevel="0" collapsed="false">
      <c r="A92" s="102" t="s">
        <v>98</v>
      </c>
      <c r="B92" s="102" t="n">
        <v>96037412</v>
      </c>
      <c r="C92" s="102" t="s">
        <v>46</v>
      </c>
      <c r="D92" s="102" t="n">
        <v>65292</v>
      </c>
      <c r="E92" s="0" t="s">
        <v>15</v>
      </c>
      <c r="F92" s="0" t="n">
        <v>5</v>
      </c>
      <c r="G92" s="0" t="n">
        <v>2</v>
      </c>
      <c r="H92" s="29" t="n">
        <f aca="false">VLOOKUP(A92,HEADROOM!$C$2:$D$3820,2,FALSE())</f>
        <v>14687483</v>
      </c>
      <c r="I92" s="0" t="str">
        <f aca="false">IF(D92="",VLOOKUP(A92,HEADROOM!$C$2:$E$3820,3,FALSE()),"")</f>
        <v/>
      </c>
      <c r="J92" s="0" t="str">
        <f aca="false">A92&amp;B92</f>
        <v>Dynegy Canada Inc.96037412</v>
      </c>
      <c r="K92" s="0" t="s">
        <v>1554</v>
      </c>
    </row>
    <row r="93" customFormat="false" ht="12.75" hidden="false" customHeight="false" outlineLevel="0" collapsed="false">
      <c r="A93" s="102" t="s">
        <v>98</v>
      </c>
      <c r="B93" s="102" t="n">
        <v>96037412</v>
      </c>
      <c r="C93" s="102" t="s">
        <v>46</v>
      </c>
      <c r="D93" s="102" t="n">
        <v>65292</v>
      </c>
      <c r="E93" s="0" t="s">
        <v>15</v>
      </c>
      <c r="F93" s="0" t="n">
        <v>5</v>
      </c>
      <c r="G93" s="0" t="n">
        <v>2</v>
      </c>
      <c r="H93" s="29" t="n">
        <f aca="false">VLOOKUP(A93,HEADROOM!$C$2:$D$3820,2,FALSE())</f>
        <v>14687483</v>
      </c>
      <c r="I93" s="0" t="str">
        <f aca="false">IF(D93="",VLOOKUP(A93,HEADROOM!$C$2:$E$3820,3,FALSE()),"")</f>
        <v/>
      </c>
      <c r="J93" s="0" t="str">
        <f aca="false">A93&amp;B93</f>
        <v>Dynegy Canada Inc.96037412</v>
      </c>
      <c r="K93" s="0" t="s">
        <v>1554</v>
      </c>
    </row>
    <row r="94" customFormat="false" ht="12.75" hidden="false" customHeight="false" outlineLevel="0" collapsed="false">
      <c r="A94" s="102" t="s">
        <v>98</v>
      </c>
      <c r="B94" s="102" t="n">
        <v>96037412</v>
      </c>
      <c r="C94" s="102" t="s">
        <v>46</v>
      </c>
      <c r="D94" s="102" t="n">
        <v>65292</v>
      </c>
      <c r="E94" s="0" t="s">
        <v>15</v>
      </c>
      <c r="F94" s="0" t="n">
        <v>5</v>
      </c>
      <c r="G94" s="0" t="n">
        <v>2</v>
      </c>
      <c r="H94" s="29" t="n">
        <f aca="false">VLOOKUP(A94,HEADROOM!$C$2:$D$3820,2,FALSE())</f>
        <v>14687483</v>
      </c>
      <c r="I94" s="0" t="str">
        <f aca="false">IF(D94="",VLOOKUP(A94,HEADROOM!$C$2:$E$3820,3,FALSE()),"")</f>
        <v/>
      </c>
      <c r="J94" s="0" t="str">
        <f aca="false">A94&amp;B94</f>
        <v>Dynegy Canada Inc.96037412</v>
      </c>
      <c r="K94" s="0" t="s">
        <v>1554</v>
      </c>
    </row>
    <row r="95" customFormat="false" ht="12.75" hidden="false" customHeight="false" outlineLevel="0" collapsed="false">
      <c r="A95" s="102" t="s">
        <v>98</v>
      </c>
      <c r="B95" s="102" t="n">
        <v>96037412</v>
      </c>
      <c r="C95" s="102" t="s">
        <v>46</v>
      </c>
      <c r="D95" s="102" t="n">
        <v>65292</v>
      </c>
      <c r="E95" s="0" t="s">
        <v>15</v>
      </c>
      <c r="F95" s="0" t="n">
        <v>5</v>
      </c>
      <c r="G95" s="0" t="n">
        <v>2</v>
      </c>
      <c r="H95" s="29" t="n">
        <f aca="false">VLOOKUP(A95,HEADROOM!$C$2:$D$3820,2,FALSE())</f>
        <v>14687483</v>
      </c>
      <c r="I95" s="0" t="str">
        <f aca="false">IF(D95="",VLOOKUP(A95,HEADROOM!$C$2:$E$3820,3,FALSE()),"")</f>
        <v/>
      </c>
      <c r="J95" s="0" t="str">
        <f aca="false">A95&amp;B95</f>
        <v>Dynegy Canada Inc.96037412</v>
      </c>
      <c r="K95" s="0" t="s">
        <v>1554</v>
      </c>
    </row>
    <row r="96" customFormat="false" ht="12.75" hidden="false" customHeight="false" outlineLevel="0" collapsed="false">
      <c r="A96" s="102" t="s">
        <v>98</v>
      </c>
      <c r="B96" s="102" t="n">
        <v>96037412</v>
      </c>
      <c r="C96" s="102" t="s">
        <v>46</v>
      </c>
      <c r="D96" s="102" t="n">
        <v>65292</v>
      </c>
      <c r="E96" s="0" t="s">
        <v>15</v>
      </c>
      <c r="F96" s="0" t="n">
        <v>5</v>
      </c>
      <c r="G96" s="0" t="n">
        <v>2</v>
      </c>
      <c r="H96" s="29" t="n">
        <f aca="false">VLOOKUP(A96,HEADROOM!$C$2:$D$3820,2,FALSE())</f>
        <v>14687483</v>
      </c>
      <c r="I96" s="0" t="str">
        <f aca="false">IF(D96="",VLOOKUP(A96,HEADROOM!$C$2:$E$3820,3,FALSE()),"")</f>
        <v/>
      </c>
      <c r="J96" s="0" t="str">
        <f aca="false">A96&amp;B96</f>
        <v>Dynegy Canada Inc.96037412</v>
      </c>
      <c r="K96" s="0" t="s">
        <v>1554</v>
      </c>
    </row>
    <row r="97" customFormat="false" ht="12.75" hidden="false" customHeight="false" outlineLevel="0" collapsed="false">
      <c r="A97" s="102" t="s">
        <v>43</v>
      </c>
      <c r="B97" s="102" t="n">
        <v>95000199</v>
      </c>
      <c r="C97" s="102" t="s">
        <v>46</v>
      </c>
      <c r="D97" s="102" t="n">
        <v>61981</v>
      </c>
      <c r="E97" s="0" t="s">
        <v>15</v>
      </c>
      <c r="F97" s="0" t="n">
        <v>81</v>
      </c>
      <c r="G97" s="0" t="e">
        <f aca="false">NA()</f>
        <v>#N/A</v>
      </c>
      <c r="H97" s="29" t="n">
        <f aca="false">VLOOKUP(A97,HEADROOM!$C$2:$D$3820,2,FALSE())</f>
        <v>68229233</v>
      </c>
      <c r="I97" s="0" t="str">
        <f aca="false">IF(D97="",VLOOKUP(A97,HEADROOM!$C$2:$E$3820,3,FALSE()),"")</f>
        <v/>
      </c>
      <c r="J97" s="0" t="str">
        <f aca="false">A97&amp;B97</f>
        <v>Dynegy Marketing and Trade95000199</v>
      </c>
      <c r="K97" s="0" t="s">
        <v>1572</v>
      </c>
    </row>
    <row r="98" customFormat="false" ht="12.75" hidden="false" customHeight="false" outlineLevel="0" collapsed="false">
      <c r="A98" s="102" t="s">
        <v>43</v>
      </c>
      <c r="B98" s="102" t="n">
        <v>95000199</v>
      </c>
      <c r="C98" s="102" t="s">
        <v>46</v>
      </c>
      <c r="D98" s="102" t="n">
        <v>61981</v>
      </c>
      <c r="E98" s="0" t="s">
        <v>15</v>
      </c>
      <c r="F98" s="0" t="n">
        <v>81</v>
      </c>
      <c r="G98" s="0" t="e">
        <f aca="false">NA()</f>
        <v>#N/A</v>
      </c>
      <c r="H98" s="29" t="n">
        <f aca="false">VLOOKUP(A98,HEADROOM!$C$2:$D$3820,2,FALSE())</f>
        <v>68229233</v>
      </c>
      <c r="I98" s="0" t="str">
        <f aca="false">IF(D98="",VLOOKUP(A98,HEADROOM!$C$2:$E$3820,3,FALSE()),"")</f>
        <v/>
      </c>
      <c r="J98" s="0" t="str">
        <f aca="false">A98&amp;B98</f>
        <v>Dynegy Marketing and Trade95000199</v>
      </c>
      <c r="K98" s="0" t="s">
        <v>1572</v>
      </c>
    </row>
    <row r="99" customFormat="false" ht="12.75" hidden="false" customHeight="false" outlineLevel="0" collapsed="false">
      <c r="A99" s="102" t="s">
        <v>43</v>
      </c>
      <c r="B99" s="102" t="n">
        <v>95000199</v>
      </c>
      <c r="C99" s="102" t="s">
        <v>46</v>
      </c>
      <c r="D99" s="102" t="n">
        <v>61981</v>
      </c>
      <c r="E99" s="0" t="s">
        <v>15</v>
      </c>
      <c r="F99" s="0" t="n">
        <v>81</v>
      </c>
      <c r="G99" s="0" t="e">
        <f aca="false">NA()</f>
        <v>#N/A</v>
      </c>
      <c r="H99" s="29" t="n">
        <f aca="false">VLOOKUP(A99,HEADROOM!$C$2:$D$3820,2,FALSE())</f>
        <v>68229233</v>
      </c>
      <c r="I99" s="0" t="str">
        <f aca="false">IF(D99="",VLOOKUP(A99,HEADROOM!$C$2:$E$3820,3,FALSE()),"")</f>
        <v/>
      </c>
      <c r="J99" s="0" t="str">
        <f aca="false">A99&amp;B99</f>
        <v>Dynegy Marketing and Trade95000199</v>
      </c>
      <c r="K99" s="0" t="s">
        <v>1572</v>
      </c>
    </row>
    <row r="100" customFormat="false" ht="12.75" hidden="false" customHeight="false" outlineLevel="0" collapsed="false">
      <c r="A100" s="102" t="s">
        <v>102</v>
      </c>
      <c r="B100" s="102" t="n">
        <v>96003709</v>
      </c>
      <c r="C100" s="102" t="s">
        <v>64</v>
      </c>
      <c r="D100" s="102" t="n">
        <v>51163</v>
      </c>
      <c r="E100" s="0" t="s">
        <v>15</v>
      </c>
      <c r="F100" s="0" t="n">
        <v>27</v>
      </c>
      <c r="G100" s="0" t="e">
        <f aca="false">NA()</f>
        <v>#N/A</v>
      </c>
      <c r="H100" s="29" t="n">
        <f aca="false">VLOOKUP(A100,HEADROOM!$C$2:$D$3820,2,FALSE())</f>
        <v>2000000</v>
      </c>
      <c r="I100" s="0" t="str">
        <f aca="false">IF(D100="",VLOOKUP(A100,HEADROOM!$C$2:$E$3820,3,FALSE()),"")</f>
        <v/>
      </c>
      <c r="J100" s="0" t="str">
        <f aca="false">A100&amp;B100</f>
        <v>e prime, inc.96003709</v>
      </c>
      <c r="K100" s="0" t="s">
        <v>1572</v>
      </c>
    </row>
    <row r="101" customFormat="false" ht="12.75" hidden="false" customHeight="false" outlineLevel="0" collapsed="false">
      <c r="A101" s="102" t="s">
        <v>102</v>
      </c>
      <c r="B101" s="102" t="n">
        <v>96003709</v>
      </c>
      <c r="C101" s="102" t="s">
        <v>64</v>
      </c>
      <c r="D101" s="102" t="n">
        <v>51163</v>
      </c>
      <c r="E101" s="0" t="s">
        <v>15</v>
      </c>
      <c r="F101" s="0" t="n">
        <v>27</v>
      </c>
      <c r="G101" s="0" t="e">
        <f aca="false">NA()</f>
        <v>#N/A</v>
      </c>
      <c r="H101" s="29" t="n">
        <f aca="false">VLOOKUP(A101,HEADROOM!$C$2:$D$3820,2,FALSE())</f>
        <v>2000000</v>
      </c>
      <c r="I101" s="0" t="str">
        <f aca="false">IF(D101="",VLOOKUP(A101,HEADROOM!$C$2:$E$3820,3,FALSE()),"")</f>
        <v/>
      </c>
      <c r="J101" s="0" t="str">
        <f aca="false">A101&amp;B101</f>
        <v>e prime, inc.96003709</v>
      </c>
      <c r="K101" s="0" t="s">
        <v>1572</v>
      </c>
    </row>
    <row r="102" customFormat="false" ht="12.75" hidden="false" customHeight="false" outlineLevel="0" collapsed="false">
      <c r="A102" s="102" t="s">
        <v>102</v>
      </c>
      <c r="B102" s="102" t="n">
        <v>96003709</v>
      </c>
      <c r="C102" s="102" t="s">
        <v>64</v>
      </c>
      <c r="D102" s="102" t="n">
        <v>51163</v>
      </c>
      <c r="E102" s="0" t="s">
        <v>15</v>
      </c>
      <c r="F102" s="0" t="n">
        <v>27</v>
      </c>
      <c r="G102" s="0" t="e">
        <f aca="false">NA()</f>
        <v>#N/A</v>
      </c>
      <c r="H102" s="29" t="n">
        <f aca="false">VLOOKUP(A102,HEADROOM!$C$2:$D$3820,2,FALSE())</f>
        <v>2000000</v>
      </c>
      <c r="I102" s="0" t="str">
        <f aca="false">IF(D102="",VLOOKUP(A102,HEADROOM!$C$2:$E$3820,3,FALSE()),"")</f>
        <v/>
      </c>
      <c r="J102" s="0" t="str">
        <f aca="false">A102&amp;B102</f>
        <v>e prime, inc.96003709</v>
      </c>
      <c r="K102" s="0" t="s">
        <v>1572</v>
      </c>
    </row>
    <row r="103" customFormat="false" ht="12.75" hidden="false" customHeight="false" outlineLevel="0" collapsed="false">
      <c r="A103" s="102" t="s">
        <v>58</v>
      </c>
      <c r="B103" s="102" t="n">
        <v>96045266</v>
      </c>
      <c r="C103" s="102" t="s">
        <v>27</v>
      </c>
      <c r="D103" s="102" t="n">
        <v>53350</v>
      </c>
      <c r="E103" s="0" t="s">
        <v>15</v>
      </c>
      <c r="F103" s="0" t="n">
        <v>1</v>
      </c>
      <c r="G103" s="0" t="n">
        <v>8</v>
      </c>
      <c r="H103" s="29" t="n">
        <f aca="false">VLOOKUP(A103,HEADROOM!$C$2:$D$3820,2,FALSE())</f>
        <v>25000000</v>
      </c>
      <c r="I103" s="0" t="str">
        <f aca="false">IF(D103="",VLOOKUP(A103,HEADROOM!$C$2:$E$3820,3,FALSE()),"")</f>
        <v/>
      </c>
      <c r="J103" s="0" t="str">
        <f aca="false">A103&amp;B103</f>
        <v>El Paso Merchant Energy, L.P.96045266</v>
      </c>
      <c r="K103" s="0" t="s">
        <v>1572</v>
      </c>
    </row>
    <row r="104" customFormat="false" ht="12.75" hidden="false" customHeight="false" outlineLevel="0" collapsed="false">
      <c r="A104" s="102" t="s">
        <v>58</v>
      </c>
      <c r="B104" s="102" t="n">
        <v>96045266</v>
      </c>
      <c r="C104" s="102" t="s">
        <v>27</v>
      </c>
      <c r="D104" s="102" t="n">
        <v>53350</v>
      </c>
      <c r="E104" s="0" t="s">
        <v>15</v>
      </c>
      <c r="F104" s="0" t="n">
        <v>1</v>
      </c>
      <c r="G104" s="0" t="n">
        <v>8</v>
      </c>
      <c r="H104" s="29" t="n">
        <f aca="false">VLOOKUP(A104,HEADROOM!$C$2:$D$3820,2,FALSE())</f>
        <v>25000000</v>
      </c>
      <c r="I104" s="0" t="str">
        <f aca="false">IF(D104="",VLOOKUP(A104,HEADROOM!$C$2:$E$3820,3,FALSE()),"")</f>
        <v/>
      </c>
      <c r="J104" s="0" t="str">
        <f aca="false">A104&amp;B104</f>
        <v>El Paso Merchant Energy, L.P.96045266</v>
      </c>
      <c r="K104" s="0" t="s">
        <v>1572</v>
      </c>
    </row>
    <row r="105" customFormat="false" ht="12.75" hidden="false" customHeight="false" outlineLevel="0" collapsed="false">
      <c r="A105" s="102" t="s">
        <v>58</v>
      </c>
      <c r="B105" s="102" t="n">
        <v>96045266</v>
      </c>
      <c r="C105" s="102" t="s">
        <v>27</v>
      </c>
      <c r="D105" s="102" t="n">
        <v>53350</v>
      </c>
      <c r="E105" s="0" t="s">
        <v>15</v>
      </c>
      <c r="F105" s="0" t="n">
        <v>1</v>
      </c>
      <c r="G105" s="0" t="n">
        <v>8</v>
      </c>
      <c r="H105" s="29" t="n">
        <f aca="false">VLOOKUP(A105,HEADROOM!$C$2:$D$3820,2,FALSE())</f>
        <v>25000000</v>
      </c>
      <c r="I105" s="0" t="str">
        <f aca="false">IF(D105="",VLOOKUP(A105,HEADROOM!$C$2:$E$3820,3,FALSE()),"")</f>
        <v/>
      </c>
      <c r="J105" s="0" t="str">
        <f aca="false">A105&amp;B105</f>
        <v>El Paso Merchant Energy, L.P.96045266</v>
      </c>
      <c r="K105" s="0" t="s">
        <v>1572</v>
      </c>
    </row>
    <row r="106" customFormat="false" ht="12.75" hidden="false" customHeight="false" outlineLevel="0" collapsed="false">
      <c r="A106" s="102" t="s">
        <v>397</v>
      </c>
      <c r="B106" s="102" t="n">
        <v>96093729</v>
      </c>
      <c r="C106" s="102" t="s">
        <v>27</v>
      </c>
      <c r="D106" s="102" t="n">
        <v>88408</v>
      </c>
      <c r="E106" s="0" t="s">
        <v>15</v>
      </c>
      <c r="F106" s="0" t="e">
        <f aca="false">NA()</f>
        <v>#N/A</v>
      </c>
      <c r="G106" s="0" t="n">
        <v>9</v>
      </c>
      <c r="H106" s="29" t="n">
        <f aca="false">VLOOKUP(A106,HEADROOM!$C$2:$D$3820,2,FALSE())</f>
        <v>10705220</v>
      </c>
      <c r="I106" s="0" t="str">
        <f aca="false">IF(D106="",VLOOKUP(A106,HEADROOM!$C$2:$E$3820,3,FALSE()),"")</f>
        <v/>
      </c>
      <c r="J106" s="0" t="str">
        <f aca="false">A106&amp;B106</f>
        <v>Encore Energy Solutions, L.P.96093729</v>
      </c>
      <c r="K106" s="0" t="s">
        <v>1554</v>
      </c>
    </row>
    <row r="107" customFormat="false" ht="12.75" hidden="false" customHeight="false" outlineLevel="0" collapsed="false">
      <c r="A107" s="102" t="s">
        <v>397</v>
      </c>
      <c r="B107" s="102" t="n">
        <v>96093729</v>
      </c>
      <c r="C107" s="102" t="s">
        <v>27</v>
      </c>
      <c r="D107" s="102" t="n">
        <v>88408</v>
      </c>
      <c r="E107" s="0" t="s">
        <v>15</v>
      </c>
      <c r="F107" s="0" t="e">
        <f aca="false">NA()</f>
        <v>#N/A</v>
      </c>
      <c r="G107" s="0" t="n">
        <v>9</v>
      </c>
      <c r="H107" s="29" t="n">
        <f aca="false">VLOOKUP(A107,HEADROOM!$C$2:$D$3820,2,FALSE())</f>
        <v>10705220</v>
      </c>
      <c r="I107" s="0" t="str">
        <f aca="false">IF(D107="",VLOOKUP(A107,HEADROOM!$C$2:$E$3820,3,FALSE()),"")</f>
        <v/>
      </c>
      <c r="J107" s="0" t="str">
        <f aca="false">A107&amp;B107</f>
        <v>Encore Energy Solutions, L.P.96093729</v>
      </c>
      <c r="K107" s="0" t="s">
        <v>1554</v>
      </c>
    </row>
    <row r="108" customFormat="false" ht="12.75" hidden="false" customHeight="false" outlineLevel="0" collapsed="false">
      <c r="A108" s="102" t="s">
        <v>397</v>
      </c>
      <c r="B108" s="102" t="n">
        <v>96093729</v>
      </c>
      <c r="C108" s="102" t="s">
        <v>27</v>
      </c>
      <c r="D108" s="102" t="n">
        <v>88408</v>
      </c>
      <c r="E108" s="0" t="s">
        <v>15</v>
      </c>
      <c r="F108" s="0" t="e">
        <f aca="false">NA()</f>
        <v>#N/A</v>
      </c>
      <c r="G108" s="0" t="n">
        <v>9</v>
      </c>
      <c r="H108" s="29" t="n">
        <f aca="false">VLOOKUP(A108,HEADROOM!$C$2:$D$3820,2,FALSE())</f>
        <v>10705220</v>
      </c>
      <c r="I108" s="0" t="str">
        <f aca="false">IF(D108="",VLOOKUP(A108,HEADROOM!$C$2:$E$3820,3,FALSE()),"")</f>
        <v/>
      </c>
      <c r="J108" s="0" t="str">
        <f aca="false">A108&amp;B108</f>
        <v>Encore Energy Solutions, L.P.96093729</v>
      </c>
      <c r="K108" s="0" t="s">
        <v>1554</v>
      </c>
    </row>
    <row r="109" customFormat="false" ht="12.75" hidden="false" customHeight="false" outlineLevel="0" collapsed="false">
      <c r="A109" s="102" t="s">
        <v>83</v>
      </c>
      <c r="B109" s="102" t="n">
        <v>96028131</v>
      </c>
      <c r="C109" s="102" t="s">
        <v>27</v>
      </c>
      <c r="D109" s="102" t="n">
        <v>53341</v>
      </c>
      <c r="E109" s="0" t="s">
        <v>15</v>
      </c>
      <c r="F109" s="0" t="n">
        <v>11</v>
      </c>
      <c r="G109" s="0" t="n">
        <v>5</v>
      </c>
      <c r="H109" s="29" t="n">
        <f aca="false">VLOOKUP(A109,HEADROOM!$C$2:$D$3820,2,FALSE())</f>
        <v>5000000</v>
      </c>
      <c r="I109" s="0" t="str">
        <f aca="false">IF(D109="",VLOOKUP(A109,HEADROOM!$C$2:$E$3820,3,FALSE()),"")</f>
        <v/>
      </c>
      <c r="J109" s="0" t="str">
        <f aca="false">A109&amp;B109</f>
        <v>Engage Energy Canada L.P.96028131</v>
      </c>
      <c r="K109" s="0" t="s">
        <v>1554</v>
      </c>
    </row>
    <row r="110" customFormat="false" ht="12.75" hidden="false" customHeight="false" outlineLevel="0" collapsed="false">
      <c r="A110" s="102" t="s">
        <v>83</v>
      </c>
      <c r="B110" s="102" t="n">
        <v>96028131</v>
      </c>
      <c r="C110" s="102" t="s">
        <v>27</v>
      </c>
      <c r="D110" s="102" t="n">
        <v>53341</v>
      </c>
      <c r="E110" s="0" t="s">
        <v>15</v>
      </c>
      <c r="F110" s="0" t="n">
        <v>11</v>
      </c>
      <c r="G110" s="0" t="n">
        <v>5</v>
      </c>
      <c r="H110" s="29" t="n">
        <f aca="false">VLOOKUP(A110,HEADROOM!$C$2:$D$3820,2,FALSE())</f>
        <v>5000000</v>
      </c>
      <c r="I110" s="0" t="str">
        <f aca="false">IF(D110="",VLOOKUP(A110,HEADROOM!$C$2:$E$3820,3,FALSE()),"")</f>
        <v/>
      </c>
      <c r="J110" s="0" t="str">
        <f aca="false">A110&amp;B110</f>
        <v>Engage Energy Canada L.P.96028131</v>
      </c>
      <c r="K110" s="0" t="s">
        <v>1554</v>
      </c>
    </row>
    <row r="111" customFormat="false" ht="12.75" hidden="false" customHeight="false" outlineLevel="0" collapsed="false">
      <c r="A111" s="102" t="s">
        <v>83</v>
      </c>
      <c r="B111" s="102" t="n">
        <v>96028131</v>
      </c>
      <c r="C111" s="102" t="s">
        <v>27</v>
      </c>
      <c r="D111" s="102" t="n">
        <v>53341</v>
      </c>
      <c r="E111" s="0" t="s">
        <v>15</v>
      </c>
      <c r="F111" s="0" t="n">
        <v>11</v>
      </c>
      <c r="G111" s="0" t="n">
        <v>5</v>
      </c>
      <c r="H111" s="29" t="n">
        <f aca="false">VLOOKUP(A111,HEADROOM!$C$2:$D$3820,2,FALSE())</f>
        <v>5000000</v>
      </c>
      <c r="I111" s="0" t="str">
        <f aca="false">IF(D111="",VLOOKUP(A111,HEADROOM!$C$2:$E$3820,3,FALSE()),"")</f>
        <v/>
      </c>
      <c r="J111" s="0" t="str">
        <f aca="false">A111&amp;B111</f>
        <v>Engage Energy Canada L.P.96028131</v>
      </c>
      <c r="K111" s="0" t="s">
        <v>1554</v>
      </c>
    </row>
    <row r="112" customFormat="false" ht="12.75" hidden="false" customHeight="false" outlineLevel="0" collapsed="false">
      <c r="A112" s="102" t="s">
        <v>83</v>
      </c>
      <c r="B112" s="102" t="n">
        <v>96028131</v>
      </c>
      <c r="C112" s="102" t="s">
        <v>27</v>
      </c>
      <c r="D112" s="102" t="n">
        <v>53341</v>
      </c>
      <c r="E112" s="0" t="s">
        <v>15</v>
      </c>
      <c r="F112" s="0" t="n">
        <v>11</v>
      </c>
      <c r="G112" s="0" t="n">
        <v>5</v>
      </c>
      <c r="H112" s="29" t="n">
        <f aca="false">VLOOKUP(A112,HEADROOM!$C$2:$D$3820,2,FALSE())</f>
        <v>5000000</v>
      </c>
      <c r="I112" s="0" t="str">
        <f aca="false">IF(D112="",VLOOKUP(A112,HEADROOM!$C$2:$E$3820,3,FALSE()),"")</f>
        <v/>
      </c>
      <c r="J112" s="0" t="str">
        <f aca="false">A112&amp;B112</f>
        <v>Engage Energy Canada L.P.96028131</v>
      </c>
      <c r="K112" s="0" t="s">
        <v>1554</v>
      </c>
    </row>
    <row r="113" customFormat="false" ht="12.75" hidden="false" customHeight="false" outlineLevel="0" collapsed="false">
      <c r="A113" s="102" t="s">
        <v>83</v>
      </c>
      <c r="B113" s="102" t="n">
        <v>96028131</v>
      </c>
      <c r="C113" s="102" t="s">
        <v>27</v>
      </c>
      <c r="D113" s="102" t="n">
        <v>53341</v>
      </c>
      <c r="E113" s="0" t="s">
        <v>15</v>
      </c>
      <c r="F113" s="0" t="n">
        <v>11</v>
      </c>
      <c r="G113" s="0" t="n">
        <v>5</v>
      </c>
      <c r="H113" s="29" t="n">
        <f aca="false">VLOOKUP(A113,HEADROOM!$C$2:$D$3820,2,FALSE())</f>
        <v>5000000</v>
      </c>
      <c r="I113" s="0" t="str">
        <f aca="false">IF(D113="",VLOOKUP(A113,HEADROOM!$C$2:$E$3820,3,FALSE()),"")</f>
        <v/>
      </c>
      <c r="J113" s="0" t="str">
        <f aca="false">A113&amp;B113</f>
        <v>Engage Energy Canada L.P.96028131</v>
      </c>
      <c r="K113" s="0" t="s">
        <v>1554</v>
      </c>
    </row>
    <row r="114" customFormat="false" ht="12.75" hidden="false" customHeight="false" outlineLevel="0" collapsed="false">
      <c r="A114" s="102" t="s">
        <v>83</v>
      </c>
      <c r="B114" s="102" t="n">
        <v>96028131</v>
      </c>
      <c r="C114" s="102" t="s">
        <v>27</v>
      </c>
      <c r="D114" s="102" t="n">
        <v>53341</v>
      </c>
      <c r="E114" s="0" t="s">
        <v>15</v>
      </c>
      <c r="F114" s="0" t="n">
        <v>11</v>
      </c>
      <c r="G114" s="0" t="n">
        <v>5</v>
      </c>
      <c r="H114" s="29" t="n">
        <f aca="false">VLOOKUP(A114,HEADROOM!$C$2:$D$3820,2,FALSE())</f>
        <v>5000000</v>
      </c>
      <c r="I114" s="0" t="str">
        <f aca="false">IF(D114="",VLOOKUP(A114,HEADROOM!$C$2:$E$3820,3,FALSE()),"")</f>
        <v/>
      </c>
      <c r="J114" s="0" t="str">
        <f aca="false">A114&amp;B114</f>
        <v>Engage Energy Canada L.P.96028131</v>
      </c>
      <c r="K114" s="0" t="s">
        <v>1554</v>
      </c>
    </row>
    <row r="115" customFormat="false" ht="12.75" hidden="false" customHeight="false" outlineLevel="0" collapsed="false">
      <c r="A115" s="102" t="s">
        <v>83</v>
      </c>
      <c r="B115" s="102" t="n">
        <v>96028131</v>
      </c>
      <c r="C115" s="102" t="s">
        <v>27</v>
      </c>
      <c r="D115" s="102" t="n">
        <v>53341</v>
      </c>
      <c r="E115" s="0" t="s">
        <v>15</v>
      </c>
      <c r="F115" s="0" t="n">
        <v>11</v>
      </c>
      <c r="G115" s="0" t="n">
        <v>5</v>
      </c>
      <c r="H115" s="29" t="n">
        <f aca="false">VLOOKUP(A115,HEADROOM!$C$2:$D$3820,2,FALSE())</f>
        <v>5000000</v>
      </c>
      <c r="I115" s="0" t="str">
        <f aca="false">IF(D115="",VLOOKUP(A115,HEADROOM!$C$2:$E$3820,3,FALSE()),"")</f>
        <v/>
      </c>
      <c r="J115" s="0" t="str">
        <f aca="false">A115&amp;B115</f>
        <v>Engage Energy Canada L.P.96028131</v>
      </c>
      <c r="K115" s="0" t="s">
        <v>1554</v>
      </c>
    </row>
    <row r="116" customFormat="false" ht="12.75" hidden="false" customHeight="false" outlineLevel="0" collapsed="false">
      <c r="A116" s="102" t="s">
        <v>83</v>
      </c>
      <c r="B116" s="102" t="n">
        <v>96028131</v>
      </c>
      <c r="C116" s="102" t="s">
        <v>27</v>
      </c>
      <c r="D116" s="102" t="n">
        <v>53341</v>
      </c>
      <c r="E116" s="0" t="s">
        <v>15</v>
      </c>
      <c r="F116" s="0" t="n">
        <v>11</v>
      </c>
      <c r="G116" s="0" t="n">
        <v>5</v>
      </c>
      <c r="H116" s="29" t="n">
        <f aca="false">VLOOKUP(A116,HEADROOM!$C$2:$D$3820,2,FALSE())</f>
        <v>5000000</v>
      </c>
      <c r="I116" s="0" t="str">
        <f aca="false">IF(D116="",VLOOKUP(A116,HEADROOM!$C$2:$E$3820,3,FALSE()),"")</f>
        <v/>
      </c>
      <c r="J116" s="0" t="str">
        <f aca="false">A116&amp;B116</f>
        <v>Engage Energy Canada L.P.96028131</v>
      </c>
      <c r="K116" s="0" t="s">
        <v>1554</v>
      </c>
    </row>
    <row r="117" customFormat="false" ht="12.75" hidden="false" customHeight="false" outlineLevel="0" collapsed="false">
      <c r="A117" s="102" t="s">
        <v>83</v>
      </c>
      <c r="B117" s="102" t="n">
        <v>96028131</v>
      </c>
      <c r="C117" s="102" t="s">
        <v>27</v>
      </c>
      <c r="D117" s="102" t="n">
        <v>53341</v>
      </c>
      <c r="E117" s="0" t="s">
        <v>15</v>
      </c>
      <c r="F117" s="0" t="n">
        <v>11</v>
      </c>
      <c r="G117" s="0" t="n">
        <v>5</v>
      </c>
      <c r="H117" s="29" t="n">
        <f aca="false">VLOOKUP(A117,HEADROOM!$C$2:$D$3820,2,FALSE())</f>
        <v>5000000</v>
      </c>
      <c r="I117" s="0" t="str">
        <f aca="false">IF(D117="",VLOOKUP(A117,HEADROOM!$C$2:$E$3820,3,FALSE()),"")</f>
        <v/>
      </c>
      <c r="J117" s="0" t="str">
        <f aca="false">A117&amp;B117</f>
        <v>Engage Energy Canada L.P.96028131</v>
      </c>
      <c r="K117" s="0" t="s">
        <v>1554</v>
      </c>
    </row>
    <row r="118" customFormat="false" ht="12.75" hidden="false" customHeight="false" outlineLevel="0" collapsed="false">
      <c r="A118" s="102" t="s">
        <v>83</v>
      </c>
      <c r="B118" s="102" t="n">
        <v>96028131</v>
      </c>
      <c r="C118" s="102" t="s">
        <v>27</v>
      </c>
      <c r="D118" s="102" t="n">
        <v>53341</v>
      </c>
      <c r="E118" s="0" t="s">
        <v>15</v>
      </c>
      <c r="F118" s="0" t="n">
        <v>11</v>
      </c>
      <c r="G118" s="0" t="n">
        <v>5</v>
      </c>
      <c r="H118" s="29" t="n">
        <f aca="false">VLOOKUP(A118,HEADROOM!$C$2:$D$3820,2,FALSE())</f>
        <v>5000000</v>
      </c>
      <c r="I118" s="0" t="str">
        <f aca="false">IF(D118="",VLOOKUP(A118,HEADROOM!$C$2:$E$3820,3,FALSE()),"")</f>
        <v/>
      </c>
      <c r="J118" s="0" t="str">
        <f aca="false">A118&amp;B118</f>
        <v>Engage Energy Canada L.P.96028131</v>
      </c>
      <c r="K118" s="0" t="s">
        <v>1554</v>
      </c>
    </row>
    <row r="119" customFormat="false" ht="12.75" hidden="false" customHeight="false" outlineLevel="0" collapsed="false">
      <c r="A119" s="102" t="s">
        <v>83</v>
      </c>
      <c r="B119" s="102" t="n">
        <v>96028131</v>
      </c>
      <c r="C119" s="102" t="s">
        <v>27</v>
      </c>
      <c r="D119" s="102" t="n">
        <v>53341</v>
      </c>
      <c r="E119" s="0" t="s">
        <v>15</v>
      </c>
      <c r="F119" s="0" t="n">
        <v>11</v>
      </c>
      <c r="G119" s="0" t="n">
        <v>5</v>
      </c>
      <c r="H119" s="29" t="n">
        <f aca="false">VLOOKUP(A119,HEADROOM!$C$2:$D$3820,2,FALSE())</f>
        <v>5000000</v>
      </c>
      <c r="I119" s="0" t="str">
        <f aca="false">IF(D119="",VLOOKUP(A119,HEADROOM!$C$2:$E$3820,3,FALSE()),"")</f>
        <v/>
      </c>
      <c r="J119" s="0" t="str">
        <f aca="false">A119&amp;B119</f>
        <v>Engage Energy Canada L.P.96028131</v>
      </c>
      <c r="K119" s="0" t="s">
        <v>1554</v>
      </c>
    </row>
    <row r="120" customFormat="false" ht="12.75" hidden="false" customHeight="false" outlineLevel="0" collapsed="false">
      <c r="A120" s="102" t="s">
        <v>83</v>
      </c>
      <c r="B120" s="102" t="n">
        <v>96028131</v>
      </c>
      <c r="C120" s="102" t="s">
        <v>27</v>
      </c>
      <c r="D120" s="102" t="n">
        <v>53341</v>
      </c>
      <c r="E120" s="0" t="s">
        <v>15</v>
      </c>
      <c r="F120" s="0" t="n">
        <v>11</v>
      </c>
      <c r="G120" s="0" t="n">
        <v>5</v>
      </c>
      <c r="H120" s="29" t="n">
        <f aca="false">VLOOKUP(A120,HEADROOM!$C$2:$D$3820,2,FALSE())</f>
        <v>5000000</v>
      </c>
      <c r="I120" s="0" t="str">
        <f aca="false">IF(D120="",VLOOKUP(A120,HEADROOM!$C$2:$E$3820,3,FALSE()),"")</f>
        <v/>
      </c>
      <c r="J120" s="0" t="str">
        <f aca="false">A120&amp;B120</f>
        <v>Engage Energy Canada L.P.96028131</v>
      </c>
      <c r="K120" s="0" t="s">
        <v>1554</v>
      </c>
    </row>
    <row r="121" customFormat="false" ht="12.75" hidden="false" customHeight="false" outlineLevel="0" collapsed="false">
      <c r="A121" s="102" t="s">
        <v>399</v>
      </c>
      <c r="B121" s="102" t="n">
        <v>96058748</v>
      </c>
      <c r="C121" s="102" t="s">
        <v>27</v>
      </c>
      <c r="D121" s="102" t="n">
        <v>93623</v>
      </c>
      <c r="E121" s="0" t="s">
        <v>15</v>
      </c>
      <c r="F121" s="0" t="e">
        <f aca="false">NA()</f>
        <v>#N/A</v>
      </c>
      <c r="G121" s="0" t="n">
        <v>10</v>
      </c>
      <c r="H121" s="29" t="n">
        <f aca="false">VLOOKUP(A121,HEADROOM!$C$2:$D$3820,2,FALSE())</f>
        <v>2000000</v>
      </c>
      <c r="I121" s="0" t="str">
        <f aca="false">IF(D121="",VLOOKUP(A121,HEADROOM!$C$2:$E$3820,3,FALSE()),"")</f>
        <v/>
      </c>
      <c r="J121" s="0" t="str">
        <f aca="false">A121&amp;B121</f>
        <v>ENMAX Energy Corporation96058748</v>
      </c>
      <c r="K121" s="0" t="s">
        <v>1554</v>
      </c>
    </row>
    <row r="122" customFormat="false" ht="12.75" hidden="false" customHeight="false" outlineLevel="0" collapsed="false">
      <c r="A122" s="102" t="s">
        <v>399</v>
      </c>
      <c r="B122" s="102" t="n">
        <v>96058748</v>
      </c>
      <c r="C122" s="102" t="s">
        <v>27</v>
      </c>
      <c r="D122" s="102" t="n">
        <v>93623</v>
      </c>
      <c r="E122" s="0" t="s">
        <v>15</v>
      </c>
      <c r="F122" s="0" t="e">
        <f aca="false">NA()</f>
        <v>#N/A</v>
      </c>
      <c r="G122" s="0" t="n">
        <v>10</v>
      </c>
      <c r="H122" s="29" t="n">
        <f aca="false">VLOOKUP(A122,HEADROOM!$C$2:$D$3820,2,FALSE())</f>
        <v>2000000</v>
      </c>
      <c r="I122" s="0" t="str">
        <f aca="false">IF(D122="",VLOOKUP(A122,HEADROOM!$C$2:$E$3820,3,FALSE()),"")</f>
        <v/>
      </c>
      <c r="J122" s="0" t="str">
        <f aca="false">A122&amp;B122</f>
        <v>ENMAX Energy Corporation96058748</v>
      </c>
      <c r="K122" s="0" t="s">
        <v>1554</v>
      </c>
    </row>
    <row r="123" customFormat="false" ht="12.75" hidden="false" customHeight="false" outlineLevel="0" collapsed="false">
      <c r="A123" s="102" t="s">
        <v>399</v>
      </c>
      <c r="B123" s="102" t="n">
        <v>96058748</v>
      </c>
      <c r="C123" s="102" t="s">
        <v>27</v>
      </c>
      <c r="D123" s="102" t="n">
        <v>93623</v>
      </c>
      <c r="E123" s="0" t="s">
        <v>15</v>
      </c>
      <c r="F123" s="0" t="e">
        <f aca="false">NA()</f>
        <v>#N/A</v>
      </c>
      <c r="G123" s="0" t="n">
        <v>10</v>
      </c>
      <c r="H123" s="29" t="n">
        <f aca="false">VLOOKUP(A123,HEADROOM!$C$2:$D$3820,2,FALSE())</f>
        <v>2000000</v>
      </c>
      <c r="I123" s="0" t="str">
        <f aca="false">IF(D123="",VLOOKUP(A123,HEADROOM!$C$2:$E$3820,3,FALSE()),"")</f>
        <v/>
      </c>
      <c r="J123" s="0" t="str">
        <f aca="false">A123&amp;B123</f>
        <v>ENMAX Energy Corporation96058748</v>
      </c>
      <c r="K123" s="0" t="s">
        <v>1554</v>
      </c>
    </row>
    <row r="124" customFormat="false" ht="12.75" hidden="false" customHeight="false" outlineLevel="0" collapsed="false">
      <c r="A124" s="102" t="s">
        <v>143</v>
      </c>
      <c r="B124" s="102" t="n">
        <v>96042254</v>
      </c>
      <c r="C124" s="102" t="s">
        <v>27</v>
      </c>
      <c r="D124" s="102" t="n">
        <v>51732</v>
      </c>
      <c r="E124" s="0" t="s">
        <v>15</v>
      </c>
      <c r="F124" s="0" t="n">
        <v>41</v>
      </c>
      <c r="G124" s="0" t="e">
        <f aca="false">NA()</f>
        <v>#N/A</v>
      </c>
      <c r="H124" s="29" t="n">
        <f aca="false">VLOOKUP(A124,HEADROOM!$C$2:$D$3820,2,FALSE())</f>
        <v>750000</v>
      </c>
      <c r="I124" s="0" t="str">
        <f aca="false">IF(D124="",VLOOKUP(A124,HEADROOM!$C$2:$E$3820,3,FALSE()),"")</f>
        <v/>
      </c>
      <c r="J124" s="0" t="str">
        <f aca="false">A124&amp;B124</f>
        <v>Enserco Energy, Inc.96042254</v>
      </c>
      <c r="K124" s="0" t="s">
        <v>1572</v>
      </c>
    </row>
    <row r="125" customFormat="false" ht="12.75" hidden="false" customHeight="false" outlineLevel="0" collapsed="false">
      <c r="A125" s="102" t="s">
        <v>143</v>
      </c>
      <c r="B125" s="102" t="n">
        <v>96042254</v>
      </c>
      <c r="C125" s="102" t="s">
        <v>27</v>
      </c>
      <c r="D125" s="102" t="n">
        <v>51732</v>
      </c>
      <c r="E125" s="0" t="s">
        <v>15</v>
      </c>
      <c r="F125" s="0" t="n">
        <v>41</v>
      </c>
      <c r="G125" s="0" t="e">
        <f aca="false">NA()</f>
        <v>#N/A</v>
      </c>
      <c r="H125" s="29" t="n">
        <f aca="false">VLOOKUP(A125,HEADROOM!$C$2:$D$3820,2,FALSE())</f>
        <v>750000</v>
      </c>
      <c r="I125" s="0" t="str">
        <f aca="false">IF(D125="",VLOOKUP(A125,HEADROOM!$C$2:$E$3820,3,FALSE()),"")</f>
        <v/>
      </c>
      <c r="J125" s="0" t="str">
        <f aca="false">A125&amp;B125</f>
        <v>Enserco Energy, Inc.96042254</v>
      </c>
      <c r="K125" s="0" t="s">
        <v>1572</v>
      </c>
    </row>
    <row r="126" customFormat="false" ht="12.75" hidden="false" customHeight="false" outlineLevel="0" collapsed="false">
      <c r="A126" s="102" t="s">
        <v>143</v>
      </c>
      <c r="B126" s="102" t="n">
        <v>96042254</v>
      </c>
      <c r="C126" s="102" t="s">
        <v>27</v>
      </c>
      <c r="D126" s="102" t="n">
        <v>51732</v>
      </c>
      <c r="E126" s="0" t="s">
        <v>15</v>
      </c>
      <c r="F126" s="0" t="n">
        <v>41</v>
      </c>
      <c r="G126" s="0" t="e">
        <f aca="false">NA()</f>
        <v>#N/A</v>
      </c>
      <c r="H126" s="29" t="n">
        <f aca="false">VLOOKUP(A126,HEADROOM!$C$2:$D$3820,2,FALSE())</f>
        <v>750000</v>
      </c>
      <c r="I126" s="0" t="str">
        <f aca="false">IF(D126="",VLOOKUP(A126,HEADROOM!$C$2:$E$3820,3,FALSE()),"")</f>
        <v/>
      </c>
      <c r="J126" s="0" t="str">
        <f aca="false">A126&amp;B126</f>
        <v>Enserco Energy, Inc.96042254</v>
      </c>
      <c r="K126" s="0" t="s">
        <v>1572</v>
      </c>
    </row>
    <row r="127" customFormat="false" ht="12.75" hidden="false" customHeight="false" outlineLevel="0" collapsed="false">
      <c r="A127" s="102" t="s">
        <v>143</v>
      </c>
      <c r="B127" s="102" t="n">
        <v>96042254</v>
      </c>
      <c r="C127" s="102" t="s">
        <v>27</v>
      </c>
      <c r="D127" s="102" t="n">
        <v>51732</v>
      </c>
      <c r="E127" s="0" t="s">
        <v>15</v>
      </c>
      <c r="F127" s="0" t="n">
        <v>41</v>
      </c>
      <c r="G127" s="0" t="e">
        <f aca="false">NA()</f>
        <v>#N/A</v>
      </c>
      <c r="H127" s="29" t="n">
        <f aca="false">VLOOKUP(A127,HEADROOM!$C$2:$D$3820,2,FALSE())</f>
        <v>750000</v>
      </c>
      <c r="I127" s="0" t="str">
        <f aca="false">IF(D127="",VLOOKUP(A127,HEADROOM!$C$2:$E$3820,3,FALSE()),"")</f>
        <v/>
      </c>
      <c r="J127" s="0" t="str">
        <f aca="false">A127&amp;B127</f>
        <v>Enserco Energy, Inc.96042254</v>
      </c>
      <c r="K127" s="0" t="s">
        <v>1572</v>
      </c>
    </row>
    <row r="128" customFormat="false" ht="12.75" hidden="false" customHeight="false" outlineLevel="0" collapsed="false">
      <c r="A128" s="102" t="s">
        <v>143</v>
      </c>
      <c r="B128" s="102" t="n">
        <v>96042254</v>
      </c>
      <c r="C128" s="102" t="s">
        <v>27</v>
      </c>
      <c r="D128" s="102" t="n">
        <v>51732</v>
      </c>
      <c r="E128" s="0" t="s">
        <v>15</v>
      </c>
      <c r="F128" s="0" t="n">
        <v>41</v>
      </c>
      <c r="G128" s="0" t="e">
        <f aca="false">NA()</f>
        <v>#N/A</v>
      </c>
      <c r="H128" s="29" t="n">
        <f aca="false">VLOOKUP(A128,HEADROOM!$C$2:$D$3820,2,FALSE())</f>
        <v>750000</v>
      </c>
      <c r="I128" s="0" t="str">
        <f aca="false">IF(D128="",VLOOKUP(A128,HEADROOM!$C$2:$E$3820,3,FALSE()),"")</f>
        <v/>
      </c>
      <c r="J128" s="0" t="str">
        <f aca="false">A128&amp;B128</f>
        <v>Enserco Energy, Inc.96042254</v>
      </c>
      <c r="K128" s="0" t="s">
        <v>1572</v>
      </c>
    </row>
    <row r="129" customFormat="false" ht="12.75" hidden="false" customHeight="false" outlineLevel="0" collapsed="false">
      <c r="A129" s="102" t="s">
        <v>143</v>
      </c>
      <c r="B129" s="102" t="n">
        <v>96042254</v>
      </c>
      <c r="C129" s="102" t="s">
        <v>27</v>
      </c>
      <c r="D129" s="102" t="n">
        <v>51732</v>
      </c>
      <c r="E129" s="0" t="s">
        <v>15</v>
      </c>
      <c r="F129" s="0" t="n">
        <v>41</v>
      </c>
      <c r="G129" s="0" t="e">
        <f aca="false">NA()</f>
        <v>#N/A</v>
      </c>
      <c r="H129" s="29" t="n">
        <f aca="false">VLOOKUP(A129,HEADROOM!$C$2:$D$3820,2,FALSE())</f>
        <v>750000</v>
      </c>
      <c r="I129" s="0" t="str">
        <f aca="false">IF(D129="",VLOOKUP(A129,HEADROOM!$C$2:$E$3820,3,FALSE()),"")</f>
        <v/>
      </c>
      <c r="J129" s="0" t="str">
        <f aca="false">A129&amp;B129</f>
        <v>Enserco Energy, Inc.96042254</v>
      </c>
      <c r="K129" s="0" t="s">
        <v>1572</v>
      </c>
    </row>
    <row r="130" customFormat="false" ht="12.75" hidden="false" customHeight="false" outlineLevel="0" collapsed="false">
      <c r="A130" s="102" t="s">
        <v>143</v>
      </c>
      <c r="B130" s="102" t="n">
        <v>96042254</v>
      </c>
      <c r="C130" s="102" t="s">
        <v>27</v>
      </c>
      <c r="D130" s="102" t="n">
        <v>51732</v>
      </c>
      <c r="E130" s="0" t="s">
        <v>15</v>
      </c>
      <c r="F130" s="0" t="n">
        <v>41</v>
      </c>
      <c r="G130" s="0" t="e">
        <f aca="false">NA()</f>
        <v>#N/A</v>
      </c>
      <c r="H130" s="29" t="n">
        <f aca="false">VLOOKUP(A130,HEADROOM!$C$2:$D$3820,2,FALSE())</f>
        <v>750000</v>
      </c>
      <c r="I130" s="0" t="str">
        <f aca="false">IF(D130="",VLOOKUP(A130,HEADROOM!$C$2:$E$3820,3,FALSE()),"")</f>
        <v/>
      </c>
      <c r="J130" s="0" t="str">
        <f aca="false">A130&amp;B130</f>
        <v>Enserco Energy, Inc.96042254</v>
      </c>
      <c r="K130" s="0" t="s">
        <v>1572</v>
      </c>
    </row>
    <row r="131" customFormat="false" ht="12.75" hidden="false" customHeight="false" outlineLevel="0" collapsed="false">
      <c r="A131" s="102" t="s">
        <v>143</v>
      </c>
      <c r="B131" s="102" t="n">
        <v>96042254</v>
      </c>
      <c r="C131" s="102" t="s">
        <v>27</v>
      </c>
      <c r="D131" s="102" t="n">
        <v>51732</v>
      </c>
      <c r="E131" s="0" t="s">
        <v>15</v>
      </c>
      <c r="F131" s="0" t="n">
        <v>41</v>
      </c>
      <c r="G131" s="0" t="e">
        <f aca="false">NA()</f>
        <v>#N/A</v>
      </c>
      <c r="H131" s="29" t="n">
        <f aca="false">VLOOKUP(A131,HEADROOM!$C$2:$D$3820,2,FALSE())</f>
        <v>750000</v>
      </c>
      <c r="I131" s="0" t="str">
        <f aca="false">IF(D131="",VLOOKUP(A131,HEADROOM!$C$2:$E$3820,3,FALSE()),"")</f>
        <v/>
      </c>
      <c r="J131" s="0" t="str">
        <f aca="false">A131&amp;B131</f>
        <v>Enserco Energy, Inc.96042254</v>
      </c>
      <c r="K131" s="0" t="s">
        <v>1572</v>
      </c>
    </row>
    <row r="132" customFormat="false" ht="12.75" hidden="false" customHeight="false" outlineLevel="0" collapsed="false">
      <c r="A132" s="102" t="s">
        <v>143</v>
      </c>
      <c r="B132" s="102" t="n">
        <v>96042254</v>
      </c>
      <c r="C132" s="102" t="s">
        <v>27</v>
      </c>
      <c r="D132" s="102" t="n">
        <v>51732</v>
      </c>
      <c r="E132" s="0" t="s">
        <v>15</v>
      </c>
      <c r="F132" s="0" t="n">
        <v>41</v>
      </c>
      <c r="G132" s="0" t="e">
        <f aca="false">NA()</f>
        <v>#N/A</v>
      </c>
      <c r="H132" s="29" t="n">
        <f aca="false">VLOOKUP(A132,HEADROOM!$C$2:$D$3820,2,FALSE())</f>
        <v>750000</v>
      </c>
      <c r="I132" s="0" t="str">
        <f aca="false">IF(D132="",VLOOKUP(A132,HEADROOM!$C$2:$E$3820,3,FALSE()),"")</f>
        <v/>
      </c>
      <c r="J132" s="0" t="str">
        <f aca="false">A132&amp;B132</f>
        <v>Enserco Energy, Inc.96042254</v>
      </c>
      <c r="K132" s="0" t="s">
        <v>1572</v>
      </c>
    </row>
    <row r="133" customFormat="false" ht="12.75" hidden="false" customHeight="false" outlineLevel="0" collapsed="false">
      <c r="A133" s="102" t="s">
        <v>143</v>
      </c>
      <c r="B133" s="102" t="n">
        <v>96042254</v>
      </c>
      <c r="C133" s="102" t="s">
        <v>27</v>
      </c>
      <c r="D133" s="102" t="n">
        <v>51732</v>
      </c>
      <c r="E133" s="0" t="s">
        <v>15</v>
      </c>
      <c r="F133" s="0" t="n">
        <v>41</v>
      </c>
      <c r="G133" s="0" t="e">
        <f aca="false">NA()</f>
        <v>#N/A</v>
      </c>
      <c r="H133" s="29" t="n">
        <f aca="false">VLOOKUP(A133,HEADROOM!$C$2:$D$3820,2,FALSE())</f>
        <v>750000</v>
      </c>
      <c r="I133" s="0" t="str">
        <f aca="false">IF(D133="",VLOOKUP(A133,HEADROOM!$C$2:$E$3820,3,FALSE()),"")</f>
        <v/>
      </c>
      <c r="J133" s="0" t="str">
        <f aca="false">A133&amp;B133</f>
        <v>Enserco Energy, Inc.96042254</v>
      </c>
      <c r="K133" s="0" t="s">
        <v>1572</v>
      </c>
    </row>
    <row r="134" customFormat="false" ht="12.75" hidden="false" customHeight="false" outlineLevel="0" collapsed="false">
      <c r="A134" s="102" t="s">
        <v>143</v>
      </c>
      <c r="B134" s="102" t="n">
        <v>96042254</v>
      </c>
      <c r="C134" s="102" t="s">
        <v>27</v>
      </c>
      <c r="D134" s="102" t="n">
        <v>51732</v>
      </c>
      <c r="E134" s="0" t="s">
        <v>15</v>
      </c>
      <c r="F134" s="0" t="n">
        <v>41</v>
      </c>
      <c r="G134" s="0" t="e">
        <f aca="false">NA()</f>
        <v>#N/A</v>
      </c>
      <c r="H134" s="29" t="n">
        <f aca="false">VLOOKUP(A134,HEADROOM!$C$2:$D$3820,2,FALSE())</f>
        <v>750000</v>
      </c>
      <c r="I134" s="0" t="str">
        <f aca="false">IF(D134="",VLOOKUP(A134,HEADROOM!$C$2:$E$3820,3,FALSE()),"")</f>
        <v/>
      </c>
      <c r="J134" s="0" t="str">
        <f aca="false">A134&amp;B134</f>
        <v>Enserco Energy, Inc.96042254</v>
      </c>
      <c r="K134" s="0" t="s">
        <v>1572</v>
      </c>
    </row>
    <row r="135" customFormat="false" ht="12.75" hidden="false" customHeight="false" outlineLevel="0" collapsed="false">
      <c r="A135" s="102" t="s">
        <v>143</v>
      </c>
      <c r="B135" s="102" t="n">
        <v>96042254</v>
      </c>
      <c r="C135" s="102" t="s">
        <v>27</v>
      </c>
      <c r="D135" s="102" t="n">
        <v>51732</v>
      </c>
      <c r="E135" s="0" t="s">
        <v>15</v>
      </c>
      <c r="F135" s="0" t="n">
        <v>41</v>
      </c>
      <c r="G135" s="0" t="e">
        <f aca="false">NA()</f>
        <v>#N/A</v>
      </c>
      <c r="H135" s="29" t="n">
        <f aca="false">VLOOKUP(A135,HEADROOM!$C$2:$D$3820,2,FALSE())</f>
        <v>750000</v>
      </c>
      <c r="I135" s="0" t="str">
        <f aca="false">IF(D135="",VLOOKUP(A135,HEADROOM!$C$2:$E$3820,3,FALSE()),"")</f>
        <v/>
      </c>
      <c r="J135" s="0" t="str">
        <f aca="false">A135&amp;B135</f>
        <v>Enserco Energy, Inc.96042254</v>
      </c>
      <c r="K135" s="0" t="s">
        <v>1572</v>
      </c>
    </row>
    <row r="136" customFormat="false" ht="12.75" hidden="false" customHeight="false" outlineLevel="0" collapsed="false">
      <c r="A136" s="102" t="s">
        <v>55</v>
      </c>
      <c r="B136" s="102" t="n">
        <v>96057022</v>
      </c>
      <c r="C136" s="102" t="s">
        <v>27</v>
      </c>
      <c r="D136" s="102" t="n">
        <v>91219</v>
      </c>
      <c r="E136" s="0" t="s">
        <v>15</v>
      </c>
      <c r="F136" s="0" t="n">
        <v>26</v>
      </c>
      <c r="G136" s="0" t="e">
        <f aca="false">NA()</f>
        <v>#N/A</v>
      </c>
      <c r="H136" s="29" t="n">
        <f aca="false">VLOOKUP(A136,HEADROOM!$C$2:$D$3820,2,FALSE())</f>
        <v>10000000</v>
      </c>
      <c r="I136" s="0" t="str">
        <f aca="false">IF(D136="",VLOOKUP(A136,HEADROOM!$C$2:$E$3820,3,FALSE()),"")</f>
        <v/>
      </c>
      <c r="J136" s="0" t="str">
        <f aca="false">A136&amp;B136</f>
        <v>Entergy-Koch Trading, LP96057022</v>
      </c>
      <c r="K136" s="0" t="s">
        <v>1572</v>
      </c>
    </row>
    <row r="137" customFormat="false" ht="12.75" hidden="false" customHeight="false" outlineLevel="0" collapsed="false">
      <c r="A137" s="102" t="s">
        <v>55</v>
      </c>
      <c r="B137" s="102" t="n">
        <v>96057022</v>
      </c>
      <c r="C137" s="102" t="s">
        <v>27</v>
      </c>
      <c r="D137" s="102" t="n">
        <v>91219</v>
      </c>
      <c r="E137" s="0" t="s">
        <v>15</v>
      </c>
      <c r="F137" s="0" t="n">
        <v>26</v>
      </c>
      <c r="G137" s="0" t="e">
        <f aca="false">NA()</f>
        <v>#N/A</v>
      </c>
      <c r="H137" s="29" t="n">
        <f aca="false">VLOOKUP(A137,HEADROOM!$C$2:$D$3820,2,FALSE())</f>
        <v>10000000</v>
      </c>
      <c r="I137" s="0" t="str">
        <f aca="false">IF(D137="",VLOOKUP(A137,HEADROOM!$C$2:$E$3820,3,FALSE()),"")</f>
        <v/>
      </c>
      <c r="J137" s="0" t="str">
        <f aca="false">A137&amp;B137</f>
        <v>Entergy-Koch Trading, LP96057022</v>
      </c>
      <c r="K137" s="0" t="s">
        <v>1572</v>
      </c>
    </row>
    <row r="138" customFormat="false" ht="12.75" hidden="false" customHeight="false" outlineLevel="0" collapsed="false">
      <c r="A138" s="102" t="s">
        <v>55</v>
      </c>
      <c r="B138" s="102" t="n">
        <v>96057022</v>
      </c>
      <c r="C138" s="102" t="s">
        <v>27</v>
      </c>
      <c r="D138" s="102" t="n">
        <v>91219</v>
      </c>
      <c r="E138" s="0" t="s">
        <v>15</v>
      </c>
      <c r="F138" s="0" t="n">
        <v>26</v>
      </c>
      <c r="G138" s="0" t="e">
        <f aca="false">NA()</f>
        <v>#N/A</v>
      </c>
      <c r="H138" s="29" t="n">
        <f aca="false">VLOOKUP(A138,HEADROOM!$C$2:$D$3820,2,FALSE())</f>
        <v>10000000</v>
      </c>
      <c r="I138" s="0" t="str">
        <f aca="false">IF(D138="",VLOOKUP(A138,HEADROOM!$C$2:$E$3820,3,FALSE()),"")</f>
        <v/>
      </c>
      <c r="J138" s="0" t="str">
        <f aca="false">A138&amp;B138</f>
        <v>Entergy-Koch Trading, LP96057022</v>
      </c>
      <c r="K138" s="0" t="s">
        <v>1572</v>
      </c>
    </row>
    <row r="139" customFormat="false" ht="12.75" hidden="false" customHeight="false" outlineLevel="0" collapsed="false">
      <c r="A139" s="102" t="s">
        <v>101</v>
      </c>
      <c r="B139" s="102" t="n">
        <v>96043410</v>
      </c>
      <c r="C139" s="102" t="s">
        <v>27</v>
      </c>
      <c r="D139" s="102" t="n">
        <v>65246</v>
      </c>
      <c r="E139" s="0" t="s">
        <v>15</v>
      </c>
      <c r="F139" s="0" t="e">
        <f aca="false">NA()</f>
        <v>#N/A</v>
      </c>
      <c r="G139" s="0" t="n">
        <v>12</v>
      </c>
      <c r="H139" s="29" t="n">
        <f aca="false">VLOOKUP(A139,HEADROOM!$C$2:$D$3820,2,FALSE())</f>
        <v>24817810</v>
      </c>
      <c r="I139" s="0" t="str">
        <f aca="false">IF(D139="",VLOOKUP(A139,HEADROOM!$C$2:$E$3820,3,FALSE()),"")</f>
        <v/>
      </c>
      <c r="J139" s="0" t="str">
        <f aca="false">A139&amp;B139</f>
        <v>IDACORP Energy L.P.96043410</v>
      </c>
      <c r="K139" s="0" t="s">
        <v>1572</v>
      </c>
    </row>
    <row r="140" customFormat="false" ht="12.75" hidden="false" customHeight="false" outlineLevel="0" collapsed="false">
      <c r="A140" s="102" t="s">
        <v>101</v>
      </c>
      <c r="B140" s="102" t="n">
        <v>96043410</v>
      </c>
      <c r="C140" s="102" t="s">
        <v>27</v>
      </c>
      <c r="D140" s="102" t="n">
        <v>65246</v>
      </c>
      <c r="E140" s="0" t="s">
        <v>15</v>
      </c>
      <c r="F140" s="0" t="e">
        <f aca="false">NA()</f>
        <v>#N/A</v>
      </c>
      <c r="G140" s="0" t="n">
        <v>12</v>
      </c>
      <c r="H140" s="29" t="n">
        <f aca="false">VLOOKUP(A140,HEADROOM!$C$2:$D$3820,2,FALSE())</f>
        <v>24817810</v>
      </c>
      <c r="I140" s="0" t="str">
        <f aca="false">IF(D140="",VLOOKUP(A140,HEADROOM!$C$2:$E$3820,3,FALSE()),"")</f>
        <v/>
      </c>
      <c r="J140" s="0" t="str">
        <f aca="false">A140&amp;B140</f>
        <v>IDACORP Energy L.P.96043410</v>
      </c>
      <c r="K140" s="0" t="s">
        <v>1572</v>
      </c>
    </row>
    <row r="141" customFormat="false" ht="12.75" hidden="false" customHeight="false" outlineLevel="0" collapsed="false">
      <c r="A141" s="102" t="s">
        <v>101</v>
      </c>
      <c r="B141" s="102" t="n">
        <v>96043410</v>
      </c>
      <c r="C141" s="102" t="s">
        <v>27</v>
      </c>
      <c r="D141" s="102" t="n">
        <v>65246</v>
      </c>
      <c r="E141" s="0" t="s">
        <v>15</v>
      </c>
      <c r="F141" s="0" t="e">
        <f aca="false">NA()</f>
        <v>#N/A</v>
      </c>
      <c r="G141" s="0" t="n">
        <v>12</v>
      </c>
      <c r="H141" s="29" t="n">
        <f aca="false">VLOOKUP(A141,HEADROOM!$C$2:$D$3820,2,FALSE())</f>
        <v>24817810</v>
      </c>
      <c r="I141" s="0" t="str">
        <f aca="false">IF(D141="",VLOOKUP(A141,HEADROOM!$C$2:$E$3820,3,FALSE()),"")</f>
        <v/>
      </c>
      <c r="J141" s="0" t="str">
        <f aca="false">A141&amp;B141</f>
        <v>IDACORP Energy L.P.96043410</v>
      </c>
      <c r="K141" s="0" t="s">
        <v>1572</v>
      </c>
    </row>
    <row r="142" customFormat="false" ht="12.75" hidden="false" customHeight="false" outlineLevel="0" collapsed="false">
      <c r="A142" s="102" t="s">
        <v>74</v>
      </c>
      <c r="B142" s="102" t="n">
        <v>96043931</v>
      </c>
      <c r="C142" s="102" t="s">
        <v>27</v>
      </c>
      <c r="D142" s="102" t="n">
        <v>120</v>
      </c>
      <c r="E142" s="0" t="s">
        <v>15</v>
      </c>
      <c r="F142" s="0" t="n">
        <v>15</v>
      </c>
      <c r="G142" s="0" t="e">
        <f aca="false">NA()</f>
        <v>#N/A</v>
      </c>
      <c r="H142" s="29" t="n">
        <f aca="false">VLOOKUP(A142,HEADROOM!$C$2:$D$3820,2,FALSE())</f>
        <v>19516032</v>
      </c>
      <c r="I142" s="0" t="str">
        <f aca="false">IF(D142="",VLOOKUP(A142,HEADROOM!$C$2:$E$3820,3,FALSE()),"")</f>
        <v/>
      </c>
      <c r="J142" s="0" t="str">
        <f aca="false">A142&amp;B142</f>
        <v>J. Aron &amp; Company96043931</v>
      </c>
      <c r="K142" s="0" t="s">
        <v>1572</v>
      </c>
    </row>
    <row r="143" customFormat="false" ht="12.75" hidden="false" customHeight="false" outlineLevel="0" collapsed="false">
      <c r="A143" s="102" t="s">
        <v>74</v>
      </c>
      <c r="B143" s="102" t="n">
        <v>96043931</v>
      </c>
      <c r="C143" s="102" t="s">
        <v>27</v>
      </c>
      <c r="D143" s="102" t="n">
        <v>120</v>
      </c>
      <c r="E143" s="0" t="s">
        <v>15</v>
      </c>
      <c r="F143" s="0" t="n">
        <v>15</v>
      </c>
      <c r="G143" s="0" t="e">
        <f aca="false">NA()</f>
        <v>#N/A</v>
      </c>
      <c r="H143" s="29" t="n">
        <f aca="false">VLOOKUP(A143,HEADROOM!$C$2:$D$3820,2,FALSE())</f>
        <v>19516032</v>
      </c>
      <c r="I143" s="0" t="str">
        <f aca="false">IF(D143="",VLOOKUP(A143,HEADROOM!$C$2:$E$3820,3,FALSE()),"")</f>
        <v/>
      </c>
      <c r="J143" s="0" t="str">
        <f aca="false">A143&amp;B143</f>
        <v>J. Aron &amp; Company96043931</v>
      </c>
      <c r="K143" s="0" t="s">
        <v>1572</v>
      </c>
    </row>
    <row r="144" customFormat="false" ht="12.75" hidden="false" customHeight="false" outlineLevel="0" collapsed="false">
      <c r="A144" s="102" t="s">
        <v>74</v>
      </c>
      <c r="B144" s="102" t="n">
        <v>96043931</v>
      </c>
      <c r="C144" s="102" t="s">
        <v>27</v>
      </c>
      <c r="D144" s="102" t="n">
        <v>120</v>
      </c>
      <c r="E144" s="0" t="s">
        <v>15</v>
      </c>
      <c r="F144" s="0" t="n">
        <v>15</v>
      </c>
      <c r="G144" s="0" t="e">
        <f aca="false">NA()</f>
        <v>#N/A</v>
      </c>
      <c r="H144" s="29" t="n">
        <f aca="false">VLOOKUP(A144,HEADROOM!$C$2:$D$3820,2,FALSE())</f>
        <v>19516032</v>
      </c>
      <c r="I144" s="0" t="str">
        <f aca="false">IF(D144="",VLOOKUP(A144,HEADROOM!$C$2:$E$3820,3,FALSE()),"")</f>
        <v/>
      </c>
      <c r="J144" s="0" t="str">
        <f aca="false">A144&amp;B144</f>
        <v>J. Aron &amp; Company96043931</v>
      </c>
      <c r="K144" s="0" t="s">
        <v>1572</v>
      </c>
    </row>
    <row r="145" customFormat="false" ht="12.75" hidden="false" customHeight="false" outlineLevel="0" collapsed="false">
      <c r="A145" s="102" t="s">
        <v>63</v>
      </c>
      <c r="B145" s="102" t="n">
        <v>95000281</v>
      </c>
      <c r="C145" s="102" t="s">
        <v>64</v>
      </c>
      <c r="D145" s="102" t="n">
        <v>56264</v>
      </c>
      <c r="E145" s="0" t="s">
        <v>15</v>
      </c>
      <c r="F145" s="0" t="n">
        <v>21</v>
      </c>
      <c r="G145" s="0" t="n">
        <v>1</v>
      </c>
      <c r="H145" s="29" t="n">
        <f aca="false">VLOOKUP(A145,HEADROOM!$C$2:$D$3820,2,FALSE())</f>
        <v>63044383</v>
      </c>
      <c r="I145" s="0" t="str">
        <f aca="false">IF(D145="",VLOOKUP(A145,HEADROOM!$C$2:$E$3820,3,FALSE()),"")</f>
        <v/>
      </c>
      <c r="J145" s="0" t="str">
        <f aca="false">A145&amp;B145</f>
        <v>Mirant Americas Energy Marketing, L.P.95000281</v>
      </c>
      <c r="K145" s="0" t="s">
        <v>1572</v>
      </c>
    </row>
    <row r="146" customFormat="false" ht="12.75" hidden="false" customHeight="false" outlineLevel="0" collapsed="false">
      <c r="A146" s="102" t="s">
        <v>63</v>
      </c>
      <c r="B146" s="102" t="n">
        <v>95000281</v>
      </c>
      <c r="C146" s="102" t="s">
        <v>64</v>
      </c>
      <c r="D146" s="102" t="n">
        <v>56264</v>
      </c>
      <c r="E146" s="0" t="s">
        <v>15</v>
      </c>
      <c r="F146" s="0" t="n">
        <v>21</v>
      </c>
      <c r="G146" s="0" t="n">
        <v>1</v>
      </c>
      <c r="H146" s="29" t="n">
        <f aca="false">VLOOKUP(A146,HEADROOM!$C$2:$D$3820,2,FALSE())</f>
        <v>63044383</v>
      </c>
      <c r="I146" s="0" t="str">
        <f aca="false">IF(D146="",VLOOKUP(A146,HEADROOM!$C$2:$E$3820,3,FALSE()),"")</f>
        <v/>
      </c>
      <c r="J146" s="0" t="str">
        <f aca="false">A146&amp;B146</f>
        <v>Mirant Americas Energy Marketing, L.P.95000281</v>
      </c>
      <c r="K146" s="0" t="s">
        <v>1572</v>
      </c>
    </row>
    <row r="147" customFormat="false" ht="12.75" hidden="false" customHeight="false" outlineLevel="0" collapsed="false">
      <c r="A147" s="102" t="s">
        <v>63</v>
      </c>
      <c r="B147" s="102" t="n">
        <v>95000281</v>
      </c>
      <c r="C147" s="102" t="s">
        <v>64</v>
      </c>
      <c r="D147" s="102" t="n">
        <v>56264</v>
      </c>
      <c r="E147" s="0" t="s">
        <v>15</v>
      </c>
      <c r="F147" s="0" t="n">
        <v>21</v>
      </c>
      <c r="G147" s="0" t="n">
        <v>1</v>
      </c>
      <c r="H147" s="29" t="n">
        <f aca="false">VLOOKUP(A147,HEADROOM!$C$2:$D$3820,2,FALSE())</f>
        <v>63044383</v>
      </c>
      <c r="I147" s="0" t="str">
        <f aca="false">IF(D147="",VLOOKUP(A147,HEADROOM!$C$2:$E$3820,3,FALSE()),"")</f>
        <v/>
      </c>
      <c r="J147" s="0" t="str">
        <f aca="false">A147&amp;B147</f>
        <v>Mirant Americas Energy Marketing, L.P.95000281</v>
      </c>
      <c r="K147" s="0" t="s">
        <v>1572</v>
      </c>
    </row>
    <row r="148" customFormat="false" ht="12.75" hidden="false" customHeight="false" outlineLevel="0" collapsed="false">
      <c r="A148" s="102" t="s">
        <v>96</v>
      </c>
      <c r="B148" s="102" t="n">
        <v>95000191</v>
      </c>
      <c r="C148" s="102" t="s">
        <v>61</v>
      </c>
      <c r="D148" s="102" t="n">
        <v>9409</v>
      </c>
      <c r="E148" s="0" t="s">
        <v>15</v>
      </c>
      <c r="F148" s="0" t="n">
        <v>42</v>
      </c>
      <c r="G148" s="0" t="e">
        <f aca="false">NA()</f>
        <v>#N/A</v>
      </c>
      <c r="H148" s="29" t="n">
        <f aca="false">VLOOKUP(A148,HEADROOM!$C$2:$D$3820,2,FALSE())</f>
        <v>94893527</v>
      </c>
      <c r="I148" s="0" t="str">
        <f aca="false">IF(D148="",VLOOKUP(A148,HEADROOM!$C$2:$E$3820,3,FALSE()),"")</f>
        <v/>
      </c>
      <c r="J148" s="0" t="str">
        <f aca="false">A148&amp;B148</f>
        <v>Morgan Stanley Capital Group Inc.95000191</v>
      </c>
      <c r="K148" s="0" t="s">
        <v>1572</v>
      </c>
    </row>
    <row r="149" customFormat="false" ht="12.75" hidden="false" customHeight="false" outlineLevel="0" collapsed="false">
      <c r="A149" s="102" t="s">
        <v>96</v>
      </c>
      <c r="B149" s="102" t="n">
        <v>95000191</v>
      </c>
      <c r="C149" s="102" t="s">
        <v>61</v>
      </c>
      <c r="D149" s="102" t="n">
        <v>9409</v>
      </c>
      <c r="E149" s="0" t="s">
        <v>15</v>
      </c>
      <c r="F149" s="0" t="n">
        <v>42</v>
      </c>
      <c r="G149" s="0" t="e">
        <f aca="false">NA()</f>
        <v>#N/A</v>
      </c>
      <c r="H149" s="29" t="n">
        <f aca="false">VLOOKUP(A149,HEADROOM!$C$2:$D$3820,2,FALSE())</f>
        <v>94893527</v>
      </c>
      <c r="I149" s="0" t="str">
        <f aca="false">IF(D149="",VLOOKUP(A149,HEADROOM!$C$2:$E$3820,3,FALSE()),"")</f>
        <v/>
      </c>
      <c r="J149" s="0" t="str">
        <f aca="false">A149&amp;B149</f>
        <v>Morgan Stanley Capital Group Inc.95000191</v>
      </c>
      <c r="K149" s="0" t="s">
        <v>1572</v>
      </c>
    </row>
    <row r="150" customFormat="false" ht="12.75" hidden="false" customHeight="false" outlineLevel="0" collapsed="false">
      <c r="A150" s="102" t="s">
        <v>96</v>
      </c>
      <c r="B150" s="102" t="n">
        <v>95000191</v>
      </c>
      <c r="C150" s="102" t="s">
        <v>61</v>
      </c>
      <c r="D150" s="102" t="n">
        <v>9409</v>
      </c>
      <c r="E150" s="0" t="s">
        <v>15</v>
      </c>
      <c r="F150" s="0" t="n">
        <v>42</v>
      </c>
      <c r="G150" s="0" t="e">
        <f aca="false">NA()</f>
        <v>#N/A</v>
      </c>
      <c r="H150" s="29" t="n">
        <f aca="false">VLOOKUP(A150,HEADROOM!$C$2:$D$3820,2,FALSE())</f>
        <v>94893527</v>
      </c>
      <c r="I150" s="0" t="str">
        <f aca="false">IF(D150="",VLOOKUP(A150,HEADROOM!$C$2:$E$3820,3,FALSE()),"")</f>
        <v/>
      </c>
      <c r="J150" s="0" t="str">
        <f aca="false">A150&amp;B150</f>
        <v>Morgan Stanley Capital Group Inc.95000191</v>
      </c>
      <c r="K150" s="0" t="s">
        <v>1572</v>
      </c>
    </row>
    <row r="151" customFormat="false" ht="12.75" hidden="false" customHeight="false" outlineLevel="0" collapsed="false">
      <c r="A151" s="102" t="s">
        <v>435</v>
      </c>
      <c r="B151" s="102" t="n">
        <v>96016046</v>
      </c>
      <c r="C151" s="102" t="s">
        <v>27</v>
      </c>
      <c r="D151" s="102" t="n">
        <v>11157</v>
      </c>
      <c r="E151" s="0" t="s">
        <v>15</v>
      </c>
      <c r="F151" s="0" t="n">
        <v>25</v>
      </c>
      <c r="G151" s="0" t="e">
        <f aca="false">NA()</f>
        <v>#N/A</v>
      </c>
      <c r="H151" s="29" t="n">
        <f aca="false">VLOOKUP(A151,HEADROOM!$C$2:$D$3820,2,FALSE())</f>
        <v>79562186</v>
      </c>
      <c r="I151" s="0" t="str">
        <f aca="false">IF(D151="",VLOOKUP(A151,HEADROOM!$C$2:$E$3820,3,FALSE()),"")</f>
        <v/>
      </c>
      <c r="J151" s="0" t="str">
        <f aca="false">A151&amp;B151</f>
        <v>PanCanadian Petroleum Limited96016046</v>
      </c>
      <c r="K151" s="0" t="s">
        <v>1554</v>
      </c>
    </row>
    <row r="152" customFormat="false" ht="12.75" hidden="false" customHeight="false" outlineLevel="0" collapsed="false">
      <c r="A152" s="102" t="s">
        <v>435</v>
      </c>
      <c r="B152" s="102" t="n">
        <v>96016046</v>
      </c>
      <c r="C152" s="102" t="s">
        <v>27</v>
      </c>
      <c r="D152" s="102" t="n">
        <v>11157</v>
      </c>
      <c r="E152" s="0" t="s">
        <v>15</v>
      </c>
      <c r="F152" s="0" t="n">
        <v>25</v>
      </c>
      <c r="G152" s="0" t="e">
        <f aca="false">NA()</f>
        <v>#N/A</v>
      </c>
      <c r="H152" s="29" t="n">
        <f aca="false">VLOOKUP(A152,HEADROOM!$C$2:$D$3820,2,FALSE())</f>
        <v>79562186</v>
      </c>
      <c r="I152" s="0" t="str">
        <f aca="false">IF(D152="",VLOOKUP(A152,HEADROOM!$C$2:$E$3820,3,FALSE()),"")</f>
        <v/>
      </c>
      <c r="J152" s="0" t="str">
        <f aca="false">A152&amp;B152</f>
        <v>PanCanadian Petroleum Limited96016046</v>
      </c>
      <c r="K152" s="0" t="s">
        <v>1554</v>
      </c>
    </row>
    <row r="153" customFormat="false" ht="12.75" hidden="false" customHeight="false" outlineLevel="0" collapsed="false">
      <c r="A153" s="102" t="s">
        <v>435</v>
      </c>
      <c r="B153" s="102" t="n">
        <v>96016046</v>
      </c>
      <c r="C153" s="102" t="s">
        <v>27</v>
      </c>
      <c r="D153" s="102" t="n">
        <v>11157</v>
      </c>
      <c r="E153" s="0" t="s">
        <v>15</v>
      </c>
      <c r="F153" s="0" t="n">
        <v>25</v>
      </c>
      <c r="G153" s="0" t="e">
        <f aca="false">NA()</f>
        <v>#N/A</v>
      </c>
      <c r="H153" s="29" t="n">
        <f aca="false">VLOOKUP(A153,HEADROOM!$C$2:$D$3820,2,FALSE())</f>
        <v>79562186</v>
      </c>
      <c r="I153" s="0" t="str">
        <f aca="false">IF(D153="",VLOOKUP(A153,HEADROOM!$C$2:$E$3820,3,FALSE()),"")</f>
        <v/>
      </c>
      <c r="J153" s="0" t="str">
        <f aca="false">A153&amp;B153</f>
        <v>PanCanadian Petroleum Limited96016046</v>
      </c>
      <c r="K153" s="0" t="s">
        <v>1554</v>
      </c>
    </row>
    <row r="154" customFormat="false" ht="12.75" hidden="false" customHeight="false" outlineLevel="0" collapsed="false">
      <c r="A154" s="102" t="s">
        <v>435</v>
      </c>
      <c r="B154" s="102" t="n">
        <v>96016046</v>
      </c>
      <c r="C154" s="102" t="s">
        <v>27</v>
      </c>
      <c r="D154" s="102" t="n">
        <v>11157</v>
      </c>
      <c r="E154" s="0" t="s">
        <v>15</v>
      </c>
      <c r="F154" s="0" t="n">
        <v>25</v>
      </c>
      <c r="G154" s="0" t="e">
        <f aca="false">NA()</f>
        <v>#N/A</v>
      </c>
      <c r="H154" s="29" t="n">
        <f aca="false">VLOOKUP(A154,HEADROOM!$C$2:$D$3820,2,FALSE())</f>
        <v>79562186</v>
      </c>
      <c r="I154" s="0" t="str">
        <f aca="false">IF(D154="",VLOOKUP(A154,HEADROOM!$C$2:$E$3820,3,FALSE()),"")</f>
        <v/>
      </c>
      <c r="J154" s="0" t="str">
        <f aca="false">A154&amp;B154</f>
        <v>PanCanadian Petroleum Limited96016046</v>
      </c>
      <c r="K154" s="0" t="s">
        <v>1554</v>
      </c>
    </row>
    <row r="155" customFormat="false" ht="12.75" hidden="false" customHeight="false" outlineLevel="0" collapsed="false">
      <c r="A155" s="102" t="s">
        <v>435</v>
      </c>
      <c r="B155" s="102" t="n">
        <v>96016046</v>
      </c>
      <c r="C155" s="102" t="s">
        <v>27</v>
      </c>
      <c r="D155" s="102" t="n">
        <v>11157</v>
      </c>
      <c r="E155" s="0" t="s">
        <v>15</v>
      </c>
      <c r="F155" s="0" t="n">
        <v>25</v>
      </c>
      <c r="G155" s="0" t="e">
        <f aca="false">NA()</f>
        <v>#N/A</v>
      </c>
      <c r="H155" s="29" t="n">
        <f aca="false">VLOOKUP(A155,HEADROOM!$C$2:$D$3820,2,FALSE())</f>
        <v>79562186</v>
      </c>
      <c r="I155" s="0" t="str">
        <f aca="false">IF(D155="",VLOOKUP(A155,HEADROOM!$C$2:$E$3820,3,FALSE()),"")</f>
        <v/>
      </c>
      <c r="J155" s="0" t="str">
        <f aca="false">A155&amp;B155</f>
        <v>PanCanadian Petroleum Limited96016046</v>
      </c>
      <c r="K155" s="0" t="s">
        <v>1554</v>
      </c>
    </row>
    <row r="156" customFormat="false" ht="12.75" hidden="false" customHeight="false" outlineLevel="0" collapsed="false">
      <c r="A156" s="102" t="s">
        <v>435</v>
      </c>
      <c r="B156" s="102" t="n">
        <v>96016046</v>
      </c>
      <c r="C156" s="102" t="s">
        <v>27</v>
      </c>
      <c r="D156" s="102" t="n">
        <v>11157</v>
      </c>
      <c r="E156" s="0" t="s">
        <v>15</v>
      </c>
      <c r="F156" s="0" t="n">
        <v>25</v>
      </c>
      <c r="G156" s="0" t="e">
        <f aca="false">NA()</f>
        <v>#N/A</v>
      </c>
      <c r="H156" s="29" t="n">
        <f aca="false">VLOOKUP(A156,HEADROOM!$C$2:$D$3820,2,FALSE())</f>
        <v>79562186</v>
      </c>
      <c r="I156" s="0" t="str">
        <f aca="false">IF(D156="",VLOOKUP(A156,HEADROOM!$C$2:$E$3820,3,FALSE()),"")</f>
        <v/>
      </c>
      <c r="J156" s="0" t="str">
        <f aca="false">A156&amp;B156</f>
        <v>PanCanadian Petroleum Limited96016046</v>
      </c>
      <c r="K156" s="0" t="s">
        <v>1554</v>
      </c>
    </row>
    <row r="157" customFormat="false" ht="12.75" hidden="false" customHeight="false" outlineLevel="0" collapsed="false">
      <c r="A157" s="102" t="s">
        <v>435</v>
      </c>
      <c r="B157" s="102" t="n">
        <v>96016046</v>
      </c>
      <c r="C157" s="102" t="s">
        <v>27</v>
      </c>
      <c r="D157" s="102" t="n">
        <v>11157</v>
      </c>
      <c r="E157" s="0" t="s">
        <v>15</v>
      </c>
      <c r="F157" s="0" t="n">
        <v>25</v>
      </c>
      <c r="G157" s="0" t="e">
        <f aca="false">NA()</f>
        <v>#N/A</v>
      </c>
      <c r="H157" s="29" t="n">
        <f aca="false">VLOOKUP(A157,HEADROOM!$C$2:$D$3820,2,FALSE())</f>
        <v>79562186</v>
      </c>
      <c r="I157" s="0" t="str">
        <f aca="false">IF(D157="",VLOOKUP(A157,HEADROOM!$C$2:$E$3820,3,FALSE()),"")</f>
        <v/>
      </c>
      <c r="J157" s="0" t="str">
        <f aca="false">A157&amp;B157</f>
        <v>PanCanadian Petroleum Limited96016046</v>
      </c>
      <c r="K157" s="0" t="s">
        <v>1554</v>
      </c>
    </row>
    <row r="158" customFormat="false" ht="12.75" hidden="false" customHeight="false" outlineLevel="0" collapsed="false">
      <c r="A158" s="102" t="s">
        <v>435</v>
      </c>
      <c r="B158" s="102" t="n">
        <v>96016046</v>
      </c>
      <c r="C158" s="102" t="s">
        <v>27</v>
      </c>
      <c r="D158" s="102" t="n">
        <v>11157</v>
      </c>
      <c r="E158" s="0" t="s">
        <v>15</v>
      </c>
      <c r="F158" s="0" t="n">
        <v>25</v>
      </c>
      <c r="G158" s="0" t="e">
        <f aca="false">NA()</f>
        <v>#N/A</v>
      </c>
      <c r="H158" s="29" t="n">
        <f aca="false">VLOOKUP(A158,HEADROOM!$C$2:$D$3820,2,FALSE())</f>
        <v>79562186</v>
      </c>
      <c r="I158" s="0" t="str">
        <f aca="false">IF(D158="",VLOOKUP(A158,HEADROOM!$C$2:$E$3820,3,FALSE()),"")</f>
        <v/>
      </c>
      <c r="J158" s="0" t="str">
        <f aca="false">A158&amp;B158</f>
        <v>PanCanadian Petroleum Limited96016046</v>
      </c>
      <c r="K158" s="0" t="s">
        <v>1554</v>
      </c>
    </row>
    <row r="159" customFormat="false" ht="12.75" hidden="false" customHeight="false" outlineLevel="0" collapsed="false">
      <c r="A159" s="102" t="s">
        <v>435</v>
      </c>
      <c r="B159" s="102" t="n">
        <v>96016046</v>
      </c>
      <c r="C159" s="102" t="s">
        <v>27</v>
      </c>
      <c r="D159" s="102" t="n">
        <v>11157</v>
      </c>
      <c r="E159" s="0" t="s">
        <v>15</v>
      </c>
      <c r="F159" s="0" t="n">
        <v>25</v>
      </c>
      <c r="G159" s="0" t="e">
        <f aca="false">NA()</f>
        <v>#N/A</v>
      </c>
      <c r="H159" s="29" t="n">
        <f aca="false">VLOOKUP(A159,HEADROOM!$C$2:$D$3820,2,FALSE())</f>
        <v>79562186</v>
      </c>
      <c r="I159" s="0" t="str">
        <f aca="false">IF(D159="",VLOOKUP(A159,HEADROOM!$C$2:$E$3820,3,FALSE()),"")</f>
        <v/>
      </c>
      <c r="J159" s="0" t="str">
        <f aca="false">A159&amp;B159</f>
        <v>PanCanadian Petroleum Limited96016046</v>
      </c>
      <c r="K159" s="0" t="s">
        <v>1554</v>
      </c>
    </row>
    <row r="160" customFormat="false" ht="12.75" hidden="false" customHeight="false" outlineLevel="0" collapsed="false">
      <c r="A160" s="102" t="s">
        <v>260</v>
      </c>
      <c r="B160" s="102" t="n">
        <v>96022603</v>
      </c>
      <c r="C160" s="102" t="s">
        <v>27</v>
      </c>
      <c r="D160" s="102" t="n">
        <v>54438</v>
      </c>
      <c r="E160" s="0" t="s">
        <v>15</v>
      </c>
      <c r="F160" s="0" t="n">
        <v>8</v>
      </c>
      <c r="G160" s="0" t="e">
        <f aca="false">NA()</f>
        <v>#N/A</v>
      </c>
      <c r="H160" s="29" t="n">
        <f aca="false">VLOOKUP(A160,HEADROOM!$C$2:$D$3820,2,FALSE())</f>
        <v>5000000</v>
      </c>
      <c r="I160" s="0" t="str">
        <f aca="false">IF(D160="",VLOOKUP(A160,HEADROOM!$C$2:$E$3820,3,FALSE()),"")</f>
        <v/>
      </c>
      <c r="J160" s="0" t="str">
        <f aca="false">A160&amp;B160</f>
        <v>PG&amp;E Energy Trading, Canada Corporation96022603</v>
      </c>
      <c r="K160" s="0" t="s">
        <v>1554</v>
      </c>
    </row>
    <row r="161" customFormat="false" ht="12.75" hidden="false" customHeight="false" outlineLevel="0" collapsed="false">
      <c r="A161" s="102" t="s">
        <v>260</v>
      </c>
      <c r="B161" s="102" t="n">
        <v>96022603</v>
      </c>
      <c r="C161" s="102" t="s">
        <v>27</v>
      </c>
      <c r="D161" s="102" t="n">
        <v>54438</v>
      </c>
      <c r="E161" s="0" t="s">
        <v>15</v>
      </c>
      <c r="F161" s="0" t="n">
        <v>8</v>
      </c>
      <c r="G161" s="0" t="e">
        <f aca="false">NA()</f>
        <v>#N/A</v>
      </c>
      <c r="H161" s="29" t="n">
        <f aca="false">VLOOKUP(A161,HEADROOM!$C$2:$D$3820,2,FALSE())</f>
        <v>5000000</v>
      </c>
      <c r="I161" s="0" t="str">
        <f aca="false">IF(D161="",VLOOKUP(A161,HEADROOM!$C$2:$E$3820,3,FALSE()),"")</f>
        <v/>
      </c>
      <c r="J161" s="0" t="str">
        <f aca="false">A161&amp;B161</f>
        <v>PG&amp;E Energy Trading, Canada Corporation96022603</v>
      </c>
      <c r="K161" s="0" t="s">
        <v>1554</v>
      </c>
    </row>
    <row r="162" customFormat="false" ht="12.75" hidden="false" customHeight="false" outlineLevel="0" collapsed="false">
      <c r="A162" s="102" t="s">
        <v>260</v>
      </c>
      <c r="B162" s="102" t="n">
        <v>96022603</v>
      </c>
      <c r="C162" s="102" t="s">
        <v>27</v>
      </c>
      <c r="D162" s="102" t="n">
        <v>54438</v>
      </c>
      <c r="E162" s="0" t="s">
        <v>15</v>
      </c>
      <c r="F162" s="0" t="n">
        <v>8</v>
      </c>
      <c r="G162" s="0" t="e">
        <f aca="false">NA()</f>
        <v>#N/A</v>
      </c>
      <c r="H162" s="29" t="n">
        <f aca="false">VLOOKUP(A162,HEADROOM!$C$2:$D$3820,2,FALSE())</f>
        <v>5000000</v>
      </c>
      <c r="I162" s="0" t="str">
        <f aca="false">IF(D162="",VLOOKUP(A162,HEADROOM!$C$2:$E$3820,3,FALSE()),"")</f>
        <v/>
      </c>
      <c r="J162" s="0" t="str">
        <f aca="false">A162&amp;B162</f>
        <v>PG&amp;E Energy Trading, Canada Corporation96022603</v>
      </c>
      <c r="K162" s="0" t="s">
        <v>1554</v>
      </c>
    </row>
    <row r="163" customFormat="false" ht="12.75" hidden="false" customHeight="false" outlineLevel="0" collapsed="false">
      <c r="A163" s="102" t="s">
        <v>260</v>
      </c>
      <c r="B163" s="102" t="n">
        <v>96022603</v>
      </c>
      <c r="C163" s="102" t="s">
        <v>27</v>
      </c>
      <c r="D163" s="102" t="n">
        <v>54438</v>
      </c>
      <c r="E163" s="0" t="s">
        <v>15</v>
      </c>
      <c r="F163" s="0" t="n">
        <v>8</v>
      </c>
      <c r="G163" s="0" t="e">
        <f aca="false">NA()</f>
        <v>#N/A</v>
      </c>
      <c r="H163" s="29" t="n">
        <f aca="false">VLOOKUP(A163,HEADROOM!$C$2:$D$3820,2,FALSE())</f>
        <v>5000000</v>
      </c>
      <c r="I163" s="0" t="str">
        <f aca="false">IF(D163="",VLOOKUP(A163,HEADROOM!$C$2:$E$3820,3,FALSE()),"")</f>
        <v/>
      </c>
      <c r="J163" s="0" t="str">
        <f aca="false">A163&amp;B163</f>
        <v>PG&amp;E Energy Trading, Canada Corporation96022603</v>
      </c>
      <c r="K163" s="0" t="s">
        <v>1554</v>
      </c>
    </row>
    <row r="164" customFormat="false" ht="12.75" hidden="false" customHeight="false" outlineLevel="0" collapsed="false">
      <c r="A164" s="102" t="s">
        <v>260</v>
      </c>
      <c r="B164" s="102" t="n">
        <v>96022603</v>
      </c>
      <c r="C164" s="102" t="s">
        <v>27</v>
      </c>
      <c r="D164" s="102" t="n">
        <v>54438</v>
      </c>
      <c r="E164" s="0" t="s">
        <v>15</v>
      </c>
      <c r="F164" s="0" t="n">
        <v>8</v>
      </c>
      <c r="G164" s="0" t="e">
        <f aca="false">NA()</f>
        <v>#N/A</v>
      </c>
      <c r="H164" s="29" t="n">
        <f aca="false">VLOOKUP(A164,HEADROOM!$C$2:$D$3820,2,FALSE())</f>
        <v>5000000</v>
      </c>
      <c r="I164" s="0" t="str">
        <f aca="false">IF(D164="",VLOOKUP(A164,HEADROOM!$C$2:$E$3820,3,FALSE()),"")</f>
        <v/>
      </c>
      <c r="J164" s="0" t="str">
        <f aca="false">A164&amp;B164</f>
        <v>PG&amp;E Energy Trading, Canada Corporation96022603</v>
      </c>
      <c r="K164" s="0" t="s">
        <v>1554</v>
      </c>
    </row>
    <row r="165" customFormat="false" ht="12.75" hidden="false" customHeight="false" outlineLevel="0" collapsed="false">
      <c r="A165" s="102" t="s">
        <v>260</v>
      </c>
      <c r="B165" s="102" t="n">
        <v>96022603</v>
      </c>
      <c r="C165" s="102" t="s">
        <v>27</v>
      </c>
      <c r="D165" s="102" t="n">
        <v>54438</v>
      </c>
      <c r="E165" s="0" t="s">
        <v>15</v>
      </c>
      <c r="F165" s="0" t="n">
        <v>8</v>
      </c>
      <c r="G165" s="0" t="e">
        <f aca="false">NA()</f>
        <v>#N/A</v>
      </c>
      <c r="H165" s="29" t="n">
        <f aca="false">VLOOKUP(A165,HEADROOM!$C$2:$D$3820,2,FALSE())</f>
        <v>5000000</v>
      </c>
      <c r="I165" s="0" t="str">
        <f aca="false">IF(D165="",VLOOKUP(A165,HEADROOM!$C$2:$E$3820,3,FALSE()),"")</f>
        <v/>
      </c>
      <c r="J165" s="0" t="str">
        <f aca="false">A165&amp;B165</f>
        <v>PG&amp;E Energy Trading, Canada Corporation96022603</v>
      </c>
      <c r="K165" s="0" t="s">
        <v>1554</v>
      </c>
    </row>
    <row r="166" customFormat="false" ht="12.75" hidden="false" customHeight="false" outlineLevel="0" collapsed="false">
      <c r="A166" s="102" t="s">
        <v>260</v>
      </c>
      <c r="B166" s="102" t="n">
        <v>96022603</v>
      </c>
      <c r="C166" s="102" t="s">
        <v>27</v>
      </c>
      <c r="D166" s="102" t="n">
        <v>54438</v>
      </c>
      <c r="E166" s="0" t="s">
        <v>15</v>
      </c>
      <c r="F166" s="0" t="n">
        <v>8</v>
      </c>
      <c r="G166" s="0" t="e">
        <f aca="false">NA()</f>
        <v>#N/A</v>
      </c>
      <c r="H166" s="29" t="n">
        <f aca="false">VLOOKUP(A166,HEADROOM!$C$2:$D$3820,2,FALSE())</f>
        <v>5000000</v>
      </c>
      <c r="I166" s="0" t="str">
        <f aca="false">IF(D166="",VLOOKUP(A166,HEADROOM!$C$2:$E$3820,3,FALSE()),"")</f>
        <v/>
      </c>
      <c r="J166" s="0" t="str">
        <f aca="false">A166&amp;B166</f>
        <v>PG&amp;E Energy Trading, Canada Corporation96022603</v>
      </c>
      <c r="K166" s="0" t="s">
        <v>1554</v>
      </c>
    </row>
    <row r="167" customFormat="false" ht="12.75" hidden="false" customHeight="false" outlineLevel="0" collapsed="false">
      <c r="A167" s="102" t="s">
        <v>260</v>
      </c>
      <c r="B167" s="102" t="n">
        <v>96022603</v>
      </c>
      <c r="C167" s="102" t="s">
        <v>27</v>
      </c>
      <c r="D167" s="102" t="n">
        <v>54438</v>
      </c>
      <c r="E167" s="0" t="s">
        <v>15</v>
      </c>
      <c r="F167" s="0" t="n">
        <v>8</v>
      </c>
      <c r="G167" s="0" t="e">
        <f aca="false">NA()</f>
        <v>#N/A</v>
      </c>
      <c r="H167" s="29" t="n">
        <f aca="false">VLOOKUP(A167,HEADROOM!$C$2:$D$3820,2,FALSE())</f>
        <v>5000000</v>
      </c>
      <c r="I167" s="0" t="str">
        <f aca="false">IF(D167="",VLOOKUP(A167,HEADROOM!$C$2:$E$3820,3,FALSE()),"")</f>
        <v/>
      </c>
      <c r="J167" s="0" t="str">
        <f aca="false">A167&amp;B167</f>
        <v>PG&amp;E Energy Trading, Canada Corporation96022603</v>
      </c>
      <c r="K167" s="0" t="s">
        <v>1554</v>
      </c>
    </row>
    <row r="168" customFormat="false" ht="12.75" hidden="false" customHeight="false" outlineLevel="0" collapsed="false">
      <c r="A168" s="102" t="s">
        <v>260</v>
      </c>
      <c r="B168" s="102" t="n">
        <v>96022603</v>
      </c>
      <c r="C168" s="102" t="s">
        <v>27</v>
      </c>
      <c r="D168" s="102" t="n">
        <v>54438</v>
      </c>
      <c r="E168" s="0" t="s">
        <v>15</v>
      </c>
      <c r="F168" s="0" t="n">
        <v>8</v>
      </c>
      <c r="G168" s="0" t="e">
        <f aca="false">NA()</f>
        <v>#N/A</v>
      </c>
      <c r="H168" s="29" t="n">
        <f aca="false">VLOOKUP(A168,HEADROOM!$C$2:$D$3820,2,FALSE())</f>
        <v>5000000</v>
      </c>
      <c r="I168" s="0" t="str">
        <f aca="false">IF(D168="",VLOOKUP(A168,HEADROOM!$C$2:$E$3820,3,FALSE()),"")</f>
        <v/>
      </c>
      <c r="J168" s="0" t="str">
        <f aca="false">A168&amp;B168</f>
        <v>PG&amp;E Energy Trading, Canada Corporation96022603</v>
      </c>
      <c r="K168" s="0" t="s">
        <v>1554</v>
      </c>
    </row>
    <row r="169" customFormat="false" ht="12.75" hidden="false" customHeight="false" outlineLevel="0" collapsed="false">
      <c r="A169" s="102" t="s">
        <v>260</v>
      </c>
      <c r="B169" s="102" t="n">
        <v>96022603</v>
      </c>
      <c r="C169" s="102" t="s">
        <v>27</v>
      </c>
      <c r="D169" s="102" t="n">
        <v>54438</v>
      </c>
      <c r="E169" s="0" t="s">
        <v>15</v>
      </c>
      <c r="F169" s="0" t="n">
        <v>8</v>
      </c>
      <c r="G169" s="0" t="e">
        <f aca="false">NA()</f>
        <v>#N/A</v>
      </c>
      <c r="H169" s="29" t="n">
        <f aca="false">VLOOKUP(A169,HEADROOM!$C$2:$D$3820,2,FALSE())</f>
        <v>5000000</v>
      </c>
      <c r="I169" s="0" t="str">
        <f aca="false">IF(D169="",VLOOKUP(A169,HEADROOM!$C$2:$E$3820,3,FALSE()),"")</f>
        <v/>
      </c>
      <c r="J169" s="0" t="str">
        <f aca="false">A169&amp;B169</f>
        <v>PG&amp;E Energy Trading, Canada Corporation96022603</v>
      </c>
      <c r="K169" s="0" t="s">
        <v>1554</v>
      </c>
    </row>
    <row r="170" customFormat="false" ht="12.75" hidden="false" customHeight="false" outlineLevel="0" collapsed="false">
      <c r="A170" s="102" t="s">
        <v>260</v>
      </c>
      <c r="B170" s="102" t="n">
        <v>96022603</v>
      </c>
      <c r="C170" s="102" t="s">
        <v>27</v>
      </c>
      <c r="D170" s="102" t="n">
        <v>54438</v>
      </c>
      <c r="E170" s="0" t="s">
        <v>15</v>
      </c>
      <c r="F170" s="0" t="n">
        <v>8</v>
      </c>
      <c r="G170" s="0" t="e">
        <f aca="false">NA()</f>
        <v>#N/A</v>
      </c>
      <c r="H170" s="29" t="n">
        <f aca="false">VLOOKUP(A170,HEADROOM!$C$2:$D$3820,2,FALSE())</f>
        <v>5000000</v>
      </c>
      <c r="I170" s="0" t="str">
        <f aca="false">IF(D170="",VLOOKUP(A170,HEADROOM!$C$2:$E$3820,3,FALSE()),"")</f>
        <v/>
      </c>
      <c r="J170" s="0" t="str">
        <f aca="false">A170&amp;B170</f>
        <v>PG&amp;E Energy Trading, Canada Corporation96022603</v>
      </c>
      <c r="K170" s="0" t="s">
        <v>1554</v>
      </c>
    </row>
    <row r="171" customFormat="false" ht="12.75" hidden="false" customHeight="false" outlineLevel="0" collapsed="false">
      <c r="A171" s="102" t="s">
        <v>260</v>
      </c>
      <c r="B171" s="102" t="n">
        <v>96022603</v>
      </c>
      <c r="C171" s="102" t="s">
        <v>27</v>
      </c>
      <c r="D171" s="102" t="n">
        <v>54438</v>
      </c>
      <c r="E171" s="0" t="s">
        <v>15</v>
      </c>
      <c r="F171" s="0" t="n">
        <v>8</v>
      </c>
      <c r="G171" s="0" t="e">
        <f aca="false">NA()</f>
        <v>#N/A</v>
      </c>
      <c r="H171" s="29" t="n">
        <f aca="false">VLOOKUP(A171,HEADROOM!$C$2:$D$3820,2,FALSE())</f>
        <v>5000000</v>
      </c>
      <c r="I171" s="0" t="str">
        <f aca="false">IF(D171="",VLOOKUP(A171,HEADROOM!$C$2:$E$3820,3,FALSE()),"")</f>
        <v/>
      </c>
      <c r="J171" s="0" t="str">
        <f aca="false">A171&amp;B171</f>
        <v>PG&amp;E Energy Trading, Canada Corporation96022603</v>
      </c>
      <c r="K171" s="0" t="s">
        <v>1554</v>
      </c>
    </row>
    <row r="172" customFormat="false" ht="12.75" hidden="false" customHeight="false" outlineLevel="0" collapsed="false">
      <c r="A172" s="102" t="s">
        <v>134</v>
      </c>
      <c r="B172" s="102" t="n">
        <v>95000303</v>
      </c>
      <c r="C172" s="102" t="s">
        <v>135</v>
      </c>
      <c r="D172" s="102" t="n">
        <v>46709</v>
      </c>
      <c r="E172" s="0" t="s">
        <v>15</v>
      </c>
      <c r="F172" s="0" t="n">
        <v>38</v>
      </c>
      <c r="G172" s="0" t="e">
        <f aca="false">NA()</f>
        <v>#N/A</v>
      </c>
      <c r="H172" s="29" t="n">
        <f aca="false">VLOOKUP(A172,HEADROOM!$C$2:$D$3820,2,FALSE())</f>
        <v>68740358</v>
      </c>
      <c r="I172" s="0" t="str">
        <f aca="false">IF(D172="",VLOOKUP(A172,HEADROOM!$C$2:$E$3820,3,FALSE()),"")</f>
        <v/>
      </c>
      <c r="J172" s="0" t="str">
        <f aca="false">A172&amp;B172</f>
        <v>Phibro Inc.95000303</v>
      </c>
      <c r="K172" s="0" t="s">
        <v>1572</v>
      </c>
    </row>
    <row r="173" customFormat="false" ht="12.75" hidden="false" customHeight="false" outlineLevel="0" collapsed="false">
      <c r="A173" s="102" t="s">
        <v>134</v>
      </c>
      <c r="B173" s="102" t="n">
        <v>95000303</v>
      </c>
      <c r="C173" s="102" t="s">
        <v>135</v>
      </c>
      <c r="D173" s="102" t="n">
        <v>46709</v>
      </c>
      <c r="E173" s="0" t="s">
        <v>15</v>
      </c>
      <c r="F173" s="0" t="n">
        <v>38</v>
      </c>
      <c r="G173" s="0" t="e">
        <f aca="false">NA()</f>
        <v>#N/A</v>
      </c>
      <c r="H173" s="29" t="n">
        <f aca="false">VLOOKUP(A173,HEADROOM!$C$2:$D$3820,2,FALSE())</f>
        <v>68740358</v>
      </c>
      <c r="I173" s="0" t="str">
        <f aca="false">IF(D173="",VLOOKUP(A173,HEADROOM!$C$2:$E$3820,3,FALSE()),"")</f>
        <v/>
      </c>
      <c r="J173" s="0" t="str">
        <f aca="false">A173&amp;B173</f>
        <v>Phibro Inc.95000303</v>
      </c>
      <c r="K173" s="0" t="s">
        <v>1572</v>
      </c>
    </row>
    <row r="174" customFormat="false" ht="12.75" hidden="false" customHeight="false" outlineLevel="0" collapsed="false">
      <c r="A174" s="102" t="s">
        <v>134</v>
      </c>
      <c r="B174" s="102" t="n">
        <v>95000303</v>
      </c>
      <c r="C174" s="102" t="s">
        <v>135</v>
      </c>
      <c r="D174" s="102" t="n">
        <v>46709</v>
      </c>
      <c r="E174" s="0" t="s">
        <v>15</v>
      </c>
      <c r="F174" s="0" t="n">
        <v>38</v>
      </c>
      <c r="G174" s="0" t="e">
        <f aca="false">NA()</f>
        <v>#N/A</v>
      </c>
      <c r="H174" s="29" t="n">
        <f aca="false">VLOOKUP(A174,HEADROOM!$C$2:$D$3820,2,FALSE())</f>
        <v>68740358</v>
      </c>
      <c r="I174" s="0" t="str">
        <f aca="false">IF(D174="",VLOOKUP(A174,HEADROOM!$C$2:$E$3820,3,FALSE()),"")</f>
        <v/>
      </c>
      <c r="J174" s="0" t="str">
        <f aca="false">A174&amp;B174</f>
        <v>Phibro Inc.95000303</v>
      </c>
      <c r="K174" s="0" t="s">
        <v>1572</v>
      </c>
    </row>
    <row r="175" customFormat="false" ht="12.75" hidden="false" customHeight="false" outlineLevel="0" collapsed="false">
      <c r="A175" s="102" t="s">
        <v>182</v>
      </c>
      <c r="B175" s="102" t="n">
        <v>96034634</v>
      </c>
      <c r="C175" s="102" t="s">
        <v>104</v>
      </c>
      <c r="D175" s="102" t="n">
        <v>54279</v>
      </c>
      <c r="E175" s="0" t="s">
        <v>15</v>
      </c>
      <c r="F175" s="0" t="n">
        <v>45</v>
      </c>
      <c r="G175" s="0" t="e">
        <f aca="false">NA()</f>
        <v>#N/A</v>
      </c>
      <c r="H175" s="29" t="n">
        <f aca="false">VLOOKUP(A175,HEADROOM!$C$2:$D$3820,2,FALSE())</f>
        <v>350000</v>
      </c>
      <c r="I175" s="0" t="str">
        <f aca="false">IF(D175="",VLOOKUP(A175,HEADROOM!$C$2:$E$3820,3,FALSE()),"")</f>
        <v/>
      </c>
      <c r="J175" s="0" t="str">
        <f aca="false">A175&amp;B175</f>
        <v>Puget Sound Energy, Inc.96034634</v>
      </c>
      <c r="K175" s="0" t="s">
        <v>1572</v>
      </c>
    </row>
    <row r="176" customFormat="false" ht="12.75" hidden="false" customHeight="false" outlineLevel="0" collapsed="false">
      <c r="A176" s="102" t="s">
        <v>67</v>
      </c>
      <c r="B176" s="102" t="n">
        <v>96000103</v>
      </c>
      <c r="C176" s="102" t="s">
        <v>46</v>
      </c>
      <c r="D176" s="102" t="n">
        <v>65268</v>
      </c>
      <c r="E176" s="0" t="s">
        <v>15</v>
      </c>
      <c r="F176" s="0" t="n">
        <v>22</v>
      </c>
      <c r="G176" s="0" t="e">
        <f aca="false">NA()</f>
        <v>#N/A</v>
      </c>
      <c r="H176" s="29" t="n">
        <f aca="false">VLOOKUP(A176,HEADROOM!$C$2:$D$3820,2,FALSE())</f>
        <v>45332093</v>
      </c>
      <c r="I176" s="0" t="str">
        <f aca="false">IF(D176="",VLOOKUP(A176,HEADROOM!$C$2:$E$3820,3,FALSE()),"")</f>
        <v/>
      </c>
      <c r="J176" s="0" t="str">
        <f aca="false">A176&amp;B176</f>
        <v>Reliant Energy Services, Inc.96000103</v>
      </c>
      <c r="K176" s="0" t="s">
        <v>1572</v>
      </c>
    </row>
    <row r="177" customFormat="false" ht="12.75" hidden="false" customHeight="false" outlineLevel="0" collapsed="false">
      <c r="A177" s="102" t="s">
        <v>67</v>
      </c>
      <c r="B177" s="102" t="n">
        <v>96000103</v>
      </c>
      <c r="C177" s="102" t="s">
        <v>46</v>
      </c>
      <c r="D177" s="102" t="n">
        <v>65268</v>
      </c>
      <c r="E177" s="0" t="s">
        <v>15</v>
      </c>
      <c r="F177" s="0" t="n">
        <v>22</v>
      </c>
      <c r="G177" s="0" t="e">
        <f aca="false">NA()</f>
        <v>#N/A</v>
      </c>
      <c r="H177" s="29" t="n">
        <f aca="false">VLOOKUP(A177,HEADROOM!$C$2:$D$3820,2,FALSE())</f>
        <v>45332093</v>
      </c>
      <c r="I177" s="0" t="str">
        <f aca="false">IF(D177="",VLOOKUP(A177,HEADROOM!$C$2:$E$3820,3,FALSE()),"")</f>
        <v/>
      </c>
      <c r="J177" s="0" t="str">
        <f aca="false">A177&amp;B177</f>
        <v>Reliant Energy Services, Inc.96000103</v>
      </c>
      <c r="K177" s="0" t="s">
        <v>1572</v>
      </c>
    </row>
    <row r="178" customFormat="false" ht="12.75" hidden="false" customHeight="false" outlineLevel="0" collapsed="false">
      <c r="A178" s="102" t="s">
        <v>67</v>
      </c>
      <c r="B178" s="102" t="n">
        <v>96000103</v>
      </c>
      <c r="C178" s="102" t="s">
        <v>46</v>
      </c>
      <c r="D178" s="102" t="n">
        <v>65268</v>
      </c>
      <c r="E178" s="0" t="s">
        <v>15</v>
      </c>
      <c r="F178" s="0" t="n">
        <v>22</v>
      </c>
      <c r="G178" s="0" t="e">
        <f aca="false">NA()</f>
        <v>#N/A</v>
      </c>
      <c r="H178" s="29" t="n">
        <f aca="false">VLOOKUP(A178,HEADROOM!$C$2:$D$3820,2,FALSE())</f>
        <v>45332093</v>
      </c>
      <c r="I178" s="0" t="str">
        <f aca="false">IF(D178="",VLOOKUP(A178,HEADROOM!$C$2:$E$3820,3,FALSE()),"")</f>
        <v/>
      </c>
      <c r="J178" s="0" t="str">
        <f aca="false">A178&amp;B178</f>
        <v>Reliant Energy Services, Inc.96000103</v>
      </c>
      <c r="K178" s="0" t="s">
        <v>1572</v>
      </c>
    </row>
    <row r="179" customFormat="false" ht="12.75" hidden="false" customHeight="false" outlineLevel="0" collapsed="false">
      <c r="A179" s="102" t="s">
        <v>450</v>
      </c>
      <c r="B179" s="102" t="n">
        <v>96011840</v>
      </c>
      <c r="C179" s="102" t="s">
        <v>27</v>
      </c>
      <c r="D179" s="102" t="n">
        <v>62199</v>
      </c>
      <c r="E179" s="0" t="s">
        <v>15</v>
      </c>
      <c r="F179" s="0" t="e">
        <f aca="false">NA()</f>
        <v>#N/A</v>
      </c>
      <c r="G179" s="0" t="e">
        <f aca="false">NA()</f>
        <v>#N/A</v>
      </c>
      <c r="H179" s="29" t="e">
        <f aca="false">VLOOKUP(A179,HEADROOM!$C$2:$D$3820,2,FALSE())</f>
        <v>#N/A</v>
      </c>
      <c r="I179" s="0" t="str">
        <f aca="false">IF(D179="",VLOOKUP(A179,HEADROOM!$C$2:$E$3820,3,FALSE()),"")</f>
        <v/>
      </c>
      <c r="J179" s="0" t="str">
        <f aca="false">A179&amp;B179</f>
        <v>Sempra Energy Trading Services Corp.96011840</v>
      </c>
      <c r="K179" s="0" t="s">
        <v>1572</v>
      </c>
    </row>
    <row r="180" customFormat="false" ht="12.75" hidden="false" customHeight="false" outlineLevel="0" collapsed="false">
      <c r="A180" s="102" t="s">
        <v>450</v>
      </c>
      <c r="B180" s="102" t="n">
        <v>96011840</v>
      </c>
      <c r="C180" s="102" t="s">
        <v>27</v>
      </c>
      <c r="D180" s="102" t="n">
        <v>62199</v>
      </c>
      <c r="E180" s="0" t="s">
        <v>15</v>
      </c>
      <c r="F180" s="0" t="e">
        <f aca="false">NA()</f>
        <v>#N/A</v>
      </c>
      <c r="G180" s="0" t="e">
        <f aca="false">NA()</f>
        <v>#N/A</v>
      </c>
      <c r="H180" s="29" t="e">
        <f aca="false">VLOOKUP(A180,HEADROOM!$C$2:$D$3820,2,FALSE())</f>
        <v>#N/A</v>
      </c>
      <c r="I180" s="0" t="str">
        <f aca="false">IF(D180="",VLOOKUP(A180,HEADROOM!$C$2:$E$3820,3,FALSE()),"")</f>
        <v/>
      </c>
      <c r="J180" s="0" t="str">
        <f aca="false">A180&amp;B180</f>
        <v>Sempra Energy Trading Services Corp.96011840</v>
      </c>
      <c r="K180" s="0" t="s">
        <v>1572</v>
      </c>
    </row>
    <row r="181" customFormat="false" ht="12.75" hidden="false" customHeight="false" outlineLevel="0" collapsed="false">
      <c r="A181" s="102" t="s">
        <v>450</v>
      </c>
      <c r="B181" s="102" t="n">
        <v>96011840</v>
      </c>
      <c r="C181" s="102" t="s">
        <v>27</v>
      </c>
      <c r="D181" s="102" t="n">
        <v>62199</v>
      </c>
      <c r="E181" s="0" t="s">
        <v>15</v>
      </c>
      <c r="F181" s="0" t="e">
        <f aca="false">NA()</f>
        <v>#N/A</v>
      </c>
      <c r="G181" s="0" t="e">
        <f aca="false">NA()</f>
        <v>#N/A</v>
      </c>
      <c r="H181" s="29" t="e">
        <f aca="false">VLOOKUP(A181,HEADROOM!$C$2:$D$3820,2,FALSE())</f>
        <v>#N/A</v>
      </c>
      <c r="I181" s="0" t="str">
        <f aca="false">IF(D181="",VLOOKUP(A181,HEADROOM!$C$2:$E$3820,3,FALSE()),"")</f>
        <v/>
      </c>
      <c r="J181" s="0" t="str">
        <f aca="false">A181&amp;B181</f>
        <v>Sempra Energy Trading Services Corp.96011840</v>
      </c>
      <c r="K181" s="0" t="s">
        <v>1572</v>
      </c>
    </row>
    <row r="182" customFormat="false" ht="12.75" hidden="false" customHeight="false" outlineLevel="0" collapsed="false">
      <c r="A182" s="102" t="s">
        <v>450</v>
      </c>
      <c r="B182" s="102" t="n">
        <v>96011840</v>
      </c>
      <c r="C182" s="102" t="s">
        <v>27</v>
      </c>
      <c r="D182" s="102" t="n">
        <v>62199</v>
      </c>
      <c r="E182" s="0" t="s">
        <v>15</v>
      </c>
      <c r="F182" s="0" t="e">
        <f aca="false">NA()</f>
        <v>#N/A</v>
      </c>
      <c r="G182" s="0" t="e">
        <f aca="false">NA()</f>
        <v>#N/A</v>
      </c>
      <c r="H182" s="29" t="e">
        <f aca="false">VLOOKUP(A182,HEADROOM!$C$2:$D$3820,2,FALSE())</f>
        <v>#N/A</v>
      </c>
      <c r="I182" s="0" t="str">
        <f aca="false">IF(D182="",VLOOKUP(A182,HEADROOM!$C$2:$E$3820,3,FALSE()),"")</f>
        <v/>
      </c>
      <c r="J182" s="0" t="str">
        <f aca="false">A182&amp;B182</f>
        <v>Sempra Energy Trading Services Corp.96011840</v>
      </c>
      <c r="K182" s="0" t="s">
        <v>1572</v>
      </c>
    </row>
    <row r="183" customFormat="false" ht="12.75" hidden="false" customHeight="false" outlineLevel="0" collapsed="false">
      <c r="A183" s="102" t="s">
        <v>450</v>
      </c>
      <c r="B183" s="102" t="n">
        <v>96011840</v>
      </c>
      <c r="C183" s="102" t="s">
        <v>27</v>
      </c>
      <c r="D183" s="102" t="n">
        <v>62199</v>
      </c>
      <c r="E183" s="0" t="s">
        <v>15</v>
      </c>
      <c r="F183" s="0" t="e">
        <f aca="false">NA()</f>
        <v>#N/A</v>
      </c>
      <c r="G183" s="0" t="e">
        <f aca="false">NA()</f>
        <v>#N/A</v>
      </c>
      <c r="H183" s="29" t="e">
        <f aca="false">VLOOKUP(A183,HEADROOM!$C$2:$D$3820,2,FALSE())</f>
        <v>#N/A</v>
      </c>
      <c r="I183" s="0" t="str">
        <f aca="false">IF(D183="",VLOOKUP(A183,HEADROOM!$C$2:$E$3820,3,FALSE()),"")</f>
        <v/>
      </c>
      <c r="J183" s="0" t="str">
        <f aca="false">A183&amp;B183</f>
        <v>Sempra Energy Trading Services Corp.96011840</v>
      </c>
      <c r="K183" s="0" t="s">
        <v>1572</v>
      </c>
    </row>
    <row r="184" customFormat="false" ht="12.75" hidden="false" customHeight="false" outlineLevel="0" collapsed="false">
      <c r="A184" s="102" t="s">
        <v>450</v>
      </c>
      <c r="B184" s="102" t="n">
        <v>96011840</v>
      </c>
      <c r="C184" s="102" t="s">
        <v>27</v>
      </c>
      <c r="D184" s="102" t="n">
        <v>62199</v>
      </c>
      <c r="E184" s="0" t="s">
        <v>15</v>
      </c>
      <c r="F184" s="0" t="e">
        <f aca="false">NA()</f>
        <v>#N/A</v>
      </c>
      <c r="G184" s="0" t="e">
        <f aca="false">NA()</f>
        <v>#N/A</v>
      </c>
      <c r="H184" s="29" t="e">
        <f aca="false">VLOOKUP(A184,HEADROOM!$C$2:$D$3820,2,FALSE())</f>
        <v>#N/A</v>
      </c>
      <c r="I184" s="0" t="str">
        <f aca="false">IF(D184="",VLOOKUP(A184,HEADROOM!$C$2:$E$3820,3,FALSE()),"")</f>
        <v/>
      </c>
      <c r="J184" s="0" t="str">
        <f aca="false">A184&amp;B184</f>
        <v>Sempra Energy Trading Services Corp.96011840</v>
      </c>
      <c r="K184" s="0" t="s">
        <v>1572</v>
      </c>
    </row>
    <row r="185" customFormat="false" ht="12.75" hidden="false" customHeight="false" outlineLevel="0" collapsed="false">
      <c r="A185" s="102" t="s">
        <v>450</v>
      </c>
      <c r="B185" s="102" t="n">
        <v>96011840</v>
      </c>
      <c r="C185" s="102" t="s">
        <v>27</v>
      </c>
      <c r="D185" s="102" t="n">
        <v>62199</v>
      </c>
      <c r="E185" s="0" t="s">
        <v>15</v>
      </c>
      <c r="F185" s="0" t="e">
        <f aca="false">NA()</f>
        <v>#N/A</v>
      </c>
      <c r="G185" s="0" t="e">
        <f aca="false">NA()</f>
        <v>#N/A</v>
      </c>
      <c r="H185" s="29" t="e">
        <f aca="false">VLOOKUP(A185,HEADROOM!$C$2:$D$3820,2,FALSE())</f>
        <v>#N/A</v>
      </c>
      <c r="I185" s="0" t="str">
        <f aca="false">IF(D185="",VLOOKUP(A185,HEADROOM!$C$2:$E$3820,3,FALSE()),"")</f>
        <v/>
      </c>
      <c r="J185" s="0" t="str">
        <f aca="false">A185&amp;B185</f>
        <v>Sempra Energy Trading Services Corp.96011840</v>
      </c>
      <c r="K185" s="0" t="s">
        <v>1572</v>
      </c>
    </row>
    <row r="186" customFormat="false" ht="12.75" hidden="false" customHeight="false" outlineLevel="0" collapsed="false">
      <c r="A186" s="102" t="s">
        <v>450</v>
      </c>
      <c r="B186" s="102" t="n">
        <v>96011840</v>
      </c>
      <c r="C186" s="102" t="s">
        <v>27</v>
      </c>
      <c r="D186" s="102" t="n">
        <v>62199</v>
      </c>
      <c r="E186" s="0" t="s">
        <v>15</v>
      </c>
      <c r="F186" s="0" t="e">
        <f aca="false">NA()</f>
        <v>#N/A</v>
      </c>
      <c r="G186" s="0" t="e">
        <f aca="false">NA()</f>
        <v>#N/A</v>
      </c>
      <c r="H186" s="29" t="e">
        <f aca="false">VLOOKUP(A186,HEADROOM!$C$2:$D$3820,2,FALSE())</f>
        <v>#N/A</v>
      </c>
      <c r="I186" s="0" t="str">
        <f aca="false">IF(D186="",VLOOKUP(A186,HEADROOM!$C$2:$E$3820,3,FALSE()),"")</f>
        <v/>
      </c>
      <c r="J186" s="0" t="str">
        <f aca="false">A186&amp;B186</f>
        <v>Sempra Energy Trading Services Corp.96011840</v>
      </c>
      <c r="K186" s="0" t="s">
        <v>1572</v>
      </c>
    </row>
    <row r="187" customFormat="false" ht="12.75" hidden="false" customHeight="false" outlineLevel="0" collapsed="false">
      <c r="A187" s="102" t="s">
        <v>450</v>
      </c>
      <c r="B187" s="102" t="n">
        <v>96011840</v>
      </c>
      <c r="C187" s="102" t="s">
        <v>27</v>
      </c>
      <c r="D187" s="102" t="n">
        <v>62199</v>
      </c>
      <c r="E187" s="0" t="s">
        <v>15</v>
      </c>
      <c r="F187" s="0" t="e">
        <f aca="false">NA()</f>
        <v>#N/A</v>
      </c>
      <c r="G187" s="0" t="e">
        <f aca="false">NA()</f>
        <v>#N/A</v>
      </c>
      <c r="H187" s="29" t="e">
        <f aca="false">VLOOKUP(A187,HEADROOM!$C$2:$D$3820,2,FALSE())</f>
        <v>#N/A</v>
      </c>
      <c r="I187" s="0" t="str">
        <f aca="false">IF(D187="",VLOOKUP(A187,HEADROOM!$C$2:$E$3820,3,FALSE()),"")</f>
        <v/>
      </c>
      <c r="J187" s="0" t="str">
        <f aca="false">A187&amp;B187</f>
        <v>Sempra Energy Trading Services Corp.96011840</v>
      </c>
      <c r="K187" s="0" t="s">
        <v>1572</v>
      </c>
    </row>
    <row r="188" customFormat="false" ht="12.75" hidden="false" customHeight="false" outlineLevel="0" collapsed="false">
      <c r="A188" s="102" t="s">
        <v>450</v>
      </c>
      <c r="B188" s="102" t="n">
        <v>96011840</v>
      </c>
      <c r="C188" s="102" t="s">
        <v>27</v>
      </c>
      <c r="D188" s="102" t="n">
        <v>62199</v>
      </c>
      <c r="E188" s="0" t="s">
        <v>15</v>
      </c>
      <c r="F188" s="0" t="e">
        <f aca="false">NA()</f>
        <v>#N/A</v>
      </c>
      <c r="G188" s="0" t="e">
        <f aca="false">NA()</f>
        <v>#N/A</v>
      </c>
      <c r="H188" s="29" t="e">
        <f aca="false">VLOOKUP(A188,HEADROOM!$C$2:$D$3820,2,FALSE())</f>
        <v>#N/A</v>
      </c>
      <c r="I188" s="0" t="str">
        <f aca="false">IF(D188="",VLOOKUP(A188,HEADROOM!$C$2:$E$3820,3,FALSE()),"")</f>
        <v/>
      </c>
      <c r="J188" s="0" t="str">
        <f aca="false">A188&amp;B188</f>
        <v>Sempra Energy Trading Services Corp.96011840</v>
      </c>
      <c r="K188" s="0" t="s">
        <v>1572</v>
      </c>
    </row>
    <row r="189" customFormat="false" ht="12.75" hidden="false" customHeight="false" outlineLevel="0" collapsed="false">
      <c r="A189" s="102" t="s">
        <v>450</v>
      </c>
      <c r="B189" s="102" t="n">
        <v>96011840</v>
      </c>
      <c r="C189" s="102" t="s">
        <v>27</v>
      </c>
      <c r="D189" s="102" t="n">
        <v>62199</v>
      </c>
      <c r="E189" s="0" t="s">
        <v>15</v>
      </c>
      <c r="F189" s="0" t="e">
        <f aca="false">NA()</f>
        <v>#N/A</v>
      </c>
      <c r="G189" s="0" t="e">
        <f aca="false">NA()</f>
        <v>#N/A</v>
      </c>
      <c r="H189" s="29" t="e">
        <f aca="false">VLOOKUP(A189,HEADROOM!$C$2:$D$3820,2,FALSE())</f>
        <v>#N/A</v>
      </c>
      <c r="I189" s="0" t="str">
        <f aca="false">IF(D189="",VLOOKUP(A189,HEADROOM!$C$2:$E$3820,3,FALSE()),"")</f>
        <v/>
      </c>
      <c r="J189" s="0" t="str">
        <f aca="false">A189&amp;B189</f>
        <v>Sempra Energy Trading Services Corp.96011840</v>
      </c>
      <c r="K189" s="0" t="s">
        <v>1572</v>
      </c>
    </row>
    <row r="190" customFormat="false" ht="12.75" hidden="false" customHeight="false" outlineLevel="0" collapsed="false">
      <c r="A190" s="102" t="s">
        <v>450</v>
      </c>
      <c r="B190" s="102" t="n">
        <v>96011840</v>
      </c>
      <c r="C190" s="102" t="s">
        <v>27</v>
      </c>
      <c r="D190" s="102" t="n">
        <v>62199</v>
      </c>
      <c r="E190" s="0" t="s">
        <v>15</v>
      </c>
      <c r="F190" s="0" t="e">
        <f aca="false">NA()</f>
        <v>#N/A</v>
      </c>
      <c r="G190" s="0" t="e">
        <f aca="false">NA()</f>
        <v>#N/A</v>
      </c>
      <c r="H190" s="29" t="e">
        <f aca="false">VLOOKUP(A190,HEADROOM!$C$2:$D$3820,2,FALSE())</f>
        <v>#N/A</v>
      </c>
      <c r="I190" s="0" t="str">
        <f aca="false">IF(D190="",VLOOKUP(A190,HEADROOM!$C$2:$E$3820,3,FALSE()),"")</f>
        <v/>
      </c>
      <c r="J190" s="0" t="str">
        <f aca="false">A190&amp;B190</f>
        <v>Sempra Energy Trading Services Corp.96011840</v>
      </c>
      <c r="K190" s="0" t="s">
        <v>1572</v>
      </c>
    </row>
    <row r="191" customFormat="false" ht="12.75" hidden="false" customHeight="false" outlineLevel="0" collapsed="false">
      <c r="A191" s="102" t="s">
        <v>122</v>
      </c>
      <c r="B191" s="102" t="n">
        <v>95001227</v>
      </c>
      <c r="C191" s="102" t="s">
        <v>64</v>
      </c>
      <c r="D191" s="102" t="n">
        <v>208</v>
      </c>
      <c r="E191" s="0" t="s">
        <v>15</v>
      </c>
      <c r="F191" s="0" t="n">
        <v>60</v>
      </c>
      <c r="G191" s="0" t="e">
        <f aca="false">NA()</f>
        <v>#N/A</v>
      </c>
      <c r="H191" s="29" t="n">
        <f aca="false">VLOOKUP(A191,HEADROOM!$C$2:$D$3820,2,FALSE())</f>
        <v>2500000</v>
      </c>
      <c r="I191" s="0" t="str">
        <f aca="false">IF(D191="",VLOOKUP(A191,HEADROOM!$C$2:$E$3820,3,FALSE()),"")</f>
        <v/>
      </c>
      <c r="J191" s="0" t="str">
        <f aca="false">A191&amp;B191</f>
        <v>Tenaska Marketing Ventures95001227</v>
      </c>
      <c r="K191" s="0" t="s">
        <v>1572</v>
      </c>
    </row>
    <row r="192" customFormat="false" ht="12.75" hidden="false" customHeight="false" outlineLevel="0" collapsed="false">
      <c r="A192" s="102" t="s">
        <v>122</v>
      </c>
      <c r="B192" s="102" t="n">
        <v>95001227</v>
      </c>
      <c r="C192" s="102" t="s">
        <v>64</v>
      </c>
      <c r="D192" s="102" t="n">
        <v>208</v>
      </c>
      <c r="E192" s="0" t="s">
        <v>15</v>
      </c>
      <c r="F192" s="0" t="n">
        <v>60</v>
      </c>
      <c r="G192" s="0" t="e">
        <f aca="false">NA()</f>
        <v>#N/A</v>
      </c>
      <c r="H192" s="29" t="n">
        <f aca="false">VLOOKUP(A192,HEADROOM!$C$2:$D$3820,2,FALSE())</f>
        <v>2500000</v>
      </c>
      <c r="I192" s="0" t="str">
        <f aca="false">IF(D192="",VLOOKUP(A192,HEADROOM!$C$2:$E$3820,3,FALSE()),"")</f>
        <v/>
      </c>
      <c r="J192" s="0" t="str">
        <f aca="false">A192&amp;B192</f>
        <v>Tenaska Marketing Ventures95001227</v>
      </c>
      <c r="K192" s="0" t="s">
        <v>1572</v>
      </c>
    </row>
    <row r="193" customFormat="false" ht="12.75" hidden="false" customHeight="false" outlineLevel="0" collapsed="false">
      <c r="A193" s="102" t="s">
        <v>122</v>
      </c>
      <c r="B193" s="102" t="n">
        <v>95001227</v>
      </c>
      <c r="C193" s="102" t="s">
        <v>64</v>
      </c>
      <c r="D193" s="102" t="n">
        <v>208</v>
      </c>
      <c r="E193" s="0" t="s">
        <v>15</v>
      </c>
      <c r="F193" s="0" t="n">
        <v>60</v>
      </c>
      <c r="G193" s="0" t="e">
        <f aca="false">NA()</f>
        <v>#N/A</v>
      </c>
      <c r="H193" s="29" t="n">
        <f aca="false">VLOOKUP(A193,HEADROOM!$C$2:$D$3820,2,FALSE())</f>
        <v>2500000</v>
      </c>
      <c r="I193" s="0" t="str">
        <f aca="false">IF(D193="",VLOOKUP(A193,HEADROOM!$C$2:$E$3820,3,FALSE()),"")</f>
        <v/>
      </c>
      <c r="J193" s="0" t="str">
        <f aca="false">A193&amp;B193</f>
        <v>Tenaska Marketing Ventures95001227</v>
      </c>
      <c r="K193" s="0" t="s">
        <v>1572</v>
      </c>
    </row>
    <row r="194" customFormat="false" ht="12.75" hidden="false" customHeight="false" outlineLevel="0" collapsed="false">
      <c r="A194" s="102" t="s">
        <v>206</v>
      </c>
      <c r="B194" s="102" t="n">
        <v>96021810</v>
      </c>
      <c r="C194" s="102" t="s">
        <v>27</v>
      </c>
      <c r="D194" s="102" t="n">
        <v>55898</v>
      </c>
      <c r="E194" s="0" t="s">
        <v>15</v>
      </c>
      <c r="F194" s="0" t="n">
        <v>34</v>
      </c>
      <c r="G194" s="0" t="n">
        <v>3</v>
      </c>
      <c r="H194" s="29" t="n">
        <f aca="false">VLOOKUP(A194,HEADROOM!$C$2:$D$3820,2,FALSE())</f>
        <v>2918604</v>
      </c>
      <c r="I194" s="0" t="str">
        <f aca="false">IF(D194="",VLOOKUP(A194,HEADROOM!$C$2:$E$3820,3,FALSE()),"")</f>
        <v/>
      </c>
      <c r="J194" s="0" t="str">
        <f aca="false">A194&amp;B194</f>
        <v>TransAlta Energy Marketing Corp.96021810</v>
      </c>
      <c r="K194" s="0" t="s">
        <v>1554</v>
      </c>
    </row>
    <row r="195" customFormat="false" ht="12.75" hidden="false" customHeight="false" outlineLevel="0" collapsed="false">
      <c r="A195" s="102" t="s">
        <v>206</v>
      </c>
      <c r="B195" s="102" t="n">
        <v>96021810</v>
      </c>
      <c r="C195" s="102" t="s">
        <v>27</v>
      </c>
      <c r="D195" s="102" t="n">
        <v>55898</v>
      </c>
      <c r="E195" s="0" t="s">
        <v>15</v>
      </c>
      <c r="F195" s="0" t="n">
        <v>34</v>
      </c>
      <c r="G195" s="0" t="n">
        <v>3</v>
      </c>
      <c r="H195" s="29" t="n">
        <f aca="false">VLOOKUP(A195,HEADROOM!$C$2:$D$3820,2,FALSE())</f>
        <v>2918604</v>
      </c>
      <c r="I195" s="0" t="str">
        <f aca="false">IF(D195="",VLOOKUP(A195,HEADROOM!$C$2:$E$3820,3,FALSE()),"")</f>
        <v/>
      </c>
      <c r="J195" s="0" t="str">
        <f aca="false">A195&amp;B195</f>
        <v>TransAlta Energy Marketing Corp.96021810</v>
      </c>
      <c r="K195" s="0" t="s">
        <v>1554</v>
      </c>
    </row>
    <row r="196" customFormat="false" ht="12.75" hidden="false" customHeight="false" outlineLevel="0" collapsed="false">
      <c r="A196" s="102" t="s">
        <v>206</v>
      </c>
      <c r="B196" s="102" t="n">
        <v>96021810</v>
      </c>
      <c r="C196" s="102" t="s">
        <v>27</v>
      </c>
      <c r="D196" s="102" t="n">
        <v>55898</v>
      </c>
      <c r="E196" s="0" t="s">
        <v>15</v>
      </c>
      <c r="F196" s="0" t="n">
        <v>34</v>
      </c>
      <c r="G196" s="0" t="n">
        <v>3</v>
      </c>
      <c r="H196" s="29" t="n">
        <f aca="false">VLOOKUP(A196,HEADROOM!$C$2:$D$3820,2,FALSE())</f>
        <v>2918604</v>
      </c>
      <c r="I196" s="0" t="str">
        <f aca="false">IF(D196="",VLOOKUP(A196,HEADROOM!$C$2:$E$3820,3,FALSE()),"")</f>
        <v/>
      </c>
      <c r="J196" s="0" t="str">
        <f aca="false">A196&amp;B196</f>
        <v>TransAlta Energy Marketing Corp.96021810</v>
      </c>
      <c r="K196" s="0" t="s">
        <v>1554</v>
      </c>
    </row>
    <row r="197" customFormat="false" ht="12.75" hidden="false" customHeight="false" outlineLevel="0" collapsed="false">
      <c r="A197" s="102" t="s">
        <v>206</v>
      </c>
      <c r="B197" s="102" t="n">
        <v>96021810</v>
      </c>
      <c r="C197" s="102" t="s">
        <v>27</v>
      </c>
      <c r="D197" s="102" t="n">
        <v>55898</v>
      </c>
      <c r="E197" s="0" t="s">
        <v>15</v>
      </c>
      <c r="F197" s="0" t="n">
        <v>34</v>
      </c>
      <c r="G197" s="0" t="n">
        <v>3</v>
      </c>
      <c r="H197" s="29" t="n">
        <f aca="false">VLOOKUP(A197,HEADROOM!$C$2:$D$3820,2,FALSE())</f>
        <v>2918604</v>
      </c>
      <c r="I197" s="0" t="str">
        <f aca="false">IF(D197="",VLOOKUP(A197,HEADROOM!$C$2:$E$3820,3,FALSE()),"")</f>
        <v/>
      </c>
      <c r="J197" s="0" t="str">
        <f aca="false">A197&amp;B197</f>
        <v>TransAlta Energy Marketing Corp.96021810</v>
      </c>
      <c r="K197" s="0" t="s">
        <v>1554</v>
      </c>
    </row>
    <row r="198" customFormat="false" ht="12.75" hidden="false" customHeight="false" outlineLevel="0" collapsed="false">
      <c r="A198" s="102" t="s">
        <v>206</v>
      </c>
      <c r="B198" s="102" t="n">
        <v>96021810</v>
      </c>
      <c r="C198" s="102" t="s">
        <v>27</v>
      </c>
      <c r="D198" s="102" t="n">
        <v>55898</v>
      </c>
      <c r="E198" s="0" t="s">
        <v>15</v>
      </c>
      <c r="F198" s="0" t="n">
        <v>34</v>
      </c>
      <c r="G198" s="0" t="n">
        <v>3</v>
      </c>
      <c r="H198" s="29" t="n">
        <f aca="false">VLOOKUP(A198,HEADROOM!$C$2:$D$3820,2,FALSE())</f>
        <v>2918604</v>
      </c>
      <c r="I198" s="0" t="str">
        <f aca="false">IF(D198="",VLOOKUP(A198,HEADROOM!$C$2:$E$3820,3,FALSE()),"")</f>
        <v/>
      </c>
      <c r="J198" s="0" t="str">
        <f aca="false">A198&amp;B198</f>
        <v>TransAlta Energy Marketing Corp.96021810</v>
      </c>
      <c r="K198" s="0" t="s">
        <v>1554</v>
      </c>
    </row>
    <row r="199" customFormat="false" ht="12.75" hidden="false" customHeight="false" outlineLevel="0" collapsed="false">
      <c r="A199" s="102" t="s">
        <v>206</v>
      </c>
      <c r="B199" s="102" t="n">
        <v>96021810</v>
      </c>
      <c r="C199" s="102" t="s">
        <v>27</v>
      </c>
      <c r="D199" s="102" t="n">
        <v>55898</v>
      </c>
      <c r="E199" s="0" t="s">
        <v>15</v>
      </c>
      <c r="F199" s="0" t="n">
        <v>34</v>
      </c>
      <c r="G199" s="0" t="n">
        <v>3</v>
      </c>
      <c r="H199" s="29" t="n">
        <f aca="false">VLOOKUP(A199,HEADROOM!$C$2:$D$3820,2,FALSE())</f>
        <v>2918604</v>
      </c>
      <c r="I199" s="0" t="str">
        <f aca="false">IF(D199="",VLOOKUP(A199,HEADROOM!$C$2:$E$3820,3,FALSE()),"")</f>
        <v/>
      </c>
      <c r="J199" s="0" t="str">
        <f aca="false">A199&amp;B199</f>
        <v>TransAlta Energy Marketing Corp.96021810</v>
      </c>
      <c r="K199" s="0" t="s">
        <v>1554</v>
      </c>
    </row>
    <row r="200" customFormat="false" ht="12.75" hidden="false" customHeight="false" outlineLevel="0" collapsed="false">
      <c r="A200" s="102" t="s">
        <v>206</v>
      </c>
      <c r="B200" s="102" t="n">
        <v>96021810</v>
      </c>
      <c r="C200" s="102" t="s">
        <v>27</v>
      </c>
      <c r="D200" s="102" t="n">
        <v>55898</v>
      </c>
      <c r="E200" s="0" t="s">
        <v>15</v>
      </c>
      <c r="F200" s="0" t="n">
        <v>34</v>
      </c>
      <c r="G200" s="0" t="n">
        <v>3</v>
      </c>
      <c r="H200" s="29" t="n">
        <f aca="false">VLOOKUP(A200,HEADROOM!$C$2:$D$3820,2,FALSE())</f>
        <v>2918604</v>
      </c>
      <c r="I200" s="0" t="str">
        <f aca="false">IF(D200="",VLOOKUP(A200,HEADROOM!$C$2:$E$3820,3,FALSE()),"")</f>
        <v/>
      </c>
      <c r="J200" s="0" t="str">
        <f aca="false">A200&amp;B200</f>
        <v>TransAlta Energy Marketing Corp.96021810</v>
      </c>
      <c r="K200" s="0" t="s">
        <v>1554</v>
      </c>
    </row>
    <row r="201" customFormat="false" ht="12.75" hidden="false" customHeight="false" outlineLevel="0" collapsed="false">
      <c r="A201" s="102" t="s">
        <v>206</v>
      </c>
      <c r="B201" s="102" t="n">
        <v>96021810</v>
      </c>
      <c r="C201" s="102" t="s">
        <v>27</v>
      </c>
      <c r="D201" s="102" t="n">
        <v>55898</v>
      </c>
      <c r="E201" s="0" t="s">
        <v>15</v>
      </c>
      <c r="F201" s="0" t="n">
        <v>34</v>
      </c>
      <c r="G201" s="0" t="n">
        <v>3</v>
      </c>
      <c r="H201" s="29" t="n">
        <f aca="false">VLOOKUP(A201,HEADROOM!$C$2:$D$3820,2,FALSE())</f>
        <v>2918604</v>
      </c>
      <c r="I201" s="0" t="str">
        <f aca="false">IF(D201="",VLOOKUP(A201,HEADROOM!$C$2:$E$3820,3,FALSE()),"")</f>
        <v/>
      </c>
      <c r="J201" s="0" t="str">
        <f aca="false">A201&amp;B201</f>
        <v>TransAlta Energy Marketing Corp.96021810</v>
      </c>
      <c r="K201" s="0" t="s">
        <v>1554</v>
      </c>
    </row>
    <row r="202" customFormat="false" ht="12.75" hidden="false" customHeight="false" outlineLevel="0" collapsed="false">
      <c r="A202" s="102" t="s">
        <v>206</v>
      </c>
      <c r="B202" s="102" t="n">
        <v>96021810</v>
      </c>
      <c r="C202" s="102" t="s">
        <v>27</v>
      </c>
      <c r="D202" s="102" t="n">
        <v>55898</v>
      </c>
      <c r="E202" s="0" t="s">
        <v>15</v>
      </c>
      <c r="F202" s="0" t="n">
        <v>34</v>
      </c>
      <c r="G202" s="0" t="n">
        <v>3</v>
      </c>
      <c r="H202" s="29" t="n">
        <f aca="false">VLOOKUP(A202,HEADROOM!$C$2:$D$3820,2,FALSE())</f>
        <v>2918604</v>
      </c>
      <c r="I202" s="0" t="str">
        <f aca="false">IF(D202="",VLOOKUP(A202,HEADROOM!$C$2:$E$3820,3,FALSE()),"")</f>
        <v/>
      </c>
      <c r="J202" s="0" t="str">
        <f aca="false">A202&amp;B202</f>
        <v>TransAlta Energy Marketing Corp.96021810</v>
      </c>
      <c r="K202" s="0" t="s">
        <v>1554</v>
      </c>
    </row>
    <row r="203" customFormat="false" ht="12.75" hidden="false" customHeight="false" outlineLevel="0" collapsed="false">
      <c r="A203" s="102" t="s">
        <v>206</v>
      </c>
      <c r="B203" s="102" t="n">
        <v>96021810</v>
      </c>
      <c r="C203" s="102" t="s">
        <v>27</v>
      </c>
      <c r="D203" s="102" t="n">
        <v>55898</v>
      </c>
      <c r="E203" s="0" t="s">
        <v>15</v>
      </c>
      <c r="F203" s="0" t="n">
        <v>34</v>
      </c>
      <c r="G203" s="0" t="n">
        <v>3</v>
      </c>
      <c r="H203" s="29" t="n">
        <f aca="false">VLOOKUP(A203,HEADROOM!$C$2:$D$3820,2,FALSE())</f>
        <v>2918604</v>
      </c>
      <c r="I203" s="0" t="str">
        <f aca="false">IF(D203="",VLOOKUP(A203,HEADROOM!$C$2:$E$3820,3,FALSE()),"")</f>
        <v/>
      </c>
      <c r="J203" s="0" t="str">
        <f aca="false">A203&amp;B203</f>
        <v>TransAlta Energy Marketing Corp.96021810</v>
      </c>
      <c r="K203" s="0" t="s">
        <v>1554</v>
      </c>
    </row>
    <row r="204" customFormat="false" ht="12.75" hidden="false" customHeight="false" outlineLevel="0" collapsed="false">
      <c r="A204" s="102" t="s">
        <v>206</v>
      </c>
      <c r="B204" s="102" t="n">
        <v>96021810</v>
      </c>
      <c r="C204" s="102" t="s">
        <v>27</v>
      </c>
      <c r="D204" s="102" t="n">
        <v>55898</v>
      </c>
      <c r="E204" s="0" t="s">
        <v>15</v>
      </c>
      <c r="F204" s="0" t="n">
        <v>34</v>
      </c>
      <c r="G204" s="0" t="n">
        <v>3</v>
      </c>
      <c r="H204" s="29" t="n">
        <f aca="false">VLOOKUP(A204,HEADROOM!$C$2:$D$3820,2,FALSE())</f>
        <v>2918604</v>
      </c>
      <c r="I204" s="0" t="str">
        <f aca="false">IF(D204="",VLOOKUP(A204,HEADROOM!$C$2:$E$3820,3,FALSE()),"")</f>
        <v/>
      </c>
      <c r="J204" s="0" t="str">
        <f aca="false">A204&amp;B204</f>
        <v>TransAlta Energy Marketing Corp.96021810</v>
      </c>
      <c r="K204" s="0" t="s">
        <v>1554</v>
      </c>
    </row>
    <row r="205" customFormat="false" ht="12.75" hidden="false" customHeight="false" outlineLevel="0" collapsed="false">
      <c r="A205" s="102" t="s">
        <v>206</v>
      </c>
      <c r="B205" s="102" t="n">
        <v>96021810</v>
      </c>
      <c r="C205" s="102" t="s">
        <v>27</v>
      </c>
      <c r="D205" s="102" t="n">
        <v>55898</v>
      </c>
      <c r="E205" s="0" t="s">
        <v>15</v>
      </c>
      <c r="F205" s="0" t="n">
        <v>34</v>
      </c>
      <c r="G205" s="0" t="n">
        <v>3</v>
      </c>
      <c r="H205" s="29" t="n">
        <f aca="false">VLOOKUP(A205,HEADROOM!$C$2:$D$3820,2,FALSE())</f>
        <v>2918604</v>
      </c>
      <c r="I205" s="0" t="str">
        <f aca="false">IF(D205="",VLOOKUP(A205,HEADROOM!$C$2:$E$3820,3,FALSE()),"")</f>
        <v/>
      </c>
      <c r="J205" s="0" t="str">
        <f aca="false">A205&amp;B205</f>
        <v>TransAlta Energy Marketing Corp.96021810</v>
      </c>
      <c r="K205" s="0" t="s">
        <v>1554</v>
      </c>
    </row>
    <row r="206" customFormat="false" ht="12.75" hidden="false" customHeight="false" outlineLevel="0" collapsed="false">
      <c r="A206" s="102" t="s">
        <v>120</v>
      </c>
      <c r="B206" s="102" t="n">
        <v>96001822</v>
      </c>
      <c r="C206" s="102" t="s">
        <v>27</v>
      </c>
      <c r="D206" s="102" t="n">
        <v>48528</v>
      </c>
      <c r="E206" s="0" t="s">
        <v>15</v>
      </c>
      <c r="F206" s="0" t="n">
        <v>24</v>
      </c>
      <c r="G206" s="0" t="n">
        <v>6</v>
      </c>
      <c r="H206" s="29" t="n">
        <f aca="false">VLOOKUP(A206,HEADROOM!$C$2:$D$3820,2,FALSE())</f>
        <v>15000000</v>
      </c>
      <c r="I206" s="0" t="str">
        <f aca="false">IF(D206="",VLOOKUP(A206,HEADROOM!$C$2:$E$3820,3,FALSE()),"")</f>
        <v/>
      </c>
      <c r="J206" s="0" t="str">
        <f aca="false">A206&amp;B206</f>
        <v>TransCanada Energy Financial Products Limited96001822</v>
      </c>
      <c r="K206" s="0" t="s">
        <v>1554</v>
      </c>
    </row>
    <row r="207" customFormat="false" ht="12.75" hidden="false" customHeight="false" outlineLevel="0" collapsed="false">
      <c r="A207" s="102" t="s">
        <v>120</v>
      </c>
      <c r="B207" s="102" t="n">
        <v>96001822</v>
      </c>
      <c r="C207" s="102" t="s">
        <v>27</v>
      </c>
      <c r="D207" s="102" t="n">
        <v>48528</v>
      </c>
      <c r="E207" s="0" t="s">
        <v>15</v>
      </c>
      <c r="F207" s="0" t="n">
        <v>24</v>
      </c>
      <c r="G207" s="0" t="n">
        <v>6</v>
      </c>
      <c r="H207" s="29" t="n">
        <f aca="false">VLOOKUP(A207,HEADROOM!$C$2:$D$3820,2,FALSE())</f>
        <v>15000000</v>
      </c>
      <c r="I207" s="0" t="str">
        <f aca="false">IF(D207="",VLOOKUP(A207,HEADROOM!$C$2:$E$3820,3,FALSE()),"")</f>
        <v/>
      </c>
      <c r="J207" s="0" t="str">
        <f aca="false">A207&amp;B207</f>
        <v>TransCanada Energy Financial Products Limited96001822</v>
      </c>
      <c r="K207" s="0" t="s">
        <v>1554</v>
      </c>
    </row>
    <row r="208" customFormat="false" ht="12.75" hidden="false" customHeight="false" outlineLevel="0" collapsed="false">
      <c r="A208" s="102" t="s">
        <v>120</v>
      </c>
      <c r="B208" s="102" t="n">
        <v>96001822</v>
      </c>
      <c r="C208" s="102" t="s">
        <v>27</v>
      </c>
      <c r="D208" s="102" t="n">
        <v>48528</v>
      </c>
      <c r="E208" s="0" t="s">
        <v>15</v>
      </c>
      <c r="F208" s="0" t="n">
        <v>24</v>
      </c>
      <c r="G208" s="0" t="n">
        <v>6</v>
      </c>
      <c r="H208" s="29" t="n">
        <f aca="false">VLOOKUP(A208,HEADROOM!$C$2:$D$3820,2,FALSE())</f>
        <v>15000000</v>
      </c>
      <c r="I208" s="0" t="str">
        <f aca="false">IF(D208="",VLOOKUP(A208,HEADROOM!$C$2:$E$3820,3,FALSE()),"")</f>
        <v/>
      </c>
      <c r="J208" s="0" t="str">
        <f aca="false">A208&amp;B208</f>
        <v>TransCanada Energy Financial Products Limited96001822</v>
      </c>
      <c r="K208" s="0" t="s">
        <v>1554</v>
      </c>
    </row>
    <row r="209" customFormat="false" ht="12.75" hidden="false" customHeight="false" outlineLevel="0" collapsed="false">
      <c r="A209" s="102" t="s">
        <v>152</v>
      </c>
      <c r="B209" s="102" t="n">
        <v>95000242</v>
      </c>
      <c r="C209" s="102" t="s">
        <v>46</v>
      </c>
      <c r="D209" s="102" t="n">
        <v>232</v>
      </c>
      <c r="E209" s="0" t="s">
        <v>15</v>
      </c>
      <c r="F209" s="0" t="n">
        <v>73</v>
      </c>
      <c r="G209" s="0" t="e">
        <f aca="false">NA()</f>
        <v>#N/A</v>
      </c>
      <c r="H209" s="29" t="n">
        <f aca="false">VLOOKUP(A209,HEADROOM!$C$2:$D$3820,2,FALSE())</f>
        <v>7250685</v>
      </c>
      <c r="I209" s="0" t="str">
        <f aca="false">IF(D209="",VLOOKUP(A209,HEADROOM!$C$2:$E$3820,3,FALSE()),"")</f>
        <v/>
      </c>
      <c r="J209" s="0" t="str">
        <f aca="false">A209&amp;B209</f>
        <v>Western Gas Resources, Inc.95000242</v>
      </c>
      <c r="K209" s="0" t="s">
        <v>1572</v>
      </c>
    </row>
    <row r="210" customFormat="false" ht="12.75" hidden="false" customHeight="false" outlineLevel="0" collapsed="false">
      <c r="A210" s="102" t="s">
        <v>152</v>
      </c>
      <c r="B210" s="102" t="n">
        <v>95000242</v>
      </c>
      <c r="C210" s="102" t="s">
        <v>46</v>
      </c>
      <c r="D210" s="102" t="n">
        <v>232</v>
      </c>
      <c r="E210" s="0" t="s">
        <v>15</v>
      </c>
      <c r="F210" s="0" t="n">
        <v>73</v>
      </c>
      <c r="G210" s="0" t="e">
        <f aca="false">NA()</f>
        <v>#N/A</v>
      </c>
      <c r="H210" s="29" t="n">
        <f aca="false">VLOOKUP(A210,HEADROOM!$C$2:$D$3820,2,FALSE())</f>
        <v>7250685</v>
      </c>
      <c r="I210" s="0" t="str">
        <f aca="false">IF(D210="",VLOOKUP(A210,HEADROOM!$C$2:$E$3820,3,FALSE()),"")</f>
        <v/>
      </c>
      <c r="J210" s="0" t="str">
        <f aca="false">A210&amp;B210</f>
        <v>Western Gas Resources, Inc.95000242</v>
      </c>
      <c r="K210" s="0" t="s">
        <v>1572</v>
      </c>
    </row>
    <row r="211" customFormat="false" ht="12.75" hidden="false" customHeight="false" outlineLevel="0" collapsed="false">
      <c r="A211" s="102" t="s">
        <v>152</v>
      </c>
      <c r="B211" s="102" t="n">
        <v>95000242</v>
      </c>
      <c r="C211" s="102" t="s">
        <v>46</v>
      </c>
      <c r="D211" s="102" t="n">
        <v>232</v>
      </c>
      <c r="E211" s="0" t="s">
        <v>15</v>
      </c>
      <c r="F211" s="0" t="n">
        <v>73</v>
      </c>
      <c r="G211" s="0" t="e">
        <f aca="false">NA()</f>
        <v>#N/A</v>
      </c>
      <c r="H211" s="29" t="n">
        <f aca="false">VLOOKUP(A211,HEADROOM!$C$2:$D$3820,2,FALSE())</f>
        <v>7250685</v>
      </c>
      <c r="I211" s="0" t="str">
        <f aca="false">IF(D211="",VLOOKUP(A211,HEADROOM!$C$2:$E$3820,3,FALSE()),"")</f>
        <v/>
      </c>
      <c r="J211" s="0" t="str">
        <f aca="false">A211&amp;B211</f>
        <v>Western Gas Resources, Inc.95000242</v>
      </c>
      <c r="K211" s="0" t="s">
        <v>1572</v>
      </c>
    </row>
    <row r="212" customFormat="false" ht="12.75" hidden="false" customHeight="false" outlineLevel="0" collapsed="false">
      <c r="A212" s="102" t="s">
        <v>77</v>
      </c>
      <c r="B212" s="102" t="n">
        <v>95000226</v>
      </c>
      <c r="C212" s="102" t="s">
        <v>64</v>
      </c>
      <c r="D212" s="102" t="n">
        <v>64245</v>
      </c>
      <c r="E212" s="0" t="s">
        <v>15</v>
      </c>
      <c r="F212" s="0" t="n">
        <v>20</v>
      </c>
      <c r="G212" s="0" t="e">
        <f aca="false">NA()</f>
        <v>#N/A</v>
      </c>
      <c r="H212" s="29" t="n">
        <f aca="false">VLOOKUP(A212,HEADROOM!$C$2:$D$3820,2,FALSE())</f>
        <v>19392575</v>
      </c>
      <c r="I212" s="0" t="str">
        <f aca="false">IF(D212="",VLOOKUP(A212,HEADROOM!$C$2:$E$3820,3,FALSE()),"")</f>
        <v/>
      </c>
      <c r="J212" s="0" t="str">
        <f aca="false">A212&amp;B212</f>
        <v>Williams Energy Marketing &amp; Trading Company95000226</v>
      </c>
      <c r="K212" s="0" t="s">
        <v>1572</v>
      </c>
    </row>
    <row r="213" customFormat="false" ht="12.75" hidden="false" customHeight="false" outlineLevel="0" collapsed="false">
      <c r="A213" s="102" t="s">
        <v>77</v>
      </c>
      <c r="B213" s="102" t="n">
        <v>95000226</v>
      </c>
      <c r="C213" s="102" t="s">
        <v>64</v>
      </c>
      <c r="D213" s="102" t="n">
        <v>64245</v>
      </c>
      <c r="E213" s="0" t="s">
        <v>15</v>
      </c>
      <c r="F213" s="0" t="n">
        <v>20</v>
      </c>
      <c r="G213" s="0" t="e">
        <f aca="false">NA()</f>
        <v>#N/A</v>
      </c>
      <c r="H213" s="29" t="n">
        <f aca="false">VLOOKUP(A213,HEADROOM!$C$2:$D$3820,2,FALSE())</f>
        <v>19392575</v>
      </c>
      <c r="I213" s="0" t="str">
        <f aca="false">IF(D213="",VLOOKUP(A213,HEADROOM!$C$2:$E$3820,3,FALSE()),"")</f>
        <v/>
      </c>
      <c r="J213" s="0" t="str">
        <f aca="false">A213&amp;B213</f>
        <v>Williams Energy Marketing &amp; Trading Company95000226</v>
      </c>
      <c r="K213" s="0" t="s">
        <v>1572</v>
      </c>
    </row>
    <row r="214" customFormat="false" ht="12.75" hidden="false" customHeight="false" outlineLevel="0" collapsed="false">
      <c r="A214" s="102" t="s">
        <v>77</v>
      </c>
      <c r="B214" s="102" t="n">
        <v>95000226</v>
      </c>
      <c r="C214" s="102" t="s">
        <v>64</v>
      </c>
      <c r="D214" s="102" t="n">
        <v>64245</v>
      </c>
      <c r="E214" s="0" t="s">
        <v>15</v>
      </c>
      <c r="F214" s="0" t="n">
        <v>20</v>
      </c>
      <c r="G214" s="0" t="e">
        <f aca="false">NA()</f>
        <v>#N/A</v>
      </c>
      <c r="H214" s="29" t="n">
        <f aca="false">VLOOKUP(A214,HEADROOM!$C$2:$D$3820,2,FALSE())</f>
        <v>19392575</v>
      </c>
      <c r="I214" s="0" t="str">
        <f aca="false">IF(D214="",VLOOKUP(A214,HEADROOM!$C$2:$E$3820,3,FALSE()),"")</f>
        <v/>
      </c>
      <c r="J214" s="0" t="str">
        <f aca="false">A214&amp;B214</f>
        <v>Williams Energy Marketing &amp; Trading Company95000226</v>
      </c>
      <c r="K214" s="0" t="s">
        <v>1572</v>
      </c>
    </row>
    <row r="215" customFormat="false" ht="12.75" hidden="false" customHeight="false" outlineLevel="0" collapsed="false">
      <c r="A215" s="102" t="s">
        <v>132</v>
      </c>
      <c r="B215" s="102" t="n">
        <v>96051531</v>
      </c>
      <c r="C215" s="102" t="s">
        <v>27</v>
      </c>
      <c r="D215" s="102" t="n">
        <v>46388</v>
      </c>
      <c r="E215" s="0" t="s">
        <v>15</v>
      </c>
      <c r="F215" s="0" t="n">
        <v>19</v>
      </c>
      <c r="G215" s="0" t="e">
        <f aca="false">NA()</f>
        <v>#N/A</v>
      </c>
      <c r="H215" s="29" t="n">
        <f aca="false">VLOOKUP(A215,HEADROOM!$C$2:$D$3820,2,FALSE())</f>
        <v>600000</v>
      </c>
      <c r="I215" s="0" t="str">
        <f aca="false">IF(D215="",VLOOKUP(A215,HEADROOM!$C$2:$E$3820,3,FALSE()),"")</f>
        <v/>
      </c>
      <c r="J215" s="0" t="str">
        <f aca="false">A215&amp;B215</f>
        <v>WPS Energy Services, Inc.96051531</v>
      </c>
      <c r="K215" s="0" t="s">
        <v>1572</v>
      </c>
    </row>
    <row r="216" customFormat="false" ht="12.75" hidden="false" customHeight="false" outlineLevel="0" collapsed="false">
      <c r="A216" s="102" t="s">
        <v>338</v>
      </c>
      <c r="B216" s="102" t="n">
        <v>96013786</v>
      </c>
      <c r="C216" s="102" t="s">
        <v>41</v>
      </c>
      <c r="D216" s="102" t="n">
        <v>53368</v>
      </c>
      <c r="E216" s="0" t="s">
        <v>16</v>
      </c>
      <c r="F216" s="0" t="n">
        <v>39</v>
      </c>
      <c r="H216" s="29" t="n">
        <f aca="false">VLOOKUP(A216,HEADROOM!$C$2:$D$3820,2,FALSE())</f>
        <v>500000</v>
      </c>
      <c r="I216" s="0" t="str">
        <f aca="false">IF(D216="",VLOOKUP(A216,HEADROOM!$C$2:$E$3820,3,FALSE()),"")</f>
        <v/>
      </c>
      <c r="J216" s="0" t="str">
        <f aca="false">A216&amp;B216</f>
        <v>AEC Marketing96013786</v>
      </c>
      <c r="K216" s="0" t="s">
        <v>1554</v>
      </c>
    </row>
    <row r="217" customFormat="false" ht="12.75" hidden="false" customHeight="false" outlineLevel="0" collapsed="false">
      <c r="A217" s="102" t="s">
        <v>338</v>
      </c>
      <c r="B217" s="102" t="n">
        <v>96013786</v>
      </c>
      <c r="C217" s="102" t="s">
        <v>41</v>
      </c>
      <c r="D217" s="102" t="n">
        <v>53368</v>
      </c>
      <c r="E217" s="0" t="s">
        <v>16</v>
      </c>
      <c r="F217" s="0" t="n">
        <v>39</v>
      </c>
      <c r="H217" s="29" t="n">
        <f aca="false">VLOOKUP(A217,HEADROOM!$C$2:$D$3820,2,FALSE())</f>
        <v>500000</v>
      </c>
      <c r="I217" s="0" t="str">
        <f aca="false">IF(D217="",VLOOKUP(A217,HEADROOM!$C$2:$E$3820,3,FALSE()),"")</f>
        <v/>
      </c>
      <c r="J217" s="0" t="str">
        <f aca="false">A217&amp;B217</f>
        <v>AEC Marketing96013786</v>
      </c>
      <c r="K217" s="0" t="s">
        <v>1554</v>
      </c>
    </row>
    <row r="218" customFormat="false" ht="12.75" hidden="false" customHeight="false" outlineLevel="0" collapsed="false">
      <c r="A218" s="102" t="s">
        <v>338</v>
      </c>
      <c r="B218" s="102" t="n">
        <v>96013786</v>
      </c>
      <c r="C218" s="102" t="s">
        <v>41</v>
      </c>
      <c r="D218" s="102" t="n">
        <v>53368</v>
      </c>
      <c r="E218" s="0" t="s">
        <v>16</v>
      </c>
      <c r="F218" s="0" t="n">
        <v>39</v>
      </c>
      <c r="H218" s="29" t="n">
        <f aca="false">VLOOKUP(A218,HEADROOM!$C$2:$D$3820,2,FALSE())</f>
        <v>500000</v>
      </c>
      <c r="I218" s="0" t="str">
        <f aca="false">IF(D218="",VLOOKUP(A218,HEADROOM!$C$2:$E$3820,3,FALSE()),"")</f>
        <v/>
      </c>
      <c r="J218" s="0" t="str">
        <f aca="false">A218&amp;B218</f>
        <v>AEC Marketing96013786</v>
      </c>
      <c r="K218" s="0" t="s">
        <v>1554</v>
      </c>
    </row>
    <row r="219" customFormat="false" ht="12.75" hidden="false" customHeight="false" outlineLevel="0" collapsed="false">
      <c r="A219" s="102" t="s">
        <v>338</v>
      </c>
      <c r="B219" s="102" t="n">
        <v>96013786</v>
      </c>
      <c r="C219" s="102" t="s">
        <v>41</v>
      </c>
      <c r="D219" s="102" t="n">
        <v>53368</v>
      </c>
      <c r="E219" s="0" t="s">
        <v>16</v>
      </c>
      <c r="F219" s="0" t="n">
        <v>39</v>
      </c>
      <c r="H219" s="29" t="n">
        <f aca="false">VLOOKUP(A219,HEADROOM!$C$2:$D$3820,2,FALSE())</f>
        <v>500000</v>
      </c>
      <c r="I219" s="0" t="str">
        <f aca="false">IF(D219="",VLOOKUP(A219,HEADROOM!$C$2:$E$3820,3,FALSE()),"")</f>
        <v/>
      </c>
      <c r="J219" s="0" t="str">
        <f aca="false">A219&amp;B219</f>
        <v>AEC Marketing96013786</v>
      </c>
      <c r="K219" s="0" t="s">
        <v>1554</v>
      </c>
    </row>
    <row r="220" customFormat="false" ht="12.75" hidden="false" customHeight="false" outlineLevel="0" collapsed="false">
      <c r="A220" s="102" t="s">
        <v>339</v>
      </c>
      <c r="B220" s="102" t="n">
        <v>96016173</v>
      </c>
      <c r="C220" s="102" t="s">
        <v>41</v>
      </c>
      <c r="D220" s="102" t="n">
        <v>56586</v>
      </c>
      <c r="E220" s="0" t="s">
        <v>16</v>
      </c>
      <c r="F220" s="0" t="n">
        <v>59</v>
      </c>
      <c r="H220" s="29" t="n">
        <f aca="false">VLOOKUP(A220,HEADROOM!$C$2:$D$3820,2,FALSE())</f>
        <v>0</v>
      </c>
      <c r="I220" s="0" t="str">
        <f aca="false">IF(D220="",VLOOKUP(A220,HEADROOM!$C$2:$E$3820,3,FALSE()),"")</f>
        <v/>
      </c>
      <c r="J220" s="0" t="str">
        <f aca="false">A220&amp;B220</f>
        <v>AEC Storage and Hub Services, a business unit of Alberta Energy Company Ltd96016173</v>
      </c>
      <c r="K220" s="0" t="s">
        <v>1554</v>
      </c>
    </row>
    <row r="221" customFormat="false" ht="12.75" hidden="false" customHeight="false" outlineLevel="0" collapsed="false">
      <c r="A221" s="102" t="s">
        <v>339</v>
      </c>
      <c r="B221" s="102" t="n">
        <v>96016173</v>
      </c>
      <c r="C221" s="102" t="s">
        <v>41</v>
      </c>
      <c r="D221" s="102" t="n">
        <v>56586</v>
      </c>
      <c r="E221" s="0" t="s">
        <v>16</v>
      </c>
      <c r="F221" s="0" t="n">
        <v>59</v>
      </c>
      <c r="H221" s="29" t="n">
        <f aca="false">VLOOKUP(A221,HEADROOM!$C$2:$D$3820,2,FALSE())</f>
        <v>0</v>
      </c>
      <c r="I221" s="0" t="str">
        <f aca="false">IF(D221="",VLOOKUP(A221,HEADROOM!$C$2:$E$3820,3,FALSE()),"")</f>
        <v/>
      </c>
      <c r="J221" s="0" t="str">
        <f aca="false">A221&amp;B221</f>
        <v>AEC Storage and Hub Services, a business unit of Alberta Energy Company Ltd96016173</v>
      </c>
      <c r="K221" s="0" t="s">
        <v>1554</v>
      </c>
    </row>
    <row r="222" customFormat="false" ht="12.75" hidden="false" customHeight="false" outlineLevel="0" collapsed="false">
      <c r="A222" s="102" t="s">
        <v>339</v>
      </c>
      <c r="B222" s="102" t="n">
        <v>96016173</v>
      </c>
      <c r="C222" s="102" t="s">
        <v>41</v>
      </c>
      <c r="D222" s="102" t="n">
        <v>56586</v>
      </c>
      <c r="E222" s="0" t="s">
        <v>16</v>
      </c>
      <c r="F222" s="0" t="n">
        <v>59</v>
      </c>
      <c r="H222" s="29" t="n">
        <f aca="false">VLOOKUP(A222,HEADROOM!$C$2:$D$3820,2,FALSE())</f>
        <v>0</v>
      </c>
      <c r="I222" s="0" t="str">
        <f aca="false">IF(D222="",VLOOKUP(A222,HEADROOM!$C$2:$E$3820,3,FALSE()),"")</f>
        <v/>
      </c>
      <c r="J222" s="0" t="str">
        <f aca="false">A222&amp;B222</f>
        <v>AEC Storage and Hub Services, a business unit of Alberta Energy Company Ltd96016173</v>
      </c>
      <c r="K222" s="0" t="s">
        <v>1554</v>
      </c>
    </row>
    <row r="223" customFormat="false" ht="12.75" hidden="false" customHeight="false" outlineLevel="0" collapsed="false">
      <c r="A223" s="102" t="s">
        <v>339</v>
      </c>
      <c r="B223" s="102" t="n">
        <v>96016173</v>
      </c>
      <c r="C223" s="102" t="s">
        <v>41</v>
      </c>
      <c r="D223" s="102" t="n">
        <v>56586</v>
      </c>
      <c r="E223" s="0" t="s">
        <v>16</v>
      </c>
      <c r="F223" s="0" t="n">
        <v>59</v>
      </c>
      <c r="H223" s="29" t="n">
        <f aca="false">VLOOKUP(A223,HEADROOM!$C$2:$D$3820,2,FALSE())</f>
        <v>0</v>
      </c>
      <c r="I223" s="0" t="str">
        <f aca="false">IF(D223="",VLOOKUP(A223,HEADROOM!$C$2:$E$3820,3,FALSE()),"")</f>
        <v/>
      </c>
      <c r="J223" s="0" t="str">
        <f aca="false">A223&amp;B223</f>
        <v>AEC Storage and Hub Services, a business unit of Alberta Energy Company Ltd96016173</v>
      </c>
      <c r="K223" s="0" t="s">
        <v>1554</v>
      </c>
    </row>
    <row r="224" customFormat="false" ht="12.75" hidden="false" customHeight="false" outlineLevel="0" collapsed="false">
      <c r="A224" s="102" t="s">
        <v>31</v>
      </c>
      <c r="B224" s="102" t="n">
        <v>96046411</v>
      </c>
      <c r="C224" s="102" t="s">
        <v>37</v>
      </c>
      <c r="D224" s="102" t="n">
        <v>57399</v>
      </c>
      <c r="E224" s="0" t="s">
        <v>16</v>
      </c>
      <c r="F224" s="0" t="n">
        <v>4</v>
      </c>
      <c r="H224" s="29" t="n">
        <f aca="false">VLOOKUP(A224,HEADROOM!$C$2:$D$3820,2,FALSE())</f>
        <v>10000000</v>
      </c>
      <c r="I224" s="0" t="str">
        <f aca="false">IF(D224="",VLOOKUP(A224,HEADROOM!$C$2:$E$3820,3,FALSE()),"")</f>
        <v/>
      </c>
      <c r="J224" s="0" t="str">
        <f aca="false">A224&amp;B224</f>
        <v>AEP Energy Services, Inc.96046411</v>
      </c>
      <c r="K224" s="0" t="s">
        <v>1554</v>
      </c>
    </row>
    <row r="225" customFormat="false" ht="12.75" hidden="false" customHeight="false" outlineLevel="0" collapsed="false">
      <c r="A225" s="102" t="s">
        <v>31</v>
      </c>
      <c r="B225" s="102" t="n">
        <v>96046411</v>
      </c>
      <c r="C225" s="102" t="s">
        <v>37</v>
      </c>
      <c r="D225" s="102" t="n">
        <v>57399</v>
      </c>
      <c r="E225" s="0" t="s">
        <v>16</v>
      </c>
      <c r="F225" s="0" t="n">
        <v>4</v>
      </c>
      <c r="H225" s="29" t="n">
        <f aca="false">VLOOKUP(A225,HEADROOM!$C$2:$D$3820,2,FALSE())</f>
        <v>10000000</v>
      </c>
      <c r="I225" s="0" t="str">
        <f aca="false">IF(D225="",VLOOKUP(A225,HEADROOM!$C$2:$E$3820,3,FALSE()),"")</f>
        <v/>
      </c>
      <c r="J225" s="0" t="str">
        <f aca="false">A225&amp;B225</f>
        <v>AEP Energy Services, Inc.96046411</v>
      </c>
      <c r="K225" s="0" t="s">
        <v>1554</v>
      </c>
    </row>
    <row r="226" customFormat="false" ht="12.75" hidden="false" customHeight="false" outlineLevel="0" collapsed="false">
      <c r="A226" s="102" t="s">
        <v>31</v>
      </c>
      <c r="B226" s="102" t="n">
        <v>96046411</v>
      </c>
      <c r="C226" s="102" t="s">
        <v>37</v>
      </c>
      <c r="D226" s="102" t="n">
        <v>57399</v>
      </c>
      <c r="E226" s="0" t="s">
        <v>16</v>
      </c>
      <c r="F226" s="0" t="n">
        <v>4</v>
      </c>
      <c r="H226" s="29" t="n">
        <f aca="false">VLOOKUP(A226,HEADROOM!$C$2:$D$3820,2,FALSE())</f>
        <v>10000000</v>
      </c>
      <c r="I226" s="0" t="str">
        <f aca="false">IF(D226="",VLOOKUP(A226,HEADROOM!$C$2:$E$3820,3,FALSE()),"")</f>
        <v/>
      </c>
      <c r="J226" s="0" t="str">
        <f aca="false">A226&amp;B226</f>
        <v>AEP Energy Services, Inc.96046411</v>
      </c>
      <c r="K226" s="0" t="s">
        <v>1554</v>
      </c>
    </row>
    <row r="227" customFormat="false" ht="12.75" hidden="false" customHeight="false" outlineLevel="0" collapsed="false">
      <c r="A227" s="102" t="s">
        <v>31</v>
      </c>
      <c r="B227" s="102" t="n">
        <v>96046411</v>
      </c>
      <c r="C227" s="102" t="s">
        <v>37</v>
      </c>
      <c r="D227" s="102" t="n">
        <v>57399</v>
      </c>
      <c r="E227" s="0" t="s">
        <v>16</v>
      </c>
      <c r="F227" s="0" t="n">
        <v>4</v>
      </c>
      <c r="H227" s="29" t="n">
        <f aca="false">VLOOKUP(A227,HEADROOM!$C$2:$D$3820,2,FALSE())</f>
        <v>10000000</v>
      </c>
      <c r="I227" s="0" t="str">
        <f aca="false">IF(D227="",VLOOKUP(A227,HEADROOM!$C$2:$E$3820,3,FALSE()),"")</f>
        <v/>
      </c>
      <c r="J227" s="0" t="str">
        <f aca="false">A227&amp;B227</f>
        <v>AEP Energy Services, Inc.96046411</v>
      </c>
      <c r="K227" s="0" t="s">
        <v>1554</v>
      </c>
    </row>
    <row r="228" customFormat="false" ht="12.75" hidden="false" customHeight="false" outlineLevel="0" collapsed="false">
      <c r="A228" s="102" t="s">
        <v>341</v>
      </c>
      <c r="B228" s="102" t="n">
        <v>96066392</v>
      </c>
      <c r="C228" s="102" t="s">
        <v>41</v>
      </c>
      <c r="D228" s="102" t="n">
        <v>28238</v>
      </c>
      <c r="E228" s="0" t="s">
        <v>16</v>
      </c>
      <c r="F228" s="0" t="n">
        <v>53</v>
      </c>
      <c r="H228" s="29" t="n">
        <f aca="false">VLOOKUP(A228,HEADROOM!$C$2:$D$3820,2,FALSE())</f>
        <v>995157</v>
      </c>
      <c r="I228" s="0" t="str">
        <f aca="false">IF(D228="",VLOOKUP(A228,HEADROOM!$C$2:$E$3820,3,FALSE()),"")</f>
        <v/>
      </c>
      <c r="J228" s="0" t="str">
        <f aca="false">A228&amp;B228</f>
        <v>AltaGas Services Inc.96066392</v>
      </c>
      <c r="K228" s="0" t="s">
        <v>1554</v>
      </c>
    </row>
    <row r="229" customFormat="false" ht="12.75" hidden="false" customHeight="false" outlineLevel="0" collapsed="false">
      <c r="A229" s="102" t="s">
        <v>341</v>
      </c>
      <c r="B229" s="102" t="n">
        <v>96066392</v>
      </c>
      <c r="C229" s="102" t="s">
        <v>41</v>
      </c>
      <c r="D229" s="102" t="n">
        <v>28238</v>
      </c>
      <c r="E229" s="0" t="s">
        <v>16</v>
      </c>
      <c r="F229" s="0" t="n">
        <v>53</v>
      </c>
      <c r="H229" s="29" t="n">
        <f aca="false">VLOOKUP(A229,HEADROOM!$C$2:$D$3820,2,FALSE())</f>
        <v>995157</v>
      </c>
      <c r="I229" s="0" t="str">
        <f aca="false">IF(D229="",VLOOKUP(A229,HEADROOM!$C$2:$E$3820,3,FALSE()),"")</f>
        <v/>
      </c>
      <c r="J229" s="0" t="str">
        <f aca="false">A229&amp;B229</f>
        <v>AltaGas Services Inc.96066392</v>
      </c>
      <c r="K229" s="0" t="s">
        <v>1554</v>
      </c>
    </row>
    <row r="230" customFormat="false" ht="12.75" hidden="false" customHeight="false" outlineLevel="0" collapsed="false">
      <c r="A230" s="102" t="s">
        <v>350</v>
      </c>
      <c r="B230" s="102" t="n">
        <v>96032264</v>
      </c>
      <c r="C230" s="102" t="s">
        <v>37</v>
      </c>
      <c r="D230" s="102" t="n">
        <v>34880</v>
      </c>
      <c r="E230" s="0" t="s">
        <v>16</v>
      </c>
      <c r="F230" s="0" t="n">
        <v>36</v>
      </c>
      <c r="H230" s="29" t="n">
        <f aca="false">VLOOKUP(A230,HEADROOM!$C$2:$D$3820,2,FALSE())</f>
        <v>4000000</v>
      </c>
      <c r="I230" s="0" t="str">
        <f aca="false">IF(D230="",VLOOKUP(A230,HEADROOM!$C$2:$E$3820,3,FALSE()),"")</f>
        <v/>
      </c>
      <c r="J230" s="0" t="str">
        <f aca="false">A230&amp;B230</f>
        <v>Anadarko Canada Corporation96032264</v>
      </c>
      <c r="K230" s="0" t="s">
        <v>1554</v>
      </c>
    </row>
    <row r="231" customFormat="false" ht="12.75" hidden="false" customHeight="false" outlineLevel="0" collapsed="false">
      <c r="A231" s="102" t="s">
        <v>350</v>
      </c>
      <c r="B231" s="102" t="n">
        <v>96032264</v>
      </c>
      <c r="C231" s="102" t="s">
        <v>37</v>
      </c>
      <c r="D231" s="102" t="n">
        <v>34880</v>
      </c>
      <c r="E231" s="0" t="s">
        <v>16</v>
      </c>
      <c r="F231" s="0" t="n">
        <v>36</v>
      </c>
      <c r="H231" s="29" t="n">
        <f aca="false">VLOOKUP(A231,HEADROOM!$C$2:$D$3820,2,FALSE())</f>
        <v>4000000</v>
      </c>
      <c r="I231" s="0" t="str">
        <f aca="false">IF(D231="",VLOOKUP(A231,HEADROOM!$C$2:$E$3820,3,FALSE()),"")</f>
        <v/>
      </c>
      <c r="J231" s="0" t="str">
        <f aca="false">A231&amp;B231</f>
        <v>Anadarko Canada Corporation96032264</v>
      </c>
      <c r="K231" s="0" t="s">
        <v>1554</v>
      </c>
    </row>
    <row r="232" customFormat="false" ht="12.75" hidden="false" customHeight="false" outlineLevel="0" collapsed="false">
      <c r="A232" s="102" t="s">
        <v>350</v>
      </c>
      <c r="B232" s="102" t="n">
        <v>96032264</v>
      </c>
      <c r="C232" s="102" t="s">
        <v>37</v>
      </c>
      <c r="D232" s="102" t="n">
        <v>34880</v>
      </c>
      <c r="E232" s="0" t="s">
        <v>16</v>
      </c>
      <c r="F232" s="0" t="n">
        <v>36</v>
      </c>
      <c r="H232" s="29" t="n">
        <f aca="false">VLOOKUP(A232,HEADROOM!$C$2:$D$3820,2,FALSE())</f>
        <v>4000000</v>
      </c>
      <c r="I232" s="0" t="str">
        <f aca="false">IF(D232="",VLOOKUP(A232,HEADROOM!$C$2:$E$3820,3,FALSE()),"")</f>
        <v/>
      </c>
      <c r="J232" s="0" t="str">
        <f aca="false">A232&amp;B232</f>
        <v>Anadarko Canada Corporation96032264</v>
      </c>
      <c r="K232" s="0" t="s">
        <v>1554</v>
      </c>
    </row>
    <row r="233" customFormat="false" ht="12.75" hidden="false" customHeight="false" outlineLevel="0" collapsed="false">
      <c r="A233" s="102" t="s">
        <v>350</v>
      </c>
      <c r="B233" s="102" t="n">
        <v>96032264</v>
      </c>
      <c r="C233" s="102" t="s">
        <v>37</v>
      </c>
      <c r="D233" s="102" t="n">
        <v>34880</v>
      </c>
      <c r="E233" s="0" t="s">
        <v>16</v>
      </c>
      <c r="F233" s="0" t="n">
        <v>36</v>
      </c>
      <c r="H233" s="29" t="n">
        <f aca="false">VLOOKUP(A233,HEADROOM!$C$2:$D$3820,2,FALSE())</f>
        <v>4000000</v>
      </c>
      <c r="I233" s="0" t="str">
        <f aca="false">IF(D233="",VLOOKUP(A233,HEADROOM!$C$2:$E$3820,3,FALSE()),"")</f>
        <v/>
      </c>
      <c r="J233" s="0" t="str">
        <f aca="false">A233&amp;B233</f>
        <v>Anadarko Canada Corporation96032264</v>
      </c>
      <c r="K233" s="0" t="s">
        <v>1554</v>
      </c>
    </row>
    <row r="234" customFormat="false" ht="12.75" hidden="false" customHeight="false" outlineLevel="0" collapsed="false">
      <c r="A234" s="102" t="s">
        <v>351</v>
      </c>
      <c r="B234" s="102" t="n">
        <v>96067431</v>
      </c>
      <c r="C234" s="102" t="s">
        <v>41</v>
      </c>
      <c r="D234" s="102" t="n">
        <v>56786</v>
      </c>
      <c r="E234" s="0" t="s">
        <v>16</v>
      </c>
      <c r="F234" s="0" t="n">
        <v>72</v>
      </c>
      <c r="H234" s="29" t="n">
        <f aca="false">VLOOKUP(A234,HEADROOM!$C$2:$D$3820,2,FALSE())</f>
        <v>0</v>
      </c>
      <c r="I234" s="0" t="str">
        <f aca="false">IF(D234="",VLOOKUP(A234,HEADROOM!$C$2:$E$3820,3,FALSE()),"")</f>
        <v/>
      </c>
      <c r="J234" s="0" t="str">
        <f aca="false">A234&amp;B234</f>
        <v>Anderson Exploration96067431</v>
      </c>
      <c r="K234" s="0" t="s">
        <v>1554</v>
      </c>
    </row>
    <row r="235" customFormat="false" ht="12.75" hidden="false" customHeight="false" outlineLevel="0" collapsed="false">
      <c r="A235" s="102" t="s">
        <v>351</v>
      </c>
      <c r="B235" s="102" t="n">
        <v>96067431</v>
      </c>
      <c r="C235" s="102" t="s">
        <v>41</v>
      </c>
      <c r="D235" s="102" t="n">
        <v>56786</v>
      </c>
      <c r="E235" s="0" t="s">
        <v>16</v>
      </c>
      <c r="F235" s="0" t="n">
        <v>72</v>
      </c>
      <c r="H235" s="29" t="n">
        <f aca="false">VLOOKUP(A235,HEADROOM!$C$2:$D$3820,2,FALSE())</f>
        <v>0</v>
      </c>
      <c r="I235" s="0" t="str">
        <f aca="false">IF(D235="",VLOOKUP(A235,HEADROOM!$C$2:$E$3820,3,FALSE()),"")</f>
        <v/>
      </c>
      <c r="J235" s="0" t="str">
        <f aca="false">A235&amp;B235</f>
        <v>Anderson Exploration96067431</v>
      </c>
      <c r="K235" s="0" t="s">
        <v>1554</v>
      </c>
    </row>
    <row r="236" customFormat="false" ht="12.75" hidden="false" customHeight="false" outlineLevel="0" collapsed="false">
      <c r="A236" s="102" t="s">
        <v>99</v>
      </c>
      <c r="B236" s="102" t="n">
        <v>96070472</v>
      </c>
      <c r="C236" s="102" t="s">
        <v>41</v>
      </c>
      <c r="D236" s="102" t="n">
        <v>102342</v>
      </c>
      <c r="E236" s="0" t="s">
        <v>16</v>
      </c>
      <c r="F236" s="0" t="n">
        <v>2</v>
      </c>
      <c r="H236" s="29" t="n">
        <f aca="false">VLOOKUP(A236,HEADROOM!$C$2:$D$3820,2,FALSE())</f>
        <v>1000000</v>
      </c>
      <c r="I236" s="0" t="str">
        <f aca="false">IF(D236="",VLOOKUP(A236,HEADROOM!$C$2:$E$3820,3,FALSE()),"")</f>
        <v/>
      </c>
      <c r="J236" s="0" t="str">
        <f aca="false">A236&amp;B236</f>
        <v>Aquila Capital &amp; Trade, Ltd.96070472</v>
      </c>
      <c r="K236" s="0" t="s">
        <v>1554</v>
      </c>
    </row>
    <row r="237" customFormat="false" ht="12.75" hidden="false" customHeight="false" outlineLevel="0" collapsed="false">
      <c r="A237" s="102" t="s">
        <v>99</v>
      </c>
      <c r="B237" s="102" t="n">
        <v>96070472</v>
      </c>
      <c r="C237" s="102" t="s">
        <v>41</v>
      </c>
      <c r="D237" s="102" t="n">
        <v>102342</v>
      </c>
      <c r="E237" s="0" t="s">
        <v>16</v>
      </c>
      <c r="F237" s="0" t="n">
        <v>2</v>
      </c>
      <c r="H237" s="29" t="n">
        <f aca="false">VLOOKUP(A237,HEADROOM!$C$2:$D$3820,2,FALSE())</f>
        <v>1000000</v>
      </c>
      <c r="I237" s="0" t="str">
        <f aca="false">IF(D237="",VLOOKUP(A237,HEADROOM!$C$2:$E$3820,3,FALSE()),"")</f>
        <v/>
      </c>
      <c r="J237" s="0" t="str">
        <f aca="false">A237&amp;B237</f>
        <v>Aquila Capital &amp; Trade, Ltd.96070472</v>
      </c>
      <c r="K237" s="0" t="s">
        <v>1554</v>
      </c>
    </row>
    <row r="238" customFormat="false" ht="12.75" hidden="false" customHeight="false" outlineLevel="0" collapsed="false">
      <c r="A238" s="102" t="s">
        <v>354</v>
      </c>
      <c r="B238" s="102" t="n">
        <v>96038069</v>
      </c>
      <c r="C238" s="102" t="s">
        <v>65</v>
      </c>
      <c r="D238" s="102" t="n">
        <v>56624</v>
      </c>
      <c r="E238" s="0" t="s">
        <v>16</v>
      </c>
      <c r="F238" s="0" t="n">
        <v>67</v>
      </c>
      <c r="H238" s="29" t="n">
        <f aca="false">VLOOKUP(A238,HEADROOM!$C$2:$D$3820,2,FALSE())</f>
        <v>1000000</v>
      </c>
      <c r="I238" s="0" t="str">
        <f aca="false">IF(D238="",VLOOKUP(A238,HEADROOM!$C$2:$E$3820,3,FALSE()),"")</f>
        <v/>
      </c>
      <c r="J238" s="0" t="str">
        <f aca="false">A238&amp;B238</f>
        <v>ATCO Midstream Ltd.96038069</v>
      </c>
      <c r="K238" s="0" t="s">
        <v>1554</v>
      </c>
    </row>
    <row r="239" customFormat="false" ht="12.75" hidden="false" customHeight="false" outlineLevel="0" collapsed="false">
      <c r="A239" s="102" t="s">
        <v>354</v>
      </c>
      <c r="B239" s="102" t="n">
        <v>96038069</v>
      </c>
      <c r="C239" s="102" t="s">
        <v>65</v>
      </c>
      <c r="D239" s="102" t="n">
        <v>56624</v>
      </c>
      <c r="E239" s="0" t="s">
        <v>16</v>
      </c>
      <c r="F239" s="0" t="n">
        <v>67</v>
      </c>
      <c r="H239" s="29" t="n">
        <f aca="false">VLOOKUP(A239,HEADROOM!$C$2:$D$3820,2,FALSE())</f>
        <v>1000000</v>
      </c>
      <c r="I239" s="0" t="str">
        <f aca="false">IF(D239="",VLOOKUP(A239,HEADROOM!$C$2:$E$3820,3,FALSE()),"")</f>
        <v/>
      </c>
      <c r="J239" s="0" t="str">
        <f aca="false">A239&amp;B239</f>
        <v>ATCO Midstream Ltd.96038069</v>
      </c>
      <c r="K239" s="0" t="s">
        <v>1554</v>
      </c>
    </row>
    <row r="240" customFormat="false" ht="12.75" hidden="false" customHeight="false" outlineLevel="0" collapsed="false">
      <c r="A240" s="102" t="s">
        <v>354</v>
      </c>
      <c r="B240" s="102" t="n">
        <v>96038069</v>
      </c>
      <c r="C240" s="102" t="s">
        <v>65</v>
      </c>
      <c r="D240" s="102" t="n">
        <v>56624</v>
      </c>
      <c r="E240" s="0" t="s">
        <v>16</v>
      </c>
      <c r="F240" s="0" t="n">
        <v>67</v>
      </c>
      <c r="H240" s="29" t="n">
        <f aca="false">VLOOKUP(A240,HEADROOM!$C$2:$D$3820,2,FALSE())</f>
        <v>1000000</v>
      </c>
      <c r="I240" s="0" t="str">
        <f aca="false">IF(D240="",VLOOKUP(A240,HEADROOM!$C$2:$E$3820,3,FALSE()),"")</f>
        <v/>
      </c>
      <c r="J240" s="0" t="str">
        <f aca="false">A240&amp;B240</f>
        <v>ATCO Midstream Ltd.96038069</v>
      </c>
      <c r="K240" s="0" t="s">
        <v>1554</v>
      </c>
    </row>
    <row r="241" customFormat="false" ht="12.75" hidden="false" customHeight="false" outlineLevel="0" collapsed="false">
      <c r="A241" s="102" t="s">
        <v>354</v>
      </c>
      <c r="B241" s="102" t="n">
        <v>96038069</v>
      </c>
      <c r="C241" s="102" t="s">
        <v>65</v>
      </c>
      <c r="D241" s="102" t="n">
        <v>56624</v>
      </c>
      <c r="E241" s="0" t="s">
        <v>16</v>
      </c>
      <c r="F241" s="0" t="n">
        <v>67</v>
      </c>
      <c r="H241" s="29" t="n">
        <f aca="false">VLOOKUP(A241,HEADROOM!$C$2:$D$3820,2,FALSE())</f>
        <v>1000000</v>
      </c>
      <c r="I241" s="0" t="str">
        <f aca="false">IF(D241="",VLOOKUP(A241,HEADROOM!$C$2:$E$3820,3,FALSE()),"")</f>
        <v/>
      </c>
      <c r="J241" s="0" t="str">
        <f aca="false">A241&amp;B241</f>
        <v>ATCO Midstream Ltd.96038069</v>
      </c>
      <c r="K241" s="0" t="s">
        <v>1554</v>
      </c>
    </row>
    <row r="242" customFormat="false" ht="12.75" hidden="false" customHeight="false" outlineLevel="0" collapsed="false">
      <c r="A242" s="102" t="s">
        <v>198</v>
      </c>
      <c r="B242" s="102" t="n">
        <v>96017243</v>
      </c>
      <c r="C242" s="102" t="s">
        <v>41</v>
      </c>
      <c r="D242" s="102" t="n">
        <v>55265</v>
      </c>
      <c r="E242" s="0" t="s">
        <v>16</v>
      </c>
      <c r="F242" s="0" t="n">
        <v>30</v>
      </c>
      <c r="H242" s="29" t="n">
        <f aca="false">VLOOKUP(A242,HEADROOM!$C$2:$D$3820,2,FALSE())</f>
        <v>22659865</v>
      </c>
      <c r="I242" s="0" t="str">
        <f aca="false">IF(D242="",VLOOKUP(A242,HEADROOM!$C$2:$E$3820,3,FALSE()),"")</f>
        <v/>
      </c>
      <c r="J242" s="0" t="str">
        <f aca="false">A242&amp;B242</f>
        <v>Avista Energy, Inc.96017243</v>
      </c>
      <c r="K242" s="0" t="s">
        <v>1554</v>
      </c>
    </row>
    <row r="243" customFormat="false" ht="12.75" hidden="false" customHeight="false" outlineLevel="0" collapsed="false">
      <c r="A243" s="102" t="s">
        <v>198</v>
      </c>
      <c r="B243" s="102" t="n">
        <v>96017243</v>
      </c>
      <c r="C243" s="102" t="s">
        <v>41</v>
      </c>
      <c r="D243" s="102" t="n">
        <v>55265</v>
      </c>
      <c r="E243" s="0" t="s">
        <v>16</v>
      </c>
      <c r="F243" s="0" t="n">
        <v>30</v>
      </c>
      <c r="H243" s="29" t="n">
        <f aca="false">VLOOKUP(A243,HEADROOM!$C$2:$D$3820,2,FALSE())</f>
        <v>22659865</v>
      </c>
      <c r="I243" s="0" t="str">
        <f aca="false">IF(D243="",VLOOKUP(A243,HEADROOM!$C$2:$E$3820,3,FALSE()),"")</f>
        <v/>
      </c>
      <c r="J243" s="0" t="str">
        <f aca="false">A243&amp;B243</f>
        <v>Avista Energy, Inc.96017243</v>
      </c>
      <c r="K243" s="0" t="s">
        <v>1554</v>
      </c>
    </row>
    <row r="244" customFormat="false" ht="12.75" hidden="false" customHeight="false" outlineLevel="0" collapsed="false">
      <c r="A244" s="102" t="s">
        <v>198</v>
      </c>
      <c r="B244" s="102" t="n">
        <v>96017243</v>
      </c>
      <c r="C244" s="102" t="s">
        <v>41</v>
      </c>
      <c r="D244" s="102" t="n">
        <v>55265</v>
      </c>
      <c r="E244" s="0" t="s">
        <v>16</v>
      </c>
      <c r="F244" s="0" t="n">
        <v>30</v>
      </c>
      <c r="H244" s="29" t="n">
        <f aca="false">VLOOKUP(A244,HEADROOM!$C$2:$D$3820,2,FALSE())</f>
        <v>22659865</v>
      </c>
      <c r="I244" s="0" t="str">
        <f aca="false">IF(D244="",VLOOKUP(A244,HEADROOM!$C$2:$E$3820,3,FALSE()),"")</f>
        <v/>
      </c>
      <c r="J244" s="0" t="str">
        <f aca="false">A244&amp;B244</f>
        <v>Avista Energy, Inc.96017243</v>
      </c>
      <c r="K244" s="0" t="s">
        <v>1554</v>
      </c>
    </row>
    <row r="245" customFormat="false" ht="12.75" hidden="false" customHeight="false" outlineLevel="0" collapsed="false">
      <c r="A245" s="102" t="s">
        <v>198</v>
      </c>
      <c r="B245" s="102" t="n">
        <v>96017243</v>
      </c>
      <c r="C245" s="102" t="s">
        <v>41</v>
      </c>
      <c r="D245" s="102" t="n">
        <v>55265</v>
      </c>
      <c r="E245" s="0" t="s">
        <v>16</v>
      </c>
      <c r="F245" s="0" t="n">
        <v>30</v>
      </c>
      <c r="H245" s="29" t="n">
        <f aca="false">VLOOKUP(A245,HEADROOM!$C$2:$D$3820,2,FALSE())</f>
        <v>22659865</v>
      </c>
      <c r="I245" s="0" t="str">
        <f aca="false">IF(D245="",VLOOKUP(A245,HEADROOM!$C$2:$E$3820,3,FALSE()),"")</f>
        <v/>
      </c>
      <c r="J245" s="0" t="str">
        <f aca="false">A245&amp;B245</f>
        <v>Avista Energy, Inc.96017243</v>
      </c>
      <c r="K245" s="0" t="s">
        <v>1554</v>
      </c>
    </row>
    <row r="246" customFormat="false" ht="12.75" hidden="false" customHeight="false" outlineLevel="0" collapsed="false">
      <c r="A246" s="102" t="s">
        <v>358</v>
      </c>
      <c r="B246" s="102" t="n">
        <v>96017238</v>
      </c>
      <c r="C246" s="102" t="s">
        <v>41</v>
      </c>
      <c r="D246" s="102" t="n">
        <v>58104</v>
      </c>
      <c r="E246" s="0" t="s">
        <v>16</v>
      </c>
      <c r="F246" s="0" t="n">
        <v>74</v>
      </c>
      <c r="H246" s="29" t="n">
        <f aca="false">VLOOKUP(A246,HEADROOM!$C$2:$D$3820,2,FALSE())</f>
        <v>1910058</v>
      </c>
      <c r="I246" s="0" t="str">
        <f aca="false">IF(D246="",VLOOKUP(A246,HEADROOM!$C$2:$E$3820,3,FALSE()),"")</f>
        <v/>
      </c>
      <c r="J246" s="0" t="str">
        <f aca="false">A246&amp;B246</f>
        <v>Baytex Energy Ltd.96017238</v>
      </c>
      <c r="K246" s="0" t="s">
        <v>1554</v>
      </c>
    </row>
    <row r="247" customFormat="false" ht="12.75" hidden="false" customHeight="false" outlineLevel="0" collapsed="false">
      <c r="A247" s="102" t="s">
        <v>358</v>
      </c>
      <c r="B247" s="102" t="n">
        <v>96017238</v>
      </c>
      <c r="C247" s="102" t="s">
        <v>41</v>
      </c>
      <c r="D247" s="102" t="n">
        <v>58104</v>
      </c>
      <c r="E247" s="0" t="s">
        <v>16</v>
      </c>
      <c r="F247" s="0" t="n">
        <v>74</v>
      </c>
      <c r="H247" s="29" t="n">
        <f aca="false">VLOOKUP(A247,HEADROOM!$C$2:$D$3820,2,FALSE())</f>
        <v>1910058</v>
      </c>
      <c r="I247" s="0" t="str">
        <f aca="false">IF(D247="",VLOOKUP(A247,HEADROOM!$C$2:$E$3820,3,FALSE()),"")</f>
        <v/>
      </c>
      <c r="J247" s="0" t="str">
        <f aca="false">A247&amp;B247</f>
        <v>Baytex Energy Ltd.96017238</v>
      </c>
      <c r="K247" s="0" t="s">
        <v>1554</v>
      </c>
    </row>
    <row r="248" customFormat="false" ht="12.75" hidden="false" customHeight="false" outlineLevel="0" collapsed="false">
      <c r="A248" s="102" t="s">
        <v>358</v>
      </c>
      <c r="B248" s="102" t="n">
        <v>96017238</v>
      </c>
      <c r="C248" s="102" t="s">
        <v>41</v>
      </c>
      <c r="D248" s="102" t="n">
        <v>58104</v>
      </c>
      <c r="E248" s="0" t="s">
        <v>16</v>
      </c>
      <c r="F248" s="0" t="n">
        <v>74</v>
      </c>
      <c r="H248" s="29" t="n">
        <f aca="false">VLOOKUP(A248,HEADROOM!$C$2:$D$3820,2,FALSE())</f>
        <v>1910058</v>
      </c>
      <c r="I248" s="0" t="str">
        <f aca="false">IF(D248="",VLOOKUP(A248,HEADROOM!$C$2:$E$3820,3,FALSE()),"")</f>
        <v/>
      </c>
      <c r="J248" s="0" t="str">
        <f aca="false">A248&amp;B248</f>
        <v>Baytex Energy Ltd.96017238</v>
      </c>
      <c r="K248" s="0" t="s">
        <v>1554</v>
      </c>
    </row>
    <row r="249" customFormat="false" ht="12.75" hidden="false" customHeight="false" outlineLevel="0" collapsed="false">
      <c r="A249" s="102" t="s">
        <v>358</v>
      </c>
      <c r="B249" s="102" t="n">
        <v>96017238</v>
      </c>
      <c r="C249" s="102" t="s">
        <v>41</v>
      </c>
      <c r="D249" s="102" t="n">
        <v>58104</v>
      </c>
      <c r="E249" s="0" t="s">
        <v>16</v>
      </c>
      <c r="F249" s="0" t="n">
        <v>74</v>
      </c>
      <c r="H249" s="29" t="n">
        <f aca="false">VLOOKUP(A249,HEADROOM!$C$2:$D$3820,2,FALSE())</f>
        <v>1910058</v>
      </c>
      <c r="I249" s="0" t="str">
        <f aca="false">IF(D249="",VLOOKUP(A249,HEADROOM!$C$2:$E$3820,3,FALSE()),"")</f>
        <v/>
      </c>
      <c r="J249" s="0" t="str">
        <f aca="false">A249&amp;B249</f>
        <v>Baytex Energy Ltd.96017238</v>
      </c>
      <c r="K249" s="0" t="s">
        <v>1554</v>
      </c>
    </row>
    <row r="250" customFormat="false" ht="12.75" hidden="false" customHeight="false" outlineLevel="0" collapsed="false">
      <c r="A250" s="102" t="s">
        <v>359</v>
      </c>
      <c r="B250" s="102" t="n">
        <v>96045241</v>
      </c>
      <c r="C250" s="102" t="s">
        <v>41</v>
      </c>
      <c r="D250" s="102" t="n">
        <v>46749</v>
      </c>
      <c r="E250" s="0" t="s">
        <v>16</v>
      </c>
      <c r="F250" s="0" t="n">
        <v>71</v>
      </c>
      <c r="H250" s="29" t="n">
        <f aca="false">VLOOKUP(A250,HEADROOM!$C$2:$D$3820,2,FALSE())</f>
        <v>12000000</v>
      </c>
      <c r="I250" s="0" t="str">
        <f aca="false">IF(D250="",VLOOKUP(A250,HEADROOM!$C$2:$E$3820,3,FALSE()),"")</f>
        <v/>
      </c>
      <c r="J250" s="0" t="str">
        <f aca="false">A250&amp;B250</f>
        <v>BC Gas Utility Ltd.96045241</v>
      </c>
      <c r="K250" s="0" t="s">
        <v>1554</v>
      </c>
    </row>
    <row r="251" customFormat="false" ht="12.75" hidden="false" customHeight="false" outlineLevel="0" collapsed="false">
      <c r="A251" s="102" t="s">
        <v>359</v>
      </c>
      <c r="B251" s="102" t="n">
        <v>96045241</v>
      </c>
      <c r="C251" s="102" t="s">
        <v>41</v>
      </c>
      <c r="D251" s="102" t="n">
        <v>46749</v>
      </c>
      <c r="E251" s="0" t="s">
        <v>16</v>
      </c>
      <c r="F251" s="0" t="n">
        <v>71</v>
      </c>
      <c r="H251" s="29" t="n">
        <f aca="false">VLOOKUP(A251,HEADROOM!$C$2:$D$3820,2,FALSE())</f>
        <v>12000000</v>
      </c>
      <c r="I251" s="0" t="str">
        <f aca="false">IF(D251="",VLOOKUP(A251,HEADROOM!$C$2:$E$3820,3,FALSE()),"")</f>
        <v/>
      </c>
      <c r="J251" s="0" t="str">
        <f aca="false">A251&amp;B251</f>
        <v>BC Gas Utility Ltd.96045241</v>
      </c>
      <c r="K251" s="0" t="s">
        <v>1554</v>
      </c>
    </row>
    <row r="252" customFormat="false" ht="12.75" hidden="false" customHeight="false" outlineLevel="0" collapsed="false">
      <c r="A252" s="102" t="s">
        <v>359</v>
      </c>
      <c r="B252" s="102" t="n">
        <v>96045241</v>
      </c>
      <c r="C252" s="102" t="s">
        <v>41</v>
      </c>
      <c r="D252" s="102" t="n">
        <v>46749</v>
      </c>
      <c r="E252" s="0" t="s">
        <v>16</v>
      </c>
      <c r="F252" s="0" t="n">
        <v>71</v>
      </c>
      <c r="H252" s="29" t="n">
        <f aca="false">VLOOKUP(A252,HEADROOM!$C$2:$D$3820,2,FALSE())</f>
        <v>12000000</v>
      </c>
      <c r="I252" s="0" t="str">
        <f aca="false">IF(D252="",VLOOKUP(A252,HEADROOM!$C$2:$E$3820,3,FALSE()),"")</f>
        <v/>
      </c>
      <c r="J252" s="0" t="str">
        <f aca="false">A252&amp;B252</f>
        <v>BC Gas Utility Ltd.96045241</v>
      </c>
      <c r="K252" s="0" t="s">
        <v>1554</v>
      </c>
    </row>
    <row r="253" customFormat="false" ht="12.75" hidden="false" customHeight="false" outlineLevel="0" collapsed="false">
      <c r="A253" s="102" t="s">
        <v>359</v>
      </c>
      <c r="B253" s="102" t="n">
        <v>96045241</v>
      </c>
      <c r="C253" s="102" t="s">
        <v>41</v>
      </c>
      <c r="D253" s="102" t="n">
        <v>46749</v>
      </c>
      <c r="E253" s="0" t="s">
        <v>16</v>
      </c>
      <c r="F253" s="0" t="n">
        <v>71</v>
      </c>
      <c r="H253" s="29" t="n">
        <f aca="false">VLOOKUP(A253,HEADROOM!$C$2:$D$3820,2,FALSE())</f>
        <v>12000000</v>
      </c>
      <c r="I253" s="0" t="str">
        <f aca="false">IF(D253="",VLOOKUP(A253,HEADROOM!$C$2:$E$3820,3,FALSE()),"")</f>
        <v/>
      </c>
      <c r="J253" s="0" t="str">
        <f aca="false">A253&amp;B253</f>
        <v>BC Gas Utility Ltd.96045241</v>
      </c>
      <c r="K253" s="0" t="s">
        <v>1554</v>
      </c>
    </row>
    <row r="254" customFormat="false" ht="12.75" hidden="false" customHeight="false" outlineLevel="0" collapsed="false">
      <c r="A254" s="102" t="s">
        <v>362</v>
      </c>
      <c r="B254" s="102" t="n">
        <v>96013792</v>
      </c>
      <c r="C254" s="102" t="s">
        <v>41</v>
      </c>
      <c r="D254" s="102" t="n">
        <v>66918</v>
      </c>
      <c r="E254" s="0" t="s">
        <v>16</v>
      </c>
      <c r="F254" s="0" t="n">
        <v>6</v>
      </c>
      <c r="H254" s="29" t="n">
        <f aca="false">VLOOKUP(A254,HEADROOM!$C$2:$D$3820,2,FALSE())</f>
        <v>8398296</v>
      </c>
      <c r="I254" s="0" t="str">
        <f aca="false">IF(D254="",VLOOKUP(A254,HEADROOM!$C$2:$E$3820,3,FALSE()),"")</f>
        <v/>
      </c>
      <c r="J254" s="0" t="str">
        <f aca="false">A254&amp;B254</f>
        <v>BP Canada Energy Company96013792</v>
      </c>
      <c r="K254" s="0" t="s">
        <v>1554</v>
      </c>
    </row>
    <row r="255" customFormat="false" ht="12.75" hidden="false" customHeight="false" outlineLevel="0" collapsed="false">
      <c r="A255" s="102" t="s">
        <v>362</v>
      </c>
      <c r="B255" s="102" t="n">
        <v>96013792</v>
      </c>
      <c r="C255" s="102" t="s">
        <v>41</v>
      </c>
      <c r="D255" s="102" t="n">
        <v>66918</v>
      </c>
      <c r="E255" s="0" t="s">
        <v>16</v>
      </c>
      <c r="F255" s="0" t="n">
        <v>6</v>
      </c>
      <c r="H255" s="29" t="n">
        <f aca="false">VLOOKUP(A255,HEADROOM!$C$2:$D$3820,2,FALSE())</f>
        <v>8398296</v>
      </c>
      <c r="I255" s="0" t="str">
        <f aca="false">IF(D255="",VLOOKUP(A255,HEADROOM!$C$2:$E$3820,3,FALSE()),"")</f>
        <v/>
      </c>
      <c r="J255" s="0" t="str">
        <f aca="false">A255&amp;B255</f>
        <v>BP Canada Energy Company96013792</v>
      </c>
      <c r="K255" s="0" t="s">
        <v>1554</v>
      </c>
    </row>
    <row r="256" customFormat="false" ht="12.75" hidden="false" customHeight="false" outlineLevel="0" collapsed="false">
      <c r="A256" s="102" t="s">
        <v>362</v>
      </c>
      <c r="B256" s="102" t="n">
        <v>96013792</v>
      </c>
      <c r="C256" s="102" t="s">
        <v>41</v>
      </c>
      <c r="D256" s="102" t="n">
        <v>66918</v>
      </c>
      <c r="E256" s="0" t="s">
        <v>16</v>
      </c>
      <c r="F256" s="0" t="n">
        <v>6</v>
      </c>
      <c r="H256" s="29" t="n">
        <f aca="false">VLOOKUP(A256,HEADROOM!$C$2:$D$3820,2,FALSE())</f>
        <v>8398296</v>
      </c>
      <c r="I256" s="0" t="str">
        <f aca="false">IF(D256="",VLOOKUP(A256,HEADROOM!$C$2:$E$3820,3,FALSE()),"")</f>
        <v/>
      </c>
      <c r="J256" s="0" t="str">
        <f aca="false">A256&amp;B256</f>
        <v>BP Canada Energy Company96013792</v>
      </c>
      <c r="K256" s="0" t="s">
        <v>1554</v>
      </c>
    </row>
    <row r="257" customFormat="false" ht="12.75" hidden="false" customHeight="false" outlineLevel="0" collapsed="false">
      <c r="A257" s="102" t="s">
        <v>362</v>
      </c>
      <c r="B257" s="102" t="n">
        <v>96013792</v>
      </c>
      <c r="C257" s="102" t="s">
        <v>41</v>
      </c>
      <c r="D257" s="102" t="n">
        <v>66918</v>
      </c>
      <c r="E257" s="0" t="s">
        <v>16</v>
      </c>
      <c r="F257" s="0" t="n">
        <v>6</v>
      </c>
      <c r="H257" s="29" t="n">
        <f aca="false">VLOOKUP(A257,HEADROOM!$C$2:$D$3820,2,FALSE())</f>
        <v>8398296</v>
      </c>
      <c r="I257" s="0" t="str">
        <f aca="false">IF(D257="",VLOOKUP(A257,HEADROOM!$C$2:$E$3820,3,FALSE()),"")</f>
        <v/>
      </c>
      <c r="J257" s="0" t="str">
        <f aca="false">A257&amp;B257</f>
        <v>BP Canada Energy Company96013792</v>
      </c>
      <c r="K257" s="0" t="s">
        <v>1554</v>
      </c>
    </row>
    <row r="258" customFormat="false" ht="12.75" hidden="false" customHeight="false" outlineLevel="0" collapsed="false">
      <c r="A258" s="102" t="s">
        <v>367</v>
      </c>
      <c r="B258" s="102" t="n">
        <v>96013928</v>
      </c>
      <c r="C258" s="102" t="s">
        <v>41</v>
      </c>
      <c r="D258" s="102" t="n">
        <v>10253</v>
      </c>
      <c r="E258" s="0" t="s">
        <v>16</v>
      </c>
      <c r="F258" s="0" t="n">
        <v>88</v>
      </c>
      <c r="H258" s="29" t="n">
        <f aca="false">VLOOKUP(A258,HEADROOM!$C$2:$D$3820,2,FALSE())</f>
        <v>15487913</v>
      </c>
      <c r="I258" s="0" t="str">
        <f aca="false">IF(D258="",VLOOKUP(A258,HEADROOM!$C$2:$E$3820,3,FALSE()),"")</f>
        <v/>
      </c>
      <c r="J258" s="0" t="str">
        <f aca="false">A258&amp;B258</f>
        <v>Burlington Resources Canada Energy Ltd.96013928</v>
      </c>
      <c r="K258" s="0" t="s">
        <v>1554</v>
      </c>
    </row>
    <row r="259" customFormat="false" ht="12.75" hidden="false" customHeight="false" outlineLevel="0" collapsed="false">
      <c r="A259" s="102" t="s">
        <v>367</v>
      </c>
      <c r="B259" s="102" t="n">
        <v>96013928</v>
      </c>
      <c r="C259" s="102" t="s">
        <v>41</v>
      </c>
      <c r="D259" s="102" t="n">
        <v>10253</v>
      </c>
      <c r="E259" s="0" t="s">
        <v>16</v>
      </c>
      <c r="F259" s="0" t="n">
        <v>88</v>
      </c>
      <c r="H259" s="29" t="n">
        <f aca="false">VLOOKUP(A259,HEADROOM!$C$2:$D$3820,2,FALSE())</f>
        <v>15487913</v>
      </c>
      <c r="I259" s="0" t="str">
        <f aca="false">IF(D259="",VLOOKUP(A259,HEADROOM!$C$2:$E$3820,3,FALSE()),"")</f>
        <v/>
      </c>
      <c r="J259" s="0" t="str">
        <f aca="false">A259&amp;B259</f>
        <v>Burlington Resources Canada Energy Ltd.96013928</v>
      </c>
      <c r="K259" s="0" t="s">
        <v>1554</v>
      </c>
    </row>
    <row r="260" customFormat="false" ht="12.75" hidden="false" customHeight="false" outlineLevel="0" collapsed="false">
      <c r="A260" s="102" t="s">
        <v>367</v>
      </c>
      <c r="B260" s="102" t="n">
        <v>96013928</v>
      </c>
      <c r="C260" s="102" t="s">
        <v>41</v>
      </c>
      <c r="D260" s="102" t="n">
        <v>10253</v>
      </c>
      <c r="E260" s="0" t="s">
        <v>16</v>
      </c>
      <c r="F260" s="0" t="n">
        <v>88</v>
      </c>
      <c r="H260" s="29" t="n">
        <f aca="false">VLOOKUP(A260,HEADROOM!$C$2:$D$3820,2,FALSE())</f>
        <v>15487913</v>
      </c>
      <c r="I260" s="0" t="str">
        <f aca="false">IF(D260="",VLOOKUP(A260,HEADROOM!$C$2:$E$3820,3,FALSE()),"")</f>
        <v/>
      </c>
      <c r="J260" s="0" t="str">
        <f aca="false">A260&amp;B260</f>
        <v>Burlington Resources Canada Energy Ltd.96013928</v>
      </c>
      <c r="K260" s="0" t="s">
        <v>1554</v>
      </c>
    </row>
    <row r="261" customFormat="false" ht="12.75" hidden="false" customHeight="false" outlineLevel="0" collapsed="false">
      <c r="A261" s="102" t="s">
        <v>367</v>
      </c>
      <c r="B261" s="102" t="n">
        <v>96013928</v>
      </c>
      <c r="C261" s="102" t="s">
        <v>41</v>
      </c>
      <c r="D261" s="102" t="n">
        <v>10253</v>
      </c>
      <c r="E261" s="0" t="s">
        <v>16</v>
      </c>
      <c r="F261" s="0" t="n">
        <v>88</v>
      </c>
      <c r="H261" s="29" t="n">
        <f aca="false">VLOOKUP(A261,HEADROOM!$C$2:$D$3820,2,FALSE())</f>
        <v>15487913</v>
      </c>
      <c r="I261" s="0" t="str">
        <f aca="false">IF(D261="",VLOOKUP(A261,HEADROOM!$C$2:$E$3820,3,FALSE()),"")</f>
        <v/>
      </c>
      <c r="J261" s="0" t="str">
        <f aca="false">A261&amp;B261</f>
        <v>Burlington Resources Canada Energy Ltd.96013928</v>
      </c>
      <c r="K261" s="0" t="s">
        <v>1554</v>
      </c>
    </row>
    <row r="262" customFormat="false" ht="12.75" hidden="false" customHeight="false" outlineLevel="0" collapsed="false">
      <c r="A262" s="102" t="s">
        <v>368</v>
      </c>
      <c r="B262" s="102" t="n">
        <v>96014225</v>
      </c>
      <c r="C262" s="102" t="s">
        <v>369</v>
      </c>
      <c r="D262" s="102" t="n">
        <v>10255</v>
      </c>
      <c r="E262" s="0" t="s">
        <v>16</v>
      </c>
      <c r="F262" s="0" t="n">
        <v>48</v>
      </c>
      <c r="H262" s="29" t="n">
        <f aca="false">VLOOKUP(A262,HEADROOM!$C$2:$D$3820,2,FALSE())</f>
        <v>250000</v>
      </c>
      <c r="I262" s="0" t="str">
        <f aca="false">IF(D262="",VLOOKUP(A262,HEADROOM!$C$2:$E$3820,3,FALSE()),"")</f>
        <v/>
      </c>
      <c r="J262" s="0" t="str">
        <f aca="false">A262&amp;B262</f>
        <v>Canadian Hunter Exploration Ltd.96014225</v>
      </c>
      <c r="K262" s="0" t="s">
        <v>1554</v>
      </c>
    </row>
    <row r="263" customFormat="false" ht="12.75" hidden="false" customHeight="false" outlineLevel="0" collapsed="false">
      <c r="A263" s="102" t="s">
        <v>368</v>
      </c>
      <c r="B263" s="102" t="n">
        <v>96014225</v>
      </c>
      <c r="C263" s="102" t="s">
        <v>369</v>
      </c>
      <c r="D263" s="102" t="n">
        <v>10255</v>
      </c>
      <c r="E263" s="0" t="s">
        <v>16</v>
      </c>
      <c r="F263" s="0" t="n">
        <v>48</v>
      </c>
      <c r="H263" s="29" t="n">
        <f aca="false">VLOOKUP(A263,HEADROOM!$C$2:$D$3820,2,FALSE())</f>
        <v>250000</v>
      </c>
      <c r="I263" s="0" t="str">
        <f aca="false">IF(D263="",VLOOKUP(A263,HEADROOM!$C$2:$E$3820,3,FALSE()),"")</f>
        <v/>
      </c>
      <c r="J263" s="0" t="str">
        <f aca="false">A263&amp;B263</f>
        <v>Canadian Hunter Exploration Ltd.96014225</v>
      </c>
      <c r="K263" s="0" t="s">
        <v>1554</v>
      </c>
    </row>
    <row r="264" customFormat="false" ht="12.75" hidden="false" customHeight="false" outlineLevel="0" collapsed="false">
      <c r="A264" s="102" t="s">
        <v>368</v>
      </c>
      <c r="B264" s="102" t="n">
        <v>96014225</v>
      </c>
      <c r="C264" s="102" t="s">
        <v>369</v>
      </c>
      <c r="D264" s="102" t="n">
        <v>10255</v>
      </c>
      <c r="E264" s="0" t="s">
        <v>16</v>
      </c>
      <c r="F264" s="0" t="n">
        <v>48</v>
      </c>
      <c r="H264" s="29" t="n">
        <f aca="false">VLOOKUP(A264,HEADROOM!$C$2:$D$3820,2,FALSE())</f>
        <v>250000</v>
      </c>
      <c r="I264" s="0" t="str">
        <f aca="false">IF(D264="",VLOOKUP(A264,HEADROOM!$C$2:$E$3820,3,FALSE()),"")</f>
        <v/>
      </c>
      <c r="J264" s="0" t="str">
        <f aca="false">A264&amp;B264</f>
        <v>Canadian Hunter Exploration Ltd.96014225</v>
      </c>
      <c r="K264" s="0" t="s">
        <v>1554</v>
      </c>
    </row>
    <row r="265" customFormat="false" ht="12.75" hidden="false" customHeight="false" outlineLevel="0" collapsed="false">
      <c r="A265" s="102" t="s">
        <v>368</v>
      </c>
      <c r="B265" s="102" t="n">
        <v>96014225</v>
      </c>
      <c r="C265" s="102" t="s">
        <v>369</v>
      </c>
      <c r="D265" s="102" t="n">
        <v>10255</v>
      </c>
      <c r="E265" s="0" t="s">
        <v>16</v>
      </c>
      <c r="F265" s="0" t="n">
        <v>48</v>
      </c>
      <c r="H265" s="29" t="n">
        <f aca="false">VLOOKUP(A265,HEADROOM!$C$2:$D$3820,2,FALSE())</f>
        <v>250000</v>
      </c>
      <c r="I265" s="0" t="str">
        <f aca="false">IF(D265="",VLOOKUP(A265,HEADROOM!$C$2:$E$3820,3,FALSE()),"")</f>
        <v/>
      </c>
      <c r="J265" s="0" t="str">
        <f aca="false">A265&amp;B265</f>
        <v>Canadian Hunter Exploration Ltd.96014225</v>
      </c>
      <c r="K265" s="0" t="s">
        <v>1554</v>
      </c>
    </row>
    <row r="266" customFormat="false" ht="12.75" hidden="false" customHeight="false" outlineLevel="0" collapsed="false">
      <c r="A266" s="102" t="s">
        <v>133</v>
      </c>
      <c r="B266" s="102" t="n">
        <v>96037311</v>
      </c>
      <c r="C266" s="102" t="s">
        <v>37</v>
      </c>
      <c r="D266" s="102" t="n">
        <v>26038</v>
      </c>
      <c r="E266" s="0" t="s">
        <v>16</v>
      </c>
      <c r="F266" s="0" t="n">
        <v>37</v>
      </c>
      <c r="H266" s="29" t="n">
        <f aca="false">VLOOKUP(A266,HEADROOM!$C$2:$D$3820,2,FALSE())</f>
        <v>94541366</v>
      </c>
      <c r="I266" s="0" t="str">
        <f aca="false">IF(D266="",VLOOKUP(A266,HEADROOM!$C$2:$E$3820,3,FALSE()),"")</f>
        <v/>
      </c>
      <c r="J266" s="0" t="str">
        <f aca="false">A266&amp;B266</f>
        <v>Canadian Imperial Bank of Commerce96037311</v>
      </c>
      <c r="K266" s="0" t="s">
        <v>1554</v>
      </c>
    </row>
    <row r="267" customFormat="false" ht="12.75" hidden="false" customHeight="false" outlineLevel="0" collapsed="false">
      <c r="A267" s="102" t="s">
        <v>133</v>
      </c>
      <c r="B267" s="102" t="n">
        <v>96037311</v>
      </c>
      <c r="C267" s="102" t="s">
        <v>37</v>
      </c>
      <c r="D267" s="102" t="n">
        <v>26038</v>
      </c>
      <c r="E267" s="0" t="s">
        <v>16</v>
      </c>
      <c r="F267" s="0" t="n">
        <v>37</v>
      </c>
      <c r="H267" s="29" t="n">
        <f aca="false">VLOOKUP(A267,HEADROOM!$C$2:$D$3820,2,FALSE())</f>
        <v>94541366</v>
      </c>
      <c r="I267" s="0" t="str">
        <f aca="false">IF(D267="",VLOOKUP(A267,HEADROOM!$C$2:$E$3820,3,FALSE()),"")</f>
        <v/>
      </c>
      <c r="J267" s="0" t="str">
        <f aca="false">A267&amp;B267</f>
        <v>Canadian Imperial Bank of Commerce96037311</v>
      </c>
      <c r="K267" s="0" t="s">
        <v>1554</v>
      </c>
    </row>
    <row r="268" customFormat="false" ht="12.75" hidden="false" customHeight="false" outlineLevel="0" collapsed="false">
      <c r="A268" s="102" t="s">
        <v>133</v>
      </c>
      <c r="B268" s="102" t="n">
        <v>96037311</v>
      </c>
      <c r="C268" s="102" t="s">
        <v>37</v>
      </c>
      <c r="D268" s="102" t="n">
        <v>26038</v>
      </c>
      <c r="E268" s="0" t="s">
        <v>16</v>
      </c>
      <c r="F268" s="0" t="n">
        <v>37</v>
      </c>
      <c r="H268" s="29" t="n">
        <f aca="false">VLOOKUP(A268,HEADROOM!$C$2:$D$3820,2,FALSE())</f>
        <v>94541366</v>
      </c>
      <c r="I268" s="0" t="str">
        <f aca="false">IF(D268="",VLOOKUP(A268,HEADROOM!$C$2:$E$3820,3,FALSE()),"")</f>
        <v/>
      </c>
      <c r="J268" s="0" t="str">
        <f aca="false">A268&amp;B268</f>
        <v>Canadian Imperial Bank of Commerce96037311</v>
      </c>
      <c r="K268" s="0" t="s">
        <v>1554</v>
      </c>
    </row>
    <row r="269" customFormat="false" ht="12.75" hidden="false" customHeight="false" outlineLevel="0" collapsed="false">
      <c r="A269" s="102" t="s">
        <v>133</v>
      </c>
      <c r="B269" s="102" t="n">
        <v>96037311</v>
      </c>
      <c r="C269" s="102" t="s">
        <v>37</v>
      </c>
      <c r="D269" s="102" t="n">
        <v>26038</v>
      </c>
      <c r="E269" s="0" t="s">
        <v>16</v>
      </c>
      <c r="F269" s="0" t="n">
        <v>37</v>
      </c>
      <c r="H269" s="29" t="n">
        <f aca="false">VLOOKUP(A269,HEADROOM!$C$2:$D$3820,2,FALSE())</f>
        <v>94541366</v>
      </c>
      <c r="I269" s="0" t="str">
        <f aca="false">IF(D269="",VLOOKUP(A269,HEADROOM!$C$2:$E$3820,3,FALSE()),"")</f>
        <v/>
      </c>
      <c r="J269" s="0" t="str">
        <f aca="false">A269&amp;B269</f>
        <v>Canadian Imperial Bank of Commerce96037311</v>
      </c>
      <c r="K269" s="0" t="s">
        <v>1554</v>
      </c>
    </row>
    <row r="270" customFormat="false" ht="12.75" hidden="false" customHeight="false" outlineLevel="0" collapsed="false">
      <c r="A270" s="102" t="s">
        <v>370</v>
      </c>
      <c r="B270" s="102" t="n">
        <v>96091576</v>
      </c>
      <c r="C270" s="102" t="s">
        <v>41</v>
      </c>
      <c r="D270" s="102" t="n">
        <v>66073</v>
      </c>
      <c r="E270" s="0" t="s">
        <v>16</v>
      </c>
      <c r="F270" s="0" t="n">
        <v>35</v>
      </c>
      <c r="H270" s="29" t="n">
        <f aca="false">VLOOKUP(A270,HEADROOM!$C$2:$D$3820,2,FALSE())</f>
        <v>1000000</v>
      </c>
      <c r="I270" s="0" t="str">
        <f aca="false">IF(D270="",VLOOKUP(A270,HEADROOM!$C$2:$E$3820,3,FALSE()),"")</f>
        <v/>
      </c>
      <c r="J270" s="0" t="str">
        <f aca="false">A270&amp;B270</f>
        <v>Cargill Energy Trading Canada, Inc.96091576</v>
      </c>
      <c r="K270" s="0" t="s">
        <v>1554</v>
      </c>
    </row>
    <row r="271" customFormat="false" ht="12.75" hidden="false" customHeight="false" outlineLevel="0" collapsed="false">
      <c r="A271" s="102" t="s">
        <v>370</v>
      </c>
      <c r="B271" s="102" t="n">
        <v>96091576</v>
      </c>
      <c r="C271" s="102" t="s">
        <v>41</v>
      </c>
      <c r="D271" s="102" t="n">
        <v>66073</v>
      </c>
      <c r="E271" s="0" t="s">
        <v>16</v>
      </c>
      <c r="F271" s="0" t="n">
        <v>35</v>
      </c>
      <c r="H271" s="29" t="n">
        <f aca="false">VLOOKUP(A271,HEADROOM!$C$2:$D$3820,2,FALSE())</f>
        <v>1000000</v>
      </c>
      <c r="I271" s="0" t="str">
        <f aca="false">IF(D271="",VLOOKUP(A271,HEADROOM!$C$2:$E$3820,3,FALSE()),"")</f>
        <v/>
      </c>
      <c r="J271" s="0" t="str">
        <f aca="false">A271&amp;B271</f>
        <v>Cargill Energy Trading Canada, Inc.96091576</v>
      </c>
      <c r="K271" s="0" t="s">
        <v>1554</v>
      </c>
    </row>
    <row r="272" customFormat="false" ht="12.75" hidden="false" customHeight="false" outlineLevel="0" collapsed="false">
      <c r="A272" s="102" t="s">
        <v>377</v>
      </c>
      <c r="B272" s="102" t="n">
        <v>96014321</v>
      </c>
      <c r="C272" s="102" t="s">
        <v>41</v>
      </c>
      <c r="D272" s="102" t="n">
        <v>58982</v>
      </c>
      <c r="E272" s="0" t="s">
        <v>16</v>
      </c>
      <c r="F272" s="0" t="n">
        <v>50</v>
      </c>
      <c r="H272" s="29" t="n">
        <f aca="false">VLOOKUP(A272,HEADROOM!$C$2:$D$3820,2,FALSE())</f>
        <v>100000</v>
      </c>
      <c r="I272" s="0" t="str">
        <f aca="false">IF(D272="",VLOOKUP(A272,HEADROOM!$C$2:$E$3820,3,FALSE()),"")</f>
        <v/>
      </c>
      <c r="J272" s="0" t="str">
        <f aca="false">A272&amp;B272</f>
        <v>Chevron Canada Resources96014321</v>
      </c>
      <c r="K272" s="0" t="s">
        <v>1554</v>
      </c>
    </row>
    <row r="273" customFormat="false" ht="12.75" hidden="false" customHeight="false" outlineLevel="0" collapsed="false">
      <c r="A273" s="102" t="s">
        <v>377</v>
      </c>
      <c r="B273" s="102" t="n">
        <v>96014321</v>
      </c>
      <c r="C273" s="102" t="s">
        <v>41</v>
      </c>
      <c r="D273" s="102" t="n">
        <v>58982</v>
      </c>
      <c r="E273" s="0" t="s">
        <v>16</v>
      </c>
      <c r="F273" s="0" t="n">
        <v>50</v>
      </c>
      <c r="H273" s="29" t="n">
        <f aca="false">VLOOKUP(A273,HEADROOM!$C$2:$D$3820,2,FALSE())</f>
        <v>100000</v>
      </c>
      <c r="I273" s="0" t="str">
        <f aca="false">IF(D273="",VLOOKUP(A273,HEADROOM!$C$2:$E$3820,3,FALSE()),"")</f>
        <v/>
      </c>
      <c r="J273" s="0" t="str">
        <f aca="false">A273&amp;B273</f>
        <v>Chevron Canada Resources96014321</v>
      </c>
      <c r="K273" s="0" t="s">
        <v>1554</v>
      </c>
    </row>
    <row r="274" customFormat="false" ht="12.75" hidden="false" customHeight="false" outlineLevel="0" collapsed="false">
      <c r="A274" s="102" t="s">
        <v>377</v>
      </c>
      <c r="B274" s="102" t="n">
        <v>96014321</v>
      </c>
      <c r="C274" s="102" t="s">
        <v>41</v>
      </c>
      <c r="D274" s="102" t="n">
        <v>58982</v>
      </c>
      <c r="E274" s="0" t="s">
        <v>16</v>
      </c>
      <c r="F274" s="0" t="n">
        <v>50</v>
      </c>
      <c r="H274" s="29" t="n">
        <f aca="false">VLOOKUP(A274,HEADROOM!$C$2:$D$3820,2,FALSE())</f>
        <v>100000</v>
      </c>
      <c r="I274" s="0" t="str">
        <f aca="false">IF(D274="",VLOOKUP(A274,HEADROOM!$C$2:$E$3820,3,FALSE()),"")</f>
        <v/>
      </c>
      <c r="J274" s="0" t="str">
        <f aca="false">A274&amp;B274</f>
        <v>Chevron Canada Resources96014321</v>
      </c>
      <c r="K274" s="0" t="s">
        <v>1554</v>
      </c>
    </row>
    <row r="275" customFormat="false" ht="12.75" hidden="false" customHeight="false" outlineLevel="0" collapsed="false">
      <c r="A275" s="102" t="s">
        <v>377</v>
      </c>
      <c r="B275" s="102" t="n">
        <v>96014321</v>
      </c>
      <c r="C275" s="102" t="s">
        <v>41</v>
      </c>
      <c r="D275" s="102" t="n">
        <v>58982</v>
      </c>
      <c r="E275" s="0" t="s">
        <v>16</v>
      </c>
      <c r="F275" s="0" t="n">
        <v>50</v>
      </c>
      <c r="H275" s="29" t="n">
        <f aca="false">VLOOKUP(A275,HEADROOM!$C$2:$D$3820,2,FALSE())</f>
        <v>100000</v>
      </c>
      <c r="I275" s="0" t="str">
        <f aca="false">IF(D275="",VLOOKUP(A275,HEADROOM!$C$2:$E$3820,3,FALSE()),"")</f>
        <v/>
      </c>
      <c r="J275" s="0" t="str">
        <f aca="false">A275&amp;B275</f>
        <v>Chevron Canada Resources96014321</v>
      </c>
      <c r="K275" s="0" t="s">
        <v>1554</v>
      </c>
    </row>
    <row r="276" customFormat="false" ht="12.75" hidden="false" customHeight="false" outlineLevel="0" collapsed="false">
      <c r="A276" s="102" t="s">
        <v>379</v>
      </c>
      <c r="B276" s="102" t="n">
        <v>96038971</v>
      </c>
      <c r="C276" s="102" t="s">
        <v>41</v>
      </c>
      <c r="D276" s="102" t="n">
        <v>75671</v>
      </c>
      <c r="E276" s="0" t="s">
        <v>16</v>
      </c>
      <c r="F276" s="0" t="n">
        <v>64</v>
      </c>
      <c r="H276" s="29" t="n">
        <f aca="false">VLOOKUP(A276,HEADROOM!$C$2:$D$3820,2,FALSE())</f>
        <v>9997628</v>
      </c>
      <c r="I276" s="0" t="str">
        <f aca="false">IF(D276="",VLOOKUP(A276,HEADROOM!$C$2:$E$3820,3,FALSE()),"")</f>
        <v/>
      </c>
      <c r="J276" s="0" t="str">
        <f aca="false">A276&amp;B276</f>
        <v>CIBC World Markets PLC96038971</v>
      </c>
      <c r="K276" s="0" t="s">
        <v>1554</v>
      </c>
    </row>
    <row r="277" customFormat="false" ht="12.75" hidden="false" customHeight="false" outlineLevel="0" collapsed="false">
      <c r="A277" s="102" t="s">
        <v>379</v>
      </c>
      <c r="B277" s="102" t="n">
        <v>96038971</v>
      </c>
      <c r="C277" s="102" t="s">
        <v>41</v>
      </c>
      <c r="D277" s="102" t="n">
        <v>75671</v>
      </c>
      <c r="E277" s="0" t="s">
        <v>16</v>
      </c>
      <c r="F277" s="0" t="n">
        <v>64</v>
      </c>
      <c r="H277" s="29" t="n">
        <f aca="false">VLOOKUP(A277,HEADROOM!$C$2:$D$3820,2,FALSE())</f>
        <v>9997628</v>
      </c>
      <c r="I277" s="0" t="str">
        <f aca="false">IF(D277="",VLOOKUP(A277,HEADROOM!$C$2:$E$3820,3,FALSE()),"")</f>
        <v/>
      </c>
      <c r="J277" s="0" t="str">
        <f aca="false">A277&amp;B277</f>
        <v>CIBC World Markets PLC96038971</v>
      </c>
      <c r="K277" s="0" t="s">
        <v>1554</v>
      </c>
    </row>
    <row r="278" customFormat="false" ht="12.75" hidden="false" customHeight="false" outlineLevel="0" collapsed="false">
      <c r="A278" s="102" t="s">
        <v>379</v>
      </c>
      <c r="B278" s="102" t="n">
        <v>96038971</v>
      </c>
      <c r="C278" s="102" t="s">
        <v>41</v>
      </c>
      <c r="D278" s="102" t="n">
        <v>75671</v>
      </c>
      <c r="E278" s="0" t="s">
        <v>16</v>
      </c>
      <c r="F278" s="0" t="n">
        <v>64</v>
      </c>
      <c r="H278" s="29" t="n">
        <f aca="false">VLOOKUP(A278,HEADROOM!$C$2:$D$3820,2,FALSE())</f>
        <v>9997628</v>
      </c>
      <c r="I278" s="0" t="str">
        <f aca="false">IF(D278="",VLOOKUP(A278,HEADROOM!$C$2:$E$3820,3,FALSE()),"")</f>
        <v/>
      </c>
      <c r="J278" s="0" t="str">
        <f aca="false">A278&amp;B278</f>
        <v>CIBC World Markets PLC96038971</v>
      </c>
      <c r="K278" s="0" t="s">
        <v>1554</v>
      </c>
    </row>
    <row r="279" customFormat="false" ht="12.75" hidden="false" customHeight="false" outlineLevel="0" collapsed="false">
      <c r="A279" s="102" t="s">
        <v>379</v>
      </c>
      <c r="B279" s="102" t="n">
        <v>96038971</v>
      </c>
      <c r="C279" s="102" t="s">
        <v>41</v>
      </c>
      <c r="D279" s="102" t="n">
        <v>75671</v>
      </c>
      <c r="E279" s="0" t="s">
        <v>16</v>
      </c>
      <c r="F279" s="0" t="n">
        <v>64</v>
      </c>
      <c r="H279" s="29" t="n">
        <f aca="false">VLOOKUP(A279,HEADROOM!$C$2:$D$3820,2,FALSE())</f>
        <v>9997628</v>
      </c>
      <c r="I279" s="0" t="str">
        <f aca="false">IF(D279="",VLOOKUP(A279,HEADROOM!$C$2:$E$3820,3,FALSE()),"")</f>
        <v/>
      </c>
      <c r="J279" s="0" t="str">
        <f aca="false">A279&amp;B279</f>
        <v>CIBC World Markets PLC96038971</v>
      </c>
      <c r="K279" s="0" t="s">
        <v>1554</v>
      </c>
    </row>
    <row r="280" customFormat="false" ht="12.75" hidden="false" customHeight="false" outlineLevel="0" collapsed="false">
      <c r="A280" s="102" t="s">
        <v>380</v>
      </c>
      <c r="B280" s="102" t="n">
        <v>96091581</v>
      </c>
      <c r="C280" s="102" t="s">
        <v>41</v>
      </c>
      <c r="D280" s="102" t="n">
        <v>118945</v>
      </c>
      <c r="E280" s="0" t="s">
        <v>16</v>
      </c>
      <c r="F280" s="0" t="n">
        <v>77</v>
      </c>
      <c r="H280" s="29" t="n">
        <f aca="false">VLOOKUP(A280,HEADROOM!$C$2:$D$3820,2,FALSE())</f>
        <v>1402701</v>
      </c>
      <c r="I280" s="0" t="str">
        <f aca="false">IF(D280="",VLOOKUP(A280,HEADROOM!$C$2:$E$3820,3,FALSE()),"")</f>
        <v/>
      </c>
      <c r="J280" s="0" t="str">
        <f aca="false">A280&amp;B280</f>
        <v>Cinergy Canada Inc.96091581</v>
      </c>
      <c r="K280" s="0" t="s">
        <v>1554</v>
      </c>
    </row>
    <row r="281" customFormat="false" ht="12.75" hidden="false" customHeight="false" outlineLevel="0" collapsed="false">
      <c r="A281" s="102" t="s">
        <v>380</v>
      </c>
      <c r="B281" s="102" t="n">
        <v>96091581</v>
      </c>
      <c r="C281" s="102" t="s">
        <v>41</v>
      </c>
      <c r="D281" s="102" t="n">
        <v>118945</v>
      </c>
      <c r="E281" s="0" t="s">
        <v>16</v>
      </c>
      <c r="F281" s="0" t="n">
        <v>77</v>
      </c>
      <c r="H281" s="29" t="n">
        <f aca="false">VLOOKUP(A281,HEADROOM!$C$2:$D$3820,2,FALSE())</f>
        <v>1402701</v>
      </c>
      <c r="I281" s="0" t="str">
        <f aca="false">IF(D281="",VLOOKUP(A281,HEADROOM!$C$2:$E$3820,3,FALSE()),"")</f>
        <v/>
      </c>
      <c r="J281" s="0" t="str">
        <f aca="false">A281&amp;B281</f>
        <v>Cinergy Canada Inc.96091581</v>
      </c>
      <c r="K281" s="0" t="s">
        <v>1554</v>
      </c>
    </row>
    <row r="282" customFormat="false" ht="12.75" hidden="false" customHeight="false" outlineLevel="0" collapsed="false">
      <c r="A282" s="102" t="s">
        <v>75</v>
      </c>
      <c r="B282" s="102" t="n">
        <v>96081135</v>
      </c>
      <c r="C282" s="102" t="s">
        <v>37</v>
      </c>
      <c r="D282" s="102" t="n">
        <v>68856</v>
      </c>
      <c r="E282" s="0" t="s">
        <v>16</v>
      </c>
      <c r="F282" s="0" t="n">
        <v>23</v>
      </c>
      <c r="H282" s="29" t="n">
        <f aca="false">VLOOKUP(A282,HEADROOM!$C$2:$D$3820,2,FALSE())</f>
        <v>8424897</v>
      </c>
      <c r="I282" s="0" t="str">
        <f aca="false">IF(D282="",VLOOKUP(A282,HEADROOM!$C$2:$E$3820,3,FALSE()),"")</f>
        <v/>
      </c>
      <c r="J282" s="0" t="str">
        <f aca="false">A282&amp;B282</f>
        <v>Cinergy Marketing &amp; Trading, LLC96081135</v>
      </c>
      <c r="K282" s="0" t="s">
        <v>1554</v>
      </c>
    </row>
    <row r="283" customFormat="false" ht="12.75" hidden="false" customHeight="false" outlineLevel="0" collapsed="false">
      <c r="A283" s="102" t="s">
        <v>75</v>
      </c>
      <c r="B283" s="102" t="n">
        <v>96081135</v>
      </c>
      <c r="C283" s="102" t="s">
        <v>37</v>
      </c>
      <c r="D283" s="102" t="n">
        <v>68856</v>
      </c>
      <c r="E283" s="0" t="s">
        <v>16</v>
      </c>
      <c r="F283" s="0" t="n">
        <v>23</v>
      </c>
      <c r="H283" s="29" t="n">
        <f aca="false">VLOOKUP(A283,HEADROOM!$C$2:$D$3820,2,FALSE())</f>
        <v>8424897</v>
      </c>
      <c r="I283" s="0" t="str">
        <f aca="false">IF(D283="",VLOOKUP(A283,HEADROOM!$C$2:$E$3820,3,FALSE()),"")</f>
        <v/>
      </c>
      <c r="J283" s="0" t="str">
        <f aca="false">A283&amp;B283</f>
        <v>Cinergy Marketing &amp; Trading, LLC96081135</v>
      </c>
      <c r="K283" s="0" t="s">
        <v>1554</v>
      </c>
    </row>
    <row r="284" customFormat="false" ht="12.75" hidden="false" customHeight="false" outlineLevel="0" collapsed="false">
      <c r="A284" s="102" t="s">
        <v>223</v>
      </c>
      <c r="B284" s="102" t="n">
        <v>96013822</v>
      </c>
      <c r="C284" s="102" t="s">
        <v>41</v>
      </c>
      <c r="D284" s="102" t="n">
        <v>65658</v>
      </c>
      <c r="E284" s="0" t="s">
        <v>16</v>
      </c>
      <c r="F284" s="0" t="n">
        <v>52</v>
      </c>
      <c r="H284" s="29" t="n">
        <f aca="false">VLOOKUP(A284,HEADROOM!$C$2:$D$3820,2,FALSE())</f>
        <v>1328619</v>
      </c>
      <c r="I284" s="0" t="str">
        <f aca="false">IF(D284="",VLOOKUP(A284,HEADROOM!$C$2:$E$3820,3,FALSE()),"")</f>
        <v/>
      </c>
      <c r="J284" s="0" t="str">
        <f aca="false">A284&amp;B284</f>
        <v>Coast Energy Canada, Inc.96013822</v>
      </c>
      <c r="K284" s="0" t="s">
        <v>1554</v>
      </c>
    </row>
    <row r="285" customFormat="false" ht="12.75" hidden="false" customHeight="false" outlineLevel="0" collapsed="false">
      <c r="A285" s="102" t="s">
        <v>223</v>
      </c>
      <c r="B285" s="102" t="n">
        <v>96013822</v>
      </c>
      <c r="C285" s="102" t="s">
        <v>41</v>
      </c>
      <c r="D285" s="102" t="n">
        <v>65658</v>
      </c>
      <c r="E285" s="0" t="s">
        <v>16</v>
      </c>
      <c r="F285" s="0" t="n">
        <v>52</v>
      </c>
      <c r="H285" s="29" t="n">
        <f aca="false">VLOOKUP(A285,HEADROOM!$C$2:$D$3820,2,FALSE())</f>
        <v>1328619</v>
      </c>
      <c r="I285" s="0" t="str">
        <f aca="false">IF(D285="",VLOOKUP(A285,HEADROOM!$C$2:$E$3820,3,FALSE()),"")</f>
        <v/>
      </c>
      <c r="J285" s="0" t="str">
        <f aca="false">A285&amp;B285</f>
        <v>Coast Energy Canada, Inc.96013822</v>
      </c>
      <c r="K285" s="0" t="s">
        <v>1554</v>
      </c>
    </row>
    <row r="286" customFormat="false" ht="12.75" hidden="false" customHeight="false" outlineLevel="0" collapsed="false">
      <c r="A286" s="102" t="s">
        <v>223</v>
      </c>
      <c r="B286" s="102" t="n">
        <v>96013822</v>
      </c>
      <c r="C286" s="102" t="s">
        <v>41</v>
      </c>
      <c r="D286" s="102" t="n">
        <v>65658</v>
      </c>
      <c r="E286" s="0" t="s">
        <v>16</v>
      </c>
      <c r="F286" s="0" t="n">
        <v>52</v>
      </c>
      <c r="H286" s="29" t="n">
        <f aca="false">VLOOKUP(A286,HEADROOM!$C$2:$D$3820,2,FALSE())</f>
        <v>1328619</v>
      </c>
      <c r="I286" s="0" t="str">
        <f aca="false">IF(D286="",VLOOKUP(A286,HEADROOM!$C$2:$E$3820,3,FALSE()),"")</f>
        <v/>
      </c>
      <c r="J286" s="0" t="str">
        <f aca="false">A286&amp;B286</f>
        <v>Coast Energy Canada, Inc.96013822</v>
      </c>
      <c r="K286" s="0" t="s">
        <v>1554</v>
      </c>
    </row>
    <row r="287" customFormat="false" ht="12.75" hidden="false" customHeight="false" outlineLevel="0" collapsed="false">
      <c r="A287" s="102" t="s">
        <v>223</v>
      </c>
      <c r="B287" s="102" t="n">
        <v>96013822</v>
      </c>
      <c r="C287" s="102" t="s">
        <v>41</v>
      </c>
      <c r="D287" s="102" t="n">
        <v>65658</v>
      </c>
      <c r="E287" s="0" t="s">
        <v>16</v>
      </c>
      <c r="F287" s="0" t="n">
        <v>52</v>
      </c>
      <c r="H287" s="29" t="n">
        <f aca="false">VLOOKUP(A287,HEADROOM!$C$2:$D$3820,2,FALSE())</f>
        <v>1328619</v>
      </c>
      <c r="I287" s="0" t="str">
        <f aca="false">IF(D287="",VLOOKUP(A287,HEADROOM!$C$2:$E$3820,3,FALSE()),"")</f>
        <v/>
      </c>
      <c r="J287" s="0" t="str">
        <f aca="false">A287&amp;B287</f>
        <v>Coast Energy Canada, Inc.96013822</v>
      </c>
      <c r="K287" s="0" t="s">
        <v>1554</v>
      </c>
    </row>
    <row r="288" customFormat="false" ht="12.75" hidden="false" customHeight="false" outlineLevel="0" collapsed="false">
      <c r="A288" s="102" t="s">
        <v>205</v>
      </c>
      <c r="B288" s="102" t="n">
        <v>96030407</v>
      </c>
      <c r="C288" s="102" t="s">
        <v>37</v>
      </c>
      <c r="D288" s="102" t="n">
        <v>26476</v>
      </c>
      <c r="E288" s="0" t="s">
        <v>16</v>
      </c>
      <c r="F288" s="0" t="n">
        <v>51</v>
      </c>
      <c r="H288" s="29" t="n">
        <f aca="false">VLOOKUP(A288,HEADROOM!$C$2:$D$3820,2,FALSE())</f>
        <v>2170966</v>
      </c>
      <c r="I288" s="0" t="str">
        <f aca="false">IF(D288="",VLOOKUP(A288,HEADROOM!$C$2:$E$3820,3,FALSE()),"")</f>
        <v/>
      </c>
      <c r="J288" s="0" t="str">
        <f aca="false">A288&amp;B288</f>
        <v>CoEnergy Trading Company96030407</v>
      </c>
      <c r="K288" s="0" t="s">
        <v>1554</v>
      </c>
    </row>
    <row r="289" customFormat="false" ht="12.75" hidden="false" customHeight="false" outlineLevel="0" collapsed="false">
      <c r="A289" s="102" t="s">
        <v>205</v>
      </c>
      <c r="B289" s="102" t="n">
        <v>96030407</v>
      </c>
      <c r="C289" s="102" t="s">
        <v>37</v>
      </c>
      <c r="D289" s="102" t="n">
        <v>26476</v>
      </c>
      <c r="E289" s="0" t="s">
        <v>16</v>
      </c>
      <c r="F289" s="0" t="n">
        <v>51</v>
      </c>
      <c r="H289" s="29" t="n">
        <f aca="false">VLOOKUP(A289,HEADROOM!$C$2:$D$3820,2,FALSE())</f>
        <v>2170966</v>
      </c>
      <c r="I289" s="0" t="str">
        <f aca="false">IF(D289="",VLOOKUP(A289,HEADROOM!$C$2:$E$3820,3,FALSE()),"")</f>
        <v/>
      </c>
      <c r="J289" s="0" t="str">
        <f aca="false">A289&amp;B289</f>
        <v>CoEnergy Trading Company96030407</v>
      </c>
      <c r="K289" s="0" t="s">
        <v>1554</v>
      </c>
    </row>
    <row r="290" customFormat="false" ht="12.75" hidden="false" customHeight="false" outlineLevel="0" collapsed="false">
      <c r="A290" s="102" t="s">
        <v>205</v>
      </c>
      <c r="B290" s="102" t="n">
        <v>96030407</v>
      </c>
      <c r="C290" s="102" t="s">
        <v>37</v>
      </c>
      <c r="D290" s="102" t="n">
        <v>26476</v>
      </c>
      <c r="E290" s="0" t="s">
        <v>16</v>
      </c>
      <c r="F290" s="0" t="n">
        <v>51</v>
      </c>
      <c r="H290" s="29" t="n">
        <f aca="false">VLOOKUP(A290,HEADROOM!$C$2:$D$3820,2,FALSE())</f>
        <v>2170966</v>
      </c>
      <c r="I290" s="0" t="str">
        <f aca="false">IF(D290="",VLOOKUP(A290,HEADROOM!$C$2:$E$3820,3,FALSE()),"")</f>
        <v/>
      </c>
      <c r="J290" s="0" t="str">
        <f aca="false">A290&amp;B290</f>
        <v>CoEnergy Trading Company96030407</v>
      </c>
      <c r="K290" s="0" t="s">
        <v>1554</v>
      </c>
    </row>
    <row r="291" customFormat="false" ht="12.75" hidden="false" customHeight="false" outlineLevel="0" collapsed="false">
      <c r="A291" s="102" t="s">
        <v>205</v>
      </c>
      <c r="B291" s="102" t="n">
        <v>96030407</v>
      </c>
      <c r="C291" s="102" t="s">
        <v>37</v>
      </c>
      <c r="D291" s="102" t="n">
        <v>26476</v>
      </c>
      <c r="E291" s="0" t="s">
        <v>16</v>
      </c>
      <c r="F291" s="0" t="n">
        <v>51</v>
      </c>
      <c r="H291" s="29" t="n">
        <f aca="false">VLOOKUP(A291,HEADROOM!$C$2:$D$3820,2,FALSE())</f>
        <v>2170966</v>
      </c>
      <c r="I291" s="0" t="str">
        <f aca="false">IF(D291="",VLOOKUP(A291,HEADROOM!$C$2:$E$3820,3,FALSE()),"")</f>
        <v/>
      </c>
      <c r="J291" s="0" t="str">
        <f aca="false">A291&amp;B291</f>
        <v>CoEnergy Trading Company96030407</v>
      </c>
      <c r="K291" s="0" t="s">
        <v>1554</v>
      </c>
    </row>
    <row r="292" customFormat="false" ht="12.75" hidden="false" customHeight="false" outlineLevel="0" collapsed="false">
      <c r="A292" s="102" t="s">
        <v>109</v>
      </c>
      <c r="B292" s="102" t="n">
        <v>96013805</v>
      </c>
      <c r="C292" s="102" t="s">
        <v>41</v>
      </c>
      <c r="D292" s="102" t="n">
        <v>29605</v>
      </c>
      <c r="E292" s="0" t="s">
        <v>16</v>
      </c>
      <c r="F292" s="0" t="n">
        <v>62</v>
      </c>
      <c r="H292" s="29" t="n">
        <f aca="false">VLOOKUP(A292,HEADROOM!$C$2:$D$3820,2,FALSE())</f>
        <v>68290532</v>
      </c>
      <c r="I292" s="0" t="str">
        <f aca="false">IF(D292="",VLOOKUP(A292,HEADROOM!$C$2:$E$3820,3,FALSE()),"")</f>
        <v/>
      </c>
      <c r="J292" s="0" t="str">
        <f aca="false">A292&amp;B292</f>
        <v>ConAgra Energy Services, Inc.96013805</v>
      </c>
      <c r="K292" s="0" t="s">
        <v>1554</v>
      </c>
    </row>
    <row r="293" customFormat="false" ht="12.75" hidden="false" customHeight="false" outlineLevel="0" collapsed="false">
      <c r="A293" s="102" t="s">
        <v>109</v>
      </c>
      <c r="B293" s="102" t="n">
        <v>96013805</v>
      </c>
      <c r="C293" s="102" t="s">
        <v>41</v>
      </c>
      <c r="D293" s="102" t="n">
        <v>29605</v>
      </c>
      <c r="E293" s="0" t="s">
        <v>16</v>
      </c>
      <c r="F293" s="0" t="n">
        <v>62</v>
      </c>
      <c r="H293" s="29" t="n">
        <f aca="false">VLOOKUP(A293,HEADROOM!$C$2:$D$3820,2,FALSE())</f>
        <v>68290532</v>
      </c>
      <c r="I293" s="0" t="str">
        <f aca="false">IF(D293="",VLOOKUP(A293,HEADROOM!$C$2:$E$3820,3,FALSE()),"")</f>
        <v/>
      </c>
      <c r="J293" s="0" t="str">
        <f aca="false">A293&amp;B293</f>
        <v>ConAgra Energy Services, Inc.96013805</v>
      </c>
      <c r="K293" s="0" t="s">
        <v>1554</v>
      </c>
    </row>
    <row r="294" customFormat="false" ht="12.75" hidden="false" customHeight="false" outlineLevel="0" collapsed="false">
      <c r="A294" s="102" t="s">
        <v>109</v>
      </c>
      <c r="B294" s="102" t="n">
        <v>96013805</v>
      </c>
      <c r="C294" s="102" t="s">
        <v>41</v>
      </c>
      <c r="D294" s="102" t="n">
        <v>29605</v>
      </c>
      <c r="E294" s="0" t="s">
        <v>16</v>
      </c>
      <c r="F294" s="0" t="n">
        <v>62</v>
      </c>
      <c r="H294" s="29" t="n">
        <f aca="false">VLOOKUP(A294,HEADROOM!$C$2:$D$3820,2,FALSE())</f>
        <v>68290532</v>
      </c>
      <c r="I294" s="0" t="str">
        <f aca="false">IF(D294="",VLOOKUP(A294,HEADROOM!$C$2:$E$3820,3,FALSE()),"")</f>
        <v/>
      </c>
      <c r="J294" s="0" t="str">
        <f aca="false">A294&amp;B294</f>
        <v>ConAgra Energy Services, Inc.96013805</v>
      </c>
      <c r="K294" s="0" t="s">
        <v>1554</v>
      </c>
    </row>
    <row r="295" customFormat="false" ht="12.75" hidden="false" customHeight="false" outlineLevel="0" collapsed="false">
      <c r="A295" s="102" t="s">
        <v>109</v>
      </c>
      <c r="B295" s="102" t="n">
        <v>96013805</v>
      </c>
      <c r="C295" s="102" t="s">
        <v>41</v>
      </c>
      <c r="D295" s="102" t="n">
        <v>29605</v>
      </c>
      <c r="E295" s="0" t="s">
        <v>16</v>
      </c>
      <c r="F295" s="0" t="n">
        <v>62</v>
      </c>
      <c r="H295" s="29" t="n">
        <f aca="false">VLOOKUP(A295,HEADROOM!$C$2:$D$3820,2,FALSE())</f>
        <v>68290532</v>
      </c>
      <c r="I295" s="0" t="str">
        <f aca="false">IF(D295="",VLOOKUP(A295,HEADROOM!$C$2:$E$3820,3,FALSE()),"")</f>
        <v/>
      </c>
      <c r="J295" s="0" t="str">
        <f aca="false">A295&amp;B295</f>
        <v>ConAgra Energy Services, Inc.96013805</v>
      </c>
      <c r="K295" s="0" t="s">
        <v>1554</v>
      </c>
    </row>
    <row r="296" customFormat="false" ht="12.75" hidden="false" customHeight="false" outlineLevel="0" collapsed="false">
      <c r="A296" s="102" t="s">
        <v>386</v>
      </c>
      <c r="B296" s="102" t="n">
        <v>96013926</v>
      </c>
      <c r="C296" s="102" t="s">
        <v>41</v>
      </c>
      <c r="D296" s="102" t="n">
        <v>11107</v>
      </c>
      <c r="E296" s="0" t="s">
        <v>16</v>
      </c>
      <c r="F296" s="0" t="n">
        <v>61</v>
      </c>
      <c r="H296" s="29" t="n">
        <f aca="false">VLOOKUP(A296,HEADROOM!$C$2:$D$3820,2,FALSE())</f>
        <v>95382862</v>
      </c>
      <c r="I296" s="0" t="str">
        <f aca="false">IF(D296="",VLOOKUP(A296,HEADROOM!$C$2:$E$3820,3,FALSE()),"")</f>
        <v/>
      </c>
      <c r="J296" s="0" t="str">
        <f aca="false">A296&amp;B296</f>
        <v>Conoco Canada Limited96013926</v>
      </c>
      <c r="K296" s="0" t="s">
        <v>1554</v>
      </c>
    </row>
    <row r="297" customFormat="false" ht="12.75" hidden="false" customHeight="false" outlineLevel="0" collapsed="false">
      <c r="A297" s="102" t="s">
        <v>386</v>
      </c>
      <c r="B297" s="102" t="n">
        <v>96013926</v>
      </c>
      <c r="C297" s="102" t="s">
        <v>41</v>
      </c>
      <c r="D297" s="102" t="n">
        <v>11107</v>
      </c>
      <c r="E297" s="0" t="s">
        <v>16</v>
      </c>
      <c r="F297" s="0" t="n">
        <v>61</v>
      </c>
      <c r="H297" s="29" t="n">
        <f aca="false">VLOOKUP(A297,HEADROOM!$C$2:$D$3820,2,FALSE())</f>
        <v>95382862</v>
      </c>
      <c r="I297" s="0" t="str">
        <f aca="false">IF(D297="",VLOOKUP(A297,HEADROOM!$C$2:$E$3820,3,FALSE()),"")</f>
        <v/>
      </c>
      <c r="J297" s="0" t="str">
        <f aca="false">A297&amp;B297</f>
        <v>Conoco Canada Limited96013926</v>
      </c>
      <c r="K297" s="0" t="s">
        <v>1554</v>
      </c>
    </row>
    <row r="298" customFormat="false" ht="12.75" hidden="false" customHeight="false" outlineLevel="0" collapsed="false">
      <c r="A298" s="102" t="s">
        <v>386</v>
      </c>
      <c r="B298" s="102" t="n">
        <v>96013926</v>
      </c>
      <c r="C298" s="102" t="s">
        <v>41</v>
      </c>
      <c r="D298" s="102" t="n">
        <v>11107</v>
      </c>
      <c r="E298" s="0" t="s">
        <v>16</v>
      </c>
      <c r="F298" s="0" t="n">
        <v>61</v>
      </c>
      <c r="H298" s="29" t="n">
        <f aca="false">VLOOKUP(A298,HEADROOM!$C$2:$D$3820,2,FALSE())</f>
        <v>95382862</v>
      </c>
      <c r="I298" s="0" t="str">
        <f aca="false">IF(D298="",VLOOKUP(A298,HEADROOM!$C$2:$E$3820,3,FALSE()),"")</f>
        <v/>
      </c>
      <c r="J298" s="0" t="str">
        <f aca="false">A298&amp;B298</f>
        <v>Conoco Canada Limited96013926</v>
      </c>
      <c r="K298" s="0" t="s">
        <v>1554</v>
      </c>
    </row>
    <row r="299" customFormat="false" ht="12.75" hidden="false" customHeight="false" outlineLevel="0" collapsed="false">
      <c r="A299" s="102" t="s">
        <v>386</v>
      </c>
      <c r="B299" s="102" t="n">
        <v>96013926</v>
      </c>
      <c r="C299" s="102" t="s">
        <v>41</v>
      </c>
      <c r="D299" s="102" t="n">
        <v>11107</v>
      </c>
      <c r="E299" s="0" t="s">
        <v>16</v>
      </c>
      <c r="F299" s="0" t="n">
        <v>61</v>
      </c>
      <c r="H299" s="29" t="n">
        <f aca="false">VLOOKUP(A299,HEADROOM!$C$2:$D$3820,2,FALSE())</f>
        <v>95382862</v>
      </c>
      <c r="I299" s="0" t="str">
        <f aca="false">IF(D299="",VLOOKUP(A299,HEADROOM!$C$2:$E$3820,3,FALSE()),"")</f>
        <v/>
      </c>
      <c r="J299" s="0" t="str">
        <f aca="false">A299&amp;B299</f>
        <v>Conoco Canada Limited96013926</v>
      </c>
      <c r="K299" s="0" t="s">
        <v>1554</v>
      </c>
    </row>
    <row r="300" customFormat="false" ht="12.75" hidden="false" customHeight="false" outlineLevel="0" collapsed="false">
      <c r="A300" s="102" t="s">
        <v>121</v>
      </c>
      <c r="B300" s="102" t="n">
        <v>96030192</v>
      </c>
      <c r="C300" s="102" t="s">
        <v>65</v>
      </c>
      <c r="D300" s="102" t="n">
        <v>11170</v>
      </c>
      <c r="E300" s="0" t="s">
        <v>16</v>
      </c>
      <c r="F300" s="0" t="n">
        <v>54</v>
      </c>
      <c r="H300" s="29" t="n">
        <f aca="false">VLOOKUP(A300,HEADROOM!$C$2:$D$3820,2,FALSE())</f>
        <v>851507</v>
      </c>
      <c r="I300" s="0" t="str">
        <f aca="false">IF(D300="",VLOOKUP(A300,HEADROOM!$C$2:$E$3820,3,FALSE()),"")</f>
        <v/>
      </c>
      <c r="J300" s="0" t="str">
        <f aca="false">A300&amp;B300</f>
        <v>Cook Inlet Energy Supply L.L.C.96030192</v>
      </c>
      <c r="K300" s="0" t="s">
        <v>1554</v>
      </c>
    </row>
    <row r="301" customFormat="false" ht="12.75" hidden="false" customHeight="false" outlineLevel="0" collapsed="false">
      <c r="A301" s="102" t="s">
        <v>121</v>
      </c>
      <c r="B301" s="102" t="n">
        <v>96030192</v>
      </c>
      <c r="C301" s="102" t="s">
        <v>65</v>
      </c>
      <c r="D301" s="102" t="n">
        <v>11170</v>
      </c>
      <c r="E301" s="0" t="s">
        <v>16</v>
      </c>
      <c r="F301" s="0" t="n">
        <v>54</v>
      </c>
      <c r="H301" s="29" t="n">
        <f aca="false">VLOOKUP(A301,HEADROOM!$C$2:$D$3820,2,FALSE())</f>
        <v>851507</v>
      </c>
      <c r="I301" s="0" t="str">
        <f aca="false">IF(D301="",VLOOKUP(A301,HEADROOM!$C$2:$E$3820,3,FALSE()),"")</f>
        <v/>
      </c>
      <c r="J301" s="0" t="str">
        <f aca="false">A301&amp;B301</f>
        <v>Cook Inlet Energy Supply L.L.C.96030192</v>
      </c>
      <c r="K301" s="0" t="s">
        <v>1554</v>
      </c>
    </row>
    <row r="302" customFormat="false" ht="12.75" hidden="false" customHeight="false" outlineLevel="0" collapsed="false">
      <c r="A302" s="102" t="s">
        <v>121</v>
      </c>
      <c r="B302" s="102" t="n">
        <v>96030192</v>
      </c>
      <c r="C302" s="102" t="s">
        <v>65</v>
      </c>
      <c r="D302" s="102" t="n">
        <v>11170</v>
      </c>
      <c r="E302" s="0" t="s">
        <v>16</v>
      </c>
      <c r="F302" s="0" t="n">
        <v>54</v>
      </c>
      <c r="H302" s="29" t="n">
        <f aca="false">VLOOKUP(A302,HEADROOM!$C$2:$D$3820,2,FALSE())</f>
        <v>851507</v>
      </c>
      <c r="I302" s="0" t="str">
        <f aca="false">IF(D302="",VLOOKUP(A302,HEADROOM!$C$2:$E$3820,3,FALSE()),"")</f>
        <v/>
      </c>
      <c r="J302" s="0" t="str">
        <f aca="false">A302&amp;B302</f>
        <v>Cook Inlet Energy Supply L.L.C.96030192</v>
      </c>
      <c r="K302" s="0" t="s">
        <v>1554</v>
      </c>
    </row>
    <row r="303" customFormat="false" ht="12.75" hidden="false" customHeight="false" outlineLevel="0" collapsed="false">
      <c r="A303" s="102" t="s">
        <v>121</v>
      </c>
      <c r="B303" s="102" t="n">
        <v>96030192</v>
      </c>
      <c r="C303" s="102" t="s">
        <v>65</v>
      </c>
      <c r="D303" s="102" t="n">
        <v>11170</v>
      </c>
      <c r="E303" s="0" t="s">
        <v>16</v>
      </c>
      <c r="F303" s="0" t="n">
        <v>54</v>
      </c>
      <c r="H303" s="29" t="n">
        <f aca="false">VLOOKUP(A303,HEADROOM!$C$2:$D$3820,2,FALSE())</f>
        <v>851507</v>
      </c>
      <c r="I303" s="0" t="str">
        <f aca="false">IF(D303="",VLOOKUP(A303,HEADROOM!$C$2:$E$3820,3,FALSE()),"")</f>
        <v/>
      </c>
      <c r="J303" s="0" t="str">
        <f aca="false">A303&amp;B303</f>
        <v>Cook Inlet Energy Supply L.L.C.96030192</v>
      </c>
      <c r="K303" s="0" t="s">
        <v>1554</v>
      </c>
    </row>
    <row r="304" customFormat="false" ht="12.75" hidden="false" customHeight="false" outlineLevel="0" collapsed="false">
      <c r="A304" s="102" t="s">
        <v>388</v>
      </c>
      <c r="B304" s="102" t="n">
        <v>96013797</v>
      </c>
      <c r="C304" s="102" t="s">
        <v>41</v>
      </c>
      <c r="D304" s="102" t="n">
        <v>53876</v>
      </c>
      <c r="E304" s="0" t="s">
        <v>16</v>
      </c>
      <c r="F304" s="0" t="n">
        <v>14</v>
      </c>
      <c r="H304" s="29" t="n">
        <f aca="false">VLOOKUP(A304,HEADROOM!$C$2:$D$3820,2,FALSE())</f>
        <v>1000000</v>
      </c>
      <c r="I304" s="0" t="str">
        <f aca="false">IF(D304="",VLOOKUP(A304,HEADROOM!$C$2:$E$3820,3,FALSE()),"")</f>
        <v/>
      </c>
      <c r="J304" s="0" t="str">
        <f aca="false">A304&amp;B304</f>
        <v>Coral Energy Canada Inc.96013797</v>
      </c>
      <c r="K304" s="0" t="s">
        <v>1554</v>
      </c>
    </row>
    <row r="305" customFormat="false" ht="12.75" hidden="false" customHeight="false" outlineLevel="0" collapsed="false">
      <c r="A305" s="102" t="s">
        <v>388</v>
      </c>
      <c r="B305" s="102" t="n">
        <v>96013797</v>
      </c>
      <c r="C305" s="102" t="s">
        <v>41</v>
      </c>
      <c r="D305" s="102" t="n">
        <v>53876</v>
      </c>
      <c r="E305" s="0" t="s">
        <v>16</v>
      </c>
      <c r="F305" s="0" t="n">
        <v>14</v>
      </c>
      <c r="H305" s="29" t="n">
        <f aca="false">VLOOKUP(A305,HEADROOM!$C$2:$D$3820,2,FALSE())</f>
        <v>1000000</v>
      </c>
      <c r="I305" s="0" t="str">
        <f aca="false">IF(D305="",VLOOKUP(A305,HEADROOM!$C$2:$E$3820,3,FALSE()),"")</f>
        <v/>
      </c>
      <c r="J305" s="0" t="str">
        <f aca="false">A305&amp;B305</f>
        <v>Coral Energy Canada Inc.96013797</v>
      </c>
      <c r="K305" s="0" t="s">
        <v>1554</v>
      </c>
    </row>
    <row r="306" customFormat="false" ht="12.75" hidden="false" customHeight="false" outlineLevel="0" collapsed="false">
      <c r="A306" s="102" t="s">
        <v>388</v>
      </c>
      <c r="B306" s="102" t="n">
        <v>96013797</v>
      </c>
      <c r="C306" s="102" t="s">
        <v>41</v>
      </c>
      <c r="D306" s="102" t="n">
        <v>53876</v>
      </c>
      <c r="E306" s="0" t="s">
        <v>16</v>
      </c>
      <c r="F306" s="0" t="n">
        <v>14</v>
      </c>
      <c r="H306" s="29" t="n">
        <f aca="false">VLOOKUP(A306,HEADROOM!$C$2:$D$3820,2,FALSE())</f>
        <v>1000000</v>
      </c>
      <c r="I306" s="0" t="str">
        <f aca="false">IF(D306="",VLOOKUP(A306,HEADROOM!$C$2:$E$3820,3,FALSE()),"")</f>
        <v/>
      </c>
      <c r="J306" s="0" t="str">
        <f aca="false">A306&amp;B306</f>
        <v>Coral Energy Canada Inc.96013797</v>
      </c>
      <c r="K306" s="0" t="s">
        <v>1554</v>
      </c>
    </row>
    <row r="307" customFormat="false" ht="12.75" hidden="false" customHeight="false" outlineLevel="0" collapsed="false">
      <c r="A307" s="102" t="s">
        <v>388</v>
      </c>
      <c r="B307" s="102" t="n">
        <v>96013797</v>
      </c>
      <c r="C307" s="102" t="s">
        <v>41</v>
      </c>
      <c r="D307" s="102" t="n">
        <v>53876</v>
      </c>
      <c r="E307" s="0" t="s">
        <v>16</v>
      </c>
      <c r="F307" s="0" t="n">
        <v>14</v>
      </c>
      <c r="H307" s="29" t="n">
        <f aca="false">VLOOKUP(A307,HEADROOM!$C$2:$D$3820,2,FALSE())</f>
        <v>1000000</v>
      </c>
      <c r="I307" s="0" t="str">
        <f aca="false">IF(D307="",VLOOKUP(A307,HEADROOM!$C$2:$E$3820,3,FALSE()),"")</f>
        <v/>
      </c>
      <c r="J307" s="0" t="str">
        <f aca="false">A307&amp;B307</f>
        <v>Coral Energy Canada Inc.96013797</v>
      </c>
      <c r="K307" s="0" t="s">
        <v>1554</v>
      </c>
    </row>
    <row r="308" customFormat="false" ht="12.75" hidden="false" customHeight="false" outlineLevel="0" collapsed="false">
      <c r="A308" s="102" t="s">
        <v>147</v>
      </c>
      <c r="B308" s="102" t="n">
        <v>96043637</v>
      </c>
      <c r="C308" s="102" t="s">
        <v>37</v>
      </c>
      <c r="D308" s="102" t="n">
        <v>45515</v>
      </c>
      <c r="E308" s="0" t="s">
        <v>16</v>
      </c>
      <c r="F308" s="0" t="n">
        <v>87</v>
      </c>
      <c r="H308" s="29" t="n">
        <f aca="false">VLOOKUP(A308,HEADROOM!$C$2:$D$3820,2,FALSE())</f>
        <v>4386626</v>
      </c>
      <c r="I308" s="0" t="str">
        <f aca="false">IF(D308="",VLOOKUP(A308,HEADROOM!$C$2:$E$3820,3,FALSE()),"")</f>
        <v/>
      </c>
      <c r="J308" s="0" t="str">
        <f aca="false">A308&amp;B308</f>
        <v>Coral Energy Resources, L.P.96043637</v>
      </c>
      <c r="K308" s="0" t="s">
        <v>1554</v>
      </c>
    </row>
    <row r="309" customFormat="false" ht="12.75" hidden="false" customHeight="false" outlineLevel="0" collapsed="false">
      <c r="A309" s="102" t="s">
        <v>147</v>
      </c>
      <c r="B309" s="102" t="n">
        <v>96043637</v>
      </c>
      <c r="C309" s="102" t="s">
        <v>37</v>
      </c>
      <c r="D309" s="102" t="n">
        <v>45515</v>
      </c>
      <c r="E309" s="0" t="s">
        <v>16</v>
      </c>
      <c r="F309" s="0" t="n">
        <v>87</v>
      </c>
      <c r="H309" s="29" t="n">
        <f aca="false">VLOOKUP(A309,HEADROOM!$C$2:$D$3820,2,FALSE())</f>
        <v>4386626</v>
      </c>
      <c r="I309" s="0" t="str">
        <f aca="false">IF(D309="",VLOOKUP(A309,HEADROOM!$C$2:$E$3820,3,FALSE()),"")</f>
        <v/>
      </c>
      <c r="J309" s="0" t="str">
        <f aca="false">A309&amp;B309</f>
        <v>Coral Energy Resources, L.P.96043637</v>
      </c>
      <c r="K309" s="0" t="s">
        <v>1554</v>
      </c>
    </row>
    <row r="310" customFormat="false" ht="12.75" hidden="false" customHeight="false" outlineLevel="0" collapsed="false">
      <c r="A310" s="102" t="s">
        <v>147</v>
      </c>
      <c r="B310" s="102" t="n">
        <v>96043637</v>
      </c>
      <c r="C310" s="102" t="s">
        <v>37</v>
      </c>
      <c r="D310" s="102" t="n">
        <v>45515</v>
      </c>
      <c r="E310" s="0" t="s">
        <v>16</v>
      </c>
      <c r="F310" s="0" t="n">
        <v>87</v>
      </c>
      <c r="H310" s="29" t="n">
        <f aca="false">VLOOKUP(A310,HEADROOM!$C$2:$D$3820,2,FALSE())</f>
        <v>4386626</v>
      </c>
      <c r="I310" s="0" t="str">
        <f aca="false">IF(D310="",VLOOKUP(A310,HEADROOM!$C$2:$E$3820,3,FALSE()),"")</f>
        <v/>
      </c>
      <c r="J310" s="0" t="str">
        <f aca="false">A310&amp;B310</f>
        <v>Coral Energy Resources, L.P.96043637</v>
      </c>
      <c r="K310" s="0" t="s">
        <v>1554</v>
      </c>
    </row>
    <row r="311" customFormat="false" ht="12.75" hidden="false" customHeight="false" outlineLevel="0" collapsed="false">
      <c r="A311" s="102" t="s">
        <v>147</v>
      </c>
      <c r="B311" s="102" t="n">
        <v>96043637</v>
      </c>
      <c r="C311" s="102" t="s">
        <v>37</v>
      </c>
      <c r="D311" s="102" t="n">
        <v>45515</v>
      </c>
      <c r="E311" s="0" t="s">
        <v>16</v>
      </c>
      <c r="F311" s="0" t="n">
        <v>87</v>
      </c>
      <c r="H311" s="29" t="n">
        <f aca="false">VLOOKUP(A311,HEADROOM!$C$2:$D$3820,2,FALSE())</f>
        <v>4386626</v>
      </c>
      <c r="I311" s="0" t="str">
        <f aca="false">IF(D311="",VLOOKUP(A311,HEADROOM!$C$2:$E$3820,3,FALSE()),"")</f>
        <v/>
      </c>
      <c r="J311" s="0" t="str">
        <f aca="false">A311&amp;B311</f>
        <v>Coral Energy Resources, L.P.96043637</v>
      </c>
      <c r="K311" s="0" t="s">
        <v>1554</v>
      </c>
    </row>
    <row r="312" customFormat="false" ht="12.75" hidden="false" customHeight="false" outlineLevel="0" collapsed="false">
      <c r="A312" s="102" t="s">
        <v>290</v>
      </c>
      <c r="B312" s="102" t="n">
        <v>96067324</v>
      </c>
      <c r="C312" s="102" t="s">
        <v>41</v>
      </c>
      <c r="D312" s="102" t="n">
        <v>6198</v>
      </c>
      <c r="E312" s="0" t="s">
        <v>16</v>
      </c>
      <c r="F312" s="0" t="n">
        <v>32</v>
      </c>
      <c r="H312" s="29" t="n">
        <f aca="false">VLOOKUP(A312,HEADROOM!$C$2:$D$3820,2,FALSE())</f>
        <v>250000</v>
      </c>
      <c r="I312" s="0" t="str">
        <f aca="false">IF(D312="",VLOOKUP(A312,HEADROOM!$C$2:$E$3820,3,FALSE()),"")</f>
        <v/>
      </c>
      <c r="J312" s="0" t="str">
        <f aca="false">A312&amp;B312</f>
        <v>Direct Energy Marketing Limited96067324</v>
      </c>
      <c r="K312" s="0" t="s">
        <v>1554</v>
      </c>
    </row>
    <row r="313" customFormat="false" ht="12.75" hidden="false" customHeight="false" outlineLevel="0" collapsed="false">
      <c r="A313" s="102" t="s">
        <v>290</v>
      </c>
      <c r="B313" s="102" t="n">
        <v>96067324</v>
      </c>
      <c r="C313" s="102" t="s">
        <v>41</v>
      </c>
      <c r="D313" s="102" t="n">
        <v>6198</v>
      </c>
      <c r="E313" s="0" t="s">
        <v>16</v>
      </c>
      <c r="F313" s="0" t="n">
        <v>32</v>
      </c>
      <c r="H313" s="29" t="n">
        <f aca="false">VLOOKUP(A313,HEADROOM!$C$2:$D$3820,2,FALSE())</f>
        <v>250000</v>
      </c>
      <c r="I313" s="0" t="str">
        <f aca="false">IF(D313="",VLOOKUP(A313,HEADROOM!$C$2:$E$3820,3,FALSE()),"")</f>
        <v/>
      </c>
      <c r="J313" s="0" t="str">
        <f aca="false">A313&amp;B313</f>
        <v>Direct Energy Marketing Limited96067324</v>
      </c>
      <c r="K313" s="0" t="s">
        <v>1554</v>
      </c>
    </row>
    <row r="314" customFormat="false" ht="12.75" hidden="false" customHeight="false" outlineLevel="0" collapsed="false">
      <c r="A314" s="102" t="s">
        <v>290</v>
      </c>
      <c r="B314" s="102" t="n">
        <v>96067324</v>
      </c>
      <c r="C314" s="102" t="s">
        <v>41</v>
      </c>
      <c r="D314" s="102" t="n">
        <v>6198</v>
      </c>
      <c r="E314" s="0" t="s">
        <v>16</v>
      </c>
      <c r="F314" s="0" t="n">
        <v>32</v>
      </c>
      <c r="H314" s="29" t="n">
        <f aca="false">VLOOKUP(A314,HEADROOM!$C$2:$D$3820,2,FALSE())</f>
        <v>250000</v>
      </c>
      <c r="I314" s="0" t="str">
        <f aca="false">IF(D314="",VLOOKUP(A314,HEADROOM!$C$2:$E$3820,3,FALSE()),"")</f>
        <v/>
      </c>
      <c r="J314" s="0" t="str">
        <f aca="false">A314&amp;B314</f>
        <v>Direct Energy Marketing Limited96067324</v>
      </c>
      <c r="K314" s="0" t="s">
        <v>1554</v>
      </c>
    </row>
    <row r="315" customFormat="false" ht="12.75" hidden="false" customHeight="false" outlineLevel="0" collapsed="false">
      <c r="A315" s="102" t="s">
        <v>290</v>
      </c>
      <c r="B315" s="102" t="n">
        <v>96067324</v>
      </c>
      <c r="C315" s="102" t="s">
        <v>41</v>
      </c>
      <c r="D315" s="102" t="n">
        <v>6198</v>
      </c>
      <c r="E315" s="0" t="s">
        <v>16</v>
      </c>
      <c r="F315" s="0" t="n">
        <v>32</v>
      </c>
      <c r="H315" s="29" t="n">
        <f aca="false">VLOOKUP(A315,HEADROOM!$C$2:$D$3820,2,FALSE())</f>
        <v>250000</v>
      </c>
      <c r="I315" s="0" t="str">
        <f aca="false">IF(D315="",VLOOKUP(A315,HEADROOM!$C$2:$E$3820,3,FALSE()),"")</f>
        <v/>
      </c>
      <c r="J315" s="0" t="str">
        <f aca="false">A315&amp;B315</f>
        <v>Direct Energy Marketing Limited96067324</v>
      </c>
      <c r="K315" s="0" t="s">
        <v>1554</v>
      </c>
    </row>
    <row r="316" customFormat="false" ht="12.75" hidden="false" customHeight="false" outlineLevel="0" collapsed="false">
      <c r="A316" s="102" t="s">
        <v>391</v>
      </c>
      <c r="B316" s="102" t="n">
        <v>96030189</v>
      </c>
      <c r="C316" s="102" t="s">
        <v>65</v>
      </c>
      <c r="D316" s="102" t="n">
        <v>62449</v>
      </c>
      <c r="E316" s="0" t="s">
        <v>16</v>
      </c>
      <c r="F316" s="0" t="e">
        <f aca="false">NA()</f>
        <v>#N/A</v>
      </c>
      <c r="H316" s="29" t="e">
        <f aca="false">VLOOKUP(A316,HEADROOM!$C$2:$D$3820,2,FALSE())</f>
        <v>#N/A</v>
      </c>
      <c r="I316" s="0" t="str">
        <f aca="false">IF(D316="",VLOOKUP(A316,HEADROOM!$C$2:$E$3820,3,FALSE()),"")</f>
        <v/>
      </c>
      <c r="J316" s="0" t="str">
        <f aca="false">A316&amp;B316</f>
        <v>Dominion Exploration Canada Ltd.96030189</v>
      </c>
      <c r="K316" s="0" t="s">
        <v>1554</v>
      </c>
    </row>
    <row r="317" customFormat="false" ht="12.75" hidden="false" customHeight="false" outlineLevel="0" collapsed="false">
      <c r="A317" s="102" t="s">
        <v>391</v>
      </c>
      <c r="B317" s="102" t="n">
        <v>96030189</v>
      </c>
      <c r="C317" s="102" t="s">
        <v>65</v>
      </c>
      <c r="D317" s="102" t="n">
        <v>62449</v>
      </c>
      <c r="E317" s="0" t="s">
        <v>16</v>
      </c>
      <c r="F317" s="0" t="e">
        <f aca="false">NA()</f>
        <v>#N/A</v>
      </c>
      <c r="H317" s="29" t="e">
        <f aca="false">VLOOKUP(A317,HEADROOM!$C$2:$D$3820,2,FALSE())</f>
        <v>#N/A</v>
      </c>
      <c r="I317" s="0" t="str">
        <f aca="false">IF(D317="",VLOOKUP(A317,HEADROOM!$C$2:$E$3820,3,FALSE()),"")</f>
        <v/>
      </c>
      <c r="J317" s="0" t="str">
        <f aca="false">A317&amp;B317</f>
        <v>Dominion Exploration Canada Ltd.96030189</v>
      </c>
      <c r="K317" s="0" t="s">
        <v>1554</v>
      </c>
    </row>
    <row r="318" customFormat="false" ht="12.75" hidden="false" customHeight="false" outlineLevel="0" collapsed="false">
      <c r="A318" s="102" t="s">
        <v>391</v>
      </c>
      <c r="B318" s="102" t="n">
        <v>96030189</v>
      </c>
      <c r="C318" s="102" t="s">
        <v>65</v>
      </c>
      <c r="D318" s="102" t="n">
        <v>62449</v>
      </c>
      <c r="E318" s="0" t="s">
        <v>16</v>
      </c>
      <c r="F318" s="0" t="e">
        <f aca="false">NA()</f>
        <v>#N/A</v>
      </c>
      <c r="H318" s="29" t="e">
        <f aca="false">VLOOKUP(A318,HEADROOM!$C$2:$D$3820,2,FALSE())</f>
        <v>#N/A</v>
      </c>
      <c r="I318" s="0" t="str">
        <f aca="false">IF(D318="",VLOOKUP(A318,HEADROOM!$C$2:$E$3820,3,FALSE()),"")</f>
        <v/>
      </c>
      <c r="J318" s="0" t="str">
        <f aca="false">A318&amp;B318</f>
        <v>Dominion Exploration Canada Ltd.96030189</v>
      </c>
      <c r="K318" s="0" t="s">
        <v>1554</v>
      </c>
    </row>
    <row r="319" customFormat="false" ht="12.75" hidden="false" customHeight="false" outlineLevel="0" collapsed="false">
      <c r="A319" s="102" t="s">
        <v>392</v>
      </c>
      <c r="B319" s="102" t="n">
        <v>96030189</v>
      </c>
      <c r="C319" s="102" t="s">
        <v>65</v>
      </c>
      <c r="D319" s="102" t="n">
        <v>62449</v>
      </c>
      <c r="E319" s="0" t="s">
        <v>16</v>
      </c>
      <c r="F319" s="0" t="e">
        <f aca="false">NA()</f>
        <v>#N/A</v>
      </c>
      <c r="H319" s="29" t="e">
        <f aca="false">VLOOKUP(A319,HEADROOM!$C$2:$D$3820,2,FALSE())</f>
        <v>#N/A</v>
      </c>
      <c r="I319" s="0" t="str">
        <f aca="false">IF(D319="",VLOOKUP(A319,HEADROOM!$C$2:$E$3820,3,FALSE()),"")</f>
        <v/>
      </c>
      <c r="J319" s="0" t="str">
        <f aca="false">A319&amp;B319</f>
        <v>Dominion Exploration Canada Ltd. (previously Domcan East Alberta Ltd.)96030189</v>
      </c>
      <c r="K319" s="0" t="s">
        <v>1554</v>
      </c>
    </row>
    <row r="320" customFormat="false" ht="12.75" hidden="false" customHeight="false" outlineLevel="0" collapsed="false">
      <c r="A320" s="102" t="s">
        <v>97</v>
      </c>
      <c r="B320" s="102" t="n">
        <v>96013816</v>
      </c>
      <c r="C320" s="102" t="s">
        <v>41</v>
      </c>
      <c r="D320" s="102" t="n">
        <v>54980</v>
      </c>
      <c r="E320" s="0" t="s">
        <v>16</v>
      </c>
      <c r="F320" s="0" t="n">
        <v>7</v>
      </c>
      <c r="H320" s="29" t="n">
        <f aca="false">VLOOKUP(A320,HEADROOM!$C$2:$D$3820,2,FALSE())</f>
        <v>24704769</v>
      </c>
      <c r="I320" s="0" t="str">
        <f aca="false">IF(D320="",VLOOKUP(A320,HEADROOM!$C$2:$E$3820,3,FALSE()),"")</f>
        <v/>
      </c>
      <c r="J320" s="0" t="str">
        <f aca="false">A320&amp;B320</f>
        <v>Duke Energy Marketing Limited Partnership96013816</v>
      </c>
      <c r="K320" s="0" t="s">
        <v>1554</v>
      </c>
    </row>
    <row r="321" customFormat="false" ht="12.75" hidden="false" customHeight="false" outlineLevel="0" collapsed="false">
      <c r="A321" s="102" t="s">
        <v>97</v>
      </c>
      <c r="B321" s="102" t="n">
        <v>96013816</v>
      </c>
      <c r="C321" s="102" t="s">
        <v>41</v>
      </c>
      <c r="D321" s="102" t="n">
        <v>54980</v>
      </c>
      <c r="E321" s="0" t="s">
        <v>16</v>
      </c>
      <c r="F321" s="0" t="n">
        <v>7</v>
      </c>
      <c r="H321" s="29" t="n">
        <f aca="false">VLOOKUP(A321,HEADROOM!$C$2:$D$3820,2,FALSE())</f>
        <v>24704769</v>
      </c>
      <c r="I321" s="0" t="str">
        <f aca="false">IF(D321="",VLOOKUP(A321,HEADROOM!$C$2:$E$3820,3,FALSE()),"")</f>
        <v/>
      </c>
      <c r="J321" s="0" t="str">
        <f aca="false">A321&amp;B321</f>
        <v>Duke Energy Marketing Limited Partnership96013816</v>
      </c>
      <c r="K321" s="0" t="s">
        <v>1554</v>
      </c>
    </row>
    <row r="322" customFormat="false" ht="12.75" hidden="false" customHeight="false" outlineLevel="0" collapsed="false">
      <c r="A322" s="102" t="s">
        <v>97</v>
      </c>
      <c r="B322" s="102" t="n">
        <v>96013816</v>
      </c>
      <c r="C322" s="102" t="s">
        <v>41</v>
      </c>
      <c r="D322" s="102" t="n">
        <v>54980</v>
      </c>
      <c r="E322" s="0" t="s">
        <v>16</v>
      </c>
      <c r="F322" s="0" t="n">
        <v>7</v>
      </c>
      <c r="H322" s="29" t="n">
        <f aca="false">VLOOKUP(A322,HEADROOM!$C$2:$D$3820,2,FALSE())</f>
        <v>24704769</v>
      </c>
      <c r="I322" s="0" t="str">
        <f aca="false">IF(D322="",VLOOKUP(A322,HEADROOM!$C$2:$E$3820,3,FALSE()),"")</f>
        <v/>
      </c>
      <c r="J322" s="0" t="str">
        <f aca="false">A322&amp;B322</f>
        <v>Duke Energy Marketing Limited Partnership96013816</v>
      </c>
      <c r="K322" s="0" t="s">
        <v>1554</v>
      </c>
    </row>
    <row r="323" customFormat="false" ht="12.75" hidden="false" customHeight="false" outlineLevel="0" collapsed="false">
      <c r="A323" s="102" t="s">
        <v>97</v>
      </c>
      <c r="B323" s="102" t="n">
        <v>96013816</v>
      </c>
      <c r="C323" s="102" t="s">
        <v>41</v>
      </c>
      <c r="D323" s="102" t="n">
        <v>54980</v>
      </c>
      <c r="E323" s="0" t="s">
        <v>16</v>
      </c>
      <c r="F323" s="0" t="n">
        <v>7</v>
      </c>
      <c r="H323" s="29" t="n">
        <f aca="false">VLOOKUP(A323,HEADROOM!$C$2:$D$3820,2,FALSE())</f>
        <v>24704769</v>
      </c>
      <c r="I323" s="0" t="str">
        <f aca="false">IF(D323="",VLOOKUP(A323,HEADROOM!$C$2:$E$3820,3,FALSE()),"")</f>
        <v/>
      </c>
      <c r="J323" s="0" t="str">
        <f aca="false">A323&amp;B323</f>
        <v>Duke Energy Marketing Limited Partnership96013816</v>
      </c>
      <c r="K323" s="0" t="s">
        <v>1554</v>
      </c>
    </row>
    <row r="324" customFormat="false" ht="12.75" hidden="false" customHeight="false" outlineLevel="0" collapsed="false">
      <c r="A324" s="102" t="s">
        <v>98</v>
      </c>
      <c r="B324" s="102" t="n">
        <v>96013842</v>
      </c>
      <c r="C324" s="102" t="s">
        <v>41</v>
      </c>
      <c r="D324" s="102" t="n">
        <v>65292</v>
      </c>
      <c r="E324" s="0" t="s">
        <v>16</v>
      </c>
      <c r="F324" s="0" t="n">
        <v>5</v>
      </c>
      <c r="H324" s="29" t="n">
        <f aca="false">VLOOKUP(A324,HEADROOM!$C$2:$D$3820,2,FALSE())</f>
        <v>14687483</v>
      </c>
      <c r="I324" s="0" t="str">
        <f aca="false">IF(D324="",VLOOKUP(A324,HEADROOM!$C$2:$E$3820,3,FALSE()),"")</f>
        <v/>
      </c>
      <c r="J324" s="0" t="str">
        <f aca="false">A324&amp;B324</f>
        <v>Dynegy Canada Inc.96013842</v>
      </c>
      <c r="K324" s="0" t="s">
        <v>1554</v>
      </c>
    </row>
    <row r="325" customFormat="false" ht="12.75" hidden="false" customHeight="false" outlineLevel="0" collapsed="false">
      <c r="A325" s="102" t="s">
        <v>98</v>
      </c>
      <c r="B325" s="102" t="n">
        <v>96013842</v>
      </c>
      <c r="C325" s="102" t="s">
        <v>41</v>
      </c>
      <c r="D325" s="102" t="n">
        <v>65292</v>
      </c>
      <c r="E325" s="0" t="s">
        <v>16</v>
      </c>
      <c r="F325" s="0" t="n">
        <v>5</v>
      </c>
      <c r="H325" s="29" t="n">
        <f aca="false">VLOOKUP(A325,HEADROOM!$C$2:$D$3820,2,FALSE())</f>
        <v>14687483</v>
      </c>
      <c r="I325" s="0" t="str">
        <f aca="false">IF(D325="",VLOOKUP(A325,HEADROOM!$C$2:$E$3820,3,FALSE()),"")</f>
        <v/>
      </c>
      <c r="J325" s="0" t="str">
        <f aca="false">A325&amp;B325</f>
        <v>Dynegy Canada Inc.96013842</v>
      </c>
      <c r="K325" s="0" t="s">
        <v>1554</v>
      </c>
    </row>
    <row r="326" customFormat="false" ht="12.75" hidden="false" customHeight="false" outlineLevel="0" collapsed="false">
      <c r="A326" s="102" t="s">
        <v>98</v>
      </c>
      <c r="B326" s="102" t="n">
        <v>96013842</v>
      </c>
      <c r="C326" s="102" t="s">
        <v>41</v>
      </c>
      <c r="D326" s="102" t="n">
        <v>65292</v>
      </c>
      <c r="E326" s="0" t="s">
        <v>16</v>
      </c>
      <c r="F326" s="0" t="n">
        <v>5</v>
      </c>
      <c r="H326" s="29" t="n">
        <f aca="false">VLOOKUP(A326,HEADROOM!$C$2:$D$3820,2,FALSE())</f>
        <v>14687483</v>
      </c>
      <c r="I326" s="0" t="str">
        <f aca="false">IF(D326="",VLOOKUP(A326,HEADROOM!$C$2:$E$3820,3,FALSE()),"")</f>
        <v/>
      </c>
      <c r="J326" s="0" t="str">
        <f aca="false">A326&amp;B326</f>
        <v>Dynegy Canada Inc.96013842</v>
      </c>
      <c r="K326" s="0" t="s">
        <v>1554</v>
      </c>
    </row>
    <row r="327" customFormat="false" ht="12.75" hidden="false" customHeight="false" outlineLevel="0" collapsed="false">
      <c r="A327" s="102" t="s">
        <v>98</v>
      </c>
      <c r="B327" s="102" t="n">
        <v>96013842</v>
      </c>
      <c r="C327" s="102" t="s">
        <v>41</v>
      </c>
      <c r="D327" s="102" t="n">
        <v>65292</v>
      </c>
      <c r="E327" s="0" t="s">
        <v>16</v>
      </c>
      <c r="F327" s="0" t="n">
        <v>5</v>
      </c>
      <c r="H327" s="29" t="n">
        <f aca="false">VLOOKUP(A327,HEADROOM!$C$2:$D$3820,2,FALSE())</f>
        <v>14687483</v>
      </c>
      <c r="I327" s="0" t="str">
        <f aca="false">IF(D327="",VLOOKUP(A327,HEADROOM!$C$2:$E$3820,3,FALSE()),"")</f>
        <v/>
      </c>
      <c r="J327" s="0" t="str">
        <f aca="false">A327&amp;B327</f>
        <v>Dynegy Canada Inc.96013842</v>
      </c>
      <c r="K327" s="0" t="s">
        <v>1554</v>
      </c>
    </row>
    <row r="328" customFormat="false" ht="12.75" hidden="false" customHeight="false" outlineLevel="0" collapsed="false">
      <c r="A328" s="102" t="s">
        <v>98</v>
      </c>
      <c r="B328" s="102" t="n">
        <v>96013842</v>
      </c>
      <c r="C328" s="102" t="s">
        <v>41</v>
      </c>
      <c r="D328" s="102" t="n">
        <v>65292</v>
      </c>
      <c r="E328" s="0" t="s">
        <v>16</v>
      </c>
      <c r="F328" s="0" t="n">
        <v>5</v>
      </c>
      <c r="H328" s="29" t="n">
        <f aca="false">VLOOKUP(A328,HEADROOM!$C$2:$D$3820,2,FALSE())</f>
        <v>14687483</v>
      </c>
      <c r="I328" s="0" t="str">
        <f aca="false">IF(D328="",VLOOKUP(A328,HEADROOM!$C$2:$E$3820,3,FALSE()),"")</f>
        <v/>
      </c>
      <c r="J328" s="0" t="str">
        <f aca="false">A328&amp;B328</f>
        <v>Dynegy Canada Inc.96013842</v>
      </c>
      <c r="K328" s="0" t="s">
        <v>1554</v>
      </c>
    </row>
    <row r="329" customFormat="false" ht="12.75" hidden="false" customHeight="false" outlineLevel="0" collapsed="false">
      <c r="A329" s="102" t="s">
        <v>98</v>
      </c>
      <c r="B329" s="102" t="n">
        <v>96013842</v>
      </c>
      <c r="C329" s="102" t="s">
        <v>41</v>
      </c>
      <c r="D329" s="102" t="n">
        <v>65292</v>
      </c>
      <c r="E329" s="0" t="s">
        <v>16</v>
      </c>
      <c r="F329" s="0" t="n">
        <v>5</v>
      </c>
      <c r="H329" s="29" t="n">
        <f aca="false">VLOOKUP(A329,HEADROOM!$C$2:$D$3820,2,FALSE())</f>
        <v>14687483</v>
      </c>
      <c r="I329" s="0" t="str">
        <f aca="false">IF(D329="",VLOOKUP(A329,HEADROOM!$C$2:$E$3820,3,FALSE()),"")</f>
        <v/>
      </c>
      <c r="J329" s="0" t="str">
        <f aca="false">A329&amp;B329</f>
        <v>Dynegy Canada Inc.96013842</v>
      </c>
      <c r="K329" s="0" t="s">
        <v>1554</v>
      </c>
    </row>
    <row r="330" customFormat="false" ht="12.75" hidden="false" customHeight="false" outlineLevel="0" collapsed="false">
      <c r="A330" s="102" t="s">
        <v>98</v>
      </c>
      <c r="B330" s="102" t="n">
        <v>96013842</v>
      </c>
      <c r="C330" s="102" t="s">
        <v>41</v>
      </c>
      <c r="D330" s="102" t="n">
        <v>65292</v>
      </c>
      <c r="E330" s="0" t="s">
        <v>16</v>
      </c>
      <c r="F330" s="0" t="n">
        <v>5</v>
      </c>
      <c r="H330" s="29" t="n">
        <f aca="false">VLOOKUP(A330,HEADROOM!$C$2:$D$3820,2,FALSE())</f>
        <v>14687483</v>
      </c>
      <c r="I330" s="0" t="str">
        <f aca="false">IF(D330="",VLOOKUP(A330,HEADROOM!$C$2:$E$3820,3,FALSE()),"")</f>
        <v/>
      </c>
      <c r="J330" s="0" t="str">
        <f aca="false">A330&amp;B330</f>
        <v>Dynegy Canada Inc.96013842</v>
      </c>
      <c r="K330" s="0" t="s">
        <v>1554</v>
      </c>
    </row>
    <row r="331" customFormat="false" ht="12.75" hidden="false" customHeight="false" outlineLevel="0" collapsed="false">
      <c r="A331" s="102" t="s">
        <v>98</v>
      </c>
      <c r="B331" s="102" t="n">
        <v>96013842</v>
      </c>
      <c r="C331" s="102" t="s">
        <v>41</v>
      </c>
      <c r="D331" s="102" t="n">
        <v>65292</v>
      </c>
      <c r="E331" s="0" t="s">
        <v>16</v>
      </c>
      <c r="F331" s="0" t="n">
        <v>5</v>
      </c>
      <c r="H331" s="29" t="n">
        <f aca="false">VLOOKUP(A331,HEADROOM!$C$2:$D$3820,2,FALSE())</f>
        <v>14687483</v>
      </c>
      <c r="I331" s="0" t="str">
        <f aca="false">IF(D331="",VLOOKUP(A331,HEADROOM!$C$2:$E$3820,3,FALSE()),"")</f>
        <v/>
      </c>
      <c r="J331" s="0" t="str">
        <f aca="false">A331&amp;B331</f>
        <v>Dynegy Canada Inc.96013842</v>
      </c>
      <c r="K331" s="0" t="s">
        <v>1554</v>
      </c>
    </row>
    <row r="332" customFormat="false" ht="12.75" hidden="false" customHeight="false" outlineLevel="0" collapsed="false">
      <c r="A332" s="102" t="s">
        <v>58</v>
      </c>
      <c r="B332" s="102" t="n">
        <v>96013817</v>
      </c>
      <c r="C332" s="102" t="s">
        <v>41</v>
      </c>
      <c r="D332" s="102" t="n">
        <v>53350</v>
      </c>
      <c r="E332" s="0" t="s">
        <v>16</v>
      </c>
      <c r="F332" s="0" t="n">
        <v>1</v>
      </c>
      <c r="H332" s="29" t="n">
        <f aca="false">VLOOKUP(A332,HEADROOM!$C$2:$D$3820,2,FALSE())</f>
        <v>25000000</v>
      </c>
      <c r="I332" s="0" t="str">
        <f aca="false">IF(D332="",VLOOKUP(A332,HEADROOM!$C$2:$E$3820,3,FALSE()),"")</f>
        <v/>
      </c>
      <c r="J332" s="0" t="str">
        <f aca="false">A332&amp;B332</f>
        <v>El Paso Merchant Energy, L.P.96013817</v>
      </c>
      <c r="K332" s="0" t="s">
        <v>1554</v>
      </c>
    </row>
    <row r="333" customFormat="false" ht="12.75" hidden="false" customHeight="false" outlineLevel="0" collapsed="false">
      <c r="A333" s="102" t="s">
        <v>58</v>
      </c>
      <c r="B333" s="102" t="n">
        <v>96013817</v>
      </c>
      <c r="C333" s="102" t="s">
        <v>41</v>
      </c>
      <c r="D333" s="102" t="n">
        <v>53350</v>
      </c>
      <c r="E333" s="0" t="s">
        <v>16</v>
      </c>
      <c r="F333" s="0" t="n">
        <v>1</v>
      </c>
      <c r="H333" s="29" t="n">
        <f aca="false">VLOOKUP(A333,HEADROOM!$C$2:$D$3820,2,FALSE())</f>
        <v>25000000</v>
      </c>
      <c r="I333" s="0" t="str">
        <f aca="false">IF(D333="",VLOOKUP(A333,HEADROOM!$C$2:$E$3820,3,FALSE()),"")</f>
        <v/>
      </c>
      <c r="J333" s="0" t="str">
        <f aca="false">A333&amp;B333</f>
        <v>El Paso Merchant Energy, L.P.96013817</v>
      </c>
      <c r="K333" s="0" t="s">
        <v>1554</v>
      </c>
    </row>
    <row r="334" customFormat="false" ht="12.75" hidden="false" customHeight="false" outlineLevel="0" collapsed="false">
      <c r="A334" s="102" t="s">
        <v>58</v>
      </c>
      <c r="B334" s="102" t="n">
        <v>96013817</v>
      </c>
      <c r="C334" s="102" t="s">
        <v>41</v>
      </c>
      <c r="D334" s="102" t="n">
        <v>53350</v>
      </c>
      <c r="E334" s="0" t="s">
        <v>16</v>
      </c>
      <c r="F334" s="0" t="n">
        <v>1</v>
      </c>
      <c r="H334" s="29" t="n">
        <f aca="false">VLOOKUP(A334,HEADROOM!$C$2:$D$3820,2,FALSE())</f>
        <v>25000000</v>
      </c>
      <c r="I334" s="0" t="str">
        <f aca="false">IF(D334="",VLOOKUP(A334,HEADROOM!$C$2:$E$3820,3,FALSE()),"")</f>
        <v/>
      </c>
      <c r="J334" s="0" t="str">
        <f aca="false">A334&amp;B334</f>
        <v>El Paso Merchant Energy, L.P.96013817</v>
      </c>
      <c r="K334" s="0" t="s">
        <v>1554</v>
      </c>
    </row>
    <row r="335" customFormat="false" ht="12.75" hidden="false" customHeight="false" outlineLevel="0" collapsed="false">
      <c r="A335" s="102" t="s">
        <v>58</v>
      </c>
      <c r="B335" s="102" t="n">
        <v>96013817</v>
      </c>
      <c r="C335" s="102" t="s">
        <v>41</v>
      </c>
      <c r="D335" s="102" t="n">
        <v>53350</v>
      </c>
      <c r="E335" s="0" t="s">
        <v>16</v>
      </c>
      <c r="F335" s="0" t="n">
        <v>1</v>
      </c>
      <c r="H335" s="29" t="n">
        <f aca="false">VLOOKUP(A335,HEADROOM!$C$2:$D$3820,2,FALSE())</f>
        <v>25000000</v>
      </c>
      <c r="I335" s="0" t="str">
        <f aca="false">IF(D335="",VLOOKUP(A335,HEADROOM!$C$2:$E$3820,3,FALSE()),"")</f>
        <v/>
      </c>
      <c r="J335" s="0" t="str">
        <f aca="false">A335&amp;B335</f>
        <v>El Paso Merchant Energy, L.P.96013817</v>
      </c>
      <c r="K335" s="0" t="s">
        <v>1554</v>
      </c>
    </row>
    <row r="336" customFormat="false" ht="12.75" hidden="false" customHeight="false" outlineLevel="0" collapsed="false">
      <c r="A336" s="102" t="s">
        <v>83</v>
      </c>
      <c r="B336" s="102" t="n">
        <v>96093749</v>
      </c>
      <c r="C336" s="102" t="s">
        <v>41</v>
      </c>
      <c r="D336" s="102" t="n">
        <v>53341</v>
      </c>
      <c r="E336" s="0" t="s">
        <v>16</v>
      </c>
      <c r="F336" s="0" t="n">
        <v>11</v>
      </c>
      <c r="H336" s="29" t="n">
        <f aca="false">VLOOKUP(A336,HEADROOM!$C$2:$D$3820,2,FALSE())</f>
        <v>5000000</v>
      </c>
      <c r="I336" s="0" t="str">
        <f aca="false">IF(D336="",VLOOKUP(A336,HEADROOM!$C$2:$E$3820,3,FALSE()),"")</f>
        <v/>
      </c>
      <c r="J336" s="0" t="str">
        <f aca="false">A336&amp;B336</f>
        <v>Engage Energy Canada L.P.96093749</v>
      </c>
      <c r="K336" s="0" t="s">
        <v>1554</v>
      </c>
    </row>
    <row r="337" customFormat="false" ht="12.75" hidden="false" customHeight="false" outlineLevel="0" collapsed="false">
      <c r="A337" s="102" t="s">
        <v>83</v>
      </c>
      <c r="B337" s="102" t="n">
        <v>96093749</v>
      </c>
      <c r="C337" s="102" t="s">
        <v>41</v>
      </c>
      <c r="D337" s="102" t="n">
        <v>53341</v>
      </c>
      <c r="E337" s="0" t="s">
        <v>16</v>
      </c>
      <c r="F337" s="0" t="n">
        <v>11</v>
      </c>
      <c r="H337" s="29" t="n">
        <f aca="false">VLOOKUP(A337,HEADROOM!$C$2:$D$3820,2,FALSE())</f>
        <v>5000000</v>
      </c>
      <c r="I337" s="0" t="str">
        <f aca="false">IF(D337="",VLOOKUP(A337,HEADROOM!$C$2:$E$3820,3,FALSE()),"")</f>
        <v/>
      </c>
      <c r="J337" s="0" t="str">
        <f aca="false">A337&amp;B337</f>
        <v>Engage Energy Canada L.P.96093749</v>
      </c>
      <c r="K337" s="0" t="s">
        <v>1554</v>
      </c>
    </row>
    <row r="338" customFormat="false" ht="12.75" hidden="false" customHeight="false" outlineLevel="0" collapsed="false">
      <c r="A338" s="102" t="s">
        <v>143</v>
      </c>
      <c r="B338" s="102" t="n">
        <v>96032471</v>
      </c>
      <c r="C338" s="102" t="s">
        <v>37</v>
      </c>
      <c r="D338" s="102" t="n">
        <v>51732</v>
      </c>
      <c r="E338" s="0" t="s">
        <v>16</v>
      </c>
      <c r="F338" s="0" t="n">
        <v>41</v>
      </c>
      <c r="H338" s="29" t="n">
        <f aca="false">VLOOKUP(A338,HEADROOM!$C$2:$D$3820,2,FALSE())</f>
        <v>750000</v>
      </c>
      <c r="I338" s="0" t="str">
        <f aca="false">IF(D338="",VLOOKUP(A338,HEADROOM!$C$2:$E$3820,3,FALSE()),"")</f>
        <v/>
      </c>
      <c r="J338" s="0" t="str">
        <f aca="false">A338&amp;B338</f>
        <v>Enserco Energy, Inc.96032471</v>
      </c>
      <c r="K338" s="0" t="s">
        <v>1554</v>
      </c>
    </row>
    <row r="339" customFormat="false" ht="12.75" hidden="false" customHeight="false" outlineLevel="0" collapsed="false">
      <c r="A339" s="102" t="s">
        <v>143</v>
      </c>
      <c r="B339" s="102" t="n">
        <v>96032471</v>
      </c>
      <c r="C339" s="102" t="s">
        <v>37</v>
      </c>
      <c r="D339" s="102" t="n">
        <v>51732</v>
      </c>
      <c r="E339" s="0" t="s">
        <v>16</v>
      </c>
      <c r="F339" s="0" t="n">
        <v>41</v>
      </c>
      <c r="H339" s="29" t="n">
        <f aca="false">VLOOKUP(A339,HEADROOM!$C$2:$D$3820,2,FALSE())</f>
        <v>750000</v>
      </c>
      <c r="I339" s="0" t="str">
        <f aca="false">IF(D339="",VLOOKUP(A339,HEADROOM!$C$2:$E$3820,3,FALSE()),"")</f>
        <v/>
      </c>
      <c r="J339" s="0" t="str">
        <f aca="false">A339&amp;B339</f>
        <v>Enserco Energy, Inc.96032471</v>
      </c>
      <c r="K339" s="0" t="s">
        <v>1554</v>
      </c>
    </row>
    <row r="340" customFormat="false" ht="12.75" hidden="false" customHeight="false" outlineLevel="0" collapsed="false">
      <c r="A340" s="102" t="s">
        <v>143</v>
      </c>
      <c r="B340" s="102" t="n">
        <v>96032471</v>
      </c>
      <c r="C340" s="102" t="s">
        <v>37</v>
      </c>
      <c r="D340" s="102" t="n">
        <v>51732</v>
      </c>
      <c r="E340" s="0" t="s">
        <v>16</v>
      </c>
      <c r="F340" s="0" t="n">
        <v>41</v>
      </c>
      <c r="H340" s="29" t="n">
        <f aca="false">VLOOKUP(A340,HEADROOM!$C$2:$D$3820,2,FALSE())</f>
        <v>750000</v>
      </c>
      <c r="I340" s="0" t="str">
        <f aca="false">IF(D340="",VLOOKUP(A340,HEADROOM!$C$2:$E$3820,3,FALSE()),"")</f>
        <v/>
      </c>
      <c r="J340" s="0" t="str">
        <f aca="false">A340&amp;B340</f>
        <v>Enserco Energy, Inc.96032471</v>
      </c>
      <c r="K340" s="0" t="s">
        <v>1554</v>
      </c>
    </row>
    <row r="341" customFormat="false" ht="12.75" hidden="false" customHeight="false" outlineLevel="0" collapsed="false">
      <c r="A341" s="102" t="s">
        <v>143</v>
      </c>
      <c r="B341" s="102" t="n">
        <v>96032471</v>
      </c>
      <c r="C341" s="102" t="s">
        <v>37</v>
      </c>
      <c r="D341" s="102" t="n">
        <v>51732</v>
      </c>
      <c r="E341" s="0" t="s">
        <v>16</v>
      </c>
      <c r="F341" s="0" t="n">
        <v>41</v>
      </c>
      <c r="H341" s="29" t="n">
        <f aca="false">VLOOKUP(A341,HEADROOM!$C$2:$D$3820,2,FALSE())</f>
        <v>750000</v>
      </c>
      <c r="I341" s="0" t="str">
        <f aca="false">IF(D341="",VLOOKUP(A341,HEADROOM!$C$2:$E$3820,3,FALSE()),"")</f>
        <v/>
      </c>
      <c r="J341" s="0" t="str">
        <f aca="false">A341&amp;B341</f>
        <v>Enserco Energy, Inc.96032471</v>
      </c>
      <c r="K341" s="0" t="s">
        <v>1554</v>
      </c>
    </row>
    <row r="342" customFormat="false" ht="12.75" hidden="false" customHeight="false" outlineLevel="0" collapsed="false">
      <c r="A342" s="102" t="s">
        <v>55</v>
      </c>
      <c r="B342" s="102" t="n">
        <v>96013899</v>
      </c>
      <c r="C342" s="102" t="s">
        <v>41</v>
      </c>
      <c r="D342" s="102" t="n">
        <v>91219</v>
      </c>
      <c r="E342" s="0" t="s">
        <v>16</v>
      </c>
      <c r="F342" s="0" t="n">
        <v>26</v>
      </c>
      <c r="H342" s="29" t="n">
        <f aca="false">VLOOKUP(A342,HEADROOM!$C$2:$D$3820,2,FALSE())</f>
        <v>10000000</v>
      </c>
      <c r="I342" s="0" t="str">
        <f aca="false">IF(D342="",VLOOKUP(A342,HEADROOM!$C$2:$E$3820,3,FALSE()),"")</f>
        <v/>
      </c>
      <c r="J342" s="0" t="str">
        <f aca="false">A342&amp;B342</f>
        <v>Entergy-Koch Trading, LP96013899</v>
      </c>
      <c r="K342" s="0" t="s">
        <v>1554</v>
      </c>
    </row>
    <row r="343" customFormat="false" ht="12.75" hidden="false" customHeight="false" outlineLevel="0" collapsed="false">
      <c r="A343" s="102" t="s">
        <v>55</v>
      </c>
      <c r="B343" s="102" t="n">
        <v>96013899</v>
      </c>
      <c r="C343" s="102" t="s">
        <v>41</v>
      </c>
      <c r="D343" s="102" t="n">
        <v>91219</v>
      </c>
      <c r="E343" s="0" t="s">
        <v>16</v>
      </c>
      <c r="F343" s="0" t="n">
        <v>26</v>
      </c>
      <c r="H343" s="29" t="n">
        <f aca="false">VLOOKUP(A343,HEADROOM!$C$2:$D$3820,2,FALSE())</f>
        <v>10000000</v>
      </c>
      <c r="I343" s="0" t="str">
        <f aca="false">IF(D343="",VLOOKUP(A343,HEADROOM!$C$2:$E$3820,3,FALSE()),"")</f>
        <v/>
      </c>
      <c r="J343" s="0" t="str">
        <f aca="false">A343&amp;B343</f>
        <v>Entergy-Koch Trading, LP96013899</v>
      </c>
      <c r="K343" s="0" t="s">
        <v>1554</v>
      </c>
    </row>
    <row r="344" customFormat="false" ht="12.75" hidden="false" customHeight="false" outlineLevel="0" collapsed="false">
      <c r="A344" s="102" t="s">
        <v>412</v>
      </c>
      <c r="B344" s="102" t="n">
        <v>96014479</v>
      </c>
      <c r="C344" s="102" t="s">
        <v>41</v>
      </c>
      <c r="D344" s="102" t="n">
        <v>87846</v>
      </c>
      <c r="E344" s="0" t="s">
        <v>16</v>
      </c>
      <c r="F344" s="0" t="n">
        <v>83</v>
      </c>
      <c r="H344" s="29" t="n">
        <f aca="false">VLOOKUP(A344,HEADROOM!$C$2:$D$3820,2,FALSE())</f>
        <v>3000000</v>
      </c>
      <c r="I344" s="0" t="str">
        <f aca="false">IF(D344="",VLOOKUP(A344,HEADROOM!$C$2:$E$3820,3,FALSE()),"")</f>
        <v/>
      </c>
      <c r="J344" s="0" t="str">
        <f aca="false">A344&amp;B344</f>
        <v>Hunt Oil Company of Canada, Inc.96014479</v>
      </c>
      <c r="K344" s="0" t="s">
        <v>1554</v>
      </c>
    </row>
    <row r="345" customFormat="false" ht="12.75" hidden="false" customHeight="false" outlineLevel="0" collapsed="false">
      <c r="A345" s="102" t="s">
        <v>412</v>
      </c>
      <c r="B345" s="102" t="n">
        <v>96014479</v>
      </c>
      <c r="C345" s="102" t="s">
        <v>41</v>
      </c>
      <c r="D345" s="102" t="n">
        <v>87846</v>
      </c>
      <c r="E345" s="0" t="s">
        <v>16</v>
      </c>
      <c r="F345" s="0" t="n">
        <v>83</v>
      </c>
      <c r="H345" s="29" t="n">
        <f aca="false">VLOOKUP(A345,HEADROOM!$C$2:$D$3820,2,FALSE())</f>
        <v>3000000</v>
      </c>
      <c r="I345" s="0" t="str">
        <f aca="false">IF(D345="",VLOOKUP(A345,HEADROOM!$C$2:$E$3820,3,FALSE()),"")</f>
        <v/>
      </c>
      <c r="J345" s="0" t="str">
        <f aca="false">A345&amp;B345</f>
        <v>Hunt Oil Company of Canada, Inc.96014479</v>
      </c>
      <c r="K345" s="0" t="s">
        <v>1554</v>
      </c>
    </row>
    <row r="346" customFormat="false" ht="12.75" hidden="false" customHeight="false" outlineLevel="0" collapsed="false">
      <c r="A346" s="102" t="s">
        <v>412</v>
      </c>
      <c r="B346" s="102" t="n">
        <v>96014479</v>
      </c>
      <c r="C346" s="102" t="s">
        <v>41</v>
      </c>
      <c r="D346" s="102" t="n">
        <v>87846</v>
      </c>
      <c r="E346" s="0" t="s">
        <v>16</v>
      </c>
      <c r="F346" s="0" t="n">
        <v>83</v>
      </c>
      <c r="H346" s="29" t="n">
        <f aca="false">VLOOKUP(A346,HEADROOM!$C$2:$D$3820,2,FALSE())</f>
        <v>3000000</v>
      </c>
      <c r="I346" s="0" t="str">
        <f aca="false">IF(D346="",VLOOKUP(A346,HEADROOM!$C$2:$E$3820,3,FALSE()),"")</f>
        <v/>
      </c>
      <c r="J346" s="0" t="str">
        <f aca="false">A346&amp;B346</f>
        <v>Hunt Oil Company of Canada, Inc.96014479</v>
      </c>
      <c r="K346" s="0" t="s">
        <v>1554</v>
      </c>
    </row>
    <row r="347" customFormat="false" ht="12.75" hidden="false" customHeight="false" outlineLevel="0" collapsed="false">
      <c r="A347" s="102" t="s">
        <v>412</v>
      </c>
      <c r="B347" s="102" t="n">
        <v>96014479</v>
      </c>
      <c r="C347" s="102" t="s">
        <v>41</v>
      </c>
      <c r="D347" s="102" t="n">
        <v>87846</v>
      </c>
      <c r="E347" s="0" t="s">
        <v>16</v>
      </c>
      <c r="F347" s="0" t="n">
        <v>83</v>
      </c>
      <c r="H347" s="29" t="n">
        <f aca="false">VLOOKUP(A347,HEADROOM!$C$2:$D$3820,2,FALSE())</f>
        <v>3000000</v>
      </c>
      <c r="I347" s="0" t="str">
        <f aca="false">IF(D347="",VLOOKUP(A347,HEADROOM!$C$2:$E$3820,3,FALSE()),"")</f>
        <v/>
      </c>
      <c r="J347" s="0" t="str">
        <f aca="false">A347&amp;B347</f>
        <v>Hunt Oil Company of Canada, Inc.96014479</v>
      </c>
      <c r="K347" s="0" t="s">
        <v>1554</v>
      </c>
    </row>
    <row r="348" customFormat="false" ht="12.75" hidden="false" customHeight="false" outlineLevel="0" collapsed="false">
      <c r="A348" s="102" t="s">
        <v>243</v>
      </c>
      <c r="B348" s="102" t="n">
        <v>96038065</v>
      </c>
      <c r="C348" s="102" t="s">
        <v>65</v>
      </c>
      <c r="D348" s="102" t="n">
        <v>1799</v>
      </c>
      <c r="E348" s="0" t="s">
        <v>16</v>
      </c>
      <c r="F348" s="0" t="n">
        <v>69</v>
      </c>
      <c r="H348" s="29" t="n">
        <f aca="false">VLOOKUP(A348,HEADROOM!$C$2:$D$3820,2,FALSE())</f>
        <v>500000</v>
      </c>
      <c r="I348" s="0" t="str">
        <f aca="false">IF(D348="",VLOOKUP(A348,HEADROOM!$C$2:$E$3820,3,FALSE()),"")</f>
        <v/>
      </c>
      <c r="J348" s="0" t="str">
        <f aca="false">A348&amp;B348</f>
        <v>IGI Resources, Inc.96038065</v>
      </c>
      <c r="K348" s="0" t="s">
        <v>1554</v>
      </c>
    </row>
    <row r="349" customFormat="false" ht="12.75" hidden="false" customHeight="false" outlineLevel="0" collapsed="false">
      <c r="A349" s="102" t="s">
        <v>243</v>
      </c>
      <c r="B349" s="102" t="n">
        <v>96038065</v>
      </c>
      <c r="C349" s="102" t="s">
        <v>65</v>
      </c>
      <c r="D349" s="102" t="n">
        <v>1799</v>
      </c>
      <c r="E349" s="0" t="s">
        <v>16</v>
      </c>
      <c r="F349" s="0" t="n">
        <v>69</v>
      </c>
      <c r="H349" s="29" t="n">
        <f aca="false">VLOOKUP(A349,HEADROOM!$C$2:$D$3820,2,FALSE())</f>
        <v>500000</v>
      </c>
      <c r="I349" s="0" t="str">
        <f aca="false">IF(D349="",VLOOKUP(A349,HEADROOM!$C$2:$E$3820,3,FALSE()),"")</f>
        <v/>
      </c>
      <c r="J349" s="0" t="str">
        <f aca="false">A349&amp;B349</f>
        <v>IGI Resources, Inc.96038065</v>
      </c>
      <c r="K349" s="0" t="s">
        <v>1554</v>
      </c>
    </row>
    <row r="350" customFormat="false" ht="12.75" hidden="false" customHeight="false" outlineLevel="0" collapsed="false">
      <c r="A350" s="102" t="s">
        <v>243</v>
      </c>
      <c r="B350" s="102" t="n">
        <v>96038065</v>
      </c>
      <c r="C350" s="102" t="s">
        <v>65</v>
      </c>
      <c r="D350" s="102" t="n">
        <v>1799</v>
      </c>
      <c r="E350" s="0" t="s">
        <v>16</v>
      </c>
      <c r="F350" s="0" t="n">
        <v>69</v>
      </c>
      <c r="H350" s="29" t="n">
        <f aca="false">VLOOKUP(A350,HEADROOM!$C$2:$D$3820,2,FALSE())</f>
        <v>500000</v>
      </c>
      <c r="I350" s="0" t="str">
        <f aca="false">IF(D350="",VLOOKUP(A350,HEADROOM!$C$2:$E$3820,3,FALSE()),"")</f>
        <v/>
      </c>
      <c r="J350" s="0" t="str">
        <f aca="false">A350&amp;B350</f>
        <v>IGI Resources, Inc.96038065</v>
      </c>
      <c r="K350" s="0" t="s">
        <v>1554</v>
      </c>
    </row>
    <row r="351" customFormat="false" ht="12.75" hidden="false" customHeight="false" outlineLevel="0" collapsed="false">
      <c r="A351" s="102" t="s">
        <v>243</v>
      </c>
      <c r="B351" s="102" t="n">
        <v>96038065</v>
      </c>
      <c r="C351" s="102" t="s">
        <v>65</v>
      </c>
      <c r="D351" s="102" t="n">
        <v>1799</v>
      </c>
      <c r="E351" s="0" t="s">
        <v>16</v>
      </c>
      <c r="F351" s="0" t="n">
        <v>69</v>
      </c>
      <c r="H351" s="29" t="n">
        <f aca="false">VLOOKUP(A351,HEADROOM!$C$2:$D$3820,2,FALSE())</f>
        <v>500000</v>
      </c>
      <c r="I351" s="0" t="str">
        <f aca="false">IF(D351="",VLOOKUP(A351,HEADROOM!$C$2:$E$3820,3,FALSE()),"")</f>
        <v/>
      </c>
      <c r="J351" s="0" t="str">
        <f aca="false">A351&amp;B351</f>
        <v>IGI Resources, Inc.96038065</v>
      </c>
      <c r="K351" s="0" t="s">
        <v>1554</v>
      </c>
    </row>
    <row r="352" customFormat="false" ht="12.75" hidden="false" customHeight="false" outlineLevel="0" collapsed="false">
      <c r="A352" s="102" t="s">
        <v>74</v>
      </c>
      <c r="B352" s="102" t="n">
        <v>96030446</v>
      </c>
      <c r="C352" s="102" t="s">
        <v>37</v>
      </c>
      <c r="D352" s="102" t="n">
        <v>120</v>
      </c>
      <c r="E352" s="0" t="s">
        <v>16</v>
      </c>
      <c r="F352" s="0" t="n">
        <v>15</v>
      </c>
      <c r="H352" s="29" t="n">
        <f aca="false">VLOOKUP(A352,HEADROOM!$C$2:$D$3820,2,FALSE())</f>
        <v>19516032</v>
      </c>
      <c r="I352" s="0" t="str">
        <f aca="false">IF(D352="",VLOOKUP(A352,HEADROOM!$C$2:$E$3820,3,FALSE()),"")</f>
        <v/>
      </c>
      <c r="J352" s="0" t="str">
        <f aca="false">A352&amp;B352</f>
        <v>J. Aron &amp; Company96030446</v>
      </c>
      <c r="K352" s="0" t="s">
        <v>1554</v>
      </c>
    </row>
    <row r="353" customFormat="false" ht="12.75" hidden="false" customHeight="false" outlineLevel="0" collapsed="false">
      <c r="A353" s="102" t="s">
        <v>74</v>
      </c>
      <c r="B353" s="102" t="n">
        <v>96030446</v>
      </c>
      <c r="C353" s="102" t="s">
        <v>37</v>
      </c>
      <c r="D353" s="102" t="n">
        <v>120</v>
      </c>
      <c r="E353" s="0" t="s">
        <v>16</v>
      </c>
      <c r="F353" s="0" t="n">
        <v>15</v>
      </c>
      <c r="H353" s="29" t="n">
        <f aca="false">VLOOKUP(A353,HEADROOM!$C$2:$D$3820,2,FALSE())</f>
        <v>19516032</v>
      </c>
      <c r="I353" s="0" t="str">
        <f aca="false">IF(D353="",VLOOKUP(A353,HEADROOM!$C$2:$E$3820,3,FALSE()),"")</f>
        <v/>
      </c>
      <c r="J353" s="0" t="str">
        <f aca="false">A353&amp;B353</f>
        <v>J. Aron &amp; Company96030446</v>
      </c>
      <c r="K353" s="0" t="s">
        <v>1554</v>
      </c>
    </row>
    <row r="354" customFormat="false" ht="12.75" hidden="false" customHeight="false" outlineLevel="0" collapsed="false">
      <c r="A354" s="102" t="s">
        <v>74</v>
      </c>
      <c r="B354" s="102" t="n">
        <v>96030446</v>
      </c>
      <c r="C354" s="102" t="s">
        <v>37</v>
      </c>
      <c r="D354" s="102" t="n">
        <v>120</v>
      </c>
      <c r="E354" s="0" t="s">
        <v>16</v>
      </c>
      <c r="F354" s="0" t="n">
        <v>15</v>
      </c>
      <c r="H354" s="29" t="n">
        <f aca="false">VLOOKUP(A354,HEADROOM!$C$2:$D$3820,2,FALSE())</f>
        <v>19516032</v>
      </c>
      <c r="I354" s="0" t="str">
        <f aca="false">IF(D354="",VLOOKUP(A354,HEADROOM!$C$2:$E$3820,3,FALSE()),"")</f>
        <v/>
      </c>
      <c r="J354" s="0" t="str">
        <f aca="false">A354&amp;B354</f>
        <v>J. Aron &amp; Company96030446</v>
      </c>
      <c r="K354" s="0" t="s">
        <v>1554</v>
      </c>
    </row>
    <row r="355" customFormat="false" ht="12.75" hidden="false" customHeight="false" outlineLevel="0" collapsed="false">
      <c r="A355" s="102" t="s">
        <v>74</v>
      </c>
      <c r="B355" s="102" t="n">
        <v>96030446</v>
      </c>
      <c r="C355" s="102" t="s">
        <v>37</v>
      </c>
      <c r="D355" s="102" t="n">
        <v>120</v>
      </c>
      <c r="E355" s="0" t="s">
        <v>16</v>
      </c>
      <c r="F355" s="0" t="n">
        <v>15</v>
      </c>
      <c r="H355" s="29" t="n">
        <f aca="false">VLOOKUP(A355,HEADROOM!$C$2:$D$3820,2,FALSE())</f>
        <v>19516032</v>
      </c>
      <c r="I355" s="0" t="str">
        <f aca="false">IF(D355="",VLOOKUP(A355,HEADROOM!$C$2:$E$3820,3,FALSE()),"")</f>
        <v/>
      </c>
      <c r="J355" s="0" t="str">
        <f aca="false">A355&amp;B355</f>
        <v>J. Aron &amp; Company96030446</v>
      </c>
      <c r="K355" s="0" t="s">
        <v>1554</v>
      </c>
    </row>
    <row r="356" customFormat="false" ht="12.75" hidden="false" customHeight="false" outlineLevel="0" collapsed="false">
      <c r="A356" s="102" t="s">
        <v>416</v>
      </c>
      <c r="B356" s="102" t="n">
        <v>96028370</v>
      </c>
      <c r="C356" s="102" t="s">
        <v>37</v>
      </c>
      <c r="D356" s="102" t="n">
        <v>72352</v>
      </c>
      <c r="E356" s="0" t="s">
        <v>16</v>
      </c>
      <c r="F356" s="0" t="n">
        <v>82</v>
      </c>
      <c r="H356" s="29" t="n">
        <f aca="false">VLOOKUP(A356,HEADROOM!$C$2:$D$3820,2,FALSE())</f>
        <v>517961</v>
      </c>
      <c r="I356" s="0" t="str">
        <f aca="false">IF(D356="",VLOOKUP(A356,HEADROOM!$C$2:$E$3820,3,FALSE()),"")</f>
        <v/>
      </c>
      <c r="J356" s="0" t="str">
        <f aca="false">A356&amp;B356</f>
        <v>KeySpan Energy Canada Partnership96028370</v>
      </c>
      <c r="K356" s="0" t="s">
        <v>1554</v>
      </c>
    </row>
    <row r="357" customFormat="false" ht="12.75" hidden="false" customHeight="false" outlineLevel="0" collapsed="false">
      <c r="A357" s="102" t="s">
        <v>416</v>
      </c>
      <c r="B357" s="102" t="n">
        <v>96028370</v>
      </c>
      <c r="C357" s="102" t="s">
        <v>37</v>
      </c>
      <c r="D357" s="102" t="n">
        <v>72352</v>
      </c>
      <c r="E357" s="0" t="s">
        <v>16</v>
      </c>
      <c r="F357" s="0" t="n">
        <v>82</v>
      </c>
      <c r="H357" s="29" t="n">
        <f aca="false">VLOOKUP(A357,HEADROOM!$C$2:$D$3820,2,FALSE())</f>
        <v>517961</v>
      </c>
      <c r="I357" s="0" t="str">
        <f aca="false">IF(D357="",VLOOKUP(A357,HEADROOM!$C$2:$E$3820,3,FALSE()),"")</f>
        <v/>
      </c>
      <c r="J357" s="0" t="str">
        <f aca="false">A357&amp;B357</f>
        <v>KeySpan Energy Canada Partnership96028370</v>
      </c>
      <c r="K357" s="0" t="s">
        <v>1554</v>
      </c>
    </row>
    <row r="358" customFormat="false" ht="12.75" hidden="false" customHeight="false" outlineLevel="0" collapsed="false">
      <c r="A358" s="102" t="s">
        <v>416</v>
      </c>
      <c r="B358" s="102" t="n">
        <v>96028370</v>
      </c>
      <c r="C358" s="102" t="s">
        <v>37</v>
      </c>
      <c r="D358" s="102" t="n">
        <v>72352</v>
      </c>
      <c r="E358" s="0" t="s">
        <v>16</v>
      </c>
      <c r="F358" s="0" t="n">
        <v>82</v>
      </c>
      <c r="H358" s="29" t="n">
        <f aca="false">VLOOKUP(A358,HEADROOM!$C$2:$D$3820,2,FALSE())</f>
        <v>517961</v>
      </c>
      <c r="I358" s="0" t="str">
        <f aca="false">IF(D358="",VLOOKUP(A358,HEADROOM!$C$2:$E$3820,3,FALSE()),"")</f>
        <v/>
      </c>
      <c r="J358" s="0" t="str">
        <f aca="false">A358&amp;B358</f>
        <v>KeySpan Energy Canada Partnership96028370</v>
      </c>
      <c r="K358" s="0" t="s">
        <v>1554</v>
      </c>
    </row>
    <row r="359" customFormat="false" ht="12.75" hidden="false" customHeight="false" outlineLevel="0" collapsed="false">
      <c r="A359" s="102" t="s">
        <v>416</v>
      </c>
      <c r="B359" s="102" t="n">
        <v>96028370</v>
      </c>
      <c r="C359" s="102" t="s">
        <v>37</v>
      </c>
      <c r="D359" s="102" t="n">
        <v>72352</v>
      </c>
      <c r="E359" s="0" t="s">
        <v>16</v>
      </c>
      <c r="F359" s="0" t="n">
        <v>82</v>
      </c>
      <c r="H359" s="29" t="n">
        <f aca="false">VLOOKUP(A359,HEADROOM!$C$2:$D$3820,2,FALSE())</f>
        <v>517961</v>
      </c>
      <c r="I359" s="0" t="str">
        <f aca="false">IF(D359="",VLOOKUP(A359,HEADROOM!$C$2:$E$3820,3,FALSE()),"")</f>
        <v/>
      </c>
      <c r="J359" s="0" t="str">
        <f aca="false">A359&amp;B359</f>
        <v>KeySpan Energy Canada Partnership96028370</v>
      </c>
      <c r="K359" s="0" t="s">
        <v>1554</v>
      </c>
    </row>
    <row r="360" customFormat="false" ht="12.75" hidden="false" customHeight="false" outlineLevel="0" collapsed="false">
      <c r="A360" s="102" t="s">
        <v>420</v>
      </c>
      <c r="B360" s="102" t="n">
        <v>96038062</v>
      </c>
      <c r="C360" s="102" t="s">
        <v>37</v>
      </c>
      <c r="D360" s="102" t="n">
        <v>76140</v>
      </c>
      <c r="E360" s="0" t="s">
        <v>16</v>
      </c>
      <c r="F360" s="0" t="n">
        <v>85</v>
      </c>
      <c r="H360" s="29" t="n">
        <f aca="false">VLOOKUP(A360,HEADROOM!$C$2:$D$3820,2,FALSE())</f>
        <v>8000</v>
      </c>
      <c r="I360" s="0" t="str">
        <f aca="false">IF(D360="",VLOOKUP(A360,HEADROOM!$C$2:$E$3820,3,FALSE()),"")</f>
        <v/>
      </c>
      <c r="J360" s="0" t="str">
        <f aca="false">A360&amp;B360</f>
        <v>Midstream Energy Marketing, Inc.96038062</v>
      </c>
      <c r="K360" s="0" t="s">
        <v>1554</v>
      </c>
    </row>
    <row r="361" customFormat="false" ht="12.75" hidden="false" customHeight="false" outlineLevel="0" collapsed="false">
      <c r="A361" s="102" t="s">
        <v>420</v>
      </c>
      <c r="B361" s="102" t="n">
        <v>96038062</v>
      </c>
      <c r="C361" s="102" t="s">
        <v>37</v>
      </c>
      <c r="D361" s="102" t="n">
        <v>76140</v>
      </c>
      <c r="E361" s="0" t="s">
        <v>16</v>
      </c>
      <c r="F361" s="0" t="n">
        <v>85</v>
      </c>
      <c r="H361" s="29" t="n">
        <f aca="false">VLOOKUP(A361,HEADROOM!$C$2:$D$3820,2,FALSE())</f>
        <v>8000</v>
      </c>
      <c r="I361" s="0" t="str">
        <f aca="false">IF(D361="",VLOOKUP(A361,HEADROOM!$C$2:$E$3820,3,FALSE()),"")</f>
        <v/>
      </c>
      <c r="J361" s="0" t="str">
        <f aca="false">A361&amp;B361</f>
        <v>Midstream Energy Marketing, Inc.96038062</v>
      </c>
      <c r="K361" s="0" t="s">
        <v>1554</v>
      </c>
    </row>
    <row r="362" customFormat="false" ht="12.75" hidden="false" customHeight="false" outlineLevel="0" collapsed="false">
      <c r="A362" s="102" t="s">
        <v>420</v>
      </c>
      <c r="B362" s="102" t="n">
        <v>96038062</v>
      </c>
      <c r="C362" s="102" t="s">
        <v>37</v>
      </c>
      <c r="D362" s="102" t="n">
        <v>76140</v>
      </c>
      <c r="E362" s="0" t="s">
        <v>16</v>
      </c>
      <c r="F362" s="0" t="n">
        <v>85</v>
      </c>
      <c r="H362" s="29" t="n">
        <f aca="false">VLOOKUP(A362,HEADROOM!$C$2:$D$3820,2,FALSE())</f>
        <v>8000</v>
      </c>
      <c r="I362" s="0" t="str">
        <f aca="false">IF(D362="",VLOOKUP(A362,HEADROOM!$C$2:$E$3820,3,FALSE()),"")</f>
        <v/>
      </c>
      <c r="J362" s="0" t="str">
        <f aca="false">A362&amp;B362</f>
        <v>Midstream Energy Marketing, Inc.96038062</v>
      </c>
      <c r="K362" s="0" t="s">
        <v>1554</v>
      </c>
    </row>
    <row r="363" customFormat="false" ht="12.75" hidden="false" customHeight="false" outlineLevel="0" collapsed="false">
      <c r="A363" s="102" t="s">
        <v>420</v>
      </c>
      <c r="B363" s="102" t="n">
        <v>96038062</v>
      </c>
      <c r="C363" s="102" t="s">
        <v>37</v>
      </c>
      <c r="D363" s="102" t="n">
        <v>76140</v>
      </c>
      <c r="E363" s="0" t="s">
        <v>16</v>
      </c>
      <c r="F363" s="0" t="n">
        <v>85</v>
      </c>
      <c r="H363" s="29" t="n">
        <f aca="false">VLOOKUP(A363,HEADROOM!$C$2:$D$3820,2,FALSE())</f>
        <v>8000</v>
      </c>
      <c r="I363" s="0" t="str">
        <f aca="false">IF(D363="",VLOOKUP(A363,HEADROOM!$C$2:$E$3820,3,FALSE()),"")</f>
        <v/>
      </c>
      <c r="J363" s="0" t="str">
        <f aca="false">A363&amp;B363</f>
        <v>Midstream Energy Marketing, Inc.96038062</v>
      </c>
      <c r="K363" s="0" t="s">
        <v>1554</v>
      </c>
    </row>
    <row r="364" customFormat="false" ht="12.75" hidden="false" customHeight="false" outlineLevel="0" collapsed="false">
      <c r="A364" s="102" t="s">
        <v>63</v>
      </c>
      <c r="B364" s="102" t="n">
        <v>96033539</v>
      </c>
      <c r="C364" s="102" t="s">
        <v>65</v>
      </c>
      <c r="D364" s="102" t="n">
        <v>56264</v>
      </c>
      <c r="E364" s="0" t="s">
        <v>16</v>
      </c>
      <c r="F364" s="0" t="n">
        <v>21</v>
      </c>
      <c r="H364" s="29" t="n">
        <f aca="false">VLOOKUP(A364,HEADROOM!$C$2:$D$3820,2,FALSE())</f>
        <v>63044383</v>
      </c>
      <c r="I364" s="0" t="str">
        <f aca="false">IF(D364="",VLOOKUP(A364,HEADROOM!$C$2:$E$3820,3,FALSE()),"")</f>
        <v/>
      </c>
      <c r="J364" s="0" t="str">
        <f aca="false">A364&amp;B364</f>
        <v>Mirant Americas Energy Marketing, L.P.96033539</v>
      </c>
      <c r="K364" s="0" t="s">
        <v>1554</v>
      </c>
    </row>
    <row r="365" customFormat="false" ht="12.75" hidden="false" customHeight="false" outlineLevel="0" collapsed="false">
      <c r="A365" s="102" t="s">
        <v>63</v>
      </c>
      <c r="B365" s="102" t="n">
        <v>96033539</v>
      </c>
      <c r="C365" s="102" t="s">
        <v>65</v>
      </c>
      <c r="D365" s="102" t="n">
        <v>56264</v>
      </c>
      <c r="E365" s="0" t="s">
        <v>16</v>
      </c>
      <c r="F365" s="0" t="n">
        <v>21</v>
      </c>
      <c r="H365" s="29" t="n">
        <f aca="false">VLOOKUP(A365,HEADROOM!$C$2:$D$3820,2,FALSE())</f>
        <v>63044383</v>
      </c>
      <c r="I365" s="0" t="str">
        <f aca="false">IF(D365="",VLOOKUP(A365,HEADROOM!$C$2:$E$3820,3,FALSE()),"")</f>
        <v/>
      </c>
      <c r="J365" s="0" t="str">
        <f aca="false">A365&amp;B365</f>
        <v>Mirant Americas Energy Marketing, L.P.96033539</v>
      </c>
      <c r="K365" s="0" t="s">
        <v>1554</v>
      </c>
    </row>
    <row r="366" customFormat="false" ht="12.75" hidden="false" customHeight="false" outlineLevel="0" collapsed="false">
      <c r="A366" s="102" t="s">
        <v>63</v>
      </c>
      <c r="B366" s="102" t="n">
        <v>96033539</v>
      </c>
      <c r="C366" s="102" t="s">
        <v>65</v>
      </c>
      <c r="D366" s="102" t="n">
        <v>56264</v>
      </c>
      <c r="E366" s="0" t="s">
        <v>16</v>
      </c>
      <c r="F366" s="0" t="n">
        <v>21</v>
      </c>
      <c r="H366" s="29" t="n">
        <f aca="false">VLOOKUP(A366,HEADROOM!$C$2:$D$3820,2,FALSE())</f>
        <v>63044383</v>
      </c>
      <c r="I366" s="0" t="str">
        <f aca="false">IF(D366="",VLOOKUP(A366,HEADROOM!$C$2:$E$3820,3,FALSE()),"")</f>
        <v/>
      </c>
      <c r="J366" s="0" t="str">
        <f aca="false">A366&amp;B366</f>
        <v>Mirant Americas Energy Marketing, L.P.96033539</v>
      </c>
      <c r="K366" s="0" t="s">
        <v>1554</v>
      </c>
    </row>
    <row r="367" customFormat="false" ht="12.75" hidden="false" customHeight="false" outlineLevel="0" collapsed="false">
      <c r="A367" s="102" t="s">
        <v>63</v>
      </c>
      <c r="B367" s="102" t="n">
        <v>96033539</v>
      </c>
      <c r="C367" s="102" t="s">
        <v>65</v>
      </c>
      <c r="D367" s="102" t="n">
        <v>56264</v>
      </c>
      <c r="E367" s="0" t="s">
        <v>16</v>
      </c>
      <c r="F367" s="0" t="n">
        <v>21</v>
      </c>
      <c r="H367" s="29" t="n">
        <f aca="false">VLOOKUP(A367,HEADROOM!$C$2:$D$3820,2,FALSE())</f>
        <v>63044383</v>
      </c>
      <c r="I367" s="0" t="str">
        <f aca="false">IF(D367="",VLOOKUP(A367,HEADROOM!$C$2:$E$3820,3,FALSE()),"")</f>
        <v/>
      </c>
      <c r="J367" s="0" t="str">
        <f aca="false">A367&amp;B367</f>
        <v>Mirant Americas Energy Marketing, L.P.96033539</v>
      </c>
      <c r="K367" s="0" t="s">
        <v>1554</v>
      </c>
    </row>
    <row r="368" customFormat="false" ht="12.75" hidden="false" customHeight="false" outlineLevel="0" collapsed="false">
      <c r="A368" s="102" t="s">
        <v>421</v>
      </c>
      <c r="B368" s="102" t="n">
        <v>96043717</v>
      </c>
      <c r="C368" s="102" t="s">
        <v>37</v>
      </c>
      <c r="D368" s="102" t="n">
        <v>80245</v>
      </c>
      <c r="E368" s="0" t="s">
        <v>16</v>
      </c>
      <c r="F368" s="0" t="n">
        <v>12</v>
      </c>
      <c r="H368" s="29" t="n">
        <f aca="false">VLOOKUP(A368,HEADROOM!$C$2:$D$3820,2,FALSE())</f>
        <v>1500000</v>
      </c>
      <c r="I368" s="0" t="str">
        <f aca="false">IF(D368="",VLOOKUP(A368,HEADROOM!$C$2:$E$3820,3,FALSE()),"")</f>
        <v/>
      </c>
      <c r="J368" s="0" t="str">
        <f aca="false">A368&amp;B368</f>
        <v>Mirant Canada Energy Marketing, Ltd.96043717</v>
      </c>
      <c r="K368" s="0" t="s">
        <v>1554</v>
      </c>
    </row>
    <row r="369" customFormat="false" ht="12.75" hidden="false" customHeight="false" outlineLevel="0" collapsed="false">
      <c r="A369" s="102" t="s">
        <v>421</v>
      </c>
      <c r="B369" s="102" t="n">
        <v>96043717</v>
      </c>
      <c r="C369" s="102" t="s">
        <v>37</v>
      </c>
      <c r="D369" s="102" t="n">
        <v>80245</v>
      </c>
      <c r="E369" s="0" t="s">
        <v>16</v>
      </c>
      <c r="F369" s="0" t="n">
        <v>12</v>
      </c>
      <c r="H369" s="29" t="n">
        <f aca="false">VLOOKUP(A369,HEADROOM!$C$2:$D$3820,2,FALSE())</f>
        <v>1500000</v>
      </c>
      <c r="I369" s="0" t="str">
        <f aca="false">IF(D369="",VLOOKUP(A369,HEADROOM!$C$2:$E$3820,3,FALSE()),"")</f>
        <v/>
      </c>
      <c r="J369" s="0" t="str">
        <f aca="false">A369&amp;B369</f>
        <v>Mirant Canada Energy Marketing, Ltd.96043717</v>
      </c>
      <c r="K369" s="0" t="s">
        <v>1554</v>
      </c>
    </row>
    <row r="370" customFormat="false" ht="12.75" hidden="false" customHeight="false" outlineLevel="0" collapsed="false">
      <c r="A370" s="102" t="s">
        <v>421</v>
      </c>
      <c r="B370" s="102" t="n">
        <v>96043717</v>
      </c>
      <c r="C370" s="102" t="s">
        <v>37</v>
      </c>
      <c r="D370" s="102" t="n">
        <v>80245</v>
      </c>
      <c r="E370" s="0" t="s">
        <v>16</v>
      </c>
      <c r="F370" s="0" t="n">
        <v>12</v>
      </c>
      <c r="H370" s="29" t="n">
        <f aca="false">VLOOKUP(A370,HEADROOM!$C$2:$D$3820,2,FALSE())</f>
        <v>1500000</v>
      </c>
      <c r="I370" s="0" t="str">
        <f aca="false">IF(D370="",VLOOKUP(A370,HEADROOM!$C$2:$E$3820,3,FALSE()),"")</f>
        <v/>
      </c>
      <c r="J370" s="0" t="str">
        <f aca="false">A370&amp;B370</f>
        <v>Mirant Canada Energy Marketing, Ltd.96043717</v>
      </c>
      <c r="K370" s="0" t="s">
        <v>1554</v>
      </c>
    </row>
    <row r="371" customFormat="false" ht="12.75" hidden="false" customHeight="false" outlineLevel="0" collapsed="false">
      <c r="A371" s="102" t="s">
        <v>421</v>
      </c>
      <c r="B371" s="102" t="n">
        <v>96043717</v>
      </c>
      <c r="C371" s="102" t="s">
        <v>37</v>
      </c>
      <c r="D371" s="102" t="n">
        <v>80245</v>
      </c>
      <c r="E371" s="0" t="s">
        <v>16</v>
      </c>
      <c r="F371" s="0" t="n">
        <v>12</v>
      </c>
      <c r="H371" s="29" t="n">
        <f aca="false">VLOOKUP(A371,HEADROOM!$C$2:$D$3820,2,FALSE())</f>
        <v>1500000</v>
      </c>
      <c r="I371" s="0" t="str">
        <f aca="false">IF(D371="",VLOOKUP(A371,HEADROOM!$C$2:$E$3820,3,FALSE()),"")</f>
        <v/>
      </c>
      <c r="J371" s="0" t="str">
        <f aca="false">A371&amp;B371</f>
        <v>Mirant Canada Energy Marketing, Ltd.96043717</v>
      </c>
      <c r="K371" s="0" t="s">
        <v>1554</v>
      </c>
    </row>
    <row r="372" customFormat="false" ht="12.75" hidden="false" customHeight="false" outlineLevel="0" collapsed="false">
      <c r="A372" s="102" t="s">
        <v>96</v>
      </c>
      <c r="B372" s="102" t="n">
        <v>96013901</v>
      </c>
      <c r="C372" s="102" t="s">
        <v>41</v>
      </c>
      <c r="D372" s="102" t="n">
        <v>9409</v>
      </c>
      <c r="E372" s="0" t="s">
        <v>16</v>
      </c>
      <c r="F372" s="0" t="n">
        <v>42</v>
      </c>
      <c r="H372" s="29" t="n">
        <f aca="false">VLOOKUP(A372,HEADROOM!$C$2:$D$3820,2,FALSE())</f>
        <v>94893527</v>
      </c>
      <c r="I372" s="0" t="str">
        <f aca="false">IF(D372="",VLOOKUP(A372,HEADROOM!$C$2:$E$3820,3,FALSE()),"")</f>
        <v/>
      </c>
      <c r="J372" s="0" t="str">
        <f aca="false">A372&amp;B372</f>
        <v>Morgan Stanley Capital Group Inc.96013901</v>
      </c>
      <c r="K372" s="0" t="s">
        <v>1554</v>
      </c>
    </row>
    <row r="373" customFormat="false" ht="12.75" hidden="false" customHeight="false" outlineLevel="0" collapsed="false">
      <c r="A373" s="102" t="s">
        <v>96</v>
      </c>
      <c r="B373" s="102" t="n">
        <v>96013901</v>
      </c>
      <c r="C373" s="102" t="s">
        <v>41</v>
      </c>
      <c r="D373" s="102" t="n">
        <v>9409</v>
      </c>
      <c r="E373" s="0" t="s">
        <v>16</v>
      </c>
      <c r="F373" s="0" t="n">
        <v>42</v>
      </c>
      <c r="H373" s="29" t="n">
        <f aca="false">VLOOKUP(A373,HEADROOM!$C$2:$D$3820,2,FALSE())</f>
        <v>94893527</v>
      </c>
      <c r="I373" s="0" t="str">
        <f aca="false">IF(D373="",VLOOKUP(A373,HEADROOM!$C$2:$E$3820,3,FALSE()),"")</f>
        <v/>
      </c>
      <c r="J373" s="0" t="str">
        <f aca="false">A373&amp;B373</f>
        <v>Morgan Stanley Capital Group Inc.96013901</v>
      </c>
      <c r="K373" s="0" t="s">
        <v>1554</v>
      </c>
    </row>
    <row r="374" customFormat="false" ht="12.75" hidden="false" customHeight="false" outlineLevel="0" collapsed="false">
      <c r="A374" s="102" t="s">
        <v>96</v>
      </c>
      <c r="B374" s="102" t="n">
        <v>96013901</v>
      </c>
      <c r="C374" s="102" t="s">
        <v>41</v>
      </c>
      <c r="D374" s="102" t="n">
        <v>9409</v>
      </c>
      <c r="E374" s="0" t="s">
        <v>16</v>
      </c>
      <c r="F374" s="0" t="n">
        <v>42</v>
      </c>
      <c r="H374" s="29" t="n">
        <f aca="false">VLOOKUP(A374,HEADROOM!$C$2:$D$3820,2,FALSE())</f>
        <v>94893527</v>
      </c>
      <c r="I374" s="0" t="str">
        <f aca="false">IF(D374="",VLOOKUP(A374,HEADROOM!$C$2:$E$3820,3,FALSE()),"")</f>
        <v/>
      </c>
      <c r="J374" s="0" t="str">
        <f aca="false">A374&amp;B374</f>
        <v>Morgan Stanley Capital Group Inc.96013901</v>
      </c>
      <c r="K374" s="0" t="s">
        <v>1554</v>
      </c>
    </row>
    <row r="375" customFormat="false" ht="12.75" hidden="false" customHeight="false" outlineLevel="0" collapsed="false">
      <c r="A375" s="102" t="s">
        <v>96</v>
      </c>
      <c r="B375" s="102" t="n">
        <v>96013901</v>
      </c>
      <c r="C375" s="102" t="s">
        <v>41</v>
      </c>
      <c r="D375" s="102" t="n">
        <v>9409</v>
      </c>
      <c r="E375" s="0" t="s">
        <v>16</v>
      </c>
      <c r="F375" s="0" t="n">
        <v>42</v>
      </c>
      <c r="H375" s="29" t="n">
        <f aca="false">VLOOKUP(A375,HEADROOM!$C$2:$D$3820,2,FALSE())</f>
        <v>94893527</v>
      </c>
      <c r="I375" s="0" t="str">
        <f aca="false">IF(D375="",VLOOKUP(A375,HEADROOM!$C$2:$E$3820,3,FALSE()),"")</f>
        <v/>
      </c>
      <c r="J375" s="0" t="str">
        <f aca="false">A375&amp;B375</f>
        <v>Morgan Stanley Capital Group Inc.96013901</v>
      </c>
      <c r="K375" s="0" t="s">
        <v>1554</v>
      </c>
    </row>
    <row r="376" customFormat="false" ht="12.75" hidden="false" customHeight="false" outlineLevel="0" collapsed="false">
      <c r="A376" s="102" t="s">
        <v>423</v>
      </c>
      <c r="B376" s="102" t="n">
        <v>96028136</v>
      </c>
      <c r="C376" s="102" t="s">
        <v>37</v>
      </c>
      <c r="D376" s="102" t="n">
        <v>32565</v>
      </c>
      <c r="E376" s="0" t="s">
        <v>16</v>
      </c>
      <c r="F376" s="0" t="n">
        <v>56</v>
      </c>
      <c r="H376" s="29" t="n">
        <f aca="false">VLOOKUP(A376,HEADROOM!$C$2:$D$3820,2,FALSE())</f>
        <v>703024</v>
      </c>
      <c r="I376" s="0" t="str">
        <f aca="false">IF(D376="",VLOOKUP(A376,HEADROOM!$C$2:$E$3820,3,FALSE()),"")</f>
        <v/>
      </c>
      <c r="J376" s="0" t="str">
        <f aca="false">A376&amp;B376</f>
        <v>Murphy Oil Company Ltd.96028136</v>
      </c>
      <c r="K376" s="0" t="s">
        <v>1554</v>
      </c>
    </row>
    <row r="377" customFormat="false" ht="12.75" hidden="false" customHeight="false" outlineLevel="0" collapsed="false">
      <c r="A377" s="102" t="s">
        <v>423</v>
      </c>
      <c r="B377" s="102" t="n">
        <v>96028136</v>
      </c>
      <c r="C377" s="102" t="s">
        <v>37</v>
      </c>
      <c r="D377" s="102" t="n">
        <v>32565</v>
      </c>
      <c r="E377" s="0" t="s">
        <v>16</v>
      </c>
      <c r="F377" s="0" t="n">
        <v>56</v>
      </c>
      <c r="H377" s="29" t="n">
        <f aca="false">VLOOKUP(A377,HEADROOM!$C$2:$D$3820,2,FALSE())</f>
        <v>703024</v>
      </c>
      <c r="I377" s="0" t="str">
        <f aca="false">IF(D377="",VLOOKUP(A377,HEADROOM!$C$2:$E$3820,3,FALSE()),"")</f>
        <v/>
      </c>
      <c r="J377" s="0" t="str">
        <f aca="false">A377&amp;B377</f>
        <v>Murphy Oil Company Ltd.96028136</v>
      </c>
      <c r="K377" s="0" t="s">
        <v>1554</v>
      </c>
    </row>
    <row r="378" customFormat="false" ht="12.75" hidden="false" customHeight="false" outlineLevel="0" collapsed="false">
      <c r="A378" s="102" t="s">
        <v>125</v>
      </c>
      <c r="B378" s="102" t="n">
        <v>96013811</v>
      </c>
      <c r="C378" s="102" t="s">
        <v>41</v>
      </c>
      <c r="D378" s="102" t="n">
        <v>57251</v>
      </c>
      <c r="E378" s="0" t="s">
        <v>16</v>
      </c>
      <c r="F378" s="0" t="n">
        <v>16</v>
      </c>
      <c r="H378" s="29" t="n">
        <f aca="false">VLOOKUP(A378,HEADROOM!$C$2:$D$3820,2,FALSE())</f>
        <v>14305687</v>
      </c>
      <c r="I378" s="0" t="str">
        <f aca="false">IF(D378="",VLOOKUP(A378,HEADROOM!$C$2:$E$3820,3,FALSE()),"")</f>
        <v/>
      </c>
      <c r="J378" s="0" t="str">
        <f aca="false">A378&amp;B378</f>
        <v>Nexen Marketing96013811</v>
      </c>
      <c r="K378" s="0" t="s">
        <v>1554</v>
      </c>
    </row>
    <row r="379" customFormat="false" ht="12.75" hidden="false" customHeight="false" outlineLevel="0" collapsed="false">
      <c r="A379" s="102" t="s">
        <v>125</v>
      </c>
      <c r="B379" s="102" t="n">
        <v>96013811</v>
      </c>
      <c r="C379" s="102" t="s">
        <v>41</v>
      </c>
      <c r="D379" s="102" t="n">
        <v>57251</v>
      </c>
      <c r="E379" s="0" t="s">
        <v>16</v>
      </c>
      <c r="F379" s="0" t="n">
        <v>16</v>
      </c>
      <c r="H379" s="29" t="n">
        <f aca="false">VLOOKUP(A379,HEADROOM!$C$2:$D$3820,2,FALSE())</f>
        <v>14305687</v>
      </c>
      <c r="I379" s="0" t="str">
        <f aca="false">IF(D379="",VLOOKUP(A379,HEADROOM!$C$2:$E$3820,3,FALSE()),"")</f>
        <v/>
      </c>
      <c r="J379" s="0" t="str">
        <f aca="false">A379&amp;B379</f>
        <v>Nexen Marketing96013811</v>
      </c>
      <c r="K379" s="0" t="s">
        <v>1554</v>
      </c>
    </row>
    <row r="380" customFormat="false" ht="12.75" hidden="false" customHeight="false" outlineLevel="0" collapsed="false">
      <c r="A380" s="102" t="s">
        <v>125</v>
      </c>
      <c r="B380" s="102" t="n">
        <v>96013811</v>
      </c>
      <c r="C380" s="102" t="s">
        <v>41</v>
      </c>
      <c r="D380" s="102" t="n">
        <v>57251</v>
      </c>
      <c r="E380" s="0" t="s">
        <v>16</v>
      </c>
      <c r="F380" s="0" t="n">
        <v>16</v>
      </c>
      <c r="H380" s="29" t="n">
        <f aca="false">VLOOKUP(A380,HEADROOM!$C$2:$D$3820,2,FALSE())</f>
        <v>14305687</v>
      </c>
      <c r="I380" s="0" t="str">
        <f aca="false">IF(D380="",VLOOKUP(A380,HEADROOM!$C$2:$E$3820,3,FALSE()),"")</f>
        <v/>
      </c>
      <c r="J380" s="0" t="str">
        <f aca="false">A380&amp;B380</f>
        <v>Nexen Marketing96013811</v>
      </c>
      <c r="K380" s="0" t="s">
        <v>1554</v>
      </c>
    </row>
    <row r="381" customFormat="false" ht="12.75" hidden="false" customHeight="false" outlineLevel="0" collapsed="false">
      <c r="A381" s="102" t="s">
        <v>125</v>
      </c>
      <c r="B381" s="102" t="n">
        <v>96013811</v>
      </c>
      <c r="C381" s="102" t="s">
        <v>41</v>
      </c>
      <c r="D381" s="102" t="n">
        <v>57251</v>
      </c>
      <c r="E381" s="0" t="s">
        <v>16</v>
      </c>
      <c r="F381" s="0" t="n">
        <v>16</v>
      </c>
      <c r="H381" s="29" t="n">
        <f aca="false">VLOOKUP(A381,HEADROOM!$C$2:$D$3820,2,FALSE())</f>
        <v>14305687</v>
      </c>
      <c r="I381" s="0" t="str">
        <f aca="false">IF(D381="",VLOOKUP(A381,HEADROOM!$C$2:$E$3820,3,FALSE()),"")</f>
        <v/>
      </c>
      <c r="J381" s="0" t="str">
        <f aca="false">A381&amp;B381</f>
        <v>Nexen Marketing96013811</v>
      </c>
      <c r="K381" s="0" t="s">
        <v>1554</v>
      </c>
    </row>
    <row r="382" customFormat="false" ht="12.75" hidden="false" customHeight="false" outlineLevel="0" collapsed="false">
      <c r="A382" s="102" t="s">
        <v>428</v>
      </c>
      <c r="B382" s="102" t="n">
        <v>96013902</v>
      </c>
      <c r="C382" s="102" t="s">
        <v>41</v>
      </c>
      <c r="D382" s="102" t="n">
        <v>62781</v>
      </c>
      <c r="E382" s="0" t="s">
        <v>16</v>
      </c>
      <c r="F382" s="0" t="n">
        <v>65</v>
      </c>
      <c r="H382" s="29" t="n">
        <f aca="false">VLOOKUP(A382,HEADROOM!$C$2:$D$3820,2,FALSE())</f>
        <v>50000</v>
      </c>
      <c r="I382" s="0" t="str">
        <f aca="false">IF(D382="",VLOOKUP(A382,HEADROOM!$C$2:$E$3820,3,FALSE()),"")</f>
        <v/>
      </c>
      <c r="J382" s="0" t="str">
        <f aca="false">A382&amp;B382</f>
        <v>Northstar Energy96013902</v>
      </c>
      <c r="K382" s="0" t="s">
        <v>1554</v>
      </c>
    </row>
    <row r="383" customFormat="false" ht="12.75" hidden="false" customHeight="false" outlineLevel="0" collapsed="false">
      <c r="A383" s="102" t="s">
        <v>428</v>
      </c>
      <c r="B383" s="102" t="n">
        <v>96013902</v>
      </c>
      <c r="C383" s="102" t="s">
        <v>41</v>
      </c>
      <c r="D383" s="102" t="n">
        <v>62781</v>
      </c>
      <c r="E383" s="0" t="s">
        <v>16</v>
      </c>
      <c r="F383" s="0" t="n">
        <v>65</v>
      </c>
      <c r="H383" s="29" t="n">
        <f aca="false">VLOOKUP(A383,HEADROOM!$C$2:$D$3820,2,FALSE())</f>
        <v>50000</v>
      </c>
      <c r="I383" s="0" t="str">
        <f aca="false">IF(D383="",VLOOKUP(A383,HEADROOM!$C$2:$E$3820,3,FALSE()),"")</f>
        <v/>
      </c>
      <c r="J383" s="0" t="str">
        <f aca="false">A383&amp;B383</f>
        <v>Northstar Energy96013902</v>
      </c>
      <c r="K383" s="0" t="s">
        <v>1554</v>
      </c>
    </row>
    <row r="384" customFormat="false" ht="12.75" hidden="false" customHeight="false" outlineLevel="0" collapsed="false">
      <c r="A384" s="102" t="s">
        <v>428</v>
      </c>
      <c r="B384" s="102" t="n">
        <v>96013902</v>
      </c>
      <c r="C384" s="102" t="s">
        <v>41</v>
      </c>
      <c r="D384" s="102" t="n">
        <v>62781</v>
      </c>
      <c r="E384" s="0" t="s">
        <v>16</v>
      </c>
      <c r="F384" s="0" t="n">
        <v>65</v>
      </c>
      <c r="H384" s="29" t="n">
        <f aca="false">VLOOKUP(A384,HEADROOM!$C$2:$D$3820,2,FALSE())</f>
        <v>50000</v>
      </c>
      <c r="I384" s="0" t="str">
        <f aca="false">IF(D384="",VLOOKUP(A384,HEADROOM!$C$2:$E$3820,3,FALSE()),"")</f>
        <v/>
      </c>
      <c r="J384" s="0" t="str">
        <f aca="false">A384&amp;B384</f>
        <v>Northstar Energy96013902</v>
      </c>
      <c r="K384" s="0" t="s">
        <v>1554</v>
      </c>
    </row>
    <row r="385" customFormat="false" ht="12.75" hidden="false" customHeight="false" outlineLevel="0" collapsed="false">
      <c r="A385" s="102" t="s">
        <v>428</v>
      </c>
      <c r="B385" s="102" t="n">
        <v>96013902</v>
      </c>
      <c r="C385" s="102" t="s">
        <v>41</v>
      </c>
      <c r="D385" s="102" t="n">
        <v>62781</v>
      </c>
      <c r="E385" s="0" t="s">
        <v>16</v>
      </c>
      <c r="F385" s="0" t="n">
        <v>65</v>
      </c>
      <c r="H385" s="29" t="n">
        <f aca="false">VLOOKUP(A385,HEADROOM!$C$2:$D$3820,2,FALSE())</f>
        <v>50000</v>
      </c>
      <c r="I385" s="0" t="str">
        <f aca="false">IF(D385="",VLOOKUP(A385,HEADROOM!$C$2:$E$3820,3,FALSE()),"")</f>
        <v/>
      </c>
      <c r="J385" s="0" t="str">
        <f aca="false">A385&amp;B385</f>
        <v>Northstar Energy96013902</v>
      </c>
      <c r="K385" s="0" t="s">
        <v>1554</v>
      </c>
    </row>
    <row r="386" customFormat="false" ht="12.75" hidden="false" customHeight="false" outlineLevel="0" collapsed="false">
      <c r="A386" s="102" t="s">
        <v>435</v>
      </c>
      <c r="B386" s="102" t="n">
        <v>96013917</v>
      </c>
      <c r="C386" s="102" t="s">
        <v>41</v>
      </c>
      <c r="D386" s="102" t="n">
        <v>11157</v>
      </c>
      <c r="E386" s="0" t="s">
        <v>16</v>
      </c>
      <c r="F386" s="0" t="n">
        <v>25</v>
      </c>
      <c r="H386" s="29" t="n">
        <f aca="false">VLOOKUP(A386,HEADROOM!$C$2:$D$3820,2,FALSE())</f>
        <v>79562186</v>
      </c>
      <c r="I386" s="0" t="str">
        <f aca="false">IF(D386="",VLOOKUP(A386,HEADROOM!$C$2:$E$3820,3,FALSE()),"")</f>
        <v/>
      </c>
      <c r="J386" s="0" t="str">
        <f aca="false">A386&amp;B386</f>
        <v>PanCanadian Petroleum Limited96013917</v>
      </c>
      <c r="K386" s="0" t="s">
        <v>1554</v>
      </c>
    </row>
    <row r="387" customFormat="false" ht="12.75" hidden="false" customHeight="false" outlineLevel="0" collapsed="false">
      <c r="A387" s="102" t="s">
        <v>435</v>
      </c>
      <c r="B387" s="102" t="n">
        <v>96013917</v>
      </c>
      <c r="C387" s="102" t="s">
        <v>41</v>
      </c>
      <c r="D387" s="102" t="n">
        <v>11157</v>
      </c>
      <c r="E387" s="0" t="s">
        <v>16</v>
      </c>
      <c r="F387" s="0" t="n">
        <v>25</v>
      </c>
      <c r="H387" s="29" t="n">
        <f aca="false">VLOOKUP(A387,HEADROOM!$C$2:$D$3820,2,FALSE())</f>
        <v>79562186</v>
      </c>
      <c r="I387" s="0" t="str">
        <f aca="false">IF(D387="",VLOOKUP(A387,HEADROOM!$C$2:$E$3820,3,FALSE()),"")</f>
        <v/>
      </c>
      <c r="J387" s="0" t="str">
        <f aca="false">A387&amp;B387</f>
        <v>PanCanadian Petroleum Limited96013917</v>
      </c>
      <c r="K387" s="0" t="s">
        <v>1554</v>
      </c>
    </row>
    <row r="388" customFormat="false" ht="12.75" hidden="false" customHeight="false" outlineLevel="0" collapsed="false">
      <c r="A388" s="102" t="s">
        <v>435</v>
      </c>
      <c r="B388" s="102" t="n">
        <v>96013917</v>
      </c>
      <c r="C388" s="102" t="s">
        <v>41</v>
      </c>
      <c r="D388" s="102" t="n">
        <v>11157</v>
      </c>
      <c r="E388" s="0" t="s">
        <v>16</v>
      </c>
      <c r="F388" s="0" t="n">
        <v>25</v>
      </c>
      <c r="H388" s="29" t="n">
        <f aca="false">VLOOKUP(A388,HEADROOM!$C$2:$D$3820,2,FALSE())</f>
        <v>79562186</v>
      </c>
      <c r="I388" s="0" t="str">
        <f aca="false">IF(D388="",VLOOKUP(A388,HEADROOM!$C$2:$E$3820,3,FALSE()),"")</f>
        <v/>
      </c>
      <c r="J388" s="0" t="str">
        <f aca="false">A388&amp;B388</f>
        <v>PanCanadian Petroleum Limited96013917</v>
      </c>
      <c r="K388" s="0" t="s">
        <v>1554</v>
      </c>
    </row>
    <row r="389" customFormat="false" ht="12.75" hidden="false" customHeight="false" outlineLevel="0" collapsed="false">
      <c r="A389" s="102" t="s">
        <v>435</v>
      </c>
      <c r="B389" s="102" t="n">
        <v>96013917</v>
      </c>
      <c r="C389" s="102" t="s">
        <v>41</v>
      </c>
      <c r="D389" s="102" t="n">
        <v>11157</v>
      </c>
      <c r="E389" s="0" t="s">
        <v>16</v>
      </c>
      <c r="F389" s="0" t="n">
        <v>25</v>
      </c>
      <c r="H389" s="29" t="n">
        <f aca="false">VLOOKUP(A389,HEADROOM!$C$2:$D$3820,2,FALSE())</f>
        <v>79562186</v>
      </c>
      <c r="I389" s="0" t="str">
        <f aca="false">IF(D389="",VLOOKUP(A389,HEADROOM!$C$2:$E$3820,3,FALSE()),"")</f>
        <v/>
      </c>
      <c r="J389" s="0" t="str">
        <f aca="false">A389&amp;B389</f>
        <v>PanCanadian Petroleum Limited96013917</v>
      </c>
      <c r="K389" s="0" t="s">
        <v>1554</v>
      </c>
    </row>
    <row r="390" customFormat="false" ht="12.75" hidden="false" customHeight="false" outlineLevel="0" collapsed="false">
      <c r="A390" s="102" t="s">
        <v>436</v>
      </c>
      <c r="B390" s="102" t="n">
        <v>96013947</v>
      </c>
      <c r="C390" s="102" t="s">
        <v>41</v>
      </c>
      <c r="D390" s="102" t="n">
        <v>58798</v>
      </c>
      <c r="E390" s="0" t="s">
        <v>16</v>
      </c>
      <c r="F390" s="0" t="n">
        <v>46</v>
      </c>
      <c r="H390" s="29" t="n">
        <f aca="false">VLOOKUP(A390,HEADROOM!$C$2:$D$3820,2,FALSE())</f>
        <v>100000</v>
      </c>
      <c r="I390" s="0" t="str">
        <f aca="false">IF(D390="",VLOOKUP(A390,HEADROOM!$C$2:$E$3820,3,FALSE()),"")</f>
        <v/>
      </c>
      <c r="J390" s="0" t="str">
        <f aca="false">A390&amp;B390</f>
        <v>Penn West Petroleum96013947</v>
      </c>
      <c r="K390" s="0" t="s">
        <v>1554</v>
      </c>
    </row>
    <row r="391" customFormat="false" ht="12.75" hidden="false" customHeight="false" outlineLevel="0" collapsed="false">
      <c r="A391" s="102" t="s">
        <v>436</v>
      </c>
      <c r="B391" s="102" t="n">
        <v>96013947</v>
      </c>
      <c r="C391" s="102" t="s">
        <v>41</v>
      </c>
      <c r="D391" s="102" t="n">
        <v>58798</v>
      </c>
      <c r="E391" s="0" t="s">
        <v>16</v>
      </c>
      <c r="F391" s="0" t="n">
        <v>46</v>
      </c>
      <c r="H391" s="29" t="n">
        <f aca="false">VLOOKUP(A391,HEADROOM!$C$2:$D$3820,2,FALSE())</f>
        <v>100000</v>
      </c>
      <c r="I391" s="0" t="str">
        <f aca="false">IF(D391="",VLOOKUP(A391,HEADROOM!$C$2:$E$3820,3,FALSE()),"")</f>
        <v/>
      </c>
      <c r="J391" s="0" t="str">
        <f aca="false">A391&amp;B391</f>
        <v>Penn West Petroleum96013947</v>
      </c>
      <c r="K391" s="0" t="s">
        <v>1554</v>
      </c>
    </row>
    <row r="392" customFormat="false" ht="12.75" hidden="false" customHeight="false" outlineLevel="0" collapsed="false">
      <c r="A392" s="102" t="s">
        <v>436</v>
      </c>
      <c r="B392" s="102" t="n">
        <v>96013947</v>
      </c>
      <c r="C392" s="102" t="s">
        <v>41</v>
      </c>
      <c r="D392" s="102" t="n">
        <v>58798</v>
      </c>
      <c r="E392" s="0" t="s">
        <v>16</v>
      </c>
      <c r="F392" s="0" t="n">
        <v>46</v>
      </c>
      <c r="H392" s="29" t="n">
        <f aca="false">VLOOKUP(A392,HEADROOM!$C$2:$D$3820,2,FALSE())</f>
        <v>100000</v>
      </c>
      <c r="I392" s="0" t="str">
        <f aca="false">IF(D392="",VLOOKUP(A392,HEADROOM!$C$2:$E$3820,3,FALSE()),"")</f>
        <v/>
      </c>
      <c r="J392" s="0" t="str">
        <f aca="false">A392&amp;B392</f>
        <v>Penn West Petroleum96013947</v>
      </c>
      <c r="K392" s="0" t="s">
        <v>1554</v>
      </c>
    </row>
    <row r="393" customFormat="false" ht="12.75" hidden="false" customHeight="false" outlineLevel="0" collapsed="false">
      <c r="A393" s="102" t="s">
        <v>436</v>
      </c>
      <c r="B393" s="102" t="n">
        <v>96013947</v>
      </c>
      <c r="C393" s="102" t="s">
        <v>41</v>
      </c>
      <c r="D393" s="102" t="n">
        <v>58798</v>
      </c>
      <c r="E393" s="0" t="s">
        <v>16</v>
      </c>
      <c r="F393" s="0" t="n">
        <v>46</v>
      </c>
      <c r="H393" s="29" t="n">
        <f aca="false">VLOOKUP(A393,HEADROOM!$C$2:$D$3820,2,FALSE())</f>
        <v>100000</v>
      </c>
      <c r="I393" s="0" t="str">
        <f aca="false">IF(D393="",VLOOKUP(A393,HEADROOM!$C$2:$E$3820,3,FALSE()),"")</f>
        <v/>
      </c>
      <c r="J393" s="0" t="str">
        <f aca="false">A393&amp;B393</f>
        <v>Penn West Petroleum96013947</v>
      </c>
      <c r="K393" s="0" t="s">
        <v>1554</v>
      </c>
    </row>
    <row r="394" customFormat="false" ht="12.75" hidden="false" customHeight="false" outlineLevel="0" collapsed="false">
      <c r="A394" s="102" t="s">
        <v>437</v>
      </c>
      <c r="B394" s="102" t="n">
        <v>96013915</v>
      </c>
      <c r="C394" s="102" t="s">
        <v>41</v>
      </c>
      <c r="D394" s="102" t="n">
        <v>52868</v>
      </c>
      <c r="E394" s="0" t="s">
        <v>16</v>
      </c>
      <c r="F394" s="0" t="n">
        <v>31</v>
      </c>
      <c r="H394" s="29" t="n">
        <f aca="false">VLOOKUP(A394,HEADROOM!$C$2:$D$3820,2,FALSE())</f>
        <v>1000000</v>
      </c>
      <c r="I394" s="0" t="str">
        <f aca="false">IF(D394="",VLOOKUP(A394,HEADROOM!$C$2:$E$3820,3,FALSE()),"")</f>
        <v/>
      </c>
      <c r="J394" s="0" t="str">
        <f aca="false">A394&amp;B394</f>
        <v>Petro-Canada Oil and Gas96013915</v>
      </c>
      <c r="K394" s="0" t="s">
        <v>1554</v>
      </c>
    </row>
    <row r="395" customFormat="false" ht="12.75" hidden="false" customHeight="false" outlineLevel="0" collapsed="false">
      <c r="A395" s="102" t="s">
        <v>437</v>
      </c>
      <c r="B395" s="102" t="n">
        <v>96013915</v>
      </c>
      <c r="C395" s="102" t="s">
        <v>41</v>
      </c>
      <c r="D395" s="102" t="n">
        <v>52868</v>
      </c>
      <c r="E395" s="0" t="s">
        <v>16</v>
      </c>
      <c r="F395" s="0" t="n">
        <v>31</v>
      </c>
      <c r="H395" s="29" t="n">
        <f aca="false">VLOOKUP(A395,HEADROOM!$C$2:$D$3820,2,FALSE())</f>
        <v>1000000</v>
      </c>
      <c r="I395" s="0" t="str">
        <f aca="false">IF(D395="",VLOOKUP(A395,HEADROOM!$C$2:$E$3820,3,FALSE()),"")</f>
        <v/>
      </c>
      <c r="J395" s="0" t="str">
        <f aca="false">A395&amp;B395</f>
        <v>Petro-Canada Oil and Gas96013915</v>
      </c>
      <c r="K395" s="0" t="s">
        <v>1554</v>
      </c>
    </row>
    <row r="396" customFormat="false" ht="12.75" hidden="false" customHeight="false" outlineLevel="0" collapsed="false">
      <c r="A396" s="102" t="s">
        <v>437</v>
      </c>
      <c r="B396" s="102" t="n">
        <v>96013915</v>
      </c>
      <c r="C396" s="102" t="s">
        <v>41</v>
      </c>
      <c r="D396" s="102" t="n">
        <v>52868</v>
      </c>
      <c r="E396" s="0" t="s">
        <v>16</v>
      </c>
      <c r="F396" s="0" t="n">
        <v>31</v>
      </c>
      <c r="H396" s="29" t="n">
        <f aca="false">VLOOKUP(A396,HEADROOM!$C$2:$D$3820,2,FALSE())</f>
        <v>1000000</v>
      </c>
      <c r="I396" s="0" t="str">
        <f aca="false">IF(D396="",VLOOKUP(A396,HEADROOM!$C$2:$E$3820,3,FALSE()),"")</f>
        <v/>
      </c>
      <c r="J396" s="0" t="str">
        <f aca="false">A396&amp;B396</f>
        <v>Petro-Canada Oil and Gas96013915</v>
      </c>
      <c r="K396" s="0" t="s">
        <v>1554</v>
      </c>
    </row>
    <row r="397" customFormat="false" ht="12.75" hidden="false" customHeight="false" outlineLevel="0" collapsed="false">
      <c r="A397" s="102" t="s">
        <v>437</v>
      </c>
      <c r="B397" s="102" t="n">
        <v>96013915</v>
      </c>
      <c r="C397" s="102" t="s">
        <v>41</v>
      </c>
      <c r="D397" s="102" t="n">
        <v>52868</v>
      </c>
      <c r="E397" s="0" t="s">
        <v>16</v>
      </c>
      <c r="F397" s="0" t="n">
        <v>31</v>
      </c>
      <c r="H397" s="29" t="n">
        <f aca="false">VLOOKUP(A397,HEADROOM!$C$2:$D$3820,2,FALSE())</f>
        <v>1000000</v>
      </c>
      <c r="I397" s="0" t="str">
        <f aca="false">IF(D397="",VLOOKUP(A397,HEADROOM!$C$2:$E$3820,3,FALSE()),"")</f>
        <v/>
      </c>
      <c r="J397" s="0" t="str">
        <f aca="false">A397&amp;B397</f>
        <v>Petro-Canada Oil and Gas96013915</v>
      </c>
      <c r="K397" s="0" t="s">
        <v>1554</v>
      </c>
    </row>
    <row r="398" customFormat="false" ht="12.75" hidden="false" customHeight="false" outlineLevel="0" collapsed="false">
      <c r="A398" s="102" t="s">
        <v>260</v>
      </c>
      <c r="B398" s="102" t="n">
        <v>96013844</v>
      </c>
      <c r="C398" s="102" t="s">
        <v>41</v>
      </c>
      <c r="D398" s="102" t="n">
        <v>54438</v>
      </c>
      <c r="E398" s="0" t="s">
        <v>16</v>
      </c>
      <c r="F398" s="0" t="n">
        <v>8</v>
      </c>
      <c r="H398" s="29" t="n">
        <f aca="false">VLOOKUP(A398,HEADROOM!$C$2:$D$3820,2,FALSE())</f>
        <v>5000000</v>
      </c>
      <c r="I398" s="0" t="str">
        <f aca="false">IF(D398="",VLOOKUP(A398,HEADROOM!$C$2:$E$3820,3,FALSE()),"")</f>
        <v/>
      </c>
      <c r="J398" s="0" t="str">
        <f aca="false">A398&amp;B398</f>
        <v>PG&amp;E Energy Trading, Canada Corporation96013844</v>
      </c>
      <c r="K398" s="0" t="s">
        <v>1554</v>
      </c>
    </row>
    <row r="399" customFormat="false" ht="12.75" hidden="false" customHeight="false" outlineLevel="0" collapsed="false">
      <c r="A399" s="102" t="s">
        <v>260</v>
      </c>
      <c r="B399" s="102" t="n">
        <v>96013844</v>
      </c>
      <c r="C399" s="102" t="s">
        <v>41</v>
      </c>
      <c r="D399" s="102" t="n">
        <v>54438</v>
      </c>
      <c r="E399" s="0" t="s">
        <v>16</v>
      </c>
      <c r="F399" s="0" t="n">
        <v>8</v>
      </c>
      <c r="H399" s="29" t="n">
        <f aca="false">VLOOKUP(A399,HEADROOM!$C$2:$D$3820,2,FALSE())</f>
        <v>5000000</v>
      </c>
      <c r="I399" s="0" t="str">
        <f aca="false">IF(D399="",VLOOKUP(A399,HEADROOM!$C$2:$E$3820,3,FALSE()),"")</f>
        <v/>
      </c>
      <c r="J399" s="0" t="str">
        <f aca="false">A399&amp;B399</f>
        <v>PG&amp;E Energy Trading, Canada Corporation96013844</v>
      </c>
      <c r="K399" s="0" t="s">
        <v>1554</v>
      </c>
    </row>
    <row r="400" customFormat="false" ht="12.75" hidden="false" customHeight="false" outlineLevel="0" collapsed="false">
      <c r="A400" s="102" t="s">
        <v>260</v>
      </c>
      <c r="B400" s="102" t="n">
        <v>96013844</v>
      </c>
      <c r="C400" s="102" t="s">
        <v>41</v>
      </c>
      <c r="D400" s="102" t="n">
        <v>54438</v>
      </c>
      <c r="E400" s="0" t="s">
        <v>16</v>
      </c>
      <c r="F400" s="0" t="n">
        <v>8</v>
      </c>
      <c r="H400" s="29" t="n">
        <f aca="false">VLOOKUP(A400,HEADROOM!$C$2:$D$3820,2,FALSE())</f>
        <v>5000000</v>
      </c>
      <c r="I400" s="0" t="str">
        <f aca="false">IF(D400="",VLOOKUP(A400,HEADROOM!$C$2:$E$3820,3,FALSE()),"")</f>
        <v/>
      </c>
      <c r="J400" s="0" t="str">
        <f aca="false">A400&amp;B400</f>
        <v>PG&amp;E Energy Trading, Canada Corporation96013844</v>
      </c>
      <c r="K400" s="0" t="s">
        <v>1554</v>
      </c>
    </row>
    <row r="401" customFormat="false" ht="12.75" hidden="false" customHeight="false" outlineLevel="0" collapsed="false">
      <c r="A401" s="102" t="s">
        <v>260</v>
      </c>
      <c r="B401" s="102" t="n">
        <v>96013844</v>
      </c>
      <c r="C401" s="102" t="s">
        <v>41</v>
      </c>
      <c r="D401" s="102" t="n">
        <v>54438</v>
      </c>
      <c r="E401" s="0" t="s">
        <v>16</v>
      </c>
      <c r="F401" s="0" t="n">
        <v>8</v>
      </c>
      <c r="H401" s="29" t="n">
        <f aca="false">VLOOKUP(A401,HEADROOM!$C$2:$D$3820,2,FALSE())</f>
        <v>5000000</v>
      </c>
      <c r="I401" s="0" t="str">
        <f aca="false">IF(D401="",VLOOKUP(A401,HEADROOM!$C$2:$E$3820,3,FALSE()),"")</f>
        <v/>
      </c>
      <c r="J401" s="0" t="str">
        <f aca="false">A401&amp;B401</f>
        <v>PG&amp;E Energy Trading, Canada Corporation96013844</v>
      </c>
      <c r="K401" s="0" t="s">
        <v>1554</v>
      </c>
    </row>
    <row r="402" customFormat="false" ht="12.75" hidden="false" customHeight="false" outlineLevel="0" collapsed="false">
      <c r="A402" s="102" t="s">
        <v>79</v>
      </c>
      <c r="B402" s="102" t="n">
        <v>96018504</v>
      </c>
      <c r="C402" s="102" t="s">
        <v>41</v>
      </c>
      <c r="D402" s="102" t="n">
        <v>58402</v>
      </c>
      <c r="E402" s="0" t="s">
        <v>16</v>
      </c>
      <c r="F402" s="0" t="n">
        <v>43</v>
      </c>
      <c r="H402" s="29" t="n">
        <f aca="false">VLOOKUP(A402,HEADROOM!$C$2:$D$3820,2,FALSE())</f>
        <v>5000000</v>
      </c>
      <c r="I402" s="0" t="str">
        <f aca="false">IF(D402="",VLOOKUP(A402,HEADROOM!$C$2:$E$3820,3,FALSE()),"")</f>
        <v/>
      </c>
      <c r="J402" s="0" t="str">
        <f aca="false">A402&amp;B402</f>
        <v>PG&amp;E Energy Trading-Gas Corporation96018504</v>
      </c>
      <c r="K402" s="0" t="s">
        <v>1554</v>
      </c>
    </row>
    <row r="403" customFormat="false" ht="12.75" hidden="false" customHeight="false" outlineLevel="0" collapsed="false">
      <c r="A403" s="102" t="s">
        <v>79</v>
      </c>
      <c r="B403" s="102" t="n">
        <v>96018504</v>
      </c>
      <c r="C403" s="102" t="s">
        <v>41</v>
      </c>
      <c r="D403" s="102" t="n">
        <v>58402</v>
      </c>
      <c r="E403" s="0" t="s">
        <v>16</v>
      </c>
      <c r="F403" s="0" t="n">
        <v>43</v>
      </c>
      <c r="H403" s="29" t="n">
        <f aca="false">VLOOKUP(A403,HEADROOM!$C$2:$D$3820,2,FALSE())</f>
        <v>5000000</v>
      </c>
      <c r="I403" s="0" t="str">
        <f aca="false">IF(D403="",VLOOKUP(A403,HEADROOM!$C$2:$E$3820,3,FALSE()),"")</f>
        <v/>
      </c>
      <c r="J403" s="0" t="str">
        <f aca="false">A403&amp;B403</f>
        <v>PG&amp;E Energy Trading-Gas Corporation96018504</v>
      </c>
      <c r="K403" s="0" t="s">
        <v>1554</v>
      </c>
    </row>
    <row r="404" customFormat="false" ht="12.75" hidden="false" customHeight="false" outlineLevel="0" collapsed="false">
      <c r="A404" s="117" t="s">
        <v>79</v>
      </c>
      <c r="B404" s="102" t="n">
        <v>96018504</v>
      </c>
      <c r="C404" s="102" t="s">
        <v>41</v>
      </c>
      <c r="D404" s="102" t="n">
        <v>58402</v>
      </c>
      <c r="E404" s="0" t="s">
        <v>16</v>
      </c>
      <c r="F404" s="0" t="n">
        <v>43</v>
      </c>
      <c r="H404" s="29" t="n">
        <f aca="false">VLOOKUP(A404,HEADROOM!$C$2:$D$3820,2,FALSE())</f>
        <v>5000000</v>
      </c>
      <c r="I404" s="0" t="str">
        <f aca="false">IF(D404="",VLOOKUP(A404,HEADROOM!$C$2:$E$3820,3,FALSE()),"")</f>
        <v/>
      </c>
      <c r="J404" s="0" t="str">
        <f aca="false">A404&amp;B404</f>
        <v>PG&amp;E Energy Trading-Gas Corporation96018504</v>
      </c>
      <c r="K404" s="0" t="s">
        <v>1554</v>
      </c>
    </row>
    <row r="405" customFormat="false" ht="12.75" hidden="false" customHeight="false" outlineLevel="0" collapsed="false">
      <c r="A405" s="102" t="s">
        <v>79</v>
      </c>
      <c r="B405" s="102" t="n">
        <v>96018504</v>
      </c>
      <c r="C405" s="102" t="s">
        <v>41</v>
      </c>
      <c r="D405" s="102" t="n">
        <v>58402</v>
      </c>
      <c r="E405" s="0" t="s">
        <v>16</v>
      </c>
      <c r="F405" s="0" t="n">
        <v>43</v>
      </c>
      <c r="H405" s="29" t="n">
        <f aca="false">VLOOKUP(A405,HEADROOM!$C$2:$D$3820,2,FALSE())</f>
        <v>5000000</v>
      </c>
      <c r="I405" s="0" t="str">
        <f aca="false">IF(D405="",VLOOKUP(A405,HEADROOM!$C$2:$E$3820,3,FALSE()),"")</f>
        <v/>
      </c>
      <c r="J405" s="0" t="str">
        <f aca="false">A405&amp;B405</f>
        <v>PG&amp;E Energy Trading-Gas Corporation96018504</v>
      </c>
      <c r="K405" s="0" t="s">
        <v>1554</v>
      </c>
    </row>
    <row r="406" customFormat="false" ht="12.75" hidden="false" customHeight="false" outlineLevel="0" collapsed="false">
      <c r="A406" s="102" t="s">
        <v>134</v>
      </c>
      <c r="B406" s="102" t="n">
        <v>96013846</v>
      </c>
      <c r="C406" s="102" t="s">
        <v>41</v>
      </c>
      <c r="D406" s="102" t="n">
        <v>46709</v>
      </c>
      <c r="E406" s="0" t="s">
        <v>16</v>
      </c>
      <c r="F406" s="0" t="n">
        <v>38</v>
      </c>
      <c r="H406" s="29" t="n">
        <f aca="false">VLOOKUP(A406,HEADROOM!$C$2:$D$3820,2,FALSE())</f>
        <v>68740358</v>
      </c>
      <c r="I406" s="0" t="str">
        <f aca="false">IF(D406="",VLOOKUP(A406,HEADROOM!$C$2:$E$3820,3,FALSE()),"")</f>
        <v/>
      </c>
      <c r="J406" s="0" t="str">
        <f aca="false">A406&amp;B406</f>
        <v>Phibro Inc.96013846</v>
      </c>
      <c r="K406" s="0" t="s">
        <v>1554</v>
      </c>
    </row>
    <row r="407" customFormat="false" ht="12.75" hidden="false" customHeight="false" outlineLevel="0" collapsed="false">
      <c r="A407" s="102" t="s">
        <v>134</v>
      </c>
      <c r="B407" s="102" t="n">
        <v>96013846</v>
      </c>
      <c r="C407" s="102" t="s">
        <v>41</v>
      </c>
      <c r="D407" s="102" t="n">
        <v>46709</v>
      </c>
      <c r="E407" s="0" t="s">
        <v>16</v>
      </c>
      <c r="F407" s="0" t="n">
        <v>38</v>
      </c>
      <c r="H407" s="29" t="n">
        <f aca="false">VLOOKUP(A407,HEADROOM!$C$2:$D$3820,2,FALSE())</f>
        <v>68740358</v>
      </c>
      <c r="I407" s="0" t="str">
        <f aca="false">IF(D407="",VLOOKUP(A407,HEADROOM!$C$2:$E$3820,3,FALSE()),"")</f>
        <v/>
      </c>
      <c r="J407" s="0" t="str">
        <f aca="false">A407&amp;B407</f>
        <v>Phibro Inc.96013846</v>
      </c>
      <c r="K407" s="0" t="s">
        <v>1554</v>
      </c>
    </row>
    <row r="408" customFormat="false" ht="12.75" hidden="false" customHeight="false" outlineLevel="0" collapsed="false">
      <c r="A408" s="102" t="s">
        <v>134</v>
      </c>
      <c r="B408" s="102" t="n">
        <v>96013846</v>
      </c>
      <c r="C408" s="102" t="s">
        <v>41</v>
      </c>
      <c r="D408" s="102" t="n">
        <v>46709</v>
      </c>
      <c r="E408" s="0" t="s">
        <v>16</v>
      </c>
      <c r="F408" s="0" t="n">
        <v>38</v>
      </c>
      <c r="H408" s="29" t="n">
        <f aca="false">VLOOKUP(A408,HEADROOM!$C$2:$D$3820,2,FALSE())</f>
        <v>68740358</v>
      </c>
      <c r="I408" s="0" t="str">
        <f aca="false">IF(D408="",VLOOKUP(A408,HEADROOM!$C$2:$E$3820,3,FALSE()),"")</f>
        <v/>
      </c>
      <c r="J408" s="0" t="str">
        <f aca="false">A408&amp;B408</f>
        <v>Phibro Inc.96013846</v>
      </c>
      <c r="K408" s="0" t="s">
        <v>1554</v>
      </c>
    </row>
    <row r="409" customFormat="false" ht="12.75" hidden="false" customHeight="false" outlineLevel="0" collapsed="false">
      <c r="A409" s="102" t="s">
        <v>134</v>
      </c>
      <c r="B409" s="102" t="n">
        <v>96013846</v>
      </c>
      <c r="C409" s="102" t="s">
        <v>41</v>
      </c>
      <c r="D409" s="102" t="n">
        <v>46709</v>
      </c>
      <c r="E409" s="0" t="s">
        <v>16</v>
      </c>
      <c r="F409" s="0" t="n">
        <v>38</v>
      </c>
      <c r="H409" s="29" t="n">
        <f aca="false">VLOOKUP(A409,HEADROOM!$C$2:$D$3820,2,FALSE())</f>
        <v>68740358</v>
      </c>
      <c r="I409" s="0" t="str">
        <f aca="false">IF(D409="",VLOOKUP(A409,HEADROOM!$C$2:$E$3820,3,FALSE()),"")</f>
        <v/>
      </c>
      <c r="J409" s="0" t="str">
        <f aca="false">A409&amp;B409</f>
        <v>Phibro Inc.96013846</v>
      </c>
      <c r="K409" s="0" t="s">
        <v>1554</v>
      </c>
    </row>
    <row r="410" customFormat="false" ht="12.75" hidden="false" customHeight="false" outlineLevel="0" collapsed="false">
      <c r="A410" s="102" t="s">
        <v>439</v>
      </c>
      <c r="B410" s="102" t="n">
        <v>96031255</v>
      </c>
      <c r="C410" s="102" t="s">
        <v>37</v>
      </c>
      <c r="D410" s="102" t="n">
        <v>51312</v>
      </c>
      <c r="E410" s="0" t="s">
        <v>16</v>
      </c>
      <c r="F410" s="0" t="n">
        <v>68</v>
      </c>
      <c r="H410" s="29" t="n">
        <f aca="false">VLOOKUP(A410,HEADROOM!$C$2:$D$3820,2,FALSE())</f>
        <v>22383180</v>
      </c>
      <c r="I410" s="0" t="str">
        <f aca="false">IF(D410="",VLOOKUP(A410,HEADROOM!$C$2:$E$3820,3,FALSE()),"")</f>
        <v/>
      </c>
      <c r="J410" s="0" t="str">
        <f aca="false">A410&amp;B410</f>
        <v>Powerex Corp.96031255</v>
      </c>
      <c r="K410" s="0" t="s">
        <v>1554</v>
      </c>
    </row>
    <row r="411" customFormat="false" ht="12.75" hidden="false" customHeight="false" outlineLevel="0" collapsed="false">
      <c r="A411" s="102" t="s">
        <v>439</v>
      </c>
      <c r="B411" s="102" t="n">
        <v>96031255</v>
      </c>
      <c r="C411" s="102" t="s">
        <v>37</v>
      </c>
      <c r="D411" s="102" t="n">
        <v>51312</v>
      </c>
      <c r="E411" s="0" t="s">
        <v>16</v>
      </c>
      <c r="F411" s="0" t="n">
        <v>68</v>
      </c>
      <c r="H411" s="29" t="n">
        <f aca="false">VLOOKUP(A411,HEADROOM!$C$2:$D$3820,2,FALSE())</f>
        <v>22383180</v>
      </c>
      <c r="I411" s="0" t="str">
        <f aca="false">IF(D411="",VLOOKUP(A411,HEADROOM!$C$2:$E$3820,3,FALSE()),"")</f>
        <v/>
      </c>
      <c r="J411" s="0" t="str">
        <f aca="false">A411&amp;B411</f>
        <v>Powerex Corp.96031255</v>
      </c>
      <c r="K411" s="0" t="s">
        <v>1554</v>
      </c>
    </row>
    <row r="412" customFormat="false" ht="12.75" hidden="false" customHeight="false" outlineLevel="0" collapsed="false">
      <c r="A412" s="102" t="s">
        <v>439</v>
      </c>
      <c r="B412" s="102" t="n">
        <v>96031255</v>
      </c>
      <c r="C412" s="102" t="s">
        <v>37</v>
      </c>
      <c r="D412" s="102" t="n">
        <v>51312</v>
      </c>
      <c r="E412" s="0" t="s">
        <v>16</v>
      </c>
      <c r="F412" s="0" t="n">
        <v>68</v>
      </c>
      <c r="H412" s="29" t="n">
        <f aca="false">VLOOKUP(A412,HEADROOM!$C$2:$D$3820,2,FALSE())</f>
        <v>22383180</v>
      </c>
      <c r="I412" s="0" t="str">
        <f aca="false">IF(D412="",VLOOKUP(A412,HEADROOM!$C$2:$E$3820,3,FALSE()),"")</f>
        <v/>
      </c>
      <c r="J412" s="0" t="str">
        <f aca="false">A412&amp;B412</f>
        <v>Powerex Corp.96031255</v>
      </c>
      <c r="K412" s="0" t="s">
        <v>1554</v>
      </c>
    </row>
    <row r="413" customFormat="false" ht="12.75" hidden="false" customHeight="false" outlineLevel="0" collapsed="false">
      <c r="A413" s="102" t="s">
        <v>439</v>
      </c>
      <c r="B413" s="102" t="n">
        <v>96031255</v>
      </c>
      <c r="C413" s="102" t="s">
        <v>37</v>
      </c>
      <c r="D413" s="102" t="n">
        <v>51312</v>
      </c>
      <c r="E413" s="0" t="s">
        <v>16</v>
      </c>
      <c r="F413" s="0" t="n">
        <v>68</v>
      </c>
      <c r="H413" s="29" t="n">
        <f aca="false">VLOOKUP(A413,HEADROOM!$C$2:$D$3820,2,FALSE())</f>
        <v>22383180</v>
      </c>
      <c r="I413" s="0" t="str">
        <f aca="false">IF(D413="",VLOOKUP(A413,HEADROOM!$C$2:$E$3820,3,FALSE()),"")</f>
        <v/>
      </c>
      <c r="J413" s="0" t="str">
        <f aca="false">A413&amp;B413</f>
        <v>Powerex Corp.96031255</v>
      </c>
      <c r="K413" s="0" t="s">
        <v>1554</v>
      </c>
    </row>
    <row r="414" customFormat="false" ht="12.75" hidden="false" customHeight="false" outlineLevel="0" collapsed="false">
      <c r="A414" s="102" t="s">
        <v>440</v>
      </c>
      <c r="B414" s="102" t="n">
        <v>96031670</v>
      </c>
      <c r="C414" s="102" t="s">
        <v>41</v>
      </c>
      <c r="D414" s="102" t="n">
        <v>63675</v>
      </c>
      <c r="E414" s="0" t="s">
        <v>16</v>
      </c>
      <c r="F414" s="0" t="n">
        <v>57</v>
      </c>
      <c r="H414" s="29" t="n">
        <f aca="false">VLOOKUP(A414,HEADROOM!$C$2:$D$3820,2,FALSE())</f>
        <v>1000000</v>
      </c>
      <c r="I414" s="0" t="str">
        <f aca="false">IF(D414="",VLOOKUP(A414,HEADROOM!$C$2:$E$3820,3,FALSE()),"")</f>
        <v/>
      </c>
      <c r="J414" s="0" t="str">
        <f aca="false">A414&amp;B414</f>
        <v>Premstar Energy Canada Ltd96031670</v>
      </c>
      <c r="K414" s="0" t="s">
        <v>1554</v>
      </c>
    </row>
    <row r="415" customFormat="false" ht="12.75" hidden="false" customHeight="false" outlineLevel="0" collapsed="false">
      <c r="A415" s="102" t="s">
        <v>440</v>
      </c>
      <c r="B415" s="102" t="n">
        <v>96031670</v>
      </c>
      <c r="C415" s="102" t="s">
        <v>41</v>
      </c>
      <c r="D415" s="102" t="n">
        <v>63675</v>
      </c>
      <c r="E415" s="0" t="s">
        <v>16</v>
      </c>
      <c r="F415" s="0" t="n">
        <v>57</v>
      </c>
      <c r="H415" s="29" t="n">
        <f aca="false">VLOOKUP(A415,HEADROOM!$C$2:$D$3820,2,FALSE())</f>
        <v>1000000</v>
      </c>
      <c r="I415" s="0" t="str">
        <f aca="false">IF(D415="",VLOOKUP(A415,HEADROOM!$C$2:$E$3820,3,FALSE()),"")</f>
        <v/>
      </c>
      <c r="J415" s="0" t="str">
        <f aca="false">A415&amp;B415</f>
        <v>Premstar Energy Canada Ltd96031670</v>
      </c>
      <c r="K415" s="0" t="s">
        <v>1554</v>
      </c>
    </row>
    <row r="416" customFormat="false" ht="12.75" hidden="false" customHeight="false" outlineLevel="0" collapsed="false">
      <c r="A416" s="102" t="s">
        <v>440</v>
      </c>
      <c r="B416" s="102" t="n">
        <v>96031670</v>
      </c>
      <c r="C416" s="102" t="s">
        <v>41</v>
      </c>
      <c r="D416" s="102" t="n">
        <v>63675</v>
      </c>
      <c r="E416" s="0" t="s">
        <v>16</v>
      </c>
      <c r="F416" s="0" t="n">
        <v>57</v>
      </c>
      <c r="H416" s="29" t="n">
        <f aca="false">VLOOKUP(A416,HEADROOM!$C$2:$D$3820,2,FALSE())</f>
        <v>1000000</v>
      </c>
      <c r="I416" s="0" t="str">
        <f aca="false">IF(D416="",VLOOKUP(A416,HEADROOM!$C$2:$E$3820,3,FALSE()),"")</f>
        <v/>
      </c>
      <c r="J416" s="0" t="str">
        <f aca="false">A416&amp;B416</f>
        <v>Premstar Energy Canada Ltd96031670</v>
      </c>
      <c r="K416" s="0" t="s">
        <v>1554</v>
      </c>
    </row>
    <row r="417" customFormat="false" ht="12.75" hidden="false" customHeight="false" outlineLevel="0" collapsed="false">
      <c r="A417" s="102" t="s">
        <v>440</v>
      </c>
      <c r="B417" s="102" t="n">
        <v>96031670</v>
      </c>
      <c r="C417" s="102" t="s">
        <v>41</v>
      </c>
      <c r="D417" s="102" t="n">
        <v>63675</v>
      </c>
      <c r="E417" s="0" t="s">
        <v>16</v>
      </c>
      <c r="F417" s="0" t="n">
        <v>57</v>
      </c>
      <c r="H417" s="29" t="n">
        <f aca="false">VLOOKUP(A417,HEADROOM!$C$2:$D$3820,2,FALSE())</f>
        <v>1000000</v>
      </c>
      <c r="I417" s="0" t="str">
        <f aca="false">IF(D417="",VLOOKUP(A417,HEADROOM!$C$2:$E$3820,3,FALSE()),"")</f>
        <v/>
      </c>
      <c r="J417" s="0" t="str">
        <f aca="false">A417&amp;B417</f>
        <v>Premstar Energy Canada Ltd96031670</v>
      </c>
      <c r="K417" s="0" t="s">
        <v>1554</v>
      </c>
    </row>
    <row r="418" customFormat="false" ht="12.75" hidden="false" customHeight="false" outlineLevel="0" collapsed="false">
      <c r="A418" s="102" t="s">
        <v>441</v>
      </c>
      <c r="B418" s="102" t="n">
        <v>96013847</v>
      </c>
      <c r="C418" s="102" t="s">
        <v>41</v>
      </c>
      <c r="D418" s="102" t="n">
        <v>37221</v>
      </c>
      <c r="E418" s="0" t="s">
        <v>16</v>
      </c>
      <c r="F418" s="0" t="n">
        <v>49</v>
      </c>
      <c r="H418" s="29" t="n">
        <f aca="false">VLOOKUP(A418,HEADROOM!$C$2:$D$3820,2,FALSE())</f>
        <v>2400000</v>
      </c>
      <c r="I418" s="0" t="str">
        <f aca="false">IF(D418="",VLOOKUP(A418,HEADROOM!$C$2:$E$3820,3,FALSE()),"")</f>
        <v/>
      </c>
      <c r="J418" s="0" t="str">
        <f aca="false">A418&amp;B418</f>
        <v>Producers Marketing Ltd96013847</v>
      </c>
      <c r="K418" s="0" t="s">
        <v>1554</v>
      </c>
    </row>
    <row r="419" customFormat="false" ht="12.75" hidden="false" customHeight="false" outlineLevel="0" collapsed="false">
      <c r="A419" s="102" t="s">
        <v>441</v>
      </c>
      <c r="B419" s="102" t="n">
        <v>96013847</v>
      </c>
      <c r="C419" s="102" t="s">
        <v>41</v>
      </c>
      <c r="D419" s="102" t="n">
        <v>37221</v>
      </c>
      <c r="E419" s="0" t="s">
        <v>16</v>
      </c>
      <c r="F419" s="0" t="n">
        <v>49</v>
      </c>
      <c r="H419" s="29" t="n">
        <f aca="false">VLOOKUP(A419,HEADROOM!$C$2:$D$3820,2,FALSE())</f>
        <v>2400000</v>
      </c>
      <c r="I419" s="0" t="str">
        <f aca="false">IF(D419="",VLOOKUP(A419,HEADROOM!$C$2:$E$3820,3,FALSE()),"")</f>
        <v/>
      </c>
      <c r="J419" s="0" t="str">
        <f aca="false">A419&amp;B419</f>
        <v>Producers Marketing Ltd96013847</v>
      </c>
      <c r="K419" s="0" t="s">
        <v>1554</v>
      </c>
    </row>
    <row r="420" customFormat="false" ht="12.75" hidden="false" customHeight="false" outlineLevel="0" collapsed="false">
      <c r="A420" s="102" t="s">
        <v>441</v>
      </c>
      <c r="B420" s="102" t="n">
        <v>96013847</v>
      </c>
      <c r="C420" s="102" t="s">
        <v>41</v>
      </c>
      <c r="D420" s="102" t="n">
        <v>37221</v>
      </c>
      <c r="E420" s="0" t="s">
        <v>16</v>
      </c>
      <c r="F420" s="0" t="n">
        <v>49</v>
      </c>
      <c r="H420" s="29" t="n">
        <f aca="false">VLOOKUP(A420,HEADROOM!$C$2:$D$3820,2,FALSE())</f>
        <v>2400000</v>
      </c>
      <c r="I420" s="0" t="str">
        <f aca="false">IF(D420="",VLOOKUP(A420,HEADROOM!$C$2:$E$3820,3,FALSE()),"")</f>
        <v/>
      </c>
      <c r="J420" s="0" t="str">
        <f aca="false">A420&amp;B420</f>
        <v>Producers Marketing Ltd96013847</v>
      </c>
      <c r="K420" s="0" t="s">
        <v>1554</v>
      </c>
    </row>
    <row r="421" customFormat="false" ht="12.75" hidden="false" customHeight="false" outlineLevel="0" collapsed="false">
      <c r="A421" s="102" t="s">
        <v>441</v>
      </c>
      <c r="B421" s="102" t="n">
        <v>96013847</v>
      </c>
      <c r="C421" s="102" t="s">
        <v>41</v>
      </c>
      <c r="D421" s="102" t="n">
        <v>37221</v>
      </c>
      <c r="E421" s="0" t="s">
        <v>16</v>
      </c>
      <c r="F421" s="0" t="n">
        <v>49</v>
      </c>
      <c r="H421" s="29" t="n">
        <f aca="false">VLOOKUP(A421,HEADROOM!$C$2:$D$3820,2,FALSE())</f>
        <v>2400000</v>
      </c>
      <c r="I421" s="0" t="str">
        <f aca="false">IF(D421="",VLOOKUP(A421,HEADROOM!$C$2:$E$3820,3,FALSE()),"")</f>
        <v/>
      </c>
      <c r="J421" s="0" t="str">
        <f aca="false">A421&amp;B421</f>
        <v>Producers Marketing Ltd96013847</v>
      </c>
      <c r="K421" s="0" t="s">
        <v>1554</v>
      </c>
    </row>
    <row r="422" customFormat="false" ht="12.75" hidden="false" customHeight="false" outlineLevel="0" collapsed="false">
      <c r="A422" s="102" t="s">
        <v>182</v>
      </c>
      <c r="B422" s="102" t="n">
        <v>96034629</v>
      </c>
      <c r="C422" s="102" t="s">
        <v>37</v>
      </c>
      <c r="D422" s="102" t="n">
        <v>54279</v>
      </c>
      <c r="E422" s="0" t="s">
        <v>16</v>
      </c>
      <c r="F422" s="0" t="n">
        <v>45</v>
      </c>
      <c r="H422" s="29" t="n">
        <f aca="false">VLOOKUP(A422,HEADROOM!$C$2:$D$3820,2,FALSE())</f>
        <v>350000</v>
      </c>
      <c r="I422" s="0" t="str">
        <f aca="false">IF(D422="",VLOOKUP(A422,HEADROOM!$C$2:$E$3820,3,FALSE()),"")</f>
        <v/>
      </c>
      <c r="J422" s="0" t="str">
        <f aca="false">A422&amp;B422</f>
        <v>Puget Sound Energy, Inc.96034629</v>
      </c>
      <c r="K422" s="0" t="s">
        <v>1554</v>
      </c>
    </row>
    <row r="423" customFormat="false" ht="12.75" hidden="false" customHeight="false" outlineLevel="0" collapsed="false">
      <c r="A423" s="102" t="s">
        <v>182</v>
      </c>
      <c r="B423" s="102" t="n">
        <v>96034629</v>
      </c>
      <c r="C423" s="102" t="s">
        <v>37</v>
      </c>
      <c r="D423" s="102" t="n">
        <v>54279</v>
      </c>
      <c r="E423" s="0" t="s">
        <v>16</v>
      </c>
      <c r="F423" s="0" t="n">
        <v>45</v>
      </c>
      <c r="H423" s="29" t="n">
        <f aca="false">VLOOKUP(A423,HEADROOM!$C$2:$D$3820,2,FALSE())</f>
        <v>350000</v>
      </c>
      <c r="I423" s="0" t="str">
        <f aca="false">IF(D423="",VLOOKUP(A423,HEADROOM!$C$2:$E$3820,3,FALSE()),"")</f>
        <v/>
      </c>
      <c r="J423" s="0" t="str">
        <f aca="false">A423&amp;B423</f>
        <v>Puget Sound Energy, Inc.96034629</v>
      </c>
      <c r="K423" s="0" t="s">
        <v>1554</v>
      </c>
    </row>
    <row r="424" customFormat="false" ht="12.75" hidden="false" customHeight="false" outlineLevel="0" collapsed="false">
      <c r="A424" s="102" t="s">
        <v>182</v>
      </c>
      <c r="B424" s="102" t="n">
        <v>96034629</v>
      </c>
      <c r="C424" s="102" t="s">
        <v>37</v>
      </c>
      <c r="D424" s="102" t="n">
        <v>54279</v>
      </c>
      <c r="E424" s="0" t="s">
        <v>16</v>
      </c>
      <c r="F424" s="0" t="n">
        <v>45</v>
      </c>
      <c r="H424" s="29" t="n">
        <f aca="false">VLOOKUP(A424,HEADROOM!$C$2:$D$3820,2,FALSE())</f>
        <v>350000</v>
      </c>
      <c r="I424" s="0" t="str">
        <f aca="false">IF(D424="",VLOOKUP(A424,HEADROOM!$C$2:$E$3820,3,FALSE()),"")</f>
        <v/>
      </c>
      <c r="J424" s="0" t="str">
        <f aca="false">A424&amp;B424</f>
        <v>Puget Sound Energy, Inc.96034629</v>
      </c>
      <c r="K424" s="0" t="s">
        <v>1554</v>
      </c>
    </row>
    <row r="425" customFormat="false" ht="12.75" hidden="false" customHeight="false" outlineLevel="0" collapsed="false">
      <c r="A425" s="102" t="s">
        <v>182</v>
      </c>
      <c r="B425" s="102" t="n">
        <v>96034629</v>
      </c>
      <c r="C425" s="102" t="s">
        <v>37</v>
      </c>
      <c r="D425" s="102" t="n">
        <v>54279</v>
      </c>
      <c r="E425" s="0" t="s">
        <v>16</v>
      </c>
      <c r="F425" s="0" t="n">
        <v>45</v>
      </c>
      <c r="H425" s="29" t="n">
        <f aca="false">VLOOKUP(A425,HEADROOM!$C$2:$D$3820,2,FALSE())</f>
        <v>350000</v>
      </c>
      <c r="I425" s="0" t="str">
        <f aca="false">IF(D425="",VLOOKUP(A425,HEADROOM!$C$2:$E$3820,3,FALSE()),"")</f>
        <v/>
      </c>
      <c r="J425" s="0" t="str">
        <f aca="false">A425&amp;B425</f>
        <v>Puget Sound Energy, Inc.96034629</v>
      </c>
      <c r="K425" s="0" t="s">
        <v>1554</v>
      </c>
    </row>
    <row r="426" customFormat="false" ht="12.75" hidden="false" customHeight="false" outlineLevel="0" collapsed="false">
      <c r="A426" s="102" t="s">
        <v>445</v>
      </c>
      <c r="B426" s="102" t="n">
        <v>96022339</v>
      </c>
      <c r="C426" s="102" t="s">
        <v>41</v>
      </c>
      <c r="D426" s="102" t="n">
        <v>68285</v>
      </c>
      <c r="E426" s="0" t="s">
        <v>16</v>
      </c>
      <c r="F426" s="0" t="n">
        <v>10</v>
      </c>
      <c r="H426" s="29" t="n">
        <f aca="false">VLOOKUP(A426,HEADROOM!$C$2:$D$3820,2,FALSE())</f>
        <v>9905979</v>
      </c>
      <c r="I426" s="0" t="str">
        <f aca="false">IF(D426="",VLOOKUP(A426,HEADROOM!$C$2:$E$3820,3,FALSE()),"")</f>
        <v/>
      </c>
      <c r="J426" s="0" t="str">
        <f aca="false">A426&amp;B426</f>
        <v>Reliant Energy Services Canada Ltd.96022339</v>
      </c>
      <c r="K426" s="0" t="s">
        <v>1554</v>
      </c>
    </row>
    <row r="427" customFormat="false" ht="12.75" hidden="false" customHeight="false" outlineLevel="0" collapsed="false">
      <c r="A427" s="102" t="s">
        <v>445</v>
      </c>
      <c r="B427" s="102" t="n">
        <v>96022339</v>
      </c>
      <c r="C427" s="102" t="s">
        <v>41</v>
      </c>
      <c r="D427" s="102" t="n">
        <v>68285</v>
      </c>
      <c r="E427" s="0" t="s">
        <v>16</v>
      </c>
      <c r="F427" s="0" t="n">
        <v>10</v>
      </c>
      <c r="H427" s="29" t="n">
        <f aca="false">VLOOKUP(A427,HEADROOM!$C$2:$D$3820,2,FALSE())</f>
        <v>9905979</v>
      </c>
      <c r="I427" s="0" t="str">
        <f aca="false">IF(D427="",VLOOKUP(A427,HEADROOM!$C$2:$E$3820,3,FALSE()),"")</f>
        <v/>
      </c>
      <c r="J427" s="0" t="str">
        <f aca="false">A427&amp;B427</f>
        <v>Reliant Energy Services Canada Ltd.96022339</v>
      </c>
      <c r="K427" s="0" t="s">
        <v>1554</v>
      </c>
    </row>
    <row r="428" customFormat="false" ht="12.75" hidden="false" customHeight="false" outlineLevel="0" collapsed="false">
      <c r="A428" s="102" t="s">
        <v>445</v>
      </c>
      <c r="B428" s="102" t="n">
        <v>96022339</v>
      </c>
      <c r="C428" s="102" t="s">
        <v>41</v>
      </c>
      <c r="D428" s="102" t="n">
        <v>68285</v>
      </c>
      <c r="E428" s="0" t="s">
        <v>16</v>
      </c>
      <c r="F428" s="0" t="n">
        <v>10</v>
      </c>
      <c r="H428" s="29" t="n">
        <f aca="false">VLOOKUP(A428,HEADROOM!$C$2:$D$3820,2,FALSE())</f>
        <v>9905979</v>
      </c>
      <c r="I428" s="0" t="str">
        <f aca="false">IF(D428="",VLOOKUP(A428,HEADROOM!$C$2:$E$3820,3,FALSE()),"")</f>
        <v/>
      </c>
      <c r="J428" s="0" t="str">
        <f aca="false">A428&amp;B428</f>
        <v>Reliant Energy Services Canada Ltd.96022339</v>
      </c>
      <c r="K428" s="0" t="s">
        <v>1554</v>
      </c>
    </row>
    <row r="429" customFormat="false" ht="12.75" hidden="false" customHeight="false" outlineLevel="0" collapsed="false">
      <c r="A429" s="102" t="s">
        <v>445</v>
      </c>
      <c r="B429" s="102" t="n">
        <v>96022339</v>
      </c>
      <c r="C429" s="102" t="s">
        <v>41</v>
      </c>
      <c r="D429" s="102" t="n">
        <v>68285</v>
      </c>
      <c r="E429" s="0" t="s">
        <v>16</v>
      </c>
      <c r="F429" s="0" t="n">
        <v>10</v>
      </c>
      <c r="H429" s="29" t="n">
        <f aca="false">VLOOKUP(A429,HEADROOM!$C$2:$D$3820,2,FALSE())</f>
        <v>9905979</v>
      </c>
      <c r="I429" s="0" t="str">
        <f aca="false">IF(D429="",VLOOKUP(A429,HEADROOM!$C$2:$E$3820,3,FALSE()),"")</f>
        <v/>
      </c>
      <c r="J429" s="0" t="str">
        <f aca="false">A429&amp;B429</f>
        <v>Reliant Energy Services Canada Ltd.96022339</v>
      </c>
      <c r="K429" s="0" t="s">
        <v>1554</v>
      </c>
    </row>
    <row r="430" customFormat="false" ht="12.75" hidden="false" customHeight="false" outlineLevel="0" collapsed="false">
      <c r="A430" s="102" t="s">
        <v>67</v>
      </c>
      <c r="B430" s="102" t="n">
        <v>96034598</v>
      </c>
      <c r="C430" s="102" t="s">
        <v>65</v>
      </c>
      <c r="D430" s="102" t="n">
        <v>65268</v>
      </c>
      <c r="E430" s="0" t="s">
        <v>16</v>
      </c>
      <c r="F430" s="0" t="n">
        <v>22</v>
      </c>
      <c r="H430" s="29" t="n">
        <f aca="false">VLOOKUP(A430,HEADROOM!$C$2:$D$3820,2,FALSE())</f>
        <v>45332093</v>
      </c>
      <c r="I430" s="0" t="str">
        <f aca="false">IF(D430="",VLOOKUP(A430,HEADROOM!$C$2:$E$3820,3,FALSE()),"")</f>
        <v/>
      </c>
      <c r="J430" s="0" t="str">
        <f aca="false">A430&amp;B430</f>
        <v>Reliant Energy Services, Inc.96034598</v>
      </c>
      <c r="K430" s="0" t="s">
        <v>1554</v>
      </c>
    </row>
    <row r="431" customFormat="false" ht="12.75" hidden="false" customHeight="false" outlineLevel="0" collapsed="false">
      <c r="A431" s="102" t="s">
        <v>67</v>
      </c>
      <c r="B431" s="102" t="n">
        <v>96034598</v>
      </c>
      <c r="C431" s="102" t="s">
        <v>65</v>
      </c>
      <c r="D431" s="102" t="n">
        <v>65268</v>
      </c>
      <c r="E431" s="0" t="s">
        <v>16</v>
      </c>
      <c r="F431" s="0" t="n">
        <v>22</v>
      </c>
      <c r="H431" s="29" t="n">
        <f aca="false">VLOOKUP(A431,HEADROOM!$C$2:$D$3820,2,FALSE())</f>
        <v>45332093</v>
      </c>
      <c r="I431" s="0" t="str">
        <f aca="false">IF(D431="",VLOOKUP(A431,HEADROOM!$C$2:$E$3820,3,FALSE()),"")</f>
        <v/>
      </c>
      <c r="J431" s="0" t="str">
        <f aca="false">A431&amp;B431</f>
        <v>Reliant Energy Services, Inc.96034598</v>
      </c>
      <c r="K431" s="0" t="s">
        <v>1554</v>
      </c>
    </row>
    <row r="432" customFormat="false" ht="12.75" hidden="false" customHeight="false" outlineLevel="0" collapsed="false">
      <c r="A432" s="102" t="s">
        <v>67</v>
      </c>
      <c r="B432" s="102" t="n">
        <v>96034598</v>
      </c>
      <c r="C432" s="102" t="s">
        <v>65</v>
      </c>
      <c r="D432" s="102" t="n">
        <v>65268</v>
      </c>
      <c r="E432" s="0" t="s">
        <v>16</v>
      </c>
      <c r="F432" s="0" t="n">
        <v>22</v>
      </c>
      <c r="H432" s="29" t="n">
        <f aca="false">VLOOKUP(A432,HEADROOM!$C$2:$D$3820,2,FALSE())</f>
        <v>45332093</v>
      </c>
      <c r="I432" s="0" t="str">
        <f aca="false">IF(D432="",VLOOKUP(A432,HEADROOM!$C$2:$E$3820,3,FALSE()),"")</f>
        <v/>
      </c>
      <c r="J432" s="0" t="str">
        <f aca="false">A432&amp;B432</f>
        <v>Reliant Energy Services, Inc.96034598</v>
      </c>
      <c r="K432" s="0" t="s">
        <v>1554</v>
      </c>
    </row>
    <row r="433" customFormat="false" ht="12.75" hidden="false" customHeight="false" outlineLevel="0" collapsed="false">
      <c r="A433" s="102" t="s">
        <v>67</v>
      </c>
      <c r="B433" s="102" t="n">
        <v>96034598</v>
      </c>
      <c r="C433" s="102" t="s">
        <v>65</v>
      </c>
      <c r="D433" s="102" t="n">
        <v>65268</v>
      </c>
      <c r="E433" s="0" t="s">
        <v>16</v>
      </c>
      <c r="F433" s="0" t="n">
        <v>22</v>
      </c>
      <c r="H433" s="29" t="n">
        <f aca="false">VLOOKUP(A433,HEADROOM!$C$2:$D$3820,2,FALSE())</f>
        <v>45332093</v>
      </c>
      <c r="I433" s="0" t="str">
        <f aca="false">IF(D433="",VLOOKUP(A433,HEADROOM!$C$2:$E$3820,3,FALSE()),"")</f>
        <v/>
      </c>
      <c r="J433" s="0" t="str">
        <f aca="false">A433&amp;B433</f>
        <v>Reliant Energy Services, Inc.96034598</v>
      </c>
      <c r="K433" s="0" t="s">
        <v>1554</v>
      </c>
    </row>
    <row r="434" customFormat="false" ht="12.75" hidden="false" customHeight="false" outlineLevel="0" collapsed="false">
      <c r="A434" s="102" t="s">
        <v>449</v>
      </c>
      <c r="B434" s="102" t="n">
        <v>96013849</v>
      </c>
      <c r="C434" s="102" t="s">
        <v>41</v>
      </c>
      <c r="D434" s="102" t="n">
        <v>5177</v>
      </c>
      <c r="E434" s="0" t="s">
        <v>16</v>
      </c>
      <c r="F434" s="0" t="n">
        <v>40</v>
      </c>
      <c r="H434" s="29" t="n">
        <f aca="false">VLOOKUP(A434,HEADROOM!$C$2:$D$3820,2,FALSE())</f>
        <v>3000000</v>
      </c>
      <c r="I434" s="0" t="str">
        <f aca="false">IF(D434="",VLOOKUP(A434,HEADROOM!$C$2:$E$3820,3,FALSE()),"")</f>
        <v/>
      </c>
      <c r="J434" s="0" t="str">
        <f aca="false">A434&amp;B434</f>
        <v>SaskEnergy Incorporated96013849</v>
      </c>
      <c r="K434" s="0" t="s">
        <v>1554</v>
      </c>
    </row>
    <row r="435" customFormat="false" ht="12.75" hidden="false" customHeight="false" outlineLevel="0" collapsed="false">
      <c r="A435" s="102" t="s">
        <v>449</v>
      </c>
      <c r="B435" s="102" t="n">
        <v>96013849</v>
      </c>
      <c r="C435" s="102" t="s">
        <v>41</v>
      </c>
      <c r="D435" s="102" t="n">
        <v>5177</v>
      </c>
      <c r="E435" s="0" t="s">
        <v>16</v>
      </c>
      <c r="F435" s="0" t="n">
        <v>40</v>
      </c>
      <c r="H435" s="29" t="n">
        <f aca="false">VLOOKUP(A435,HEADROOM!$C$2:$D$3820,2,FALSE())</f>
        <v>3000000</v>
      </c>
      <c r="I435" s="0" t="str">
        <f aca="false">IF(D435="",VLOOKUP(A435,HEADROOM!$C$2:$E$3820,3,FALSE()),"")</f>
        <v/>
      </c>
      <c r="J435" s="0" t="str">
        <f aca="false">A435&amp;B435</f>
        <v>SaskEnergy Incorporated96013849</v>
      </c>
      <c r="K435" s="0" t="s">
        <v>1554</v>
      </c>
    </row>
    <row r="436" customFormat="false" ht="12.75" hidden="false" customHeight="false" outlineLevel="0" collapsed="false">
      <c r="A436" s="102" t="s">
        <v>449</v>
      </c>
      <c r="B436" s="102" t="n">
        <v>96013849</v>
      </c>
      <c r="C436" s="102" t="s">
        <v>41</v>
      </c>
      <c r="D436" s="102" t="n">
        <v>5177</v>
      </c>
      <c r="E436" s="0" t="s">
        <v>16</v>
      </c>
      <c r="F436" s="0" t="n">
        <v>40</v>
      </c>
      <c r="H436" s="29" t="n">
        <f aca="false">VLOOKUP(A436,HEADROOM!$C$2:$D$3820,2,FALSE())</f>
        <v>3000000</v>
      </c>
      <c r="I436" s="0" t="str">
        <f aca="false">IF(D436="",VLOOKUP(A436,HEADROOM!$C$2:$E$3820,3,FALSE()),"")</f>
        <v/>
      </c>
      <c r="J436" s="0" t="str">
        <f aca="false">A436&amp;B436</f>
        <v>SaskEnergy Incorporated96013849</v>
      </c>
      <c r="K436" s="0" t="s">
        <v>1554</v>
      </c>
    </row>
    <row r="437" customFormat="false" ht="12.75" hidden="false" customHeight="false" outlineLevel="0" collapsed="false">
      <c r="A437" s="102" t="s">
        <v>449</v>
      </c>
      <c r="B437" s="102" t="n">
        <v>96013849</v>
      </c>
      <c r="C437" s="102" t="s">
        <v>41</v>
      </c>
      <c r="D437" s="102" t="n">
        <v>5177</v>
      </c>
      <c r="E437" s="0" t="s">
        <v>16</v>
      </c>
      <c r="F437" s="0" t="n">
        <v>40</v>
      </c>
      <c r="H437" s="29" t="n">
        <f aca="false">VLOOKUP(A437,HEADROOM!$C$2:$D$3820,2,FALSE())</f>
        <v>3000000</v>
      </c>
      <c r="I437" s="0" t="str">
        <f aca="false">IF(D437="",VLOOKUP(A437,HEADROOM!$C$2:$E$3820,3,FALSE()),"")</f>
        <v/>
      </c>
      <c r="J437" s="0" t="str">
        <f aca="false">A437&amp;B437</f>
        <v>SaskEnergy Incorporated96013849</v>
      </c>
      <c r="K437" s="0" t="s">
        <v>1554</v>
      </c>
    </row>
    <row r="438" customFormat="false" ht="12.75" hidden="false" customHeight="false" outlineLevel="0" collapsed="false">
      <c r="A438" s="102" t="s">
        <v>39</v>
      </c>
      <c r="B438" s="102" t="n">
        <v>96017471</v>
      </c>
      <c r="C438" s="102" t="s">
        <v>41</v>
      </c>
      <c r="D438" s="102" t="n">
        <v>57508</v>
      </c>
      <c r="E438" s="0" t="s">
        <v>16</v>
      </c>
      <c r="F438" s="0" t="n">
        <v>3</v>
      </c>
      <c r="H438" s="29" t="n">
        <f aca="false">VLOOKUP(A438,HEADROOM!$C$2:$D$3820,2,FALSE())</f>
        <v>58777870</v>
      </c>
      <c r="I438" s="0" t="str">
        <f aca="false">IF(D438="",VLOOKUP(A438,HEADROOM!$C$2:$E$3820,3,FALSE()),"")</f>
        <v/>
      </c>
      <c r="J438" s="0" t="str">
        <f aca="false">A438&amp;B438</f>
        <v>Sempra Energy Trading Corp.96017471</v>
      </c>
      <c r="K438" s="0" t="s">
        <v>1554</v>
      </c>
    </row>
    <row r="439" customFormat="false" ht="12.75" hidden="false" customHeight="false" outlineLevel="0" collapsed="false">
      <c r="A439" s="102" t="s">
        <v>39</v>
      </c>
      <c r="B439" s="102" t="n">
        <v>96017471</v>
      </c>
      <c r="C439" s="102" t="s">
        <v>41</v>
      </c>
      <c r="D439" s="102" t="n">
        <v>57508</v>
      </c>
      <c r="E439" s="0" t="s">
        <v>16</v>
      </c>
      <c r="F439" s="0" t="n">
        <v>3</v>
      </c>
      <c r="H439" s="29" t="n">
        <f aca="false">VLOOKUP(A439,HEADROOM!$C$2:$D$3820,2,FALSE())</f>
        <v>58777870</v>
      </c>
      <c r="I439" s="0" t="str">
        <f aca="false">IF(D439="",VLOOKUP(A439,HEADROOM!$C$2:$E$3820,3,FALSE()),"")</f>
        <v/>
      </c>
      <c r="J439" s="0" t="str">
        <f aca="false">A439&amp;B439</f>
        <v>Sempra Energy Trading Corp.96017471</v>
      </c>
      <c r="K439" s="0" t="s">
        <v>1554</v>
      </c>
    </row>
    <row r="440" customFormat="false" ht="12.75" hidden="false" customHeight="false" outlineLevel="0" collapsed="false">
      <c r="A440" s="102" t="s">
        <v>39</v>
      </c>
      <c r="B440" s="102" t="n">
        <v>96017471</v>
      </c>
      <c r="C440" s="102" t="s">
        <v>41</v>
      </c>
      <c r="D440" s="102" t="n">
        <v>57508</v>
      </c>
      <c r="E440" s="0" t="s">
        <v>16</v>
      </c>
      <c r="F440" s="0" t="n">
        <v>3</v>
      </c>
      <c r="H440" s="29" t="n">
        <f aca="false">VLOOKUP(A440,HEADROOM!$C$2:$D$3820,2,FALSE())</f>
        <v>58777870</v>
      </c>
      <c r="I440" s="0" t="str">
        <f aca="false">IF(D440="",VLOOKUP(A440,HEADROOM!$C$2:$E$3820,3,FALSE()),"")</f>
        <v/>
      </c>
      <c r="J440" s="0" t="str">
        <f aca="false">A440&amp;B440</f>
        <v>Sempra Energy Trading Corp.96017471</v>
      </c>
      <c r="K440" s="0" t="s">
        <v>1554</v>
      </c>
    </row>
    <row r="441" customFormat="false" ht="12.75" hidden="false" customHeight="false" outlineLevel="0" collapsed="false">
      <c r="A441" s="102" t="s">
        <v>39</v>
      </c>
      <c r="B441" s="102" t="n">
        <v>96017471</v>
      </c>
      <c r="C441" s="102" t="s">
        <v>41</v>
      </c>
      <c r="D441" s="102" t="n">
        <v>57508</v>
      </c>
      <c r="E441" s="0" t="s">
        <v>16</v>
      </c>
      <c r="F441" s="0" t="n">
        <v>3</v>
      </c>
      <c r="H441" s="29" t="n">
        <f aca="false">VLOOKUP(A441,HEADROOM!$C$2:$D$3820,2,FALSE())</f>
        <v>58777870</v>
      </c>
      <c r="I441" s="0" t="str">
        <f aca="false">IF(D441="",VLOOKUP(A441,HEADROOM!$C$2:$E$3820,3,FALSE()),"")</f>
        <v/>
      </c>
      <c r="J441" s="0" t="str">
        <f aca="false">A441&amp;B441</f>
        <v>Sempra Energy Trading Corp.96017471</v>
      </c>
      <c r="K441" s="0" t="s">
        <v>1554</v>
      </c>
    </row>
    <row r="442" customFormat="false" ht="12.75" hidden="false" customHeight="false" outlineLevel="0" collapsed="false">
      <c r="A442" s="102" t="s">
        <v>39</v>
      </c>
      <c r="B442" s="102" t="n">
        <v>96017471</v>
      </c>
      <c r="C442" s="102" t="s">
        <v>41</v>
      </c>
      <c r="D442" s="102" t="n">
        <v>57508</v>
      </c>
      <c r="E442" s="0" t="s">
        <v>16</v>
      </c>
      <c r="F442" s="0" t="n">
        <v>3</v>
      </c>
      <c r="H442" s="29" t="n">
        <f aca="false">VLOOKUP(A442,HEADROOM!$C$2:$D$3820,2,FALSE())</f>
        <v>58777870</v>
      </c>
      <c r="I442" s="0" t="str">
        <f aca="false">IF(D442="",VLOOKUP(A442,HEADROOM!$C$2:$E$3820,3,FALSE()),"")</f>
        <v/>
      </c>
      <c r="J442" s="0" t="str">
        <f aca="false">A442&amp;B442</f>
        <v>Sempra Energy Trading Corp.96017471</v>
      </c>
      <c r="K442" s="0" t="s">
        <v>1554</v>
      </c>
    </row>
    <row r="443" customFormat="false" ht="12.75" hidden="false" customHeight="false" outlineLevel="0" collapsed="false">
      <c r="A443" s="102" t="s">
        <v>39</v>
      </c>
      <c r="B443" s="102" t="n">
        <v>96017471</v>
      </c>
      <c r="C443" s="102" t="s">
        <v>41</v>
      </c>
      <c r="D443" s="102" t="n">
        <v>57508</v>
      </c>
      <c r="E443" s="0" t="s">
        <v>16</v>
      </c>
      <c r="F443" s="0" t="n">
        <v>3</v>
      </c>
      <c r="H443" s="29" t="n">
        <f aca="false">VLOOKUP(A443,HEADROOM!$C$2:$D$3820,2,FALSE())</f>
        <v>58777870</v>
      </c>
      <c r="I443" s="0" t="str">
        <f aca="false">IF(D443="",VLOOKUP(A443,HEADROOM!$C$2:$E$3820,3,FALSE()),"")</f>
        <v/>
      </c>
      <c r="J443" s="0" t="str">
        <f aca="false">A443&amp;B443</f>
        <v>Sempra Energy Trading Corp.96017471</v>
      </c>
      <c r="K443" s="0" t="s">
        <v>1554</v>
      </c>
    </row>
    <row r="444" customFormat="false" ht="12.75" hidden="false" customHeight="false" outlineLevel="0" collapsed="false">
      <c r="A444" s="102" t="s">
        <v>39</v>
      </c>
      <c r="B444" s="102" t="n">
        <v>96017471</v>
      </c>
      <c r="C444" s="102" t="s">
        <v>41</v>
      </c>
      <c r="D444" s="102" t="n">
        <v>57508</v>
      </c>
      <c r="E444" s="0" t="s">
        <v>16</v>
      </c>
      <c r="F444" s="0" t="n">
        <v>3</v>
      </c>
      <c r="H444" s="29" t="n">
        <f aca="false">VLOOKUP(A444,HEADROOM!$C$2:$D$3820,2,FALSE())</f>
        <v>58777870</v>
      </c>
      <c r="I444" s="0" t="str">
        <f aca="false">IF(D444="",VLOOKUP(A444,HEADROOM!$C$2:$E$3820,3,FALSE()),"")</f>
        <v/>
      </c>
      <c r="J444" s="0" t="str">
        <f aca="false">A444&amp;B444</f>
        <v>Sempra Energy Trading Corp.96017471</v>
      </c>
      <c r="K444" s="0" t="s">
        <v>1554</v>
      </c>
    </row>
    <row r="445" customFormat="false" ht="12.75" hidden="false" customHeight="false" outlineLevel="0" collapsed="false">
      <c r="A445" s="102" t="s">
        <v>39</v>
      </c>
      <c r="B445" s="102" t="n">
        <v>96017471</v>
      </c>
      <c r="C445" s="102" t="s">
        <v>41</v>
      </c>
      <c r="D445" s="102" t="n">
        <v>57508</v>
      </c>
      <c r="E445" s="0" t="s">
        <v>16</v>
      </c>
      <c r="F445" s="0" t="n">
        <v>3</v>
      </c>
      <c r="H445" s="29" t="n">
        <f aca="false">VLOOKUP(A445,HEADROOM!$C$2:$D$3820,2,FALSE())</f>
        <v>58777870</v>
      </c>
      <c r="I445" s="0" t="str">
        <f aca="false">IF(D445="",VLOOKUP(A445,HEADROOM!$C$2:$E$3820,3,FALSE()),"")</f>
        <v/>
      </c>
      <c r="J445" s="0" t="str">
        <f aca="false">A445&amp;B445</f>
        <v>Sempra Energy Trading Corp.96017471</v>
      </c>
      <c r="K445" s="0" t="s">
        <v>1554</v>
      </c>
    </row>
    <row r="446" customFormat="false" ht="12.75" hidden="false" customHeight="false" outlineLevel="0" collapsed="false">
      <c r="A446" s="102" t="s">
        <v>291</v>
      </c>
      <c r="B446" s="102" t="n">
        <v>96034207</v>
      </c>
      <c r="C446" s="102" t="s">
        <v>37</v>
      </c>
      <c r="D446" s="102" t="n">
        <v>2846</v>
      </c>
      <c r="E446" s="0" t="s">
        <v>16</v>
      </c>
      <c r="F446" s="0" t="n">
        <v>66</v>
      </c>
      <c r="H446" s="29" t="n">
        <f aca="false">VLOOKUP(A446,HEADROOM!$C$2:$D$3820,2,FALSE())</f>
        <v>0</v>
      </c>
      <c r="I446" s="0" t="str">
        <f aca="false">IF(D446="",VLOOKUP(A446,HEADROOM!$C$2:$E$3820,3,FALSE()),"")</f>
        <v/>
      </c>
      <c r="J446" s="0" t="str">
        <f aca="false">A446&amp;B446</f>
        <v>Sierra Pacific Power Company96034207</v>
      </c>
      <c r="K446" s="0" t="s">
        <v>1554</v>
      </c>
    </row>
    <row r="447" customFormat="false" ht="12.75" hidden="false" customHeight="false" outlineLevel="0" collapsed="false">
      <c r="A447" s="102" t="s">
        <v>291</v>
      </c>
      <c r="B447" s="102" t="n">
        <v>96034207</v>
      </c>
      <c r="C447" s="102" t="s">
        <v>37</v>
      </c>
      <c r="D447" s="102" t="n">
        <v>2846</v>
      </c>
      <c r="E447" s="0" t="s">
        <v>16</v>
      </c>
      <c r="F447" s="0" t="n">
        <v>66</v>
      </c>
      <c r="H447" s="29" t="n">
        <f aca="false">VLOOKUP(A447,HEADROOM!$C$2:$D$3820,2,FALSE())</f>
        <v>0</v>
      </c>
      <c r="I447" s="0" t="str">
        <f aca="false">IF(D447="",VLOOKUP(A447,HEADROOM!$C$2:$E$3820,3,FALSE()),"")</f>
        <v/>
      </c>
      <c r="J447" s="0" t="str">
        <f aca="false">A447&amp;B447</f>
        <v>Sierra Pacific Power Company96034207</v>
      </c>
      <c r="K447" s="0" t="s">
        <v>1554</v>
      </c>
    </row>
    <row r="448" customFormat="false" ht="12.75" hidden="false" customHeight="false" outlineLevel="0" collapsed="false">
      <c r="A448" s="102" t="s">
        <v>291</v>
      </c>
      <c r="B448" s="102" t="n">
        <v>96034207</v>
      </c>
      <c r="C448" s="102" t="s">
        <v>37</v>
      </c>
      <c r="D448" s="102" t="n">
        <v>2846</v>
      </c>
      <c r="E448" s="0" t="s">
        <v>16</v>
      </c>
      <c r="F448" s="0" t="n">
        <v>66</v>
      </c>
      <c r="H448" s="29" t="n">
        <f aca="false">VLOOKUP(A448,HEADROOM!$C$2:$D$3820,2,FALSE())</f>
        <v>0</v>
      </c>
      <c r="I448" s="0" t="str">
        <f aca="false">IF(D448="",VLOOKUP(A448,HEADROOM!$C$2:$E$3820,3,FALSE()),"")</f>
        <v/>
      </c>
      <c r="J448" s="0" t="str">
        <f aca="false">A448&amp;B448</f>
        <v>Sierra Pacific Power Company96034207</v>
      </c>
      <c r="K448" s="0" t="s">
        <v>1554</v>
      </c>
    </row>
    <row r="449" customFormat="false" ht="12.75" hidden="false" customHeight="false" outlineLevel="0" collapsed="false">
      <c r="A449" s="102" t="s">
        <v>291</v>
      </c>
      <c r="B449" s="102" t="n">
        <v>96034207</v>
      </c>
      <c r="C449" s="102" t="s">
        <v>37</v>
      </c>
      <c r="D449" s="102" t="n">
        <v>2846</v>
      </c>
      <c r="E449" s="0" t="s">
        <v>16</v>
      </c>
      <c r="F449" s="0" t="n">
        <v>66</v>
      </c>
      <c r="H449" s="29" t="n">
        <f aca="false">VLOOKUP(A449,HEADROOM!$C$2:$D$3820,2,FALSE())</f>
        <v>0</v>
      </c>
      <c r="I449" s="0" t="str">
        <f aca="false">IF(D449="",VLOOKUP(A449,HEADROOM!$C$2:$E$3820,3,FALSE()),"")</f>
        <v/>
      </c>
      <c r="J449" s="0" t="str">
        <f aca="false">A449&amp;B449</f>
        <v>Sierra Pacific Power Company96034207</v>
      </c>
      <c r="K449" s="0" t="s">
        <v>1554</v>
      </c>
    </row>
    <row r="450" customFormat="false" ht="12.75" hidden="false" customHeight="false" outlineLevel="0" collapsed="false">
      <c r="A450" s="102" t="s">
        <v>463</v>
      </c>
      <c r="B450" s="102" t="n">
        <v>96013938</v>
      </c>
      <c r="C450" s="102" t="s">
        <v>41</v>
      </c>
      <c r="D450" s="102" t="n">
        <v>6218</v>
      </c>
      <c r="E450" s="0" t="s">
        <v>16</v>
      </c>
      <c r="F450" s="0" t="n">
        <v>58</v>
      </c>
      <c r="H450" s="29" t="n">
        <f aca="false">VLOOKUP(A450,HEADROOM!$C$2:$D$3820,2,FALSE())</f>
        <v>2500000</v>
      </c>
      <c r="I450" s="0" t="str">
        <f aca="false">IF(D450="",VLOOKUP(A450,HEADROOM!$C$2:$E$3820,3,FALSE()),"")</f>
        <v/>
      </c>
      <c r="J450" s="0" t="str">
        <f aca="false">A450&amp;B450</f>
        <v>Talisman Energy Inc.96013938</v>
      </c>
      <c r="K450" s="0" t="s">
        <v>1554</v>
      </c>
    </row>
    <row r="451" customFormat="false" ht="12.75" hidden="false" customHeight="false" outlineLevel="0" collapsed="false">
      <c r="A451" s="102" t="s">
        <v>463</v>
      </c>
      <c r="B451" s="102" t="n">
        <v>96013938</v>
      </c>
      <c r="C451" s="102" t="s">
        <v>41</v>
      </c>
      <c r="D451" s="102" t="n">
        <v>6218</v>
      </c>
      <c r="E451" s="0" t="s">
        <v>16</v>
      </c>
      <c r="F451" s="0" t="n">
        <v>58</v>
      </c>
      <c r="H451" s="29" t="n">
        <f aca="false">VLOOKUP(A451,HEADROOM!$C$2:$D$3820,2,FALSE())</f>
        <v>2500000</v>
      </c>
      <c r="I451" s="0" t="str">
        <f aca="false">IF(D451="",VLOOKUP(A451,HEADROOM!$C$2:$E$3820,3,FALSE()),"")</f>
        <v/>
      </c>
      <c r="J451" s="0" t="str">
        <f aca="false">A451&amp;B451</f>
        <v>Talisman Energy Inc.96013938</v>
      </c>
      <c r="K451" s="0" t="s">
        <v>1554</v>
      </c>
    </row>
    <row r="452" customFormat="false" ht="12.75" hidden="false" customHeight="false" outlineLevel="0" collapsed="false">
      <c r="A452" s="102" t="s">
        <v>463</v>
      </c>
      <c r="B452" s="102" t="n">
        <v>96013938</v>
      </c>
      <c r="C452" s="102" t="s">
        <v>41</v>
      </c>
      <c r="D452" s="102" t="n">
        <v>6218</v>
      </c>
      <c r="E452" s="0" t="s">
        <v>16</v>
      </c>
      <c r="F452" s="0" t="n">
        <v>58</v>
      </c>
      <c r="H452" s="29" t="n">
        <f aca="false">VLOOKUP(A452,HEADROOM!$C$2:$D$3820,2,FALSE())</f>
        <v>2500000</v>
      </c>
      <c r="I452" s="0" t="str">
        <f aca="false">IF(D452="",VLOOKUP(A452,HEADROOM!$C$2:$E$3820,3,FALSE()),"")</f>
        <v/>
      </c>
      <c r="J452" s="0" t="str">
        <f aca="false">A452&amp;B452</f>
        <v>Talisman Energy Inc.96013938</v>
      </c>
      <c r="K452" s="0" t="s">
        <v>1554</v>
      </c>
    </row>
    <row r="453" customFormat="false" ht="12.75" hidden="false" customHeight="false" outlineLevel="0" collapsed="false">
      <c r="A453" s="102" t="s">
        <v>463</v>
      </c>
      <c r="B453" s="102" t="n">
        <v>96013938</v>
      </c>
      <c r="C453" s="102" t="s">
        <v>41</v>
      </c>
      <c r="D453" s="102" t="n">
        <v>6218</v>
      </c>
      <c r="E453" s="0" t="s">
        <v>16</v>
      </c>
      <c r="F453" s="0" t="n">
        <v>58</v>
      </c>
      <c r="H453" s="29" t="n">
        <f aca="false">VLOOKUP(A453,HEADROOM!$C$2:$D$3820,2,FALSE())</f>
        <v>2500000</v>
      </c>
      <c r="I453" s="0" t="str">
        <f aca="false">IF(D453="",VLOOKUP(A453,HEADROOM!$C$2:$E$3820,3,FALSE()),"")</f>
        <v/>
      </c>
      <c r="J453" s="0" t="str">
        <f aca="false">A453&amp;B453</f>
        <v>Talisman Energy Inc.96013938</v>
      </c>
      <c r="K453" s="0" t="s">
        <v>1554</v>
      </c>
    </row>
    <row r="454" customFormat="false" ht="12.75" hidden="false" customHeight="false" outlineLevel="0" collapsed="false">
      <c r="A454" s="102" t="s">
        <v>464</v>
      </c>
      <c r="B454" s="102" t="n">
        <v>96013855</v>
      </c>
      <c r="C454" s="102" t="s">
        <v>41</v>
      </c>
      <c r="D454" s="102" t="n">
        <v>51586</v>
      </c>
      <c r="E454" s="0" t="s">
        <v>16</v>
      </c>
      <c r="F454" s="0" t="n">
        <v>33</v>
      </c>
      <c r="H454" s="29" t="n">
        <f aca="false">VLOOKUP(A454,HEADROOM!$C$2:$D$3820,2,FALSE())</f>
        <v>0</v>
      </c>
      <c r="I454" s="0" t="str">
        <f aca="false">IF(D454="",VLOOKUP(A454,HEADROOM!$C$2:$E$3820,3,FALSE()),"")</f>
        <v/>
      </c>
      <c r="J454" s="0" t="str">
        <f aca="false">A454&amp;B454</f>
        <v>Tenaska Marketing Canada, a division of TMV Corp.96013855</v>
      </c>
      <c r="K454" s="0" t="s">
        <v>1554</v>
      </c>
    </row>
    <row r="455" customFormat="false" ht="12.75" hidden="false" customHeight="false" outlineLevel="0" collapsed="false">
      <c r="A455" s="102" t="s">
        <v>464</v>
      </c>
      <c r="B455" s="102" t="n">
        <v>96013855</v>
      </c>
      <c r="C455" s="102" t="s">
        <v>41</v>
      </c>
      <c r="D455" s="102" t="n">
        <v>51586</v>
      </c>
      <c r="E455" s="0" t="s">
        <v>16</v>
      </c>
      <c r="F455" s="0" t="n">
        <v>33</v>
      </c>
      <c r="H455" s="29" t="n">
        <f aca="false">VLOOKUP(A455,HEADROOM!$C$2:$D$3820,2,FALSE())</f>
        <v>0</v>
      </c>
      <c r="I455" s="0" t="str">
        <f aca="false">IF(D455="",VLOOKUP(A455,HEADROOM!$C$2:$E$3820,3,FALSE()),"")</f>
        <v/>
      </c>
      <c r="J455" s="0" t="str">
        <f aca="false">A455&amp;B455</f>
        <v>Tenaska Marketing Canada, a division of TMV Corp.96013855</v>
      </c>
      <c r="K455" s="0" t="s">
        <v>1554</v>
      </c>
    </row>
    <row r="456" customFormat="false" ht="12.75" hidden="false" customHeight="false" outlineLevel="0" collapsed="false">
      <c r="A456" s="102" t="s">
        <v>464</v>
      </c>
      <c r="B456" s="102" t="n">
        <v>96013855</v>
      </c>
      <c r="C456" s="102" t="s">
        <v>41</v>
      </c>
      <c r="D456" s="102" t="n">
        <v>51586</v>
      </c>
      <c r="E456" s="0" t="s">
        <v>16</v>
      </c>
      <c r="F456" s="0" t="n">
        <v>33</v>
      </c>
      <c r="H456" s="29" t="n">
        <f aca="false">VLOOKUP(A456,HEADROOM!$C$2:$D$3820,2,FALSE())</f>
        <v>0</v>
      </c>
      <c r="I456" s="0" t="str">
        <f aca="false">IF(D456="",VLOOKUP(A456,HEADROOM!$C$2:$E$3820,3,FALSE()),"")</f>
        <v/>
      </c>
      <c r="J456" s="0" t="str">
        <f aca="false">A456&amp;B456</f>
        <v>Tenaska Marketing Canada, a division of TMV Corp.96013855</v>
      </c>
      <c r="K456" s="0" t="s">
        <v>1554</v>
      </c>
    </row>
    <row r="457" customFormat="false" ht="12.75" hidden="false" customHeight="false" outlineLevel="0" collapsed="false">
      <c r="A457" s="102" t="s">
        <v>464</v>
      </c>
      <c r="B457" s="102" t="n">
        <v>96013855</v>
      </c>
      <c r="C457" s="102" t="s">
        <v>41</v>
      </c>
      <c r="D457" s="102" t="n">
        <v>51586</v>
      </c>
      <c r="E457" s="0" t="s">
        <v>16</v>
      </c>
      <c r="F457" s="0" t="n">
        <v>33</v>
      </c>
      <c r="H457" s="29" t="n">
        <f aca="false">VLOOKUP(A457,HEADROOM!$C$2:$D$3820,2,FALSE())</f>
        <v>0</v>
      </c>
      <c r="I457" s="0" t="str">
        <f aca="false">IF(D457="",VLOOKUP(A457,HEADROOM!$C$2:$E$3820,3,FALSE()),"")</f>
        <v/>
      </c>
      <c r="J457" s="0" t="str">
        <f aca="false">A457&amp;B457</f>
        <v>Tenaska Marketing Canada, a division of TMV Corp.96013855</v>
      </c>
      <c r="K457" s="0" t="s">
        <v>1554</v>
      </c>
    </row>
    <row r="458" customFormat="false" ht="12.75" hidden="false" customHeight="false" outlineLevel="0" collapsed="false">
      <c r="A458" s="102" t="s">
        <v>122</v>
      </c>
      <c r="B458" s="102" t="n">
        <v>96056940</v>
      </c>
      <c r="C458" s="102" t="s">
        <v>37</v>
      </c>
      <c r="D458" s="102" t="n">
        <v>208</v>
      </c>
      <c r="E458" s="0" t="s">
        <v>16</v>
      </c>
      <c r="F458" s="0" t="n">
        <v>60</v>
      </c>
      <c r="H458" s="29" t="n">
        <f aca="false">VLOOKUP(A458,HEADROOM!$C$2:$D$3820,2,FALSE())</f>
        <v>2500000</v>
      </c>
      <c r="I458" s="0" t="str">
        <f aca="false">IF(D458="",VLOOKUP(A458,HEADROOM!$C$2:$E$3820,3,FALSE()),"")</f>
        <v/>
      </c>
      <c r="J458" s="0" t="str">
        <f aca="false">A458&amp;B458</f>
        <v>Tenaska Marketing Ventures96056940</v>
      </c>
      <c r="K458" s="0" t="s">
        <v>1554</v>
      </c>
    </row>
    <row r="459" customFormat="false" ht="12.75" hidden="false" customHeight="false" outlineLevel="0" collapsed="false">
      <c r="A459" s="102" t="s">
        <v>122</v>
      </c>
      <c r="B459" s="102" t="n">
        <v>96056940</v>
      </c>
      <c r="C459" s="102" t="s">
        <v>37</v>
      </c>
      <c r="D459" s="102" t="n">
        <v>208</v>
      </c>
      <c r="E459" s="0" t="s">
        <v>16</v>
      </c>
      <c r="F459" s="0" t="n">
        <v>60</v>
      </c>
      <c r="H459" s="29" t="n">
        <f aca="false">VLOOKUP(A459,HEADROOM!$C$2:$D$3820,2,FALSE())</f>
        <v>2500000</v>
      </c>
      <c r="I459" s="0" t="str">
        <f aca="false">IF(D459="",VLOOKUP(A459,HEADROOM!$C$2:$E$3820,3,FALSE()),"")</f>
        <v/>
      </c>
      <c r="J459" s="0" t="str">
        <f aca="false">A459&amp;B459</f>
        <v>Tenaska Marketing Ventures96056940</v>
      </c>
      <c r="K459" s="0" t="s">
        <v>1554</v>
      </c>
    </row>
    <row r="460" customFormat="false" ht="12.75" hidden="false" customHeight="false" outlineLevel="0" collapsed="false">
      <c r="A460" s="102" t="s">
        <v>122</v>
      </c>
      <c r="B460" s="102" t="n">
        <v>96056940</v>
      </c>
      <c r="C460" s="102" t="s">
        <v>37</v>
      </c>
      <c r="D460" s="102" t="n">
        <v>208</v>
      </c>
      <c r="E460" s="0" t="s">
        <v>16</v>
      </c>
      <c r="F460" s="0" t="n">
        <v>60</v>
      </c>
      <c r="H460" s="29" t="n">
        <f aca="false">VLOOKUP(A460,HEADROOM!$C$2:$D$3820,2,FALSE())</f>
        <v>2500000</v>
      </c>
      <c r="I460" s="0" t="str">
        <f aca="false">IF(D460="",VLOOKUP(A460,HEADROOM!$C$2:$E$3820,3,FALSE()),"")</f>
        <v/>
      </c>
      <c r="J460" s="0" t="str">
        <f aca="false">A460&amp;B460</f>
        <v>Tenaska Marketing Ventures96056940</v>
      </c>
      <c r="K460" s="0" t="s">
        <v>1554</v>
      </c>
    </row>
    <row r="461" customFormat="false" ht="12.75" hidden="false" customHeight="false" outlineLevel="0" collapsed="false">
      <c r="A461" s="102" t="s">
        <v>122</v>
      </c>
      <c r="B461" s="102" t="n">
        <v>96056940</v>
      </c>
      <c r="C461" s="102" t="s">
        <v>37</v>
      </c>
      <c r="D461" s="102" t="n">
        <v>208</v>
      </c>
      <c r="E461" s="0" t="s">
        <v>16</v>
      </c>
      <c r="F461" s="0" t="n">
        <v>60</v>
      </c>
      <c r="H461" s="29" t="n">
        <f aca="false">VLOOKUP(A461,HEADROOM!$C$2:$D$3820,2,FALSE())</f>
        <v>2500000</v>
      </c>
      <c r="I461" s="0" t="str">
        <f aca="false">IF(D461="",VLOOKUP(A461,HEADROOM!$C$2:$E$3820,3,FALSE()),"")</f>
        <v/>
      </c>
      <c r="J461" s="0" t="str">
        <f aca="false">A461&amp;B461</f>
        <v>Tenaska Marketing Ventures96056940</v>
      </c>
      <c r="K461" s="0" t="s">
        <v>1554</v>
      </c>
    </row>
    <row r="462" customFormat="false" ht="12.75" hidden="false" customHeight="false" outlineLevel="0" collapsed="false">
      <c r="A462" s="102" t="s">
        <v>466</v>
      </c>
      <c r="B462" s="102" t="n">
        <v>96038251</v>
      </c>
      <c r="C462" s="102" t="s">
        <v>37</v>
      </c>
      <c r="D462" s="102" t="n">
        <v>34488</v>
      </c>
      <c r="E462" s="0" t="s">
        <v>16</v>
      </c>
      <c r="F462" s="0" t="n">
        <v>17</v>
      </c>
      <c r="H462" s="29" t="n">
        <f aca="false">VLOOKUP(A462,HEADROOM!$C$2:$D$3820,2,FALSE())</f>
        <v>5698791</v>
      </c>
      <c r="I462" s="0" t="str">
        <f aca="false">IF(D462="",VLOOKUP(A462,HEADROOM!$C$2:$E$3820,3,FALSE()),"")</f>
        <v/>
      </c>
      <c r="J462" s="0" t="str">
        <f aca="false">A462&amp;B462</f>
        <v>Texaco Canada Petroleum  Inc.96038251</v>
      </c>
      <c r="K462" s="0" t="s">
        <v>1554</v>
      </c>
    </row>
    <row r="463" customFormat="false" ht="12.75" hidden="false" customHeight="false" outlineLevel="0" collapsed="false">
      <c r="A463" s="102" t="s">
        <v>466</v>
      </c>
      <c r="B463" s="102" t="n">
        <v>96038251</v>
      </c>
      <c r="C463" s="102" t="s">
        <v>37</v>
      </c>
      <c r="D463" s="102" t="n">
        <v>34488</v>
      </c>
      <c r="E463" s="0" t="s">
        <v>16</v>
      </c>
      <c r="F463" s="0" t="n">
        <v>17</v>
      </c>
      <c r="H463" s="29" t="n">
        <f aca="false">VLOOKUP(A463,HEADROOM!$C$2:$D$3820,2,FALSE())</f>
        <v>5698791</v>
      </c>
      <c r="I463" s="0" t="str">
        <f aca="false">IF(D463="",VLOOKUP(A463,HEADROOM!$C$2:$E$3820,3,FALSE()),"")</f>
        <v/>
      </c>
      <c r="J463" s="0" t="str">
        <f aca="false">A463&amp;B463</f>
        <v>Texaco Canada Petroleum  Inc.96038251</v>
      </c>
      <c r="K463" s="0" t="s">
        <v>1554</v>
      </c>
    </row>
    <row r="464" customFormat="false" ht="12.75" hidden="false" customHeight="false" outlineLevel="0" collapsed="false">
      <c r="A464" s="102" t="s">
        <v>466</v>
      </c>
      <c r="B464" s="102" t="n">
        <v>96038251</v>
      </c>
      <c r="C464" s="102" t="s">
        <v>37</v>
      </c>
      <c r="D464" s="102" t="n">
        <v>34488</v>
      </c>
      <c r="E464" s="0" t="s">
        <v>16</v>
      </c>
      <c r="F464" s="0" t="n">
        <v>17</v>
      </c>
      <c r="H464" s="29" t="n">
        <f aca="false">VLOOKUP(A464,HEADROOM!$C$2:$D$3820,2,FALSE())</f>
        <v>5698791</v>
      </c>
      <c r="I464" s="0" t="str">
        <f aca="false">IF(D464="",VLOOKUP(A464,HEADROOM!$C$2:$E$3820,3,FALSE()),"")</f>
        <v/>
      </c>
      <c r="J464" s="0" t="str">
        <f aca="false">A464&amp;B464</f>
        <v>Texaco Canada Petroleum  Inc.96038251</v>
      </c>
      <c r="K464" s="0" t="s">
        <v>1554</v>
      </c>
    </row>
    <row r="465" customFormat="false" ht="12.75" hidden="false" customHeight="false" outlineLevel="0" collapsed="false">
      <c r="A465" s="102" t="s">
        <v>466</v>
      </c>
      <c r="B465" s="102" t="n">
        <v>96038251</v>
      </c>
      <c r="C465" s="102" t="s">
        <v>37</v>
      </c>
      <c r="D465" s="102" t="n">
        <v>34488</v>
      </c>
      <c r="E465" s="0" t="s">
        <v>16</v>
      </c>
      <c r="F465" s="0" t="n">
        <v>17</v>
      </c>
      <c r="H465" s="29" t="n">
        <f aca="false">VLOOKUP(A465,HEADROOM!$C$2:$D$3820,2,FALSE())</f>
        <v>5698791</v>
      </c>
      <c r="I465" s="0" t="str">
        <f aca="false">IF(D465="",VLOOKUP(A465,HEADROOM!$C$2:$E$3820,3,FALSE()),"")</f>
        <v/>
      </c>
      <c r="J465" s="0" t="str">
        <f aca="false">A465&amp;B465</f>
        <v>Texaco Canada Petroleum  Inc.96038251</v>
      </c>
      <c r="K465" s="0" t="s">
        <v>1554</v>
      </c>
    </row>
    <row r="466" customFormat="false" ht="12.75" hidden="false" customHeight="false" outlineLevel="0" collapsed="false">
      <c r="A466" s="102" t="s">
        <v>206</v>
      </c>
      <c r="B466" s="102" t="n">
        <v>96028020</v>
      </c>
      <c r="C466" s="102" t="s">
        <v>37</v>
      </c>
      <c r="D466" s="102" t="n">
        <v>55898</v>
      </c>
      <c r="E466" s="0" t="s">
        <v>16</v>
      </c>
      <c r="F466" s="0" t="n">
        <v>34</v>
      </c>
      <c r="H466" s="29" t="n">
        <f aca="false">VLOOKUP(A466,HEADROOM!$C$2:$D$3820,2,FALSE())</f>
        <v>2918604</v>
      </c>
      <c r="I466" s="0" t="str">
        <f aca="false">IF(D466="",VLOOKUP(A466,HEADROOM!$C$2:$E$3820,3,FALSE()),"")</f>
        <v/>
      </c>
      <c r="J466" s="0" t="str">
        <f aca="false">A466&amp;B466</f>
        <v>TransAlta Energy Marketing Corp.96028020</v>
      </c>
      <c r="K466" s="0" t="s">
        <v>1554</v>
      </c>
    </row>
    <row r="467" customFormat="false" ht="12.75" hidden="false" customHeight="false" outlineLevel="0" collapsed="false">
      <c r="A467" s="102" t="s">
        <v>206</v>
      </c>
      <c r="B467" s="102" t="n">
        <v>96028020</v>
      </c>
      <c r="C467" s="102" t="s">
        <v>37</v>
      </c>
      <c r="D467" s="102" t="n">
        <v>55898</v>
      </c>
      <c r="E467" s="0" t="s">
        <v>16</v>
      </c>
      <c r="F467" s="0" t="n">
        <v>34</v>
      </c>
      <c r="H467" s="29" t="n">
        <f aca="false">VLOOKUP(A467,HEADROOM!$C$2:$D$3820,2,FALSE())</f>
        <v>2918604</v>
      </c>
      <c r="I467" s="0" t="str">
        <f aca="false">IF(D467="",VLOOKUP(A467,HEADROOM!$C$2:$E$3820,3,FALSE()),"")</f>
        <v/>
      </c>
      <c r="J467" s="0" t="str">
        <f aca="false">A467&amp;B467</f>
        <v>TransAlta Energy Marketing Corp.96028020</v>
      </c>
      <c r="K467" s="0" t="s">
        <v>1554</v>
      </c>
    </row>
    <row r="468" customFormat="false" ht="12.75" hidden="false" customHeight="false" outlineLevel="0" collapsed="false">
      <c r="A468" s="102" t="s">
        <v>206</v>
      </c>
      <c r="B468" s="102" t="n">
        <v>96028020</v>
      </c>
      <c r="C468" s="102" t="s">
        <v>37</v>
      </c>
      <c r="D468" s="102" t="n">
        <v>55898</v>
      </c>
      <c r="E468" s="0" t="s">
        <v>16</v>
      </c>
      <c r="F468" s="0" t="n">
        <v>34</v>
      </c>
      <c r="H468" s="29" t="n">
        <f aca="false">VLOOKUP(A468,HEADROOM!$C$2:$D$3820,2,FALSE())</f>
        <v>2918604</v>
      </c>
      <c r="I468" s="0" t="str">
        <f aca="false">IF(D468="",VLOOKUP(A468,HEADROOM!$C$2:$E$3820,3,FALSE()),"")</f>
        <v/>
      </c>
      <c r="J468" s="0" t="str">
        <f aca="false">A468&amp;B468</f>
        <v>TransAlta Energy Marketing Corp.96028020</v>
      </c>
      <c r="K468" s="0" t="s">
        <v>1554</v>
      </c>
    </row>
    <row r="469" customFormat="false" ht="12.75" hidden="false" customHeight="false" outlineLevel="0" collapsed="false">
      <c r="A469" s="102" t="s">
        <v>206</v>
      </c>
      <c r="B469" s="102" t="n">
        <v>96028020</v>
      </c>
      <c r="C469" s="102" t="s">
        <v>37</v>
      </c>
      <c r="D469" s="102" t="n">
        <v>55898</v>
      </c>
      <c r="E469" s="0" t="s">
        <v>16</v>
      </c>
      <c r="F469" s="0" t="n">
        <v>34</v>
      </c>
      <c r="H469" s="29" t="n">
        <f aca="false">VLOOKUP(A469,HEADROOM!$C$2:$D$3820,2,FALSE())</f>
        <v>2918604</v>
      </c>
      <c r="I469" s="0" t="str">
        <f aca="false">IF(D469="",VLOOKUP(A469,HEADROOM!$C$2:$E$3820,3,FALSE()),"")</f>
        <v/>
      </c>
      <c r="J469" s="0" t="str">
        <f aca="false">A469&amp;B469</f>
        <v>TransAlta Energy Marketing Corp.96028020</v>
      </c>
      <c r="K469" s="0" t="s">
        <v>1554</v>
      </c>
    </row>
    <row r="470" customFormat="false" ht="12.75" hidden="false" customHeight="false" outlineLevel="0" collapsed="false">
      <c r="A470" s="102" t="s">
        <v>470</v>
      </c>
      <c r="B470" s="102" t="n">
        <v>96013856</v>
      </c>
      <c r="C470" s="102" t="s">
        <v>41</v>
      </c>
      <c r="D470" s="102" t="n">
        <v>54461</v>
      </c>
      <c r="E470" s="0" t="s">
        <v>16</v>
      </c>
      <c r="F470" s="0" t="n">
        <v>29</v>
      </c>
      <c r="H470" s="29" t="n">
        <f aca="false">VLOOKUP(A470,HEADROOM!$C$2:$D$3820,2,FALSE())</f>
        <v>0</v>
      </c>
      <c r="I470" s="0" t="str">
        <f aca="false">IF(D470="",VLOOKUP(A470,HEADROOM!$C$2:$E$3820,3,FALSE()),"")</f>
        <v/>
      </c>
      <c r="J470" s="0" t="str">
        <f aca="false">A470&amp;B470</f>
        <v>TransCanada Gas Services, a division of TransCanada Energy Ltd.96013856</v>
      </c>
      <c r="K470" s="0" t="s">
        <v>1554</v>
      </c>
    </row>
    <row r="471" customFormat="false" ht="12.75" hidden="false" customHeight="false" outlineLevel="0" collapsed="false">
      <c r="A471" s="102" t="s">
        <v>470</v>
      </c>
      <c r="B471" s="102" t="n">
        <v>96013856</v>
      </c>
      <c r="C471" s="102" t="s">
        <v>41</v>
      </c>
      <c r="D471" s="102" t="n">
        <v>54461</v>
      </c>
      <c r="E471" s="0" t="s">
        <v>16</v>
      </c>
      <c r="F471" s="0" t="n">
        <v>29</v>
      </c>
      <c r="H471" s="29" t="n">
        <f aca="false">VLOOKUP(A471,HEADROOM!$C$2:$D$3820,2,FALSE())</f>
        <v>0</v>
      </c>
      <c r="I471" s="0" t="str">
        <f aca="false">IF(D471="",VLOOKUP(A471,HEADROOM!$C$2:$E$3820,3,FALSE()),"")</f>
        <v/>
      </c>
      <c r="J471" s="0" t="str">
        <f aca="false">A471&amp;B471</f>
        <v>TransCanada Gas Services, a division of TransCanada Energy Ltd.96013856</v>
      </c>
      <c r="K471" s="0" t="s">
        <v>1554</v>
      </c>
    </row>
    <row r="472" customFormat="false" ht="12.75" hidden="false" customHeight="false" outlineLevel="0" collapsed="false">
      <c r="A472" s="102" t="s">
        <v>470</v>
      </c>
      <c r="B472" s="102" t="n">
        <v>96013856</v>
      </c>
      <c r="C472" s="102" t="s">
        <v>41</v>
      </c>
      <c r="D472" s="102" t="n">
        <v>54461</v>
      </c>
      <c r="E472" s="0" t="s">
        <v>16</v>
      </c>
      <c r="F472" s="0" t="n">
        <v>29</v>
      </c>
      <c r="H472" s="29" t="n">
        <f aca="false">VLOOKUP(A472,HEADROOM!$C$2:$D$3820,2,FALSE())</f>
        <v>0</v>
      </c>
      <c r="I472" s="0" t="str">
        <f aca="false">IF(D472="",VLOOKUP(A472,HEADROOM!$C$2:$E$3820,3,FALSE()),"")</f>
        <v/>
      </c>
      <c r="J472" s="0" t="str">
        <f aca="false">A472&amp;B472</f>
        <v>TransCanada Gas Services, a division of TransCanada Energy Ltd.96013856</v>
      </c>
      <c r="K472" s="0" t="s">
        <v>1554</v>
      </c>
    </row>
    <row r="473" customFormat="false" ht="12.75" hidden="false" customHeight="false" outlineLevel="0" collapsed="false">
      <c r="A473" s="102" t="s">
        <v>470</v>
      </c>
      <c r="B473" s="102" t="n">
        <v>96013856</v>
      </c>
      <c r="C473" s="102" t="s">
        <v>41</v>
      </c>
      <c r="D473" s="102" t="n">
        <v>54461</v>
      </c>
      <c r="E473" s="0" t="s">
        <v>16</v>
      </c>
      <c r="F473" s="0" t="n">
        <v>29</v>
      </c>
      <c r="H473" s="29" t="n">
        <f aca="false">VLOOKUP(A473,HEADROOM!$C$2:$D$3820,2,FALSE())</f>
        <v>0</v>
      </c>
      <c r="I473" s="0" t="str">
        <f aca="false">IF(D473="",VLOOKUP(A473,HEADROOM!$C$2:$E$3820,3,FALSE()),"")</f>
        <v/>
      </c>
      <c r="J473" s="0" t="str">
        <f aca="false">A473&amp;B473</f>
        <v>TransCanada Gas Services, a division of TransCanada Energy Ltd.96013856</v>
      </c>
      <c r="K473" s="0" t="s">
        <v>1554</v>
      </c>
    </row>
    <row r="474" customFormat="false" ht="12.75" hidden="false" customHeight="false" outlineLevel="0" collapsed="false">
      <c r="A474" s="102" t="s">
        <v>475</v>
      </c>
      <c r="B474" s="102" t="n">
        <v>96028374</v>
      </c>
      <c r="C474" s="102" t="s">
        <v>37</v>
      </c>
      <c r="D474" s="102" t="n">
        <v>26342</v>
      </c>
      <c r="E474" s="0" t="s">
        <v>16</v>
      </c>
      <c r="F474" s="0" t="n">
        <v>70</v>
      </c>
      <c r="H474" s="29" t="n">
        <f aca="false">VLOOKUP(A474,HEADROOM!$C$2:$D$3820,2,FALSE())</f>
        <v>8000000</v>
      </c>
      <c r="I474" s="0" t="str">
        <f aca="false">IF(D474="",VLOOKUP(A474,HEADROOM!$C$2:$E$3820,3,FALSE()),"")</f>
        <v/>
      </c>
      <c r="J474" s="0" t="str">
        <f aca="false">A474&amp;B474</f>
        <v>Unocal Canada Limited96028374</v>
      </c>
      <c r="K474" s="0" t="s">
        <v>1554</v>
      </c>
    </row>
    <row r="475" customFormat="false" ht="12.75" hidden="false" customHeight="false" outlineLevel="0" collapsed="false">
      <c r="A475" s="102" t="s">
        <v>475</v>
      </c>
      <c r="B475" s="102" t="n">
        <v>96028374</v>
      </c>
      <c r="C475" s="102" t="s">
        <v>37</v>
      </c>
      <c r="D475" s="102" t="n">
        <v>26342</v>
      </c>
      <c r="E475" s="0" t="s">
        <v>16</v>
      </c>
      <c r="F475" s="0" t="n">
        <v>70</v>
      </c>
      <c r="H475" s="29" t="n">
        <f aca="false">VLOOKUP(A475,HEADROOM!$C$2:$D$3820,2,FALSE())</f>
        <v>8000000</v>
      </c>
      <c r="I475" s="0" t="str">
        <f aca="false">IF(D475="",VLOOKUP(A475,HEADROOM!$C$2:$E$3820,3,FALSE()),"")</f>
        <v/>
      </c>
      <c r="J475" s="0" t="str">
        <f aca="false">A475&amp;B475</f>
        <v>Unocal Canada Limited96028374</v>
      </c>
      <c r="K475" s="0" t="s">
        <v>1554</v>
      </c>
    </row>
    <row r="476" customFormat="false" ht="12.75" hidden="false" customHeight="false" outlineLevel="0" collapsed="false">
      <c r="A476" s="102" t="s">
        <v>475</v>
      </c>
      <c r="B476" s="102" t="n">
        <v>96028374</v>
      </c>
      <c r="C476" s="102" t="s">
        <v>37</v>
      </c>
      <c r="D476" s="102" t="n">
        <v>26342</v>
      </c>
      <c r="E476" s="0" t="s">
        <v>16</v>
      </c>
      <c r="F476" s="0" t="n">
        <v>70</v>
      </c>
      <c r="H476" s="29" t="n">
        <f aca="false">VLOOKUP(A476,HEADROOM!$C$2:$D$3820,2,FALSE())</f>
        <v>8000000</v>
      </c>
      <c r="I476" s="0" t="str">
        <f aca="false">IF(D476="",VLOOKUP(A476,HEADROOM!$C$2:$E$3820,3,FALSE()),"")</f>
        <v/>
      </c>
      <c r="J476" s="0" t="str">
        <f aca="false">A476&amp;B476</f>
        <v>Unocal Canada Limited96028374</v>
      </c>
      <c r="K476" s="0" t="s">
        <v>1554</v>
      </c>
    </row>
    <row r="477" customFormat="false" ht="12.75" hidden="false" customHeight="false" outlineLevel="0" collapsed="false">
      <c r="A477" s="102" t="s">
        <v>475</v>
      </c>
      <c r="B477" s="102" t="n">
        <v>96028374</v>
      </c>
      <c r="C477" s="102" t="s">
        <v>37</v>
      </c>
      <c r="D477" s="102" t="n">
        <v>26342</v>
      </c>
      <c r="E477" s="0" t="s">
        <v>16</v>
      </c>
      <c r="F477" s="0" t="n">
        <v>70</v>
      </c>
      <c r="H477" s="29" t="n">
        <f aca="false">VLOOKUP(A477,HEADROOM!$C$2:$D$3820,2,FALSE())</f>
        <v>8000000</v>
      </c>
      <c r="I477" s="0" t="str">
        <f aca="false">IF(D477="",VLOOKUP(A477,HEADROOM!$C$2:$E$3820,3,FALSE()),"")</f>
        <v/>
      </c>
      <c r="J477" s="0" t="str">
        <f aca="false">A477&amp;B477</f>
        <v>Unocal Canada Limited96028374</v>
      </c>
      <c r="K477" s="0" t="s">
        <v>1554</v>
      </c>
    </row>
    <row r="478" customFormat="false" ht="12.75" hidden="false" customHeight="false" outlineLevel="0" collapsed="false">
      <c r="A478" s="102" t="s">
        <v>475</v>
      </c>
      <c r="B478" s="102" t="n">
        <v>96013600</v>
      </c>
      <c r="C478" s="102" t="s">
        <v>369</v>
      </c>
      <c r="D478" s="102" t="n">
        <v>26342</v>
      </c>
      <c r="E478" s="0" t="s">
        <v>16</v>
      </c>
      <c r="F478" s="0" t="n">
        <v>70</v>
      </c>
      <c r="H478" s="29" t="n">
        <f aca="false">VLOOKUP(A478,HEADROOM!$C$2:$D$3820,2,FALSE())</f>
        <v>8000000</v>
      </c>
      <c r="I478" s="0" t="str">
        <f aca="false">IF(D478="",VLOOKUP(A478,HEADROOM!$C$2:$E$3820,3,FALSE()),"")</f>
        <v/>
      </c>
      <c r="J478" s="0" t="str">
        <f aca="false">A478&amp;B478</f>
        <v>Unocal Canada Limited96013600</v>
      </c>
      <c r="K478" s="0" t="s">
        <v>1554</v>
      </c>
    </row>
    <row r="479" customFormat="false" ht="12.75" hidden="false" customHeight="false" outlineLevel="0" collapsed="false">
      <c r="A479" s="102" t="s">
        <v>475</v>
      </c>
      <c r="B479" s="102" t="n">
        <v>96013600</v>
      </c>
      <c r="C479" s="102" t="s">
        <v>369</v>
      </c>
      <c r="D479" s="102" t="n">
        <v>26342</v>
      </c>
      <c r="E479" s="0" t="s">
        <v>16</v>
      </c>
      <c r="F479" s="0" t="n">
        <v>70</v>
      </c>
      <c r="H479" s="29" t="n">
        <f aca="false">VLOOKUP(A479,HEADROOM!$C$2:$D$3820,2,FALSE())</f>
        <v>8000000</v>
      </c>
      <c r="I479" s="0" t="str">
        <f aca="false">IF(D479="",VLOOKUP(A479,HEADROOM!$C$2:$E$3820,3,FALSE()),"")</f>
        <v/>
      </c>
      <c r="J479" s="0" t="str">
        <f aca="false">A479&amp;B479</f>
        <v>Unocal Canada Limited96013600</v>
      </c>
      <c r="K479" s="0" t="s">
        <v>1554</v>
      </c>
    </row>
    <row r="480" customFormat="false" ht="12.75" hidden="false" customHeight="false" outlineLevel="0" collapsed="false">
      <c r="A480" s="102" t="s">
        <v>475</v>
      </c>
      <c r="B480" s="102" t="n">
        <v>96013600</v>
      </c>
      <c r="C480" s="102" t="s">
        <v>369</v>
      </c>
      <c r="D480" s="102" t="n">
        <v>26342</v>
      </c>
      <c r="E480" s="0" t="s">
        <v>16</v>
      </c>
      <c r="F480" s="0" t="n">
        <v>70</v>
      </c>
      <c r="H480" s="29" t="n">
        <f aca="false">VLOOKUP(A480,HEADROOM!$C$2:$D$3820,2,FALSE())</f>
        <v>8000000</v>
      </c>
      <c r="I480" s="0" t="str">
        <f aca="false">IF(D480="",VLOOKUP(A480,HEADROOM!$C$2:$E$3820,3,FALSE()),"")</f>
        <v/>
      </c>
      <c r="J480" s="0" t="str">
        <f aca="false">A480&amp;B480</f>
        <v>Unocal Canada Limited96013600</v>
      </c>
      <c r="K480" s="0" t="s">
        <v>1554</v>
      </c>
    </row>
    <row r="481" customFormat="false" ht="12.75" hidden="false" customHeight="false" outlineLevel="0" collapsed="false">
      <c r="A481" s="102" t="s">
        <v>475</v>
      </c>
      <c r="B481" s="102" t="n">
        <v>96013600</v>
      </c>
      <c r="C481" s="102" t="s">
        <v>369</v>
      </c>
      <c r="D481" s="102" t="n">
        <v>26342</v>
      </c>
      <c r="E481" s="0" t="s">
        <v>16</v>
      </c>
      <c r="F481" s="0" t="n">
        <v>70</v>
      </c>
      <c r="H481" s="29" t="n">
        <f aca="false">VLOOKUP(A481,HEADROOM!$C$2:$D$3820,2,FALSE())</f>
        <v>8000000</v>
      </c>
      <c r="I481" s="0" t="str">
        <f aca="false">IF(D481="",VLOOKUP(A481,HEADROOM!$C$2:$E$3820,3,FALSE()),"")</f>
        <v/>
      </c>
      <c r="J481" s="0" t="str">
        <f aca="false">A481&amp;B481</f>
        <v>Unocal Canada Limited96013600</v>
      </c>
      <c r="K481" s="0" t="s">
        <v>1554</v>
      </c>
    </row>
    <row r="482" customFormat="false" ht="12.75" hidden="false" customHeight="false" outlineLevel="0" collapsed="false">
      <c r="A482" s="102" t="s">
        <v>480</v>
      </c>
      <c r="B482" s="102" t="n">
        <v>96013861</v>
      </c>
      <c r="C482" s="102" t="s">
        <v>41</v>
      </c>
      <c r="D482" s="102" t="n">
        <v>58142</v>
      </c>
      <c r="E482" s="0" t="s">
        <v>16</v>
      </c>
      <c r="F482" s="0" t="n">
        <v>80</v>
      </c>
      <c r="H482" s="29" t="n">
        <f aca="false">VLOOKUP(A482,HEADROOM!$C$2:$D$3820,2,FALSE())</f>
        <v>2400000</v>
      </c>
      <c r="I482" s="0" t="str">
        <f aca="false">IF(D482="",VLOOKUP(A482,HEADROOM!$C$2:$E$3820,3,FALSE()),"")</f>
        <v/>
      </c>
      <c r="J482" s="0" t="str">
        <f aca="false">A482&amp;B482</f>
        <v>WGR Canada Inc.96013861</v>
      </c>
      <c r="K482" s="0" t="s">
        <v>1554</v>
      </c>
    </row>
    <row r="483" customFormat="false" ht="12.75" hidden="false" customHeight="false" outlineLevel="0" collapsed="false">
      <c r="A483" s="102" t="s">
        <v>480</v>
      </c>
      <c r="B483" s="102" t="n">
        <v>96013861</v>
      </c>
      <c r="C483" s="102" t="s">
        <v>41</v>
      </c>
      <c r="D483" s="102" t="n">
        <v>58142</v>
      </c>
      <c r="E483" s="0" t="s">
        <v>16</v>
      </c>
      <c r="F483" s="0" t="n">
        <v>80</v>
      </c>
      <c r="H483" s="29" t="n">
        <f aca="false">VLOOKUP(A483,HEADROOM!$C$2:$D$3820,2,FALSE())</f>
        <v>2400000</v>
      </c>
      <c r="I483" s="0" t="str">
        <f aca="false">IF(D483="",VLOOKUP(A483,HEADROOM!$C$2:$E$3820,3,FALSE()),"")</f>
        <v/>
      </c>
      <c r="J483" s="0" t="str">
        <f aca="false">A483&amp;B483</f>
        <v>WGR Canada Inc.96013861</v>
      </c>
      <c r="K483" s="0" t="s">
        <v>1554</v>
      </c>
    </row>
    <row r="484" customFormat="false" ht="12.75" hidden="false" customHeight="false" outlineLevel="0" collapsed="false">
      <c r="A484" s="102" t="s">
        <v>480</v>
      </c>
      <c r="B484" s="102" t="n">
        <v>96013861</v>
      </c>
      <c r="C484" s="102" t="s">
        <v>41</v>
      </c>
      <c r="D484" s="102" t="n">
        <v>58142</v>
      </c>
      <c r="E484" s="0" t="s">
        <v>16</v>
      </c>
      <c r="F484" s="0" t="n">
        <v>80</v>
      </c>
      <c r="H484" s="29" t="n">
        <f aca="false">VLOOKUP(A484,HEADROOM!$C$2:$D$3820,2,FALSE())</f>
        <v>2400000</v>
      </c>
      <c r="I484" s="0" t="str">
        <f aca="false">IF(D484="",VLOOKUP(A484,HEADROOM!$C$2:$E$3820,3,FALSE()),"")</f>
        <v/>
      </c>
      <c r="J484" s="0" t="str">
        <f aca="false">A484&amp;B484</f>
        <v>WGR Canada Inc.96013861</v>
      </c>
      <c r="K484" s="0" t="s">
        <v>1554</v>
      </c>
    </row>
    <row r="485" customFormat="false" ht="12.75" hidden="false" customHeight="false" outlineLevel="0" collapsed="false">
      <c r="A485" s="102" t="s">
        <v>480</v>
      </c>
      <c r="B485" s="102" t="n">
        <v>96013861</v>
      </c>
      <c r="C485" s="102" t="s">
        <v>41</v>
      </c>
      <c r="D485" s="102" t="n">
        <v>58142</v>
      </c>
      <c r="E485" s="0" t="s">
        <v>16</v>
      </c>
      <c r="F485" s="0" t="n">
        <v>80</v>
      </c>
      <c r="H485" s="29" t="n">
        <f aca="false">VLOOKUP(A485,HEADROOM!$C$2:$D$3820,2,FALSE())</f>
        <v>2400000</v>
      </c>
      <c r="I485" s="0" t="str">
        <f aca="false">IF(D485="",VLOOKUP(A485,HEADROOM!$C$2:$E$3820,3,FALSE()),"")</f>
        <v/>
      </c>
      <c r="J485" s="0" t="str">
        <f aca="false">A485&amp;B485</f>
        <v>WGR Canada Inc.96013861</v>
      </c>
      <c r="K485" s="0" t="s">
        <v>1554</v>
      </c>
    </row>
    <row r="486" customFormat="false" ht="12.75" hidden="false" customHeight="false" outlineLevel="0" collapsed="false">
      <c r="A486" s="102" t="s">
        <v>77</v>
      </c>
      <c r="B486" s="102" t="n">
        <v>96013866</v>
      </c>
      <c r="C486" s="102" t="s">
        <v>41</v>
      </c>
      <c r="D486" s="102" t="n">
        <v>64245</v>
      </c>
      <c r="E486" s="0" t="s">
        <v>16</v>
      </c>
      <c r="F486" s="0" t="n">
        <v>20</v>
      </c>
      <c r="H486" s="29" t="n">
        <f aca="false">VLOOKUP(A486,HEADROOM!$C$2:$D$3820,2,FALSE())</f>
        <v>19392575</v>
      </c>
      <c r="I486" s="0" t="str">
        <f aca="false">IF(D486="",VLOOKUP(A486,HEADROOM!$C$2:$E$3820,3,FALSE()),"")</f>
        <v/>
      </c>
      <c r="J486" s="0" t="str">
        <f aca="false">A486&amp;B486</f>
        <v>Williams Energy Marketing &amp; Trading Company96013866</v>
      </c>
      <c r="K486" s="0" t="s">
        <v>1554</v>
      </c>
    </row>
    <row r="487" customFormat="false" ht="12.75" hidden="false" customHeight="false" outlineLevel="0" collapsed="false">
      <c r="A487" s="102" t="s">
        <v>377</v>
      </c>
      <c r="B487" s="102" t="n">
        <v>96070473</v>
      </c>
      <c r="C487" s="102" t="s">
        <v>378</v>
      </c>
      <c r="D487" s="102" t="n">
        <v>58982</v>
      </c>
      <c r="E487" s="0" t="s">
        <v>17</v>
      </c>
      <c r="G487" s="0" t="e">
        <f aca="false">NA()</f>
        <v>#N/A</v>
      </c>
      <c r="H487" s="29" t="n">
        <f aca="false">VLOOKUP(A487,HEADROOM!$C$2:$D$3820,2,FALSE())</f>
        <v>100000</v>
      </c>
      <c r="I487" s="0" t="str">
        <f aca="false">IF(D487="",VLOOKUP(A487,HEADROOM!$C$2:$E$3820,3,FALSE()),"")</f>
        <v/>
      </c>
      <c r="J487" s="0" t="str">
        <f aca="false">A487&amp;B487</f>
        <v>Chevron Canada Resources96070473</v>
      </c>
      <c r="K487" s="0" t="s">
        <v>1554</v>
      </c>
    </row>
    <row r="488" customFormat="false" ht="12.75" hidden="false" customHeight="false" outlineLevel="0" collapsed="false">
      <c r="A488" s="102" t="s">
        <v>377</v>
      </c>
      <c r="B488" s="102" t="n">
        <v>96070473</v>
      </c>
      <c r="C488" s="102" t="s">
        <v>378</v>
      </c>
      <c r="D488" s="102" t="n">
        <v>58982</v>
      </c>
      <c r="E488" s="0" t="s">
        <v>17</v>
      </c>
      <c r="G488" s="0" t="e">
        <f aca="false">NA()</f>
        <v>#N/A</v>
      </c>
      <c r="H488" s="29" t="n">
        <f aca="false">VLOOKUP(A488,HEADROOM!$C$2:$D$3820,2,FALSE())</f>
        <v>100000</v>
      </c>
      <c r="I488" s="0" t="str">
        <f aca="false">IF(D488="",VLOOKUP(A488,HEADROOM!$C$2:$E$3820,3,FALSE()),"")</f>
        <v/>
      </c>
      <c r="J488" s="0" t="str">
        <f aca="false">A488&amp;B488</f>
        <v>Chevron Canada Resources96070473</v>
      </c>
      <c r="K488" s="0" t="s">
        <v>1554</v>
      </c>
    </row>
    <row r="489" customFormat="false" ht="12.75" hidden="false" customHeight="false" outlineLevel="0" collapsed="false">
      <c r="A489" s="102" t="s">
        <v>377</v>
      </c>
      <c r="B489" s="102" t="n">
        <v>96070473</v>
      </c>
      <c r="C489" s="102" t="s">
        <v>378</v>
      </c>
      <c r="D489" s="102" t="n">
        <v>58982</v>
      </c>
      <c r="E489" s="0" t="s">
        <v>17</v>
      </c>
      <c r="G489" s="0" t="e">
        <f aca="false">NA()</f>
        <v>#N/A</v>
      </c>
      <c r="H489" s="29" t="n">
        <f aca="false">VLOOKUP(A489,HEADROOM!$C$2:$D$3820,2,FALSE())</f>
        <v>100000</v>
      </c>
      <c r="I489" s="0" t="str">
        <f aca="false">IF(D489="",VLOOKUP(A489,HEADROOM!$C$2:$E$3820,3,FALSE()),"")</f>
        <v/>
      </c>
      <c r="J489" s="0" t="str">
        <f aca="false">A489&amp;B489</f>
        <v>Chevron Canada Resources96070473</v>
      </c>
      <c r="K489" s="0" t="s">
        <v>1554</v>
      </c>
    </row>
    <row r="490" customFormat="false" ht="12.75" hidden="false" customHeight="false" outlineLevel="0" collapsed="false">
      <c r="A490" s="102" t="s">
        <v>377</v>
      </c>
      <c r="B490" s="102" t="n">
        <v>96070473</v>
      </c>
      <c r="C490" s="102" t="s">
        <v>378</v>
      </c>
      <c r="D490" s="102" t="n">
        <v>58982</v>
      </c>
      <c r="E490" s="0" t="s">
        <v>17</v>
      </c>
      <c r="G490" s="0" t="e">
        <f aca="false">NA()</f>
        <v>#N/A</v>
      </c>
      <c r="H490" s="29" t="n">
        <f aca="false">VLOOKUP(A490,HEADROOM!$C$2:$D$3820,2,FALSE())</f>
        <v>100000</v>
      </c>
      <c r="I490" s="0" t="str">
        <f aca="false">IF(D490="",VLOOKUP(A490,HEADROOM!$C$2:$E$3820,3,FALSE()),"")</f>
        <v/>
      </c>
      <c r="J490" s="0" t="str">
        <f aca="false">A490&amp;B490</f>
        <v>Chevron Canada Resources96070473</v>
      </c>
      <c r="K490" s="0" t="s">
        <v>1554</v>
      </c>
    </row>
    <row r="491" customFormat="false" ht="12.75" hidden="false" customHeight="false" outlineLevel="0" collapsed="false">
      <c r="A491" s="102" t="s">
        <v>416</v>
      </c>
      <c r="B491" s="102" t="n">
        <v>96055826</v>
      </c>
      <c r="C491" s="102" t="s">
        <v>417</v>
      </c>
      <c r="D491" s="102" t="n">
        <v>72352</v>
      </c>
      <c r="E491" s="0" t="s">
        <v>17</v>
      </c>
      <c r="G491" s="0" t="e">
        <f aca="false">NA()</f>
        <v>#N/A</v>
      </c>
      <c r="H491" s="29" t="n">
        <f aca="false">VLOOKUP(A491,HEADROOM!$C$2:$D$3820,2,FALSE())</f>
        <v>517961</v>
      </c>
      <c r="I491" s="0" t="str">
        <f aca="false">IF(D491="",VLOOKUP(A491,HEADROOM!$C$2:$E$3820,3,FALSE()),"")</f>
        <v/>
      </c>
      <c r="J491" s="0" t="str">
        <f aca="false">A491&amp;B491</f>
        <v>KeySpan Energy Canada Partnership96055826</v>
      </c>
      <c r="K491" s="0" t="s">
        <v>1554</v>
      </c>
    </row>
    <row r="492" customFormat="false" ht="12.75" hidden="false" customHeight="false" outlineLevel="0" collapsed="false">
      <c r="A492" s="102" t="s">
        <v>416</v>
      </c>
      <c r="B492" s="102" t="n">
        <v>96055826</v>
      </c>
      <c r="C492" s="102" t="s">
        <v>417</v>
      </c>
      <c r="D492" s="102" t="n">
        <v>72352</v>
      </c>
      <c r="E492" s="0" t="s">
        <v>17</v>
      </c>
      <c r="G492" s="0" t="e">
        <f aca="false">NA()</f>
        <v>#N/A</v>
      </c>
      <c r="H492" s="29" t="n">
        <f aca="false">VLOOKUP(A492,HEADROOM!$C$2:$D$3820,2,FALSE())</f>
        <v>517961</v>
      </c>
      <c r="I492" s="0" t="str">
        <f aca="false">IF(D492="",VLOOKUP(A492,HEADROOM!$C$2:$E$3820,3,FALSE()),"")</f>
        <v/>
      </c>
      <c r="J492" s="0" t="str">
        <f aca="false">A492&amp;B492</f>
        <v>KeySpan Energy Canada Partnership96055826</v>
      </c>
      <c r="K492" s="0" t="s">
        <v>1554</v>
      </c>
    </row>
    <row r="493" customFormat="false" ht="12.75" hidden="false" customHeight="false" outlineLevel="0" collapsed="false">
      <c r="A493" s="102" t="s">
        <v>437</v>
      </c>
      <c r="B493" s="102" t="n">
        <v>96062371</v>
      </c>
      <c r="C493" s="102" t="s">
        <v>417</v>
      </c>
      <c r="D493" s="102" t="n">
        <v>52868</v>
      </c>
      <c r="E493" s="0" t="s">
        <v>17</v>
      </c>
      <c r="G493" s="0" t="e">
        <f aca="false">NA()</f>
        <v>#N/A</v>
      </c>
      <c r="H493" s="29" t="n">
        <f aca="false">VLOOKUP(A493,HEADROOM!$C$2:$D$3820,2,FALSE())</f>
        <v>1000000</v>
      </c>
      <c r="I493" s="0" t="str">
        <f aca="false">IF(D493="",VLOOKUP(A493,HEADROOM!$C$2:$E$3820,3,FALSE()),"")</f>
        <v/>
      </c>
      <c r="J493" s="0" t="str">
        <f aca="false">A493&amp;B493</f>
        <v>Petro-Canada Oil and Gas96062371</v>
      </c>
      <c r="K493" s="0" t="s">
        <v>1554</v>
      </c>
    </row>
    <row r="494" customFormat="false" ht="12.75" hidden="false" customHeight="false" outlineLevel="0" collapsed="false">
      <c r="A494" s="47" t="s">
        <v>164</v>
      </c>
      <c r="B494" s="48" t="n">
        <v>96030228</v>
      </c>
      <c r="C494" s="47" t="s">
        <v>27</v>
      </c>
      <c r="D494" s="48" t="n">
        <v>71363</v>
      </c>
      <c r="E494" s="0" t="s">
        <v>12</v>
      </c>
      <c r="F494" s="0" t="e">
        <f aca="false">NA()</f>
        <v>#N/A</v>
      </c>
      <c r="G494" s="0" t="e">
        <f aca="false">NA()</f>
        <v>#N/A</v>
      </c>
      <c r="H494" s="29" t="n">
        <f aca="false">VLOOKUP(A494,HEADROOM!$C$2:$D$3820,2,FALSE())</f>
        <v>4000000</v>
      </c>
      <c r="I494" s="0" t="str">
        <f aca="false">IF(D494="",VLOOKUP(A494,HEADROOM!$C$2:$E$3820,3,FALSE()),"")</f>
        <v/>
      </c>
      <c r="J494" s="0" t="str">
        <f aca="false">A494&amp;B494</f>
        <v>Adams Resources Marketing, Ltd.96030228</v>
      </c>
      <c r="K494" s="0" t="s">
        <v>1572</v>
      </c>
    </row>
    <row r="495" customFormat="false" ht="12.75" hidden="false" customHeight="false" outlineLevel="0" collapsed="false">
      <c r="A495" s="51" t="s">
        <v>288</v>
      </c>
      <c r="B495" s="48"/>
      <c r="C495" s="51" t="s">
        <v>42</v>
      </c>
      <c r="D495" s="54" t="n">
        <v>58009</v>
      </c>
      <c r="E495" s="0" t="s">
        <v>12</v>
      </c>
      <c r="F495" s="0" t="e">
        <f aca="false">NA()</f>
        <v>#N/A</v>
      </c>
      <c r="G495" s="0" t="e">
        <f aca="false">NA()</f>
        <v>#N/A</v>
      </c>
      <c r="H495" s="29" t="n">
        <f aca="false">VLOOKUP(A495,HEADROOM!$C$2:$D$3820,2,FALSE())</f>
        <v>5000000</v>
      </c>
      <c r="I495" s="0" t="str">
        <f aca="false">IF(D495="",VLOOKUP(A495,HEADROOM!$C$2:$E$3820,3,FALSE()),"")</f>
        <v/>
      </c>
      <c r="J495" s="0" t="str">
        <f aca="false">A495&amp;B495</f>
        <v>AEC Marketing (USA), Inc.</v>
      </c>
      <c r="K495" s="0" t="n">
        <v>0</v>
      </c>
    </row>
    <row r="496" customFormat="false" ht="12.75" hidden="false" customHeight="false" outlineLevel="0" collapsed="false">
      <c r="A496" s="51" t="s">
        <v>308</v>
      </c>
      <c r="B496" s="48"/>
      <c r="C496" s="51" t="s">
        <v>42</v>
      </c>
      <c r="D496" s="54" t="n">
        <v>72509</v>
      </c>
      <c r="E496" s="0" t="s">
        <v>12</v>
      </c>
      <c r="F496" s="0" t="e">
        <f aca="false">NA()</f>
        <v>#N/A</v>
      </c>
      <c r="G496" s="0" t="e">
        <f aca="false">NA()</f>
        <v>#N/A</v>
      </c>
      <c r="H496" s="29" t="n">
        <f aca="false">VLOOKUP(A496,HEADROOM!$C$2:$D$3820,2,FALSE())</f>
        <v>10000</v>
      </c>
      <c r="I496" s="0" t="str">
        <f aca="false">IF(D496="",VLOOKUP(A496,HEADROOM!$C$2:$E$3820,3,FALSE()),"")</f>
        <v/>
      </c>
      <c r="J496" s="0" t="str">
        <f aca="false">A496&amp;B496</f>
        <v>AEC Storage and Hub Services Inc.</v>
      </c>
      <c r="K496" s="0" t="n">
        <v>0</v>
      </c>
    </row>
    <row r="497" customFormat="false" ht="12.75" hidden="false" customHeight="false" outlineLevel="0" collapsed="false">
      <c r="A497" s="47" t="s">
        <v>31</v>
      </c>
      <c r="B497" s="48" t="n">
        <v>96021110</v>
      </c>
      <c r="C497" s="47" t="s">
        <v>27</v>
      </c>
      <c r="D497" s="48" t="n">
        <v>57399</v>
      </c>
      <c r="E497" s="0" t="s">
        <v>12</v>
      </c>
      <c r="F497" s="0" t="e">
        <f aca="false">NA()</f>
        <v>#N/A</v>
      </c>
      <c r="G497" s="0" t="e">
        <f aca="false">NA()</f>
        <v>#N/A</v>
      </c>
      <c r="H497" s="29" t="n">
        <f aca="false">VLOOKUP(A497,HEADROOM!$C$2:$D$3820,2,FALSE())</f>
        <v>10000000</v>
      </c>
      <c r="I497" s="0" t="str">
        <f aca="false">IF(D497="",VLOOKUP(A497,HEADROOM!$C$2:$E$3820,3,FALSE()),"")</f>
        <v/>
      </c>
      <c r="J497" s="0" t="str">
        <f aca="false">A497&amp;B497</f>
        <v>AEP Energy Services, Inc.96021110</v>
      </c>
      <c r="K497" s="0" t="s">
        <v>1572</v>
      </c>
    </row>
    <row r="498" customFormat="false" ht="12.75" hidden="false" customHeight="false" outlineLevel="0" collapsed="false">
      <c r="A498" s="51" t="s">
        <v>294</v>
      </c>
      <c r="B498" s="48"/>
      <c r="C498" s="51" t="s">
        <v>42</v>
      </c>
      <c r="D498" s="54" t="n">
        <v>55947</v>
      </c>
      <c r="E498" s="0" t="s">
        <v>12</v>
      </c>
      <c r="F498" s="0" t="n">
        <v>61</v>
      </c>
      <c r="G498" s="0" t="n">
        <v>61</v>
      </c>
      <c r="H498" s="29" t="n">
        <f aca="false">VLOOKUP(A498,HEADROOM!$C$2:$D$3820,2,FALSE())</f>
        <v>75000</v>
      </c>
      <c r="I498" s="0" t="str">
        <f aca="false">IF(D498="",VLOOKUP(A498,HEADROOM!$C$2:$E$3820,3,FALSE()),"")</f>
        <v/>
      </c>
      <c r="J498" s="0" t="str">
        <f aca="false">A498&amp;B498</f>
        <v>AES NewEnergy, Inc.</v>
      </c>
      <c r="K498" s="0" t="n">
        <v>0</v>
      </c>
    </row>
    <row r="499" customFormat="false" ht="12.75" hidden="false" customHeight="false" outlineLevel="0" collapsed="false">
      <c r="A499" s="51" t="s">
        <v>116</v>
      </c>
      <c r="B499" s="48"/>
      <c r="C499" s="51" t="s">
        <v>42</v>
      </c>
      <c r="D499" s="54" t="n">
        <v>93526</v>
      </c>
      <c r="E499" s="0" t="s">
        <v>12</v>
      </c>
      <c r="F499" s="0" t="e">
        <f aca="false">NA()</f>
        <v>#N/A</v>
      </c>
      <c r="G499" s="0" t="e">
        <f aca="false">NA()</f>
        <v>#N/A</v>
      </c>
      <c r="H499" s="29" t="n">
        <f aca="false">VLOOKUP(A499,HEADROOM!$C$2:$D$3820,2,FALSE())</f>
        <v>2500000</v>
      </c>
      <c r="I499" s="0" t="str">
        <f aca="false">IF(D499="",VLOOKUP(A499,HEADROOM!$C$2:$E$3820,3,FALSE()),"")</f>
        <v/>
      </c>
      <c r="J499" s="0" t="str">
        <f aca="false">A499&amp;B499</f>
        <v>AIG Energy Trading Inc.</v>
      </c>
      <c r="K499" s="0" t="n">
        <v>0</v>
      </c>
    </row>
    <row r="500" customFormat="false" ht="12.75" hidden="false" customHeight="false" outlineLevel="0" collapsed="false">
      <c r="A500" s="51" t="s">
        <v>317</v>
      </c>
      <c r="B500" s="48"/>
      <c r="C500" s="51" t="s">
        <v>42</v>
      </c>
      <c r="D500" s="54" t="n">
        <v>504</v>
      </c>
      <c r="E500" s="0" t="s">
        <v>12</v>
      </c>
      <c r="F500" s="0" t="e">
        <f aca="false">NA()</f>
        <v>#N/A</v>
      </c>
      <c r="G500" s="0" t="e">
        <f aca="false">NA()</f>
        <v>#N/A</v>
      </c>
      <c r="H500" s="29" t="n">
        <f aca="false">VLOOKUP(A500,HEADROOM!$C$2:$D$3820,2,FALSE())</f>
        <v>100000</v>
      </c>
      <c r="I500" s="0" t="str">
        <f aca="false">IF(D500="",VLOOKUP(A500,HEADROOM!$C$2:$E$3820,3,FALSE()),"")</f>
        <v/>
      </c>
      <c r="J500" s="0" t="str">
        <f aca="false">A500&amp;B500</f>
        <v>Alabama Gas Corporation</v>
      </c>
      <c r="K500" s="0" t="n">
        <v>0</v>
      </c>
    </row>
    <row r="501" customFormat="false" ht="12.75" hidden="false" customHeight="false" outlineLevel="0" collapsed="false">
      <c r="A501" s="47" t="s">
        <v>144</v>
      </c>
      <c r="B501" s="48" t="n">
        <v>96020121</v>
      </c>
      <c r="C501" s="47" t="s">
        <v>27</v>
      </c>
      <c r="D501" s="48" t="n">
        <v>11108</v>
      </c>
      <c r="E501" s="0" t="s">
        <v>12</v>
      </c>
      <c r="F501" s="0" t="e">
        <f aca="false">NA()</f>
        <v>#N/A</v>
      </c>
      <c r="G501" s="0" t="e">
        <f aca="false">NA()</f>
        <v>#N/A</v>
      </c>
      <c r="H501" s="29" t="n">
        <f aca="false">VLOOKUP(A501,HEADROOM!$C$2:$D$3820,2,FALSE())</f>
        <v>24998746</v>
      </c>
      <c r="I501" s="0" t="str">
        <f aca="false">IF(D501="",VLOOKUP(A501,HEADROOM!$C$2:$E$3820,3,FALSE()),"")</f>
        <v/>
      </c>
      <c r="J501" s="0" t="str">
        <f aca="false">A501&amp;B501</f>
        <v>Alberta Energy Company Ltd.96020121</v>
      </c>
      <c r="K501" s="0" t="s">
        <v>1554</v>
      </c>
    </row>
    <row r="502" customFormat="false" ht="12.75" hidden="false" customHeight="false" outlineLevel="0" collapsed="false">
      <c r="A502" s="47" t="s">
        <v>141</v>
      </c>
      <c r="B502" s="48" t="n">
        <v>96060304</v>
      </c>
      <c r="C502" s="47" t="s">
        <v>27</v>
      </c>
      <c r="D502" s="48" t="n">
        <v>72209</v>
      </c>
      <c r="E502" s="0" t="s">
        <v>12</v>
      </c>
      <c r="F502" s="0" t="n">
        <v>12</v>
      </c>
      <c r="G502" s="0" t="n">
        <v>12</v>
      </c>
      <c r="H502" s="29" t="n">
        <f aca="false">VLOOKUP(A502,HEADROOM!$C$2:$D$3820,2,FALSE())</f>
        <v>7500000</v>
      </c>
      <c r="I502" s="0" t="str">
        <f aca="false">IF(D502="",VLOOKUP(A502,HEADROOM!$C$2:$E$3820,3,FALSE()),"")</f>
        <v/>
      </c>
      <c r="J502" s="0" t="str">
        <f aca="false">A502&amp;B502</f>
        <v>Allegheny Energy Supply Company, LLC96060304</v>
      </c>
      <c r="K502" s="0" t="s">
        <v>1572</v>
      </c>
    </row>
    <row r="503" customFormat="false" ht="12.75" hidden="false" customHeight="false" outlineLevel="0" collapsed="false">
      <c r="A503" s="47" t="s">
        <v>177</v>
      </c>
      <c r="B503" s="48" t="n">
        <v>96094100</v>
      </c>
      <c r="C503" s="47" t="s">
        <v>27</v>
      </c>
      <c r="D503" s="48" t="n">
        <v>8</v>
      </c>
      <c r="E503" s="0" t="s">
        <v>12</v>
      </c>
      <c r="F503" s="0" t="n">
        <v>70</v>
      </c>
      <c r="G503" s="0" t="n">
        <v>70</v>
      </c>
      <c r="H503" s="29" t="n">
        <f aca="false">VLOOKUP(A503,HEADROOM!$C$2:$D$3820,2,FALSE())</f>
        <v>72007854</v>
      </c>
      <c r="I503" s="0" t="str">
        <f aca="false">IF(D503="",VLOOKUP(A503,HEADROOM!$C$2:$E$3820,3,FALSE()),"")</f>
        <v/>
      </c>
      <c r="J503" s="0" t="str">
        <f aca="false">A503&amp;B503</f>
        <v>Amerada Hess Corporation96094100</v>
      </c>
      <c r="K503" s="0" t="s">
        <v>1572</v>
      </c>
    </row>
    <row r="504" customFormat="false" ht="12.75" hidden="false" customHeight="false" outlineLevel="0" collapsed="false">
      <c r="A504" s="51" t="s">
        <v>211</v>
      </c>
      <c r="B504" s="48"/>
      <c r="C504" s="51" t="s">
        <v>42</v>
      </c>
      <c r="D504" s="54" t="n">
        <v>53725</v>
      </c>
      <c r="E504" s="0" t="s">
        <v>12</v>
      </c>
      <c r="F504" s="0" t="e">
        <f aca="false">NA()</f>
        <v>#N/A</v>
      </c>
      <c r="G504" s="0" t="e">
        <f aca="false">NA()</f>
        <v>#N/A</v>
      </c>
      <c r="H504" s="29" t="n">
        <f aca="false">VLOOKUP(A504,HEADROOM!$C$2:$D$3820,2,FALSE())</f>
        <v>4996808</v>
      </c>
      <c r="I504" s="0" t="str">
        <f aca="false">IF(D504="",VLOOKUP(A504,HEADROOM!$C$2:$E$3820,3,FALSE()),"")</f>
        <v/>
      </c>
      <c r="J504" s="0" t="str">
        <f aca="false">A504&amp;B504</f>
        <v>Anadarko Energy Services Company</v>
      </c>
      <c r="K504" s="0" t="n">
        <v>0</v>
      </c>
    </row>
    <row r="505" customFormat="false" ht="12.75" hidden="false" customHeight="false" outlineLevel="0" collapsed="false">
      <c r="A505" s="47" t="s">
        <v>157</v>
      </c>
      <c r="B505" s="48" t="n">
        <v>96008756</v>
      </c>
      <c r="C505" s="47" t="s">
        <v>64</v>
      </c>
      <c r="D505" s="48" t="n">
        <v>249</v>
      </c>
      <c r="E505" s="0" t="s">
        <v>12</v>
      </c>
      <c r="F505" s="0" t="e">
        <f aca="false">NA()</f>
        <v>#N/A</v>
      </c>
      <c r="G505" s="0" t="e">
        <f aca="false">NA()</f>
        <v>#N/A</v>
      </c>
      <c r="H505" s="29" t="n">
        <f aca="false">VLOOKUP(A505,HEADROOM!$C$2:$D$3820,2,FALSE())</f>
        <v>16145067</v>
      </c>
      <c r="I505" s="0" t="str">
        <f aca="false">IF(D505="",VLOOKUP(A505,HEADROOM!$C$2:$E$3820,3,FALSE()),"")</f>
        <v/>
      </c>
      <c r="J505" s="0" t="str">
        <f aca="false">A505&amp;B505</f>
        <v>Anadarko Petroleum Corporation96008756</v>
      </c>
      <c r="K505" s="0" t="s">
        <v>1572</v>
      </c>
    </row>
    <row r="506" customFormat="false" ht="12.75" hidden="false" customHeight="false" outlineLevel="0" collapsed="false">
      <c r="A506" s="47" t="s">
        <v>99</v>
      </c>
      <c r="B506" s="48" t="n">
        <v>96064587</v>
      </c>
      <c r="C506" s="47" t="s">
        <v>27</v>
      </c>
      <c r="D506" s="48" t="n">
        <v>102342</v>
      </c>
      <c r="E506" s="0" t="s">
        <v>12</v>
      </c>
      <c r="F506" s="0" t="e">
        <f aca="false">NA()</f>
        <v>#N/A</v>
      </c>
      <c r="G506" s="0" t="e">
        <f aca="false">NA()</f>
        <v>#N/A</v>
      </c>
      <c r="H506" s="29" t="n">
        <f aca="false">VLOOKUP(A506,HEADROOM!$C$2:$D$3820,2,FALSE())</f>
        <v>1000000</v>
      </c>
      <c r="I506" s="0" t="str">
        <f aca="false">IF(D506="",VLOOKUP(A506,HEADROOM!$C$2:$E$3820,3,FALSE()),"")</f>
        <v/>
      </c>
      <c r="J506" s="0" t="str">
        <f aca="false">A506&amp;B506</f>
        <v>Aquila Capital &amp; Trade, Ltd.96064587</v>
      </c>
      <c r="K506" s="0" t="s">
        <v>1554</v>
      </c>
    </row>
    <row r="507" customFormat="false" ht="12.75" hidden="false" customHeight="false" outlineLevel="0" collapsed="false">
      <c r="A507" s="51" t="s">
        <v>131</v>
      </c>
      <c r="B507" s="48"/>
      <c r="C507" s="51" t="s">
        <v>42</v>
      </c>
      <c r="D507" s="54" t="n">
        <v>76789</v>
      </c>
      <c r="E507" s="0" t="s">
        <v>12</v>
      </c>
      <c r="F507" s="0" t="e">
        <f aca="false">NA()</f>
        <v>#N/A</v>
      </c>
      <c r="G507" s="0" t="e">
        <f aca="false">NA()</f>
        <v>#N/A</v>
      </c>
      <c r="H507" s="29" t="n">
        <f aca="false">VLOOKUP(A507,HEADROOM!$C$2:$D$3820,2,FALSE())</f>
        <v>2500000</v>
      </c>
      <c r="I507" s="0" t="str">
        <f aca="false">IF(D507="",VLOOKUP(A507,HEADROOM!$C$2:$E$3820,3,FALSE()),"")</f>
        <v/>
      </c>
      <c r="J507" s="0" t="str">
        <f aca="false">A507&amp;B507</f>
        <v>Aquila Dallas Marketing, L.P.</v>
      </c>
      <c r="K507" s="0" t="n">
        <v>0</v>
      </c>
    </row>
    <row r="508" customFormat="false" ht="12.75" hidden="false" customHeight="false" outlineLevel="0" collapsed="false">
      <c r="A508" s="47" t="s">
        <v>103</v>
      </c>
      <c r="B508" s="48" t="n">
        <v>96030576</v>
      </c>
      <c r="C508" s="47" t="s">
        <v>104</v>
      </c>
      <c r="D508" s="48" t="n">
        <v>18</v>
      </c>
      <c r="E508" s="0" t="s">
        <v>12</v>
      </c>
      <c r="F508" s="0" t="n">
        <v>2</v>
      </c>
      <c r="G508" s="0" t="n">
        <v>2</v>
      </c>
      <c r="H508" s="29" t="n">
        <f aca="false">VLOOKUP(A508,HEADROOM!$C$2:$D$3820,2,FALSE())</f>
        <v>33191906</v>
      </c>
      <c r="I508" s="0" t="str">
        <f aca="false">IF(D508="",VLOOKUP(A508,HEADROOM!$C$2:$E$3820,3,FALSE()),"")</f>
        <v/>
      </c>
      <c r="J508" s="0" t="str">
        <f aca="false">A508&amp;B508</f>
        <v>Aquila Energy Marketing Corporation96030576</v>
      </c>
      <c r="K508" s="0" t="s">
        <v>1572</v>
      </c>
    </row>
    <row r="509" customFormat="false" ht="12.75" hidden="false" customHeight="false" outlineLevel="0" collapsed="false">
      <c r="A509" s="47" t="s">
        <v>26</v>
      </c>
      <c r="B509" s="48" t="n">
        <v>96041878</v>
      </c>
      <c r="C509" s="47" t="s">
        <v>27</v>
      </c>
      <c r="D509" s="48" t="n">
        <v>11135</v>
      </c>
      <c r="E509" s="0" t="s">
        <v>12</v>
      </c>
      <c r="F509" s="0" t="n">
        <v>28</v>
      </c>
      <c r="G509" s="0" t="n">
        <v>28</v>
      </c>
      <c r="H509" s="29" t="n">
        <f aca="false">VLOOKUP(A509,HEADROOM!$C$2:$D$3820,2,FALSE())</f>
        <v>7441861</v>
      </c>
      <c r="I509" s="0" t="str">
        <f aca="false">IF(D509="",VLOOKUP(A509,HEADROOM!$C$2:$E$3820,3,FALSE()),"")</f>
        <v/>
      </c>
      <c r="J509" s="0" t="str">
        <f aca="false">A509&amp;B509</f>
        <v>Aquila Risk Management Corporation96041878</v>
      </c>
      <c r="K509" s="0" t="s">
        <v>1572</v>
      </c>
    </row>
    <row r="510" customFormat="false" ht="12.75" hidden="false" customHeight="false" outlineLevel="0" collapsed="false">
      <c r="A510" s="47" t="s">
        <v>224</v>
      </c>
      <c r="B510" s="48" t="n">
        <v>96047687</v>
      </c>
      <c r="C510" s="47" t="s">
        <v>27</v>
      </c>
      <c r="D510" s="48" t="n">
        <v>5225</v>
      </c>
      <c r="E510" s="0" t="s">
        <v>12</v>
      </c>
      <c r="F510" s="0" t="e">
        <f aca="false">NA()</f>
        <v>#N/A</v>
      </c>
      <c r="G510" s="0" t="e">
        <f aca="false">NA()</f>
        <v>#N/A</v>
      </c>
      <c r="H510" s="29" t="n">
        <f aca="false">VLOOKUP(A510,HEADROOM!$C$2:$D$3820,2,FALSE())</f>
        <v>20739974</v>
      </c>
      <c r="I510" s="0" t="str">
        <f aca="false">IF(D510="",VLOOKUP(A510,HEADROOM!$C$2:$E$3820,3,FALSE()),"")</f>
        <v/>
      </c>
      <c r="J510" s="0" t="str">
        <f aca="false">A510&amp;B510</f>
        <v>Arizona Public Service Company96047687</v>
      </c>
      <c r="K510" s="0" t="s">
        <v>1572</v>
      </c>
    </row>
    <row r="511" customFormat="false" ht="12.75" hidden="false" customHeight="false" outlineLevel="0" collapsed="false">
      <c r="A511" s="47" t="s">
        <v>217</v>
      </c>
      <c r="B511" s="48" t="n">
        <v>96030588</v>
      </c>
      <c r="C511" s="47" t="s">
        <v>104</v>
      </c>
      <c r="D511" s="48" t="n">
        <v>71223</v>
      </c>
      <c r="E511" s="0" t="s">
        <v>12</v>
      </c>
      <c r="F511" s="0" t="e">
        <f aca="false">NA()</f>
        <v>#N/A</v>
      </c>
      <c r="G511" s="0" t="e">
        <f aca="false">NA()</f>
        <v>#N/A</v>
      </c>
      <c r="H511" s="29" t="n">
        <f aca="false">VLOOKUP(A511,HEADROOM!$C$2:$D$3820,2,FALSE())</f>
        <v>0</v>
      </c>
      <c r="I511" s="0" t="str">
        <f aca="false">IF(D511="",VLOOKUP(A511,HEADROOM!$C$2:$E$3820,3,FALSE()),"")</f>
        <v/>
      </c>
      <c r="J511" s="0" t="str">
        <f aca="false">A511&amp;B511</f>
        <v>Ashland Specialty Chemicals Company96030588</v>
      </c>
      <c r="K511" s="0" t="s">
        <v>1572</v>
      </c>
    </row>
    <row r="512" customFormat="false" ht="12.75" hidden="false" customHeight="false" outlineLevel="0" collapsed="false">
      <c r="A512" s="47" t="s">
        <v>268</v>
      </c>
      <c r="B512" s="48" t="n">
        <v>96049582</v>
      </c>
      <c r="C512" s="47" t="s">
        <v>27</v>
      </c>
      <c r="D512" s="48" t="n">
        <v>66205</v>
      </c>
      <c r="E512" s="0" t="s">
        <v>12</v>
      </c>
      <c r="F512" s="0" t="e">
        <f aca="false">NA()</f>
        <v>#N/A</v>
      </c>
      <c r="G512" s="0" t="e">
        <f aca="false">NA()</f>
        <v>#N/A</v>
      </c>
      <c r="H512" s="29" t="n">
        <f aca="false">VLOOKUP(A512,HEADROOM!$C$2:$D$3820,2,FALSE())</f>
        <v>25000</v>
      </c>
      <c r="I512" s="0" t="str">
        <f aca="false">IF(D512="",VLOOKUP(A512,HEADROOM!$C$2:$E$3820,3,FALSE()),"")</f>
        <v/>
      </c>
      <c r="J512" s="0" t="str">
        <f aca="false">A512&amp;B512</f>
        <v>Astra Power, LLC96049582</v>
      </c>
      <c r="K512" s="0" t="s">
        <v>1572</v>
      </c>
    </row>
    <row r="513" customFormat="false" ht="12.75" hidden="false" customHeight="false" outlineLevel="0" collapsed="false">
      <c r="A513" s="51" t="s">
        <v>213</v>
      </c>
      <c r="B513" s="48"/>
      <c r="C513" s="51" t="s">
        <v>42</v>
      </c>
      <c r="D513" s="54" t="n">
        <v>24</v>
      </c>
      <c r="E513" s="0" t="s">
        <v>12</v>
      </c>
      <c r="F513" s="0" t="e">
        <f aca="false">NA()</f>
        <v>#N/A</v>
      </c>
      <c r="G513" s="0" t="e">
        <f aca="false">NA()</f>
        <v>#N/A</v>
      </c>
      <c r="H513" s="29" t="n">
        <f aca="false">VLOOKUP(A513,HEADROOM!$C$2:$D$3820,2,FALSE())</f>
        <v>1000000</v>
      </c>
      <c r="I513" s="0" t="str">
        <f aca="false">IF(D513="",VLOOKUP(A513,HEADROOM!$C$2:$E$3820,3,FALSE()),"")</f>
        <v/>
      </c>
      <c r="J513" s="0" t="str">
        <f aca="false">A513&amp;B513</f>
        <v>Atmos Energy Corporation</v>
      </c>
      <c r="K513" s="0" t="n">
        <v>0</v>
      </c>
    </row>
    <row r="514" customFormat="false" ht="12.75" hidden="false" customHeight="false" outlineLevel="0" collapsed="false">
      <c r="A514" s="47" t="s">
        <v>198</v>
      </c>
      <c r="B514" s="48" t="n">
        <v>96016709</v>
      </c>
      <c r="C514" s="47" t="s">
        <v>27</v>
      </c>
      <c r="D514" s="48" t="n">
        <v>55265</v>
      </c>
      <c r="E514" s="0" t="s">
        <v>12</v>
      </c>
      <c r="F514" s="0" t="n">
        <v>46</v>
      </c>
      <c r="G514" s="0" t="n">
        <v>46</v>
      </c>
      <c r="H514" s="29" t="n">
        <f aca="false">VLOOKUP(A514,HEADROOM!$C$2:$D$3820,2,FALSE())</f>
        <v>22659865</v>
      </c>
      <c r="I514" s="0" t="str">
        <f aca="false">IF(D514="",VLOOKUP(A514,HEADROOM!$C$2:$E$3820,3,FALSE()),"")</f>
        <v/>
      </c>
      <c r="J514" s="0" t="str">
        <f aca="false">A514&amp;B514</f>
        <v>Avista Energy, Inc.96016709</v>
      </c>
      <c r="K514" s="0" t="s">
        <v>1572</v>
      </c>
    </row>
    <row r="515" customFormat="false" ht="12.75" hidden="false" customHeight="false" outlineLevel="0" collapsed="false">
      <c r="A515" s="47" t="s">
        <v>76</v>
      </c>
      <c r="B515" s="48" t="n">
        <v>96004898</v>
      </c>
      <c r="C515" s="47" t="s">
        <v>27</v>
      </c>
      <c r="D515" s="48" t="n">
        <v>70526</v>
      </c>
      <c r="E515" s="0" t="s">
        <v>12</v>
      </c>
      <c r="F515" s="0" t="e">
        <f aca="false">NA()</f>
        <v>#N/A</v>
      </c>
      <c r="G515" s="0" t="e">
        <f aca="false">NA()</f>
        <v>#N/A</v>
      </c>
      <c r="H515" s="29" t="n">
        <f aca="false">VLOOKUP(A515,HEADROOM!$C$2:$D$3820,2,FALSE())</f>
        <v>96745401</v>
      </c>
      <c r="I515" s="0" t="str">
        <f aca="false">IF(D515="",VLOOKUP(A515,HEADROOM!$C$2:$E$3820,3,FALSE()),"")</f>
        <v/>
      </c>
      <c r="J515" s="0" t="str">
        <f aca="false">A515&amp;B515</f>
        <v>Bank of America, National Association96004898</v>
      </c>
      <c r="K515" s="0" t="s">
        <v>1572</v>
      </c>
    </row>
    <row r="516" customFormat="false" ht="12.75" hidden="false" customHeight="false" outlineLevel="0" collapsed="false">
      <c r="A516" s="47" t="s">
        <v>136</v>
      </c>
      <c r="B516" s="48" t="n">
        <v>96004839</v>
      </c>
      <c r="C516" s="47" t="s">
        <v>27</v>
      </c>
      <c r="D516" s="48" t="n">
        <v>21474</v>
      </c>
      <c r="E516" s="0" t="s">
        <v>12</v>
      </c>
      <c r="F516" s="0" t="e">
        <f aca="false">NA()</f>
        <v>#N/A</v>
      </c>
      <c r="G516" s="0" t="e">
        <f aca="false">NA()</f>
        <v>#N/A</v>
      </c>
      <c r="H516" s="29" t="n">
        <f aca="false">VLOOKUP(A516,HEADROOM!$C$2:$D$3820,2,FALSE())</f>
        <v>100000000</v>
      </c>
      <c r="I516" s="0" t="str">
        <f aca="false">IF(D516="",VLOOKUP(A516,HEADROOM!$C$2:$E$3820,3,FALSE()),"")</f>
        <v/>
      </c>
      <c r="J516" s="0" t="str">
        <f aca="false">A516&amp;B516</f>
        <v>Bank of Montreal96004839</v>
      </c>
      <c r="K516" s="0" t="s">
        <v>1572</v>
      </c>
    </row>
    <row r="517" customFormat="false" ht="12.75" hidden="false" customHeight="false" outlineLevel="0" collapsed="false">
      <c r="A517" s="47" t="s">
        <v>126</v>
      </c>
      <c r="B517" s="48" t="n">
        <v>96000086</v>
      </c>
      <c r="C517" s="47" t="s">
        <v>127</v>
      </c>
      <c r="D517" s="48" t="n">
        <v>27</v>
      </c>
      <c r="E517" s="0" t="s">
        <v>12</v>
      </c>
      <c r="F517" s="0" t="e">
        <f aca="false">NA()</f>
        <v>#N/A</v>
      </c>
      <c r="G517" s="0" t="e">
        <f aca="false">NA()</f>
        <v>#N/A</v>
      </c>
      <c r="H517" s="29" t="e">
        <f aca="false">VLOOKUP(A517,HEADROOM!$C$2:$D$3820,2,FALSE())</f>
        <v>#N/A</v>
      </c>
      <c r="I517" s="0" t="str">
        <f aca="false">IF(D517="",VLOOKUP(A517,HEADROOM!$C$2:$E$3820,3,FALSE()),"")</f>
        <v/>
      </c>
      <c r="J517" s="0" t="str">
        <f aca="false">A517&amp;B517</f>
        <v>Bankers Trust Company96000086</v>
      </c>
      <c r="K517" s="0" t="s">
        <v>4025</v>
      </c>
    </row>
    <row r="518" customFormat="false" ht="12.75" hidden="false" customHeight="false" outlineLevel="0" collapsed="false">
      <c r="A518" s="47" t="s">
        <v>126</v>
      </c>
      <c r="B518" s="48" t="n">
        <v>95001184</v>
      </c>
      <c r="C518" s="47" t="s">
        <v>127</v>
      </c>
      <c r="D518" s="48" t="n">
        <v>27</v>
      </c>
      <c r="E518" s="0" t="s">
        <v>12</v>
      </c>
      <c r="F518" s="0" t="e">
        <f aca="false">NA()</f>
        <v>#N/A</v>
      </c>
      <c r="G518" s="0" t="e">
        <f aca="false">NA()</f>
        <v>#N/A</v>
      </c>
      <c r="H518" s="29" t="e">
        <f aca="false">VLOOKUP(A518,HEADROOM!$C$2:$D$3820,2,FALSE())</f>
        <v>#N/A</v>
      </c>
      <c r="I518" s="0" t="str">
        <f aca="false">IF(D518="",VLOOKUP(A518,HEADROOM!$C$2:$E$3820,3,FALSE()),"")</f>
        <v/>
      </c>
      <c r="J518" s="0" t="str">
        <f aca="false">A518&amp;B518</f>
        <v>Bankers Trust Company95001184</v>
      </c>
      <c r="K518" s="0" t="s">
        <v>1572</v>
      </c>
    </row>
    <row r="519" customFormat="false" ht="12.75" hidden="false" customHeight="false" outlineLevel="0" collapsed="false">
      <c r="A519" s="47" t="s">
        <v>197</v>
      </c>
      <c r="B519" s="48" t="n">
        <v>95000455</v>
      </c>
      <c r="C519" s="47" t="s">
        <v>27</v>
      </c>
      <c r="D519" s="48" t="n">
        <v>11338</v>
      </c>
      <c r="E519" s="0" t="s">
        <v>12</v>
      </c>
      <c r="F519" s="0" t="e">
        <f aca="false">NA()</f>
        <v>#N/A</v>
      </c>
      <c r="G519" s="0" t="e">
        <f aca="false">NA()</f>
        <v>#N/A</v>
      </c>
      <c r="H519" s="29" t="n">
        <f aca="false">VLOOKUP(A519,HEADROOM!$C$2:$D$3820,2,FALSE())</f>
        <v>94260658</v>
      </c>
      <c r="I519" s="0" t="str">
        <f aca="false">IF(D519="",VLOOKUP(A519,HEADROOM!$C$2:$E$3820,3,FALSE()),"")</f>
        <v/>
      </c>
      <c r="J519" s="0" t="str">
        <f aca="false">A519&amp;B519</f>
        <v>Barclays Bank PLC95000455</v>
      </c>
      <c r="K519" s="0" t="s">
        <v>1572</v>
      </c>
    </row>
    <row r="520" customFormat="false" ht="12.75" hidden="false" customHeight="false" outlineLevel="0" collapsed="false">
      <c r="A520" s="51" t="s">
        <v>267</v>
      </c>
      <c r="B520" s="48"/>
      <c r="C520" s="51" t="s">
        <v>42</v>
      </c>
      <c r="D520" s="54" t="n">
        <v>687</v>
      </c>
      <c r="E520" s="0" t="s">
        <v>12</v>
      </c>
      <c r="F520" s="0" t="e">
        <f aca="false">NA()</f>
        <v>#N/A</v>
      </c>
      <c r="G520" s="0" t="e">
        <f aca="false">NA()</f>
        <v>#N/A</v>
      </c>
      <c r="H520" s="29" t="e">
        <f aca="false">VLOOKUP(A520,HEADROOM!$C$2:$D$3820,2,FALSE())</f>
        <v>#N/A</v>
      </c>
      <c r="I520" s="0" t="str">
        <f aca="false">IF(D520="",VLOOKUP(A520,HEADROOM!$C$2:$E$3820,3,FALSE()),"")</f>
        <v/>
      </c>
      <c r="J520" s="0" t="str">
        <f aca="false">A520&amp;B520</f>
        <v>Barrett Resources Corporation</v>
      </c>
      <c r="K520" s="0" t="n">
        <v>0</v>
      </c>
    </row>
    <row r="521" customFormat="false" ht="12.75" hidden="false" customHeight="false" outlineLevel="0" collapsed="false">
      <c r="A521" s="51" t="s">
        <v>174</v>
      </c>
      <c r="B521" s="48"/>
      <c r="C521" s="51" t="s">
        <v>42</v>
      </c>
      <c r="D521" s="54" t="n">
        <v>75370</v>
      </c>
      <c r="E521" s="0" t="s">
        <v>12</v>
      </c>
      <c r="F521" s="0" t="e">
        <f aca="false">NA()</f>
        <v>#N/A</v>
      </c>
      <c r="G521" s="0" t="e">
        <f aca="false">NA()</f>
        <v>#N/A</v>
      </c>
      <c r="H521" s="29" t="n">
        <f aca="false">VLOOKUP(A521,HEADROOM!$C$2:$D$3820,2,FALSE())</f>
        <v>5000000</v>
      </c>
      <c r="I521" s="0" t="str">
        <f aca="false">IF(D521="",VLOOKUP(A521,HEADROOM!$C$2:$E$3820,3,FALSE()),"")</f>
        <v/>
      </c>
      <c r="J521" s="0" t="str">
        <f aca="false">A521&amp;B521</f>
        <v>BGML - IM Bridgeline</v>
      </c>
      <c r="K521" s="0" t="n">
        <v>0</v>
      </c>
    </row>
    <row r="522" customFormat="false" ht="12.75" hidden="false" customHeight="false" outlineLevel="0" collapsed="false">
      <c r="A522" s="47" t="s">
        <v>90</v>
      </c>
      <c r="B522" s="48" t="n">
        <v>95000290</v>
      </c>
      <c r="C522" s="47" t="s">
        <v>27</v>
      </c>
      <c r="D522" s="48" t="n">
        <v>56631</v>
      </c>
      <c r="E522" s="0" t="s">
        <v>12</v>
      </c>
      <c r="F522" s="0" t="e">
        <f aca="false">NA()</f>
        <v>#N/A</v>
      </c>
      <c r="G522" s="0" t="e">
        <f aca="false">NA()</f>
        <v>#N/A</v>
      </c>
      <c r="H522" s="29" t="n">
        <f aca="false">VLOOKUP(A522,HEADROOM!$C$2:$D$3820,2,FALSE())</f>
        <v>83246030</v>
      </c>
      <c r="I522" s="0" t="str">
        <f aca="false">IF(D522="",VLOOKUP(A522,HEADROOM!$C$2:$E$3820,3,FALSE()),"")</f>
        <v/>
      </c>
      <c r="J522" s="0" t="str">
        <f aca="false">A522&amp;B522</f>
        <v>BNP Paribas95000290</v>
      </c>
      <c r="K522" s="0" t="s">
        <v>1572</v>
      </c>
    </row>
    <row r="523" customFormat="false" ht="12.75" hidden="false" customHeight="false" outlineLevel="0" collapsed="false">
      <c r="A523" s="51" t="s">
        <v>233</v>
      </c>
      <c r="B523" s="48"/>
      <c r="C523" s="51" t="s">
        <v>42</v>
      </c>
      <c r="D523" s="54" t="n">
        <v>28326</v>
      </c>
      <c r="E523" s="0" t="s">
        <v>12</v>
      </c>
      <c r="F523" s="0" t="e">
        <f aca="false">NA()</f>
        <v>#N/A</v>
      </c>
      <c r="G523" s="0" t="e">
        <f aca="false">NA()</f>
        <v>#N/A</v>
      </c>
      <c r="H523" s="29" t="n">
        <f aca="false">VLOOKUP(A523,HEADROOM!$C$2:$D$3820,2,FALSE())</f>
        <v>500000</v>
      </c>
      <c r="I523" s="0" t="str">
        <f aca="false">IF(D523="",VLOOKUP(A523,HEADROOM!$C$2:$E$3820,3,FALSE()),"")</f>
        <v/>
      </c>
      <c r="J523" s="0" t="str">
        <f aca="false">A523&amp;B523</f>
        <v>BP Canada Energy Marketing Corp.</v>
      </c>
      <c r="K523" s="0" t="n">
        <v>0</v>
      </c>
    </row>
    <row r="524" customFormat="false" ht="12.75" hidden="false" customHeight="false" outlineLevel="0" collapsed="false">
      <c r="A524" s="47" t="s">
        <v>72</v>
      </c>
      <c r="B524" s="48" t="n">
        <v>96038383</v>
      </c>
      <c r="C524" s="47" t="s">
        <v>27</v>
      </c>
      <c r="D524" s="48" t="n">
        <v>65291</v>
      </c>
      <c r="E524" s="0" t="s">
        <v>12</v>
      </c>
      <c r="F524" s="0" t="n">
        <v>80</v>
      </c>
      <c r="G524" s="0" t="n">
        <v>80</v>
      </c>
      <c r="H524" s="29" t="n">
        <f aca="false">VLOOKUP(A524,HEADROOM!$C$2:$D$3820,2,FALSE())</f>
        <v>43628269</v>
      </c>
      <c r="I524" s="0" t="str">
        <f aca="false">IF(D524="",VLOOKUP(A524,HEADROOM!$C$2:$E$3820,3,FALSE()),"")</f>
        <v/>
      </c>
      <c r="J524" s="0" t="str">
        <f aca="false">A524&amp;B524</f>
        <v>BP Corporation North America Inc.96038383</v>
      </c>
      <c r="K524" s="0" t="s">
        <v>1572</v>
      </c>
    </row>
    <row r="525" customFormat="false" ht="12.75" hidden="false" customHeight="false" outlineLevel="0" collapsed="false">
      <c r="A525" s="47" t="s">
        <v>148</v>
      </c>
      <c r="B525" s="48" t="n">
        <v>96028720</v>
      </c>
      <c r="C525" s="47" t="s">
        <v>104</v>
      </c>
      <c r="D525" s="48" t="n">
        <v>12</v>
      </c>
      <c r="E525" s="0" t="s">
        <v>12</v>
      </c>
      <c r="F525" s="0" t="n">
        <v>10</v>
      </c>
      <c r="G525" s="0" t="n">
        <v>10</v>
      </c>
      <c r="H525" s="29" t="n">
        <f aca="false">VLOOKUP(A525,HEADROOM!$C$2:$D$3820,2,FALSE())</f>
        <v>41348847</v>
      </c>
      <c r="I525" s="0" t="str">
        <f aca="false">IF(D525="",VLOOKUP(A525,HEADROOM!$C$2:$E$3820,3,FALSE()),"")</f>
        <v/>
      </c>
      <c r="J525" s="0" t="str">
        <f aca="false">A525&amp;B525</f>
        <v>BP Energy Company96028720</v>
      </c>
      <c r="K525" s="0" t="s">
        <v>1572</v>
      </c>
    </row>
    <row r="526" customFormat="false" ht="12.75" hidden="false" customHeight="false" outlineLevel="0" collapsed="false">
      <c r="A526" s="47" t="s">
        <v>364</v>
      </c>
      <c r="B526" s="48" t="n">
        <v>96060523</v>
      </c>
      <c r="C526" s="47" t="s">
        <v>27</v>
      </c>
      <c r="D526" s="48" t="n">
        <v>75302</v>
      </c>
      <c r="E526" s="0" t="s">
        <v>12</v>
      </c>
      <c r="F526" s="0" t="e">
        <f aca="false">NA()</f>
        <v>#N/A</v>
      </c>
      <c r="G526" s="0" t="e">
        <f aca="false">NA()</f>
        <v>#N/A</v>
      </c>
      <c r="H526" s="29" t="n">
        <f aca="false">VLOOKUP(A526,HEADROOM!$C$2:$D$3820,2,FALSE())</f>
        <v>40000000</v>
      </c>
      <c r="I526" s="0" t="str">
        <f aca="false">IF(D526="",VLOOKUP(A526,HEADROOM!$C$2:$E$3820,3,FALSE()),"")</f>
        <v/>
      </c>
      <c r="J526" s="0" t="str">
        <f aca="false">A526&amp;B526</f>
        <v>Bridgeline Gas Marketing LLC96060523</v>
      </c>
      <c r="K526" s="0" t="s">
        <v>1572</v>
      </c>
    </row>
    <row r="527" customFormat="false" ht="12.75" hidden="false" customHeight="false" outlineLevel="0" collapsed="false">
      <c r="A527" s="47" t="s">
        <v>257</v>
      </c>
      <c r="B527" s="48" t="n">
        <v>95001003</v>
      </c>
      <c r="C527" s="47" t="s">
        <v>64</v>
      </c>
      <c r="D527" s="48" t="n">
        <v>49935</v>
      </c>
      <c r="E527" s="0" t="s">
        <v>12</v>
      </c>
      <c r="F527" s="0" t="e">
        <f aca="false">NA()</f>
        <v>#N/A</v>
      </c>
      <c r="G527" s="0" t="e">
        <f aca="false">NA()</f>
        <v>#N/A</v>
      </c>
      <c r="H527" s="29" t="n">
        <f aca="false">VLOOKUP(A527,HEADROOM!$C$2:$D$3820,2,FALSE())</f>
        <v>16644483</v>
      </c>
      <c r="I527" s="0" t="str">
        <f aca="false">IF(D527="",VLOOKUP(A527,HEADROOM!$C$2:$E$3820,3,FALSE()),"")</f>
        <v/>
      </c>
      <c r="J527" s="0" t="str">
        <f aca="false">A527&amp;B527</f>
        <v>Burlington Resources Trading Inc.95001003</v>
      </c>
      <c r="K527" s="0" t="s">
        <v>1572</v>
      </c>
    </row>
    <row r="528" customFormat="false" ht="12.75" hidden="false" customHeight="false" outlineLevel="0" collapsed="false">
      <c r="A528" s="51" t="s">
        <v>289</v>
      </c>
      <c r="B528" s="48"/>
      <c r="C528" s="51" t="s">
        <v>42</v>
      </c>
      <c r="D528" s="54" t="n">
        <v>826</v>
      </c>
      <c r="E528" s="0" t="s">
        <v>12</v>
      </c>
      <c r="F528" s="0" t="e">
        <f aca="false">NA()</f>
        <v>#N/A</v>
      </c>
      <c r="G528" s="0" t="e">
        <f aca="false">NA()</f>
        <v>#N/A</v>
      </c>
      <c r="H528" s="29" t="n">
        <f aca="false">VLOOKUP(A528,HEADROOM!$C$2:$D$3820,2,FALSE())</f>
        <v>500000</v>
      </c>
      <c r="I528" s="0" t="str">
        <f aca="false">IF(D528="",VLOOKUP(A528,HEADROOM!$C$2:$E$3820,3,FALSE()),"")</f>
        <v/>
      </c>
      <c r="J528" s="0" t="str">
        <f aca="false">A528&amp;B528</f>
        <v>Calcasieu Gas Gathering System</v>
      </c>
      <c r="K528" s="0" t="n">
        <v>0</v>
      </c>
    </row>
    <row r="529" customFormat="false" ht="12.75" hidden="false" customHeight="false" outlineLevel="0" collapsed="false">
      <c r="A529" s="47" t="s">
        <v>57</v>
      </c>
      <c r="B529" s="48" t="n">
        <v>96038365</v>
      </c>
      <c r="C529" s="47" t="s">
        <v>27</v>
      </c>
      <c r="D529" s="48" t="n">
        <v>79689</v>
      </c>
      <c r="E529" s="0" t="s">
        <v>12</v>
      </c>
      <c r="F529" s="0" t="n">
        <v>13</v>
      </c>
      <c r="G529" s="0" t="n">
        <v>13</v>
      </c>
      <c r="H529" s="29" t="n">
        <f aca="false">VLOOKUP(A529,HEADROOM!$C$2:$D$3820,2,FALSE())</f>
        <v>15000000</v>
      </c>
      <c r="I529" s="0" t="str">
        <f aca="false">IF(D529="",VLOOKUP(A529,HEADROOM!$C$2:$E$3820,3,FALSE()),"")</f>
        <v/>
      </c>
      <c r="J529" s="0" t="str">
        <f aca="false">A529&amp;B529</f>
        <v>Calpine Energy Services, L.P.96038365</v>
      </c>
      <c r="K529" s="0" t="s">
        <v>1572</v>
      </c>
    </row>
    <row r="530" customFormat="false" ht="12.75" hidden="false" customHeight="false" outlineLevel="0" collapsed="false">
      <c r="A530" s="47" t="s">
        <v>133</v>
      </c>
      <c r="B530" s="48" t="n">
        <v>96020554</v>
      </c>
      <c r="C530" s="47" t="s">
        <v>27</v>
      </c>
      <c r="D530" s="48" t="n">
        <v>26038</v>
      </c>
      <c r="E530" s="0" t="s">
        <v>12</v>
      </c>
      <c r="F530" s="0" t="e">
        <f aca="false">NA()</f>
        <v>#N/A</v>
      </c>
      <c r="G530" s="0" t="e">
        <f aca="false">NA()</f>
        <v>#N/A</v>
      </c>
      <c r="H530" s="29" t="n">
        <f aca="false">VLOOKUP(A530,HEADROOM!$C$2:$D$3820,2,FALSE())</f>
        <v>94541366</v>
      </c>
      <c r="I530" s="0" t="str">
        <f aca="false">IF(D530="",VLOOKUP(A530,HEADROOM!$C$2:$E$3820,3,FALSE()),"")</f>
        <v/>
      </c>
      <c r="J530" s="0" t="str">
        <f aca="false">A530&amp;B530</f>
        <v>Canadian Imperial Bank of Commerce96020554</v>
      </c>
      <c r="K530" s="0" t="s">
        <v>1572</v>
      </c>
    </row>
    <row r="531" customFormat="false" ht="12.75" hidden="false" customHeight="false" outlineLevel="0" collapsed="false">
      <c r="A531" s="47" t="s">
        <v>133</v>
      </c>
      <c r="B531" s="48" t="n">
        <v>96020550</v>
      </c>
      <c r="C531" s="47" t="s">
        <v>27</v>
      </c>
      <c r="D531" s="48" t="n">
        <v>26038</v>
      </c>
      <c r="E531" s="0" t="s">
        <v>12</v>
      </c>
      <c r="F531" s="0" t="e">
        <f aca="false">NA()</f>
        <v>#N/A</v>
      </c>
      <c r="G531" s="0" t="e">
        <f aca="false">NA()</f>
        <v>#N/A</v>
      </c>
      <c r="H531" s="29" t="n">
        <f aca="false">VLOOKUP(A531,HEADROOM!$C$2:$D$3820,2,FALSE())</f>
        <v>94541366</v>
      </c>
      <c r="I531" s="0" t="str">
        <f aca="false">IF(D531="",VLOOKUP(A531,HEADROOM!$C$2:$E$3820,3,FALSE()),"")</f>
        <v/>
      </c>
      <c r="J531" s="0" t="str">
        <f aca="false">A531&amp;B531</f>
        <v>Canadian Imperial Bank of Commerce96020550</v>
      </c>
      <c r="K531" s="0" t="s">
        <v>1572</v>
      </c>
    </row>
    <row r="532" customFormat="false" ht="12.75" hidden="false" customHeight="false" outlineLevel="0" collapsed="false">
      <c r="A532" s="47" t="s">
        <v>133</v>
      </c>
      <c r="B532" s="48" t="n">
        <v>95000403</v>
      </c>
      <c r="C532" s="47" t="s">
        <v>27</v>
      </c>
      <c r="D532" s="48" t="n">
        <v>26038</v>
      </c>
      <c r="E532" s="0" t="s">
        <v>12</v>
      </c>
      <c r="F532" s="0" t="e">
        <f aca="false">NA()</f>
        <v>#N/A</v>
      </c>
      <c r="G532" s="0" t="e">
        <f aca="false">NA()</f>
        <v>#N/A</v>
      </c>
      <c r="H532" s="29" t="n">
        <f aca="false">VLOOKUP(A532,HEADROOM!$C$2:$D$3820,2,FALSE())</f>
        <v>94541366</v>
      </c>
      <c r="I532" s="0" t="str">
        <f aca="false">IF(D532="",VLOOKUP(A532,HEADROOM!$C$2:$E$3820,3,FALSE()),"")</f>
        <v/>
      </c>
      <c r="J532" s="0" t="str">
        <f aca="false">A532&amp;B532</f>
        <v>Canadian Imperial Bank of Commerce95000403</v>
      </c>
      <c r="K532" s="0" t="s">
        <v>1572</v>
      </c>
    </row>
    <row r="533" customFormat="false" ht="12.75" hidden="false" customHeight="false" outlineLevel="0" collapsed="false">
      <c r="A533" s="47" t="s">
        <v>86</v>
      </c>
      <c r="B533" s="48" t="n">
        <v>96043502</v>
      </c>
      <c r="C533" s="47" t="s">
        <v>27</v>
      </c>
      <c r="D533" s="48" t="n">
        <v>57543</v>
      </c>
      <c r="E533" s="0" t="s">
        <v>12</v>
      </c>
      <c r="F533" s="0" t="e">
        <f aca="false">NA()</f>
        <v>#N/A</v>
      </c>
      <c r="G533" s="0" t="e">
        <f aca="false">NA()</f>
        <v>#N/A</v>
      </c>
      <c r="H533" s="29" t="n">
        <f aca="false">VLOOKUP(A533,HEADROOM!$C$2:$D$3820,2,FALSE())</f>
        <v>0</v>
      </c>
      <c r="I533" s="0" t="str">
        <f aca="false">IF(D533="",VLOOKUP(A533,HEADROOM!$C$2:$E$3820,3,FALSE()),"")</f>
        <v/>
      </c>
      <c r="J533" s="0" t="str">
        <f aca="false">A533&amp;B533</f>
        <v>Cargill Energy, a division of Cargill, Incorporated96043502</v>
      </c>
      <c r="K533" s="0" t="s">
        <v>1572</v>
      </c>
    </row>
    <row r="534" customFormat="false" ht="12.75" hidden="false" customHeight="false" outlineLevel="0" collapsed="false">
      <c r="A534" s="51" t="s">
        <v>159</v>
      </c>
      <c r="B534" s="48"/>
      <c r="C534" s="51" t="s">
        <v>42</v>
      </c>
      <c r="D534" s="54" t="n">
        <v>61544</v>
      </c>
      <c r="E534" s="0" t="s">
        <v>12</v>
      </c>
      <c r="F534" s="0" t="e">
        <f aca="false">NA()</f>
        <v>#N/A</v>
      </c>
      <c r="G534" s="0" t="e">
        <f aca="false">NA()</f>
        <v>#N/A</v>
      </c>
      <c r="H534" s="29" t="n">
        <f aca="false">VLOOKUP(A534,HEADROOM!$C$2:$D$3820,2,FALSE())</f>
        <v>500000</v>
      </c>
      <c r="I534" s="0" t="str">
        <f aca="false">IF(D534="",VLOOKUP(A534,HEADROOM!$C$2:$E$3820,3,FALSE()),"")</f>
        <v/>
      </c>
      <c r="J534" s="0" t="str">
        <f aca="false">A534&amp;B534</f>
        <v>Castle Power LLC</v>
      </c>
      <c r="K534" s="0" t="n">
        <v>0</v>
      </c>
    </row>
    <row r="535" customFormat="false" ht="12.75" hidden="false" customHeight="false" outlineLevel="0" collapsed="false">
      <c r="A535" s="51" t="s">
        <v>302</v>
      </c>
      <c r="B535" s="48"/>
      <c r="C535" s="51" t="s">
        <v>42</v>
      </c>
      <c r="D535" s="54" t="n">
        <v>881</v>
      </c>
      <c r="E535" s="0" t="s">
        <v>12</v>
      </c>
      <c r="F535" s="0" t="n">
        <v>107</v>
      </c>
      <c r="G535" s="0" t="n">
        <v>107</v>
      </c>
      <c r="H535" s="29" t="n">
        <f aca="false">VLOOKUP(A535,HEADROOM!$C$2:$D$3820,2,FALSE())</f>
        <v>95145168</v>
      </c>
      <c r="I535" s="0" t="str">
        <f aca="false">IF(D535="",VLOOKUP(A535,HEADROOM!$C$2:$E$3820,3,FALSE()),"")</f>
        <v/>
      </c>
      <c r="J535" s="0" t="str">
        <f aca="false">A535&amp;B535</f>
        <v>Central Illinois Light Company</v>
      </c>
      <c r="K535" s="0" t="n">
        <v>0</v>
      </c>
    </row>
    <row r="536" customFormat="false" ht="12.75" hidden="false" customHeight="false" outlineLevel="0" collapsed="false">
      <c r="A536" s="51" t="s">
        <v>203</v>
      </c>
      <c r="B536" s="48"/>
      <c r="C536" s="51" t="s">
        <v>42</v>
      </c>
      <c r="D536" s="54" t="n">
        <v>56759</v>
      </c>
      <c r="E536" s="0" t="s">
        <v>12</v>
      </c>
      <c r="F536" s="0" t="e">
        <f aca="false">NA()</f>
        <v>#N/A</v>
      </c>
      <c r="G536" s="0" t="e">
        <f aca="false">NA()</f>
        <v>#N/A</v>
      </c>
      <c r="H536" s="29" t="n">
        <f aca="false">VLOOKUP(A536,HEADROOM!$C$2:$D$3820,2,FALSE())</f>
        <v>10000000</v>
      </c>
      <c r="I536" s="0" t="str">
        <f aca="false">IF(D536="",VLOOKUP(A536,HEADROOM!$C$2:$E$3820,3,FALSE()),"")</f>
        <v/>
      </c>
      <c r="J536" s="0" t="str">
        <f aca="false">A536&amp;B536</f>
        <v>Cinergy Capital &amp; Trading Inc.</v>
      </c>
      <c r="K536" s="0" t="n">
        <v>0</v>
      </c>
    </row>
    <row r="537" customFormat="false" ht="12.75" hidden="false" customHeight="false" outlineLevel="0" collapsed="false">
      <c r="A537" s="47" t="s">
        <v>75</v>
      </c>
      <c r="B537" s="48" t="n">
        <v>96054899</v>
      </c>
      <c r="C537" s="47" t="s">
        <v>27</v>
      </c>
      <c r="D537" s="48" t="n">
        <v>68856</v>
      </c>
      <c r="E537" s="0" t="s">
        <v>12</v>
      </c>
      <c r="F537" s="0" t="e">
        <f aca="false">NA()</f>
        <v>#N/A</v>
      </c>
      <c r="G537" s="0" t="e">
        <f aca="false">NA()</f>
        <v>#N/A</v>
      </c>
      <c r="H537" s="29" t="n">
        <f aca="false">VLOOKUP(A537,HEADROOM!$C$2:$D$3820,2,FALSE())</f>
        <v>8424897</v>
      </c>
      <c r="I537" s="0" t="str">
        <f aca="false">IF(D537="",VLOOKUP(A537,HEADROOM!$C$2:$E$3820,3,FALSE()),"")</f>
        <v/>
      </c>
      <c r="J537" s="0" t="str">
        <f aca="false">A537&amp;B537</f>
        <v>Cinergy Marketing &amp; Trading, LLC96054899</v>
      </c>
      <c r="K537" s="0" t="s">
        <v>1572</v>
      </c>
    </row>
    <row r="538" customFormat="false" ht="12.75" hidden="false" customHeight="false" outlineLevel="0" collapsed="false">
      <c r="A538" s="47" t="s">
        <v>200</v>
      </c>
      <c r="B538" s="48" t="n">
        <v>95001164</v>
      </c>
      <c r="C538" s="47" t="s">
        <v>27</v>
      </c>
      <c r="D538" s="48" t="n">
        <v>942</v>
      </c>
      <c r="E538" s="0" t="s">
        <v>12</v>
      </c>
      <c r="F538" s="0" t="e">
        <f aca="false">NA()</f>
        <v>#N/A</v>
      </c>
      <c r="G538" s="0" t="e">
        <f aca="false">NA()</f>
        <v>#N/A</v>
      </c>
      <c r="H538" s="29" t="n">
        <f aca="false">VLOOKUP(A538,HEADROOM!$C$2:$D$3820,2,FALSE())</f>
        <v>100000000</v>
      </c>
      <c r="I538" s="0" t="str">
        <f aca="false">IF(D538="",VLOOKUP(A538,HEADROOM!$C$2:$E$3820,3,FALSE()),"")</f>
        <v/>
      </c>
      <c r="J538" s="0" t="str">
        <f aca="false">A538&amp;B538</f>
        <v>Citibank, N.A.95001164</v>
      </c>
      <c r="K538" s="0" t="s">
        <v>1572</v>
      </c>
    </row>
    <row r="539" customFormat="false" ht="12.75" hidden="false" customHeight="false" outlineLevel="0" collapsed="false">
      <c r="A539" s="51" t="s">
        <v>258</v>
      </c>
      <c r="B539" s="48"/>
      <c r="C539" s="51" t="s">
        <v>42</v>
      </c>
      <c r="D539" s="54" t="n">
        <v>61428</v>
      </c>
      <c r="E539" s="0" t="s">
        <v>12</v>
      </c>
      <c r="F539" s="0" t="e">
        <f aca="false">NA()</f>
        <v>#N/A</v>
      </c>
      <c r="G539" s="0" t="e">
        <f aca="false">NA()</f>
        <v>#N/A</v>
      </c>
      <c r="H539" s="29" t="n">
        <f aca="false">VLOOKUP(A539,HEADROOM!$C$2:$D$3820,2,FALSE())</f>
        <v>25000000</v>
      </c>
      <c r="I539" s="0" t="str">
        <f aca="false">IF(D539="",VLOOKUP(A539,HEADROOM!$C$2:$E$3820,3,FALSE()),"")</f>
        <v/>
      </c>
      <c r="J539" s="0" t="str">
        <f aca="false">A539&amp;B539</f>
        <v>CLECO Corporation</v>
      </c>
      <c r="K539" s="0" t="n">
        <v>0</v>
      </c>
    </row>
    <row r="540" customFormat="false" ht="12.75" hidden="false" customHeight="false" outlineLevel="0" collapsed="false">
      <c r="A540" s="51" t="s">
        <v>158</v>
      </c>
      <c r="B540" s="48"/>
      <c r="C540" s="51" t="s">
        <v>42</v>
      </c>
      <c r="D540" s="54" t="n">
        <v>75726</v>
      </c>
      <c r="E540" s="0" t="s">
        <v>12</v>
      </c>
      <c r="F540" s="0" t="n">
        <v>50</v>
      </c>
      <c r="G540" s="0" t="n">
        <v>50</v>
      </c>
      <c r="H540" s="29" t="n">
        <f aca="false">VLOOKUP(A540,HEADROOM!$C$2:$D$3820,2,FALSE())</f>
        <v>7837953</v>
      </c>
      <c r="I540" s="0" t="str">
        <f aca="false">IF(D540="",VLOOKUP(A540,HEADROOM!$C$2:$E$3820,3,FALSE()),"")</f>
        <v/>
      </c>
      <c r="J540" s="0" t="str">
        <f aca="false">A540&amp;B540</f>
        <v>CLECO Marketing and Trading, LLC</v>
      </c>
      <c r="K540" s="0" t="n">
        <v>0</v>
      </c>
    </row>
    <row r="541" customFormat="false" ht="12.75" hidden="false" customHeight="false" outlineLevel="0" collapsed="false">
      <c r="A541" s="51" t="s">
        <v>193</v>
      </c>
      <c r="B541" s="48"/>
      <c r="C541" s="51" t="s">
        <v>42</v>
      </c>
      <c r="D541" s="54" t="n">
        <v>65599</v>
      </c>
      <c r="E541" s="0" t="s">
        <v>12</v>
      </c>
      <c r="F541" s="0" t="e">
        <f aca="false">NA()</f>
        <v>#N/A</v>
      </c>
      <c r="G541" s="0" t="e">
        <f aca="false">NA()</f>
        <v>#N/A</v>
      </c>
      <c r="H541" s="29" t="n">
        <f aca="false">VLOOKUP(A541,HEADROOM!$C$2:$D$3820,2,FALSE())</f>
        <v>150000</v>
      </c>
      <c r="I541" s="0" t="str">
        <f aca="false">IF(D541="",VLOOKUP(A541,HEADROOM!$C$2:$E$3820,3,FALSE()),"")</f>
        <v/>
      </c>
      <c r="J541" s="0" t="str">
        <f aca="false">A541&amp;B541</f>
        <v>CMS Field Services, Inc.</v>
      </c>
      <c r="K541" s="0" t="n">
        <v>0</v>
      </c>
    </row>
    <row r="542" customFormat="false" ht="12.75" hidden="false" customHeight="false" outlineLevel="0" collapsed="false">
      <c r="A542" s="47" t="s">
        <v>88</v>
      </c>
      <c r="B542" s="48" t="n">
        <v>96014540</v>
      </c>
      <c r="C542" s="47" t="s">
        <v>27</v>
      </c>
      <c r="D542" s="48" t="n">
        <v>53295</v>
      </c>
      <c r="E542" s="0" t="s">
        <v>12</v>
      </c>
      <c r="F542" s="0" t="n">
        <v>17</v>
      </c>
      <c r="G542" s="0" t="n">
        <v>17</v>
      </c>
      <c r="H542" s="29" t="n">
        <f aca="false">VLOOKUP(A542,HEADROOM!$C$2:$D$3820,2,FALSE())</f>
        <v>5000000</v>
      </c>
      <c r="I542" s="0" t="str">
        <f aca="false">IF(D542="",VLOOKUP(A542,HEADROOM!$C$2:$E$3820,3,FALSE()),"")</f>
        <v/>
      </c>
      <c r="J542" s="0" t="str">
        <f aca="false">A542&amp;B542</f>
        <v>CMS Marketing, Services and Trading Company96014540</v>
      </c>
      <c r="K542" s="0" t="s">
        <v>1572</v>
      </c>
    </row>
    <row r="543" customFormat="false" ht="12.75" hidden="false" customHeight="false" outlineLevel="0" collapsed="false">
      <c r="A543" s="51" t="s">
        <v>223</v>
      </c>
      <c r="B543" s="48"/>
      <c r="C543" s="51" t="s">
        <v>42</v>
      </c>
      <c r="D543" s="54" t="n">
        <v>65658</v>
      </c>
      <c r="E543" s="0" t="s">
        <v>12</v>
      </c>
      <c r="F543" s="0" t="e">
        <f aca="false">NA()</f>
        <v>#N/A</v>
      </c>
      <c r="G543" s="0" t="e">
        <f aca="false">NA()</f>
        <v>#N/A</v>
      </c>
      <c r="H543" s="29" t="n">
        <f aca="false">VLOOKUP(A543,HEADROOM!$C$2:$D$3820,2,FALSE())</f>
        <v>1328619</v>
      </c>
      <c r="I543" s="0" t="str">
        <f aca="false">IF(D543="",VLOOKUP(A543,HEADROOM!$C$2:$E$3820,3,FALSE()),"")</f>
        <v/>
      </c>
      <c r="J543" s="0" t="str">
        <f aca="false">A543&amp;B543</f>
        <v>Coast Energy Canada, Inc.</v>
      </c>
      <c r="K543" s="0" t="n">
        <v>0</v>
      </c>
    </row>
    <row r="544" customFormat="false" ht="12.75" hidden="false" customHeight="false" outlineLevel="0" collapsed="false">
      <c r="A544" s="51" t="s">
        <v>248</v>
      </c>
      <c r="B544" s="48"/>
      <c r="C544" s="51" t="s">
        <v>42</v>
      </c>
      <c r="D544" s="54" t="n">
        <v>1005</v>
      </c>
      <c r="E544" s="0" t="s">
        <v>12</v>
      </c>
      <c r="F544" s="0" t="e">
        <f aca="false">NA()</f>
        <v>#N/A</v>
      </c>
      <c r="G544" s="0" t="e">
        <f aca="false">NA()</f>
        <v>#N/A</v>
      </c>
      <c r="H544" s="29" t="n">
        <f aca="false">VLOOKUP(A544,HEADROOM!$C$2:$D$3820,2,FALSE())</f>
        <v>0</v>
      </c>
      <c r="I544" s="0" t="str">
        <f aca="false">IF(D544="",VLOOKUP(A544,HEADROOM!$C$2:$E$3820,3,FALSE()),"")</f>
        <v/>
      </c>
      <c r="J544" s="0" t="str">
        <f aca="false">A544&amp;B544</f>
        <v>Coast Energy Group, a division of Cornerstone Propane, L.P.</v>
      </c>
      <c r="K544" s="0" t="n">
        <v>0</v>
      </c>
    </row>
    <row r="545" customFormat="false" ht="12.75" hidden="false" customHeight="false" outlineLevel="0" collapsed="false">
      <c r="A545" s="47" t="s">
        <v>205</v>
      </c>
      <c r="B545" s="48" t="n">
        <v>96011843</v>
      </c>
      <c r="C545" s="47" t="s">
        <v>27</v>
      </c>
      <c r="D545" s="48" t="n">
        <v>26476</v>
      </c>
      <c r="E545" s="0" t="s">
        <v>12</v>
      </c>
      <c r="F545" s="0" t="e">
        <f aca="false">NA()</f>
        <v>#N/A</v>
      </c>
      <c r="G545" s="0" t="e">
        <f aca="false">NA()</f>
        <v>#N/A</v>
      </c>
      <c r="H545" s="29" t="n">
        <f aca="false">VLOOKUP(A545,HEADROOM!$C$2:$D$3820,2,FALSE())</f>
        <v>2170966</v>
      </c>
      <c r="I545" s="0" t="str">
        <f aca="false">IF(D545="",VLOOKUP(A545,HEADROOM!$C$2:$E$3820,3,FALSE()),"")</f>
        <v/>
      </c>
      <c r="J545" s="0" t="str">
        <f aca="false">A545&amp;B545</f>
        <v>CoEnergy Trading Company96011843</v>
      </c>
      <c r="K545" s="0" t="s">
        <v>1572</v>
      </c>
    </row>
    <row r="546" customFormat="false" ht="12.75" hidden="false" customHeight="false" outlineLevel="0" collapsed="false">
      <c r="A546" s="51" t="s">
        <v>218</v>
      </c>
      <c r="B546" s="48"/>
      <c r="C546" s="51" t="s">
        <v>42</v>
      </c>
      <c r="D546" s="54" t="n">
        <v>1027</v>
      </c>
      <c r="E546" s="0" t="s">
        <v>12</v>
      </c>
      <c r="F546" s="0" t="e">
        <f aca="false">NA()</f>
        <v>#N/A</v>
      </c>
      <c r="G546" s="0" t="e">
        <f aca="false">NA()</f>
        <v>#N/A</v>
      </c>
      <c r="H546" s="29" t="n">
        <f aca="false">VLOOKUP(A546,HEADROOM!$C$2:$D$3820,2,FALSE())</f>
        <v>25000</v>
      </c>
      <c r="I546" s="0" t="str">
        <f aca="false">IF(D546="",VLOOKUP(A546,HEADROOM!$C$2:$E$3820,3,FALSE()),"")</f>
        <v/>
      </c>
      <c r="J546" s="0" t="str">
        <f aca="false">A546&amp;B546</f>
        <v>Cokinos Natural Gas Company</v>
      </c>
      <c r="K546" s="0" t="n">
        <v>0</v>
      </c>
    </row>
    <row r="547" customFormat="false" ht="12.75" hidden="false" customHeight="false" outlineLevel="0" collapsed="false">
      <c r="A547" s="51" t="s">
        <v>186</v>
      </c>
      <c r="B547" s="48"/>
      <c r="C547" s="51" t="s">
        <v>42</v>
      </c>
      <c r="D547" s="54" t="n">
        <v>49410</v>
      </c>
      <c r="E547" s="0" t="s">
        <v>12</v>
      </c>
      <c r="F547" s="0" t="e">
        <f aca="false">NA()</f>
        <v>#N/A</v>
      </c>
      <c r="G547" s="0" t="e">
        <f aca="false">NA()</f>
        <v>#N/A</v>
      </c>
      <c r="H547" s="29" t="n">
        <f aca="false">VLOOKUP(A547,HEADROOM!$C$2:$D$3820,2,FALSE())</f>
        <v>1125598</v>
      </c>
      <c r="I547" s="0" t="str">
        <f aca="false">IF(D547="",VLOOKUP(A547,HEADROOM!$C$2:$E$3820,3,FALSE()),"")</f>
        <v/>
      </c>
      <c r="J547" s="0" t="str">
        <f aca="false">A547&amp;B547</f>
        <v>Colonial Energy Inc.</v>
      </c>
      <c r="K547" s="0" t="n">
        <v>0</v>
      </c>
    </row>
    <row r="548" customFormat="false" ht="12.75" hidden="false" customHeight="false" outlineLevel="0" collapsed="false">
      <c r="A548" s="47" t="s">
        <v>109</v>
      </c>
      <c r="B548" s="48" t="n">
        <v>96003713</v>
      </c>
      <c r="C548" s="47" t="s">
        <v>64</v>
      </c>
      <c r="D548" s="48" t="n">
        <v>29605</v>
      </c>
      <c r="E548" s="0" t="s">
        <v>12</v>
      </c>
      <c r="F548" s="0" t="n">
        <v>65</v>
      </c>
      <c r="G548" s="0" t="n">
        <v>65</v>
      </c>
      <c r="H548" s="29" t="n">
        <f aca="false">VLOOKUP(A548,HEADROOM!$C$2:$D$3820,2,FALSE())</f>
        <v>68290532</v>
      </c>
      <c r="I548" s="0" t="str">
        <f aca="false">IF(D548="",VLOOKUP(A548,HEADROOM!$C$2:$E$3820,3,FALSE()),"")</f>
        <v/>
      </c>
      <c r="J548" s="0" t="str">
        <f aca="false">A548&amp;B548</f>
        <v>ConAgra Energy Services, Inc.96003713</v>
      </c>
      <c r="K548" s="0" t="s">
        <v>1572</v>
      </c>
    </row>
    <row r="549" customFormat="false" ht="12.75" hidden="false" customHeight="false" outlineLevel="0" collapsed="false">
      <c r="A549" s="47" t="s">
        <v>68</v>
      </c>
      <c r="B549" s="48" t="n">
        <v>96017020</v>
      </c>
      <c r="C549" s="47" t="s">
        <v>27</v>
      </c>
      <c r="D549" s="48" t="n">
        <v>71243</v>
      </c>
      <c r="E549" s="0" t="s">
        <v>12</v>
      </c>
      <c r="F549" s="0" t="n">
        <v>34</v>
      </c>
      <c r="G549" s="0" t="n">
        <v>34</v>
      </c>
      <c r="H549" s="29" t="n">
        <f aca="false">VLOOKUP(A549,HEADROOM!$C$2:$D$3820,2,FALSE())</f>
        <v>6792881</v>
      </c>
      <c r="I549" s="0" t="str">
        <f aca="false">IF(D549="",VLOOKUP(A549,HEADROOM!$C$2:$E$3820,3,FALSE()),"")</f>
        <v/>
      </c>
      <c r="J549" s="0" t="str">
        <f aca="false">A549&amp;B549</f>
        <v>Conectiv Energy Supply, Inc.96017020</v>
      </c>
      <c r="K549" s="0" t="s">
        <v>1572</v>
      </c>
    </row>
    <row r="550" customFormat="false" ht="12.75" hidden="false" customHeight="false" outlineLevel="0" collapsed="false">
      <c r="A550" s="47" t="s">
        <v>123</v>
      </c>
      <c r="B550" s="48" t="n">
        <v>96009194</v>
      </c>
      <c r="C550" s="47" t="s">
        <v>64</v>
      </c>
      <c r="D550" s="48" t="n">
        <v>3497</v>
      </c>
      <c r="E550" s="0" t="s">
        <v>12</v>
      </c>
      <c r="F550" s="0" t="e">
        <f aca="false">NA()</f>
        <v>#N/A</v>
      </c>
      <c r="G550" s="0" t="e">
        <f aca="false">NA()</f>
        <v>#N/A</v>
      </c>
      <c r="H550" s="29" t="n">
        <f aca="false">VLOOKUP(A550,HEADROOM!$C$2:$D$3820,2,FALSE())</f>
        <v>71347000</v>
      </c>
      <c r="I550" s="0" t="str">
        <f aca="false">IF(D550="",VLOOKUP(A550,HEADROOM!$C$2:$E$3820,3,FALSE()),"")</f>
        <v/>
      </c>
      <c r="J550" s="0" t="str">
        <f aca="false">A550&amp;B550</f>
        <v>Conoco Inc.96009194</v>
      </c>
      <c r="K550" s="0" t="s">
        <v>1572</v>
      </c>
    </row>
    <row r="551" customFormat="false" ht="12.75" hidden="false" customHeight="false" outlineLevel="0" collapsed="false">
      <c r="A551" s="51" t="s">
        <v>301</v>
      </c>
      <c r="B551" s="48"/>
      <c r="C551" s="51" t="s">
        <v>42</v>
      </c>
      <c r="D551" s="54" t="n">
        <v>75073</v>
      </c>
      <c r="E551" s="0" t="s">
        <v>12</v>
      </c>
      <c r="F551" s="0" t="n">
        <v>53</v>
      </c>
      <c r="G551" s="0" t="n">
        <v>53</v>
      </c>
      <c r="H551" s="29" t="n">
        <f aca="false">VLOOKUP(A551,HEADROOM!$C$2:$D$3820,2,FALSE())</f>
        <v>3864577</v>
      </c>
      <c r="I551" s="0" t="str">
        <f aca="false">IF(D551="",VLOOKUP(A551,HEADROOM!$C$2:$E$3820,3,FALSE()),"")</f>
        <v/>
      </c>
      <c r="J551" s="0" t="str">
        <f aca="false">A551&amp;B551</f>
        <v>Consolidated Edison Energy, Inc.</v>
      </c>
      <c r="K551" s="0" t="n">
        <v>0</v>
      </c>
    </row>
    <row r="552" customFormat="false" ht="12.75" hidden="false" customHeight="false" outlineLevel="0" collapsed="false">
      <c r="A552" s="51" t="s">
        <v>286</v>
      </c>
      <c r="B552" s="48"/>
      <c r="C552" s="51" t="s">
        <v>42</v>
      </c>
      <c r="D552" s="54" t="n">
        <v>56630</v>
      </c>
      <c r="E552" s="0" t="s">
        <v>12</v>
      </c>
      <c r="F552" s="0" t="e">
        <f aca="false">NA()</f>
        <v>#N/A</v>
      </c>
      <c r="G552" s="0" t="e">
        <f aca="false">NA()</f>
        <v>#N/A</v>
      </c>
      <c r="H552" s="29" t="n">
        <f aca="false">VLOOKUP(A552,HEADROOM!$C$2:$D$3820,2,FALSE())</f>
        <v>1906716</v>
      </c>
      <c r="I552" s="0" t="str">
        <f aca="false">IF(D552="",VLOOKUP(A552,HEADROOM!$C$2:$E$3820,3,FALSE()),"")</f>
        <v/>
      </c>
      <c r="J552" s="0" t="str">
        <f aca="false">A552&amp;B552</f>
        <v>Consolidated Edison Solutions, Inc.</v>
      </c>
      <c r="K552" s="0" t="n">
        <v>0</v>
      </c>
    </row>
    <row r="553" customFormat="false" ht="12.75" hidden="false" customHeight="false" outlineLevel="0" collapsed="false">
      <c r="A553" s="47" t="s">
        <v>71</v>
      </c>
      <c r="B553" s="48" t="n">
        <v>96061846</v>
      </c>
      <c r="C553" s="47" t="s">
        <v>27</v>
      </c>
      <c r="D553" s="48" t="n">
        <v>55134</v>
      </c>
      <c r="E553" s="0" t="s">
        <v>12</v>
      </c>
      <c r="F553" s="0" t="n">
        <v>8</v>
      </c>
      <c r="G553" s="0" t="n">
        <v>8</v>
      </c>
      <c r="H553" s="29" t="n">
        <f aca="false">VLOOKUP(A553,HEADROOM!$C$2:$D$3820,2,FALSE())</f>
        <v>22572193</v>
      </c>
      <c r="I553" s="0" t="str">
        <f aca="false">IF(D553="",VLOOKUP(A553,HEADROOM!$C$2:$E$3820,3,FALSE()),"")</f>
        <v/>
      </c>
      <c r="J553" s="0" t="str">
        <f aca="false">A553&amp;B553</f>
        <v>Constellation Power Source, Inc.96061846</v>
      </c>
      <c r="K553" s="0" t="s">
        <v>1572</v>
      </c>
    </row>
    <row r="554" customFormat="false" ht="12.75" hidden="false" customHeight="false" outlineLevel="0" collapsed="false">
      <c r="A554" s="47" t="s">
        <v>121</v>
      </c>
      <c r="B554" s="48" t="n">
        <v>96016053</v>
      </c>
      <c r="C554" s="47" t="s">
        <v>27</v>
      </c>
      <c r="D554" s="48" t="n">
        <v>11170</v>
      </c>
      <c r="E554" s="0" t="s">
        <v>12</v>
      </c>
      <c r="F554" s="0" t="e">
        <f aca="false">NA()</f>
        <v>#N/A</v>
      </c>
      <c r="G554" s="0" t="e">
        <f aca="false">NA()</f>
        <v>#N/A</v>
      </c>
      <c r="H554" s="29" t="n">
        <f aca="false">VLOOKUP(A554,HEADROOM!$C$2:$D$3820,2,FALSE())</f>
        <v>851507</v>
      </c>
      <c r="I554" s="0" t="str">
        <f aca="false">IF(D554="",VLOOKUP(A554,HEADROOM!$C$2:$E$3820,3,FALSE()),"")</f>
        <v/>
      </c>
      <c r="J554" s="0" t="str">
        <f aca="false">A554&amp;B554</f>
        <v>Cook Inlet Energy Supply L.L.C.96016053</v>
      </c>
      <c r="K554" s="0" t="s">
        <v>1572</v>
      </c>
    </row>
    <row r="555" customFormat="false" ht="12.75" hidden="false" customHeight="false" outlineLevel="0" collapsed="false">
      <c r="A555" s="51" t="s">
        <v>282</v>
      </c>
      <c r="B555" s="48"/>
      <c r="C555" s="51" t="s">
        <v>42</v>
      </c>
      <c r="D555" s="54" t="n">
        <v>53238</v>
      </c>
      <c r="E555" s="0" t="s">
        <v>12</v>
      </c>
      <c r="F555" s="0" t="e">
        <f aca="false">NA()</f>
        <v>#N/A</v>
      </c>
      <c r="G555" s="0" t="e">
        <f aca="false">NA()</f>
        <v>#N/A</v>
      </c>
      <c r="H555" s="29" t="n">
        <f aca="false">VLOOKUP(A555,HEADROOM!$C$2:$D$3820,2,FALSE())</f>
        <v>100000</v>
      </c>
      <c r="I555" s="0" t="str">
        <f aca="false">IF(D555="",VLOOKUP(A555,HEADROOM!$C$2:$E$3820,3,FALSE()),"")</f>
        <v/>
      </c>
      <c r="J555" s="0" t="str">
        <f aca="false">A555&amp;B555</f>
        <v>Copano Energy Services/Upper Gulf Coast, L.P.</v>
      </c>
      <c r="K555" s="0" t="n">
        <v>0</v>
      </c>
    </row>
    <row r="556" customFormat="false" ht="12.75" hidden="false" customHeight="false" outlineLevel="0" collapsed="false">
      <c r="A556" s="47" t="s">
        <v>69</v>
      </c>
      <c r="B556" s="48" t="n">
        <v>96018986</v>
      </c>
      <c r="C556" s="47" t="s">
        <v>27</v>
      </c>
      <c r="D556" s="48" t="n">
        <v>49747</v>
      </c>
      <c r="E556" s="0" t="s">
        <v>12</v>
      </c>
      <c r="F556" s="0" t="e">
        <f aca="false">NA()</f>
        <v>#N/A</v>
      </c>
      <c r="G556" s="0" t="e">
        <f aca="false">NA()</f>
        <v>#N/A</v>
      </c>
      <c r="H556" s="29" t="e">
        <f aca="false">VLOOKUP(A556,HEADROOM!$C$2:$D$3820,2,FALSE())</f>
        <v>#N/A</v>
      </c>
      <c r="I556" s="0" t="str">
        <f aca="false">IF(D556="",VLOOKUP(A556,HEADROOM!$C$2:$E$3820,3,FALSE()),"")</f>
        <v/>
      </c>
      <c r="J556" s="0" t="str">
        <f aca="false">A556&amp;B556</f>
        <v>Coral Energy Holding, L.P.96018986</v>
      </c>
      <c r="K556" s="0" t="s">
        <v>1572</v>
      </c>
    </row>
    <row r="557" customFormat="false" ht="12.75" hidden="false" customHeight="false" outlineLevel="0" collapsed="false">
      <c r="A557" s="51" t="s">
        <v>147</v>
      </c>
      <c r="B557" s="48"/>
      <c r="C557" s="51" t="s">
        <v>42</v>
      </c>
      <c r="D557" s="54" t="n">
        <v>45515</v>
      </c>
      <c r="E557" s="0" t="s">
        <v>12</v>
      </c>
      <c r="F557" s="0" t="e">
        <f aca="false">NA()</f>
        <v>#N/A</v>
      </c>
      <c r="G557" s="0" t="e">
        <f aca="false">NA()</f>
        <v>#N/A</v>
      </c>
      <c r="H557" s="29" t="n">
        <f aca="false">VLOOKUP(A557,HEADROOM!$C$2:$D$3820,2,FALSE())</f>
        <v>4386626</v>
      </c>
      <c r="I557" s="0" t="str">
        <f aca="false">IF(D557="",VLOOKUP(A557,HEADROOM!$C$2:$E$3820,3,FALSE()),"")</f>
        <v/>
      </c>
      <c r="J557" s="0" t="str">
        <f aca="false">A557&amp;B557</f>
        <v>Coral Energy Resources, L.P.</v>
      </c>
      <c r="K557" s="0" t="n">
        <v>0</v>
      </c>
    </row>
    <row r="558" customFormat="false" ht="12.75" hidden="false" customHeight="false" outlineLevel="0" collapsed="false">
      <c r="A558" s="47" t="s">
        <v>190</v>
      </c>
      <c r="B558" s="48" t="n">
        <v>96021763</v>
      </c>
      <c r="C558" s="47" t="s">
        <v>27</v>
      </c>
      <c r="D558" s="48" t="n">
        <v>52577</v>
      </c>
      <c r="E558" s="0" t="s">
        <v>12</v>
      </c>
      <c r="F558" s="0" t="e">
        <f aca="false">NA()</f>
        <v>#N/A</v>
      </c>
      <c r="G558" s="0" t="e">
        <f aca="false">NA()</f>
        <v>#N/A</v>
      </c>
      <c r="H558" s="29" t="n">
        <f aca="false">VLOOKUP(A558,HEADROOM!$C$2:$D$3820,2,FALSE())</f>
        <v>7393607</v>
      </c>
      <c r="I558" s="0" t="str">
        <f aca="false">IF(D558="",VLOOKUP(A558,HEADROOM!$C$2:$E$3820,3,FALSE()),"")</f>
        <v/>
      </c>
      <c r="J558" s="0" t="str">
        <f aca="false">A558&amp;B558</f>
        <v>Cornerstone Propane, L.P.96021763</v>
      </c>
      <c r="K558" s="0" t="s">
        <v>1572</v>
      </c>
    </row>
    <row r="559" customFormat="false" ht="12.75" hidden="false" customHeight="false" outlineLevel="0" collapsed="false">
      <c r="A559" s="51" t="s">
        <v>215</v>
      </c>
      <c r="B559" s="48"/>
      <c r="C559" s="51" t="s">
        <v>42</v>
      </c>
      <c r="D559" s="54" t="n">
        <v>29765</v>
      </c>
      <c r="E559" s="0" t="s">
        <v>12</v>
      </c>
      <c r="F559" s="0" t="e">
        <f aca="false">NA()</f>
        <v>#N/A</v>
      </c>
      <c r="G559" s="0" t="e">
        <f aca="false">NA()</f>
        <v>#N/A</v>
      </c>
      <c r="H559" s="29" t="n">
        <f aca="false">VLOOKUP(A559,HEADROOM!$C$2:$D$3820,2,FALSE())</f>
        <v>9600000</v>
      </c>
      <c r="I559" s="0" t="str">
        <f aca="false">IF(D559="",VLOOKUP(A559,HEADROOM!$C$2:$E$3820,3,FALSE()),"")</f>
        <v/>
      </c>
      <c r="J559" s="0" t="str">
        <f aca="false">A559&amp;B559</f>
        <v>Cross Timbers Energy Services, Inc.</v>
      </c>
      <c r="K559" s="0" t="n">
        <v>0</v>
      </c>
    </row>
    <row r="560" customFormat="false" ht="12.75" hidden="false" customHeight="false" outlineLevel="0" collapsed="false">
      <c r="A560" s="51" t="s">
        <v>321</v>
      </c>
      <c r="B560" s="48"/>
      <c r="C560" s="51" t="s">
        <v>42</v>
      </c>
      <c r="D560" s="54" t="n">
        <v>53244</v>
      </c>
      <c r="E560" s="0" t="s">
        <v>12</v>
      </c>
      <c r="F560" s="0" t="e">
        <f aca="false">NA()</f>
        <v>#N/A</v>
      </c>
      <c r="G560" s="0" t="e">
        <f aca="false">NA()</f>
        <v>#N/A</v>
      </c>
      <c r="H560" s="29" t="n">
        <f aca="false">VLOOKUP(A560,HEADROOM!$C$2:$D$3820,2,FALSE())</f>
        <v>400000</v>
      </c>
      <c r="I560" s="0" t="str">
        <f aca="false">IF(D560="",VLOOKUP(A560,HEADROOM!$C$2:$E$3820,3,FALSE()),"")</f>
        <v/>
      </c>
      <c r="J560" s="0" t="str">
        <f aca="false">A560&amp;B560</f>
        <v>Crosstex Energy Services, Ltd.</v>
      </c>
      <c r="K560" s="0" t="n">
        <v>0</v>
      </c>
    </row>
    <row r="561" customFormat="false" ht="12.75" hidden="false" customHeight="false" outlineLevel="0" collapsed="false">
      <c r="A561" s="51" t="s">
        <v>326</v>
      </c>
      <c r="B561" s="48"/>
      <c r="C561" s="51" t="s">
        <v>42</v>
      </c>
      <c r="D561" s="54" t="n">
        <v>1163</v>
      </c>
      <c r="E561" s="0" t="s">
        <v>12</v>
      </c>
      <c r="F561" s="0" t="e">
        <f aca="false">NA()</f>
        <v>#N/A</v>
      </c>
      <c r="G561" s="0" t="e">
        <f aca="false">NA()</f>
        <v>#N/A</v>
      </c>
      <c r="H561" s="29" t="n">
        <f aca="false">VLOOKUP(A561,HEADROOM!$C$2:$D$3820,2,FALSE())</f>
        <v>80000000</v>
      </c>
      <c r="I561" s="0" t="str">
        <f aca="false">IF(D561="",VLOOKUP(A561,HEADROOM!$C$2:$E$3820,3,FALSE()),"")</f>
        <v/>
      </c>
      <c r="J561" s="0" t="str">
        <f aca="false">A561&amp;B561</f>
        <v>Delmarva Power &amp; Light Company</v>
      </c>
      <c r="K561" s="0" t="n">
        <v>0</v>
      </c>
    </row>
    <row r="562" customFormat="false" ht="12.75" hidden="false" customHeight="false" outlineLevel="0" collapsed="false">
      <c r="A562" s="51" t="s">
        <v>290</v>
      </c>
      <c r="B562" s="48"/>
      <c r="C562" s="51" t="s">
        <v>42</v>
      </c>
      <c r="D562" s="54" t="n">
        <v>6198</v>
      </c>
      <c r="E562" s="0" t="s">
        <v>12</v>
      </c>
      <c r="F562" s="0" t="e">
        <f aca="false">NA()</f>
        <v>#N/A</v>
      </c>
      <c r="G562" s="0" t="e">
        <f aca="false">NA()</f>
        <v>#N/A</v>
      </c>
      <c r="H562" s="29" t="n">
        <f aca="false">VLOOKUP(A562,HEADROOM!$C$2:$D$3820,2,FALSE())</f>
        <v>250000</v>
      </c>
      <c r="I562" s="0" t="str">
        <f aca="false">IF(D562="",VLOOKUP(A562,HEADROOM!$C$2:$E$3820,3,FALSE()),"")</f>
        <v/>
      </c>
      <c r="J562" s="0" t="str">
        <f aca="false">A562&amp;B562</f>
        <v>Direct Energy Marketing Limited</v>
      </c>
      <c r="K562" s="0" t="n">
        <v>0</v>
      </c>
    </row>
    <row r="563" customFormat="false" ht="12.75" hidden="false" customHeight="false" outlineLevel="0" collapsed="false">
      <c r="A563" s="51" t="s">
        <v>231</v>
      </c>
      <c r="B563" s="48"/>
      <c r="C563" s="51" t="s">
        <v>42</v>
      </c>
      <c r="D563" s="54" t="n">
        <v>62225</v>
      </c>
      <c r="E563" s="0" t="s">
        <v>12</v>
      </c>
      <c r="F563" s="0" t="e">
        <f aca="false">NA()</f>
        <v>#N/A</v>
      </c>
      <c r="G563" s="0" t="e">
        <f aca="false">NA()</f>
        <v>#N/A</v>
      </c>
      <c r="H563" s="29" t="n">
        <f aca="false">VLOOKUP(A563,HEADROOM!$C$2:$D$3820,2,FALSE())</f>
        <v>5000000</v>
      </c>
      <c r="I563" s="0" t="str">
        <f aca="false">IF(D563="",VLOOKUP(A563,HEADROOM!$C$2:$E$3820,3,FALSE()),"")</f>
        <v/>
      </c>
      <c r="J563" s="0" t="str">
        <f aca="false">A563&amp;B563</f>
        <v>Dominion Field Services, Inc.</v>
      </c>
      <c r="K563" s="0" t="n">
        <v>0</v>
      </c>
    </row>
    <row r="564" customFormat="false" ht="12.75" hidden="false" customHeight="false" outlineLevel="0" collapsed="false">
      <c r="A564" s="51" t="s">
        <v>160</v>
      </c>
      <c r="B564" s="48"/>
      <c r="C564" s="51" t="s">
        <v>42</v>
      </c>
      <c r="D564" s="54" t="n">
        <v>56959</v>
      </c>
      <c r="E564" s="0" t="s">
        <v>12</v>
      </c>
      <c r="F564" s="0" t="n">
        <v>33</v>
      </c>
      <c r="G564" s="0" t="n">
        <v>33</v>
      </c>
      <c r="H564" s="29" t="n">
        <f aca="false">VLOOKUP(A564,HEADROOM!$C$2:$D$3820,2,FALSE())</f>
        <v>2000000</v>
      </c>
      <c r="I564" s="0" t="str">
        <f aca="false">IF(D564="",VLOOKUP(A564,HEADROOM!$C$2:$E$3820,3,FALSE()),"")</f>
        <v/>
      </c>
      <c r="J564" s="0" t="str">
        <f aca="false">A564&amp;B564</f>
        <v>DTE Energy Trading, Inc.</v>
      </c>
      <c r="K564" s="0" t="n">
        <v>0</v>
      </c>
    </row>
    <row r="565" customFormat="false" ht="12.75" hidden="false" customHeight="false" outlineLevel="0" collapsed="false">
      <c r="A565" s="51" t="s">
        <v>226</v>
      </c>
      <c r="B565" s="48"/>
      <c r="C565" s="51" t="s">
        <v>42</v>
      </c>
      <c r="D565" s="54" t="n">
        <v>51593</v>
      </c>
      <c r="E565" s="0" t="s">
        <v>12</v>
      </c>
      <c r="F565" s="0" t="e">
        <f aca="false">NA()</f>
        <v>#N/A</v>
      </c>
      <c r="G565" s="0" t="e">
        <f aca="false">NA()</f>
        <v>#N/A</v>
      </c>
      <c r="H565" s="29" t="n">
        <f aca="false">VLOOKUP(A565,HEADROOM!$C$2:$D$3820,2,FALSE())</f>
        <v>2855354</v>
      </c>
      <c r="I565" s="0" t="str">
        <f aca="false">IF(D565="",VLOOKUP(A565,HEADROOM!$C$2:$E$3820,3,FALSE()),"")</f>
        <v/>
      </c>
      <c r="J565" s="0" t="str">
        <f aca="false">A565&amp;B565</f>
        <v>Duke Energy Field Services Marketing, LLC</v>
      </c>
      <c r="K565" s="0" t="n">
        <v>0</v>
      </c>
    </row>
    <row r="566" customFormat="false" ht="12.75" hidden="false" customHeight="false" outlineLevel="0" collapsed="false">
      <c r="A566" s="47" t="s">
        <v>97</v>
      </c>
      <c r="B566" s="48" t="n">
        <v>96050438</v>
      </c>
      <c r="C566" s="47" t="s">
        <v>27</v>
      </c>
      <c r="D566" s="48" t="n">
        <v>54980</v>
      </c>
      <c r="E566" s="0" t="s">
        <v>12</v>
      </c>
      <c r="F566" s="0" t="e">
        <f aca="false">NA()</f>
        <v>#N/A</v>
      </c>
      <c r="G566" s="0" t="e">
        <f aca="false">NA()</f>
        <v>#N/A</v>
      </c>
      <c r="H566" s="29" t="n">
        <f aca="false">VLOOKUP(A566,HEADROOM!$C$2:$D$3820,2,FALSE())</f>
        <v>24704769</v>
      </c>
      <c r="I566" s="0" t="str">
        <f aca="false">IF(D566="",VLOOKUP(A566,HEADROOM!$C$2:$E$3820,3,FALSE()),"")</f>
        <v/>
      </c>
      <c r="J566" s="0" t="str">
        <f aca="false">A566&amp;B566</f>
        <v>Duke Energy Marketing Limited Partnership96050438</v>
      </c>
      <c r="K566" s="0" t="s">
        <v>1554</v>
      </c>
    </row>
    <row r="567" customFormat="false" ht="12.75" hidden="false" customHeight="false" outlineLevel="0" collapsed="false">
      <c r="A567" s="51" t="s">
        <v>106</v>
      </c>
      <c r="B567" s="48"/>
      <c r="C567" s="51" t="s">
        <v>42</v>
      </c>
      <c r="D567" s="54" t="n">
        <v>70891</v>
      </c>
      <c r="E567" s="0" t="s">
        <v>12</v>
      </c>
      <c r="F567" s="0" t="e">
        <f aca="false">NA()</f>
        <v>#N/A</v>
      </c>
      <c r="G567" s="0" t="e">
        <f aca="false">NA()</f>
        <v>#N/A</v>
      </c>
      <c r="H567" s="29" t="n">
        <f aca="false">VLOOKUP(A567,HEADROOM!$C$2:$D$3820,2,FALSE())</f>
        <v>5000000</v>
      </c>
      <c r="I567" s="0" t="str">
        <f aca="false">IF(D567="",VLOOKUP(A567,HEADROOM!$C$2:$E$3820,3,FALSE()),"")</f>
        <v/>
      </c>
      <c r="J567" s="0" t="str">
        <f aca="false">A567&amp;B567</f>
        <v>Duke Energy Merchants LLC</v>
      </c>
      <c r="K567" s="0" t="n">
        <v>0</v>
      </c>
    </row>
    <row r="568" customFormat="false" ht="12.75" hidden="false" customHeight="false" outlineLevel="0" collapsed="false">
      <c r="A568" s="51" t="s">
        <v>234</v>
      </c>
      <c r="B568" s="48"/>
      <c r="C568" s="51" t="s">
        <v>42</v>
      </c>
      <c r="D568" s="54" t="n">
        <v>98319</v>
      </c>
      <c r="E568" s="0" t="s">
        <v>12</v>
      </c>
      <c r="F568" s="0" t="e">
        <f aca="false">NA()</f>
        <v>#N/A</v>
      </c>
      <c r="G568" s="0" t="e">
        <f aca="false">NA()</f>
        <v>#N/A</v>
      </c>
      <c r="H568" s="29" t="n">
        <f aca="false">VLOOKUP(A568,HEADROOM!$C$2:$D$3820,2,FALSE())</f>
        <v>500000</v>
      </c>
      <c r="I568" s="0" t="str">
        <f aca="false">IF(D568="",VLOOKUP(A568,HEADROOM!$C$2:$E$3820,3,FALSE()),"")</f>
        <v/>
      </c>
      <c r="J568" s="0" t="str">
        <f aca="false">A568&amp;B568</f>
        <v>Duke Energy NGL Services, LP</v>
      </c>
      <c r="K568" s="0" t="n">
        <v>0</v>
      </c>
    </row>
    <row r="569" customFormat="false" ht="12.75" hidden="false" customHeight="false" outlineLevel="0" collapsed="false">
      <c r="A569" s="47" t="s">
        <v>50</v>
      </c>
      <c r="B569" s="48" t="n">
        <v>96013559</v>
      </c>
      <c r="C569" s="47" t="s">
        <v>27</v>
      </c>
      <c r="D569" s="48" t="n">
        <v>54979</v>
      </c>
      <c r="E569" s="0" t="s">
        <v>12</v>
      </c>
      <c r="F569" s="0" t="n">
        <v>6</v>
      </c>
      <c r="G569" s="0" t="n">
        <v>6</v>
      </c>
      <c r="H569" s="29" t="n">
        <f aca="false">VLOOKUP(A569,HEADROOM!$C$2:$D$3820,2,FALSE())</f>
        <v>180841814</v>
      </c>
      <c r="I569" s="0" t="str">
        <f aca="false">IF(D569="",VLOOKUP(A569,HEADROOM!$C$2:$E$3820,3,FALSE()),"")</f>
        <v/>
      </c>
      <c r="J569" s="0" t="str">
        <f aca="false">A569&amp;B569</f>
        <v>Duke Energy Trading and Marketing, L.L.C.96013559</v>
      </c>
      <c r="K569" s="0" t="s">
        <v>1572</v>
      </c>
    </row>
    <row r="570" customFormat="false" ht="12.75" hidden="false" customHeight="false" outlineLevel="0" collapsed="false">
      <c r="A570" s="47" t="s">
        <v>98</v>
      </c>
      <c r="B570" s="48" t="n">
        <v>96037412</v>
      </c>
      <c r="C570" s="47" t="s">
        <v>46</v>
      </c>
      <c r="D570" s="48" t="n">
        <v>65292</v>
      </c>
      <c r="E570" s="0" t="s">
        <v>12</v>
      </c>
      <c r="F570" s="0" t="e">
        <f aca="false">NA()</f>
        <v>#N/A</v>
      </c>
      <c r="G570" s="0" t="e">
        <f aca="false">NA()</f>
        <v>#N/A</v>
      </c>
      <c r="H570" s="29" t="n">
        <f aca="false">VLOOKUP(A570,HEADROOM!$C$2:$D$3820,2,FALSE())</f>
        <v>14687483</v>
      </c>
      <c r="I570" s="0" t="str">
        <f aca="false">IF(D570="",VLOOKUP(A570,HEADROOM!$C$2:$E$3820,3,FALSE()),"")</f>
        <v/>
      </c>
      <c r="J570" s="0" t="str">
        <f aca="false">A570&amp;B570</f>
        <v>Dynegy Canada Inc.96037412</v>
      </c>
      <c r="K570" s="0" t="s">
        <v>1554</v>
      </c>
    </row>
    <row r="571" customFormat="false" ht="12.75" hidden="false" customHeight="false" outlineLevel="0" collapsed="false">
      <c r="A571" s="47" t="s">
        <v>43</v>
      </c>
      <c r="B571" s="48" t="n">
        <v>95000199</v>
      </c>
      <c r="C571" s="47" t="s">
        <v>46</v>
      </c>
      <c r="D571" s="48" t="n">
        <v>61981</v>
      </c>
      <c r="E571" s="0" t="s">
        <v>12</v>
      </c>
      <c r="F571" s="0" t="n">
        <v>39</v>
      </c>
      <c r="G571" s="0" t="n">
        <v>39</v>
      </c>
      <c r="H571" s="29" t="n">
        <f aca="false">VLOOKUP(A571,HEADROOM!$C$2:$D$3820,2,FALSE())</f>
        <v>68229233</v>
      </c>
      <c r="I571" s="0" t="str">
        <f aca="false">IF(D571="",VLOOKUP(A571,HEADROOM!$C$2:$E$3820,3,FALSE()),"")</f>
        <v/>
      </c>
      <c r="J571" s="0" t="str">
        <f aca="false">A571&amp;B571</f>
        <v>Dynegy Marketing and Trade95000199</v>
      </c>
      <c r="K571" s="0" t="s">
        <v>1572</v>
      </c>
    </row>
    <row r="572" customFormat="false" ht="12.75" hidden="false" customHeight="false" outlineLevel="0" collapsed="false">
      <c r="A572" s="47" t="s">
        <v>102</v>
      </c>
      <c r="B572" s="48" t="n">
        <v>96003709</v>
      </c>
      <c r="C572" s="47" t="s">
        <v>64</v>
      </c>
      <c r="D572" s="48" t="n">
        <v>51163</v>
      </c>
      <c r="E572" s="0" t="s">
        <v>12</v>
      </c>
      <c r="F572" s="0" t="e">
        <f aca="false">NA()</f>
        <v>#N/A</v>
      </c>
      <c r="G572" s="0" t="e">
        <f aca="false">NA()</f>
        <v>#N/A</v>
      </c>
      <c r="H572" s="29" t="n">
        <f aca="false">VLOOKUP(A572,HEADROOM!$C$2:$D$3820,2,FALSE())</f>
        <v>2000000</v>
      </c>
      <c r="I572" s="0" t="str">
        <f aca="false">IF(D572="",VLOOKUP(A572,HEADROOM!$C$2:$E$3820,3,FALSE()),"")</f>
        <v/>
      </c>
      <c r="J572" s="0" t="str">
        <f aca="false">A572&amp;B572</f>
        <v>e prime, inc.96003709</v>
      </c>
      <c r="K572" s="0" t="s">
        <v>1572</v>
      </c>
    </row>
    <row r="573" customFormat="false" ht="12.75" hidden="false" customHeight="false" outlineLevel="0" collapsed="false">
      <c r="A573" s="47" t="s">
        <v>287</v>
      </c>
      <c r="B573" s="48" t="n">
        <v>96019512</v>
      </c>
      <c r="C573" s="47" t="s">
        <v>64</v>
      </c>
      <c r="D573" s="48" t="n">
        <v>1238</v>
      </c>
      <c r="E573" s="0" t="s">
        <v>12</v>
      </c>
      <c r="F573" s="0" t="e">
        <f aca="false">NA()</f>
        <v>#N/A</v>
      </c>
      <c r="G573" s="0" t="e">
        <f aca="false">NA()</f>
        <v>#N/A</v>
      </c>
      <c r="H573" s="29" t="n">
        <f aca="false">VLOOKUP(A573,HEADROOM!$C$2:$D$3820,2,FALSE())</f>
        <v>160000</v>
      </c>
      <c r="I573" s="0" t="str">
        <f aca="false">IF(D573="",VLOOKUP(A573,HEADROOM!$C$2:$E$3820,3,FALSE()),"")</f>
        <v/>
      </c>
      <c r="J573" s="0" t="str">
        <f aca="false">A573&amp;B573</f>
        <v>Eagle Gas Marketing Company96019512</v>
      </c>
      <c r="K573" s="0" t="s">
        <v>1572</v>
      </c>
    </row>
    <row r="574" customFormat="false" ht="12.75" hidden="false" customHeight="false" outlineLevel="0" collapsed="false">
      <c r="A574" s="51" t="s">
        <v>325</v>
      </c>
      <c r="B574" s="48"/>
      <c r="C574" s="51" t="s">
        <v>42</v>
      </c>
      <c r="D574" s="54" t="n">
        <v>55915</v>
      </c>
      <c r="E574" s="0" t="s">
        <v>12</v>
      </c>
      <c r="F574" s="0" t="e">
        <f aca="false">NA()</f>
        <v>#N/A</v>
      </c>
      <c r="G574" s="0" t="e">
        <f aca="false">NA()</f>
        <v>#N/A</v>
      </c>
      <c r="H574" s="29" t="n">
        <f aca="false">VLOOKUP(A574,HEADROOM!$C$2:$D$3820,2,FALSE())</f>
        <v>0</v>
      </c>
      <c r="I574" s="0" t="str">
        <f aca="false">IF(D574="",VLOOKUP(A574,HEADROOM!$C$2:$E$3820,3,FALSE()),"")</f>
        <v/>
      </c>
      <c r="J574" s="0" t="str">
        <f aca="false">A574&amp;B574</f>
        <v>Edison Mission Energy</v>
      </c>
      <c r="K574" s="0" t="n">
        <v>0</v>
      </c>
    </row>
    <row r="575" customFormat="false" ht="12.75" hidden="false" customHeight="false" outlineLevel="0" collapsed="false">
      <c r="A575" s="47" t="s">
        <v>58</v>
      </c>
      <c r="B575" s="48" t="n">
        <v>96066310</v>
      </c>
      <c r="C575" s="47" t="s">
        <v>61</v>
      </c>
      <c r="D575" s="48" t="n">
        <v>53350</v>
      </c>
      <c r="E575" s="0" t="s">
        <v>12</v>
      </c>
      <c r="F575" s="0" t="n">
        <v>3</v>
      </c>
      <c r="G575" s="0" t="n">
        <v>3</v>
      </c>
      <c r="H575" s="29" t="n">
        <f aca="false">VLOOKUP(A575,HEADROOM!$C$2:$D$3820,2,FALSE())</f>
        <v>25000000</v>
      </c>
      <c r="I575" s="0" t="str">
        <f aca="false">IF(D575="",VLOOKUP(A575,HEADROOM!$C$2:$E$3820,3,FALSE()),"")</f>
        <v/>
      </c>
      <c r="J575" s="0" t="str">
        <f aca="false">A575&amp;B575</f>
        <v>El Paso Merchant Energy, L.P.96066310</v>
      </c>
      <c r="K575" s="0" t="s">
        <v>1572</v>
      </c>
    </row>
    <row r="576" customFormat="false" ht="12.75" hidden="false" customHeight="false" outlineLevel="0" collapsed="false">
      <c r="A576" s="47" t="s">
        <v>58</v>
      </c>
      <c r="B576" s="48" t="n">
        <v>96045266</v>
      </c>
      <c r="C576" s="47" t="s">
        <v>27</v>
      </c>
      <c r="D576" s="48" t="n">
        <v>53350</v>
      </c>
      <c r="E576" s="0" t="s">
        <v>12</v>
      </c>
      <c r="F576" s="0" t="n">
        <v>3</v>
      </c>
      <c r="G576" s="0" t="n">
        <v>3</v>
      </c>
      <c r="H576" s="29" t="n">
        <f aca="false">VLOOKUP(A576,HEADROOM!$C$2:$D$3820,2,FALSE())</f>
        <v>25000000</v>
      </c>
      <c r="I576" s="0" t="str">
        <f aca="false">IF(D576="",VLOOKUP(A576,HEADROOM!$C$2:$E$3820,3,FALSE()),"")</f>
        <v/>
      </c>
      <c r="J576" s="0" t="str">
        <f aca="false">A576&amp;B576</f>
        <v>El Paso Merchant Energy, L.P.96045266</v>
      </c>
      <c r="K576" s="0" t="s">
        <v>1572</v>
      </c>
    </row>
    <row r="577" customFormat="false" ht="12.75" hidden="false" customHeight="false" outlineLevel="0" collapsed="false">
      <c r="A577" s="47" t="s">
        <v>237</v>
      </c>
      <c r="B577" s="48" t="n">
        <v>96056360</v>
      </c>
      <c r="C577" s="47" t="s">
        <v>27</v>
      </c>
      <c r="D577" s="48" t="n">
        <v>55727</v>
      </c>
      <c r="E577" s="0" t="s">
        <v>12</v>
      </c>
      <c r="F577" s="0" t="e">
        <f aca="false">NA()</f>
        <v>#N/A</v>
      </c>
      <c r="G577" s="0" t="e">
        <f aca="false">NA()</f>
        <v>#N/A</v>
      </c>
      <c r="H577" s="29" t="n">
        <f aca="false">VLOOKUP(A577,HEADROOM!$C$2:$D$3820,2,FALSE())</f>
        <v>988590</v>
      </c>
      <c r="I577" s="0" t="str">
        <f aca="false">IF(D577="",VLOOKUP(A577,HEADROOM!$C$2:$E$3820,3,FALSE()),"")</f>
        <v/>
      </c>
      <c r="J577" s="0" t="str">
        <f aca="false">A577&amp;B577</f>
        <v>Enbridge Marketing (U.S.) Inc.96056360</v>
      </c>
      <c r="K577" s="0" t="s">
        <v>1572</v>
      </c>
    </row>
    <row r="578" customFormat="false" ht="12.75" hidden="false" customHeight="false" outlineLevel="0" collapsed="false">
      <c r="A578" s="51" t="s">
        <v>245</v>
      </c>
      <c r="B578" s="48"/>
      <c r="C578" s="51" t="s">
        <v>42</v>
      </c>
      <c r="D578" s="54" t="n">
        <v>95307</v>
      </c>
      <c r="E578" s="0" t="s">
        <v>12</v>
      </c>
      <c r="F578" s="0" t="e">
        <f aca="false">NA()</f>
        <v>#N/A</v>
      </c>
      <c r="G578" s="0" t="e">
        <f aca="false">NA()</f>
        <v>#N/A</v>
      </c>
      <c r="H578" s="29" t="n">
        <f aca="false">VLOOKUP(A578,HEADROOM!$C$2:$D$3820,2,FALSE())</f>
        <v>1000000</v>
      </c>
      <c r="I578" s="0" t="str">
        <f aca="false">IF(D578="",VLOOKUP(A578,HEADROOM!$C$2:$E$3820,3,FALSE()),"")</f>
        <v/>
      </c>
      <c r="J578" s="0" t="str">
        <f aca="false">A578&amp;B578</f>
        <v>EnergyUSA - Appalachian Corp</v>
      </c>
      <c r="K578" s="0" t="n">
        <v>0</v>
      </c>
    </row>
    <row r="579" customFormat="false" ht="12.75" hidden="false" customHeight="false" outlineLevel="0" collapsed="false">
      <c r="A579" s="47" t="s">
        <v>128</v>
      </c>
      <c r="B579" s="48" t="n">
        <v>96035882</v>
      </c>
      <c r="C579" s="47" t="s">
        <v>129</v>
      </c>
      <c r="D579" s="48" t="n">
        <v>49298</v>
      </c>
      <c r="E579" s="0" t="s">
        <v>12</v>
      </c>
      <c r="F579" s="0" t="e">
        <f aca="false">NA()</f>
        <v>#N/A</v>
      </c>
      <c r="G579" s="0" t="e">
        <f aca="false">NA()</f>
        <v>#N/A</v>
      </c>
      <c r="H579" s="29" t="n">
        <f aca="false">VLOOKUP(A579,HEADROOM!$C$2:$D$3820,2,FALSE())</f>
        <v>4174938</v>
      </c>
      <c r="I579" s="0" t="str">
        <f aca="false">IF(D579="",VLOOKUP(A579,HEADROOM!$C$2:$E$3820,3,FALSE()),"")</f>
        <v/>
      </c>
      <c r="J579" s="0" t="str">
        <f aca="false">A579&amp;B579</f>
        <v>EnergyUSA-TPC Corp.96035882</v>
      </c>
      <c r="K579" s="0" t="s">
        <v>1572</v>
      </c>
    </row>
    <row r="580" customFormat="false" ht="12.75" hidden="false" customHeight="false" outlineLevel="0" collapsed="false">
      <c r="A580" s="47" t="s">
        <v>83</v>
      </c>
      <c r="B580" s="48" t="n">
        <v>96028131</v>
      </c>
      <c r="C580" s="47" t="s">
        <v>27</v>
      </c>
      <c r="D580" s="48" t="n">
        <v>53341</v>
      </c>
      <c r="E580" s="0" t="s">
        <v>12</v>
      </c>
      <c r="F580" s="0" t="e">
        <f aca="false">NA()</f>
        <v>#N/A</v>
      </c>
      <c r="G580" s="0" t="e">
        <f aca="false">NA()</f>
        <v>#N/A</v>
      </c>
      <c r="H580" s="29" t="n">
        <f aca="false">VLOOKUP(A580,HEADROOM!$C$2:$D$3820,2,FALSE())</f>
        <v>5000000</v>
      </c>
      <c r="I580" s="0" t="str">
        <f aca="false">IF(D580="",VLOOKUP(A580,HEADROOM!$C$2:$E$3820,3,FALSE()),"")</f>
        <v/>
      </c>
      <c r="J580" s="0" t="str">
        <f aca="false">A580&amp;B580</f>
        <v>Engage Energy Canada L.P.96028131</v>
      </c>
      <c r="K580" s="0" t="s">
        <v>1554</v>
      </c>
    </row>
    <row r="581" customFormat="false" ht="12.75" hidden="false" customHeight="false" outlineLevel="0" collapsed="false">
      <c r="A581" s="47" t="s">
        <v>112</v>
      </c>
      <c r="B581" s="48" t="n">
        <v>96023504</v>
      </c>
      <c r="C581" s="47" t="s">
        <v>27</v>
      </c>
      <c r="D581" s="48" t="n">
        <v>57956</v>
      </c>
      <c r="E581" s="0" t="s">
        <v>12</v>
      </c>
      <c r="F581" s="0" t="n">
        <v>29</v>
      </c>
      <c r="G581" s="0" t="n">
        <v>29</v>
      </c>
      <c r="H581" s="29" t="n">
        <f aca="false">VLOOKUP(A581,HEADROOM!$C$2:$D$3820,2,FALSE())</f>
        <v>20000000</v>
      </c>
      <c r="I581" s="0" t="str">
        <f aca="false">IF(D581="",VLOOKUP(A581,HEADROOM!$C$2:$E$3820,3,FALSE()),"")</f>
        <v/>
      </c>
      <c r="J581" s="0" t="str">
        <f aca="false">A581&amp;B581</f>
        <v>Enron Energy Services, Inc.96023504</v>
      </c>
      <c r="K581" s="0" t="s">
        <v>3215</v>
      </c>
    </row>
    <row r="582" customFormat="false" ht="12.75" hidden="false" customHeight="false" outlineLevel="0" collapsed="false">
      <c r="A582" s="47" t="s">
        <v>143</v>
      </c>
      <c r="B582" s="48" t="n">
        <v>96042254</v>
      </c>
      <c r="C582" s="47" t="s">
        <v>27</v>
      </c>
      <c r="D582" s="48" t="n">
        <v>51732</v>
      </c>
      <c r="E582" s="0" t="s">
        <v>12</v>
      </c>
      <c r="F582" s="0" t="e">
        <f aca="false">NA()</f>
        <v>#N/A</v>
      </c>
      <c r="G582" s="0" t="e">
        <f aca="false">NA()</f>
        <v>#N/A</v>
      </c>
      <c r="H582" s="29" t="n">
        <f aca="false">VLOOKUP(A582,HEADROOM!$C$2:$D$3820,2,FALSE())</f>
        <v>750000</v>
      </c>
      <c r="I582" s="0" t="str">
        <f aca="false">IF(D582="",VLOOKUP(A582,HEADROOM!$C$2:$E$3820,3,FALSE()),"")</f>
        <v/>
      </c>
      <c r="J582" s="0" t="str">
        <f aca="false">A582&amp;B582</f>
        <v>Enserco Energy, Inc.96042254</v>
      </c>
      <c r="K582" s="0" t="s">
        <v>1572</v>
      </c>
    </row>
    <row r="583" customFormat="false" ht="12.75" hidden="false" customHeight="false" outlineLevel="0" collapsed="false">
      <c r="A583" s="47" t="s">
        <v>55</v>
      </c>
      <c r="B583" s="48" t="n">
        <v>96057022</v>
      </c>
      <c r="C583" s="47" t="s">
        <v>27</v>
      </c>
      <c r="D583" s="48" t="n">
        <v>91219</v>
      </c>
      <c r="E583" s="0" t="s">
        <v>12</v>
      </c>
      <c r="F583" s="0" t="n">
        <v>16</v>
      </c>
      <c r="G583" s="0" t="n">
        <v>16</v>
      </c>
      <c r="H583" s="29" t="n">
        <f aca="false">VLOOKUP(A583,HEADROOM!$C$2:$D$3820,2,FALSE())</f>
        <v>10000000</v>
      </c>
      <c r="I583" s="0" t="str">
        <f aca="false">IF(D583="",VLOOKUP(A583,HEADROOM!$C$2:$E$3820,3,FALSE()),"")</f>
        <v/>
      </c>
      <c r="J583" s="0" t="str">
        <f aca="false">A583&amp;B583</f>
        <v>Entergy-Koch Trading, LP96057022</v>
      </c>
      <c r="K583" s="0" t="s">
        <v>1572</v>
      </c>
    </row>
    <row r="584" customFormat="false" ht="12.75" hidden="false" customHeight="false" outlineLevel="0" collapsed="false">
      <c r="A584" s="47" t="s">
        <v>105</v>
      </c>
      <c r="B584" s="48" t="n">
        <v>96038352</v>
      </c>
      <c r="C584" s="47" t="s">
        <v>27</v>
      </c>
      <c r="D584" s="48" t="n">
        <v>60949</v>
      </c>
      <c r="E584" s="0" t="s">
        <v>12</v>
      </c>
      <c r="F584" s="0" t="e">
        <f aca="false">NA()</f>
        <v>#N/A</v>
      </c>
      <c r="G584" s="0" t="e">
        <f aca="false">NA()</f>
        <v>#N/A</v>
      </c>
      <c r="H584" s="29" t="n">
        <f aca="false">VLOOKUP(A584,HEADROOM!$C$2:$D$3820,2,FALSE())</f>
        <v>5000000</v>
      </c>
      <c r="I584" s="0" t="str">
        <f aca="false">IF(D584="",VLOOKUP(A584,HEADROOM!$C$2:$E$3820,3,FALSE()),"")</f>
        <v/>
      </c>
      <c r="J584" s="0" t="str">
        <f aca="false">A584&amp;B584</f>
        <v>Enterprise Products Operating L.P.96038352</v>
      </c>
      <c r="K584" s="0" t="s">
        <v>1572</v>
      </c>
    </row>
    <row r="585" customFormat="false" ht="12.75" hidden="false" customHeight="false" outlineLevel="0" collapsed="false">
      <c r="A585" s="51" t="s">
        <v>272</v>
      </c>
      <c r="B585" s="48"/>
      <c r="C585" s="51" t="s">
        <v>42</v>
      </c>
      <c r="D585" s="54" t="n">
        <v>80111</v>
      </c>
      <c r="E585" s="0" t="s">
        <v>12</v>
      </c>
      <c r="F585" s="0" t="e">
        <f aca="false">NA()</f>
        <v>#N/A</v>
      </c>
      <c r="G585" s="0" t="e">
        <f aca="false">NA()</f>
        <v>#N/A</v>
      </c>
      <c r="H585" s="29" t="n">
        <f aca="false">VLOOKUP(A585,HEADROOM!$C$2:$D$3820,2,FALSE())</f>
        <v>3865807</v>
      </c>
      <c r="I585" s="0" t="str">
        <f aca="false">IF(D585="",VLOOKUP(A585,HEADROOM!$C$2:$E$3820,3,FALSE()),"")</f>
        <v/>
      </c>
      <c r="J585" s="0" t="str">
        <f aca="false">A585&amp;B585</f>
        <v>Entex Gas Resources Corp.</v>
      </c>
      <c r="K585" s="0" t="n">
        <v>0</v>
      </c>
    </row>
    <row r="586" customFormat="false" ht="12.75" hidden="false" customHeight="false" outlineLevel="0" collapsed="false">
      <c r="A586" s="47" t="s">
        <v>191</v>
      </c>
      <c r="B586" s="48" t="n">
        <v>96051533</v>
      </c>
      <c r="C586" s="47" t="s">
        <v>27</v>
      </c>
      <c r="D586" s="48" t="n">
        <v>65744</v>
      </c>
      <c r="E586" s="0" t="s">
        <v>12</v>
      </c>
      <c r="F586" s="0" t="e">
        <f aca="false">NA()</f>
        <v>#N/A</v>
      </c>
      <c r="G586" s="0" t="e">
        <f aca="false">NA()</f>
        <v>#N/A</v>
      </c>
      <c r="H586" s="29" t="n">
        <f aca="false">VLOOKUP(A586,HEADROOM!$C$2:$D$3820,2,FALSE())</f>
        <v>3858854</v>
      </c>
      <c r="I586" s="0" t="str">
        <f aca="false">IF(D586="",VLOOKUP(A586,HEADROOM!$C$2:$E$3820,3,FALSE()),"")</f>
        <v/>
      </c>
      <c r="J586" s="0" t="str">
        <f aca="false">A586&amp;B586</f>
        <v>Equitable Energy L.L.C.96051533</v>
      </c>
      <c r="K586" s="0" t="s">
        <v>1572</v>
      </c>
    </row>
    <row r="587" customFormat="false" ht="12.75" hidden="false" customHeight="false" outlineLevel="0" collapsed="false">
      <c r="A587" s="51" t="s">
        <v>280</v>
      </c>
      <c r="B587" s="48"/>
      <c r="C587" s="51" t="s">
        <v>42</v>
      </c>
      <c r="D587" s="54" t="n">
        <v>30281</v>
      </c>
      <c r="E587" s="0" t="s">
        <v>12</v>
      </c>
      <c r="F587" s="0" t="e">
        <f aca="false">NA()</f>
        <v>#N/A</v>
      </c>
      <c r="G587" s="0" t="e">
        <f aca="false">NA()</f>
        <v>#N/A</v>
      </c>
      <c r="H587" s="29" t="n">
        <f aca="false">VLOOKUP(A587,HEADROOM!$C$2:$D$3820,2,FALSE())</f>
        <v>0</v>
      </c>
      <c r="I587" s="0" t="str">
        <f aca="false">IF(D587="",VLOOKUP(A587,HEADROOM!$C$2:$E$3820,3,FALSE()),"")</f>
        <v/>
      </c>
      <c r="J587" s="0" t="str">
        <f aca="false">A587&amp;B587</f>
        <v>Equitable Gas Company</v>
      </c>
      <c r="K587" s="0" t="n">
        <v>0</v>
      </c>
    </row>
    <row r="588" customFormat="false" ht="12.75" hidden="false" customHeight="false" outlineLevel="0" collapsed="false">
      <c r="A588" s="51" t="s">
        <v>279</v>
      </c>
      <c r="B588" s="48"/>
      <c r="C588" s="51" t="s">
        <v>42</v>
      </c>
      <c r="D588" s="54" t="n">
        <v>80575</v>
      </c>
      <c r="E588" s="0" t="s">
        <v>12</v>
      </c>
      <c r="F588" s="0" t="e">
        <f aca="false">NA()</f>
        <v>#N/A</v>
      </c>
      <c r="G588" s="0" t="e">
        <f aca="false">NA()</f>
        <v>#N/A</v>
      </c>
      <c r="H588" s="29" t="n">
        <f aca="false">VLOOKUP(A588,HEADROOM!$C$2:$D$3820,2,FALSE())</f>
        <v>1803738</v>
      </c>
      <c r="I588" s="0" t="str">
        <f aca="false">IF(D588="",VLOOKUP(A588,HEADROOM!$C$2:$E$3820,3,FALSE()),"")</f>
        <v/>
      </c>
      <c r="J588" s="0" t="str">
        <f aca="false">A588&amp;B588</f>
        <v>Exelon Energy Company</v>
      </c>
      <c r="K588" s="0" t="n">
        <v>0</v>
      </c>
    </row>
    <row r="589" customFormat="false" ht="12.75" hidden="false" customHeight="false" outlineLevel="0" collapsed="false">
      <c r="A589" s="51" t="s">
        <v>240</v>
      </c>
      <c r="B589" s="48"/>
      <c r="C589" s="51" t="s">
        <v>42</v>
      </c>
      <c r="D589" s="54" t="n">
        <v>77232</v>
      </c>
      <c r="E589" s="0" t="s">
        <v>12</v>
      </c>
      <c r="F589" s="0" t="e">
        <f aca="false">NA()</f>
        <v>#N/A</v>
      </c>
      <c r="G589" s="0" t="e">
        <f aca="false">NA()</f>
        <v>#N/A</v>
      </c>
      <c r="H589" s="29" t="n">
        <f aca="false">VLOOKUP(A589,HEADROOM!$C$2:$D$3820,2,FALSE())</f>
        <v>5000000</v>
      </c>
      <c r="I589" s="0" t="str">
        <f aca="false">IF(D589="",VLOOKUP(A589,HEADROOM!$C$2:$E$3820,3,FALSE()),"")</f>
        <v/>
      </c>
      <c r="J589" s="0" t="str">
        <f aca="false">A589&amp;B589</f>
        <v>Firm Trade Bridgeline Gas Marketing LLC</v>
      </c>
      <c r="K589" s="0" t="n">
        <v>0</v>
      </c>
    </row>
    <row r="590" customFormat="false" ht="12.75" hidden="false" customHeight="false" outlineLevel="0" collapsed="false">
      <c r="A590" s="51" t="s">
        <v>107</v>
      </c>
      <c r="B590" s="48"/>
      <c r="C590" s="51" t="s">
        <v>42</v>
      </c>
      <c r="D590" s="54" t="n">
        <v>84922</v>
      </c>
      <c r="E590" s="0" t="s">
        <v>12</v>
      </c>
      <c r="F590" s="0" t="e">
        <f aca="false">NA()</f>
        <v>#N/A</v>
      </c>
      <c r="G590" s="0" t="e">
        <f aca="false">NA()</f>
        <v>#N/A</v>
      </c>
      <c r="H590" s="29" t="n">
        <f aca="false">VLOOKUP(A590,HEADROOM!$C$2:$D$3820,2,FALSE())</f>
        <v>10000000</v>
      </c>
      <c r="I590" s="0" t="str">
        <f aca="false">IF(D590="",VLOOKUP(A590,HEADROOM!$C$2:$E$3820,3,FALSE()),"")</f>
        <v/>
      </c>
      <c r="J590" s="0" t="str">
        <f aca="false">A590&amp;B590</f>
        <v>Firm Trading Bridgeline Gas Marketing</v>
      </c>
      <c r="K590" s="0" t="n">
        <v>0</v>
      </c>
    </row>
    <row r="591" customFormat="false" ht="12.75" hidden="false" customHeight="false" outlineLevel="0" collapsed="false">
      <c r="A591" s="51" t="s">
        <v>199</v>
      </c>
      <c r="B591" s="48"/>
      <c r="C591" s="51" t="s">
        <v>42</v>
      </c>
      <c r="D591" s="54" t="n">
        <v>85289</v>
      </c>
      <c r="E591" s="0" t="s">
        <v>12</v>
      </c>
      <c r="F591" s="0" t="e">
        <f aca="false">NA()</f>
        <v>#N/A</v>
      </c>
      <c r="G591" s="0" t="e">
        <f aca="false">NA()</f>
        <v>#N/A</v>
      </c>
      <c r="H591" s="29" t="n">
        <f aca="false">VLOOKUP(A591,HEADROOM!$C$2:$D$3820,2,FALSE())</f>
        <v>5000000</v>
      </c>
      <c r="I591" s="0" t="str">
        <f aca="false">IF(D591="",VLOOKUP(A591,HEADROOM!$C$2:$E$3820,3,FALSE()),"")</f>
        <v/>
      </c>
      <c r="J591" s="0" t="str">
        <f aca="false">A591&amp;B591</f>
        <v>Firm Trading Bridgeline SUB Account A</v>
      </c>
      <c r="K591" s="0" t="n">
        <v>0</v>
      </c>
    </row>
    <row r="592" customFormat="false" ht="12.75" hidden="false" customHeight="false" outlineLevel="0" collapsed="false">
      <c r="A592" s="47" t="s">
        <v>204</v>
      </c>
      <c r="B592" s="48" t="n">
        <v>96061965</v>
      </c>
      <c r="C592" s="47" t="s">
        <v>27</v>
      </c>
      <c r="D592" s="48" t="n">
        <v>90097</v>
      </c>
      <c r="E592" s="0" t="s">
        <v>12</v>
      </c>
      <c r="F592" s="0" t="n">
        <v>52</v>
      </c>
      <c r="G592" s="0" t="n">
        <v>52</v>
      </c>
      <c r="H592" s="29" t="n">
        <f aca="false">VLOOKUP(A592,HEADROOM!$C$2:$D$3820,2,FALSE())</f>
        <v>7027630</v>
      </c>
      <c r="I592" s="0" t="str">
        <f aca="false">IF(D592="",VLOOKUP(A592,HEADROOM!$C$2:$E$3820,3,FALSE()),"")</f>
        <v/>
      </c>
      <c r="J592" s="0" t="str">
        <f aca="false">A592&amp;B592</f>
        <v>FirstEnergy Solutions Corp.96061965</v>
      </c>
      <c r="K592" s="0" t="s">
        <v>1572</v>
      </c>
    </row>
    <row r="593" customFormat="false" ht="12.75" hidden="false" customHeight="false" outlineLevel="0" collapsed="false">
      <c r="A593" s="51" t="s">
        <v>278</v>
      </c>
      <c r="B593" s="48"/>
      <c r="C593" s="51" t="s">
        <v>42</v>
      </c>
      <c r="D593" s="54" t="n">
        <v>30487</v>
      </c>
      <c r="E593" s="0" t="s">
        <v>12</v>
      </c>
      <c r="F593" s="0" t="e">
        <f aca="false">NA()</f>
        <v>#N/A</v>
      </c>
      <c r="G593" s="0" t="e">
        <f aca="false">NA()</f>
        <v>#N/A</v>
      </c>
      <c r="H593" s="29" t="n">
        <f aca="false">VLOOKUP(A593,HEADROOM!$C$2:$D$3820,2,FALSE())</f>
        <v>10000</v>
      </c>
      <c r="I593" s="0" t="str">
        <f aca="false">IF(D593="",VLOOKUP(A593,HEADROOM!$C$2:$E$3820,3,FALSE()),"")</f>
        <v/>
      </c>
      <c r="J593" s="0" t="str">
        <f aca="false">A593&amp;B593</f>
        <v>Florida Gas Utility</v>
      </c>
      <c r="K593" s="0" t="n">
        <v>0</v>
      </c>
    </row>
    <row r="594" customFormat="false" ht="12.75" hidden="false" customHeight="false" outlineLevel="0" collapsed="false">
      <c r="A594" s="47" t="s">
        <v>187</v>
      </c>
      <c r="B594" s="48" t="n">
        <v>96055188</v>
      </c>
      <c r="C594" s="47" t="s">
        <v>27</v>
      </c>
      <c r="D594" s="48" t="n">
        <v>1421</v>
      </c>
      <c r="E594" s="0" t="s">
        <v>12</v>
      </c>
      <c r="F594" s="0" t="e">
        <f aca="false">NA()</f>
        <v>#N/A</v>
      </c>
      <c r="G594" s="0" t="e">
        <f aca="false">NA()</f>
        <v>#N/A</v>
      </c>
      <c r="H594" s="29" t="n">
        <f aca="false">VLOOKUP(A594,HEADROOM!$C$2:$D$3820,2,FALSE())</f>
        <v>10000000</v>
      </c>
      <c r="I594" s="0" t="str">
        <f aca="false">IF(D594="",VLOOKUP(A594,HEADROOM!$C$2:$E$3820,3,FALSE()),"")</f>
        <v/>
      </c>
      <c r="J594" s="0" t="str">
        <f aca="false">A594&amp;B594</f>
        <v>Florida Power &amp; Light Company96055188</v>
      </c>
      <c r="K594" s="0" t="s">
        <v>1572</v>
      </c>
    </row>
    <row r="595" customFormat="false" ht="12.75" hidden="false" customHeight="false" outlineLevel="0" collapsed="false">
      <c r="A595" s="51" t="s">
        <v>146</v>
      </c>
      <c r="B595" s="48"/>
      <c r="C595" s="51" t="s">
        <v>42</v>
      </c>
      <c r="D595" s="54" t="n">
        <v>68254</v>
      </c>
      <c r="E595" s="0" t="s">
        <v>12</v>
      </c>
      <c r="F595" s="0" t="n">
        <v>44</v>
      </c>
      <c r="G595" s="0" t="n">
        <v>44</v>
      </c>
      <c r="H595" s="29" t="n">
        <f aca="false">VLOOKUP(A595,HEADROOM!$C$2:$D$3820,2,FALSE())</f>
        <v>9828823</v>
      </c>
      <c r="I595" s="0" t="str">
        <f aca="false">IF(D595="",VLOOKUP(A595,HEADROOM!$C$2:$E$3820,3,FALSE()),"")</f>
        <v/>
      </c>
      <c r="J595" s="0" t="str">
        <f aca="false">A595&amp;B595</f>
        <v>FPL Energy Power Marketing, Inc.</v>
      </c>
      <c r="K595" s="0" t="n">
        <v>0</v>
      </c>
    </row>
    <row r="596" customFormat="false" ht="12.75" hidden="false" customHeight="false" outlineLevel="0" collapsed="false">
      <c r="A596" s="47" t="s">
        <v>114</v>
      </c>
      <c r="B596" s="48" t="n">
        <v>95001006</v>
      </c>
      <c r="C596" s="47" t="s">
        <v>27</v>
      </c>
      <c r="D596" s="48" t="n">
        <v>26313</v>
      </c>
      <c r="E596" s="0" t="s">
        <v>12</v>
      </c>
      <c r="F596" s="0" t="e">
        <f aca="false">NA()</f>
        <v>#N/A</v>
      </c>
      <c r="G596" s="0" t="e">
        <f aca="false">NA()</f>
        <v>#N/A</v>
      </c>
      <c r="H596" s="29" t="n">
        <f aca="false">VLOOKUP(A596,HEADROOM!$C$2:$D$3820,2,FALSE())</f>
        <v>1000000</v>
      </c>
      <c r="I596" s="0" t="str">
        <f aca="false">IF(D596="",VLOOKUP(A596,HEADROOM!$C$2:$E$3820,3,FALSE()),"")</f>
        <v/>
      </c>
      <c r="J596" s="0" t="str">
        <f aca="false">A596&amp;B596</f>
        <v>Glencore Ltd.95001006</v>
      </c>
      <c r="K596" s="0" t="s">
        <v>1572</v>
      </c>
    </row>
    <row r="597" customFormat="false" ht="12.75" hidden="false" customHeight="false" outlineLevel="0" collapsed="false">
      <c r="A597" s="51" t="s">
        <v>305</v>
      </c>
      <c r="B597" s="48"/>
      <c r="C597" s="51" t="s">
        <v>42</v>
      </c>
      <c r="D597" s="54" t="n">
        <v>5444</v>
      </c>
      <c r="E597" s="0" t="s">
        <v>12</v>
      </c>
      <c r="F597" s="0" t="e">
        <f aca="false">NA()</f>
        <v>#N/A</v>
      </c>
      <c r="G597" s="0" t="e">
        <f aca="false">NA()</f>
        <v>#N/A</v>
      </c>
      <c r="H597" s="29" t="n">
        <f aca="false">VLOOKUP(A597,HEADROOM!$C$2:$D$3820,2,FALSE())</f>
        <v>500000</v>
      </c>
      <c r="I597" s="0" t="str">
        <f aca="false">IF(D597="",VLOOKUP(A597,HEADROOM!$C$2:$E$3820,3,FALSE()),"")</f>
        <v/>
      </c>
      <c r="J597" s="0" t="str">
        <f aca="false">A597&amp;B597</f>
        <v>Helmerich &amp; Payne Energy Services, Inc.</v>
      </c>
      <c r="K597" s="0" t="n">
        <v>0</v>
      </c>
    </row>
    <row r="598" customFormat="false" ht="12.75" hidden="false" customHeight="false" outlineLevel="0" collapsed="false">
      <c r="A598" s="51" t="s">
        <v>196</v>
      </c>
      <c r="B598" s="48"/>
      <c r="C598" s="51" t="s">
        <v>42</v>
      </c>
      <c r="D598" s="54" t="n">
        <v>63597</v>
      </c>
      <c r="E598" s="0" t="s">
        <v>12</v>
      </c>
      <c r="F598" s="0" t="e">
        <f aca="false">NA()</f>
        <v>#N/A</v>
      </c>
      <c r="G598" s="0" t="e">
        <f aca="false">NA()</f>
        <v>#N/A</v>
      </c>
      <c r="H598" s="29" t="n">
        <f aca="false">VLOOKUP(A598,HEADROOM!$C$2:$D$3820,2,FALSE())</f>
        <v>5000000</v>
      </c>
      <c r="I598" s="0" t="str">
        <f aca="false">IF(D598="",VLOOKUP(A598,HEADROOM!$C$2:$E$3820,3,FALSE()),"")</f>
        <v/>
      </c>
      <c r="J598" s="0" t="str">
        <f aca="false">A598&amp;B598</f>
        <v>Hess Energy Services Company, LLC</v>
      </c>
      <c r="K598" s="0" t="n">
        <v>0</v>
      </c>
    </row>
    <row r="599" customFormat="false" ht="12.75" hidden="false" customHeight="false" outlineLevel="0" collapsed="false">
      <c r="A599" s="47" t="s">
        <v>73</v>
      </c>
      <c r="B599" s="48" t="n">
        <v>96016620</v>
      </c>
      <c r="C599" s="47" t="s">
        <v>27</v>
      </c>
      <c r="D599" s="48" t="n">
        <v>55109</v>
      </c>
      <c r="E599" s="0" t="s">
        <v>12</v>
      </c>
      <c r="F599" s="0" t="e">
        <f aca="false">NA()</f>
        <v>#N/A</v>
      </c>
      <c r="G599" s="0" t="e">
        <f aca="false">NA()</f>
        <v>#N/A</v>
      </c>
      <c r="H599" s="29" t="n">
        <f aca="false">VLOOKUP(A599,HEADROOM!$C$2:$D$3820,2,FALSE())</f>
        <v>57887897</v>
      </c>
      <c r="I599" s="0" t="str">
        <f aca="false">IF(D599="",VLOOKUP(A599,HEADROOM!$C$2:$E$3820,3,FALSE()),"")</f>
        <v/>
      </c>
      <c r="J599" s="0" t="str">
        <f aca="false">A599&amp;B599</f>
        <v>Hess Energy Trading Company LLC96016620</v>
      </c>
      <c r="K599" s="0" t="s">
        <v>1572</v>
      </c>
    </row>
    <row r="600" customFormat="false" ht="12.75" hidden="false" customHeight="false" outlineLevel="0" collapsed="false">
      <c r="A600" s="51" t="s">
        <v>295</v>
      </c>
      <c r="B600" s="48"/>
      <c r="C600" s="51" t="s">
        <v>42</v>
      </c>
      <c r="D600" s="54" t="n">
        <v>1709</v>
      </c>
      <c r="E600" s="0" t="s">
        <v>12</v>
      </c>
      <c r="F600" s="0" t="e">
        <f aca="false">NA()</f>
        <v>#N/A</v>
      </c>
      <c r="G600" s="0" t="e">
        <f aca="false">NA()</f>
        <v>#N/A</v>
      </c>
      <c r="H600" s="29" t="n">
        <f aca="false">VLOOKUP(A600,HEADROOM!$C$2:$D$3820,2,FALSE())</f>
        <v>10000</v>
      </c>
      <c r="I600" s="0" t="str">
        <f aca="false">IF(D600="",VLOOKUP(A600,HEADROOM!$C$2:$E$3820,3,FALSE()),"")</f>
        <v/>
      </c>
      <c r="J600" s="0" t="str">
        <f aca="false">A600&amp;B600</f>
        <v>Highland Energy Company</v>
      </c>
      <c r="K600" s="0" t="n">
        <v>0</v>
      </c>
    </row>
    <row r="601" customFormat="false" ht="12.75" hidden="false" customHeight="false" outlineLevel="0" collapsed="false">
      <c r="A601" s="47" t="s">
        <v>238</v>
      </c>
      <c r="B601" s="48" t="n">
        <v>96051537</v>
      </c>
      <c r="C601" s="47" t="s">
        <v>27</v>
      </c>
      <c r="D601" s="48" t="n">
        <v>66682</v>
      </c>
      <c r="E601" s="0" t="s">
        <v>12</v>
      </c>
      <c r="F601" s="0" t="n">
        <v>26</v>
      </c>
      <c r="G601" s="0" t="n">
        <v>26</v>
      </c>
      <c r="H601" s="29" t="n">
        <f aca="false">VLOOKUP(A601,HEADROOM!$C$2:$D$3820,2,FALSE())</f>
        <v>7000000</v>
      </c>
      <c r="I601" s="0" t="str">
        <f aca="false">IF(D601="",VLOOKUP(A601,HEADROOM!$C$2:$E$3820,3,FALSE()),"")</f>
        <v/>
      </c>
      <c r="J601" s="0" t="str">
        <f aca="false">A601&amp;B601</f>
        <v>HQ Energy Services (U.S.) Inc.96051537</v>
      </c>
      <c r="K601" s="0" t="s">
        <v>1572</v>
      </c>
    </row>
    <row r="602" customFormat="false" ht="12.75" hidden="false" customHeight="false" outlineLevel="0" collapsed="false">
      <c r="A602" s="51" t="s">
        <v>285</v>
      </c>
      <c r="B602" s="48"/>
      <c r="C602" s="51" t="s">
        <v>42</v>
      </c>
      <c r="D602" s="54" t="n">
        <v>11175</v>
      </c>
      <c r="E602" s="0" t="s">
        <v>12</v>
      </c>
      <c r="F602" s="0" t="e">
        <f aca="false">NA()</f>
        <v>#N/A</v>
      </c>
      <c r="G602" s="0" t="e">
        <f aca="false">NA()</f>
        <v>#N/A</v>
      </c>
      <c r="H602" s="29" t="n">
        <f aca="false">VLOOKUP(A602,HEADROOM!$C$2:$D$3820,2,FALSE())</f>
        <v>5000000</v>
      </c>
      <c r="I602" s="0" t="str">
        <f aca="false">IF(D602="",VLOOKUP(A602,HEADROOM!$C$2:$E$3820,3,FALSE()),"")</f>
        <v/>
      </c>
      <c r="J602" s="0" t="str">
        <f aca="false">A602&amp;B602</f>
        <v>Hunt Oil Company</v>
      </c>
      <c r="K602" s="0" t="n">
        <v>0</v>
      </c>
    </row>
    <row r="603" customFormat="false" ht="12.75" hidden="false" customHeight="false" outlineLevel="0" collapsed="false">
      <c r="A603" s="47" t="s">
        <v>101</v>
      </c>
      <c r="B603" s="48" t="n">
        <v>96043410</v>
      </c>
      <c r="C603" s="47" t="s">
        <v>27</v>
      </c>
      <c r="D603" s="48" t="n">
        <v>65246</v>
      </c>
      <c r="E603" s="0" t="s">
        <v>12</v>
      </c>
      <c r="F603" s="0" t="e">
        <f aca="false">NA()</f>
        <v>#N/A</v>
      </c>
      <c r="G603" s="0" t="e">
        <f aca="false">NA()</f>
        <v>#N/A</v>
      </c>
      <c r="H603" s="29" t="n">
        <f aca="false">VLOOKUP(A603,HEADROOM!$C$2:$D$3820,2,FALSE())</f>
        <v>24817810</v>
      </c>
      <c r="I603" s="0" t="str">
        <f aca="false">IF(D603="",VLOOKUP(A603,HEADROOM!$C$2:$E$3820,3,FALSE()),"")</f>
        <v/>
      </c>
      <c r="J603" s="0" t="str">
        <f aca="false">A603&amp;B603</f>
        <v>IDACORP Energy L.P.96043410</v>
      </c>
      <c r="K603" s="0" t="s">
        <v>1572</v>
      </c>
    </row>
    <row r="604" customFormat="false" ht="12.75" hidden="false" customHeight="false" outlineLevel="0" collapsed="false">
      <c r="A604" s="51" t="s">
        <v>243</v>
      </c>
      <c r="B604" s="48"/>
      <c r="C604" s="51" t="s">
        <v>42</v>
      </c>
      <c r="D604" s="54" t="n">
        <v>1799</v>
      </c>
      <c r="E604" s="0" t="s">
        <v>12</v>
      </c>
      <c r="F604" s="0" t="e">
        <f aca="false">NA()</f>
        <v>#N/A</v>
      </c>
      <c r="G604" s="0" t="e">
        <f aca="false">NA()</f>
        <v>#N/A</v>
      </c>
      <c r="H604" s="29" t="n">
        <f aca="false">VLOOKUP(A604,HEADROOM!$C$2:$D$3820,2,FALSE())</f>
        <v>500000</v>
      </c>
      <c r="I604" s="0" t="str">
        <f aca="false">IF(D604="",VLOOKUP(A604,HEADROOM!$C$2:$E$3820,3,FALSE()),"")</f>
        <v/>
      </c>
      <c r="J604" s="0" t="str">
        <f aca="false">A604&amp;B604</f>
        <v>IGI Resources, Inc.</v>
      </c>
      <c r="K604" s="0" t="n">
        <v>0</v>
      </c>
    </row>
    <row r="605" customFormat="false" ht="12.75" hidden="false" customHeight="false" outlineLevel="0" collapsed="false">
      <c r="A605" s="51" t="s">
        <v>283</v>
      </c>
      <c r="B605" s="48"/>
      <c r="C605" s="51" t="s">
        <v>42</v>
      </c>
      <c r="D605" s="54" t="n">
        <v>56039</v>
      </c>
      <c r="E605" s="0" t="s">
        <v>12</v>
      </c>
      <c r="F605" s="0" t="e">
        <f aca="false">NA()</f>
        <v>#N/A</v>
      </c>
      <c r="G605" s="0" t="e">
        <f aca="false">NA()</f>
        <v>#N/A</v>
      </c>
      <c r="H605" s="29" t="n">
        <f aca="false">VLOOKUP(A605,HEADROOM!$C$2:$D$3820,2,FALSE())</f>
        <v>50000</v>
      </c>
      <c r="I605" s="0" t="str">
        <f aca="false">IF(D605="",VLOOKUP(A605,HEADROOM!$C$2:$E$3820,3,FALSE()),"")</f>
        <v/>
      </c>
      <c r="J605" s="0" t="str">
        <f aca="false">A605&amp;B605</f>
        <v>Infinite Energy, Inc.</v>
      </c>
      <c r="K605" s="0" t="n">
        <v>0</v>
      </c>
    </row>
    <row r="606" customFormat="false" ht="12.75" hidden="false" customHeight="false" outlineLevel="0" collapsed="false">
      <c r="A606" s="51" t="s">
        <v>307</v>
      </c>
      <c r="B606" s="48"/>
      <c r="C606" s="51" t="s">
        <v>42</v>
      </c>
      <c r="D606" s="54" t="n">
        <v>118</v>
      </c>
      <c r="E606" s="0" t="s">
        <v>12</v>
      </c>
      <c r="F606" s="0" t="e">
        <f aca="false">NA()</f>
        <v>#N/A</v>
      </c>
      <c r="G606" s="0" t="e">
        <f aca="false">NA()</f>
        <v>#N/A</v>
      </c>
      <c r="H606" s="29" t="n">
        <f aca="false">VLOOKUP(A606,HEADROOM!$C$2:$D$3820,2,FALSE())</f>
        <v>10000000</v>
      </c>
      <c r="I606" s="0" t="str">
        <f aca="false">IF(D606="",VLOOKUP(A606,HEADROOM!$C$2:$E$3820,3,FALSE()),"")</f>
        <v/>
      </c>
      <c r="J606" s="0" t="str">
        <f aca="false">A606&amp;B606</f>
        <v>Interstate Power Company</v>
      </c>
      <c r="K606" s="0" t="n">
        <v>0</v>
      </c>
    </row>
    <row r="607" customFormat="false" ht="12.75" hidden="false" customHeight="false" outlineLevel="0" collapsed="false">
      <c r="A607" s="47" t="s">
        <v>74</v>
      </c>
      <c r="B607" s="48" t="n">
        <v>96043931</v>
      </c>
      <c r="C607" s="47" t="s">
        <v>27</v>
      </c>
      <c r="D607" s="48" t="n">
        <v>120</v>
      </c>
      <c r="E607" s="0" t="s">
        <v>12</v>
      </c>
      <c r="F607" s="0" t="e">
        <f aca="false">NA()</f>
        <v>#N/A</v>
      </c>
      <c r="G607" s="0" t="e">
        <f aca="false">NA()</f>
        <v>#N/A</v>
      </c>
      <c r="H607" s="29" t="n">
        <f aca="false">VLOOKUP(A607,HEADROOM!$C$2:$D$3820,2,FALSE())</f>
        <v>19516032</v>
      </c>
      <c r="I607" s="0" t="str">
        <f aca="false">IF(D607="",VLOOKUP(A607,HEADROOM!$C$2:$E$3820,3,FALSE()),"")</f>
        <v/>
      </c>
      <c r="J607" s="0" t="str">
        <f aca="false">A607&amp;B607</f>
        <v>J. Aron &amp; Company96043931</v>
      </c>
      <c r="K607" s="0" t="s">
        <v>1572</v>
      </c>
    </row>
    <row r="608" customFormat="false" ht="12.75" hidden="false" customHeight="false" outlineLevel="0" collapsed="false">
      <c r="A608" s="47" t="s">
        <v>299</v>
      </c>
      <c r="B608" s="48" t="n">
        <v>96021719</v>
      </c>
      <c r="C608" s="47" t="s">
        <v>27</v>
      </c>
      <c r="D608" s="48" t="n">
        <v>1763</v>
      </c>
      <c r="E608" s="0" t="s">
        <v>12</v>
      </c>
      <c r="F608" s="0" t="e">
        <f aca="false">NA()</f>
        <v>#N/A</v>
      </c>
      <c r="G608" s="0" t="e">
        <f aca="false">NA()</f>
        <v>#N/A</v>
      </c>
      <c r="H608" s="29" t="n">
        <f aca="false">VLOOKUP(A608,HEADROOM!$C$2:$D$3820,2,FALSE())</f>
        <v>250000</v>
      </c>
      <c r="I608" s="0" t="str">
        <f aca="false">IF(D608="",VLOOKUP(A608,HEADROOM!$C$2:$E$3820,3,FALSE()),"")</f>
        <v/>
      </c>
      <c r="J608" s="0" t="str">
        <f aca="false">A608&amp;B608</f>
        <v>J. M. Huber Corporation96021719</v>
      </c>
      <c r="K608" s="0" t="s">
        <v>1572</v>
      </c>
    </row>
    <row r="609" customFormat="false" ht="12.75" hidden="false" customHeight="false" outlineLevel="0" collapsed="false">
      <c r="A609" s="51" t="s">
        <v>247</v>
      </c>
      <c r="B609" s="48"/>
      <c r="C609" s="51" t="s">
        <v>42</v>
      </c>
      <c r="D609" s="54" t="n">
        <v>1901</v>
      </c>
      <c r="E609" s="0" t="s">
        <v>12</v>
      </c>
      <c r="F609" s="0" t="e">
        <f aca="false">NA()</f>
        <v>#N/A</v>
      </c>
      <c r="G609" s="0" t="e">
        <f aca="false">NA()</f>
        <v>#N/A</v>
      </c>
      <c r="H609" s="29" t="n">
        <f aca="false">VLOOKUP(A609,HEADROOM!$C$2:$D$3820,2,FALSE())</f>
        <v>200000</v>
      </c>
      <c r="I609" s="0" t="str">
        <f aca="false">IF(D609="",VLOOKUP(A609,HEADROOM!$C$2:$E$3820,3,FALSE()),"")</f>
        <v/>
      </c>
      <c r="J609" s="0" t="str">
        <f aca="false">A609&amp;B609</f>
        <v>Kaztex Energy Management Inc.</v>
      </c>
      <c r="K609" s="0" t="n">
        <v>0</v>
      </c>
    </row>
    <row r="610" customFormat="false" ht="12.75" hidden="false" customHeight="false" outlineLevel="0" collapsed="false">
      <c r="A610" s="47" t="s">
        <v>154</v>
      </c>
      <c r="B610" s="48" t="n">
        <v>96043308</v>
      </c>
      <c r="C610" s="47" t="s">
        <v>27</v>
      </c>
      <c r="D610" s="48" t="n">
        <v>53619</v>
      </c>
      <c r="E610" s="0" t="s">
        <v>12</v>
      </c>
      <c r="F610" s="0" t="e">
        <f aca="false">NA()</f>
        <v>#N/A</v>
      </c>
      <c r="G610" s="0" t="e">
        <f aca="false">NA()</f>
        <v>#N/A</v>
      </c>
      <c r="H610" s="29" t="n">
        <f aca="false">VLOOKUP(A610,HEADROOM!$C$2:$D$3820,2,FALSE())</f>
        <v>150000</v>
      </c>
      <c r="I610" s="0" t="str">
        <f aca="false">IF(D610="",VLOOKUP(A610,HEADROOM!$C$2:$E$3820,3,FALSE()),"")</f>
        <v/>
      </c>
      <c r="J610" s="0" t="str">
        <f aca="false">A610&amp;B610</f>
        <v>Kerr-McGee Energy Services Corporation96043308</v>
      </c>
      <c r="K610" s="0" t="s">
        <v>1572</v>
      </c>
    </row>
    <row r="611" customFormat="false" ht="12.75" hidden="false" customHeight="false" outlineLevel="0" collapsed="false">
      <c r="A611" s="51" t="s">
        <v>254</v>
      </c>
      <c r="B611" s="48"/>
      <c r="C611" s="51" t="s">
        <v>42</v>
      </c>
      <c r="D611" s="54" t="n">
        <v>64449</v>
      </c>
      <c r="E611" s="0" t="s">
        <v>12</v>
      </c>
      <c r="F611" s="0" t="e">
        <f aca="false">NA()</f>
        <v>#N/A</v>
      </c>
      <c r="G611" s="0" t="e">
        <f aca="false">NA()</f>
        <v>#N/A</v>
      </c>
      <c r="H611" s="29" t="n">
        <f aca="false">VLOOKUP(A611,HEADROOM!$C$2:$D$3820,2,FALSE())</f>
        <v>1000000</v>
      </c>
      <c r="I611" s="0" t="str">
        <f aca="false">IF(D611="",VLOOKUP(A611,HEADROOM!$C$2:$E$3820,3,FALSE()),"")</f>
        <v/>
      </c>
      <c r="J611" s="0" t="str">
        <f aca="false">A611&amp;B611</f>
        <v>KeySpan Gas East Corporation</v>
      </c>
      <c r="K611" s="0" t="n">
        <v>0</v>
      </c>
    </row>
    <row r="612" customFormat="false" ht="12.75" hidden="false" customHeight="false" outlineLevel="0" collapsed="false">
      <c r="A612" s="51" t="s">
        <v>274</v>
      </c>
      <c r="B612" s="48"/>
      <c r="C612" s="51" t="s">
        <v>42</v>
      </c>
      <c r="D612" s="54" t="n">
        <v>54292</v>
      </c>
      <c r="E612" s="0" t="s">
        <v>12</v>
      </c>
      <c r="F612" s="0" t="e">
        <f aca="false">NA()</f>
        <v>#N/A</v>
      </c>
      <c r="G612" s="0" t="e">
        <f aca="false">NA()</f>
        <v>#N/A</v>
      </c>
      <c r="H612" s="29" t="n">
        <f aca="false">VLOOKUP(A612,HEADROOM!$C$2:$D$3820,2,FALSE())</f>
        <v>7017152</v>
      </c>
      <c r="I612" s="0" t="str">
        <f aca="false">IF(D612="",VLOOKUP(A612,HEADROOM!$C$2:$E$3820,3,FALSE()),"")</f>
        <v/>
      </c>
      <c r="J612" s="0" t="str">
        <f aca="false">A612&amp;B612</f>
        <v>Kinder Morgan Texas Pipeline, L.P.</v>
      </c>
      <c r="K612" s="0" t="n">
        <v>0</v>
      </c>
    </row>
    <row r="613" customFormat="false" ht="12.75" hidden="false" customHeight="false" outlineLevel="0" collapsed="false">
      <c r="A613" s="47" t="s">
        <v>151</v>
      </c>
      <c r="B613" s="48" t="n">
        <v>96044811</v>
      </c>
      <c r="C613" s="47" t="s">
        <v>27</v>
      </c>
      <c r="D613" s="48" t="n">
        <v>246</v>
      </c>
      <c r="E613" s="0" t="s">
        <v>12</v>
      </c>
      <c r="F613" s="0" t="e">
        <f aca="false">NA()</f>
        <v>#N/A</v>
      </c>
      <c r="G613" s="0" t="e">
        <f aca="false">NA()</f>
        <v>#N/A</v>
      </c>
      <c r="H613" s="29" t="n">
        <f aca="false">VLOOKUP(A613,HEADROOM!$C$2:$D$3820,2,FALSE())</f>
        <v>1500000</v>
      </c>
      <c r="I613" s="0" t="str">
        <f aca="false">IF(D613="",VLOOKUP(A613,HEADROOM!$C$2:$E$3820,3,FALSE()),"")</f>
        <v/>
      </c>
      <c r="J613" s="0" t="str">
        <f aca="false">A613&amp;B613</f>
        <v>Kinder Morgan, Inc.96044811</v>
      </c>
      <c r="K613" s="0" t="s">
        <v>1572</v>
      </c>
    </row>
    <row r="614" customFormat="false" ht="12.75" hidden="false" customHeight="false" outlineLevel="0" collapsed="false">
      <c r="A614" s="51" t="s">
        <v>230</v>
      </c>
      <c r="B614" s="48"/>
      <c r="C614" s="51" t="s">
        <v>42</v>
      </c>
      <c r="D614" s="54" t="n">
        <v>58669</v>
      </c>
      <c r="E614" s="0" t="s">
        <v>12</v>
      </c>
      <c r="F614" s="0" t="e">
        <f aca="false">NA()</f>
        <v>#N/A</v>
      </c>
      <c r="G614" s="0" t="e">
        <f aca="false">NA()</f>
        <v>#N/A</v>
      </c>
      <c r="H614" s="29" t="e">
        <f aca="false">VLOOKUP(A614,HEADROOM!$C$2:$D$3820,2,FALSE())</f>
        <v>#N/A</v>
      </c>
      <c r="I614" s="0" t="str">
        <f aca="false">IF(D614="",VLOOKUP(A614,HEADROOM!$C$2:$E$3820,3,FALSE()),"")</f>
        <v/>
      </c>
      <c r="J614" s="0" t="str">
        <f aca="false">A614&amp;B614</f>
        <v>Koch Midstream Services Company</v>
      </c>
      <c r="K614" s="0" t="n">
        <v>0</v>
      </c>
    </row>
    <row r="615" customFormat="false" ht="12.75" hidden="false" customHeight="false" outlineLevel="0" collapsed="false">
      <c r="A615" s="51" t="s">
        <v>220</v>
      </c>
      <c r="B615" s="48"/>
      <c r="C615" s="51" t="s">
        <v>42</v>
      </c>
      <c r="D615" s="54" t="n">
        <v>97779</v>
      </c>
      <c r="E615" s="0" t="s">
        <v>12</v>
      </c>
      <c r="F615" s="0" t="e">
        <f aca="false">NA()</f>
        <v>#N/A</v>
      </c>
      <c r="G615" s="0" t="e">
        <f aca="false">NA()</f>
        <v>#N/A</v>
      </c>
      <c r="H615" s="29" t="n">
        <f aca="false">VLOOKUP(A615,HEADROOM!$C$2:$D$3820,2,FALSE())</f>
        <v>9154104</v>
      </c>
      <c r="I615" s="0" t="str">
        <f aca="false">IF(D615="",VLOOKUP(A615,HEADROOM!$C$2:$E$3820,3,FALSE()),"")</f>
        <v/>
      </c>
      <c r="J615" s="0" t="str">
        <f aca="false">A615&amp;B615</f>
        <v>Koch Midstream Services Company, LLC</v>
      </c>
      <c r="K615" s="0" t="n">
        <v>0</v>
      </c>
    </row>
    <row r="616" customFormat="false" ht="12.75" hidden="false" customHeight="false" outlineLevel="0" collapsed="false">
      <c r="A616" s="51" t="s">
        <v>337</v>
      </c>
      <c r="B616" s="48"/>
      <c r="C616" s="51" t="s">
        <v>42</v>
      </c>
      <c r="D616" s="54" t="n">
        <v>5310</v>
      </c>
      <c r="E616" s="0" t="s">
        <v>12</v>
      </c>
      <c r="F616" s="0" t="e">
        <f aca="false">NA()</f>
        <v>#N/A</v>
      </c>
      <c r="G616" s="0" t="e">
        <f aca="false">NA()</f>
        <v>#N/A</v>
      </c>
      <c r="H616" s="29" t="n">
        <f aca="false">VLOOKUP(A616,HEADROOM!$C$2:$D$3820,2,FALSE())</f>
        <v>6050189</v>
      </c>
      <c r="I616" s="0" t="str">
        <f aca="false">IF(D616="",VLOOKUP(A616,HEADROOM!$C$2:$E$3820,3,FALSE()),"")</f>
        <v/>
      </c>
      <c r="J616" s="0" t="str">
        <f aca="false">A616&amp;B616</f>
        <v>Lakeland, City Of</v>
      </c>
      <c r="K616" s="0" t="n">
        <v>0</v>
      </c>
    </row>
    <row r="617" customFormat="false" ht="12.75" hidden="false" customHeight="false" outlineLevel="0" collapsed="false">
      <c r="A617" s="47" t="s">
        <v>322</v>
      </c>
      <c r="B617" s="48" t="n">
        <v>96000104</v>
      </c>
      <c r="C617" s="47" t="s">
        <v>46</v>
      </c>
      <c r="D617" s="48" t="n">
        <v>58177</v>
      </c>
      <c r="E617" s="0" t="s">
        <v>12</v>
      </c>
      <c r="F617" s="0" t="n">
        <v>58</v>
      </c>
      <c r="G617" s="0" t="n">
        <v>58</v>
      </c>
      <c r="H617" s="29" t="n">
        <f aca="false">VLOOKUP(A617,HEADROOM!$C$2:$D$3820,2,FALSE())</f>
        <v>1500000</v>
      </c>
      <c r="I617" s="0" t="str">
        <f aca="false">IF(D617="",VLOOKUP(A617,HEADROOM!$C$2:$E$3820,3,FALSE()),"")</f>
        <v/>
      </c>
      <c r="J617" s="0" t="str">
        <f aca="false">A617&amp;B617</f>
        <v>LG&amp;E Energy Marketing Inc.96000104</v>
      </c>
      <c r="K617" s="0" t="s">
        <v>1572</v>
      </c>
    </row>
    <row r="618" customFormat="false" ht="12.75" hidden="false" customHeight="false" outlineLevel="0" collapsed="false">
      <c r="A618" s="47" t="s">
        <v>115</v>
      </c>
      <c r="B618" s="48" t="n">
        <v>96019633</v>
      </c>
      <c r="C618" s="47" t="s">
        <v>27</v>
      </c>
      <c r="D618" s="48" t="n">
        <v>278</v>
      </c>
      <c r="E618" s="0" t="s">
        <v>12</v>
      </c>
      <c r="F618" s="0" t="e">
        <f aca="false">NA()</f>
        <v>#N/A</v>
      </c>
      <c r="G618" s="0" t="e">
        <f aca="false">NA()</f>
        <v>#N/A</v>
      </c>
      <c r="H618" s="29" t="n">
        <f aca="false">VLOOKUP(A618,HEADROOM!$C$2:$D$3820,2,FALSE())</f>
        <v>2699131</v>
      </c>
      <c r="I618" s="0" t="str">
        <f aca="false">IF(D618="",VLOOKUP(A618,HEADROOM!$C$2:$E$3820,3,FALSE()),"")</f>
        <v/>
      </c>
      <c r="J618" s="0" t="str">
        <f aca="false">A618&amp;B618</f>
        <v>Louis Dreyfus Corporation96019633</v>
      </c>
      <c r="K618" s="0" t="s">
        <v>1572</v>
      </c>
    </row>
    <row r="619" customFormat="false" ht="12.75" hidden="false" customHeight="false" outlineLevel="0" collapsed="false">
      <c r="A619" s="51" t="s">
        <v>184</v>
      </c>
      <c r="B619" s="48"/>
      <c r="C619" s="51" t="s">
        <v>42</v>
      </c>
      <c r="D619" s="54" t="n">
        <v>2094</v>
      </c>
      <c r="E619" s="0" t="s">
        <v>12</v>
      </c>
      <c r="F619" s="0" t="e">
        <f aca="false">NA()</f>
        <v>#N/A</v>
      </c>
      <c r="G619" s="0" t="e">
        <f aca="false">NA()</f>
        <v>#N/A</v>
      </c>
      <c r="H619" s="29" t="n">
        <f aca="false">VLOOKUP(A619,HEADROOM!$C$2:$D$3820,2,FALSE())</f>
        <v>73621299</v>
      </c>
      <c r="I619" s="0" t="str">
        <f aca="false">IF(D619="",VLOOKUP(A619,HEADROOM!$C$2:$E$3820,3,FALSE()),"")</f>
        <v/>
      </c>
      <c r="J619" s="0" t="str">
        <f aca="false">A619&amp;B619</f>
        <v>Marathon Oil Company</v>
      </c>
      <c r="K619" s="0" t="n">
        <v>0</v>
      </c>
    </row>
    <row r="620" customFormat="false" ht="12.75" hidden="false" customHeight="false" outlineLevel="0" collapsed="false">
      <c r="A620" s="47" t="s">
        <v>312</v>
      </c>
      <c r="B620" s="48" t="n">
        <v>96057698</v>
      </c>
      <c r="C620" s="47" t="s">
        <v>27</v>
      </c>
      <c r="D620" s="48" t="n">
        <v>51880</v>
      </c>
      <c r="E620" s="0" t="s">
        <v>12</v>
      </c>
      <c r="F620" s="0" t="e">
        <f aca="false">NA()</f>
        <v>#N/A</v>
      </c>
      <c r="G620" s="0" t="e">
        <f aca="false">NA()</f>
        <v>#N/A</v>
      </c>
      <c r="H620" s="29" t="n">
        <f aca="false">VLOOKUP(A620,HEADROOM!$C$2:$D$3820,2,FALSE())</f>
        <v>766195</v>
      </c>
      <c r="I620" s="0" t="str">
        <f aca="false">IF(D620="",VLOOKUP(A620,HEADROOM!$C$2:$E$3820,3,FALSE()),"")</f>
        <v/>
      </c>
      <c r="J620" s="0" t="str">
        <f aca="false">A620&amp;B620</f>
        <v>MarkWest Hydrocarbon, Inc.96057698</v>
      </c>
      <c r="K620" s="0" t="s">
        <v>1572</v>
      </c>
    </row>
    <row r="621" customFormat="false" ht="12.75" hidden="false" customHeight="false" outlineLevel="0" collapsed="false">
      <c r="A621" s="51" t="s">
        <v>327</v>
      </c>
      <c r="B621" s="48"/>
      <c r="C621" s="51" t="s">
        <v>42</v>
      </c>
      <c r="D621" s="54" t="n">
        <v>36857</v>
      </c>
      <c r="E621" s="0" t="s">
        <v>12</v>
      </c>
      <c r="F621" s="0" t="e">
        <f aca="false">NA()</f>
        <v>#N/A</v>
      </c>
      <c r="G621" s="0" t="e">
        <f aca="false">NA()</f>
        <v>#N/A</v>
      </c>
      <c r="H621" s="29" t="n">
        <f aca="false">VLOOKUP(A621,HEADROOM!$C$2:$D$3820,2,FALSE())</f>
        <v>8183833</v>
      </c>
      <c r="I621" s="0" t="str">
        <f aca="false">IF(D621="",VLOOKUP(A621,HEADROOM!$C$2:$E$3820,3,FALSE()),"")</f>
        <v/>
      </c>
      <c r="J621" s="0" t="str">
        <f aca="false">A621&amp;B621</f>
        <v>Memphis Light, Gas, and Water Division</v>
      </c>
      <c r="K621" s="0" t="n">
        <v>0</v>
      </c>
    </row>
    <row r="622" customFormat="false" ht="12.75" hidden="false" customHeight="false" outlineLevel="0" collapsed="false">
      <c r="A622" s="51" t="s">
        <v>336</v>
      </c>
      <c r="B622" s="48"/>
      <c r="C622" s="51" t="s">
        <v>42</v>
      </c>
      <c r="D622" s="54" t="n">
        <v>2160</v>
      </c>
      <c r="E622" s="0" t="s">
        <v>12</v>
      </c>
      <c r="F622" s="0" t="e">
        <f aca="false">NA()</f>
        <v>#N/A</v>
      </c>
      <c r="G622" s="0" t="e">
        <f aca="false">NA()</f>
        <v>#N/A</v>
      </c>
      <c r="H622" s="29" t="n">
        <f aca="false">VLOOKUP(A622,HEADROOM!$C$2:$D$3820,2,FALSE())</f>
        <v>808456</v>
      </c>
      <c r="I622" s="0" t="str">
        <f aca="false">IF(D622="",VLOOKUP(A622,HEADROOM!$C$2:$E$3820,3,FALSE()),"")</f>
        <v/>
      </c>
      <c r="J622" s="0" t="str">
        <f aca="false">A622&amp;B622</f>
        <v>Metropolitan Utilities District</v>
      </c>
      <c r="K622" s="0" t="n">
        <v>0</v>
      </c>
    </row>
    <row r="623" customFormat="false" ht="12.75" hidden="false" customHeight="false" outlineLevel="0" collapsed="false">
      <c r="A623" s="51" t="s">
        <v>219</v>
      </c>
      <c r="B623" s="48"/>
      <c r="C623" s="51" t="s">
        <v>42</v>
      </c>
      <c r="D623" s="54" t="n">
        <v>2162</v>
      </c>
      <c r="E623" s="0" t="s">
        <v>12</v>
      </c>
      <c r="F623" s="0" t="e">
        <f aca="false">NA()</f>
        <v>#N/A</v>
      </c>
      <c r="G623" s="0" t="e">
        <f aca="false">NA()</f>
        <v>#N/A</v>
      </c>
      <c r="H623" s="29" t="n">
        <f aca="false">VLOOKUP(A623,HEADROOM!$C$2:$D$3820,2,FALSE())</f>
        <v>500000</v>
      </c>
      <c r="I623" s="0" t="str">
        <f aca="false">IF(D623="",VLOOKUP(A623,HEADROOM!$C$2:$E$3820,3,FALSE()),"")</f>
        <v/>
      </c>
      <c r="J623" s="0" t="str">
        <f aca="false">A623&amp;B623</f>
        <v>Miami Valley Resources Inc.</v>
      </c>
      <c r="K623" s="0" t="n">
        <v>0</v>
      </c>
    </row>
    <row r="624" customFormat="false" ht="12.75" hidden="false" customHeight="false" outlineLevel="0" collapsed="false">
      <c r="A624" s="47" t="s">
        <v>139</v>
      </c>
      <c r="B624" s="48" t="n">
        <v>96004750</v>
      </c>
      <c r="C624" s="47" t="s">
        <v>46</v>
      </c>
      <c r="D624" s="48" t="n">
        <v>45492</v>
      </c>
      <c r="E624" s="0" t="s">
        <v>12</v>
      </c>
      <c r="F624" s="0" t="n">
        <v>64</v>
      </c>
      <c r="G624" s="0" t="n">
        <v>64</v>
      </c>
      <c r="H624" s="29" t="n">
        <f aca="false">VLOOKUP(A624,HEADROOM!$C$2:$D$3820,2,FALSE())</f>
        <v>2630178</v>
      </c>
      <c r="I624" s="0" t="str">
        <f aca="false">IF(D624="",VLOOKUP(A624,HEADROOM!$C$2:$E$3820,3,FALSE()),"")</f>
        <v/>
      </c>
      <c r="J624" s="0" t="str">
        <f aca="false">A624&amp;B624</f>
        <v>MidAmerican Energy Company96004750</v>
      </c>
      <c r="K624" s="0" t="s">
        <v>1572</v>
      </c>
    </row>
    <row r="625" customFormat="false" ht="12.75" hidden="false" customHeight="false" outlineLevel="0" collapsed="false">
      <c r="A625" s="51" t="s">
        <v>241</v>
      </c>
      <c r="B625" s="48"/>
      <c r="C625" s="51" t="s">
        <v>42</v>
      </c>
      <c r="D625" s="54" t="n">
        <v>2181</v>
      </c>
      <c r="E625" s="0" t="s">
        <v>12</v>
      </c>
      <c r="F625" s="0" t="e">
        <f aca="false">NA()</f>
        <v>#N/A</v>
      </c>
      <c r="G625" s="0" t="e">
        <f aca="false">NA()</f>
        <v>#N/A</v>
      </c>
      <c r="H625" s="29" t="n">
        <f aca="false">VLOOKUP(A625,HEADROOM!$C$2:$D$3820,2,FALSE())</f>
        <v>10000</v>
      </c>
      <c r="I625" s="0" t="str">
        <f aca="false">IF(D625="",VLOOKUP(A625,HEADROOM!$C$2:$E$3820,3,FALSE()),"")</f>
        <v/>
      </c>
      <c r="J625" s="0" t="str">
        <f aca="false">A625&amp;B625</f>
        <v>Midland Cogeneration Venture Limited Partnership</v>
      </c>
      <c r="K625" s="0" t="n">
        <v>0</v>
      </c>
    </row>
    <row r="626" customFormat="false" ht="12.75" hidden="false" customHeight="false" outlineLevel="0" collapsed="false">
      <c r="A626" s="47" t="s">
        <v>100</v>
      </c>
      <c r="B626" s="48" t="n">
        <v>96052169</v>
      </c>
      <c r="C626" s="47" t="s">
        <v>27</v>
      </c>
      <c r="D626" s="48" t="n">
        <v>49333</v>
      </c>
      <c r="E626" s="0" t="s">
        <v>12</v>
      </c>
      <c r="F626" s="0" t="e">
        <f aca="false">NA()</f>
        <v>#N/A</v>
      </c>
      <c r="G626" s="0" t="e">
        <f aca="false">NA()</f>
        <v>#N/A</v>
      </c>
      <c r="H626" s="29" t="n">
        <f aca="false">VLOOKUP(A626,HEADROOM!$C$2:$D$3820,2,FALSE())</f>
        <v>2400000</v>
      </c>
      <c r="I626" s="0" t="str">
        <f aca="false">IF(D626="",VLOOKUP(A626,HEADROOM!$C$2:$E$3820,3,FALSE()),"")</f>
        <v/>
      </c>
      <c r="J626" s="0" t="str">
        <f aca="false">A626&amp;B626</f>
        <v>Mieco Inc.96052169</v>
      </c>
      <c r="K626" s="0" t="s">
        <v>1572</v>
      </c>
    </row>
    <row r="627" customFormat="false" ht="12.75" hidden="false" customHeight="false" outlineLevel="0" collapsed="false">
      <c r="A627" s="47" t="s">
        <v>63</v>
      </c>
      <c r="B627" s="48" t="n">
        <v>95000281</v>
      </c>
      <c r="C627" s="47" t="s">
        <v>64</v>
      </c>
      <c r="D627" s="48" t="n">
        <v>56264</v>
      </c>
      <c r="E627" s="0" t="s">
        <v>12</v>
      </c>
      <c r="F627" s="0" t="n">
        <v>7</v>
      </c>
      <c r="G627" s="0" t="n">
        <v>7</v>
      </c>
      <c r="H627" s="29" t="n">
        <f aca="false">VLOOKUP(A627,HEADROOM!$C$2:$D$3820,2,FALSE())</f>
        <v>63044383</v>
      </c>
      <c r="I627" s="0" t="str">
        <f aca="false">IF(D627="",VLOOKUP(A627,HEADROOM!$C$2:$E$3820,3,FALSE()),"")</f>
        <v/>
      </c>
      <c r="J627" s="0" t="str">
        <f aca="false">A627&amp;B627</f>
        <v>Mirant Americas Energy Marketing, L.P.95000281</v>
      </c>
      <c r="K627" s="0" t="s">
        <v>1572</v>
      </c>
    </row>
    <row r="628" customFormat="false" ht="12.75" hidden="false" customHeight="false" outlineLevel="0" collapsed="false">
      <c r="A628" s="51" t="s">
        <v>209</v>
      </c>
      <c r="B628" s="48"/>
      <c r="C628" s="51" t="s">
        <v>42</v>
      </c>
      <c r="D628" s="54" t="n">
        <v>58058</v>
      </c>
      <c r="E628" s="0" t="s">
        <v>12</v>
      </c>
      <c r="F628" s="0" t="e">
        <f aca="false">NA()</f>
        <v>#N/A</v>
      </c>
      <c r="G628" s="0" t="e">
        <f aca="false">NA()</f>
        <v>#N/A</v>
      </c>
      <c r="H628" s="29" t="n">
        <f aca="false">VLOOKUP(A628,HEADROOM!$C$2:$D$3820,2,FALSE())</f>
        <v>7687425</v>
      </c>
      <c r="I628" s="0" t="str">
        <f aca="false">IF(D628="",VLOOKUP(A628,HEADROOM!$C$2:$E$3820,3,FALSE()),"")</f>
        <v/>
      </c>
      <c r="J628" s="0" t="str">
        <f aca="false">A628&amp;B628</f>
        <v>Mitchell Gas Services L.P.</v>
      </c>
      <c r="K628" s="0" t="n">
        <v>0</v>
      </c>
    </row>
    <row r="629" customFormat="false" ht="12.75" hidden="false" customHeight="false" outlineLevel="0" collapsed="false">
      <c r="A629" s="47" t="s">
        <v>96</v>
      </c>
      <c r="B629" s="48" t="n">
        <v>95000191</v>
      </c>
      <c r="C629" s="47" t="s">
        <v>61</v>
      </c>
      <c r="D629" s="48" t="n">
        <v>9409</v>
      </c>
      <c r="E629" s="0" t="s">
        <v>12</v>
      </c>
      <c r="F629" s="0" t="n">
        <v>14</v>
      </c>
      <c r="G629" s="0" t="n">
        <v>14</v>
      </c>
      <c r="H629" s="29" t="n">
        <f aca="false">VLOOKUP(A629,HEADROOM!$C$2:$D$3820,2,FALSE())</f>
        <v>94893527</v>
      </c>
      <c r="I629" s="0" t="str">
        <f aca="false">IF(D629="",VLOOKUP(A629,HEADROOM!$C$2:$E$3820,3,FALSE()),"")</f>
        <v/>
      </c>
      <c r="J629" s="0" t="str">
        <f aca="false">A629&amp;B629</f>
        <v>Morgan Stanley Capital Group Inc.95000191</v>
      </c>
      <c r="K629" s="0" t="s">
        <v>1572</v>
      </c>
    </row>
    <row r="630" customFormat="false" ht="12.75" hidden="false" customHeight="false" outlineLevel="0" collapsed="false">
      <c r="A630" s="51" t="s">
        <v>293</v>
      </c>
      <c r="B630" s="48"/>
      <c r="C630" s="51" t="s">
        <v>42</v>
      </c>
      <c r="D630" s="54" t="n">
        <v>53782</v>
      </c>
      <c r="E630" s="0" t="s">
        <v>12</v>
      </c>
      <c r="F630" s="0" t="e">
        <f aca="false">NA()</f>
        <v>#N/A</v>
      </c>
      <c r="G630" s="0" t="e">
        <f aca="false">NA()</f>
        <v>#N/A</v>
      </c>
      <c r="H630" s="29" t="n">
        <f aca="false">VLOOKUP(A630,HEADROOM!$C$2:$D$3820,2,FALSE())</f>
        <v>10000</v>
      </c>
      <c r="I630" s="0" t="str">
        <f aca="false">IF(D630="",VLOOKUP(A630,HEADROOM!$C$2:$E$3820,3,FALSE()),"")</f>
        <v/>
      </c>
      <c r="J630" s="0" t="str">
        <f aca="false">A630&amp;B630</f>
        <v>National Energy &amp; Trade, L.L.C.</v>
      </c>
      <c r="K630" s="0" t="n">
        <v>0</v>
      </c>
    </row>
    <row r="631" customFormat="false" ht="12.75" hidden="false" customHeight="false" outlineLevel="0" collapsed="false">
      <c r="A631" s="51" t="s">
        <v>284</v>
      </c>
      <c r="B631" s="48"/>
      <c r="C631" s="51" t="s">
        <v>42</v>
      </c>
      <c r="D631" s="54" t="n">
        <v>2289</v>
      </c>
      <c r="E631" s="0" t="s">
        <v>12</v>
      </c>
      <c r="F631" s="0" t="e">
        <f aca="false">NA()</f>
        <v>#N/A</v>
      </c>
      <c r="G631" s="0" t="e">
        <f aca="false">NA()</f>
        <v>#N/A</v>
      </c>
      <c r="H631" s="29" t="n">
        <f aca="false">VLOOKUP(A631,HEADROOM!$C$2:$D$3820,2,FALSE())</f>
        <v>1000000</v>
      </c>
      <c r="I631" s="0" t="str">
        <f aca="false">IF(D631="",VLOOKUP(A631,HEADROOM!$C$2:$E$3820,3,FALSE()),"")</f>
        <v/>
      </c>
      <c r="J631" s="0" t="str">
        <f aca="false">A631&amp;B631</f>
        <v>National Fuel Gas Distribution Corporation</v>
      </c>
      <c r="K631" s="0" t="n">
        <v>0</v>
      </c>
    </row>
    <row r="632" customFormat="false" ht="12.75" hidden="false" customHeight="false" outlineLevel="0" collapsed="false">
      <c r="A632" s="51" t="s">
        <v>207</v>
      </c>
      <c r="B632" s="48"/>
      <c r="C632" s="51" t="s">
        <v>42</v>
      </c>
      <c r="D632" s="54" t="n">
        <v>2331</v>
      </c>
      <c r="E632" s="0" t="s">
        <v>12</v>
      </c>
      <c r="F632" s="0" t="e">
        <f aca="false">NA()</f>
        <v>#N/A</v>
      </c>
      <c r="G632" s="0" t="e">
        <f aca="false">NA()</f>
        <v>#N/A</v>
      </c>
      <c r="H632" s="29" t="n">
        <f aca="false">VLOOKUP(A632,HEADROOM!$C$2:$D$3820,2,FALSE())</f>
        <v>5102924</v>
      </c>
      <c r="I632" s="0" t="str">
        <f aca="false">IF(D632="",VLOOKUP(A632,HEADROOM!$C$2:$E$3820,3,FALSE()),"")</f>
        <v/>
      </c>
      <c r="J632" s="0" t="str">
        <f aca="false">A632&amp;B632</f>
        <v>New Jersey Natural Gas Company</v>
      </c>
      <c r="K632" s="0" t="n">
        <v>0</v>
      </c>
    </row>
    <row r="633" customFormat="false" ht="12.75" hidden="false" customHeight="false" outlineLevel="0" collapsed="false">
      <c r="A633" s="47" t="s">
        <v>125</v>
      </c>
      <c r="B633" s="48" t="n">
        <v>96034867</v>
      </c>
      <c r="C633" s="47" t="s">
        <v>27</v>
      </c>
      <c r="D633" s="48" t="n">
        <v>57251</v>
      </c>
      <c r="E633" s="0" t="s">
        <v>12</v>
      </c>
      <c r="F633" s="0" t="e">
        <f aca="false">NA()</f>
        <v>#N/A</v>
      </c>
      <c r="G633" s="0" t="e">
        <f aca="false">NA()</f>
        <v>#N/A</v>
      </c>
      <c r="H633" s="29" t="n">
        <f aca="false">VLOOKUP(A633,HEADROOM!$C$2:$D$3820,2,FALSE())</f>
        <v>14305687</v>
      </c>
      <c r="I633" s="0" t="str">
        <f aca="false">IF(D633="",VLOOKUP(A633,HEADROOM!$C$2:$E$3820,3,FALSE()),"")</f>
        <v/>
      </c>
      <c r="J633" s="0" t="str">
        <f aca="false">A633&amp;B633</f>
        <v>Nexen Marketing96034867</v>
      </c>
      <c r="K633" s="0" t="s">
        <v>1572</v>
      </c>
    </row>
    <row r="634" customFormat="false" ht="12.75" hidden="false" customHeight="false" outlineLevel="0" collapsed="false">
      <c r="A634" s="51" t="s">
        <v>263</v>
      </c>
      <c r="B634" s="48"/>
      <c r="C634" s="51" t="s">
        <v>42</v>
      </c>
      <c r="D634" s="54" t="n">
        <v>86886</v>
      </c>
      <c r="E634" s="0" t="s">
        <v>12</v>
      </c>
      <c r="F634" s="0" t="e">
        <f aca="false">NA()</f>
        <v>#N/A</v>
      </c>
      <c r="G634" s="0" t="e">
        <f aca="false">NA()</f>
        <v>#N/A</v>
      </c>
      <c r="H634" s="29" t="n">
        <f aca="false">VLOOKUP(A634,HEADROOM!$C$2:$D$3820,2,FALSE())</f>
        <v>2000000</v>
      </c>
      <c r="I634" s="0" t="str">
        <f aca="false">IF(D634="",VLOOKUP(A634,HEADROOM!$C$2:$E$3820,3,FALSE()),"")</f>
        <v/>
      </c>
      <c r="J634" s="0" t="str">
        <f aca="false">A634&amp;B634</f>
        <v>NG Energy Trading, L.L.C.</v>
      </c>
      <c r="K634" s="0" t="n">
        <v>0</v>
      </c>
    </row>
    <row r="635" customFormat="false" ht="12.75" hidden="false" customHeight="false" outlineLevel="0" collapsed="false">
      <c r="A635" s="47" t="s">
        <v>189</v>
      </c>
      <c r="B635" s="48" t="n">
        <v>96017418</v>
      </c>
      <c r="C635" s="47" t="s">
        <v>129</v>
      </c>
      <c r="D635" s="48" t="n">
        <v>57700</v>
      </c>
      <c r="E635" s="0" t="s">
        <v>12</v>
      </c>
      <c r="F635" s="0" t="e">
        <f aca="false">NA()</f>
        <v>#N/A</v>
      </c>
      <c r="G635" s="0" t="e">
        <f aca="false">NA()</f>
        <v>#N/A</v>
      </c>
      <c r="H635" s="29" t="n">
        <f aca="false">VLOOKUP(A635,HEADROOM!$C$2:$D$3820,2,FALSE())</f>
        <v>100000</v>
      </c>
      <c r="I635" s="0" t="str">
        <f aca="false">IF(D635="",VLOOKUP(A635,HEADROOM!$C$2:$E$3820,3,FALSE()),"")</f>
        <v/>
      </c>
      <c r="J635" s="0" t="str">
        <f aca="false">A635&amp;B635</f>
        <v>NGTS LLC96017418</v>
      </c>
      <c r="K635" s="0" t="s">
        <v>1572</v>
      </c>
    </row>
    <row r="636" customFormat="false" ht="12.75" hidden="false" customHeight="false" outlineLevel="0" collapsed="false">
      <c r="A636" s="51" t="s">
        <v>303</v>
      </c>
      <c r="B636" s="48"/>
      <c r="C636" s="51" t="s">
        <v>42</v>
      </c>
      <c r="D636" s="54" t="n">
        <v>62604</v>
      </c>
      <c r="E636" s="0" t="s">
        <v>12</v>
      </c>
      <c r="F636" s="0" t="n">
        <v>114</v>
      </c>
      <c r="G636" s="0" t="n">
        <v>114</v>
      </c>
      <c r="H636" s="29" t="n">
        <f aca="false">VLOOKUP(A636,HEADROOM!$C$2:$D$3820,2,FALSE())</f>
        <v>681843</v>
      </c>
      <c r="I636" s="0" t="str">
        <f aca="false">IF(D636="",VLOOKUP(A636,HEADROOM!$C$2:$E$3820,3,FALSE()),"")</f>
        <v/>
      </c>
      <c r="J636" s="0" t="str">
        <f aca="false">A636&amp;B636</f>
        <v>Niagara Mohawk Energy Marketing, Inc.</v>
      </c>
      <c r="K636" s="0" t="n">
        <v>0</v>
      </c>
    </row>
    <row r="637" customFormat="false" ht="12.75" hidden="false" customHeight="false" outlineLevel="0" collapsed="false">
      <c r="A637" s="47" t="s">
        <v>208</v>
      </c>
      <c r="B637" s="48" t="n">
        <v>96031284</v>
      </c>
      <c r="C637" s="47" t="s">
        <v>104</v>
      </c>
      <c r="D637" s="48" t="n">
        <v>65668</v>
      </c>
      <c r="E637" s="0" t="s">
        <v>12</v>
      </c>
      <c r="F637" s="0" t="e">
        <f aca="false">NA()</f>
        <v>#N/A</v>
      </c>
      <c r="G637" s="0" t="e">
        <f aca="false">NA()</f>
        <v>#N/A</v>
      </c>
      <c r="H637" s="29" t="n">
        <f aca="false">VLOOKUP(A637,HEADROOM!$C$2:$D$3820,2,FALSE())</f>
        <v>250000</v>
      </c>
      <c r="I637" s="0" t="str">
        <f aca="false">IF(D637="",VLOOKUP(A637,HEADROOM!$C$2:$E$3820,3,FALSE()),"")</f>
        <v/>
      </c>
      <c r="J637" s="0" t="str">
        <f aca="false">A637&amp;B637</f>
        <v>Nicor Enerchange, LLC96031284</v>
      </c>
      <c r="K637" s="0" t="s">
        <v>1572</v>
      </c>
    </row>
    <row r="638" customFormat="false" ht="12.75" hidden="false" customHeight="false" outlineLevel="0" collapsed="false">
      <c r="A638" s="47" t="s">
        <v>179</v>
      </c>
      <c r="B638" s="48" t="n">
        <v>96045659</v>
      </c>
      <c r="C638" s="47" t="s">
        <v>27</v>
      </c>
      <c r="D638" s="48" t="n">
        <v>61057</v>
      </c>
      <c r="E638" s="0" t="s">
        <v>12</v>
      </c>
      <c r="F638" s="0" t="e">
        <f aca="false">NA()</f>
        <v>#N/A</v>
      </c>
      <c r="G638" s="0" t="e">
        <f aca="false">NA()</f>
        <v>#N/A</v>
      </c>
      <c r="H638" s="29" t="n">
        <f aca="false">VLOOKUP(A638,HEADROOM!$C$2:$D$3820,2,FALSE())</f>
        <v>200000</v>
      </c>
      <c r="I638" s="0" t="str">
        <f aca="false">IF(D638="",VLOOKUP(A638,HEADROOM!$C$2:$E$3820,3,FALSE()),"")</f>
        <v/>
      </c>
      <c r="J638" s="0" t="str">
        <f aca="false">A638&amp;B638</f>
        <v>Nicor Gas Company96045659</v>
      </c>
      <c r="K638" s="0" t="s">
        <v>1572</v>
      </c>
    </row>
    <row r="639" customFormat="false" ht="12.75" hidden="false" customHeight="false" outlineLevel="0" collapsed="false">
      <c r="A639" s="51" t="s">
        <v>166</v>
      </c>
      <c r="B639" s="48"/>
      <c r="C639" s="51" t="s">
        <v>42</v>
      </c>
      <c r="D639" s="54" t="n">
        <v>64141</v>
      </c>
      <c r="E639" s="0" t="s">
        <v>12</v>
      </c>
      <c r="F639" s="0" t="e">
        <f aca="false">NA()</f>
        <v>#N/A</v>
      </c>
      <c r="G639" s="0" t="e">
        <f aca="false">NA()</f>
        <v>#N/A</v>
      </c>
      <c r="H639" s="29" t="n">
        <f aca="false">VLOOKUP(A639,HEADROOM!$C$2:$D$3820,2,FALSE())</f>
        <v>500000</v>
      </c>
      <c r="I639" s="0" t="str">
        <f aca="false">IF(D639="",VLOOKUP(A639,HEADROOM!$C$2:$E$3820,3,FALSE()),"")</f>
        <v/>
      </c>
      <c r="J639" s="0" t="str">
        <f aca="false">A639&amp;B639</f>
        <v>NJR Energy Services Company</v>
      </c>
      <c r="K639" s="0" t="n">
        <v>0</v>
      </c>
    </row>
    <row r="640" customFormat="false" ht="12.75" hidden="false" customHeight="false" outlineLevel="0" collapsed="false">
      <c r="A640" s="47" t="s">
        <v>149</v>
      </c>
      <c r="B640" s="48" t="n">
        <v>96016637</v>
      </c>
      <c r="C640" s="47" t="s">
        <v>27</v>
      </c>
      <c r="D640" s="48" t="n">
        <v>155</v>
      </c>
      <c r="E640" s="0" t="s">
        <v>12</v>
      </c>
      <c r="F640" s="0" t="e">
        <f aca="false">NA()</f>
        <v>#N/A</v>
      </c>
      <c r="G640" s="0" t="e">
        <f aca="false">NA()</f>
        <v>#N/A</v>
      </c>
      <c r="H640" s="29" t="n">
        <f aca="false">VLOOKUP(A640,HEADROOM!$C$2:$D$3820,2,FALSE())</f>
        <v>1000000</v>
      </c>
      <c r="I640" s="0" t="str">
        <f aca="false">IF(D640="",VLOOKUP(A640,HEADROOM!$C$2:$E$3820,3,FALSE()),"")</f>
        <v/>
      </c>
      <c r="J640" s="0" t="str">
        <f aca="false">A640&amp;B640</f>
        <v>Noble Gas Marketing Inc.96016637</v>
      </c>
      <c r="K640" s="0" t="s">
        <v>1572</v>
      </c>
    </row>
    <row r="641" customFormat="false" ht="12.75" hidden="false" customHeight="false" outlineLevel="0" collapsed="false">
      <c r="A641" s="51" t="s">
        <v>329</v>
      </c>
      <c r="B641" s="48"/>
      <c r="C641" s="51" t="s">
        <v>42</v>
      </c>
      <c r="D641" s="54" t="n">
        <v>154</v>
      </c>
      <c r="E641" s="0" t="s">
        <v>12</v>
      </c>
      <c r="F641" s="0" t="n">
        <v>24</v>
      </c>
      <c r="G641" s="0" t="n">
        <v>24</v>
      </c>
      <c r="H641" s="29" t="n">
        <f aca="false">VLOOKUP(A641,HEADROOM!$C$2:$D$3820,2,FALSE())</f>
        <v>78566202</v>
      </c>
      <c r="I641" s="0" t="str">
        <f aca="false">IF(D641="",VLOOKUP(A641,HEADROOM!$C$2:$E$3820,3,FALSE()),"")</f>
        <v/>
      </c>
      <c r="J641" s="0" t="str">
        <f aca="false">A641&amp;B641</f>
        <v>Northern Indiana Public Service Company</v>
      </c>
      <c r="K641" s="0" t="n">
        <v>0</v>
      </c>
    </row>
    <row r="642" customFormat="false" ht="12.75" hidden="false" customHeight="false" outlineLevel="0" collapsed="false">
      <c r="A642" s="51" t="s">
        <v>201</v>
      </c>
      <c r="B642" s="48"/>
      <c r="C642" s="51" t="s">
        <v>42</v>
      </c>
      <c r="D642" s="54" t="n">
        <v>69121</v>
      </c>
      <c r="E642" s="0" t="s">
        <v>12</v>
      </c>
      <c r="F642" s="0" t="n">
        <v>30</v>
      </c>
      <c r="G642" s="0" t="n">
        <v>30</v>
      </c>
      <c r="H642" s="29" t="n">
        <f aca="false">VLOOKUP(A642,HEADROOM!$C$2:$D$3820,2,FALSE())</f>
        <v>4000000</v>
      </c>
      <c r="I642" s="0" t="str">
        <f aca="false">IF(D642="",VLOOKUP(A642,HEADROOM!$C$2:$E$3820,3,FALSE()),"")</f>
        <v/>
      </c>
      <c r="J642" s="0" t="str">
        <f aca="false">A642&amp;B642</f>
        <v>NRG Power Marketing Inc.</v>
      </c>
      <c r="K642" s="0" t="n">
        <v>0</v>
      </c>
    </row>
    <row r="643" customFormat="false" ht="12.75" hidden="false" customHeight="false" outlineLevel="0" collapsed="false">
      <c r="A643" s="47" t="s">
        <v>150</v>
      </c>
      <c r="B643" s="48" t="n">
        <v>96014847</v>
      </c>
      <c r="C643" s="47" t="s">
        <v>27</v>
      </c>
      <c r="D643" s="48" t="n">
        <v>51389</v>
      </c>
      <c r="E643" s="0" t="s">
        <v>12</v>
      </c>
      <c r="F643" s="0" t="e">
        <f aca="false">NA()</f>
        <v>#N/A</v>
      </c>
      <c r="G643" s="0" t="e">
        <f aca="false">NA()</f>
        <v>#N/A</v>
      </c>
      <c r="H643" s="29" t="n">
        <f aca="false">VLOOKUP(A643,HEADROOM!$C$2:$D$3820,2,FALSE())</f>
        <v>5000000</v>
      </c>
      <c r="I643" s="0" t="str">
        <f aca="false">IF(D643="",VLOOKUP(A643,HEADROOM!$C$2:$E$3820,3,FALSE()),"")</f>
        <v/>
      </c>
      <c r="J643" s="0" t="str">
        <f aca="false">A643&amp;B643</f>
        <v>NUI Energy Brokers, Inc.96014847</v>
      </c>
      <c r="K643" s="0" t="s">
        <v>1572</v>
      </c>
    </row>
    <row r="644" customFormat="false" ht="12.75" hidden="false" customHeight="false" outlineLevel="0" collapsed="false">
      <c r="A644" s="47" t="s">
        <v>145</v>
      </c>
      <c r="B644" s="48" t="n">
        <v>95000267</v>
      </c>
      <c r="C644" s="47" t="s">
        <v>46</v>
      </c>
      <c r="D644" s="48" t="n">
        <v>63665</v>
      </c>
      <c r="E644" s="0" t="s">
        <v>12</v>
      </c>
      <c r="F644" s="0" t="e">
        <f aca="false">NA()</f>
        <v>#N/A</v>
      </c>
      <c r="G644" s="0" t="e">
        <f aca="false">NA()</f>
        <v>#N/A</v>
      </c>
      <c r="H644" s="29" t="n">
        <f aca="false">VLOOKUP(A644,HEADROOM!$C$2:$D$3820,2,FALSE())</f>
        <v>10924991</v>
      </c>
      <c r="I644" s="0" t="str">
        <f aca="false">IF(D644="",VLOOKUP(A644,HEADROOM!$C$2:$E$3820,3,FALSE()),"")</f>
        <v/>
      </c>
      <c r="J644" s="0" t="str">
        <f aca="false">A644&amp;B644</f>
        <v>Occidental Energy Marketing, Inc.95000267</v>
      </c>
      <c r="K644" s="0" t="s">
        <v>1572</v>
      </c>
    </row>
    <row r="645" customFormat="false" ht="12.75" hidden="false" customHeight="false" outlineLevel="0" collapsed="false">
      <c r="A645" s="47" t="s">
        <v>89</v>
      </c>
      <c r="B645" s="48" t="n">
        <v>96032184</v>
      </c>
      <c r="C645" s="47" t="s">
        <v>27</v>
      </c>
      <c r="D645" s="48" t="n">
        <v>58525</v>
      </c>
      <c r="E645" s="0" t="s">
        <v>12</v>
      </c>
      <c r="F645" s="0" t="n">
        <v>77</v>
      </c>
      <c r="G645" s="0" t="n">
        <v>77</v>
      </c>
      <c r="H645" s="29" t="n">
        <f aca="false">VLOOKUP(A645,HEADROOM!$C$2:$D$3820,2,FALSE())</f>
        <v>18517730</v>
      </c>
      <c r="I645" s="0" t="str">
        <f aca="false">IF(D645="",VLOOKUP(A645,HEADROOM!$C$2:$E$3820,3,FALSE()),"")</f>
        <v/>
      </c>
      <c r="J645" s="0" t="str">
        <f aca="false">A645&amp;B645</f>
        <v>OGE Energy Resources, Inc.96032184</v>
      </c>
      <c r="K645" s="0" t="s">
        <v>1572</v>
      </c>
    </row>
    <row r="646" customFormat="false" ht="12.75" hidden="false" customHeight="false" outlineLevel="0" collapsed="false">
      <c r="A646" s="47" t="s">
        <v>94</v>
      </c>
      <c r="B646" s="48" t="n">
        <v>96022095</v>
      </c>
      <c r="C646" s="47" t="s">
        <v>27</v>
      </c>
      <c r="D646" s="48" t="n">
        <v>31699</v>
      </c>
      <c r="E646" s="0" t="s">
        <v>12</v>
      </c>
      <c r="F646" s="0" t="e">
        <f aca="false">NA()</f>
        <v>#N/A</v>
      </c>
      <c r="G646" s="0" t="e">
        <f aca="false">NA()</f>
        <v>#N/A</v>
      </c>
      <c r="H646" s="29" t="n">
        <f aca="false">VLOOKUP(A646,HEADROOM!$C$2:$D$3820,2,FALSE())</f>
        <v>14976282</v>
      </c>
      <c r="I646" s="0" t="str">
        <f aca="false">IF(D646="",VLOOKUP(A646,HEADROOM!$C$2:$E$3820,3,FALSE()),"")</f>
        <v/>
      </c>
      <c r="J646" s="0" t="str">
        <f aca="false">A646&amp;B646</f>
        <v>ONEOK Energy Marketing and Trading Company, L.P.96022095</v>
      </c>
      <c r="K646" s="0" t="s">
        <v>1572</v>
      </c>
    </row>
    <row r="647" customFormat="false" ht="12.75" hidden="false" customHeight="false" outlineLevel="0" collapsed="false">
      <c r="A647" s="47" t="s">
        <v>117</v>
      </c>
      <c r="B647" s="48" t="n">
        <v>96053796</v>
      </c>
      <c r="C647" s="47" t="s">
        <v>27</v>
      </c>
      <c r="D647" s="48" t="n">
        <v>61839</v>
      </c>
      <c r="E647" s="0" t="s">
        <v>12</v>
      </c>
      <c r="F647" s="0" t="e">
        <f aca="false">NA()</f>
        <v>#N/A</v>
      </c>
      <c r="G647" s="0" t="e">
        <f aca="false">NA()</f>
        <v>#N/A</v>
      </c>
      <c r="H647" s="29" t="n">
        <f aca="false">VLOOKUP(A647,HEADROOM!$C$2:$D$3820,2,FALSE())</f>
        <v>1500000</v>
      </c>
      <c r="I647" s="0" t="str">
        <f aca="false">IF(D647="",VLOOKUP(A647,HEADROOM!$C$2:$E$3820,3,FALSE()),"")</f>
        <v/>
      </c>
      <c r="J647" s="0" t="str">
        <f aca="false">A647&amp;B647</f>
        <v>PanCanadian Energy Services Inc.96053796</v>
      </c>
      <c r="K647" s="0" t="s">
        <v>1572</v>
      </c>
    </row>
    <row r="648" customFormat="false" ht="12.75" hidden="false" customHeight="false" outlineLevel="0" collapsed="false">
      <c r="A648" s="47" t="s">
        <v>210</v>
      </c>
      <c r="B648" s="48" t="n">
        <v>96019158</v>
      </c>
      <c r="C648" s="47" t="s">
        <v>27</v>
      </c>
      <c r="D648" s="48" t="n">
        <v>53747</v>
      </c>
      <c r="E648" s="0" t="s">
        <v>12</v>
      </c>
      <c r="F648" s="0" t="e">
        <f aca="false">NA()</f>
        <v>#N/A</v>
      </c>
      <c r="G648" s="0" t="e">
        <f aca="false">NA()</f>
        <v>#N/A</v>
      </c>
      <c r="H648" s="29" t="n">
        <f aca="false">VLOOKUP(A648,HEADROOM!$C$2:$D$3820,2,FALSE())</f>
        <v>9859713</v>
      </c>
      <c r="I648" s="0" t="str">
        <f aca="false">IF(D648="",VLOOKUP(A648,HEADROOM!$C$2:$E$3820,3,FALSE()),"")</f>
        <v/>
      </c>
      <c r="J648" s="0" t="str">
        <f aca="false">A648&amp;B648</f>
        <v>PCS Nitrogen Fertilizer, L.P.96019158</v>
      </c>
      <c r="K648" s="0" t="s">
        <v>1572</v>
      </c>
    </row>
    <row r="649" customFormat="false" ht="12.75" hidden="false" customHeight="false" outlineLevel="0" collapsed="false">
      <c r="A649" s="51" t="s">
        <v>324</v>
      </c>
      <c r="B649" s="48"/>
      <c r="C649" s="51" t="s">
        <v>42</v>
      </c>
      <c r="D649" s="54" t="n">
        <v>77150</v>
      </c>
      <c r="E649" s="0" t="s">
        <v>12</v>
      </c>
      <c r="F649" s="0" t="e">
        <f aca="false">NA()</f>
        <v>#N/A</v>
      </c>
      <c r="G649" s="0" t="e">
        <f aca="false">NA()</f>
        <v>#N/A</v>
      </c>
      <c r="H649" s="29" t="n">
        <f aca="false">VLOOKUP(A649,HEADROOM!$C$2:$D$3820,2,FALSE())</f>
        <v>2400000</v>
      </c>
      <c r="I649" s="0" t="str">
        <f aca="false">IF(D649="",VLOOKUP(A649,HEADROOM!$C$2:$E$3820,3,FALSE()),"")</f>
        <v/>
      </c>
      <c r="J649" s="0" t="str">
        <f aca="false">A649&amp;B649</f>
        <v>Pennaco Energy, Inc.</v>
      </c>
      <c r="K649" s="0" t="n">
        <v>0</v>
      </c>
    </row>
    <row r="650" customFormat="false" ht="12.75" hidden="false" customHeight="false" outlineLevel="0" collapsed="false">
      <c r="A650" s="47" t="s">
        <v>323</v>
      </c>
      <c r="B650" s="48" t="n">
        <v>96038388</v>
      </c>
      <c r="C650" s="47" t="s">
        <v>27</v>
      </c>
      <c r="D650" s="48" t="n">
        <v>3977</v>
      </c>
      <c r="E650" s="0" t="s">
        <v>12</v>
      </c>
      <c r="F650" s="0" t="e">
        <f aca="false">NA()</f>
        <v>#N/A</v>
      </c>
      <c r="G650" s="0" t="e">
        <f aca="false">NA()</f>
        <v>#N/A</v>
      </c>
      <c r="H650" s="29" t="n">
        <f aca="false">VLOOKUP(A650,HEADROOM!$C$2:$D$3820,2,FALSE())</f>
        <v>9335907</v>
      </c>
      <c r="I650" s="0" t="str">
        <f aca="false">IF(D650="",VLOOKUP(A650,HEADROOM!$C$2:$E$3820,3,FALSE()),"")</f>
        <v/>
      </c>
      <c r="J650" s="0" t="str">
        <f aca="false">A650&amp;B650</f>
        <v>Peoples Energy Corporation96038388</v>
      </c>
      <c r="K650" s="0" t="s">
        <v>1572</v>
      </c>
    </row>
    <row r="651" customFormat="false" ht="12.75" hidden="false" customHeight="false" outlineLevel="0" collapsed="false">
      <c r="A651" s="51" t="s">
        <v>229</v>
      </c>
      <c r="B651" s="48"/>
      <c r="C651" s="51" t="s">
        <v>42</v>
      </c>
      <c r="D651" s="54" t="n">
        <v>72441</v>
      </c>
      <c r="E651" s="0" t="s">
        <v>12</v>
      </c>
      <c r="F651" s="0" t="e">
        <f aca="false">NA()</f>
        <v>#N/A</v>
      </c>
      <c r="G651" s="0" t="e">
        <f aca="false">NA()</f>
        <v>#N/A</v>
      </c>
      <c r="H651" s="29" t="n">
        <f aca="false">VLOOKUP(A651,HEADROOM!$C$2:$D$3820,2,FALSE())</f>
        <v>100000</v>
      </c>
      <c r="I651" s="0" t="str">
        <f aca="false">IF(D651="",VLOOKUP(A651,HEADROOM!$C$2:$E$3820,3,FALSE()),"")</f>
        <v/>
      </c>
      <c r="J651" s="0" t="str">
        <f aca="false">A651&amp;B651</f>
        <v>Pepco Gas Services, Inc.</v>
      </c>
      <c r="K651" s="0" t="n">
        <v>0</v>
      </c>
    </row>
    <row r="652" customFormat="false" ht="12.75" hidden="false" customHeight="false" outlineLevel="0" collapsed="false">
      <c r="A652" s="47" t="s">
        <v>181</v>
      </c>
      <c r="B652" s="48" t="n">
        <v>96065388</v>
      </c>
      <c r="C652" s="47" t="s">
        <v>27</v>
      </c>
      <c r="D652" s="48" t="n">
        <v>66093</v>
      </c>
      <c r="E652" s="0" t="s">
        <v>12</v>
      </c>
      <c r="F652" s="0" t="e">
        <f aca="false">NA()</f>
        <v>#N/A</v>
      </c>
      <c r="G652" s="0" t="e">
        <f aca="false">NA()</f>
        <v>#N/A</v>
      </c>
      <c r="H652" s="29" t="n">
        <f aca="false">VLOOKUP(A652,HEADROOM!$C$2:$D$3820,2,FALSE())</f>
        <v>10000</v>
      </c>
      <c r="I652" s="0" t="str">
        <f aca="false">IF(D652="",VLOOKUP(A652,HEADROOM!$C$2:$E$3820,3,FALSE()),"")</f>
        <v/>
      </c>
      <c r="J652" s="0" t="str">
        <f aca="false">A652&amp;B652</f>
        <v>Petrocom Energy Group, Ltd.96065388</v>
      </c>
      <c r="K652" s="0" t="s">
        <v>1572</v>
      </c>
    </row>
    <row r="653" customFormat="false" ht="12.75" hidden="false" customHeight="false" outlineLevel="0" collapsed="false">
      <c r="A653" s="47" t="s">
        <v>260</v>
      </c>
      <c r="B653" s="48" t="n">
        <v>96022603</v>
      </c>
      <c r="C653" s="47" t="s">
        <v>27</v>
      </c>
      <c r="D653" s="48" t="n">
        <v>54438</v>
      </c>
      <c r="E653" s="0" t="s">
        <v>12</v>
      </c>
      <c r="F653" s="0" t="e">
        <f aca="false">NA()</f>
        <v>#N/A</v>
      </c>
      <c r="G653" s="0" t="e">
        <f aca="false">NA()</f>
        <v>#N/A</v>
      </c>
      <c r="H653" s="29" t="n">
        <f aca="false">VLOOKUP(A653,HEADROOM!$C$2:$D$3820,2,FALSE())</f>
        <v>5000000</v>
      </c>
      <c r="I653" s="0" t="str">
        <f aca="false">IF(D653="",VLOOKUP(A653,HEADROOM!$C$2:$E$3820,3,FALSE()),"")</f>
        <v/>
      </c>
      <c r="J653" s="0" t="str">
        <f aca="false">A653&amp;B653</f>
        <v>PG&amp;E Energy Trading, Canada Corporation96022603</v>
      </c>
      <c r="K653" s="0" t="s">
        <v>1554</v>
      </c>
    </row>
    <row r="654" customFormat="false" ht="12.75" hidden="false" customHeight="false" outlineLevel="0" collapsed="false">
      <c r="A654" s="47" t="s">
        <v>79</v>
      </c>
      <c r="B654" s="48" t="n">
        <v>96022605</v>
      </c>
      <c r="C654" s="47" t="s">
        <v>27</v>
      </c>
      <c r="D654" s="48" t="n">
        <v>58402</v>
      </c>
      <c r="E654" s="0" t="s">
        <v>12</v>
      </c>
      <c r="F654" s="0" t="e">
        <f aca="false">NA()</f>
        <v>#N/A</v>
      </c>
      <c r="G654" s="0" t="e">
        <f aca="false">NA()</f>
        <v>#N/A</v>
      </c>
      <c r="H654" s="29" t="n">
        <f aca="false">VLOOKUP(A654,HEADROOM!$C$2:$D$3820,2,FALSE())</f>
        <v>5000000</v>
      </c>
      <c r="I654" s="0" t="str">
        <f aca="false">IF(D654="",VLOOKUP(A654,HEADROOM!$C$2:$E$3820,3,FALSE()),"")</f>
        <v/>
      </c>
      <c r="J654" s="0" t="str">
        <f aca="false">A654&amp;B654</f>
        <v>PG&amp;E Energy Trading-Gas Corporation96022605</v>
      </c>
      <c r="K654" s="0" t="s">
        <v>1572</v>
      </c>
    </row>
    <row r="655" customFormat="false" ht="12.75" hidden="false" customHeight="false" outlineLevel="0" collapsed="false">
      <c r="A655" s="47" t="s">
        <v>134</v>
      </c>
      <c r="B655" s="48" t="n">
        <v>95000303</v>
      </c>
      <c r="C655" s="47" t="s">
        <v>135</v>
      </c>
      <c r="D655" s="48" t="n">
        <v>46709</v>
      </c>
      <c r="E655" s="0" t="s">
        <v>12</v>
      </c>
      <c r="F655" s="0" t="e">
        <f aca="false">NA()</f>
        <v>#N/A</v>
      </c>
      <c r="G655" s="0" t="e">
        <f aca="false">NA()</f>
        <v>#N/A</v>
      </c>
      <c r="H655" s="29" t="n">
        <f aca="false">VLOOKUP(A655,HEADROOM!$C$2:$D$3820,2,FALSE())</f>
        <v>68740358</v>
      </c>
      <c r="I655" s="0" t="str">
        <f aca="false">IF(D655="",VLOOKUP(A655,HEADROOM!$C$2:$E$3820,3,FALSE()),"")</f>
        <v/>
      </c>
      <c r="J655" s="0" t="str">
        <f aca="false">A655&amp;B655</f>
        <v>Phibro Inc.95000303</v>
      </c>
      <c r="K655" s="0" t="s">
        <v>1572</v>
      </c>
    </row>
    <row r="656" customFormat="false" ht="12.75" hidden="false" customHeight="false" outlineLevel="0" collapsed="false">
      <c r="A656" s="51" t="s">
        <v>328</v>
      </c>
      <c r="B656" s="48"/>
      <c r="C656" s="51" t="s">
        <v>42</v>
      </c>
      <c r="D656" s="54" t="n">
        <v>171</v>
      </c>
      <c r="E656" s="0" t="s">
        <v>12</v>
      </c>
      <c r="F656" s="0" t="e">
        <f aca="false">NA()</f>
        <v>#N/A</v>
      </c>
      <c r="G656" s="0" t="e">
        <f aca="false">NA()</f>
        <v>#N/A</v>
      </c>
      <c r="H656" s="29" t="n">
        <f aca="false">VLOOKUP(A656,HEADROOM!$C$2:$D$3820,2,FALSE())</f>
        <v>12000000</v>
      </c>
      <c r="I656" s="0" t="str">
        <f aca="false">IF(D656="",VLOOKUP(A656,HEADROOM!$C$2:$E$3820,3,FALSE()),"")</f>
        <v/>
      </c>
      <c r="J656" s="0" t="str">
        <f aca="false">A656&amp;B656</f>
        <v>Piedmont Natural Gas Company Inc.</v>
      </c>
      <c r="K656" s="0" t="n">
        <v>0</v>
      </c>
    </row>
    <row r="657" customFormat="false" ht="12.75" hidden="false" customHeight="false" outlineLevel="0" collapsed="false">
      <c r="A657" s="47" t="s">
        <v>227</v>
      </c>
      <c r="B657" s="48" t="n">
        <v>96083555</v>
      </c>
      <c r="C657" s="47" t="s">
        <v>27</v>
      </c>
      <c r="D657" s="48" t="n">
        <v>65165</v>
      </c>
      <c r="E657" s="0" t="s">
        <v>12</v>
      </c>
      <c r="F657" s="0" t="n">
        <v>49</v>
      </c>
      <c r="G657" s="0" t="n">
        <v>49</v>
      </c>
      <c r="H657" s="29" t="n">
        <f aca="false">VLOOKUP(A657,HEADROOM!$C$2:$D$3820,2,FALSE())</f>
        <v>14873669</v>
      </c>
      <c r="I657" s="0" t="str">
        <f aca="false">IF(D657="",VLOOKUP(A657,HEADROOM!$C$2:$E$3820,3,FALSE()),"")</f>
        <v/>
      </c>
      <c r="J657" s="0" t="str">
        <f aca="false">A657&amp;B657</f>
        <v>PPL EnergyPlus, LLC96083555</v>
      </c>
      <c r="K657" s="0" t="s">
        <v>1572</v>
      </c>
    </row>
    <row r="658" customFormat="false" ht="12.75" hidden="false" customHeight="false" outlineLevel="0" collapsed="false">
      <c r="A658" s="47" t="s">
        <v>214</v>
      </c>
      <c r="B658" s="48" t="n">
        <v>96060326</v>
      </c>
      <c r="C658" s="47" t="s">
        <v>27</v>
      </c>
      <c r="D658" s="48" t="n">
        <v>2630</v>
      </c>
      <c r="E658" s="0" t="s">
        <v>12</v>
      </c>
      <c r="F658" s="0" t="e">
        <f aca="false">NA()</f>
        <v>#N/A</v>
      </c>
      <c r="G658" s="0" t="e">
        <f aca="false">NA()</f>
        <v>#N/A</v>
      </c>
      <c r="H658" s="29" t="n">
        <f aca="false">VLOOKUP(A658,HEADROOM!$C$2:$D$3820,2,FALSE())</f>
        <v>150000</v>
      </c>
      <c r="I658" s="0" t="str">
        <f aca="false">IF(D658="",VLOOKUP(A658,HEADROOM!$C$2:$E$3820,3,FALSE()),"")</f>
        <v/>
      </c>
      <c r="J658" s="0" t="str">
        <f aca="false">A658&amp;B658</f>
        <v>Prior Energy Corporation96060326</v>
      </c>
      <c r="K658" s="0" t="s">
        <v>1572</v>
      </c>
    </row>
    <row r="659" customFormat="false" ht="12.75" hidden="false" customHeight="false" outlineLevel="0" collapsed="false">
      <c r="A659" s="51" t="s">
        <v>242</v>
      </c>
      <c r="B659" s="48"/>
      <c r="C659" s="51" t="s">
        <v>42</v>
      </c>
      <c r="D659" s="54" t="n">
        <v>49006</v>
      </c>
      <c r="E659" s="0" t="s">
        <v>12</v>
      </c>
      <c r="F659" s="0" t="e">
        <f aca="false">NA()</f>
        <v>#N/A</v>
      </c>
      <c r="G659" s="0" t="e">
        <f aca="false">NA()</f>
        <v>#N/A</v>
      </c>
      <c r="H659" s="29" t="n">
        <f aca="false">VLOOKUP(A659,HEADROOM!$C$2:$D$3820,2,FALSE())</f>
        <v>500000</v>
      </c>
      <c r="I659" s="0" t="str">
        <f aca="false">IF(D659="",VLOOKUP(A659,HEADROOM!$C$2:$E$3820,3,FALSE()),"")</f>
        <v/>
      </c>
      <c r="J659" s="0" t="str">
        <f aca="false">A659&amp;B659</f>
        <v>ProLiance Energy, LLC</v>
      </c>
      <c r="K659" s="0" t="n">
        <v>0</v>
      </c>
    </row>
    <row r="660" customFormat="false" ht="12.75" hidden="false" customHeight="false" outlineLevel="0" collapsed="false">
      <c r="A660" s="47" t="s">
        <v>119</v>
      </c>
      <c r="B660" s="48" t="n">
        <v>96041614</v>
      </c>
      <c r="C660" s="47" t="s">
        <v>27</v>
      </c>
      <c r="D660" s="48" t="n">
        <v>84074</v>
      </c>
      <c r="E660" s="0" t="s">
        <v>12</v>
      </c>
      <c r="F660" s="0" t="n">
        <v>23</v>
      </c>
      <c r="G660" s="0" t="n">
        <v>23</v>
      </c>
      <c r="H660" s="29" t="n">
        <f aca="false">VLOOKUP(A660,HEADROOM!$C$2:$D$3820,2,FALSE())</f>
        <v>0</v>
      </c>
      <c r="I660" s="0" t="str">
        <f aca="false">IF(D660="",VLOOKUP(A660,HEADROOM!$C$2:$E$3820,3,FALSE()),"")</f>
        <v/>
      </c>
      <c r="J660" s="0" t="str">
        <f aca="false">A660&amp;B660</f>
        <v>PSEG Energy Resources &amp; Trade LLC96041614</v>
      </c>
      <c r="K660" s="0" t="s">
        <v>1572</v>
      </c>
    </row>
    <row r="661" customFormat="false" ht="12.75" hidden="false" customHeight="false" outlineLevel="0" collapsed="false">
      <c r="A661" s="47" t="s">
        <v>182</v>
      </c>
      <c r="B661" s="48" t="n">
        <v>96034634</v>
      </c>
      <c r="C661" s="47" t="s">
        <v>104</v>
      </c>
      <c r="D661" s="48" t="n">
        <v>54279</v>
      </c>
      <c r="E661" s="0" t="s">
        <v>12</v>
      </c>
      <c r="F661" s="0" t="n">
        <v>73</v>
      </c>
      <c r="G661" s="0" t="n">
        <v>73</v>
      </c>
      <c r="H661" s="29" t="n">
        <f aca="false">VLOOKUP(A661,HEADROOM!$C$2:$D$3820,2,FALSE())</f>
        <v>350000</v>
      </c>
      <c r="I661" s="0" t="str">
        <f aca="false">IF(D661="",VLOOKUP(A661,HEADROOM!$C$2:$E$3820,3,FALSE()),"")</f>
        <v/>
      </c>
      <c r="J661" s="0" t="str">
        <f aca="false">A661&amp;B661</f>
        <v>Puget Sound Energy, Inc.96034634</v>
      </c>
      <c r="K661" s="0" t="s">
        <v>1572</v>
      </c>
    </row>
    <row r="662" customFormat="false" ht="12.75" hidden="false" customHeight="false" outlineLevel="0" collapsed="false">
      <c r="A662" s="51" t="s">
        <v>269</v>
      </c>
      <c r="B662" s="48"/>
      <c r="C662" s="51" t="s">
        <v>42</v>
      </c>
      <c r="D662" s="54" t="n">
        <v>65372</v>
      </c>
      <c r="E662" s="0" t="s">
        <v>12</v>
      </c>
      <c r="F662" s="0" t="n">
        <v>87</v>
      </c>
      <c r="G662" s="0" t="n">
        <v>87</v>
      </c>
      <c r="H662" s="29" t="n">
        <f aca="false">VLOOKUP(A662,HEADROOM!$C$2:$D$3820,2,FALSE())</f>
        <v>0</v>
      </c>
      <c r="I662" s="0" t="str">
        <f aca="false">IF(D662="",VLOOKUP(A662,HEADROOM!$C$2:$E$3820,3,FALSE()),"")</f>
        <v/>
      </c>
      <c r="J662" s="0" t="str">
        <f aca="false">A662&amp;B662</f>
        <v>Reliant Energy HL&amp;P</v>
      </c>
      <c r="K662" s="0" t="n">
        <v>0</v>
      </c>
    </row>
    <row r="663" customFormat="false" ht="12.75" hidden="false" customHeight="false" outlineLevel="0" collapsed="false">
      <c r="A663" s="47" t="s">
        <v>67</v>
      </c>
      <c r="B663" s="48" t="n">
        <v>96000103</v>
      </c>
      <c r="C663" s="47" t="s">
        <v>46</v>
      </c>
      <c r="D663" s="48" t="n">
        <v>65268</v>
      </c>
      <c r="E663" s="0" t="s">
        <v>12</v>
      </c>
      <c r="F663" s="0" t="n">
        <v>4</v>
      </c>
      <c r="G663" s="0" t="n">
        <v>4</v>
      </c>
      <c r="H663" s="29" t="n">
        <f aca="false">VLOOKUP(A663,HEADROOM!$C$2:$D$3820,2,FALSE())</f>
        <v>45332093</v>
      </c>
      <c r="I663" s="0" t="str">
        <f aca="false">IF(D663="",VLOOKUP(A663,HEADROOM!$C$2:$E$3820,3,FALSE()),"")</f>
        <v/>
      </c>
      <c r="J663" s="0" t="str">
        <f aca="false">A663&amp;B663</f>
        <v>Reliant Energy Services, Inc.96000103</v>
      </c>
      <c r="K663" s="0" t="s">
        <v>1572</v>
      </c>
    </row>
    <row r="664" customFormat="false" ht="12.75" hidden="false" customHeight="false" outlineLevel="0" collapsed="false">
      <c r="A664" s="51" t="s">
        <v>310</v>
      </c>
      <c r="B664" s="48"/>
      <c r="C664" s="51" t="s">
        <v>42</v>
      </c>
      <c r="D664" s="54" t="n">
        <v>71096</v>
      </c>
      <c r="E664" s="0" t="s">
        <v>12</v>
      </c>
      <c r="F664" s="0" t="e">
        <f aca="false">NA()</f>
        <v>#N/A</v>
      </c>
      <c r="G664" s="0" t="e">
        <f aca="false">NA()</f>
        <v>#N/A</v>
      </c>
      <c r="H664" s="29" t="n">
        <f aca="false">VLOOKUP(A664,HEADROOM!$C$2:$D$3820,2,FALSE())</f>
        <v>713521</v>
      </c>
      <c r="I664" s="0" t="str">
        <f aca="false">IF(D664="",VLOOKUP(A664,HEADROOM!$C$2:$E$3820,3,FALSE()),"")</f>
        <v/>
      </c>
      <c r="J664" s="0" t="str">
        <f aca="false">A664&amp;B664</f>
        <v>Retex Inc.</v>
      </c>
      <c r="K664" s="0" t="n">
        <v>0</v>
      </c>
    </row>
    <row r="665" customFormat="false" ht="12.75" hidden="false" customHeight="false" outlineLevel="0" collapsed="false">
      <c r="A665" s="47" t="s">
        <v>183</v>
      </c>
      <c r="B665" s="48" t="n">
        <v>96027986</v>
      </c>
      <c r="C665" s="47" t="s">
        <v>27</v>
      </c>
      <c r="D665" s="48" t="n">
        <v>52595</v>
      </c>
      <c r="E665" s="0" t="s">
        <v>12</v>
      </c>
      <c r="F665" s="0" t="e">
        <f aca="false">NA()</f>
        <v>#N/A</v>
      </c>
      <c r="G665" s="0" t="e">
        <f aca="false">NA()</f>
        <v>#N/A</v>
      </c>
      <c r="H665" s="29" t="n">
        <f aca="false">VLOOKUP(A665,HEADROOM!$C$2:$D$3820,2,FALSE())</f>
        <v>3994207</v>
      </c>
      <c r="I665" s="0" t="str">
        <f aca="false">IF(D665="",VLOOKUP(A665,HEADROOM!$C$2:$E$3820,3,FALSE()),"")</f>
        <v/>
      </c>
      <c r="J665" s="0" t="str">
        <f aca="false">A665&amp;B665</f>
        <v>Richardson Energy Marketing, Ltd.96027986</v>
      </c>
      <c r="K665" s="0" t="s">
        <v>1572</v>
      </c>
    </row>
    <row r="666" customFormat="false" ht="12.75" hidden="false" customHeight="false" outlineLevel="0" collapsed="false">
      <c r="A666" s="51" t="s">
        <v>334</v>
      </c>
      <c r="B666" s="48"/>
      <c r="C666" s="51" t="s">
        <v>42</v>
      </c>
      <c r="D666" s="54" t="n">
        <v>26536</v>
      </c>
      <c r="E666" s="0" t="s">
        <v>12</v>
      </c>
      <c r="F666" s="0" t="e">
        <f aca="false">NA()</f>
        <v>#N/A</v>
      </c>
      <c r="G666" s="0" t="e">
        <f aca="false">NA()</f>
        <v>#N/A</v>
      </c>
      <c r="H666" s="29" t="n">
        <f aca="false">VLOOKUP(A666,HEADROOM!$C$2:$D$3820,2,FALSE())</f>
        <v>400000</v>
      </c>
      <c r="I666" s="0" t="str">
        <f aca="false">IF(D666="",VLOOKUP(A666,HEADROOM!$C$2:$E$3820,3,FALSE()),"")</f>
        <v/>
      </c>
      <c r="J666" s="0" t="str">
        <f aca="false">A666&amp;B666</f>
        <v>Riley Natural Gas Company</v>
      </c>
      <c r="K666" s="0" t="n">
        <v>0</v>
      </c>
    </row>
    <row r="667" customFormat="false" ht="12.75" hidden="false" customHeight="false" outlineLevel="0" collapsed="false">
      <c r="A667" s="51" t="s">
        <v>314</v>
      </c>
      <c r="B667" s="48"/>
      <c r="C667" s="51" t="s">
        <v>42</v>
      </c>
      <c r="D667" s="54" t="n">
        <v>46565</v>
      </c>
      <c r="E667" s="0" t="s">
        <v>12</v>
      </c>
      <c r="F667" s="0" t="e">
        <f aca="false">NA()</f>
        <v>#N/A</v>
      </c>
      <c r="G667" s="0" t="e">
        <f aca="false">NA()</f>
        <v>#N/A</v>
      </c>
      <c r="H667" s="29" t="n">
        <f aca="false">VLOOKUP(A667,HEADROOM!$C$2:$D$3820,2,FALSE())</f>
        <v>4185887</v>
      </c>
      <c r="I667" s="0" t="str">
        <f aca="false">IF(D667="",VLOOKUP(A667,HEADROOM!$C$2:$E$3820,3,FALSE()),"")</f>
        <v/>
      </c>
      <c r="J667" s="0" t="str">
        <f aca="false">A667&amp;B667</f>
        <v>Scana Energy Marketing, Inc.</v>
      </c>
      <c r="K667" s="0" t="n">
        <v>0</v>
      </c>
    </row>
    <row r="668" customFormat="false" ht="12.75" hidden="false" customHeight="false" outlineLevel="0" collapsed="false">
      <c r="A668" s="47" t="s">
        <v>264</v>
      </c>
      <c r="B668" s="48" t="n">
        <v>96063278</v>
      </c>
      <c r="C668" s="47" t="s">
        <v>27</v>
      </c>
      <c r="D668" s="48" t="n">
        <v>64168</v>
      </c>
      <c r="E668" s="0" t="s">
        <v>12</v>
      </c>
      <c r="F668" s="0" t="n">
        <v>27</v>
      </c>
      <c r="G668" s="0" t="n">
        <v>27</v>
      </c>
      <c r="H668" s="29" t="n">
        <f aca="false">VLOOKUP(A668,HEADROOM!$C$2:$D$3820,2,FALSE())</f>
        <v>2500000</v>
      </c>
      <c r="I668" s="0" t="str">
        <f aca="false">IF(D668="",VLOOKUP(A668,HEADROOM!$C$2:$E$3820,3,FALSE()),"")</f>
        <v/>
      </c>
      <c r="J668" s="0" t="str">
        <f aca="false">A668&amp;B668</f>
        <v>Select Energy, Inc.96063278</v>
      </c>
      <c r="K668" s="0" t="s">
        <v>1572</v>
      </c>
    </row>
    <row r="669" customFormat="false" ht="12.75" hidden="false" customHeight="false" outlineLevel="0" collapsed="false">
      <c r="A669" s="51" t="s">
        <v>276</v>
      </c>
      <c r="B669" s="48"/>
      <c r="C669" s="51" t="s">
        <v>42</v>
      </c>
      <c r="D669" s="54" t="n">
        <v>77277</v>
      </c>
      <c r="E669" s="0" t="s">
        <v>12</v>
      </c>
      <c r="F669" s="0" t="e">
        <f aca="false">NA()</f>
        <v>#N/A</v>
      </c>
      <c r="G669" s="0" t="e">
        <f aca="false">NA()</f>
        <v>#N/A</v>
      </c>
      <c r="H669" s="29" t="n">
        <f aca="false">VLOOKUP(A669,HEADROOM!$C$2:$D$3820,2,FALSE())</f>
        <v>1750932</v>
      </c>
      <c r="I669" s="0" t="str">
        <f aca="false">IF(D669="",VLOOKUP(A669,HEADROOM!$C$2:$E$3820,3,FALSE()),"")</f>
        <v/>
      </c>
      <c r="J669" s="0" t="str">
        <f aca="false">A669&amp;B669</f>
        <v>Sempra Energy Solutions</v>
      </c>
      <c r="K669" s="0" t="n">
        <v>0</v>
      </c>
    </row>
    <row r="670" customFormat="false" ht="12.75" hidden="false" customHeight="false" outlineLevel="0" collapsed="false">
      <c r="A670" s="51" t="s">
        <v>39</v>
      </c>
      <c r="B670" s="48"/>
      <c r="C670" s="51" t="s">
        <v>42</v>
      </c>
      <c r="D670" s="54" t="n">
        <v>57508</v>
      </c>
      <c r="E670" s="0" t="s">
        <v>12</v>
      </c>
      <c r="F670" s="0" t="n">
        <v>22</v>
      </c>
      <c r="G670" s="0" t="n">
        <v>22</v>
      </c>
      <c r="H670" s="29" t="n">
        <f aca="false">VLOOKUP(A670,HEADROOM!$C$2:$D$3820,2,FALSE())</f>
        <v>58777870</v>
      </c>
      <c r="I670" s="0" t="str">
        <f aca="false">IF(D670="",VLOOKUP(A670,HEADROOM!$C$2:$E$3820,3,FALSE()),"")</f>
        <v/>
      </c>
      <c r="J670" s="0" t="str">
        <f aca="false">A670&amp;B670</f>
        <v>Sempra Energy Trading Corp.</v>
      </c>
      <c r="K670" s="0" t="n">
        <v>0</v>
      </c>
    </row>
    <row r="671" customFormat="false" ht="12.75" hidden="false" customHeight="false" outlineLevel="0" collapsed="false">
      <c r="A671" s="51" t="s">
        <v>137</v>
      </c>
      <c r="B671" s="48"/>
      <c r="C671" s="51" t="s">
        <v>42</v>
      </c>
      <c r="D671" s="54" t="n">
        <v>103469</v>
      </c>
      <c r="E671" s="0" t="s">
        <v>12</v>
      </c>
      <c r="F671" s="0" t="e">
        <f aca="false">NA()</f>
        <v>#N/A</v>
      </c>
      <c r="G671" s="0" t="e">
        <f aca="false">NA()</f>
        <v>#N/A</v>
      </c>
      <c r="H671" s="29" t="n">
        <f aca="false">VLOOKUP(A671,HEADROOM!$C$2:$D$3820,2,FALSE())</f>
        <v>1500000</v>
      </c>
      <c r="I671" s="0" t="str">
        <f aca="false">IF(D671="",VLOOKUP(A671,HEADROOM!$C$2:$E$3820,3,FALSE()),"")</f>
        <v/>
      </c>
      <c r="J671" s="0" t="str">
        <f aca="false">A671&amp;B671</f>
        <v>Sequent Energy Management, L.P.</v>
      </c>
      <c r="K671" s="0" t="n">
        <v>0</v>
      </c>
    </row>
    <row r="672" customFormat="false" ht="12.75" hidden="false" customHeight="false" outlineLevel="0" collapsed="false">
      <c r="A672" s="51" t="s">
        <v>161</v>
      </c>
      <c r="B672" s="48"/>
      <c r="C672" s="51" t="s">
        <v>42</v>
      </c>
      <c r="D672" s="54" t="n">
        <v>84846</v>
      </c>
      <c r="E672" s="0" t="s">
        <v>12</v>
      </c>
      <c r="F672" s="0" t="e">
        <f aca="false">NA()</f>
        <v>#N/A</v>
      </c>
      <c r="G672" s="0" t="e">
        <f aca="false">NA()</f>
        <v>#N/A</v>
      </c>
      <c r="H672" s="29" t="e">
        <f aca="false">VLOOKUP(A672,HEADROOM!$C$2:$D$3820,2,FALSE())</f>
        <v>#N/A</v>
      </c>
      <c r="I672" s="0" t="str">
        <f aca="false">IF(D672="",VLOOKUP(A672,HEADROOM!$C$2:$E$3820,3,FALSE()),"")</f>
        <v/>
      </c>
      <c r="J672" s="0" t="str">
        <f aca="false">A672&amp;B672</f>
        <v>Sequent Energy Management, LLC</v>
      </c>
      <c r="K672" s="0" t="n">
        <v>0</v>
      </c>
    </row>
    <row r="673" customFormat="false" ht="12.75" hidden="false" customHeight="false" outlineLevel="0" collapsed="false">
      <c r="A673" s="51" t="s">
        <v>292</v>
      </c>
      <c r="B673" s="48"/>
      <c r="C673" s="51" t="s">
        <v>42</v>
      </c>
      <c r="D673" s="54" t="n">
        <v>193</v>
      </c>
      <c r="E673" s="0" t="s">
        <v>12</v>
      </c>
      <c r="F673" s="0" t="e">
        <f aca="false">NA()</f>
        <v>#N/A</v>
      </c>
      <c r="G673" s="0" t="e">
        <f aca="false">NA()</f>
        <v>#N/A</v>
      </c>
      <c r="H673" s="29" t="n">
        <f aca="false">VLOOKUP(A673,HEADROOM!$C$2:$D$3820,2,FALSE())</f>
        <v>200000</v>
      </c>
      <c r="I673" s="0" t="str">
        <f aca="false">IF(D673="",VLOOKUP(A673,HEADROOM!$C$2:$E$3820,3,FALSE()),"")</f>
        <v/>
      </c>
      <c r="J673" s="0" t="str">
        <f aca="false">A673&amp;B673</f>
        <v>SG Interests I, Ltd.</v>
      </c>
      <c r="K673" s="0" t="n">
        <v>0</v>
      </c>
    </row>
    <row r="674" customFormat="false" ht="12.75" hidden="false" customHeight="false" outlineLevel="0" collapsed="false">
      <c r="A674" s="51" t="s">
        <v>291</v>
      </c>
      <c r="B674" s="48"/>
      <c r="C674" s="51" t="s">
        <v>42</v>
      </c>
      <c r="D674" s="54" t="n">
        <v>2846</v>
      </c>
      <c r="E674" s="0" t="s">
        <v>12</v>
      </c>
      <c r="F674" s="0" t="n">
        <v>89</v>
      </c>
      <c r="G674" s="0" t="n">
        <v>89</v>
      </c>
      <c r="H674" s="29" t="n">
        <f aca="false">VLOOKUP(A674,HEADROOM!$C$2:$D$3820,2,FALSE())</f>
        <v>0</v>
      </c>
      <c r="I674" s="0" t="str">
        <f aca="false">IF(D674="",VLOOKUP(A674,HEADROOM!$C$2:$E$3820,3,FALSE()),"")</f>
        <v/>
      </c>
      <c r="J674" s="0" t="str">
        <f aca="false">A674&amp;B674</f>
        <v>Sierra Pacific Power Company</v>
      </c>
      <c r="K674" s="0" t="n">
        <v>0</v>
      </c>
    </row>
    <row r="675" customFormat="false" ht="12.75" hidden="false" customHeight="false" outlineLevel="0" collapsed="false">
      <c r="A675" s="51" t="s">
        <v>306</v>
      </c>
      <c r="B675" s="48"/>
      <c r="C675" s="51" t="s">
        <v>42</v>
      </c>
      <c r="D675" s="54" t="n">
        <v>74533</v>
      </c>
      <c r="E675" s="0" t="s">
        <v>12</v>
      </c>
      <c r="F675" s="0" t="n">
        <v>60</v>
      </c>
      <c r="G675" s="0" t="n">
        <v>60</v>
      </c>
      <c r="H675" s="29" t="n">
        <f aca="false">VLOOKUP(A675,HEADROOM!$C$2:$D$3820,2,FALSE())</f>
        <v>799909</v>
      </c>
      <c r="I675" s="0" t="str">
        <f aca="false">IF(D675="",VLOOKUP(A675,HEADROOM!$C$2:$E$3820,3,FALSE()),"")</f>
        <v/>
      </c>
      <c r="J675" s="0" t="str">
        <f aca="false">A675&amp;B675</f>
        <v>Sithe Power Marketing, L.P.</v>
      </c>
      <c r="K675" s="0" t="n">
        <v>0</v>
      </c>
    </row>
    <row r="676" customFormat="false" ht="12.75" hidden="false" customHeight="false" outlineLevel="0" collapsed="false">
      <c r="A676" s="47" t="s">
        <v>155</v>
      </c>
      <c r="B676" s="48" t="n">
        <v>96065385</v>
      </c>
      <c r="C676" s="47" t="s">
        <v>27</v>
      </c>
      <c r="D676" s="48" t="n">
        <v>77297</v>
      </c>
      <c r="E676" s="0" t="s">
        <v>12</v>
      </c>
      <c r="F676" s="0" t="e">
        <f aca="false">NA()</f>
        <v>#N/A</v>
      </c>
      <c r="G676" s="0" t="e">
        <f aca="false">NA()</f>
        <v>#N/A</v>
      </c>
      <c r="H676" s="29" t="n">
        <f aca="false">VLOOKUP(A676,HEADROOM!$C$2:$D$3820,2,FALSE())</f>
        <v>1600000</v>
      </c>
      <c r="I676" s="0" t="str">
        <f aca="false">IF(D676="",VLOOKUP(A676,HEADROOM!$C$2:$E$3820,3,FALSE()),"")</f>
        <v/>
      </c>
      <c r="J676" s="0" t="str">
        <f aca="false">A676&amp;B676</f>
        <v>Smith Barney AAA Energy Fund L.P.96065385</v>
      </c>
      <c r="K676" s="0" t="s">
        <v>1572</v>
      </c>
    </row>
    <row r="677" customFormat="false" ht="12.75" hidden="false" customHeight="false" outlineLevel="0" collapsed="false">
      <c r="A677" s="47" t="s">
        <v>235</v>
      </c>
      <c r="B677" s="48" t="n">
        <v>96011943</v>
      </c>
      <c r="C677" s="47" t="s">
        <v>27</v>
      </c>
      <c r="D677" s="48" t="n">
        <v>26146</v>
      </c>
      <c r="E677" s="0" t="s">
        <v>12</v>
      </c>
      <c r="F677" s="0" t="e">
        <f aca="false">NA()</f>
        <v>#N/A</v>
      </c>
      <c r="G677" s="0" t="e">
        <f aca="false">NA()</f>
        <v>#N/A</v>
      </c>
      <c r="H677" s="29" t="n">
        <f aca="false">VLOOKUP(A677,HEADROOM!$C$2:$D$3820,2,FALSE())</f>
        <v>92526400</v>
      </c>
      <c r="I677" s="0" t="str">
        <f aca="false">IF(D677="",VLOOKUP(A677,HEADROOM!$C$2:$E$3820,3,FALSE()),"")</f>
        <v/>
      </c>
      <c r="J677" s="0" t="str">
        <f aca="false">A677&amp;B677</f>
        <v>Societe Generale96011943</v>
      </c>
      <c r="K677" s="0" t="s">
        <v>1572</v>
      </c>
    </row>
    <row r="678" customFormat="false" ht="12.75" hidden="false" customHeight="false" outlineLevel="0" collapsed="false">
      <c r="A678" s="51" t="s">
        <v>319</v>
      </c>
      <c r="B678" s="48"/>
      <c r="C678" s="51" t="s">
        <v>42</v>
      </c>
      <c r="D678" s="54" t="n">
        <v>2905</v>
      </c>
      <c r="E678" s="0" t="s">
        <v>12</v>
      </c>
      <c r="F678" s="0" t="e">
        <f aca="false">NA()</f>
        <v>#N/A</v>
      </c>
      <c r="G678" s="0" t="e">
        <f aca="false">NA()</f>
        <v>#N/A</v>
      </c>
      <c r="H678" s="29" t="n">
        <f aca="false">VLOOKUP(A678,HEADROOM!$C$2:$D$3820,2,FALSE())</f>
        <v>2000000</v>
      </c>
      <c r="I678" s="0" t="str">
        <f aca="false">IF(D678="",VLOOKUP(A678,HEADROOM!$C$2:$E$3820,3,FALSE()),"")</f>
        <v/>
      </c>
      <c r="J678" s="0" t="str">
        <f aca="false">A678&amp;B678</f>
        <v>South Jersey Gas Company</v>
      </c>
      <c r="K678" s="0" t="n">
        <v>0</v>
      </c>
    </row>
    <row r="679" customFormat="false" ht="12.75" hidden="false" customHeight="false" outlineLevel="0" collapsed="false">
      <c r="A679" s="47" t="s">
        <v>262</v>
      </c>
      <c r="B679" s="48" t="n">
        <v>96067244</v>
      </c>
      <c r="C679" s="47" t="s">
        <v>27</v>
      </c>
      <c r="D679" s="48" t="n">
        <v>52109</v>
      </c>
      <c r="E679" s="0" t="s">
        <v>12</v>
      </c>
      <c r="F679" s="0" t="e">
        <f aca="false">NA()</f>
        <v>#N/A</v>
      </c>
      <c r="G679" s="0" t="e">
        <f aca="false">NA()</f>
        <v>#N/A</v>
      </c>
      <c r="H679" s="29" t="n">
        <f aca="false">VLOOKUP(A679,HEADROOM!$C$2:$D$3820,2,FALSE())</f>
        <v>280862</v>
      </c>
      <c r="I679" s="0" t="str">
        <f aca="false">IF(D679="",VLOOKUP(A679,HEADROOM!$C$2:$E$3820,3,FALSE()),"")</f>
        <v/>
      </c>
      <c r="J679" s="0" t="str">
        <f aca="false">A679&amp;B679</f>
        <v>South Jersey Resources Group LLC96067244</v>
      </c>
      <c r="K679" s="0" t="s">
        <v>1572</v>
      </c>
    </row>
    <row r="680" customFormat="false" ht="12.75" hidden="false" customHeight="false" outlineLevel="0" collapsed="false">
      <c r="A680" s="51" t="s">
        <v>171</v>
      </c>
      <c r="B680" s="48"/>
      <c r="C680" s="51" t="s">
        <v>42</v>
      </c>
      <c r="D680" s="54" t="n">
        <v>2872</v>
      </c>
      <c r="E680" s="0" t="s">
        <v>12</v>
      </c>
      <c r="F680" s="0" t="e">
        <f aca="false">NA()</f>
        <v>#N/A</v>
      </c>
      <c r="G680" s="0" t="e">
        <f aca="false">NA()</f>
        <v>#N/A</v>
      </c>
      <c r="H680" s="29" t="n">
        <f aca="false">VLOOKUP(A680,HEADROOM!$C$2:$D$3820,2,FALSE())</f>
        <v>8747466</v>
      </c>
      <c r="I680" s="0" t="str">
        <f aca="false">IF(D680="",VLOOKUP(A680,HEADROOM!$C$2:$E$3820,3,FALSE()),"")</f>
        <v/>
      </c>
      <c r="J680" s="0" t="str">
        <f aca="false">A680&amp;B680</f>
        <v>Southern California Gas Company</v>
      </c>
      <c r="K680" s="0" t="n">
        <v>0</v>
      </c>
    </row>
    <row r="681" customFormat="false" ht="12.75" hidden="false" customHeight="false" outlineLevel="0" collapsed="false">
      <c r="A681" s="51" t="s">
        <v>202</v>
      </c>
      <c r="B681" s="48"/>
      <c r="C681" s="51" t="s">
        <v>42</v>
      </c>
      <c r="D681" s="54" t="n">
        <v>5665</v>
      </c>
      <c r="E681" s="0" t="s">
        <v>12</v>
      </c>
      <c r="F681" s="0" t="e">
        <f aca="false">NA()</f>
        <v>#N/A</v>
      </c>
      <c r="G681" s="0" t="e">
        <f aca="false">NA()</f>
        <v>#N/A</v>
      </c>
      <c r="H681" s="29" t="n">
        <f aca="false">VLOOKUP(A681,HEADROOM!$C$2:$D$3820,2,FALSE())</f>
        <v>8481158</v>
      </c>
      <c r="I681" s="0" t="str">
        <f aca="false">IF(D681="",VLOOKUP(A681,HEADROOM!$C$2:$E$3820,3,FALSE()),"")</f>
        <v/>
      </c>
      <c r="J681" s="0" t="str">
        <f aca="false">A681&amp;B681</f>
        <v>Sprague Energy Corp.</v>
      </c>
      <c r="K681" s="0" t="n">
        <v>0</v>
      </c>
    </row>
    <row r="682" customFormat="false" ht="12.75" hidden="false" customHeight="false" outlineLevel="0" collapsed="false">
      <c r="A682" s="51" t="s">
        <v>311</v>
      </c>
      <c r="B682" s="48"/>
      <c r="C682" s="51" t="s">
        <v>42</v>
      </c>
      <c r="D682" s="54" t="n">
        <v>2970</v>
      </c>
      <c r="E682" s="0" t="s">
        <v>12</v>
      </c>
      <c r="F682" s="0" t="e">
        <f aca="false">NA()</f>
        <v>#N/A</v>
      </c>
      <c r="G682" s="0" t="e">
        <f aca="false">NA()</f>
        <v>#N/A</v>
      </c>
      <c r="H682" s="29" t="n">
        <f aca="false">VLOOKUP(A682,HEADROOM!$C$2:$D$3820,2,FALSE())</f>
        <v>179520</v>
      </c>
      <c r="I682" s="0" t="str">
        <f aca="false">IF(D682="",VLOOKUP(A682,HEADROOM!$C$2:$E$3820,3,FALSE()),"")</f>
        <v/>
      </c>
      <c r="J682" s="0" t="str">
        <f aca="false">A682&amp;B682</f>
        <v>Superior Natural Gas Corporation</v>
      </c>
      <c r="K682" s="0" t="n">
        <v>0</v>
      </c>
    </row>
    <row r="683" customFormat="false" ht="12.75" hidden="false" customHeight="false" outlineLevel="0" collapsed="false">
      <c r="A683" s="51" t="s">
        <v>249</v>
      </c>
      <c r="B683" s="48"/>
      <c r="C683" s="51" t="s">
        <v>42</v>
      </c>
      <c r="D683" s="54" t="n">
        <v>202</v>
      </c>
      <c r="E683" s="0" t="s">
        <v>12</v>
      </c>
      <c r="F683" s="0" t="e">
        <f aca="false">NA()</f>
        <v>#N/A</v>
      </c>
      <c r="G683" s="0" t="e">
        <f aca="false">NA()</f>
        <v>#N/A</v>
      </c>
      <c r="H683" s="29" t="n">
        <f aca="false">VLOOKUP(A683,HEADROOM!$C$2:$D$3820,2,FALSE())</f>
        <v>1323150</v>
      </c>
      <c r="I683" s="0" t="str">
        <f aca="false">IF(D683="",VLOOKUP(A683,HEADROOM!$C$2:$E$3820,3,FALSE()),"")</f>
        <v/>
      </c>
      <c r="J683" s="0" t="str">
        <f aca="false">A683&amp;B683</f>
        <v>Swift Energy Company</v>
      </c>
      <c r="K683" s="0" t="n">
        <v>0</v>
      </c>
    </row>
    <row r="684" customFormat="false" ht="12.75" hidden="false" customHeight="false" outlineLevel="0" collapsed="false">
      <c r="A684" s="51" t="s">
        <v>251</v>
      </c>
      <c r="B684" s="48"/>
      <c r="C684" s="51" t="s">
        <v>42</v>
      </c>
      <c r="D684" s="54" t="n">
        <v>77252</v>
      </c>
      <c r="E684" s="0" t="s">
        <v>12</v>
      </c>
      <c r="F684" s="0" t="e">
        <f aca="false">NA()</f>
        <v>#N/A</v>
      </c>
      <c r="G684" s="0" t="e">
        <f aca="false">NA()</f>
        <v>#N/A</v>
      </c>
      <c r="H684" s="29" t="n">
        <f aca="false">VLOOKUP(A684,HEADROOM!$C$2:$D$3820,2,FALSE())</f>
        <v>200000</v>
      </c>
      <c r="I684" s="0" t="str">
        <f aca="false">IF(D684="",VLOOKUP(A684,HEADROOM!$C$2:$E$3820,3,FALSE()),"")</f>
        <v/>
      </c>
      <c r="J684" s="0" t="str">
        <f aca="false">A684&amp;B684</f>
        <v>Tenaska Gas Storage, LLC</v>
      </c>
      <c r="K684" s="0" t="n">
        <v>0</v>
      </c>
    </row>
    <row r="685" customFormat="false" ht="12.75" hidden="false" customHeight="false" outlineLevel="0" collapsed="false">
      <c r="A685" s="47" t="s">
        <v>122</v>
      </c>
      <c r="B685" s="48" t="n">
        <v>95001227</v>
      </c>
      <c r="C685" s="47" t="s">
        <v>64</v>
      </c>
      <c r="D685" s="48" t="n">
        <v>208</v>
      </c>
      <c r="E685" s="0" t="s">
        <v>12</v>
      </c>
      <c r="F685" s="0" t="e">
        <f aca="false">NA()</f>
        <v>#N/A</v>
      </c>
      <c r="G685" s="0" t="e">
        <f aca="false">NA()</f>
        <v>#N/A</v>
      </c>
      <c r="H685" s="29" t="n">
        <f aca="false">VLOOKUP(A685,HEADROOM!$C$2:$D$3820,2,FALSE())</f>
        <v>2500000</v>
      </c>
      <c r="I685" s="0" t="str">
        <f aca="false">IF(D685="",VLOOKUP(A685,HEADROOM!$C$2:$E$3820,3,FALSE()),"")</f>
        <v/>
      </c>
      <c r="J685" s="0" t="str">
        <f aca="false">A685&amp;B685</f>
        <v>Tenaska Marketing Ventures95001227</v>
      </c>
      <c r="K685" s="0" t="s">
        <v>1572</v>
      </c>
    </row>
    <row r="686" customFormat="false" ht="12.75" hidden="false" customHeight="false" outlineLevel="0" collapsed="false">
      <c r="A686" s="51" t="s">
        <v>261</v>
      </c>
      <c r="B686" s="48"/>
      <c r="C686" s="51" t="s">
        <v>42</v>
      </c>
      <c r="D686" s="54" t="n">
        <v>74827</v>
      </c>
      <c r="E686" s="0" t="s">
        <v>12</v>
      </c>
      <c r="F686" s="0" t="e">
        <f aca="false">NA()</f>
        <v>#N/A</v>
      </c>
      <c r="G686" s="0" t="e">
        <f aca="false">NA()</f>
        <v>#N/A</v>
      </c>
      <c r="H686" s="29" t="n">
        <f aca="false">VLOOKUP(A686,HEADROOM!$C$2:$D$3820,2,FALSE())</f>
        <v>1000000</v>
      </c>
      <c r="I686" s="0" t="str">
        <f aca="false">IF(D686="",VLOOKUP(A686,HEADROOM!$C$2:$E$3820,3,FALSE()),"")</f>
        <v/>
      </c>
      <c r="J686" s="0" t="str">
        <f aca="false">A686&amp;B686</f>
        <v>Texaco Energy Marketing L.P.</v>
      </c>
      <c r="K686" s="0" t="n">
        <v>0</v>
      </c>
    </row>
    <row r="687" customFormat="false" ht="12.75" hidden="false" customHeight="false" outlineLevel="0" collapsed="false">
      <c r="A687" s="47" t="s">
        <v>259</v>
      </c>
      <c r="B687" s="48" t="n">
        <v>96016934</v>
      </c>
      <c r="C687" s="47" t="s">
        <v>27</v>
      </c>
      <c r="D687" s="48" t="n">
        <v>3947</v>
      </c>
      <c r="E687" s="0" t="s">
        <v>12</v>
      </c>
      <c r="F687" s="0" t="e">
        <f aca="false">NA()</f>
        <v>#N/A</v>
      </c>
      <c r="G687" s="0" t="e">
        <f aca="false">NA()</f>
        <v>#N/A</v>
      </c>
      <c r="H687" s="29" t="n">
        <f aca="false">VLOOKUP(A687,HEADROOM!$C$2:$D$3820,2,FALSE())</f>
        <v>86875738</v>
      </c>
      <c r="I687" s="0" t="str">
        <f aca="false">IF(D687="",VLOOKUP(A687,HEADROOM!$C$2:$E$3820,3,FALSE()),"")</f>
        <v/>
      </c>
      <c r="J687" s="0" t="str">
        <f aca="false">A687&amp;B687</f>
        <v>Texaco Inc.96016934</v>
      </c>
      <c r="K687" s="0" t="s">
        <v>1572</v>
      </c>
    </row>
    <row r="688" customFormat="false" ht="12.75" hidden="false" customHeight="false" outlineLevel="0" collapsed="false">
      <c r="A688" s="51" t="s">
        <v>84</v>
      </c>
      <c r="B688" s="48"/>
      <c r="C688" s="51" t="s">
        <v>42</v>
      </c>
      <c r="D688" s="54" t="n">
        <v>3022</v>
      </c>
      <c r="E688" s="0" t="s">
        <v>12</v>
      </c>
      <c r="F688" s="0" t="e">
        <f aca="false">NA()</f>
        <v>#N/A</v>
      </c>
      <c r="G688" s="0" t="e">
        <f aca="false">NA()</f>
        <v>#N/A</v>
      </c>
      <c r="H688" s="29" t="n">
        <f aca="false">VLOOKUP(A688,HEADROOM!$C$2:$D$3820,2,FALSE())</f>
        <v>79367825</v>
      </c>
      <c r="I688" s="0" t="str">
        <f aca="false">IF(D688="",VLOOKUP(A688,HEADROOM!$C$2:$E$3820,3,FALSE()),"")</f>
        <v/>
      </c>
      <c r="J688" s="0" t="str">
        <f aca="false">A688&amp;B688</f>
        <v>Texaco Natural Gas Inc.</v>
      </c>
      <c r="K688" s="0" t="n">
        <v>0</v>
      </c>
    </row>
    <row r="689" customFormat="false" ht="12.75" hidden="false" customHeight="false" outlineLevel="0" collapsed="false">
      <c r="A689" s="51" t="s">
        <v>236</v>
      </c>
      <c r="B689" s="48"/>
      <c r="C689" s="51" t="s">
        <v>42</v>
      </c>
      <c r="D689" s="54" t="n">
        <v>70730</v>
      </c>
      <c r="E689" s="0" t="s">
        <v>12</v>
      </c>
      <c r="F689" s="0" t="e">
        <f aca="false">NA()</f>
        <v>#N/A</v>
      </c>
      <c r="G689" s="0" t="e">
        <f aca="false">NA()</f>
        <v>#N/A</v>
      </c>
      <c r="H689" s="29" t="n">
        <f aca="false">VLOOKUP(A689,HEADROOM!$C$2:$D$3820,2,FALSE())</f>
        <v>150000</v>
      </c>
      <c r="I689" s="0" t="str">
        <f aca="false">IF(D689="",VLOOKUP(A689,HEADROOM!$C$2:$E$3820,3,FALSE()),"")</f>
        <v/>
      </c>
      <c r="J689" s="0" t="str">
        <f aca="false">A689&amp;B689</f>
        <v>Texex Energy Partners Ltd.</v>
      </c>
      <c r="K689" s="0" t="n">
        <v>0</v>
      </c>
    </row>
    <row r="690" customFormat="false" ht="12.75" hidden="false" customHeight="false" outlineLevel="0" collapsed="false">
      <c r="A690" s="47" t="s">
        <v>170</v>
      </c>
      <c r="B690" s="48" t="n">
        <v>96074520</v>
      </c>
      <c r="C690" s="47" t="s">
        <v>27</v>
      </c>
      <c r="D690" s="48" t="n">
        <v>34566</v>
      </c>
      <c r="E690" s="0" t="s">
        <v>12</v>
      </c>
      <c r="F690" s="0" t="e">
        <f aca="false">NA()</f>
        <v>#N/A</v>
      </c>
      <c r="G690" s="0" t="e">
        <f aca="false">NA()</f>
        <v>#N/A</v>
      </c>
      <c r="H690" s="29" t="n">
        <f aca="false">VLOOKUP(A690,HEADROOM!$C$2:$D$3820,2,FALSE())</f>
        <v>250000</v>
      </c>
      <c r="I690" s="0" t="str">
        <f aca="false">IF(D690="",VLOOKUP(A690,HEADROOM!$C$2:$E$3820,3,FALSE()),"")</f>
        <v/>
      </c>
      <c r="J690" s="0" t="str">
        <f aca="false">A690&amp;B690</f>
        <v>Texla Energy Management Inc.96074520</v>
      </c>
      <c r="K690" s="0" t="s">
        <v>1572</v>
      </c>
    </row>
    <row r="691" customFormat="false" ht="12.75" hidden="false" customHeight="false" outlineLevel="0" collapsed="false">
      <c r="A691" s="51" t="s">
        <v>277</v>
      </c>
      <c r="B691" s="48"/>
      <c r="C691" s="51" t="s">
        <v>42</v>
      </c>
      <c r="D691" s="54" t="n">
        <v>41</v>
      </c>
      <c r="E691" s="0" t="s">
        <v>12</v>
      </c>
      <c r="F691" s="0" t="e">
        <f aca="false">NA()</f>
        <v>#N/A</v>
      </c>
      <c r="G691" s="0" t="e">
        <f aca="false">NA()</f>
        <v>#N/A</v>
      </c>
      <c r="H691" s="29" t="n">
        <f aca="false">VLOOKUP(A691,HEADROOM!$C$2:$D$3820,2,FALSE())</f>
        <v>12114735</v>
      </c>
      <c r="I691" s="0" t="str">
        <f aca="false">IF(D691="",VLOOKUP(A691,HEADROOM!$C$2:$E$3820,3,FALSE()),"")</f>
        <v/>
      </c>
      <c r="J691" s="0" t="str">
        <f aca="false">A691&amp;B691</f>
        <v>The Brooklyn Union Gas Company</v>
      </c>
      <c r="K691" s="0" t="n">
        <v>0</v>
      </c>
    </row>
    <row r="692" customFormat="false" ht="12.75" hidden="false" customHeight="false" outlineLevel="0" collapsed="false">
      <c r="A692" s="47" t="s">
        <v>111</v>
      </c>
      <c r="B692" s="48" t="n">
        <v>95000299</v>
      </c>
      <c r="C692" s="47" t="s">
        <v>46</v>
      </c>
      <c r="D692" s="48" t="n">
        <v>5280</v>
      </c>
      <c r="E692" s="0" t="s">
        <v>12</v>
      </c>
      <c r="F692" s="0" t="e">
        <f aca="false">NA()</f>
        <v>#N/A</v>
      </c>
      <c r="G692" s="0" t="e">
        <f aca="false">NA()</f>
        <v>#N/A</v>
      </c>
      <c r="H692" s="29" t="n">
        <f aca="false">VLOOKUP(A692,HEADROOM!$C$2:$D$3820,2,FALSE())</f>
        <v>193437510</v>
      </c>
      <c r="I692" s="0" t="str">
        <f aca="false">IF(D692="",VLOOKUP(A692,HEADROOM!$C$2:$E$3820,3,FALSE()),"")</f>
        <v/>
      </c>
      <c r="J692" s="0" t="str">
        <f aca="false">A692&amp;B692</f>
        <v>The Chase Manhattan Bank95000299</v>
      </c>
      <c r="K692" s="0" t="s">
        <v>1572</v>
      </c>
    </row>
    <row r="693" customFormat="false" ht="12.75" hidden="false" customHeight="false" outlineLevel="0" collapsed="false">
      <c r="A693" s="47" t="s">
        <v>165</v>
      </c>
      <c r="B693" s="48" t="n">
        <v>96047739</v>
      </c>
      <c r="C693" s="47" t="s">
        <v>27</v>
      </c>
      <c r="D693" s="48" t="n">
        <v>81385</v>
      </c>
      <c r="E693" s="0" t="s">
        <v>12</v>
      </c>
      <c r="F693" s="0" t="n">
        <v>43</v>
      </c>
      <c r="G693" s="0" t="n">
        <v>43</v>
      </c>
      <c r="H693" s="29" t="n">
        <f aca="false">VLOOKUP(A693,HEADROOM!$C$2:$D$3820,2,FALSE())</f>
        <v>1500000</v>
      </c>
      <c r="I693" s="0" t="str">
        <f aca="false">IF(D693="",VLOOKUP(A693,HEADROOM!$C$2:$E$3820,3,FALSE()),"")</f>
        <v/>
      </c>
      <c r="J693" s="0" t="str">
        <f aca="false">A693&amp;B693</f>
        <v>The New Power Company96047739</v>
      </c>
      <c r="K693" s="0" t="s">
        <v>1572</v>
      </c>
    </row>
    <row r="694" customFormat="false" ht="12.75" hidden="false" customHeight="false" outlineLevel="0" collapsed="false">
      <c r="A694" s="51" t="s">
        <v>252</v>
      </c>
      <c r="B694" s="48"/>
      <c r="C694" s="51" t="s">
        <v>42</v>
      </c>
      <c r="D694" s="54" t="n">
        <v>3078</v>
      </c>
      <c r="E694" s="0" t="s">
        <v>12</v>
      </c>
      <c r="F694" s="0" t="e">
        <f aca="false">NA()</f>
        <v>#N/A</v>
      </c>
      <c r="G694" s="0" t="e">
        <f aca="false">NA()</f>
        <v>#N/A</v>
      </c>
      <c r="H694" s="29" t="n">
        <f aca="false">VLOOKUP(A694,HEADROOM!$C$2:$D$3820,2,FALSE())</f>
        <v>100000</v>
      </c>
      <c r="I694" s="0" t="str">
        <f aca="false">IF(D694="",VLOOKUP(A694,HEADROOM!$C$2:$E$3820,3,FALSE()),"")</f>
        <v/>
      </c>
      <c r="J694" s="0" t="str">
        <f aca="false">A694&amp;B694</f>
        <v>Tiger Natural Gas Inc.</v>
      </c>
      <c r="K694" s="0" t="n">
        <v>0</v>
      </c>
    </row>
    <row r="695" customFormat="false" ht="12.75" hidden="false" customHeight="false" outlineLevel="0" collapsed="false">
      <c r="A695" s="47" t="s">
        <v>266</v>
      </c>
      <c r="B695" s="48" t="n">
        <v>95000274</v>
      </c>
      <c r="C695" s="47" t="s">
        <v>46</v>
      </c>
      <c r="D695" s="48" t="n">
        <v>3089</v>
      </c>
      <c r="E695" s="0" t="s">
        <v>12</v>
      </c>
      <c r="F695" s="0" t="e">
        <f aca="false">NA()</f>
        <v>#N/A</v>
      </c>
      <c r="G695" s="0" t="e">
        <f aca="false">NA()</f>
        <v>#N/A</v>
      </c>
      <c r="H695" s="29" t="n">
        <f aca="false">VLOOKUP(A695,HEADROOM!$C$2:$D$3820,2,FALSE())</f>
        <v>800000</v>
      </c>
      <c r="I695" s="0" t="str">
        <f aca="false">IF(D695="",VLOOKUP(A695,HEADROOM!$C$2:$E$3820,3,FALSE()),"")</f>
        <v/>
      </c>
      <c r="J695" s="0" t="str">
        <f aca="false">A695&amp;B695</f>
        <v>Torch Energy Marketing Inc.95000274</v>
      </c>
      <c r="K695" s="0" t="s">
        <v>1572</v>
      </c>
    </row>
    <row r="696" customFormat="false" ht="12.75" hidden="false" customHeight="false" outlineLevel="0" collapsed="false">
      <c r="A696" s="51" t="s">
        <v>222</v>
      </c>
      <c r="B696" s="48"/>
      <c r="C696" s="51" t="s">
        <v>42</v>
      </c>
      <c r="D696" s="54" t="n">
        <v>79508</v>
      </c>
      <c r="E696" s="0" t="s">
        <v>12</v>
      </c>
      <c r="F696" s="0" t="e">
        <f aca="false">NA()</f>
        <v>#N/A</v>
      </c>
      <c r="G696" s="0" t="e">
        <f aca="false">NA()</f>
        <v>#N/A</v>
      </c>
      <c r="H696" s="29" t="n">
        <f aca="false">VLOOKUP(A696,HEADROOM!$C$2:$D$3820,2,FALSE())</f>
        <v>62428</v>
      </c>
      <c r="I696" s="0" t="str">
        <f aca="false">IF(D696="",VLOOKUP(A696,HEADROOM!$C$2:$E$3820,3,FALSE()),"")</f>
        <v/>
      </c>
      <c r="J696" s="0" t="str">
        <f aca="false">A696&amp;B696</f>
        <v>Torch Energy TM, Inc.</v>
      </c>
      <c r="K696" s="0" t="n">
        <v>0</v>
      </c>
    </row>
    <row r="697" customFormat="false" ht="12.75" hidden="false" customHeight="false" outlineLevel="0" collapsed="false">
      <c r="A697" s="51" t="s">
        <v>176</v>
      </c>
      <c r="B697" s="48"/>
      <c r="C697" s="51" t="s">
        <v>42</v>
      </c>
      <c r="D697" s="54" t="n">
        <v>94</v>
      </c>
      <c r="E697" s="0" t="s">
        <v>12</v>
      </c>
      <c r="F697" s="0" t="e">
        <f aca="false">NA()</f>
        <v>#N/A</v>
      </c>
      <c r="G697" s="0" t="e">
        <f aca="false">NA()</f>
        <v>#N/A</v>
      </c>
      <c r="H697" s="29" t="n">
        <f aca="false">VLOOKUP(A697,HEADROOM!$C$2:$D$3820,2,FALSE())</f>
        <v>49904714</v>
      </c>
      <c r="I697" s="0" t="str">
        <f aca="false">IF(D697="",VLOOKUP(A697,HEADROOM!$C$2:$E$3820,3,FALSE()),"")</f>
        <v/>
      </c>
      <c r="J697" s="0" t="str">
        <f aca="false">A697&amp;B697</f>
        <v>TotalFinaElf Gas &amp; Power North America, Inc.</v>
      </c>
      <c r="K697" s="0" t="n">
        <v>0</v>
      </c>
    </row>
    <row r="698" customFormat="false" ht="12.75" hidden="false" customHeight="false" outlineLevel="0" collapsed="false">
      <c r="A698" s="47" t="s">
        <v>80</v>
      </c>
      <c r="B698" s="48" t="n">
        <v>96030347</v>
      </c>
      <c r="C698" s="47" t="s">
        <v>27</v>
      </c>
      <c r="D698" s="48" t="n">
        <v>53461</v>
      </c>
      <c r="E698" s="0" t="s">
        <v>12</v>
      </c>
      <c r="F698" s="0" t="n">
        <v>21</v>
      </c>
      <c r="G698" s="0" t="n">
        <v>21</v>
      </c>
      <c r="H698" s="29" t="n">
        <f aca="false">VLOOKUP(A698,HEADROOM!$C$2:$D$3820,2,FALSE())</f>
        <v>12579649</v>
      </c>
      <c r="I698" s="0" t="str">
        <f aca="false">IF(D698="",VLOOKUP(A698,HEADROOM!$C$2:$E$3820,3,FALSE()),"")</f>
        <v/>
      </c>
      <c r="J698" s="0" t="str">
        <f aca="false">A698&amp;B698</f>
        <v>Tractebel Energy Marketing, Inc.96030347</v>
      </c>
      <c r="K698" s="0" t="s">
        <v>1572</v>
      </c>
    </row>
    <row r="699" customFormat="false" ht="12.75" hidden="false" customHeight="false" outlineLevel="0" collapsed="false">
      <c r="A699" s="47" t="s">
        <v>206</v>
      </c>
      <c r="B699" s="48" t="n">
        <v>96021810</v>
      </c>
      <c r="C699" s="47" t="s">
        <v>27</v>
      </c>
      <c r="D699" s="48" t="n">
        <v>55898</v>
      </c>
      <c r="E699" s="0" t="s">
        <v>12</v>
      </c>
      <c r="F699" s="0" t="e">
        <f aca="false">NA()</f>
        <v>#N/A</v>
      </c>
      <c r="G699" s="0" t="e">
        <f aca="false">NA()</f>
        <v>#N/A</v>
      </c>
      <c r="H699" s="29" t="n">
        <f aca="false">VLOOKUP(A699,HEADROOM!$C$2:$D$3820,2,FALSE())</f>
        <v>2918604</v>
      </c>
      <c r="I699" s="0" t="str">
        <f aca="false">IF(D699="",VLOOKUP(A699,HEADROOM!$C$2:$E$3820,3,FALSE()),"")</f>
        <v/>
      </c>
      <c r="J699" s="0" t="str">
        <f aca="false">A699&amp;B699</f>
        <v>TransAlta Energy Marketing Corp.96021810</v>
      </c>
      <c r="K699" s="0" t="s">
        <v>1554</v>
      </c>
    </row>
    <row r="700" customFormat="false" ht="12.75" hidden="false" customHeight="false" outlineLevel="0" collapsed="false">
      <c r="A700" s="47" t="s">
        <v>120</v>
      </c>
      <c r="B700" s="48" t="n">
        <v>96001822</v>
      </c>
      <c r="C700" s="47" t="s">
        <v>27</v>
      </c>
      <c r="D700" s="48" t="n">
        <v>48528</v>
      </c>
      <c r="E700" s="0" t="s">
        <v>12</v>
      </c>
      <c r="F700" s="0" t="e">
        <f aca="false">NA()</f>
        <v>#N/A</v>
      </c>
      <c r="G700" s="0" t="e">
        <f aca="false">NA()</f>
        <v>#N/A</v>
      </c>
      <c r="H700" s="29" t="n">
        <f aca="false">VLOOKUP(A700,HEADROOM!$C$2:$D$3820,2,FALSE())</f>
        <v>15000000</v>
      </c>
      <c r="I700" s="0" t="str">
        <f aca="false">IF(D700="",VLOOKUP(A700,HEADROOM!$C$2:$E$3820,3,FALSE()),"")</f>
        <v/>
      </c>
      <c r="J700" s="0" t="str">
        <f aca="false">A700&amp;B700</f>
        <v>TransCanada Energy Financial Products Limited96001822</v>
      </c>
      <c r="K700" s="0" t="s">
        <v>1554</v>
      </c>
    </row>
    <row r="701" customFormat="false" ht="12.75" hidden="false" customHeight="false" outlineLevel="0" collapsed="false">
      <c r="A701" s="51" t="s">
        <v>167</v>
      </c>
      <c r="B701" s="48"/>
      <c r="C701" s="51" t="s">
        <v>42</v>
      </c>
      <c r="D701" s="54" t="n">
        <v>54480</v>
      </c>
      <c r="E701" s="0" t="s">
        <v>12</v>
      </c>
      <c r="F701" s="0" t="e">
        <f aca="false">NA()</f>
        <v>#N/A</v>
      </c>
      <c r="G701" s="0" t="e">
        <f aca="false">NA()</f>
        <v>#N/A</v>
      </c>
      <c r="H701" s="29" t="n">
        <f aca="false">VLOOKUP(A701,HEADROOM!$C$2:$D$3820,2,FALSE())</f>
        <v>250000</v>
      </c>
      <c r="I701" s="0" t="str">
        <f aca="false">IF(D701="",VLOOKUP(A701,HEADROOM!$C$2:$E$3820,3,FALSE()),"")</f>
        <v/>
      </c>
      <c r="J701" s="0" t="str">
        <f aca="false">A701&amp;B701</f>
        <v>TransCanada Energy Marketing USA, Inc.</v>
      </c>
      <c r="K701" s="0" t="n">
        <v>0</v>
      </c>
    </row>
    <row r="702" customFormat="false" ht="12.75" hidden="false" customHeight="false" outlineLevel="0" collapsed="false">
      <c r="A702" s="51" t="s">
        <v>212</v>
      </c>
      <c r="B702" s="48"/>
      <c r="C702" s="51" t="s">
        <v>42</v>
      </c>
      <c r="D702" s="54" t="n">
        <v>45829</v>
      </c>
      <c r="E702" s="0" t="s">
        <v>12</v>
      </c>
      <c r="F702" s="0" t="e">
        <f aca="false">NA()</f>
        <v>#N/A</v>
      </c>
      <c r="G702" s="0" t="e">
        <f aca="false">NA()</f>
        <v>#N/A</v>
      </c>
      <c r="H702" s="29" t="n">
        <f aca="false">VLOOKUP(A702,HEADROOM!$C$2:$D$3820,2,FALSE())</f>
        <v>9998599</v>
      </c>
      <c r="I702" s="0" t="str">
        <f aca="false">IF(D702="",VLOOKUP(A702,HEADROOM!$C$2:$E$3820,3,FALSE()),"")</f>
        <v/>
      </c>
      <c r="J702" s="0" t="str">
        <f aca="false">A702&amp;B702</f>
        <v>TransCanada Gas Services Inc.</v>
      </c>
      <c r="K702" s="0" t="n">
        <v>0</v>
      </c>
    </row>
    <row r="703" customFormat="false" ht="12.75" hidden="false" customHeight="false" outlineLevel="0" collapsed="false">
      <c r="A703" s="51" t="s">
        <v>320</v>
      </c>
      <c r="B703" s="48"/>
      <c r="C703" s="51" t="s">
        <v>42</v>
      </c>
      <c r="D703" s="54" t="n">
        <v>11187</v>
      </c>
      <c r="E703" s="0" t="s">
        <v>12</v>
      </c>
      <c r="F703" s="0" t="e">
        <f aca="false">NA()</f>
        <v>#N/A</v>
      </c>
      <c r="G703" s="0" t="e">
        <f aca="false">NA()</f>
        <v>#N/A</v>
      </c>
      <c r="H703" s="29" t="n">
        <f aca="false">VLOOKUP(A703,HEADROOM!$C$2:$D$3820,2,FALSE())</f>
        <v>152456</v>
      </c>
      <c r="I703" s="0" t="str">
        <f aca="false">IF(D703="",VLOOKUP(A703,HEADROOM!$C$2:$E$3820,3,FALSE()),"")</f>
        <v/>
      </c>
      <c r="J703" s="0" t="str">
        <f aca="false">A703&amp;B703</f>
        <v>Tristar Gas Marketing Company</v>
      </c>
      <c r="K703" s="0" t="n">
        <v>0</v>
      </c>
    </row>
    <row r="704" customFormat="false" ht="12.75" hidden="false" customHeight="false" outlineLevel="0" collapsed="false">
      <c r="A704" s="47" t="s">
        <v>92</v>
      </c>
      <c r="B704" s="48" t="n">
        <v>96038419</v>
      </c>
      <c r="C704" s="47" t="s">
        <v>27</v>
      </c>
      <c r="D704" s="48" t="n">
        <v>69034</v>
      </c>
      <c r="E704" s="0" t="s">
        <v>12</v>
      </c>
      <c r="F704" s="0" t="n">
        <v>25</v>
      </c>
      <c r="G704" s="0" t="n">
        <v>25</v>
      </c>
      <c r="H704" s="29" t="n">
        <f aca="false">VLOOKUP(A704,HEADROOM!$C$2:$D$3820,2,FALSE())</f>
        <v>7500000</v>
      </c>
      <c r="I704" s="0" t="str">
        <f aca="false">IF(D704="",VLOOKUP(A704,HEADROOM!$C$2:$E$3820,3,FALSE()),"")</f>
        <v/>
      </c>
      <c r="J704" s="0" t="str">
        <f aca="false">A704&amp;B704</f>
        <v>TXU Energy Trading Company96038419</v>
      </c>
      <c r="K704" s="0" t="s">
        <v>1572</v>
      </c>
    </row>
    <row r="705" customFormat="false" ht="12.75" hidden="false" customHeight="false" outlineLevel="0" collapsed="false">
      <c r="A705" s="51" t="s">
        <v>255</v>
      </c>
      <c r="B705" s="48"/>
      <c r="C705" s="51" t="s">
        <v>42</v>
      </c>
      <c r="D705" s="54" t="n">
        <v>34811</v>
      </c>
      <c r="E705" s="0" t="s">
        <v>12</v>
      </c>
      <c r="F705" s="0" t="e">
        <f aca="false">NA()</f>
        <v>#N/A</v>
      </c>
      <c r="G705" s="0" t="e">
        <f aca="false">NA()</f>
        <v>#N/A</v>
      </c>
      <c r="H705" s="29" t="n">
        <f aca="false">VLOOKUP(A705,HEADROOM!$C$2:$D$3820,2,FALSE())</f>
        <v>622461</v>
      </c>
      <c r="I705" s="0" t="str">
        <f aca="false">IF(D705="",VLOOKUP(A705,HEADROOM!$C$2:$E$3820,3,FALSE()),"")</f>
        <v/>
      </c>
      <c r="J705" s="0" t="str">
        <f aca="false">A705&amp;B705</f>
        <v>UGI Utilities Inc.</v>
      </c>
      <c r="K705" s="0" t="n">
        <v>0</v>
      </c>
    </row>
    <row r="706" customFormat="false" ht="12.75" hidden="false" customHeight="false" outlineLevel="0" collapsed="false">
      <c r="A706" s="47" t="s">
        <v>130</v>
      </c>
      <c r="B706" s="48" t="n">
        <v>96019661</v>
      </c>
      <c r="C706" s="47" t="s">
        <v>27</v>
      </c>
      <c r="D706" s="48" t="n">
        <v>220</v>
      </c>
      <c r="E706" s="0" t="s">
        <v>12</v>
      </c>
      <c r="F706" s="0" t="e">
        <f aca="false">NA()</f>
        <v>#N/A</v>
      </c>
      <c r="G706" s="0" t="e">
        <f aca="false">NA()</f>
        <v>#N/A</v>
      </c>
      <c r="H706" s="29" t="n">
        <f aca="false">VLOOKUP(A706,HEADROOM!$C$2:$D$3820,2,FALSE())</f>
        <v>39928985</v>
      </c>
      <c r="I706" s="0" t="str">
        <f aca="false">IF(D706="",VLOOKUP(A706,HEADROOM!$C$2:$E$3820,3,FALSE()),"")</f>
        <v/>
      </c>
      <c r="J706" s="0" t="str">
        <f aca="false">A706&amp;B706</f>
        <v>Union Oil Company Of California96019661</v>
      </c>
      <c r="K706" s="0" t="s">
        <v>1572</v>
      </c>
    </row>
    <row r="707" customFormat="false" ht="12.75" hidden="false" customHeight="false" outlineLevel="0" collapsed="false">
      <c r="A707" s="51" t="s">
        <v>221</v>
      </c>
      <c r="B707" s="48"/>
      <c r="C707" s="51" t="s">
        <v>42</v>
      </c>
      <c r="D707" s="54" t="n">
        <v>57707</v>
      </c>
      <c r="E707" s="0" t="s">
        <v>12</v>
      </c>
      <c r="F707" s="0" t="e">
        <f aca="false">NA()</f>
        <v>#N/A</v>
      </c>
      <c r="G707" s="0" t="e">
        <f aca="false">NA()</f>
        <v>#N/A</v>
      </c>
      <c r="H707" s="29" t="n">
        <f aca="false">VLOOKUP(A707,HEADROOM!$C$2:$D$3820,2,FALSE())</f>
        <v>10000000</v>
      </c>
      <c r="I707" s="0" t="str">
        <f aca="false">IF(D707="",VLOOKUP(A707,HEADROOM!$C$2:$E$3820,3,FALSE()),"")</f>
        <v/>
      </c>
      <c r="J707" s="0" t="str">
        <f aca="false">A707&amp;B707</f>
        <v>Unocal Energy Trading, Inc.</v>
      </c>
      <c r="K707" s="0" t="n">
        <v>0</v>
      </c>
    </row>
    <row r="708" customFormat="false" ht="12.75" hidden="false" customHeight="false" outlineLevel="0" collapsed="false">
      <c r="A708" s="51" t="s">
        <v>296</v>
      </c>
      <c r="B708" s="48"/>
      <c r="C708" s="51" t="s">
        <v>42</v>
      </c>
      <c r="D708" s="54" t="n">
        <v>49992</v>
      </c>
      <c r="E708" s="0" t="s">
        <v>12</v>
      </c>
      <c r="F708" s="0" t="e">
        <f aca="false">NA()</f>
        <v>#N/A</v>
      </c>
      <c r="G708" s="0" t="e">
        <f aca="false">NA()</f>
        <v>#N/A</v>
      </c>
      <c r="H708" s="29" t="e">
        <f aca="false">VLOOKUP(A708,HEADROOM!$C$2:$D$3820,2,FALSE())</f>
        <v>#N/A</v>
      </c>
      <c r="I708" s="0" t="str">
        <f aca="false">IF(D708="",VLOOKUP(A708,HEADROOM!$C$2:$E$3820,3,FALSE()),"")</f>
        <v/>
      </c>
      <c r="J708" s="0" t="str">
        <f aca="false">A708&amp;B708</f>
        <v>Upstream Energy Services Co</v>
      </c>
      <c r="K708" s="0" t="n">
        <v>0</v>
      </c>
    </row>
    <row r="709" customFormat="false" ht="12.75" hidden="false" customHeight="false" outlineLevel="0" collapsed="false">
      <c r="A709" s="51" t="s">
        <v>256</v>
      </c>
      <c r="B709" s="48"/>
      <c r="C709" s="51" t="s">
        <v>42</v>
      </c>
      <c r="D709" s="54" t="n">
        <v>92260</v>
      </c>
      <c r="E709" s="0" t="s">
        <v>12</v>
      </c>
      <c r="F709" s="0" t="e">
        <f aca="false">NA()</f>
        <v>#N/A</v>
      </c>
      <c r="G709" s="0" t="e">
        <f aca="false">NA()</f>
        <v>#N/A</v>
      </c>
      <c r="H709" s="29" t="n">
        <f aca="false">VLOOKUP(A709,HEADROOM!$C$2:$D$3820,2,FALSE())</f>
        <v>200000</v>
      </c>
      <c r="I709" s="0" t="str">
        <f aca="false">IF(D709="",VLOOKUP(A709,HEADROOM!$C$2:$E$3820,3,FALSE()),"")</f>
        <v/>
      </c>
      <c r="J709" s="0" t="str">
        <f aca="false">A709&amp;B709</f>
        <v>Upstream Energy Services Company, L.L.C.</v>
      </c>
      <c r="K709" s="0" t="n">
        <v>0</v>
      </c>
    </row>
    <row r="710" customFormat="false" ht="12.75" hidden="false" customHeight="false" outlineLevel="0" collapsed="false">
      <c r="A710" s="51" t="s">
        <v>298</v>
      </c>
      <c r="B710" s="48"/>
      <c r="C710" s="51" t="s">
        <v>42</v>
      </c>
      <c r="D710" s="54" t="n">
        <v>169</v>
      </c>
      <c r="E710" s="0" t="s">
        <v>12</v>
      </c>
      <c r="F710" s="0" t="e">
        <f aca="false">NA()</f>
        <v>#N/A</v>
      </c>
      <c r="G710" s="0" t="e">
        <f aca="false">NA()</f>
        <v>#N/A</v>
      </c>
      <c r="H710" s="29" t="n">
        <f aca="false">VLOOKUP(A710,HEADROOM!$C$2:$D$3820,2,FALSE())</f>
        <v>44572629</v>
      </c>
      <c r="I710" s="0" t="str">
        <f aca="false">IF(D710="",VLOOKUP(A710,HEADROOM!$C$2:$E$3820,3,FALSE()),"")</f>
        <v/>
      </c>
      <c r="J710" s="0" t="str">
        <f aca="false">A710&amp;B710</f>
        <v>Utilicorp United Inc.</v>
      </c>
      <c r="K710" s="0" t="n">
        <v>0</v>
      </c>
    </row>
    <row r="711" customFormat="false" ht="12.75" hidden="false" customHeight="false" outlineLevel="0" collapsed="false">
      <c r="A711" s="47" t="s">
        <v>232</v>
      </c>
      <c r="B711" s="48" t="n">
        <v>95000467</v>
      </c>
      <c r="C711" s="47" t="s">
        <v>46</v>
      </c>
      <c r="D711" s="48" t="n">
        <v>49115</v>
      </c>
      <c r="E711" s="0" t="s">
        <v>12</v>
      </c>
      <c r="F711" s="0" t="e">
        <f aca="false">NA()</f>
        <v>#N/A</v>
      </c>
      <c r="G711" s="0" t="e">
        <f aca="false">NA()</f>
        <v>#N/A</v>
      </c>
      <c r="H711" s="29" t="n">
        <f aca="false">VLOOKUP(A711,HEADROOM!$C$2:$D$3820,2,FALSE())</f>
        <v>22758658</v>
      </c>
      <c r="I711" s="0" t="str">
        <f aca="false">IF(D711="",VLOOKUP(A711,HEADROOM!$C$2:$E$3820,3,FALSE()),"")</f>
        <v/>
      </c>
      <c r="J711" s="0" t="str">
        <f aca="false">A711&amp;B711</f>
        <v>Valero Marketing and Supply Company95000467</v>
      </c>
      <c r="K711" s="0" t="s">
        <v>1572</v>
      </c>
    </row>
    <row r="712" customFormat="false" ht="12.75" hidden="false" customHeight="false" outlineLevel="0" collapsed="false">
      <c r="A712" s="47" t="s">
        <v>81</v>
      </c>
      <c r="B712" s="48" t="n">
        <v>96030230</v>
      </c>
      <c r="C712" s="47" t="s">
        <v>27</v>
      </c>
      <c r="D712" s="48" t="n">
        <v>66652</v>
      </c>
      <c r="E712" s="0" t="s">
        <v>12</v>
      </c>
      <c r="F712" s="0" t="e">
        <f aca="false">NA()</f>
        <v>#N/A</v>
      </c>
      <c r="G712" s="0" t="e">
        <f aca="false">NA()</f>
        <v>#N/A</v>
      </c>
      <c r="H712" s="29" t="n">
        <f aca="false">VLOOKUP(A712,HEADROOM!$C$2:$D$3820,2,FALSE())</f>
        <v>2000000</v>
      </c>
      <c r="I712" s="0" t="str">
        <f aca="false">IF(D712="",VLOOKUP(A712,HEADROOM!$C$2:$E$3820,3,FALSE()),"")</f>
        <v/>
      </c>
      <c r="J712" s="0" t="str">
        <f aca="false">A712&amp;B712</f>
        <v>Virginia Power Energy Marketing, Inc.96030230</v>
      </c>
      <c r="K712" s="0" t="s">
        <v>1572</v>
      </c>
    </row>
    <row r="713" customFormat="false" ht="12.75" hidden="false" customHeight="false" outlineLevel="0" collapsed="false">
      <c r="A713" s="51" t="s">
        <v>192</v>
      </c>
      <c r="B713" s="48"/>
      <c r="C713" s="51" t="s">
        <v>42</v>
      </c>
      <c r="D713" s="54" t="n">
        <v>96651</v>
      </c>
      <c r="E713" s="0" t="s">
        <v>12</v>
      </c>
      <c r="F713" s="0" t="e">
        <f aca="false">NA()</f>
        <v>#N/A</v>
      </c>
      <c r="G713" s="0" t="e">
        <f aca="false">NA()</f>
        <v>#N/A</v>
      </c>
      <c r="H713" s="29" t="n">
        <f aca="false">VLOOKUP(A713,HEADROOM!$C$2:$D$3820,2,FALSE())</f>
        <v>250000</v>
      </c>
      <c r="I713" s="0" t="str">
        <f aca="false">IF(D713="",VLOOKUP(A713,HEADROOM!$C$2:$E$3820,3,FALSE()),"")</f>
        <v/>
      </c>
      <c r="J713" s="0" t="str">
        <f aca="false">A713&amp;B713</f>
        <v>Vitol Capital Management Ltd.</v>
      </c>
      <c r="K713" s="0" t="n">
        <v>0</v>
      </c>
    </row>
    <row r="714" customFormat="false" ht="12.75" hidden="false" customHeight="false" outlineLevel="0" collapsed="false">
      <c r="A714" s="47" t="s">
        <v>156</v>
      </c>
      <c r="B714" s="48" t="n">
        <v>96001013</v>
      </c>
      <c r="C714" s="47" t="s">
        <v>46</v>
      </c>
      <c r="D714" s="48" t="n">
        <v>11386</v>
      </c>
      <c r="E714" s="0" t="s">
        <v>12</v>
      </c>
      <c r="F714" s="0" t="e">
        <f aca="false">NA()</f>
        <v>#N/A</v>
      </c>
      <c r="G714" s="0" t="e">
        <f aca="false">NA()</f>
        <v>#N/A</v>
      </c>
      <c r="H714" s="29" t="n">
        <f aca="false">VLOOKUP(A714,HEADROOM!$C$2:$D$3820,2,FALSE())</f>
        <v>0</v>
      </c>
      <c r="I714" s="0" t="str">
        <f aca="false">IF(D714="",VLOOKUP(A714,HEADROOM!$C$2:$E$3820,3,FALSE()),"")</f>
        <v/>
      </c>
      <c r="J714" s="0" t="str">
        <f aca="false">A714&amp;B714</f>
        <v>Vitol S.A. Inc.96001013</v>
      </c>
      <c r="K714" s="0" t="s">
        <v>1572</v>
      </c>
    </row>
    <row r="715" customFormat="false" ht="12.75" hidden="false" customHeight="false" outlineLevel="0" collapsed="false">
      <c r="A715" s="51" t="s">
        <v>281</v>
      </c>
      <c r="B715" s="48"/>
      <c r="C715" s="51" t="s">
        <v>42</v>
      </c>
      <c r="D715" s="54" t="n">
        <v>51521</v>
      </c>
      <c r="E715" s="0" t="s">
        <v>12</v>
      </c>
      <c r="F715" s="0" t="e">
        <f aca="false">NA()</f>
        <v>#N/A</v>
      </c>
      <c r="G715" s="0" t="e">
        <f aca="false">NA()</f>
        <v>#N/A</v>
      </c>
      <c r="H715" s="29" t="n">
        <f aca="false">VLOOKUP(A715,HEADROOM!$C$2:$D$3820,2,FALSE())</f>
        <v>750000</v>
      </c>
      <c r="I715" s="0" t="str">
        <f aca="false">IF(D715="",VLOOKUP(A715,HEADROOM!$C$2:$E$3820,3,FALSE()),"")</f>
        <v/>
      </c>
      <c r="J715" s="0" t="str">
        <f aca="false">A715&amp;B715</f>
        <v>Washington Gas Energy Services, Inc.</v>
      </c>
      <c r="K715" s="0" t="n">
        <v>0</v>
      </c>
    </row>
    <row r="716" customFormat="false" ht="12.75" hidden="false" customHeight="false" outlineLevel="0" collapsed="false">
      <c r="A716" s="47" t="s">
        <v>152</v>
      </c>
      <c r="B716" s="48" t="n">
        <v>95000242</v>
      </c>
      <c r="C716" s="47" t="s">
        <v>46</v>
      </c>
      <c r="D716" s="48" t="n">
        <v>232</v>
      </c>
      <c r="E716" s="0" t="s">
        <v>12</v>
      </c>
      <c r="F716" s="0" t="e">
        <f aca="false">NA()</f>
        <v>#N/A</v>
      </c>
      <c r="G716" s="0" t="e">
        <f aca="false">NA()</f>
        <v>#N/A</v>
      </c>
      <c r="H716" s="29" t="n">
        <f aca="false">VLOOKUP(A716,HEADROOM!$C$2:$D$3820,2,FALSE())</f>
        <v>7250685</v>
      </c>
      <c r="I716" s="0" t="str">
        <f aca="false">IF(D716="",VLOOKUP(A716,HEADROOM!$C$2:$E$3820,3,FALSE()),"")</f>
        <v/>
      </c>
      <c r="J716" s="0" t="str">
        <f aca="false">A716&amp;B716</f>
        <v>Western Gas Resources, Inc.95000242</v>
      </c>
      <c r="K716" s="0" t="s">
        <v>1572</v>
      </c>
    </row>
    <row r="717" customFormat="false" ht="12.75" hidden="false" customHeight="false" outlineLevel="0" collapsed="false">
      <c r="A717" s="47" t="s">
        <v>316</v>
      </c>
      <c r="B717" s="48" t="n">
        <v>96020819</v>
      </c>
      <c r="C717" s="47" t="s">
        <v>27</v>
      </c>
      <c r="D717" s="48" t="n">
        <v>51275</v>
      </c>
      <c r="E717" s="0" t="s">
        <v>12</v>
      </c>
      <c r="F717" s="0" t="e">
        <f aca="false">NA()</f>
        <v>#N/A</v>
      </c>
      <c r="G717" s="0" t="e">
        <f aca="false">NA()</f>
        <v>#N/A</v>
      </c>
      <c r="H717" s="29" t="n">
        <f aca="false">VLOOKUP(A717,HEADROOM!$C$2:$D$3820,2,FALSE())</f>
        <v>1133370</v>
      </c>
      <c r="I717" s="0" t="str">
        <f aca="false">IF(D717="",VLOOKUP(A717,HEADROOM!$C$2:$E$3820,3,FALSE()),"")</f>
        <v/>
      </c>
      <c r="J717" s="0" t="str">
        <f aca="false">A717&amp;B717</f>
        <v>Westport Oil &amp; Gas Company, Inc.96020819</v>
      </c>
      <c r="K717" s="0" t="s">
        <v>1572</v>
      </c>
    </row>
    <row r="718" customFormat="false" ht="12.75" hidden="false" customHeight="false" outlineLevel="0" collapsed="false">
      <c r="A718" s="51" t="s">
        <v>309</v>
      </c>
      <c r="B718" s="48"/>
      <c r="C718" s="51" t="s">
        <v>42</v>
      </c>
      <c r="D718" s="54" t="n">
        <v>66874</v>
      </c>
      <c r="E718" s="0" t="s">
        <v>12</v>
      </c>
      <c r="F718" s="0" t="e">
        <f aca="false">NA()</f>
        <v>#N/A</v>
      </c>
      <c r="G718" s="0" t="e">
        <f aca="false">NA()</f>
        <v>#N/A</v>
      </c>
      <c r="H718" s="29" t="n">
        <f aca="false">VLOOKUP(A718,HEADROOM!$C$2:$D$3820,2,FALSE())</f>
        <v>10000</v>
      </c>
      <c r="I718" s="0" t="str">
        <f aca="false">IF(D718="",VLOOKUP(A718,HEADROOM!$C$2:$E$3820,3,FALSE()),"")</f>
        <v/>
      </c>
      <c r="J718" s="0" t="str">
        <f aca="false">A718&amp;B718</f>
        <v>Wild Goose Storage Inc.</v>
      </c>
      <c r="K718" s="0" t="n">
        <v>0</v>
      </c>
    </row>
    <row r="719" customFormat="false" ht="12.75" hidden="false" customHeight="false" outlineLevel="0" collapsed="false">
      <c r="A719" s="47" t="s">
        <v>77</v>
      </c>
      <c r="B719" s="48" t="n">
        <v>95000226</v>
      </c>
      <c r="C719" s="47" t="s">
        <v>64</v>
      </c>
      <c r="D719" s="48" t="n">
        <v>64245</v>
      </c>
      <c r="E719" s="0" t="s">
        <v>12</v>
      </c>
      <c r="F719" s="0" t="n">
        <v>1</v>
      </c>
      <c r="G719" s="0" t="n">
        <v>1</v>
      </c>
      <c r="H719" s="29" t="n">
        <f aca="false">VLOOKUP(A719,HEADROOM!$C$2:$D$3820,2,FALSE())</f>
        <v>19392575</v>
      </c>
      <c r="I719" s="0" t="str">
        <f aca="false">IF(D719="",VLOOKUP(A719,HEADROOM!$C$2:$E$3820,3,FALSE()),"")</f>
        <v/>
      </c>
      <c r="J719" s="0" t="str">
        <f aca="false">A719&amp;B719</f>
        <v>Williams Energy Marketing &amp; Trading Company95000226</v>
      </c>
      <c r="K719" s="0" t="s">
        <v>1572</v>
      </c>
    </row>
    <row r="720" customFormat="false" ht="12.75" hidden="false" customHeight="false" outlineLevel="0" collapsed="false">
      <c r="A720" s="47" t="s">
        <v>216</v>
      </c>
      <c r="B720" s="48" t="n">
        <v>96038384</v>
      </c>
      <c r="C720" s="47" t="s">
        <v>27</v>
      </c>
      <c r="D720" s="48" t="n">
        <v>239</v>
      </c>
      <c r="E720" s="0" t="s">
        <v>12</v>
      </c>
      <c r="F720" s="0" t="e">
        <f aca="false">NA()</f>
        <v>#N/A</v>
      </c>
      <c r="G720" s="0" t="e">
        <f aca="false">NA()</f>
        <v>#N/A</v>
      </c>
      <c r="H720" s="29" t="n">
        <f aca="false">VLOOKUP(A720,HEADROOM!$C$2:$D$3820,2,FALSE())</f>
        <v>24888784</v>
      </c>
      <c r="I720" s="0" t="str">
        <f aca="false">IF(D720="",VLOOKUP(A720,HEADROOM!$C$2:$E$3820,3,FALSE()),"")</f>
        <v/>
      </c>
      <c r="J720" s="0" t="str">
        <f aca="false">A720&amp;B720</f>
        <v>Wisconsin Gas Company96038384</v>
      </c>
      <c r="K720" s="0" t="s">
        <v>1572</v>
      </c>
    </row>
    <row r="721" customFormat="false" ht="12.75" hidden="false" customHeight="false" outlineLevel="0" collapsed="false">
      <c r="A721" s="47" t="s">
        <v>239</v>
      </c>
      <c r="B721" s="48" t="n">
        <v>95000270</v>
      </c>
      <c r="C721" s="47" t="s">
        <v>46</v>
      </c>
      <c r="D721" s="48" t="n">
        <v>237</v>
      </c>
      <c r="E721" s="0" t="s">
        <v>12</v>
      </c>
      <c r="F721" s="0" t="e">
        <f aca="false">NA()</f>
        <v>#N/A</v>
      </c>
      <c r="G721" s="0" t="e">
        <f aca="false">NA()</f>
        <v>#N/A</v>
      </c>
      <c r="H721" s="29" t="n">
        <f aca="false">VLOOKUP(A721,HEADROOM!$C$2:$D$3820,2,FALSE())</f>
        <v>99987378</v>
      </c>
      <c r="I721" s="0" t="str">
        <f aca="false">IF(D721="",VLOOKUP(A721,HEADROOM!$C$2:$E$3820,3,FALSE()),"")</f>
        <v/>
      </c>
      <c r="J721" s="0" t="str">
        <f aca="false">A721&amp;B721</f>
        <v>Wisconsin Power And Light Company95000270</v>
      </c>
      <c r="K721" s="0" t="s">
        <v>1572</v>
      </c>
    </row>
    <row r="722" customFormat="false" ht="12.75" hidden="false" customHeight="false" outlineLevel="0" collapsed="false">
      <c r="A722" s="47" t="s">
        <v>132</v>
      </c>
      <c r="B722" s="48" t="n">
        <v>96051531</v>
      </c>
      <c r="C722" s="47" t="s">
        <v>27</v>
      </c>
      <c r="D722" s="48" t="n">
        <v>46388</v>
      </c>
      <c r="E722" s="0" t="s">
        <v>12</v>
      </c>
      <c r="F722" s="0" t="n">
        <v>91</v>
      </c>
      <c r="G722" s="0" t="n">
        <v>91</v>
      </c>
      <c r="H722" s="29" t="n">
        <f aca="false">VLOOKUP(A722,HEADROOM!$C$2:$D$3820,2,FALSE())</f>
        <v>600000</v>
      </c>
      <c r="I722" s="0" t="str">
        <f aca="false">IF(D722="",VLOOKUP(A722,HEADROOM!$C$2:$E$3820,3,FALSE()),"")</f>
        <v/>
      </c>
      <c r="J722" s="0" t="str">
        <f aca="false">A722&amp;B722</f>
        <v>WPS Energy Services, Inc.96051531</v>
      </c>
      <c r="K722" s="0" t="s">
        <v>1572</v>
      </c>
    </row>
    <row r="723" customFormat="false" ht="12.75" hidden="false" customHeight="false" outlineLevel="0" collapsed="false">
      <c r="A723" s="51" t="s">
        <v>275</v>
      </c>
      <c r="B723" s="48"/>
      <c r="C723" s="51" t="s">
        <v>42</v>
      </c>
      <c r="D723" s="54" t="n">
        <v>265</v>
      </c>
      <c r="E723" s="0" t="s">
        <v>12</v>
      </c>
      <c r="F723" s="0" t="e">
        <f aca="false">NA()</f>
        <v>#N/A</v>
      </c>
      <c r="G723" s="0" t="e">
        <f aca="false">NA()</f>
        <v>#N/A</v>
      </c>
      <c r="H723" s="29" t="n">
        <f aca="false">VLOOKUP(A723,HEADROOM!$C$2:$D$3820,2,FALSE())</f>
        <v>0</v>
      </c>
      <c r="I723" s="0" t="str">
        <f aca="false">IF(D723="",VLOOKUP(A723,HEADROOM!$C$2:$E$3820,3,FALSE()),"")</f>
        <v/>
      </c>
      <c r="J723" s="0" t="str">
        <f aca="false">A723&amp;B723</f>
        <v>Xcel Energy Inc.</v>
      </c>
      <c r="K723" s="0" t="n">
        <v>0</v>
      </c>
    </row>
    <row r="724" customFormat="false" ht="12.75" hidden="false" customHeight="false" outlineLevel="0" collapsed="false">
      <c r="A724" s="47" t="s">
        <v>195</v>
      </c>
      <c r="B724" s="48" t="n">
        <v>95000390</v>
      </c>
      <c r="C724" s="47" t="s">
        <v>46</v>
      </c>
      <c r="D724" s="48" t="n">
        <v>4156</v>
      </c>
      <c r="E724" s="0" t="s">
        <v>12</v>
      </c>
      <c r="F724" s="0" t="e">
        <f aca="false">NA()</f>
        <v>#N/A</v>
      </c>
      <c r="G724" s="0" t="e">
        <f aca="false">NA()</f>
        <v>#N/A</v>
      </c>
      <c r="H724" s="29" t="n">
        <f aca="false">VLOOKUP(A724,HEADROOM!$C$2:$D$3820,2,FALSE())</f>
        <v>1500000</v>
      </c>
      <c r="I724" s="0" t="str">
        <f aca="false">IF(D724="",VLOOKUP(A724,HEADROOM!$C$2:$E$3820,3,FALSE()),"")</f>
        <v/>
      </c>
      <c r="J724" s="0" t="str">
        <f aca="false">A724&amp;B724</f>
        <v>XTO Energy Inc.95000390</v>
      </c>
      <c r="K724" s="0" t="s">
        <v>1572</v>
      </c>
    </row>
    <row r="725" customFormat="false" ht="12.75" hidden="false" customHeight="false" outlineLevel="0" collapsed="false">
      <c r="A725" s="56" t="s">
        <v>164</v>
      </c>
      <c r="B725" s="57" t="n">
        <v>96005429</v>
      </c>
      <c r="C725" s="118" t="s">
        <v>35</v>
      </c>
      <c r="D725" s="57" t="n">
        <v>71363</v>
      </c>
      <c r="E725" s="0" t="s">
        <v>13</v>
      </c>
      <c r="F725" s="0" t="n">
        <v>84</v>
      </c>
      <c r="H725" s="29" t="n">
        <f aca="false">VLOOKUP(A725,HEADROOM!$C$2:$D$3820,2,FALSE())</f>
        <v>4000000</v>
      </c>
      <c r="I725" s="0" t="str">
        <f aca="false">IF(D725="",VLOOKUP(A725,HEADROOM!$C$2:$E$3820,3,FALSE()),"")</f>
        <v/>
      </c>
      <c r="J725" s="0" t="str">
        <f aca="false">A725&amp;B725</f>
        <v>Adams Resources Marketing, Ltd.96005429</v>
      </c>
      <c r="K725" s="0" t="s">
        <v>1572</v>
      </c>
    </row>
    <row r="726" customFormat="false" ht="12.75" hidden="false" customHeight="false" outlineLevel="0" collapsed="false">
      <c r="A726" s="56" t="s">
        <v>164</v>
      </c>
      <c r="B726" s="57" t="n">
        <v>96029723</v>
      </c>
      <c r="C726" s="118" t="s">
        <v>34</v>
      </c>
      <c r="D726" s="57" t="n">
        <v>71363</v>
      </c>
      <c r="E726" s="0" t="s">
        <v>13</v>
      </c>
      <c r="F726" s="0" t="n">
        <v>84</v>
      </c>
      <c r="H726" s="29" t="n">
        <f aca="false">VLOOKUP(A726,HEADROOM!$C$2:$D$3820,2,FALSE())</f>
        <v>4000000</v>
      </c>
      <c r="I726" s="0" t="str">
        <f aca="false">IF(D726="",VLOOKUP(A726,HEADROOM!$C$2:$E$3820,3,FALSE()),"")</f>
        <v/>
      </c>
      <c r="J726" s="0" t="str">
        <f aca="false">A726&amp;B726</f>
        <v>Adams Resources Marketing, Ltd.96029723</v>
      </c>
      <c r="K726" s="0" t="s">
        <v>1572</v>
      </c>
    </row>
    <row r="727" customFormat="false" ht="12.75" hidden="false" customHeight="false" outlineLevel="0" collapsed="false">
      <c r="A727" s="56" t="s">
        <v>164</v>
      </c>
      <c r="B727" s="57" t="n">
        <v>96031367</v>
      </c>
      <c r="C727" s="118" t="s">
        <v>36</v>
      </c>
      <c r="D727" s="57" t="n">
        <v>71363</v>
      </c>
      <c r="E727" s="0" t="s">
        <v>13</v>
      </c>
      <c r="F727" s="0" t="n">
        <v>84</v>
      </c>
      <c r="H727" s="29" t="n">
        <f aca="false">VLOOKUP(A727,HEADROOM!$C$2:$D$3820,2,FALSE())</f>
        <v>4000000</v>
      </c>
      <c r="I727" s="0" t="str">
        <f aca="false">IF(D727="",VLOOKUP(A727,HEADROOM!$C$2:$E$3820,3,FALSE()),"")</f>
        <v/>
      </c>
      <c r="J727" s="0" t="str">
        <f aca="false">A727&amp;B727</f>
        <v>Adams Resources Marketing, Ltd.96031367</v>
      </c>
      <c r="K727" s="0" t="s">
        <v>1572</v>
      </c>
    </row>
    <row r="728" customFormat="false" ht="12.75" hidden="false" customHeight="false" outlineLevel="0" collapsed="false">
      <c r="A728" s="56" t="s">
        <v>164</v>
      </c>
      <c r="B728" s="57" t="n">
        <v>96035761</v>
      </c>
      <c r="C728" s="118" t="s">
        <v>47</v>
      </c>
      <c r="D728" s="57" t="n">
        <v>71363</v>
      </c>
      <c r="E728" s="0" t="s">
        <v>13</v>
      </c>
      <c r="F728" s="0" t="n">
        <v>84</v>
      </c>
      <c r="H728" s="29" t="n">
        <f aca="false">VLOOKUP(A728,HEADROOM!$C$2:$D$3820,2,FALSE())</f>
        <v>4000000</v>
      </c>
      <c r="I728" s="0" t="str">
        <f aca="false">IF(D728="",VLOOKUP(A728,HEADROOM!$C$2:$E$3820,3,FALSE()),"")</f>
        <v/>
      </c>
      <c r="J728" s="0" t="str">
        <f aca="false">A728&amp;B728</f>
        <v>Adams Resources Marketing, Ltd.96035761</v>
      </c>
      <c r="K728" s="0" t="s">
        <v>1572</v>
      </c>
    </row>
    <row r="729" customFormat="false" ht="12.75" hidden="false" customHeight="false" outlineLevel="0" collapsed="false">
      <c r="A729" s="56" t="s">
        <v>288</v>
      </c>
      <c r="B729" s="57" t="n">
        <v>96014043</v>
      </c>
      <c r="C729" s="118" t="s">
        <v>28</v>
      </c>
      <c r="D729" s="57" t="n">
        <v>58009</v>
      </c>
      <c r="E729" s="0" t="s">
        <v>13</v>
      </c>
      <c r="F729" s="0" t="n">
        <v>189</v>
      </c>
      <c r="H729" s="29" t="n">
        <f aca="false">VLOOKUP(A729,HEADROOM!$C$2:$D$3820,2,FALSE())</f>
        <v>5000000</v>
      </c>
      <c r="I729" s="0" t="str">
        <f aca="false">IF(D729="",VLOOKUP(A729,HEADROOM!$C$2:$E$3820,3,FALSE()),"")</f>
        <v/>
      </c>
      <c r="J729" s="0" t="str">
        <f aca="false">A729&amp;B729</f>
        <v>AEC Marketing (USA), Inc.96014043</v>
      </c>
      <c r="K729" s="0" t="s">
        <v>1572</v>
      </c>
    </row>
    <row r="730" customFormat="false" ht="12.75" hidden="false" customHeight="false" outlineLevel="0" collapsed="false">
      <c r="A730" s="56" t="s">
        <v>288</v>
      </c>
      <c r="B730" s="57" t="n">
        <v>96017703</v>
      </c>
      <c r="C730" s="118" t="s">
        <v>47</v>
      </c>
      <c r="D730" s="57" t="n">
        <v>58009</v>
      </c>
      <c r="E730" s="0" t="s">
        <v>13</v>
      </c>
      <c r="F730" s="0" t="n">
        <v>189</v>
      </c>
      <c r="H730" s="29" t="n">
        <f aca="false">VLOOKUP(A730,HEADROOM!$C$2:$D$3820,2,FALSE())</f>
        <v>5000000</v>
      </c>
      <c r="I730" s="0" t="str">
        <f aca="false">IF(D730="",VLOOKUP(A730,HEADROOM!$C$2:$E$3820,3,FALSE()),"")</f>
        <v/>
      </c>
      <c r="J730" s="0" t="str">
        <f aca="false">A730&amp;B730</f>
        <v>AEC Marketing (USA), Inc.96017703</v>
      </c>
      <c r="K730" s="0" t="s">
        <v>1572</v>
      </c>
    </row>
    <row r="731" customFormat="false" ht="12.75" hidden="false" customHeight="false" outlineLevel="0" collapsed="false">
      <c r="A731" s="56" t="s">
        <v>288</v>
      </c>
      <c r="B731" s="57" t="n">
        <v>96021219</v>
      </c>
      <c r="C731" s="118" t="s">
        <v>29</v>
      </c>
      <c r="D731" s="57" t="n">
        <v>58009</v>
      </c>
      <c r="E731" s="0" t="s">
        <v>13</v>
      </c>
      <c r="F731" s="0" t="n">
        <v>189</v>
      </c>
      <c r="H731" s="29" t="n">
        <f aca="false">VLOOKUP(A731,HEADROOM!$C$2:$D$3820,2,FALSE())</f>
        <v>5000000</v>
      </c>
      <c r="I731" s="0" t="str">
        <f aca="false">IF(D731="",VLOOKUP(A731,HEADROOM!$C$2:$E$3820,3,FALSE()),"")</f>
        <v/>
      </c>
      <c r="J731" s="0" t="str">
        <f aca="false">A731&amp;B731</f>
        <v>AEC Marketing (USA), Inc.96021219</v>
      </c>
      <c r="K731" s="0" t="s">
        <v>1572</v>
      </c>
    </row>
    <row r="732" customFormat="false" ht="12.75" hidden="false" customHeight="false" outlineLevel="0" collapsed="false">
      <c r="A732" s="56" t="s">
        <v>288</v>
      </c>
      <c r="B732" s="57" t="n">
        <v>96023573</v>
      </c>
      <c r="C732" s="118" t="s">
        <v>36</v>
      </c>
      <c r="D732" s="57" t="n">
        <v>58009</v>
      </c>
      <c r="E732" s="0" t="s">
        <v>13</v>
      </c>
      <c r="F732" s="0" t="n">
        <v>189</v>
      </c>
      <c r="H732" s="29" t="n">
        <f aca="false">VLOOKUP(A732,HEADROOM!$C$2:$D$3820,2,FALSE())</f>
        <v>5000000</v>
      </c>
      <c r="I732" s="0" t="str">
        <f aca="false">IF(D732="",VLOOKUP(A732,HEADROOM!$C$2:$E$3820,3,FALSE()),"")</f>
        <v/>
      </c>
      <c r="J732" s="0" t="str">
        <f aca="false">A732&amp;B732</f>
        <v>AEC Marketing (USA), Inc.96023573</v>
      </c>
      <c r="K732" s="0" t="s">
        <v>1572</v>
      </c>
    </row>
    <row r="733" customFormat="false" ht="12.75" hidden="false" customHeight="false" outlineLevel="0" collapsed="false">
      <c r="A733" s="56" t="s">
        <v>308</v>
      </c>
      <c r="B733" s="57" t="n">
        <v>96060414</v>
      </c>
      <c r="C733" s="118" t="s">
        <v>29</v>
      </c>
      <c r="D733" s="57" t="n">
        <v>72509</v>
      </c>
      <c r="E733" s="0" t="s">
        <v>13</v>
      </c>
      <c r="F733" s="0" t="n">
        <v>206</v>
      </c>
      <c r="H733" s="29" t="n">
        <f aca="false">VLOOKUP(A733,HEADROOM!$C$2:$D$3820,2,FALSE())</f>
        <v>10000</v>
      </c>
      <c r="I733" s="0" t="str">
        <f aca="false">IF(D733="",VLOOKUP(A733,HEADROOM!$C$2:$E$3820,3,FALSE()),"")</f>
        <v/>
      </c>
      <c r="J733" s="0" t="str">
        <f aca="false">A733&amp;B733</f>
        <v>AEC Storage and Hub Services Inc.96060414</v>
      </c>
      <c r="K733" s="0" t="s">
        <v>1572</v>
      </c>
    </row>
    <row r="734" customFormat="false" ht="12.75" hidden="false" customHeight="false" outlineLevel="0" collapsed="false">
      <c r="A734" s="56" t="s">
        <v>308</v>
      </c>
      <c r="B734" s="57" t="n">
        <v>96062425</v>
      </c>
      <c r="C734" s="118" t="s">
        <v>70</v>
      </c>
      <c r="D734" s="57" t="n">
        <v>72509</v>
      </c>
      <c r="E734" s="0" t="s">
        <v>13</v>
      </c>
      <c r="F734" s="0" t="n">
        <v>206</v>
      </c>
      <c r="H734" s="29" t="n">
        <f aca="false">VLOOKUP(A734,HEADROOM!$C$2:$D$3820,2,FALSE())</f>
        <v>10000</v>
      </c>
      <c r="I734" s="0" t="str">
        <f aca="false">IF(D734="",VLOOKUP(A734,HEADROOM!$C$2:$E$3820,3,FALSE()),"")</f>
        <v/>
      </c>
      <c r="J734" s="0" t="str">
        <f aca="false">A734&amp;B734</f>
        <v>AEC Storage and Hub Services Inc.96062425</v>
      </c>
      <c r="K734" s="0" t="s">
        <v>1572</v>
      </c>
    </row>
    <row r="735" customFormat="false" ht="12.75" hidden="false" customHeight="false" outlineLevel="0" collapsed="false">
      <c r="A735" s="56" t="s">
        <v>31</v>
      </c>
      <c r="B735" s="57" t="n">
        <v>96062807</v>
      </c>
      <c r="C735" s="118" t="s">
        <v>28</v>
      </c>
      <c r="D735" s="57" t="n">
        <v>57399</v>
      </c>
      <c r="E735" s="0" t="s">
        <v>13</v>
      </c>
      <c r="F735" s="0" t="n">
        <v>2</v>
      </c>
      <c r="H735" s="29" t="n">
        <f aca="false">VLOOKUP(A735,HEADROOM!$C$2:$D$3820,2,FALSE())</f>
        <v>10000000</v>
      </c>
      <c r="I735" s="0" t="str">
        <f aca="false">IF(D735="",VLOOKUP(A735,HEADROOM!$C$2:$E$3820,3,FALSE()),"")</f>
        <v/>
      </c>
      <c r="J735" s="0" t="str">
        <f aca="false">A735&amp;B735</f>
        <v>AEP Energy Services, Inc.96062807</v>
      </c>
      <c r="K735" s="0" t="s">
        <v>4030</v>
      </c>
    </row>
    <row r="736" customFormat="false" ht="12.75" hidden="false" customHeight="false" outlineLevel="0" collapsed="false">
      <c r="A736" s="56" t="s">
        <v>31</v>
      </c>
      <c r="B736" s="57" t="n">
        <v>96063301</v>
      </c>
      <c r="C736" s="118" t="s">
        <v>29</v>
      </c>
      <c r="D736" s="57" t="n">
        <v>57399</v>
      </c>
      <c r="E736" s="0" t="s">
        <v>13</v>
      </c>
      <c r="F736" s="0" t="n">
        <v>2</v>
      </c>
      <c r="H736" s="29" t="n">
        <f aca="false">VLOOKUP(A736,HEADROOM!$C$2:$D$3820,2,FALSE())</f>
        <v>10000000</v>
      </c>
      <c r="I736" s="0" t="str">
        <f aca="false">IF(D736="",VLOOKUP(A736,HEADROOM!$C$2:$E$3820,3,FALSE()),"")</f>
        <v/>
      </c>
      <c r="J736" s="0" t="str">
        <f aca="false">A736&amp;B736</f>
        <v>AEP Energy Services, Inc.96063301</v>
      </c>
      <c r="K736" s="0" t="s">
        <v>4030</v>
      </c>
    </row>
    <row r="737" customFormat="false" ht="12.75" hidden="false" customHeight="false" outlineLevel="0" collapsed="false">
      <c r="A737" s="56" t="s">
        <v>31</v>
      </c>
      <c r="B737" s="57" t="n">
        <v>96005429</v>
      </c>
      <c r="C737" s="118" t="s">
        <v>35</v>
      </c>
      <c r="D737" s="57" t="n">
        <v>57399</v>
      </c>
      <c r="E737" s="0" t="s">
        <v>13</v>
      </c>
      <c r="F737" s="0" t="n">
        <v>2</v>
      </c>
      <c r="H737" s="29" t="n">
        <f aca="false">VLOOKUP(A737,HEADROOM!$C$2:$D$3820,2,FALSE())</f>
        <v>10000000</v>
      </c>
      <c r="I737" s="0" t="str">
        <f aca="false">IF(D737="",VLOOKUP(A737,HEADROOM!$C$2:$E$3820,3,FALSE()),"")</f>
        <v/>
      </c>
      <c r="J737" s="0" t="str">
        <f aca="false">A737&amp;B737</f>
        <v>AEP Energy Services, Inc.96005429</v>
      </c>
      <c r="K737" s="0" t="s">
        <v>1572</v>
      </c>
    </row>
    <row r="738" customFormat="false" ht="12.75" hidden="false" customHeight="false" outlineLevel="0" collapsed="false">
      <c r="A738" s="56" t="s">
        <v>31</v>
      </c>
      <c r="B738" s="57" t="n">
        <v>96018717</v>
      </c>
      <c r="C738" s="118" t="s">
        <v>36</v>
      </c>
      <c r="D738" s="57" t="n">
        <v>57399</v>
      </c>
      <c r="E738" s="0" t="s">
        <v>13</v>
      </c>
      <c r="F738" s="0" t="n">
        <v>2</v>
      </c>
      <c r="H738" s="29" t="n">
        <f aca="false">VLOOKUP(A738,HEADROOM!$C$2:$D$3820,2,FALSE())</f>
        <v>10000000</v>
      </c>
      <c r="I738" s="0" t="str">
        <f aca="false">IF(D738="",VLOOKUP(A738,HEADROOM!$C$2:$E$3820,3,FALSE()),"")</f>
        <v/>
      </c>
      <c r="J738" s="0" t="str">
        <f aca="false">A738&amp;B738</f>
        <v>AEP Energy Services, Inc.96018717</v>
      </c>
      <c r="K738" s="0" t="s">
        <v>1572</v>
      </c>
    </row>
    <row r="739" customFormat="false" ht="12.75" hidden="false" customHeight="false" outlineLevel="0" collapsed="false">
      <c r="A739" s="56" t="s">
        <v>31</v>
      </c>
      <c r="B739" s="57" t="n">
        <v>96028815</v>
      </c>
      <c r="C739" s="118" t="s">
        <v>34</v>
      </c>
      <c r="D739" s="57" t="n">
        <v>57399</v>
      </c>
      <c r="E739" s="0" t="s">
        <v>13</v>
      </c>
      <c r="F739" s="0" t="n">
        <v>2</v>
      </c>
      <c r="H739" s="29" t="n">
        <f aca="false">VLOOKUP(A739,HEADROOM!$C$2:$D$3820,2,FALSE())</f>
        <v>10000000</v>
      </c>
      <c r="I739" s="0" t="str">
        <f aca="false">IF(D739="",VLOOKUP(A739,HEADROOM!$C$2:$E$3820,3,FALSE()),"")</f>
        <v/>
      </c>
      <c r="J739" s="0" t="str">
        <f aca="false">A739&amp;B739</f>
        <v>AEP Energy Services, Inc.96028815</v>
      </c>
      <c r="K739" s="0" t="s">
        <v>1572</v>
      </c>
    </row>
    <row r="740" customFormat="false" ht="12.75" hidden="false" customHeight="false" outlineLevel="0" collapsed="false">
      <c r="A740" s="56" t="s">
        <v>31</v>
      </c>
      <c r="B740" s="57" t="n">
        <v>96042598</v>
      </c>
      <c r="C740" s="118" t="s">
        <v>38</v>
      </c>
      <c r="D740" s="57" t="n">
        <v>57399</v>
      </c>
      <c r="E740" s="0" t="s">
        <v>13</v>
      </c>
      <c r="F740" s="0" t="n">
        <v>2</v>
      </c>
      <c r="H740" s="29" t="n">
        <f aca="false">VLOOKUP(A740,HEADROOM!$C$2:$D$3820,2,FALSE())</f>
        <v>10000000</v>
      </c>
      <c r="I740" s="0" t="str">
        <f aca="false">IF(D740="",VLOOKUP(A740,HEADROOM!$C$2:$E$3820,3,FALSE()),"")</f>
        <v/>
      </c>
      <c r="J740" s="0" t="str">
        <f aca="false">A740&amp;B740</f>
        <v>AEP Energy Services, Inc.96042598</v>
      </c>
      <c r="K740" s="0" t="s">
        <v>1572</v>
      </c>
    </row>
    <row r="741" customFormat="false" ht="12.75" hidden="false" customHeight="false" outlineLevel="0" collapsed="false">
      <c r="A741" s="56" t="s">
        <v>31</v>
      </c>
      <c r="B741" s="57" t="n">
        <v>96060302</v>
      </c>
      <c r="C741" s="118" t="s">
        <v>32</v>
      </c>
      <c r="D741" s="57" t="n">
        <v>57399</v>
      </c>
      <c r="E741" s="0" t="s">
        <v>13</v>
      </c>
      <c r="F741" s="0" t="n">
        <v>2</v>
      </c>
      <c r="H741" s="29" t="n">
        <f aca="false">VLOOKUP(A741,HEADROOM!$C$2:$D$3820,2,FALSE())</f>
        <v>10000000</v>
      </c>
      <c r="I741" s="0" t="str">
        <f aca="false">IF(D741="",VLOOKUP(A741,HEADROOM!$C$2:$E$3820,3,FALSE()),"")</f>
        <v/>
      </c>
      <c r="J741" s="0" t="str">
        <f aca="false">A741&amp;B741</f>
        <v>AEP Energy Services, Inc.96060302</v>
      </c>
      <c r="K741" s="0" t="s">
        <v>1572</v>
      </c>
    </row>
    <row r="742" customFormat="false" ht="12.75" hidden="false" customHeight="false" outlineLevel="0" collapsed="false">
      <c r="A742" s="56" t="s">
        <v>31</v>
      </c>
      <c r="B742" s="57" t="n">
        <v>96060367</v>
      </c>
      <c r="C742" s="118" t="s">
        <v>33</v>
      </c>
      <c r="D742" s="57" t="n">
        <v>57399</v>
      </c>
      <c r="E742" s="0" t="s">
        <v>13</v>
      </c>
      <c r="F742" s="0" t="n">
        <v>2</v>
      </c>
      <c r="H742" s="29" t="n">
        <f aca="false">VLOOKUP(A742,HEADROOM!$C$2:$D$3820,2,FALSE())</f>
        <v>10000000</v>
      </c>
      <c r="I742" s="0" t="str">
        <f aca="false">IF(D742="",VLOOKUP(A742,HEADROOM!$C$2:$E$3820,3,FALSE()),"")</f>
        <v/>
      </c>
      <c r="J742" s="0" t="str">
        <f aca="false">A742&amp;B742</f>
        <v>AEP Energy Services, Inc.96060367</v>
      </c>
      <c r="K742" s="0" t="s">
        <v>1572</v>
      </c>
    </row>
    <row r="743" customFormat="false" ht="12.75" hidden="false" customHeight="false" outlineLevel="0" collapsed="false">
      <c r="A743" s="56" t="s">
        <v>31</v>
      </c>
      <c r="B743" s="57" t="n">
        <v>96060416</v>
      </c>
      <c r="C743" s="118" t="s">
        <v>33</v>
      </c>
      <c r="D743" s="57" t="n">
        <v>57399</v>
      </c>
      <c r="E743" s="0" t="s">
        <v>13</v>
      </c>
      <c r="F743" s="0" t="n">
        <v>2</v>
      </c>
      <c r="H743" s="29" t="n">
        <f aca="false">VLOOKUP(A743,HEADROOM!$C$2:$D$3820,2,FALSE())</f>
        <v>10000000</v>
      </c>
      <c r="I743" s="0" t="str">
        <f aca="false">IF(D743="",VLOOKUP(A743,HEADROOM!$C$2:$E$3820,3,FALSE()),"")</f>
        <v/>
      </c>
      <c r="J743" s="0" t="str">
        <f aca="false">A743&amp;B743</f>
        <v>AEP Energy Services, Inc.96060416</v>
      </c>
      <c r="K743" s="0" t="s">
        <v>1572</v>
      </c>
    </row>
    <row r="744" customFormat="false" ht="12.75" hidden="false" customHeight="false" outlineLevel="0" collapsed="false">
      <c r="A744" s="56" t="s">
        <v>31</v>
      </c>
      <c r="B744" s="57" t="n">
        <v>96063585</v>
      </c>
      <c r="C744" s="118" t="s">
        <v>32</v>
      </c>
      <c r="D744" s="57" t="n">
        <v>57399</v>
      </c>
      <c r="E744" s="0" t="s">
        <v>13</v>
      </c>
      <c r="F744" s="0" t="n">
        <v>2</v>
      </c>
      <c r="H744" s="29" t="n">
        <f aca="false">VLOOKUP(A744,HEADROOM!$C$2:$D$3820,2,FALSE())</f>
        <v>10000000</v>
      </c>
      <c r="I744" s="0" t="str">
        <f aca="false">IF(D744="",VLOOKUP(A744,HEADROOM!$C$2:$E$3820,3,FALSE()),"")</f>
        <v/>
      </c>
      <c r="J744" s="0" t="str">
        <f aca="false">A744&amp;B744</f>
        <v>AEP Energy Services, Inc.96063585</v>
      </c>
      <c r="K744" s="0" t="s">
        <v>1572</v>
      </c>
    </row>
    <row r="745" customFormat="false" ht="12.75" hidden="false" customHeight="false" outlineLevel="0" collapsed="false">
      <c r="A745" s="56" t="s">
        <v>31</v>
      </c>
      <c r="B745" s="57" t="n">
        <v>96063961</v>
      </c>
      <c r="C745" s="118" t="s">
        <v>33</v>
      </c>
      <c r="D745" s="57" t="n">
        <v>57399</v>
      </c>
      <c r="E745" s="0" t="s">
        <v>13</v>
      </c>
      <c r="F745" s="0" t="n">
        <v>2</v>
      </c>
      <c r="H745" s="29" t="n">
        <f aca="false">VLOOKUP(A745,HEADROOM!$C$2:$D$3820,2,FALSE())</f>
        <v>10000000</v>
      </c>
      <c r="I745" s="0" t="str">
        <f aca="false">IF(D745="",VLOOKUP(A745,HEADROOM!$C$2:$E$3820,3,FALSE()),"")</f>
        <v/>
      </c>
      <c r="J745" s="0" t="str">
        <f aca="false">A745&amp;B745</f>
        <v>AEP Energy Services, Inc.96063961</v>
      </c>
      <c r="K745" s="0" t="s">
        <v>1572</v>
      </c>
    </row>
    <row r="746" customFormat="false" ht="12.75" hidden="false" customHeight="false" outlineLevel="0" collapsed="false">
      <c r="A746" s="56" t="s">
        <v>294</v>
      </c>
      <c r="B746" s="57" t="n">
        <v>96061790</v>
      </c>
      <c r="C746" s="118" t="s">
        <v>29</v>
      </c>
      <c r="D746" s="57" t="n">
        <v>55947</v>
      </c>
      <c r="E746" s="0" t="s">
        <v>13</v>
      </c>
      <c r="F746" s="0" t="n">
        <v>195</v>
      </c>
      <c r="H746" s="29" t="n">
        <f aca="false">VLOOKUP(A746,HEADROOM!$C$2:$D$3820,2,FALSE())</f>
        <v>75000</v>
      </c>
      <c r="I746" s="0" t="str">
        <f aca="false">IF(D746="",VLOOKUP(A746,HEADROOM!$C$2:$E$3820,3,FALSE()),"")</f>
        <v/>
      </c>
      <c r="J746" s="0" t="str">
        <f aca="false">A746&amp;B746</f>
        <v>AES NewEnergy, Inc.96061790</v>
      </c>
      <c r="K746" s="0" t="s">
        <v>1572</v>
      </c>
    </row>
    <row r="747" customFormat="false" ht="12.75" hidden="false" customHeight="false" outlineLevel="0" collapsed="false">
      <c r="A747" s="56" t="s">
        <v>294</v>
      </c>
      <c r="B747" s="57" t="n">
        <v>96061920</v>
      </c>
      <c r="C747" s="118" t="s">
        <v>28</v>
      </c>
      <c r="D747" s="57" t="n">
        <v>55947</v>
      </c>
      <c r="E747" s="0" t="s">
        <v>13</v>
      </c>
      <c r="F747" s="0" t="n">
        <v>195</v>
      </c>
      <c r="H747" s="29" t="n">
        <f aca="false">VLOOKUP(A747,HEADROOM!$C$2:$D$3820,2,FALSE())</f>
        <v>75000</v>
      </c>
      <c r="I747" s="0" t="str">
        <f aca="false">IF(D747="",VLOOKUP(A747,HEADROOM!$C$2:$E$3820,3,FALSE()),"")</f>
        <v/>
      </c>
      <c r="J747" s="0" t="str">
        <f aca="false">A747&amp;B747</f>
        <v>AES NewEnergy, Inc.96061920</v>
      </c>
      <c r="K747" s="0" t="s">
        <v>1572</v>
      </c>
    </row>
    <row r="748" customFormat="false" ht="12.75" hidden="false" customHeight="false" outlineLevel="0" collapsed="false">
      <c r="A748" s="56" t="s">
        <v>294</v>
      </c>
      <c r="B748" s="57" t="n">
        <v>96062281</v>
      </c>
      <c r="C748" s="118" t="s">
        <v>30</v>
      </c>
      <c r="D748" s="57" t="n">
        <v>55947</v>
      </c>
      <c r="E748" s="0" t="s">
        <v>13</v>
      </c>
      <c r="F748" s="0" t="n">
        <v>195</v>
      </c>
      <c r="H748" s="29" t="n">
        <f aca="false">VLOOKUP(A748,HEADROOM!$C$2:$D$3820,2,FALSE())</f>
        <v>75000</v>
      </c>
      <c r="I748" s="0" t="str">
        <f aca="false">IF(D748="",VLOOKUP(A748,HEADROOM!$C$2:$E$3820,3,FALSE()),"")</f>
        <v/>
      </c>
      <c r="J748" s="0" t="str">
        <f aca="false">A748&amp;B748</f>
        <v>AES NewEnergy, Inc.96062281</v>
      </c>
      <c r="K748" s="0" t="s">
        <v>1572</v>
      </c>
    </row>
    <row r="749" customFormat="false" ht="12.75" hidden="false" customHeight="false" outlineLevel="0" collapsed="false">
      <c r="A749" s="62" t="s">
        <v>116</v>
      </c>
      <c r="B749" s="57"/>
      <c r="C749" s="63" t="s">
        <v>91</v>
      </c>
      <c r="D749" s="60" t="n">
        <v>93526</v>
      </c>
      <c r="E749" s="0" t="s">
        <v>13</v>
      </c>
      <c r="F749" s="0" t="n">
        <v>47</v>
      </c>
      <c r="H749" s="29" t="n">
        <f aca="false">VLOOKUP(A749,HEADROOM!$C$2:$D$3820,2,FALSE())</f>
        <v>2500000</v>
      </c>
      <c r="I749" s="0" t="str">
        <f aca="false">IF(D749="",VLOOKUP(A749,HEADROOM!$C$2:$E$3820,3,FALSE()),"")</f>
        <v/>
      </c>
      <c r="J749" s="0" t="str">
        <f aca="false">A749&amp;B749</f>
        <v>AIG Energy Trading Inc.</v>
      </c>
      <c r="K749" s="0" t="n">
        <v>0</v>
      </c>
    </row>
    <row r="750" customFormat="false" ht="12.75" hidden="false" customHeight="false" outlineLevel="0" collapsed="false">
      <c r="A750" s="56" t="s">
        <v>317</v>
      </c>
      <c r="B750" s="57" t="n">
        <v>96000310</v>
      </c>
      <c r="C750" s="118" t="s">
        <v>180</v>
      </c>
      <c r="D750" s="57" t="n">
        <v>504</v>
      </c>
      <c r="E750" s="0" t="s">
        <v>13</v>
      </c>
      <c r="F750" s="0" t="n">
        <v>213</v>
      </c>
      <c r="H750" s="29" t="n">
        <f aca="false">VLOOKUP(A750,HEADROOM!$C$2:$D$3820,2,FALSE())</f>
        <v>100000</v>
      </c>
      <c r="I750" s="0" t="str">
        <f aca="false">IF(D750="",VLOOKUP(A750,HEADROOM!$C$2:$E$3820,3,FALSE()),"")</f>
        <v/>
      </c>
      <c r="J750" s="0" t="str">
        <f aca="false">A750&amp;B750</f>
        <v>Alabama Gas Corporation96000310</v>
      </c>
      <c r="K750" s="0" t="s">
        <v>1572</v>
      </c>
    </row>
    <row r="751" customFormat="false" ht="12.75" hidden="false" customHeight="false" outlineLevel="0" collapsed="false">
      <c r="A751" s="56" t="s">
        <v>317</v>
      </c>
      <c r="B751" s="57" t="n">
        <v>96029226</v>
      </c>
      <c r="C751" s="118" t="s">
        <v>318</v>
      </c>
      <c r="D751" s="57" t="n">
        <v>504</v>
      </c>
      <c r="E751" s="0" t="s">
        <v>13</v>
      </c>
      <c r="F751" s="0" t="n">
        <v>213</v>
      </c>
      <c r="H751" s="29" t="n">
        <f aca="false">VLOOKUP(A751,HEADROOM!$C$2:$D$3820,2,FALSE())</f>
        <v>100000</v>
      </c>
      <c r="I751" s="0" t="str">
        <f aca="false">IF(D751="",VLOOKUP(A751,HEADROOM!$C$2:$E$3820,3,FALSE()),"")</f>
        <v/>
      </c>
      <c r="J751" s="0" t="str">
        <f aca="false">A751&amp;B751</f>
        <v>Alabama Gas Corporation96029226</v>
      </c>
      <c r="K751" s="0" t="s">
        <v>1572</v>
      </c>
    </row>
    <row r="752" customFormat="false" ht="12.75" hidden="false" customHeight="false" outlineLevel="0" collapsed="false">
      <c r="A752" s="56" t="s">
        <v>317</v>
      </c>
      <c r="B752" s="57" t="n">
        <v>96047953</v>
      </c>
      <c r="C752" s="118" t="s">
        <v>47</v>
      </c>
      <c r="D752" s="57" t="n">
        <v>504</v>
      </c>
      <c r="E752" s="0" t="s">
        <v>13</v>
      </c>
      <c r="F752" s="0" t="n">
        <v>213</v>
      </c>
      <c r="H752" s="29" t="n">
        <f aca="false">VLOOKUP(A752,HEADROOM!$C$2:$D$3820,2,FALSE())</f>
        <v>100000</v>
      </c>
      <c r="I752" s="0" t="str">
        <f aca="false">IF(D752="",VLOOKUP(A752,HEADROOM!$C$2:$E$3820,3,FALSE()),"")</f>
        <v/>
      </c>
      <c r="J752" s="0" t="str">
        <f aca="false">A752&amp;B752</f>
        <v>Alabama Gas Corporation96047953</v>
      </c>
      <c r="K752" s="0" t="s">
        <v>1572</v>
      </c>
    </row>
    <row r="753" customFormat="false" ht="12.75" hidden="false" customHeight="false" outlineLevel="0" collapsed="false">
      <c r="A753" s="56" t="s">
        <v>144</v>
      </c>
      <c r="B753" s="57" t="n">
        <v>96010525</v>
      </c>
      <c r="C753" s="118" t="s">
        <v>29</v>
      </c>
      <c r="D753" s="57" t="n">
        <v>11108</v>
      </c>
      <c r="E753" s="0" t="s">
        <v>13</v>
      </c>
      <c r="F753" s="0" t="n">
        <v>67</v>
      </c>
      <c r="H753" s="29" t="n">
        <f aca="false">VLOOKUP(A753,HEADROOM!$C$2:$D$3820,2,FALSE())</f>
        <v>24998746</v>
      </c>
      <c r="I753" s="0" t="str">
        <f aca="false">IF(D753="",VLOOKUP(A753,HEADROOM!$C$2:$E$3820,3,FALSE()),"")</f>
        <v/>
      </c>
      <c r="J753" s="0" t="str">
        <f aca="false">A753&amp;B753</f>
        <v>Alberta Energy Company Ltd.96010525</v>
      </c>
      <c r="K753" s="0" t="s">
        <v>1572</v>
      </c>
    </row>
    <row r="754" customFormat="false" ht="12.75" hidden="false" customHeight="false" outlineLevel="0" collapsed="false">
      <c r="A754" s="56" t="s">
        <v>144</v>
      </c>
      <c r="B754" s="57" t="n">
        <v>96014928</v>
      </c>
      <c r="C754" s="118" t="s">
        <v>28</v>
      </c>
      <c r="D754" s="57" t="n">
        <v>11108</v>
      </c>
      <c r="E754" s="0" t="s">
        <v>13</v>
      </c>
      <c r="F754" s="0" t="n">
        <v>67</v>
      </c>
      <c r="H754" s="29" t="n">
        <f aca="false">VLOOKUP(A754,HEADROOM!$C$2:$D$3820,2,FALSE())</f>
        <v>24998746</v>
      </c>
      <c r="I754" s="0" t="str">
        <f aca="false">IF(D754="",VLOOKUP(A754,HEADROOM!$C$2:$E$3820,3,FALSE()),"")</f>
        <v/>
      </c>
      <c r="J754" s="0" t="str">
        <f aca="false">A754&amp;B754</f>
        <v>Alberta Energy Company Ltd.96014928</v>
      </c>
      <c r="K754" s="0" t="s">
        <v>1572</v>
      </c>
    </row>
    <row r="755" customFormat="false" ht="12.75" hidden="false" customHeight="false" outlineLevel="0" collapsed="false">
      <c r="A755" s="56" t="s">
        <v>144</v>
      </c>
      <c r="B755" s="57" t="n">
        <v>96017911</v>
      </c>
      <c r="C755" s="118" t="s">
        <v>32</v>
      </c>
      <c r="D755" s="57" t="n">
        <v>11108</v>
      </c>
      <c r="E755" s="0" t="s">
        <v>13</v>
      </c>
      <c r="F755" s="0" t="n">
        <v>67</v>
      </c>
      <c r="H755" s="29" t="n">
        <f aca="false">VLOOKUP(A755,HEADROOM!$C$2:$D$3820,2,FALSE())</f>
        <v>24998746</v>
      </c>
      <c r="I755" s="0" t="str">
        <f aca="false">IF(D755="",VLOOKUP(A755,HEADROOM!$C$2:$E$3820,3,FALSE()),"")</f>
        <v/>
      </c>
      <c r="J755" s="0" t="str">
        <f aca="false">A755&amp;B755</f>
        <v>Alberta Energy Company Ltd.96017911</v>
      </c>
      <c r="K755" s="0" t="s">
        <v>1572</v>
      </c>
    </row>
    <row r="756" customFormat="false" ht="12.75" hidden="false" customHeight="false" outlineLevel="0" collapsed="false">
      <c r="A756" s="56" t="s">
        <v>144</v>
      </c>
      <c r="B756" s="57" t="n">
        <v>96037928</v>
      </c>
      <c r="C756" s="118" t="s">
        <v>32</v>
      </c>
      <c r="D756" s="57" t="n">
        <v>11108</v>
      </c>
      <c r="E756" s="0" t="s">
        <v>13</v>
      </c>
      <c r="F756" s="0" t="n">
        <v>67</v>
      </c>
      <c r="H756" s="29" t="n">
        <f aca="false">VLOOKUP(A756,HEADROOM!$C$2:$D$3820,2,FALSE())</f>
        <v>24998746</v>
      </c>
      <c r="I756" s="0" t="str">
        <f aca="false">IF(D756="",VLOOKUP(A756,HEADROOM!$C$2:$E$3820,3,FALSE()),"")</f>
        <v/>
      </c>
      <c r="J756" s="0" t="str">
        <f aca="false">A756&amp;B756</f>
        <v>Alberta Energy Company Ltd.96037928</v>
      </c>
      <c r="K756" s="0" t="s">
        <v>1572</v>
      </c>
    </row>
    <row r="757" customFormat="false" ht="12.75" hidden="false" customHeight="false" outlineLevel="0" collapsed="false">
      <c r="A757" s="56" t="s">
        <v>144</v>
      </c>
      <c r="B757" s="57" t="n">
        <v>96038039</v>
      </c>
      <c r="C757" s="118" t="s">
        <v>32</v>
      </c>
      <c r="D757" s="57" t="n">
        <v>11108</v>
      </c>
      <c r="E757" s="0" t="s">
        <v>13</v>
      </c>
      <c r="F757" s="0" t="n">
        <v>67</v>
      </c>
      <c r="H757" s="29" t="n">
        <f aca="false">VLOOKUP(A757,HEADROOM!$C$2:$D$3820,2,FALSE())</f>
        <v>24998746</v>
      </c>
      <c r="I757" s="0" t="str">
        <f aca="false">IF(D757="",VLOOKUP(A757,HEADROOM!$C$2:$E$3820,3,FALSE()),"")</f>
        <v/>
      </c>
      <c r="J757" s="0" t="str">
        <f aca="false">A757&amp;B757</f>
        <v>Alberta Energy Company Ltd.96038039</v>
      </c>
      <c r="K757" s="0" t="s">
        <v>1572</v>
      </c>
    </row>
    <row r="758" customFormat="false" ht="12.75" hidden="false" customHeight="false" outlineLevel="0" collapsed="false">
      <c r="A758" s="56" t="s">
        <v>141</v>
      </c>
      <c r="B758" s="57" t="n">
        <v>96058498</v>
      </c>
      <c r="C758" s="118" t="s">
        <v>34</v>
      </c>
      <c r="D758" s="57" t="n">
        <v>72209</v>
      </c>
      <c r="E758" s="0" t="s">
        <v>13</v>
      </c>
      <c r="F758" s="0" t="n">
        <v>65</v>
      </c>
      <c r="H758" s="29" t="n">
        <f aca="false">VLOOKUP(A758,HEADROOM!$C$2:$D$3820,2,FALSE())</f>
        <v>7500000</v>
      </c>
      <c r="I758" s="0" t="str">
        <f aca="false">IF(D758="",VLOOKUP(A758,HEADROOM!$C$2:$E$3820,3,FALSE()),"")</f>
        <v/>
      </c>
      <c r="J758" s="0" t="str">
        <f aca="false">A758&amp;B758</f>
        <v>Allegheny Energy Supply Company, LLC96058498</v>
      </c>
      <c r="K758" s="0" t="s">
        <v>4031</v>
      </c>
    </row>
    <row r="759" customFormat="false" ht="12.75" hidden="false" customHeight="false" outlineLevel="0" collapsed="false">
      <c r="A759" s="56" t="s">
        <v>141</v>
      </c>
      <c r="B759" s="57" t="n">
        <v>96061838</v>
      </c>
      <c r="C759" s="118" t="s">
        <v>47</v>
      </c>
      <c r="D759" s="57" t="n">
        <v>72209</v>
      </c>
      <c r="E759" s="0" t="s">
        <v>13</v>
      </c>
      <c r="F759" s="0" t="n">
        <v>65</v>
      </c>
      <c r="H759" s="29" t="n">
        <f aca="false">VLOOKUP(A759,HEADROOM!$C$2:$D$3820,2,FALSE())</f>
        <v>7500000</v>
      </c>
      <c r="I759" s="0" t="str">
        <f aca="false">IF(D759="",VLOOKUP(A759,HEADROOM!$C$2:$E$3820,3,FALSE()),"")</f>
        <v/>
      </c>
      <c r="J759" s="0" t="str">
        <f aca="false">A759&amp;B759</f>
        <v>Allegheny Energy Supply Company, LLC96061838</v>
      </c>
      <c r="K759" s="0" t="s">
        <v>4031</v>
      </c>
    </row>
    <row r="760" customFormat="false" ht="12.75" hidden="false" customHeight="false" outlineLevel="0" collapsed="false">
      <c r="A760" s="56" t="s">
        <v>141</v>
      </c>
      <c r="B760" s="57" t="n">
        <v>96061842</v>
      </c>
      <c r="C760" s="118" t="s">
        <v>142</v>
      </c>
      <c r="D760" s="57" t="n">
        <v>72209</v>
      </c>
      <c r="E760" s="0" t="s">
        <v>13</v>
      </c>
      <c r="F760" s="0" t="n">
        <v>65</v>
      </c>
      <c r="H760" s="29" t="n">
        <f aca="false">VLOOKUP(A760,HEADROOM!$C$2:$D$3820,2,FALSE())</f>
        <v>7500000</v>
      </c>
      <c r="I760" s="0" t="str">
        <f aca="false">IF(D760="",VLOOKUP(A760,HEADROOM!$C$2:$E$3820,3,FALSE()),"")</f>
        <v/>
      </c>
      <c r="J760" s="0" t="str">
        <f aca="false">A760&amp;B760</f>
        <v>Allegheny Energy Supply Company, LLC96061842</v>
      </c>
      <c r="K760" s="0" t="s">
        <v>4031</v>
      </c>
    </row>
    <row r="761" customFormat="false" ht="12.75" hidden="false" customHeight="false" outlineLevel="0" collapsed="false">
      <c r="A761" s="56" t="s">
        <v>141</v>
      </c>
      <c r="B761" s="57" t="n">
        <v>96060311</v>
      </c>
      <c r="C761" s="118" t="s">
        <v>34</v>
      </c>
      <c r="D761" s="57" t="n">
        <v>72209</v>
      </c>
      <c r="E761" s="0" t="s">
        <v>13</v>
      </c>
      <c r="F761" s="0" t="n">
        <v>65</v>
      </c>
      <c r="H761" s="29" t="n">
        <f aca="false">VLOOKUP(A761,HEADROOM!$C$2:$D$3820,2,FALSE())</f>
        <v>7500000</v>
      </c>
      <c r="I761" s="0" t="str">
        <f aca="false">IF(D761="",VLOOKUP(A761,HEADROOM!$C$2:$E$3820,3,FALSE()),"")</f>
        <v/>
      </c>
      <c r="J761" s="0" t="str">
        <f aca="false">A761&amp;B761</f>
        <v>Allegheny Energy Supply Company, LLC96060311</v>
      </c>
      <c r="K761" s="0" t="s">
        <v>1572</v>
      </c>
    </row>
    <row r="762" customFormat="false" ht="12.75" hidden="false" customHeight="false" outlineLevel="0" collapsed="false">
      <c r="A762" s="56" t="s">
        <v>177</v>
      </c>
      <c r="B762" s="57" t="n">
        <v>96066424</v>
      </c>
      <c r="C762" s="118" t="s">
        <v>110</v>
      </c>
      <c r="D762" s="57" t="n">
        <v>8</v>
      </c>
      <c r="E762" s="0" t="s">
        <v>13</v>
      </c>
      <c r="F762" s="0" t="n">
        <v>92</v>
      </c>
      <c r="H762" s="29" t="n">
        <f aca="false">VLOOKUP(A762,HEADROOM!$C$2:$D$3820,2,FALSE())</f>
        <v>72007854</v>
      </c>
      <c r="I762" s="0" t="str">
        <f aca="false">IF(D762="",VLOOKUP(A762,HEADROOM!$C$2:$E$3820,3,FALSE()),"")</f>
        <v/>
      </c>
      <c r="J762" s="0" t="str">
        <f aca="false">A762&amp;B762</f>
        <v>Amerada Hess Corporation96066424</v>
      </c>
      <c r="K762" s="0" t="s">
        <v>112</v>
      </c>
    </row>
    <row r="763" customFormat="false" ht="12.75" hidden="false" customHeight="false" outlineLevel="0" collapsed="false">
      <c r="A763" s="56" t="s">
        <v>177</v>
      </c>
      <c r="B763" s="57" t="n">
        <v>96072323</v>
      </c>
      <c r="C763" s="118" t="s">
        <v>87</v>
      </c>
      <c r="D763" s="57" t="n">
        <v>8</v>
      </c>
      <c r="E763" s="0" t="s">
        <v>13</v>
      </c>
      <c r="F763" s="0" t="n">
        <v>92</v>
      </c>
      <c r="H763" s="29" t="n">
        <f aca="false">VLOOKUP(A763,HEADROOM!$C$2:$D$3820,2,FALSE())</f>
        <v>72007854</v>
      </c>
      <c r="I763" s="0" t="str">
        <f aca="false">IF(D763="",VLOOKUP(A763,HEADROOM!$C$2:$E$3820,3,FALSE()),"")</f>
        <v/>
      </c>
      <c r="J763" s="0" t="str">
        <f aca="false">A763&amp;B763</f>
        <v>Amerada Hess Corporation96072323</v>
      </c>
      <c r="K763" s="0" t="s">
        <v>112</v>
      </c>
    </row>
    <row r="764" customFormat="false" ht="12.75" hidden="false" customHeight="false" outlineLevel="0" collapsed="false">
      <c r="A764" s="56" t="s">
        <v>177</v>
      </c>
      <c r="B764" s="57" t="n">
        <v>96000379</v>
      </c>
      <c r="C764" s="118" t="s">
        <v>178</v>
      </c>
      <c r="D764" s="57" t="n">
        <v>8</v>
      </c>
      <c r="E764" s="0" t="s">
        <v>13</v>
      </c>
      <c r="F764" s="0" t="n">
        <v>92</v>
      </c>
      <c r="H764" s="29" t="n">
        <f aca="false">VLOOKUP(A764,HEADROOM!$C$2:$D$3820,2,FALSE())</f>
        <v>72007854</v>
      </c>
      <c r="I764" s="0" t="str">
        <f aca="false">IF(D764="",VLOOKUP(A764,HEADROOM!$C$2:$E$3820,3,FALSE()),"")</f>
        <v/>
      </c>
      <c r="J764" s="0" t="str">
        <f aca="false">A764&amp;B764</f>
        <v>Amerada Hess Corporation96000379</v>
      </c>
      <c r="K764" s="0" t="s">
        <v>1572</v>
      </c>
    </row>
    <row r="765" customFormat="false" ht="12.75" hidden="false" customHeight="false" outlineLevel="0" collapsed="false">
      <c r="A765" s="56" t="s">
        <v>177</v>
      </c>
      <c r="B765" s="57" t="n">
        <v>96005429</v>
      </c>
      <c r="C765" s="118" t="s">
        <v>35</v>
      </c>
      <c r="D765" s="57" t="n">
        <v>8</v>
      </c>
      <c r="E765" s="0" t="s">
        <v>13</v>
      </c>
      <c r="F765" s="0" t="n">
        <v>92</v>
      </c>
      <c r="H765" s="29" t="n">
        <f aca="false">VLOOKUP(A765,HEADROOM!$C$2:$D$3820,2,FALSE())</f>
        <v>72007854</v>
      </c>
      <c r="I765" s="0" t="str">
        <f aca="false">IF(D765="",VLOOKUP(A765,HEADROOM!$C$2:$E$3820,3,FALSE()),"")</f>
        <v/>
      </c>
      <c r="J765" s="0" t="str">
        <f aca="false">A765&amp;B765</f>
        <v>Amerada Hess Corporation96005429</v>
      </c>
      <c r="K765" s="0" t="s">
        <v>1572</v>
      </c>
    </row>
    <row r="766" customFormat="false" ht="12.75" hidden="false" customHeight="false" outlineLevel="0" collapsed="false">
      <c r="A766" s="56" t="s">
        <v>177</v>
      </c>
      <c r="B766" s="57" t="n">
        <v>96038647</v>
      </c>
      <c r="C766" s="118" t="s">
        <v>29</v>
      </c>
      <c r="D766" s="57" t="n">
        <v>8</v>
      </c>
      <c r="E766" s="0" t="s">
        <v>13</v>
      </c>
      <c r="F766" s="0" t="n">
        <v>92</v>
      </c>
      <c r="H766" s="29" t="n">
        <f aca="false">VLOOKUP(A766,HEADROOM!$C$2:$D$3820,2,FALSE())</f>
        <v>72007854</v>
      </c>
      <c r="I766" s="0" t="str">
        <f aca="false">IF(D766="",VLOOKUP(A766,HEADROOM!$C$2:$E$3820,3,FALSE()),"")</f>
        <v/>
      </c>
      <c r="J766" s="0" t="str">
        <f aca="false">A766&amp;B766</f>
        <v>Amerada Hess Corporation96038647</v>
      </c>
      <c r="K766" s="0" t="s">
        <v>1572</v>
      </c>
    </row>
    <row r="767" customFormat="false" ht="12.75" hidden="false" customHeight="false" outlineLevel="0" collapsed="false">
      <c r="A767" s="56" t="s">
        <v>177</v>
      </c>
      <c r="B767" s="57" t="n">
        <v>96042108</v>
      </c>
      <c r="C767" s="118" t="s">
        <v>70</v>
      </c>
      <c r="D767" s="57" t="n">
        <v>8</v>
      </c>
      <c r="E767" s="0" t="s">
        <v>13</v>
      </c>
      <c r="F767" s="0" t="n">
        <v>92</v>
      </c>
      <c r="H767" s="29" t="n">
        <f aca="false">VLOOKUP(A767,HEADROOM!$C$2:$D$3820,2,FALSE())</f>
        <v>72007854</v>
      </c>
      <c r="I767" s="0" t="str">
        <f aca="false">IF(D767="",VLOOKUP(A767,HEADROOM!$C$2:$E$3820,3,FALSE()),"")</f>
        <v/>
      </c>
      <c r="J767" s="0" t="str">
        <f aca="false">A767&amp;B767</f>
        <v>Amerada Hess Corporation96042108</v>
      </c>
      <c r="K767" s="0" t="s">
        <v>1572</v>
      </c>
    </row>
    <row r="768" customFormat="false" ht="12.75" hidden="false" customHeight="false" outlineLevel="0" collapsed="false">
      <c r="A768" s="56" t="s">
        <v>177</v>
      </c>
      <c r="B768" s="57" t="n">
        <v>96042873</v>
      </c>
      <c r="C768" s="118" t="s">
        <v>38</v>
      </c>
      <c r="D768" s="57" t="n">
        <v>8</v>
      </c>
      <c r="E768" s="0" t="s">
        <v>13</v>
      </c>
      <c r="F768" s="0" t="n">
        <v>92</v>
      </c>
      <c r="H768" s="29" t="n">
        <f aca="false">VLOOKUP(A768,HEADROOM!$C$2:$D$3820,2,FALSE())</f>
        <v>72007854</v>
      </c>
      <c r="I768" s="0" t="str">
        <f aca="false">IF(D768="",VLOOKUP(A768,HEADROOM!$C$2:$E$3820,3,FALSE()),"")</f>
        <v/>
      </c>
      <c r="J768" s="0" t="str">
        <f aca="false">A768&amp;B768</f>
        <v>Amerada Hess Corporation96042873</v>
      </c>
      <c r="K768" s="0" t="s">
        <v>1572</v>
      </c>
    </row>
    <row r="769" customFormat="false" ht="12.75" hidden="false" customHeight="false" outlineLevel="0" collapsed="false">
      <c r="A769" s="56" t="s">
        <v>177</v>
      </c>
      <c r="B769" s="57" t="n">
        <v>96061795</v>
      </c>
      <c r="C769" s="118" t="s">
        <v>33</v>
      </c>
      <c r="D769" s="57" t="n">
        <v>8</v>
      </c>
      <c r="E769" s="0" t="s">
        <v>13</v>
      </c>
      <c r="F769" s="0" t="n">
        <v>92</v>
      </c>
      <c r="H769" s="29" t="n">
        <f aca="false">VLOOKUP(A769,HEADROOM!$C$2:$D$3820,2,FALSE())</f>
        <v>72007854</v>
      </c>
      <c r="I769" s="0" t="str">
        <f aca="false">IF(D769="",VLOOKUP(A769,HEADROOM!$C$2:$E$3820,3,FALSE()),"")</f>
        <v/>
      </c>
      <c r="J769" s="0" t="str">
        <f aca="false">A769&amp;B769</f>
        <v>Amerada Hess Corporation96061795</v>
      </c>
      <c r="K769" s="0" t="s">
        <v>1572</v>
      </c>
    </row>
    <row r="770" customFormat="false" ht="12.75" hidden="false" customHeight="false" outlineLevel="0" collapsed="false">
      <c r="A770" s="56" t="s">
        <v>177</v>
      </c>
      <c r="B770" s="57" t="n">
        <v>96067562</v>
      </c>
      <c r="C770" s="118" t="s">
        <v>28</v>
      </c>
      <c r="D770" s="57" t="n">
        <v>8</v>
      </c>
      <c r="E770" s="0" t="s">
        <v>13</v>
      </c>
      <c r="F770" s="0" t="n">
        <v>92</v>
      </c>
      <c r="H770" s="29" t="n">
        <f aca="false">VLOOKUP(A770,HEADROOM!$C$2:$D$3820,2,FALSE())</f>
        <v>72007854</v>
      </c>
      <c r="I770" s="0" t="str">
        <f aca="false">IF(D770="",VLOOKUP(A770,HEADROOM!$C$2:$E$3820,3,FALSE()),"")</f>
        <v/>
      </c>
      <c r="J770" s="0" t="str">
        <f aca="false">A770&amp;B770</f>
        <v>Amerada Hess Corporation96067562</v>
      </c>
      <c r="K770" s="0" t="s">
        <v>1572</v>
      </c>
    </row>
    <row r="771" customFormat="false" ht="12.75" hidden="false" customHeight="false" outlineLevel="0" collapsed="false">
      <c r="A771" s="56" t="s">
        <v>211</v>
      </c>
      <c r="B771" s="57" t="n">
        <v>96068971</v>
      </c>
      <c r="C771" s="118" t="s">
        <v>29</v>
      </c>
      <c r="D771" s="57" t="n">
        <v>53725</v>
      </c>
      <c r="E771" s="0" t="s">
        <v>13</v>
      </c>
      <c r="F771" s="0" t="n">
        <v>121</v>
      </c>
      <c r="H771" s="29" t="n">
        <f aca="false">VLOOKUP(A771,HEADROOM!$C$2:$D$3820,2,FALSE())</f>
        <v>4996808</v>
      </c>
      <c r="I771" s="0" t="str">
        <f aca="false">IF(D771="",VLOOKUP(A771,HEADROOM!$C$2:$E$3820,3,FALSE()),"")</f>
        <v/>
      </c>
      <c r="J771" s="0" t="str">
        <f aca="false">A771&amp;B771</f>
        <v>Anadarko Energy Services Company96068971</v>
      </c>
      <c r="K771" s="0" t="s">
        <v>4030</v>
      </c>
    </row>
    <row r="772" customFormat="false" ht="12.75" hidden="false" customHeight="false" outlineLevel="0" collapsed="false">
      <c r="A772" s="56" t="s">
        <v>211</v>
      </c>
      <c r="B772" s="57" t="n">
        <v>96004817</v>
      </c>
      <c r="C772" s="118" t="s">
        <v>78</v>
      </c>
      <c r="D772" s="57" t="n">
        <v>53725</v>
      </c>
      <c r="E772" s="0" t="s">
        <v>13</v>
      </c>
      <c r="F772" s="0" t="n">
        <v>121</v>
      </c>
      <c r="H772" s="29" t="n">
        <f aca="false">VLOOKUP(A772,HEADROOM!$C$2:$D$3820,2,FALSE())</f>
        <v>4996808</v>
      </c>
      <c r="I772" s="0" t="str">
        <f aca="false">IF(D772="",VLOOKUP(A772,HEADROOM!$C$2:$E$3820,3,FALSE()),"")</f>
        <v/>
      </c>
      <c r="J772" s="0" t="str">
        <f aca="false">A772&amp;B772</f>
        <v>Anadarko Energy Services Company96004817</v>
      </c>
      <c r="K772" s="0" t="s">
        <v>1572</v>
      </c>
    </row>
    <row r="773" customFormat="false" ht="12.75" hidden="false" customHeight="false" outlineLevel="0" collapsed="false">
      <c r="A773" s="56" t="s">
        <v>211</v>
      </c>
      <c r="B773" s="57" t="n">
        <v>96018719</v>
      </c>
      <c r="C773" s="118" t="s">
        <v>36</v>
      </c>
      <c r="D773" s="57" t="n">
        <v>53725</v>
      </c>
      <c r="E773" s="0" t="s">
        <v>13</v>
      </c>
      <c r="F773" s="0" t="n">
        <v>121</v>
      </c>
      <c r="H773" s="29" t="n">
        <f aca="false">VLOOKUP(A773,HEADROOM!$C$2:$D$3820,2,FALSE())</f>
        <v>4996808</v>
      </c>
      <c r="I773" s="0" t="str">
        <f aca="false">IF(D773="",VLOOKUP(A773,HEADROOM!$C$2:$E$3820,3,FALSE()),"")</f>
        <v/>
      </c>
      <c r="J773" s="0" t="str">
        <f aca="false">A773&amp;B773</f>
        <v>Anadarko Energy Services Company96018719</v>
      </c>
      <c r="K773" s="0" t="s">
        <v>1572</v>
      </c>
    </row>
    <row r="774" customFormat="false" ht="12.75" hidden="false" customHeight="false" outlineLevel="0" collapsed="false">
      <c r="A774" s="56" t="s">
        <v>157</v>
      </c>
      <c r="B774" s="57" t="n">
        <v>96006092</v>
      </c>
      <c r="C774" s="118" t="s">
        <v>28</v>
      </c>
      <c r="D774" s="57" t="n">
        <v>249</v>
      </c>
      <c r="E774" s="0" t="s">
        <v>13</v>
      </c>
      <c r="F774" s="0" t="n">
        <v>79</v>
      </c>
      <c r="H774" s="29" t="n">
        <f aca="false">VLOOKUP(A774,HEADROOM!$C$2:$D$3820,2,FALSE())</f>
        <v>16145067</v>
      </c>
      <c r="I774" s="0" t="str">
        <f aca="false">IF(D774="",VLOOKUP(A774,HEADROOM!$C$2:$E$3820,3,FALSE()),"")</f>
        <v/>
      </c>
      <c r="J774" s="0" t="str">
        <f aca="false">A774&amp;B774</f>
        <v>Anadarko Petroleum Corporation96006092</v>
      </c>
      <c r="K774" s="0" t="s">
        <v>1572</v>
      </c>
    </row>
    <row r="775" customFormat="false" ht="12.75" hidden="false" customHeight="false" outlineLevel="0" collapsed="false">
      <c r="A775" s="56" t="s">
        <v>157</v>
      </c>
      <c r="B775" s="57" t="n">
        <v>96022990</v>
      </c>
      <c r="C775" s="118" t="s">
        <v>29</v>
      </c>
      <c r="D775" s="57" t="n">
        <v>249</v>
      </c>
      <c r="E775" s="0" t="s">
        <v>13</v>
      </c>
      <c r="F775" s="0" t="n">
        <v>79</v>
      </c>
      <c r="H775" s="29" t="n">
        <f aca="false">VLOOKUP(A775,HEADROOM!$C$2:$D$3820,2,FALSE())</f>
        <v>16145067</v>
      </c>
      <c r="I775" s="0" t="str">
        <f aca="false">IF(D775="",VLOOKUP(A775,HEADROOM!$C$2:$E$3820,3,FALSE()),"")</f>
        <v/>
      </c>
      <c r="J775" s="0" t="str">
        <f aca="false">A775&amp;B775</f>
        <v>Anadarko Petroleum Corporation96022990</v>
      </c>
      <c r="K775" s="0" t="s">
        <v>1572</v>
      </c>
    </row>
    <row r="776" customFormat="false" ht="12.75" hidden="false" customHeight="false" outlineLevel="0" collapsed="false">
      <c r="A776" s="56" t="s">
        <v>99</v>
      </c>
      <c r="B776" s="57" t="n">
        <v>96063164</v>
      </c>
      <c r="C776" s="118" t="s">
        <v>70</v>
      </c>
      <c r="D776" s="57" t="n">
        <v>102342</v>
      </c>
      <c r="E776" s="0" t="s">
        <v>13</v>
      </c>
      <c r="F776" s="0" t="n">
        <v>34</v>
      </c>
      <c r="H776" s="29" t="n">
        <f aca="false">VLOOKUP(A776,HEADROOM!$C$2:$D$3820,2,FALSE())</f>
        <v>1000000</v>
      </c>
      <c r="I776" s="0" t="str">
        <f aca="false">IF(D776="",VLOOKUP(A776,HEADROOM!$C$2:$E$3820,3,FALSE()),"")</f>
        <v/>
      </c>
      <c r="J776" s="0" t="str">
        <f aca="false">A776&amp;B776</f>
        <v>Aquila Capital &amp; Trade, Ltd.96063164</v>
      </c>
      <c r="K776" s="0" t="s">
        <v>1572</v>
      </c>
    </row>
    <row r="777" customFormat="false" ht="12.75" hidden="false" customHeight="false" outlineLevel="0" collapsed="false">
      <c r="A777" s="56" t="s">
        <v>99</v>
      </c>
      <c r="B777" s="57" t="n">
        <v>96066266</v>
      </c>
      <c r="C777" s="118" t="s">
        <v>32</v>
      </c>
      <c r="D777" s="57" t="n">
        <v>102342</v>
      </c>
      <c r="E777" s="0" t="s">
        <v>13</v>
      </c>
      <c r="F777" s="0" t="n">
        <v>34</v>
      </c>
      <c r="H777" s="29" t="n">
        <f aca="false">VLOOKUP(A777,HEADROOM!$C$2:$D$3820,2,FALSE())</f>
        <v>1000000</v>
      </c>
      <c r="I777" s="0" t="str">
        <f aca="false">IF(D777="",VLOOKUP(A777,HEADROOM!$C$2:$E$3820,3,FALSE()),"")</f>
        <v/>
      </c>
      <c r="J777" s="0" t="str">
        <f aca="false">A777&amp;B777</f>
        <v>Aquila Capital &amp; Trade, Ltd.96066266</v>
      </c>
      <c r="K777" s="0" t="s">
        <v>1572</v>
      </c>
    </row>
    <row r="778" customFormat="false" ht="12.75" hidden="false" customHeight="false" outlineLevel="0" collapsed="false">
      <c r="A778" s="56" t="s">
        <v>99</v>
      </c>
      <c r="B778" s="57" t="n">
        <v>96067052</v>
      </c>
      <c r="C778" s="118" t="s">
        <v>33</v>
      </c>
      <c r="D778" s="57" t="n">
        <v>102342</v>
      </c>
      <c r="E778" s="0" t="s">
        <v>13</v>
      </c>
      <c r="F778" s="0" t="n">
        <v>34</v>
      </c>
      <c r="H778" s="29" t="n">
        <f aca="false">VLOOKUP(A778,HEADROOM!$C$2:$D$3820,2,FALSE())</f>
        <v>1000000</v>
      </c>
      <c r="I778" s="0" t="str">
        <f aca="false">IF(D778="",VLOOKUP(A778,HEADROOM!$C$2:$E$3820,3,FALSE()),"")</f>
        <v/>
      </c>
      <c r="J778" s="0" t="str">
        <f aca="false">A778&amp;B778</f>
        <v>Aquila Capital &amp; Trade, Ltd.96067052</v>
      </c>
      <c r="K778" s="0" t="s">
        <v>1572</v>
      </c>
    </row>
    <row r="779" customFormat="false" ht="12.75" hidden="false" customHeight="false" outlineLevel="0" collapsed="false">
      <c r="A779" s="56" t="s">
        <v>99</v>
      </c>
      <c r="B779" s="57" t="n">
        <v>96067726</v>
      </c>
      <c r="C779" s="118" t="s">
        <v>28</v>
      </c>
      <c r="D779" s="57" t="n">
        <v>102342</v>
      </c>
      <c r="E779" s="0" t="s">
        <v>13</v>
      </c>
      <c r="F779" s="0" t="n">
        <v>34</v>
      </c>
      <c r="H779" s="29" t="n">
        <f aca="false">VLOOKUP(A779,HEADROOM!$C$2:$D$3820,2,FALSE())</f>
        <v>1000000</v>
      </c>
      <c r="I779" s="0" t="str">
        <f aca="false">IF(D779="",VLOOKUP(A779,HEADROOM!$C$2:$E$3820,3,FALSE()),"")</f>
        <v/>
      </c>
      <c r="J779" s="0" t="str">
        <f aca="false">A779&amp;B779</f>
        <v>Aquila Capital &amp; Trade, Ltd.96067726</v>
      </c>
      <c r="K779" s="0" t="s">
        <v>1572</v>
      </c>
    </row>
    <row r="780" customFormat="false" ht="12.75" hidden="false" customHeight="false" outlineLevel="0" collapsed="false">
      <c r="A780" s="56" t="s">
        <v>99</v>
      </c>
      <c r="B780" s="57" t="n">
        <v>96068970</v>
      </c>
      <c r="C780" s="118" t="s">
        <v>29</v>
      </c>
      <c r="D780" s="57" t="n">
        <v>102342</v>
      </c>
      <c r="E780" s="0" t="s">
        <v>13</v>
      </c>
      <c r="F780" s="0" t="n">
        <v>34</v>
      </c>
      <c r="H780" s="29" t="n">
        <f aca="false">VLOOKUP(A780,HEADROOM!$C$2:$D$3820,2,FALSE())</f>
        <v>1000000</v>
      </c>
      <c r="I780" s="0" t="str">
        <f aca="false">IF(D780="",VLOOKUP(A780,HEADROOM!$C$2:$E$3820,3,FALSE()),"")</f>
        <v/>
      </c>
      <c r="J780" s="0" t="str">
        <f aca="false">A780&amp;B780</f>
        <v>Aquila Capital &amp; Trade, Ltd.96068970</v>
      </c>
      <c r="K780" s="0" t="s">
        <v>1572</v>
      </c>
    </row>
    <row r="781" customFormat="false" ht="12.75" hidden="false" customHeight="false" outlineLevel="0" collapsed="false">
      <c r="A781" s="56" t="s">
        <v>99</v>
      </c>
      <c r="B781" s="57" t="n">
        <v>96084696</v>
      </c>
      <c r="C781" s="118" t="s">
        <v>33</v>
      </c>
      <c r="D781" s="57" t="n">
        <v>102342</v>
      </c>
      <c r="E781" s="0" t="s">
        <v>13</v>
      </c>
      <c r="F781" s="0" t="n">
        <v>34</v>
      </c>
      <c r="H781" s="29" t="n">
        <f aca="false">VLOOKUP(A781,HEADROOM!$C$2:$D$3820,2,FALSE())</f>
        <v>1000000</v>
      </c>
      <c r="I781" s="0" t="str">
        <f aca="false">IF(D781="",VLOOKUP(A781,HEADROOM!$C$2:$E$3820,3,FALSE()),"")</f>
        <v/>
      </c>
      <c r="J781" s="0" t="str">
        <f aca="false">A781&amp;B781</f>
        <v>Aquila Capital &amp; Trade, Ltd.96084696</v>
      </c>
      <c r="K781" s="0" t="s">
        <v>1572</v>
      </c>
    </row>
    <row r="782" customFormat="false" ht="12.75" hidden="false" customHeight="false" outlineLevel="0" collapsed="false">
      <c r="A782" s="56" t="s">
        <v>131</v>
      </c>
      <c r="B782" s="57" t="n">
        <v>96038243</v>
      </c>
      <c r="C782" s="118" t="s">
        <v>70</v>
      </c>
      <c r="D782" s="57" t="n">
        <v>76789</v>
      </c>
      <c r="E782" s="0" t="s">
        <v>13</v>
      </c>
      <c r="F782" s="0" t="n">
        <v>58</v>
      </c>
      <c r="H782" s="29" t="n">
        <f aca="false">VLOOKUP(A782,HEADROOM!$C$2:$D$3820,2,FALSE())</f>
        <v>2500000</v>
      </c>
      <c r="I782" s="0" t="str">
        <f aca="false">IF(D782="",VLOOKUP(A782,HEADROOM!$C$2:$E$3820,3,FALSE()),"")</f>
        <v/>
      </c>
      <c r="J782" s="0" t="str">
        <f aca="false">A782&amp;B782</f>
        <v>Aquila Dallas Marketing, L.P.96038243</v>
      </c>
      <c r="K782" s="0" t="s">
        <v>1572</v>
      </c>
    </row>
    <row r="783" customFormat="false" ht="12.75" hidden="false" customHeight="false" outlineLevel="0" collapsed="false">
      <c r="A783" s="56" t="s">
        <v>131</v>
      </c>
      <c r="B783" s="57" t="n">
        <v>96038252</v>
      </c>
      <c r="C783" s="118" t="s">
        <v>28</v>
      </c>
      <c r="D783" s="57" t="n">
        <v>76789</v>
      </c>
      <c r="E783" s="0" t="s">
        <v>13</v>
      </c>
      <c r="F783" s="0" t="n">
        <v>58</v>
      </c>
      <c r="H783" s="29" t="n">
        <f aca="false">VLOOKUP(A783,HEADROOM!$C$2:$D$3820,2,FALSE())</f>
        <v>2500000</v>
      </c>
      <c r="I783" s="0" t="str">
        <f aca="false">IF(D783="",VLOOKUP(A783,HEADROOM!$C$2:$E$3820,3,FALSE()),"")</f>
        <v/>
      </c>
      <c r="J783" s="0" t="str">
        <f aca="false">A783&amp;B783</f>
        <v>Aquila Dallas Marketing, L.P.96038252</v>
      </c>
      <c r="K783" s="0" t="s">
        <v>1572</v>
      </c>
    </row>
    <row r="784" customFormat="false" ht="12.75" hidden="false" customHeight="false" outlineLevel="0" collapsed="false">
      <c r="A784" s="56" t="s">
        <v>131</v>
      </c>
      <c r="B784" s="57" t="n">
        <v>96039372</v>
      </c>
      <c r="C784" s="118" t="s">
        <v>29</v>
      </c>
      <c r="D784" s="57" t="n">
        <v>76789</v>
      </c>
      <c r="E784" s="0" t="s">
        <v>13</v>
      </c>
      <c r="F784" s="0" t="n">
        <v>58</v>
      </c>
      <c r="H784" s="29" t="n">
        <f aca="false">VLOOKUP(A784,HEADROOM!$C$2:$D$3820,2,FALSE())</f>
        <v>2500000</v>
      </c>
      <c r="I784" s="0" t="str">
        <f aca="false">IF(D784="",VLOOKUP(A784,HEADROOM!$C$2:$E$3820,3,FALSE()),"")</f>
        <v/>
      </c>
      <c r="J784" s="0" t="str">
        <f aca="false">A784&amp;B784</f>
        <v>Aquila Dallas Marketing, L.P.96039372</v>
      </c>
      <c r="K784" s="0" t="s">
        <v>1572</v>
      </c>
    </row>
    <row r="785" customFormat="false" ht="12.75" hidden="false" customHeight="false" outlineLevel="0" collapsed="false">
      <c r="A785" s="56" t="s">
        <v>131</v>
      </c>
      <c r="B785" s="57" t="n">
        <v>96081482</v>
      </c>
      <c r="C785" s="118" t="s">
        <v>38</v>
      </c>
      <c r="D785" s="57" t="n">
        <v>76789</v>
      </c>
      <c r="E785" s="0" t="s">
        <v>13</v>
      </c>
      <c r="F785" s="0" t="n">
        <v>58</v>
      </c>
      <c r="H785" s="29" t="n">
        <f aca="false">VLOOKUP(A785,HEADROOM!$C$2:$D$3820,2,FALSE())</f>
        <v>2500000</v>
      </c>
      <c r="I785" s="0" t="str">
        <f aca="false">IF(D785="",VLOOKUP(A785,HEADROOM!$C$2:$E$3820,3,FALSE()),"")</f>
        <v/>
      </c>
      <c r="J785" s="0" t="str">
        <f aca="false">A785&amp;B785</f>
        <v>Aquila Dallas Marketing, L.P.96081482</v>
      </c>
      <c r="K785" s="0" t="s">
        <v>1572</v>
      </c>
    </row>
    <row r="786" customFormat="false" ht="12.75" hidden="false" customHeight="false" outlineLevel="0" collapsed="false">
      <c r="A786" s="56" t="s">
        <v>103</v>
      </c>
      <c r="B786" s="57" t="n">
        <v>96062077</v>
      </c>
      <c r="C786" s="118" t="s">
        <v>29</v>
      </c>
      <c r="D786" s="57" t="n">
        <v>18</v>
      </c>
      <c r="E786" s="0" t="s">
        <v>13</v>
      </c>
      <c r="F786" s="0" t="n">
        <v>38</v>
      </c>
      <c r="H786" s="29" t="n">
        <f aca="false">VLOOKUP(A786,HEADROOM!$C$2:$D$3820,2,FALSE())</f>
        <v>33191906</v>
      </c>
      <c r="I786" s="0" t="str">
        <f aca="false">IF(D786="",VLOOKUP(A786,HEADROOM!$C$2:$E$3820,3,FALSE()),"")</f>
        <v/>
      </c>
      <c r="J786" s="0" t="str">
        <f aca="false">A786&amp;B786</f>
        <v>Aquila Energy Marketing Corporation96062077</v>
      </c>
      <c r="K786" s="0" t="s">
        <v>4030</v>
      </c>
    </row>
    <row r="787" customFormat="false" ht="12.75" hidden="false" customHeight="false" outlineLevel="0" collapsed="false">
      <c r="A787" s="56" t="s">
        <v>103</v>
      </c>
      <c r="B787" s="57" t="n">
        <v>96062137</v>
      </c>
      <c r="C787" s="118" t="s">
        <v>28</v>
      </c>
      <c r="D787" s="57" t="n">
        <v>18</v>
      </c>
      <c r="E787" s="0" t="s">
        <v>13</v>
      </c>
      <c r="F787" s="0" t="n">
        <v>38</v>
      </c>
      <c r="H787" s="29" t="n">
        <f aca="false">VLOOKUP(A787,HEADROOM!$C$2:$D$3820,2,FALSE())</f>
        <v>33191906</v>
      </c>
      <c r="I787" s="0" t="str">
        <f aca="false">IF(D787="",VLOOKUP(A787,HEADROOM!$C$2:$E$3820,3,FALSE()),"")</f>
        <v/>
      </c>
      <c r="J787" s="0" t="str">
        <f aca="false">A787&amp;B787</f>
        <v>Aquila Energy Marketing Corporation96062137</v>
      </c>
      <c r="K787" s="0" t="s">
        <v>4030</v>
      </c>
    </row>
    <row r="788" customFormat="false" ht="12.75" hidden="false" customHeight="false" outlineLevel="0" collapsed="false">
      <c r="A788" s="56" t="s">
        <v>103</v>
      </c>
      <c r="B788" s="57" t="n">
        <v>96070370</v>
      </c>
      <c r="C788" s="118" t="s">
        <v>34</v>
      </c>
      <c r="D788" s="57" t="n">
        <v>18</v>
      </c>
      <c r="E788" s="0" t="s">
        <v>13</v>
      </c>
      <c r="F788" s="0" t="n">
        <v>38</v>
      </c>
      <c r="H788" s="29" t="n">
        <f aca="false">VLOOKUP(A788,HEADROOM!$C$2:$D$3820,2,FALSE())</f>
        <v>33191906</v>
      </c>
      <c r="I788" s="0" t="str">
        <f aca="false">IF(D788="",VLOOKUP(A788,HEADROOM!$C$2:$E$3820,3,FALSE()),"")</f>
        <v/>
      </c>
      <c r="J788" s="0" t="str">
        <f aca="false">A788&amp;B788</f>
        <v>Aquila Energy Marketing Corporation96070370</v>
      </c>
      <c r="K788" s="0" t="s">
        <v>4030</v>
      </c>
    </row>
    <row r="789" customFormat="false" ht="12.75" hidden="false" customHeight="false" outlineLevel="0" collapsed="false">
      <c r="A789" s="56" t="s">
        <v>103</v>
      </c>
      <c r="B789" s="57" t="n">
        <v>96060710</v>
      </c>
      <c r="C789" s="118" t="s">
        <v>34</v>
      </c>
      <c r="D789" s="57" t="n">
        <v>18</v>
      </c>
      <c r="E789" s="0" t="s">
        <v>13</v>
      </c>
      <c r="F789" s="0" t="n">
        <v>38</v>
      </c>
      <c r="H789" s="29" t="n">
        <f aca="false">VLOOKUP(A789,HEADROOM!$C$2:$D$3820,2,FALSE())</f>
        <v>33191906</v>
      </c>
      <c r="I789" s="0" t="str">
        <f aca="false">IF(D789="",VLOOKUP(A789,HEADROOM!$C$2:$E$3820,3,FALSE()),"")</f>
        <v/>
      </c>
      <c r="J789" s="0" t="str">
        <f aca="false">A789&amp;B789</f>
        <v>Aquila Energy Marketing Corporation96060710</v>
      </c>
      <c r="K789" s="0" t="s">
        <v>4031</v>
      </c>
    </row>
    <row r="790" customFormat="false" ht="12.75" hidden="false" customHeight="false" outlineLevel="0" collapsed="false">
      <c r="A790" s="56" t="s">
        <v>103</v>
      </c>
      <c r="B790" s="57" t="n">
        <v>96067083</v>
      </c>
      <c r="C790" s="118" t="s">
        <v>44</v>
      </c>
      <c r="D790" s="57" t="n">
        <v>18</v>
      </c>
      <c r="E790" s="0" t="s">
        <v>13</v>
      </c>
      <c r="F790" s="0" t="n">
        <v>38</v>
      </c>
      <c r="H790" s="29" t="n">
        <f aca="false">VLOOKUP(A790,HEADROOM!$C$2:$D$3820,2,FALSE())</f>
        <v>33191906</v>
      </c>
      <c r="I790" s="0" t="str">
        <f aca="false">IF(D790="",VLOOKUP(A790,HEADROOM!$C$2:$E$3820,3,FALSE()),"")</f>
        <v/>
      </c>
      <c r="J790" s="0" t="str">
        <f aca="false">A790&amp;B790</f>
        <v>Aquila Energy Marketing Corporation96067083</v>
      </c>
      <c r="K790" s="0" t="s">
        <v>112</v>
      </c>
    </row>
    <row r="791" customFormat="false" ht="12.75" hidden="false" customHeight="false" outlineLevel="0" collapsed="false">
      <c r="A791" s="56" t="s">
        <v>103</v>
      </c>
      <c r="B791" s="57" t="n">
        <v>96083594</v>
      </c>
      <c r="C791" s="118" t="s">
        <v>44</v>
      </c>
      <c r="D791" s="57" t="n">
        <v>18</v>
      </c>
      <c r="E791" s="0" t="s">
        <v>13</v>
      </c>
      <c r="F791" s="0" t="n">
        <v>38</v>
      </c>
      <c r="H791" s="29" t="n">
        <f aca="false">VLOOKUP(A791,HEADROOM!$C$2:$D$3820,2,FALSE())</f>
        <v>33191906</v>
      </c>
      <c r="I791" s="0" t="str">
        <f aca="false">IF(D791="",VLOOKUP(A791,HEADROOM!$C$2:$E$3820,3,FALSE()),"")</f>
        <v/>
      </c>
      <c r="J791" s="0" t="str">
        <f aca="false">A791&amp;B791</f>
        <v>Aquila Energy Marketing Corporation96083594</v>
      </c>
      <c r="K791" s="0" t="s">
        <v>112</v>
      </c>
    </row>
    <row r="792" customFormat="false" ht="12.75" hidden="false" customHeight="false" outlineLevel="0" collapsed="false">
      <c r="A792" s="56" t="s">
        <v>103</v>
      </c>
      <c r="B792" s="57" t="n">
        <v>96086807</v>
      </c>
      <c r="C792" s="118" t="s">
        <v>44</v>
      </c>
      <c r="D792" s="57" t="n">
        <v>18</v>
      </c>
      <c r="E792" s="0" t="s">
        <v>13</v>
      </c>
      <c r="F792" s="0" t="n">
        <v>38</v>
      </c>
      <c r="H792" s="29" t="n">
        <f aca="false">VLOOKUP(A792,HEADROOM!$C$2:$D$3820,2,FALSE())</f>
        <v>33191906</v>
      </c>
      <c r="I792" s="0" t="str">
        <f aca="false">IF(D792="",VLOOKUP(A792,HEADROOM!$C$2:$E$3820,3,FALSE()),"")</f>
        <v/>
      </c>
      <c r="J792" s="0" t="str">
        <f aca="false">A792&amp;B792</f>
        <v>Aquila Energy Marketing Corporation96086807</v>
      </c>
      <c r="K792" s="0" t="s">
        <v>112</v>
      </c>
    </row>
    <row r="793" customFormat="false" ht="12.75" hidden="false" customHeight="false" outlineLevel="0" collapsed="false">
      <c r="A793" s="56" t="s">
        <v>103</v>
      </c>
      <c r="B793" s="57" t="n">
        <v>96000574</v>
      </c>
      <c r="C793" s="118" t="s">
        <v>47</v>
      </c>
      <c r="D793" s="57" t="n">
        <v>18</v>
      </c>
      <c r="E793" s="0" t="s">
        <v>13</v>
      </c>
      <c r="F793" s="0" t="n">
        <v>38</v>
      </c>
      <c r="H793" s="29" t="n">
        <f aca="false">VLOOKUP(A793,HEADROOM!$C$2:$D$3820,2,FALSE())</f>
        <v>33191906</v>
      </c>
      <c r="I793" s="0" t="str">
        <f aca="false">IF(D793="",VLOOKUP(A793,HEADROOM!$C$2:$E$3820,3,FALSE()),"")</f>
        <v/>
      </c>
      <c r="J793" s="0" t="str">
        <f aca="false">A793&amp;B793</f>
        <v>Aquila Energy Marketing Corporation96000574</v>
      </c>
      <c r="K793" s="0" t="s">
        <v>1572</v>
      </c>
    </row>
    <row r="794" customFormat="false" ht="12.75" hidden="false" customHeight="false" outlineLevel="0" collapsed="false">
      <c r="A794" s="56" t="s">
        <v>103</v>
      </c>
      <c r="B794" s="57" t="n">
        <v>96005429</v>
      </c>
      <c r="C794" s="118" t="s">
        <v>35</v>
      </c>
      <c r="D794" s="57" t="n">
        <v>18</v>
      </c>
      <c r="E794" s="0" t="s">
        <v>13</v>
      </c>
      <c r="F794" s="0" t="n">
        <v>38</v>
      </c>
      <c r="H794" s="29" t="n">
        <f aca="false">VLOOKUP(A794,HEADROOM!$C$2:$D$3820,2,FALSE())</f>
        <v>33191906</v>
      </c>
      <c r="I794" s="0" t="str">
        <f aca="false">IF(D794="",VLOOKUP(A794,HEADROOM!$C$2:$E$3820,3,FALSE()),"")</f>
        <v/>
      </c>
      <c r="J794" s="0" t="str">
        <f aca="false">A794&amp;B794</f>
        <v>Aquila Energy Marketing Corporation96005429</v>
      </c>
      <c r="K794" s="0" t="s">
        <v>1572</v>
      </c>
    </row>
    <row r="795" customFormat="false" ht="12.75" hidden="false" customHeight="false" outlineLevel="0" collapsed="false">
      <c r="A795" s="56" t="s">
        <v>103</v>
      </c>
      <c r="B795" s="57" t="n">
        <v>96007593</v>
      </c>
      <c r="C795" s="118" t="s">
        <v>52</v>
      </c>
      <c r="D795" s="57" t="n">
        <v>18</v>
      </c>
      <c r="E795" s="0" t="s">
        <v>13</v>
      </c>
      <c r="F795" s="0" t="n">
        <v>38</v>
      </c>
      <c r="H795" s="29" t="n">
        <f aca="false">VLOOKUP(A795,HEADROOM!$C$2:$D$3820,2,FALSE())</f>
        <v>33191906</v>
      </c>
      <c r="I795" s="0" t="str">
        <f aca="false">IF(D795="",VLOOKUP(A795,HEADROOM!$C$2:$E$3820,3,FALSE()),"")</f>
        <v/>
      </c>
      <c r="J795" s="0" t="str">
        <f aca="false">A795&amp;B795</f>
        <v>Aquila Energy Marketing Corporation96007593</v>
      </c>
      <c r="K795" s="0" t="s">
        <v>1572</v>
      </c>
    </row>
    <row r="796" customFormat="false" ht="12.75" hidden="false" customHeight="false" outlineLevel="0" collapsed="false">
      <c r="A796" s="56" t="s">
        <v>103</v>
      </c>
      <c r="B796" s="57" t="n">
        <v>96063120</v>
      </c>
      <c r="C796" s="118" t="s">
        <v>28</v>
      </c>
      <c r="D796" s="57" t="n">
        <v>18</v>
      </c>
      <c r="E796" s="0" t="s">
        <v>13</v>
      </c>
      <c r="F796" s="0" t="n">
        <v>38</v>
      </c>
      <c r="H796" s="29" t="n">
        <f aca="false">VLOOKUP(A796,HEADROOM!$C$2:$D$3820,2,FALSE())</f>
        <v>33191906</v>
      </c>
      <c r="I796" s="0" t="str">
        <f aca="false">IF(D796="",VLOOKUP(A796,HEADROOM!$C$2:$E$3820,3,FALSE()),"")</f>
        <v/>
      </c>
      <c r="J796" s="0" t="str">
        <f aca="false">A796&amp;B796</f>
        <v>Aquila Energy Marketing Corporation96063120</v>
      </c>
      <c r="K796" s="0" t="s">
        <v>1572</v>
      </c>
    </row>
    <row r="797" customFormat="false" ht="12.75" hidden="false" customHeight="false" outlineLevel="0" collapsed="false">
      <c r="A797" s="56" t="s">
        <v>103</v>
      </c>
      <c r="B797" s="57" t="n">
        <v>96063299</v>
      </c>
      <c r="C797" s="118" t="s">
        <v>29</v>
      </c>
      <c r="D797" s="57" t="n">
        <v>18</v>
      </c>
      <c r="E797" s="0" t="s">
        <v>13</v>
      </c>
      <c r="F797" s="0" t="n">
        <v>38</v>
      </c>
      <c r="H797" s="29" t="n">
        <f aca="false">VLOOKUP(A797,HEADROOM!$C$2:$D$3820,2,FALSE())</f>
        <v>33191906</v>
      </c>
      <c r="I797" s="0" t="str">
        <f aca="false">IF(D797="",VLOOKUP(A797,HEADROOM!$C$2:$E$3820,3,FALSE()),"")</f>
        <v/>
      </c>
      <c r="J797" s="0" t="str">
        <f aca="false">A797&amp;B797</f>
        <v>Aquila Energy Marketing Corporation96063299</v>
      </c>
      <c r="K797" s="0" t="s">
        <v>1572</v>
      </c>
    </row>
    <row r="798" customFormat="false" ht="12.75" hidden="false" customHeight="false" outlineLevel="0" collapsed="false">
      <c r="A798" s="56" t="s">
        <v>103</v>
      </c>
      <c r="B798" s="57" t="n">
        <v>96090130</v>
      </c>
      <c r="C798" s="118" t="s">
        <v>36</v>
      </c>
      <c r="D798" s="57" t="n">
        <v>18</v>
      </c>
      <c r="E798" s="0" t="s">
        <v>13</v>
      </c>
      <c r="F798" s="0" t="n">
        <v>38</v>
      </c>
      <c r="H798" s="29" t="n">
        <f aca="false">VLOOKUP(A798,HEADROOM!$C$2:$D$3820,2,FALSE())</f>
        <v>33191906</v>
      </c>
      <c r="I798" s="0" t="str">
        <f aca="false">IF(D798="",VLOOKUP(A798,HEADROOM!$C$2:$E$3820,3,FALSE()),"")</f>
        <v/>
      </c>
      <c r="J798" s="0" t="str">
        <f aca="false">A798&amp;B798</f>
        <v>Aquila Energy Marketing Corporation96090130</v>
      </c>
      <c r="K798" s="0" t="s">
        <v>1572</v>
      </c>
    </row>
    <row r="799" customFormat="false" ht="12.75" hidden="false" customHeight="false" outlineLevel="0" collapsed="false">
      <c r="A799" s="56" t="s">
        <v>103</v>
      </c>
      <c r="B799" s="57" t="n">
        <v>96091093</v>
      </c>
      <c r="C799" s="118" t="s">
        <v>47</v>
      </c>
      <c r="D799" s="57" t="n">
        <v>18</v>
      </c>
      <c r="E799" s="0" t="s">
        <v>13</v>
      </c>
      <c r="F799" s="0" t="n">
        <v>38</v>
      </c>
      <c r="H799" s="29" t="n">
        <f aca="false">VLOOKUP(A799,HEADROOM!$C$2:$D$3820,2,FALSE())</f>
        <v>33191906</v>
      </c>
      <c r="I799" s="0" t="str">
        <f aca="false">IF(D799="",VLOOKUP(A799,HEADROOM!$C$2:$E$3820,3,FALSE()),"")</f>
        <v/>
      </c>
      <c r="J799" s="0" t="str">
        <f aca="false">A799&amp;B799</f>
        <v>Aquila Energy Marketing Corporation96091093</v>
      </c>
      <c r="K799" s="0" t="s">
        <v>1572</v>
      </c>
    </row>
    <row r="800" customFormat="false" ht="12.75" hidden="false" customHeight="false" outlineLevel="0" collapsed="false">
      <c r="A800" s="56" t="s">
        <v>26</v>
      </c>
      <c r="B800" s="57" t="n">
        <v>96031603</v>
      </c>
      <c r="C800" s="118" t="s">
        <v>30</v>
      </c>
      <c r="D800" s="57" t="n">
        <v>11135</v>
      </c>
      <c r="E800" s="0" t="s">
        <v>13</v>
      </c>
      <c r="F800" s="0" t="n">
        <v>1</v>
      </c>
      <c r="H800" s="29" t="n">
        <f aca="false">VLOOKUP(A800,HEADROOM!$C$2:$D$3820,2,FALSE())</f>
        <v>7441861</v>
      </c>
      <c r="I800" s="0" t="str">
        <f aca="false">IF(D800="",VLOOKUP(A800,HEADROOM!$C$2:$E$3820,3,FALSE()),"")</f>
        <v/>
      </c>
      <c r="J800" s="0" t="str">
        <f aca="false">A800&amp;B800</f>
        <v>Aquila Risk Management Corporation96031603</v>
      </c>
      <c r="K800" s="0" t="s">
        <v>1572</v>
      </c>
    </row>
    <row r="801" customFormat="false" ht="12.75" hidden="false" customHeight="false" outlineLevel="0" collapsed="false">
      <c r="A801" s="56" t="s">
        <v>26</v>
      </c>
      <c r="B801" s="57" t="n">
        <v>96036589</v>
      </c>
      <c r="C801" s="118" t="s">
        <v>28</v>
      </c>
      <c r="D801" s="57" t="n">
        <v>11135</v>
      </c>
      <c r="E801" s="0" t="s">
        <v>13</v>
      </c>
      <c r="F801" s="0" t="n">
        <v>1</v>
      </c>
      <c r="H801" s="29" t="n">
        <f aca="false">VLOOKUP(A801,HEADROOM!$C$2:$D$3820,2,FALSE())</f>
        <v>7441861</v>
      </c>
      <c r="I801" s="0" t="str">
        <f aca="false">IF(D801="",VLOOKUP(A801,HEADROOM!$C$2:$E$3820,3,FALSE()),"")</f>
        <v/>
      </c>
      <c r="J801" s="0" t="str">
        <f aca="false">A801&amp;B801</f>
        <v>Aquila Risk Management Corporation96036589</v>
      </c>
      <c r="K801" s="0" t="s">
        <v>1572</v>
      </c>
    </row>
    <row r="802" customFormat="false" ht="12.75" hidden="false" customHeight="false" outlineLevel="0" collapsed="false">
      <c r="A802" s="56" t="s">
        <v>26</v>
      </c>
      <c r="B802" s="57" t="n">
        <v>96059405</v>
      </c>
      <c r="C802" s="118" t="s">
        <v>29</v>
      </c>
      <c r="D802" s="57" t="n">
        <v>11135</v>
      </c>
      <c r="E802" s="0" t="s">
        <v>13</v>
      </c>
      <c r="F802" s="0" t="n">
        <v>1</v>
      </c>
      <c r="H802" s="29" t="n">
        <f aca="false">VLOOKUP(A802,HEADROOM!$C$2:$D$3820,2,FALSE())</f>
        <v>7441861</v>
      </c>
      <c r="I802" s="0" t="str">
        <f aca="false">IF(D802="",VLOOKUP(A802,HEADROOM!$C$2:$E$3820,3,FALSE()),"")</f>
        <v/>
      </c>
      <c r="J802" s="0" t="str">
        <f aca="false">A802&amp;B802</f>
        <v>Aquila Risk Management Corporation96059405</v>
      </c>
      <c r="K802" s="0" t="s">
        <v>1572</v>
      </c>
    </row>
    <row r="803" customFormat="false" ht="12.75" hidden="false" customHeight="false" outlineLevel="0" collapsed="false">
      <c r="A803" s="56" t="s">
        <v>224</v>
      </c>
      <c r="B803" s="57" t="n">
        <v>96000640</v>
      </c>
      <c r="C803" s="118" t="s">
        <v>153</v>
      </c>
      <c r="D803" s="57" t="n">
        <v>5225</v>
      </c>
      <c r="E803" s="0" t="s">
        <v>13</v>
      </c>
      <c r="F803" s="0" t="n">
        <v>134</v>
      </c>
      <c r="H803" s="29" t="n">
        <f aca="false">VLOOKUP(A803,HEADROOM!$C$2:$D$3820,2,FALSE())</f>
        <v>20739974</v>
      </c>
      <c r="I803" s="0" t="str">
        <f aca="false">IF(D803="",VLOOKUP(A803,HEADROOM!$C$2:$E$3820,3,FALSE()),"")</f>
        <v/>
      </c>
      <c r="J803" s="0" t="str">
        <f aca="false">A803&amp;B803</f>
        <v>Arizona Public Service Company96000640</v>
      </c>
      <c r="K803" s="0" t="s">
        <v>1572</v>
      </c>
    </row>
    <row r="804" customFormat="false" ht="12.75" hidden="false" customHeight="false" outlineLevel="0" collapsed="false">
      <c r="A804" s="56" t="s">
        <v>224</v>
      </c>
      <c r="B804" s="57" t="n">
        <v>96004660</v>
      </c>
      <c r="C804" s="118" t="s">
        <v>225</v>
      </c>
      <c r="D804" s="57" t="n">
        <v>5225</v>
      </c>
      <c r="E804" s="0" t="s">
        <v>13</v>
      </c>
      <c r="F804" s="0" t="n">
        <v>134</v>
      </c>
      <c r="H804" s="29" t="n">
        <f aca="false">VLOOKUP(A804,HEADROOM!$C$2:$D$3820,2,FALSE())</f>
        <v>20739974</v>
      </c>
      <c r="I804" s="0" t="str">
        <f aca="false">IF(D804="",VLOOKUP(A804,HEADROOM!$C$2:$E$3820,3,FALSE()),"")</f>
        <v/>
      </c>
      <c r="J804" s="0" t="str">
        <f aca="false">A804&amp;B804</f>
        <v>Arizona Public Service Company96004660</v>
      </c>
      <c r="K804" s="0" t="s">
        <v>1572</v>
      </c>
    </row>
    <row r="805" customFormat="false" ht="12.75" hidden="false" customHeight="false" outlineLevel="0" collapsed="false">
      <c r="A805" s="56" t="s">
        <v>224</v>
      </c>
      <c r="B805" s="57" t="n">
        <v>96044500</v>
      </c>
      <c r="C805" s="118" t="s">
        <v>34</v>
      </c>
      <c r="D805" s="57" t="n">
        <v>5225</v>
      </c>
      <c r="E805" s="0" t="s">
        <v>13</v>
      </c>
      <c r="F805" s="0" t="n">
        <v>134</v>
      </c>
      <c r="H805" s="29" t="n">
        <f aca="false">VLOOKUP(A805,HEADROOM!$C$2:$D$3820,2,FALSE())</f>
        <v>20739974</v>
      </c>
      <c r="I805" s="0" t="str">
        <f aca="false">IF(D805="",VLOOKUP(A805,HEADROOM!$C$2:$E$3820,3,FALSE()),"")</f>
        <v/>
      </c>
      <c r="J805" s="0" t="str">
        <f aca="false">A805&amp;B805</f>
        <v>Arizona Public Service Company96044500</v>
      </c>
      <c r="K805" s="0" t="s">
        <v>1572</v>
      </c>
    </row>
    <row r="806" customFormat="false" ht="12.75" hidden="false" customHeight="false" outlineLevel="0" collapsed="false">
      <c r="A806" s="56" t="s">
        <v>217</v>
      </c>
      <c r="B806" s="57" t="n">
        <v>96030162</v>
      </c>
      <c r="C806" s="118" t="s">
        <v>70</v>
      </c>
      <c r="D806" s="57" t="n">
        <v>71223</v>
      </c>
      <c r="E806" s="0" t="s">
        <v>13</v>
      </c>
      <c r="F806" s="0" t="n">
        <v>127</v>
      </c>
      <c r="H806" s="29" t="n">
        <f aca="false">VLOOKUP(A806,HEADROOM!$C$2:$D$3820,2,FALSE())</f>
        <v>0</v>
      </c>
      <c r="I806" s="0" t="str">
        <f aca="false">IF(D806="",VLOOKUP(A806,HEADROOM!$C$2:$E$3820,3,FALSE()),"")</f>
        <v/>
      </c>
      <c r="J806" s="0" t="str">
        <f aca="false">A806&amp;B806</f>
        <v>Ashland Specialty Chemicals Company96030162</v>
      </c>
      <c r="K806" s="0" t="s">
        <v>1572</v>
      </c>
    </row>
    <row r="807" customFormat="false" ht="12.75" hidden="false" customHeight="false" outlineLevel="0" collapsed="false">
      <c r="A807" s="56" t="s">
        <v>217</v>
      </c>
      <c r="B807" s="57" t="n">
        <v>96039594</v>
      </c>
      <c r="C807" s="118" t="s">
        <v>29</v>
      </c>
      <c r="D807" s="57" t="n">
        <v>71223</v>
      </c>
      <c r="E807" s="0" t="s">
        <v>13</v>
      </c>
      <c r="F807" s="0" t="n">
        <v>127</v>
      </c>
      <c r="H807" s="29" t="n">
        <f aca="false">VLOOKUP(A807,HEADROOM!$C$2:$D$3820,2,FALSE())</f>
        <v>0</v>
      </c>
      <c r="I807" s="0" t="str">
        <f aca="false">IF(D807="",VLOOKUP(A807,HEADROOM!$C$2:$E$3820,3,FALSE()),"")</f>
        <v/>
      </c>
      <c r="J807" s="0" t="str">
        <f aca="false">A807&amp;B807</f>
        <v>Ashland Specialty Chemicals Company96039594</v>
      </c>
      <c r="K807" s="0" t="s">
        <v>1572</v>
      </c>
    </row>
    <row r="808" customFormat="false" ht="12.75" hidden="false" customHeight="false" outlineLevel="0" collapsed="false">
      <c r="A808" s="56" t="s">
        <v>217</v>
      </c>
      <c r="B808" s="57" t="n">
        <v>96058471</v>
      </c>
      <c r="C808" s="118" t="s">
        <v>28</v>
      </c>
      <c r="D808" s="57" t="n">
        <v>71223</v>
      </c>
      <c r="E808" s="0" t="s">
        <v>13</v>
      </c>
      <c r="F808" s="0" t="n">
        <v>127</v>
      </c>
      <c r="H808" s="29" t="n">
        <f aca="false">VLOOKUP(A808,HEADROOM!$C$2:$D$3820,2,FALSE())</f>
        <v>0</v>
      </c>
      <c r="I808" s="0" t="str">
        <f aca="false">IF(D808="",VLOOKUP(A808,HEADROOM!$C$2:$E$3820,3,FALSE()),"")</f>
        <v/>
      </c>
      <c r="J808" s="0" t="str">
        <f aca="false">A808&amp;B808</f>
        <v>Ashland Specialty Chemicals Company96058471</v>
      </c>
      <c r="K808" s="0" t="s">
        <v>1572</v>
      </c>
    </row>
    <row r="809" customFormat="false" ht="12.75" hidden="false" customHeight="false" outlineLevel="0" collapsed="false">
      <c r="A809" s="56" t="s">
        <v>268</v>
      </c>
      <c r="B809" s="57" t="n">
        <v>96016458</v>
      </c>
      <c r="C809" s="118" t="s">
        <v>78</v>
      </c>
      <c r="D809" s="57" t="n">
        <v>66205</v>
      </c>
      <c r="E809" s="0" t="s">
        <v>13</v>
      </c>
      <c r="F809" s="0" t="n">
        <v>171</v>
      </c>
      <c r="H809" s="29" t="n">
        <f aca="false">VLOOKUP(A809,HEADROOM!$C$2:$D$3820,2,FALSE())</f>
        <v>25000</v>
      </c>
      <c r="I809" s="0" t="str">
        <f aca="false">IF(D809="",VLOOKUP(A809,HEADROOM!$C$2:$E$3820,3,FALSE()),"")</f>
        <v/>
      </c>
      <c r="J809" s="0" t="str">
        <f aca="false">A809&amp;B809</f>
        <v>Astra Power, LLC96016458</v>
      </c>
      <c r="K809" s="0" t="s">
        <v>1572</v>
      </c>
    </row>
    <row r="810" customFormat="false" ht="12.75" hidden="false" customHeight="false" outlineLevel="0" collapsed="false">
      <c r="A810" s="56" t="s">
        <v>213</v>
      </c>
      <c r="B810" s="57" t="n">
        <v>96004100</v>
      </c>
      <c r="C810" s="118" t="s">
        <v>29</v>
      </c>
      <c r="D810" s="57" t="n">
        <v>24</v>
      </c>
      <c r="E810" s="0" t="s">
        <v>13</v>
      </c>
      <c r="F810" s="0" t="n">
        <v>123</v>
      </c>
      <c r="H810" s="29" t="n">
        <f aca="false">VLOOKUP(A810,HEADROOM!$C$2:$D$3820,2,FALSE())</f>
        <v>1000000</v>
      </c>
      <c r="I810" s="0" t="str">
        <f aca="false">IF(D810="",VLOOKUP(A810,HEADROOM!$C$2:$E$3820,3,FALSE()),"")</f>
        <v/>
      </c>
      <c r="J810" s="0" t="str">
        <f aca="false">A810&amp;B810</f>
        <v>Atmos Energy Corporation96004100</v>
      </c>
      <c r="K810" s="0" t="s">
        <v>1572</v>
      </c>
    </row>
    <row r="811" customFormat="false" ht="12.75" hidden="false" customHeight="false" outlineLevel="0" collapsed="false">
      <c r="A811" s="56" t="s">
        <v>213</v>
      </c>
      <c r="B811" s="57" t="n">
        <v>96066376</v>
      </c>
      <c r="C811" s="118" t="s">
        <v>70</v>
      </c>
      <c r="D811" s="57" t="n">
        <v>24</v>
      </c>
      <c r="E811" s="0" t="s">
        <v>13</v>
      </c>
      <c r="F811" s="0" t="n">
        <v>123</v>
      </c>
      <c r="H811" s="29" t="n">
        <f aca="false">VLOOKUP(A811,HEADROOM!$C$2:$D$3820,2,FALSE())</f>
        <v>1000000</v>
      </c>
      <c r="I811" s="0" t="str">
        <f aca="false">IF(D811="",VLOOKUP(A811,HEADROOM!$C$2:$E$3820,3,FALSE()),"")</f>
        <v/>
      </c>
      <c r="J811" s="0" t="str">
        <f aca="false">A811&amp;B811</f>
        <v>Atmos Energy Corporation96066376</v>
      </c>
      <c r="K811" s="0" t="s">
        <v>1572</v>
      </c>
    </row>
    <row r="812" customFormat="false" ht="12.75" hidden="false" customHeight="false" outlineLevel="0" collapsed="false">
      <c r="A812" s="56" t="s">
        <v>198</v>
      </c>
      <c r="B812" s="57" t="n">
        <v>96002353</v>
      </c>
      <c r="C812" s="118" t="s">
        <v>47</v>
      </c>
      <c r="D812" s="57" t="n">
        <v>55265</v>
      </c>
      <c r="E812" s="0" t="s">
        <v>13</v>
      </c>
      <c r="F812" s="0" t="n">
        <v>108</v>
      </c>
      <c r="H812" s="29" t="n">
        <f aca="false">VLOOKUP(A812,HEADROOM!$C$2:$D$3820,2,FALSE())</f>
        <v>22659865</v>
      </c>
      <c r="I812" s="0" t="str">
        <f aca="false">IF(D812="",VLOOKUP(A812,HEADROOM!$C$2:$E$3820,3,FALSE()),"")</f>
        <v/>
      </c>
      <c r="J812" s="0" t="str">
        <f aca="false">A812&amp;B812</f>
        <v>Avista Energy, Inc.96002353</v>
      </c>
      <c r="K812" s="0" t="s">
        <v>1572</v>
      </c>
    </row>
    <row r="813" customFormat="false" ht="12.75" hidden="false" customHeight="false" outlineLevel="0" collapsed="false">
      <c r="A813" s="56" t="s">
        <v>198</v>
      </c>
      <c r="B813" s="57" t="n">
        <v>96005429</v>
      </c>
      <c r="C813" s="118" t="s">
        <v>35</v>
      </c>
      <c r="D813" s="57" t="n">
        <v>55265</v>
      </c>
      <c r="E813" s="0" t="s">
        <v>13</v>
      </c>
      <c r="F813" s="0" t="n">
        <v>108</v>
      </c>
      <c r="H813" s="29" t="n">
        <f aca="false">VLOOKUP(A813,HEADROOM!$C$2:$D$3820,2,FALSE())</f>
        <v>22659865</v>
      </c>
      <c r="I813" s="0" t="str">
        <f aca="false">IF(D813="",VLOOKUP(A813,HEADROOM!$C$2:$E$3820,3,FALSE()),"")</f>
        <v/>
      </c>
      <c r="J813" s="0" t="str">
        <f aca="false">A813&amp;B813</f>
        <v>Avista Energy, Inc.96005429</v>
      </c>
      <c r="K813" s="0" t="s">
        <v>1572</v>
      </c>
    </row>
    <row r="814" customFormat="false" ht="12.75" hidden="false" customHeight="false" outlineLevel="0" collapsed="false">
      <c r="A814" s="56" t="s">
        <v>198</v>
      </c>
      <c r="B814" s="57" t="n">
        <v>96007428</v>
      </c>
      <c r="C814" s="118" t="s">
        <v>36</v>
      </c>
      <c r="D814" s="57" t="n">
        <v>55265</v>
      </c>
      <c r="E814" s="0" t="s">
        <v>13</v>
      </c>
      <c r="F814" s="0" t="n">
        <v>108</v>
      </c>
      <c r="H814" s="29" t="n">
        <f aca="false">VLOOKUP(A814,HEADROOM!$C$2:$D$3820,2,FALSE())</f>
        <v>22659865</v>
      </c>
      <c r="I814" s="0" t="str">
        <f aca="false">IF(D814="",VLOOKUP(A814,HEADROOM!$C$2:$E$3820,3,FALSE()),"")</f>
        <v/>
      </c>
      <c r="J814" s="0" t="str">
        <f aca="false">A814&amp;B814</f>
        <v>Avista Energy, Inc.96007428</v>
      </c>
      <c r="K814" s="0" t="s">
        <v>1572</v>
      </c>
    </row>
    <row r="815" customFormat="false" ht="12.75" hidden="false" customHeight="false" outlineLevel="0" collapsed="false">
      <c r="A815" s="56" t="s">
        <v>198</v>
      </c>
      <c r="B815" s="57" t="n">
        <v>96017849</v>
      </c>
      <c r="C815" s="118" t="s">
        <v>32</v>
      </c>
      <c r="D815" s="57" t="n">
        <v>55265</v>
      </c>
      <c r="E815" s="0" t="s">
        <v>13</v>
      </c>
      <c r="F815" s="0" t="n">
        <v>108</v>
      </c>
      <c r="H815" s="29" t="n">
        <f aca="false">VLOOKUP(A815,HEADROOM!$C$2:$D$3820,2,FALSE())</f>
        <v>22659865</v>
      </c>
      <c r="I815" s="0" t="str">
        <f aca="false">IF(D815="",VLOOKUP(A815,HEADROOM!$C$2:$E$3820,3,FALSE()),"")</f>
        <v/>
      </c>
      <c r="J815" s="0" t="str">
        <f aca="false">A815&amp;B815</f>
        <v>Avista Energy, Inc.96017849</v>
      </c>
      <c r="K815" s="0" t="s">
        <v>1572</v>
      </c>
    </row>
    <row r="816" customFormat="false" ht="12.75" hidden="false" customHeight="false" outlineLevel="0" collapsed="false">
      <c r="A816" s="56" t="s">
        <v>198</v>
      </c>
      <c r="B816" s="57" t="n">
        <v>96017850</v>
      </c>
      <c r="C816" s="118" t="s">
        <v>32</v>
      </c>
      <c r="D816" s="57" t="n">
        <v>55265</v>
      </c>
      <c r="E816" s="0" t="s">
        <v>13</v>
      </c>
      <c r="F816" s="0" t="n">
        <v>108</v>
      </c>
      <c r="H816" s="29" t="n">
        <f aca="false">VLOOKUP(A816,HEADROOM!$C$2:$D$3820,2,FALSE())</f>
        <v>22659865</v>
      </c>
      <c r="I816" s="0" t="str">
        <f aca="false">IF(D816="",VLOOKUP(A816,HEADROOM!$C$2:$E$3820,3,FALSE()),"")</f>
        <v/>
      </c>
      <c r="J816" s="0" t="str">
        <f aca="false">A816&amp;B816</f>
        <v>Avista Energy, Inc.96017850</v>
      </c>
      <c r="K816" s="0" t="s">
        <v>1572</v>
      </c>
    </row>
    <row r="817" customFormat="false" ht="12.75" hidden="false" customHeight="false" outlineLevel="0" collapsed="false">
      <c r="A817" s="56" t="s">
        <v>198</v>
      </c>
      <c r="B817" s="57" t="n">
        <v>96018082</v>
      </c>
      <c r="C817" s="118" t="s">
        <v>33</v>
      </c>
      <c r="D817" s="57" t="n">
        <v>55265</v>
      </c>
      <c r="E817" s="0" t="s">
        <v>13</v>
      </c>
      <c r="F817" s="0" t="n">
        <v>108</v>
      </c>
      <c r="H817" s="29" t="n">
        <f aca="false">VLOOKUP(A817,HEADROOM!$C$2:$D$3820,2,FALSE())</f>
        <v>22659865</v>
      </c>
      <c r="I817" s="0" t="str">
        <f aca="false">IF(D817="",VLOOKUP(A817,HEADROOM!$C$2:$E$3820,3,FALSE()),"")</f>
        <v/>
      </c>
      <c r="J817" s="0" t="str">
        <f aca="false">A817&amp;B817</f>
        <v>Avista Energy, Inc.96018082</v>
      </c>
      <c r="K817" s="0" t="s">
        <v>1572</v>
      </c>
    </row>
    <row r="818" customFormat="false" ht="12.75" hidden="false" customHeight="false" outlineLevel="0" collapsed="false">
      <c r="A818" s="56" t="s">
        <v>198</v>
      </c>
      <c r="B818" s="57" t="n">
        <v>96028839</v>
      </c>
      <c r="C818" s="118" t="s">
        <v>34</v>
      </c>
      <c r="D818" s="57" t="n">
        <v>55265</v>
      </c>
      <c r="E818" s="0" t="s">
        <v>13</v>
      </c>
      <c r="F818" s="0" t="n">
        <v>108</v>
      </c>
      <c r="H818" s="29" t="n">
        <f aca="false">VLOOKUP(A818,HEADROOM!$C$2:$D$3820,2,FALSE())</f>
        <v>22659865</v>
      </c>
      <c r="I818" s="0" t="str">
        <f aca="false">IF(D818="",VLOOKUP(A818,HEADROOM!$C$2:$E$3820,3,FALSE()),"")</f>
        <v/>
      </c>
      <c r="J818" s="0" t="str">
        <f aca="false">A818&amp;B818</f>
        <v>Avista Energy, Inc.96028839</v>
      </c>
      <c r="K818" s="0" t="s">
        <v>1572</v>
      </c>
    </row>
    <row r="819" customFormat="false" ht="12.75" hidden="false" customHeight="false" outlineLevel="0" collapsed="false">
      <c r="A819" s="56" t="s">
        <v>76</v>
      </c>
      <c r="B819" s="57" t="n">
        <v>96022214</v>
      </c>
      <c r="C819" s="118" t="s">
        <v>59</v>
      </c>
      <c r="D819" s="57" t="n">
        <v>70526</v>
      </c>
      <c r="E819" s="0" t="s">
        <v>13</v>
      </c>
      <c r="F819" s="0" t="n">
        <v>18</v>
      </c>
      <c r="H819" s="29" t="n">
        <f aca="false">VLOOKUP(A819,HEADROOM!$C$2:$D$3820,2,FALSE())</f>
        <v>96745401</v>
      </c>
      <c r="I819" s="0" t="str">
        <f aca="false">IF(D819="",VLOOKUP(A819,HEADROOM!$C$2:$E$3820,3,FALSE()),"")</f>
        <v/>
      </c>
      <c r="J819" s="0" t="str">
        <f aca="false">A819&amp;B819</f>
        <v>Bank of America, National Association96022214</v>
      </c>
      <c r="K819" s="0" t="s">
        <v>1572</v>
      </c>
    </row>
    <row r="820" customFormat="false" ht="12.75" hidden="false" customHeight="false" outlineLevel="0" collapsed="false">
      <c r="A820" s="56" t="s">
        <v>136</v>
      </c>
      <c r="B820" s="57" t="n">
        <v>96028128</v>
      </c>
      <c r="C820" s="118" t="s">
        <v>45</v>
      </c>
      <c r="D820" s="57" t="n">
        <v>21474</v>
      </c>
      <c r="E820" s="0" t="s">
        <v>13</v>
      </c>
      <c r="F820" s="0" t="n">
        <v>62</v>
      </c>
      <c r="H820" s="29" t="n">
        <f aca="false">VLOOKUP(A820,HEADROOM!$C$2:$D$3820,2,FALSE())</f>
        <v>100000000</v>
      </c>
      <c r="I820" s="0" t="str">
        <f aca="false">IF(D820="",VLOOKUP(A820,HEADROOM!$C$2:$E$3820,3,FALSE()),"")</f>
        <v/>
      </c>
      <c r="J820" s="0" t="str">
        <f aca="false">A820&amp;B820</f>
        <v>Bank of Montreal96028128</v>
      </c>
      <c r="K820" s="0" t="s">
        <v>1572</v>
      </c>
    </row>
    <row r="821" customFormat="false" ht="12.75" hidden="false" customHeight="false" outlineLevel="0" collapsed="false">
      <c r="A821" s="62" t="s">
        <v>126</v>
      </c>
      <c r="B821" s="57"/>
      <c r="C821" s="63" t="s">
        <v>91</v>
      </c>
      <c r="D821" s="60" t="n">
        <v>27</v>
      </c>
      <c r="E821" s="0" t="s">
        <v>13</v>
      </c>
      <c r="F821" s="0" t="n">
        <v>55</v>
      </c>
      <c r="H821" s="29" t="e">
        <f aca="false">VLOOKUP(A821,HEADROOM!$C$2:$D$3820,2,FALSE())</f>
        <v>#N/A</v>
      </c>
      <c r="I821" s="0" t="str">
        <f aca="false">IF(D821="",VLOOKUP(A821,HEADROOM!$C$2:$E$3820,3,FALSE()),"")</f>
        <v/>
      </c>
      <c r="J821" s="0" t="str">
        <f aca="false">A821&amp;B821</f>
        <v>Bankers Trust Company</v>
      </c>
      <c r="K821" s="0" t="n">
        <v>0</v>
      </c>
    </row>
    <row r="822" customFormat="false" ht="12.75" hidden="false" customHeight="false" outlineLevel="0" collapsed="false">
      <c r="A822" s="62" t="s">
        <v>197</v>
      </c>
      <c r="B822" s="57"/>
      <c r="C822" s="63" t="s">
        <v>91</v>
      </c>
      <c r="D822" s="60" t="n">
        <v>11338</v>
      </c>
      <c r="E822" s="0" t="s">
        <v>13</v>
      </c>
      <c r="F822" s="0" t="n">
        <v>107</v>
      </c>
      <c r="H822" s="29" t="n">
        <f aca="false">VLOOKUP(A822,HEADROOM!$C$2:$D$3820,2,FALSE())</f>
        <v>94260658</v>
      </c>
      <c r="I822" s="0" t="str">
        <f aca="false">IF(D822="",VLOOKUP(A822,HEADROOM!$C$2:$E$3820,3,FALSE()),"")</f>
        <v/>
      </c>
      <c r="J822" s="0" t="str">
        <f aca="false">A822&amp;B822</f>
        <v>Barclays Bank PLC</v>
      </c>
      <c r="K822" s="0" t="n">
        <v>0</v>
      </c>
    </row>
    <row r="823" customFormat="false" ht="12.75" hidden="false" customHeight="false" outlineLevel="0" collapsed="false">
      <c r="A823" s="56" t="s">
        <v>267</v>
      </c>
      <c r="B823" s="57" t="n">
        <v>96023144</v>
      </c>
      <c r="C823" s="118" t="s">
        <v>36</v>
      </c>
      <c r="D823" s="57" t="n">
        <v>687</v>
      </c>
      <c r="E823" s="0" t="s">
        <v>13</v>
      </c>
      <c r="F823" s="0" t="n">
        <v>170</v>
      </c>
      <c r="H823" s="29" t="e">
        <f aca="false">VLOOKUP(A823,HEADROOM!$C$2:$D$3820,2,FALSE())</f>
        <v>#N/A</v>
      </c>
      <c r="I823" s="0" t="str">
        <f aca="false">IF(D823="",VLOOKUP(A823,HEADROOM!$C$2:$E$3820,3,FALSE()),"")</f>
        <v/>
      </c>
      <c r="J823" s="0" t="str">
        <f aca="false">A823&amp;B823</f>
        <v>Barrett Resources Corporation96023144</v>
      </c>
      <c r="K823" s="0" t="s">
        <v>1572</v>
      </c>
    </row>
    <row r="824" customFormat="false" ht="12.75" hidden="false" customHeight="false" outlineLevel="0" collapsed="false">
      <c r="A824" s="62" t="s">
        <v>174</v>
      </c>
      <c r="B824" s="57"/>
      <c r="C824" s="63" t="s">
        <v>175</v>
      </c>
      <c r="D824" s="60" t="n">
        <v>75370</v>
      </c>
      <c r="E824" s="0" t="s">
        <v>13</v>
      </c>
      <c r="F824" s="0" t="n">
        <v>90</v>
      </c>
      <c r="H824" s="29" t="n">
        <f aca="false">VLOOKUP(A824,HEADROOM!$C$2:$D$3820,2,FALSE())</f>
        <v>5000000</v>
      </c>
      <c r="I824" s="0" t="str">
        <f aca="false">IF(D824="",VLOOKUP(A824,HEADROOM!$C$2:$E$3820,3,FALSE()),"")</f>
        <v/>
      </c>
      <c r="J824" s="0" t="str">
        <f aca="false">A824&amp;B824</f>
        <v>BGML - IM Bridgeline</v>
      </c>
      <c r="K824" s="0" t="n">
        <v>0</v>
      </c>
    </row>
    <row r="825" customFormat="false" ht="12.75" hidden="false" customHeight="false" outlineLevel="0" collapsed="false">
      <c r="A825" s="62" t="s">
        <v>90</v>
      </c>
      <c r="B825" s="57"/>
      <c r="C825" s="63" t="s">
        <v>91</v>
      </c>
      <c r="D825" s="60" t="n">
        <v>56631</v>
      </c>
      <c r="E825" s="0" t="s">
        <v>13</v>
      </c>
      <c r="F825" s="0" t="n">
        <v>28</v>
      </c>
      <c r="H825" s="29" t="n">
        <f aca="false">VLOOKUP(A825,HEADROOM!$C$2:$D$3820,2,FALSE())</f>
        <v>83246030</v>
      </c>
      <c r="I825" s="0" t="str">
        <f aca="false">IF(D825="",VLOOKUP(A825,HEADROOM!$C$2:$E$3820,3,FALSE()),"")</f>
        <v/>
      </c>
      <c r="J825" s="0" t="str">
        <f aca="false">A825&amp;B825</f>
        <v>BNP Paribas</v>
      </c>
      <c r="K825" s="0" t="n">
        <v>0</v>
      </c>
    </row>
    <row r="826" customFormat="false" ht="12.75" hidden="false" customHeight="false" outlineLevel="0" collapsed="false">
      <c r="A826" s="56" t="s">
        <v>233</v>
      </c>
      <c r="B826" s="57" t="n">
        <v>96002138</v>
      </c>
      <c r="C826" s="118" t="s">
        <v>56</v>
      </c>
      <c r="D826" s="57" t="n">
        <v>28326</v>
      </c>
      <c r="E826" s="0" t="s">
        <v>13</v>
      </c>
      <c r="F826" s="0" t="n">
        <v>141</v>
      </c>
      <c r="H826" s="29" t="n">
        <f aca="false">VLOOKUP(A826,HEADROOM!$C$2:$D$3820,2,FALSE())</f>
        <v>500000</v>
      </c>
      <c r="I826" s="0" t="str">
        <f aca="false">IF(D826="",VLOOKUP(A826,HEADROOM!$C$2:$E$3820,3,FALSE()),"")</f>
        <v/>
      </c>
      <c r="J826" s="0" t="str">
        <f aca="false">A826&amp;B826</f>
        <v>BP Canada Energy Marketing Corp.96002138</v>
      </c>
      <c r="K826" s="0" t="s">
        <v>1572</v>
      </c>
    </row>
    <row r="827" customFormat="false" ht="12.75" hidden="false" customHeight="false" outlineLevel="0" collapsed="false">
      <c r="A827" s="56" t="s">
        <v>233</v>
      </c>
      <c r="B827" s="57" t="n">
        <v>96063546</v>
      </c>
      <c r="C827" s="118" t="s">
        <v>33</v>
      </c>
      <c r="D827" s="57" t="n">
        <v>28326</v>
      </c>
      <c r="E827" s="0" t="s">
        <v>13</v>
      </c>
      <c r="F827" s="0" t="n">
        <v>141</v>
      </c>
      <c r="H827" s="29" t="n">
        <f aca="false">VLOOKUP(A827,HEADROOM!$C$2:$D$3820,2,FALSE())</f>
        <v>500000</v>
      </c>
      <c r="I827" s="0" t="str">
        <f aca="false">IF(D827="",VLOOKUP(A827,HEADROOM!$C$2:$E$3820,3,FALSE()),"")</f>
        <v/>
      </c>
      <c r="J827" s="0" t="str">
        <f aca="false">A827&amp;B827</f>
        <v>BP Canada Energy Marketing Corp.96063546</v>
      </c>
      <c r="K827" s="0" t="s">
        <v>1572</v>
      </c>
    </row>
    <row r="828" customFormat="false" ht="12.75" hidden="false" customHeight="false" outlineLevel="0" collapsed="false">
      <c r="A828" s="56" t="s">
        <v>233</v>
      </c>
      <c r="B828" s="57" t="n">
        <v>96078067</v>
      </c>
      <c r="C828" s="118" t="s">
        <v>82</v>
      </c>
      <c r="D828" s="57" t="n">
        <v>28326</v>
      </c>
      <c r="E828" s="0" t="s">
        <v>13</v>
      </c>
      <c r="F828" s="0" t="n">
        <v>141</v>
      </c>
      <c r="H828" s="29" t="n">
        <f aca="false">VLOOKUP(A828,HEADROOM!$C$2:$D$3820,2,FALSE())</f>
        <v>500000</v>
      </c>
      <c r="I828" s="0" t="str">
        <f aca="false">IF(D828="",VLOOKUP(A828,HEADROOM!$C$2:$E$3820,3,FALSE()),"")</f>
        <v/>
      </c>
      <c r="J828" s="0" t="str">
        <f aca="false">A828&amp;B828</f>
        <v>BP Canada Energy Marketing Corp.96078067</v>
      </c>
      <c r="K828" s="0" t="s">
        <v>1572</v>
      </c>
    </row>
    <row r="829" customFormat="false" ht="12.75" hidden="false" customHeight="false" outlineLevel="0" collapsed="false">
      <c r="A829" s="56" t="s">
        <v>233</v>
      </c>
      <c r="B829" s="57" t="n">
        <v>96084686</v>
      </c>
      <c r="C829" s="118" t="s">
        <v>32</v>
      </c>
      <c r="D829" s="57" t="n">
        <v>28326</v>
      </c>
      <c r="E829" s="0" t="s">
        <v>13</v>
      </c>
      <c r="F829" s="0" t="n">
        <v>141</v>
      </c>
      <c r="H829" s="29" t="n">
        <f aca="false">VLOOKUP(A829,HEADROOM!$C$2:$D$3820,2,FALSE())</f>
        <v>500000</v>
      </c>
      <c r="I829" s="0" t="str">
        <f aca="false">IF(D829="",VLOOKUP(A829,HEADROOM!$C$2:$E$3820,3,FALSE()),"")</f>
        <v/>
      </c>
      <c r="J829" s="0" t="str">
        <f aca="false">A829&amp;B829</f>
        <v>BP Canada Energy Marketing Corp.96084686</v>
      </c>
      <c r="K829" s="0" t="s">
        <v>1572</v>
      </c>
    </row>
    <row r="830" customFormat="false" ht="12.75" hidden="false" customHeight="false" outlineLevel="0" collapsed="false">
      <c r="A830" s="56" t="s">
        <v>72</v>
      </c>
      <c r="B830" s="57" t="n">
        <v>96021433</v>
      </c>
      <c r="C830" s="118" t="s">
        <v>28</v>
      </c>
      <c r="D830" s="57" t="n">
        <v>65291</v>
      </c>
      <c r="E830" s="0" t="s">
        <v>13</v>
      </c>
      <c r="F830" s="0" t="n">
        <v>14</v>
      </c>
      <c r="H830" s="29" t="n">
        <f aca="false">VLOOKUP(A830,HEADROOM!$C$2:$D$3820,2,FALSE())</f>
        <v>43628269</v>
      </c>
      <c r="I830" s="0" t="str">
        <f aca="false">IF(D830="",VLOOKUP(A830,HEADROOM!$C$2:$E$3820,3,FALSE()),"")</f>
        <v/>
      </c>
      <c r="J830" s="0" t="str">
        <f aca="false">A830&amp;B830</f>
        <v>BP Corporation North America Inc.96021433</v>
      </c>
      <c r="K830" s="0" t="s">
        <v>1572</v>
      </c>
    </row>
    <row r="831" customFormat="false" ht="12.75" hidden="false" customHeight="false" outlineLevel="0" collapsed="false">
      <c r="A831" s="56" t="s">
        <v>72</v>
      </c>
      <c r="B831" s="57" t="n">
        <v>96035752</v>
      </c>
      <c r="C831" s="118" t="s">
        <v>29</v>
      </c>
      <c r="D831" s="57" t="n">
        <v>65291</v>
      </c>
      <c r="E831" s="0" t="s">
        <v>13</v>
      </c>
      <c r="F831" s="0" t="n">
        <v>14</v>
      </c>
      <c r="H831" s="29" t="n">
        <f aca="false">VLOOKUP(A831,HEADROOM!$C$2:$D$3820,2,FALSE())</f>
        <v>43628269</v>
      </c>
      <c r="I831" s="0" t="str">
        <f aca="false">IF(D831="",VLOOKUP(A831,HEADROOM!$C$2:$E$3820,3,FALSE()),"")</f>
        <v/>
      </c>
      <c r="J831" s="0" t="str">
        <f aca="false">A831&amp;B831</f>
        <v>BP Corporation North America Inc.96035752</v>
      </c>
      <c r="K831" s="0" t="s">
        <v>1572</v>
      </c>
    </row>
    <row r="832" customFormat="false" ht="12.75" hidden="false" customHeight="false" outlineLevel="0" collapsed="false">
      <c r="A832" s="56" t="s">
        <v>72</v>
      </c>
      <c r="B832" s="57" t="n">
        <v>96044917</v>
      </c>
      <c r="C832" s="118" t="s">
        <v>38</v>
      </c>
      <c r="D832" s="57" t="n">
        <v>65291</v>
      </c>
      <c r="E832" s="0" t="s">
        <v>13</v>
      </c>
      <c r="F832" s="0" t="n">
        <v>14</v>
      </c>
      <c r="H832" s="29" t="n">
        <f aca="false">VLOOKUP(A832,HEADROOM!$C$2:$D$3820,2,FALSE())</f>
        <v>43628269</v>
      </c>
      <c r="I832" s="0" t="str">
        <f aca="false">IF(D832="",VLOOKUP(A832,HEADROOM!$C$2:$E$3820,3,FALSE()),"")</f>
        <v/>
      </c>
      <c r="J832" s="0" t="str">
        <f aca="false">A832&amp;B832</f>
        <v>BP Corporation North America Inc.96044917</v>
      </c>
      <c r="K832" s="0" t="s">
        <v>1572</v>
      </c>
    </row>
    <row r="833" customFormat="false" ht="12.75" hidden="false" customHeight="false" outlineLevel="0" collapsed="false">
      <c r="A833" s="56" t="s">
        <v>72</v>
      </c>
      <c r="B833" s="57" t="n">
        <v>96062130</v>
      </c>
      <c r="C833" s="118" t="s">
        <v>32</v>
      </c>
      <c r="D833" s="57" t="n">
        <v>65291</v>
      </c>
      <c r="E833" s="0" t="s">
        <v>13</v>
      </c>
      <c r="F833" s="0" t="n">
        <v>14</v>
      </c>
      <c r="H833" s="29" t="n">
        <f aca="false">VLOOKUP(A833,HEADROOM!$C$2:$D$3820,2,FALSE())</f>
        <v>43628269</v>
      </c>
      <c r="I833" s="0" t="str">
        <f aca="false">IF(D833="",VLOOKUP(A833,HEADROOM!$C$2:$E$3820,3,FALSE()),"")</f>
        <v/>
      </c>
      <c r="J833" s="0" t="str">
        <f aca="false">A833&amp;B833</f>
        <v>BP Corporation North America Inc.96062130</v>
      </c>
      <c r="K833" s="0" t="s">
        <v>1572</v>
      </c>
    </row>
    <row r="834" customFormat="false" ht="12.75" hidden="false" customHeight="false" outlineLevel="0" collapsed="false">
      <c r="A834" s="56" t="s">
        <v>72</v>
      </c>
      <c r="B834" s="57" t="n">
        <v>96062445</v>
      </c>
      <c r="C834" s="118" t="s">
        <v>32</v>
      </c>
      <c r="D834" s="57" t="n">
        <v>65291</v>
      </c>
      <c r="E834" s="0" t="s">
        <v>13</v>
      </c>
      <c r="F834" s="0" t="n">
        <v>14</v>
      </c>
      <c r="H834" s="29" t="n">
        <f aca="false">VLOOKUP(A834,HEADROOM!$C$2:$D$3820,2,FALSE())</f>
        <v>43628269</v>
      </c>
      <c r="I834" s="0" t="str">
        <f aca="false">IF(D834="",VLOOKUP(A834,HEADROOM!$C$2:$E$3820,3,FALSE()),"")</f>
        <v/>
      </c>
      <c r="J834" s="0" t="str">
        <f aca="false">A834&amp;B834</f>
        <v>BP Corporation North America Inc.96062445</v>
      </c>
      <c r="K834" s="0" t="s">
        <v>1572</v>
      </c>
    </row>
    <row r="835" customFormat="false" ht="12.75" hidden="false" customHeight="false" outlineLevel="0" collapsed="false">
      <c r="A835" s="56" t="s">
        <v>72</v>
      </c>
      <c r="B835" s="57" t="n">
        <v>96063206</v>
      </c>
      <c r="C835" s="118" t="s">
        <v>32</v>
      </c>
      <c r="D835" s="57" t="n">
        <v>65291</v>
      </c>
      <c r="E835" s="0" t="s">
        <v>13</v>
      </c>
      <c r="F835" s="0" t="n">
        <v>14</v>
      </c>
      <c r="H835" s="29" t="n">
        <f aca="false">VLOOKUP(A835,HEADROOM!$C$2:$D$3820,2,FALSE())</f>
        <v>43628269</v>
      </c>
      <c r="I835" s="0" t="str">
        <f aca="false">IF(D835="",VLOOKUP(A835,HEADROOM!$C$2:$E$3820,3,FALSE()),"")</f>
        <v/>
      </c>
      <c r="J835" s="0" t="str">
        <f aca="false">A835&amp;B835</f>
        <v>BP Corporation North America Inc.96063206</v>
      </c>
      <c r="K835" s="0" t="s">
        <v>1572</v>
      </c>
    </row>
    <row r="836" customFormat="false" ht="12.75" hidden="false" customHeight="false" outlineLevel="0" collapsed="false">
      <c r="A836" s="56" t="s">
        <v>72</v>
      </c>
      <c r="B836" s="57" t="n">
        <v>96063755</v>
      </c>
      <c r="C836" s="118" t="s">
        <v>32</v>
      </c>
      <c r="D836" s="57" t="n">
        <v>65291</v>
      </c>
      <c r="E836" s="0" t="s">
        <v>13</v>
      </c>
      <c r="F836" s="0" t="n">
        <v>14</v>
      </c>
      <c r="H836" s="29" t="n">
        <f aca="false">VLOOKUP(A836,HEADROOM!$C$2:$D$3820,2,FALSE())</f>
        <v>43628269</v>
      </c>
      <c r="I836" s="0" t="str">
        <f aca="false">IF(D836="",VLOOKUP(A836,HEADROOM!$C$2:$E$3820,3,FALSE()),"")</f>
        <v/>
      </c>
      <c r="J836" s="0" t="str">
        <f aca="false">A836&amp;B836</f>
        <v>BP Corporation North America Inc.96063755</v>
      </c>
      <c r="K836" s="0" t="s">
        <v>1572</v>
      </c>
    </row>
    <row r="837" customFormat="false" ht="12.75" hidden="false" customHeight="false" outlineLevel="0" collapsed="false">
      <c r="A837" s="56" t="s">
        <v>72</v>
      </c>
      <c r="B837" s="57" t="n">
        <v>96067407</v>
      </c>
      <c r="C837" s="118" t="s">
        <v>33</v>
      </c>
      <c r="D837" s="57" t="n">
        <v>65291</v>
      </c>
      <c r="E837" s="0" t="s">
        <v>13</v>
      </c>
      <c r="F837" s="0" t="n">
        <v>14</v>
      </c>
      <c r="H837" s="29" t="n">
        <f aca="false">VLOOKUP(A837,HEADROOM!$C$2:$D$3820,2,FALSE())</f>
        <v>43628269</v>
      </c>
      <c r="I837" s="0" t="str">
        <f aca="false">IF(D837="",VLOOKUP(A837,HEADROOM!$C$2:$E$3820,3,FALSE()),"")</f>
        <v/>
      </c>
      <c r="J837" s="0" t="str">
        <f aca="false">A837&amp;B837</f>
        <v>BP Corporation North America Inc.96067407</v>
      </c>
      <c r="K837" s="0" t="s">
        <v>1572</v>
      </c>
    </row>
    <row r="838" customFormat="false" ht="12.75" hidden="false" customHeight="false" outlineLevel="0" collapsed="false">
      <c r="A838" s="56" t="s">
        <v>148</v>
      </c>
      <c r="B838" s="57" t="n">
        <v>96068932</v>
      </c>
      <c r="C838" s="118" t="s">
        <v>34</v>
      </c>
      <c r="D838" s="57" t="n">
        <v>12</v>
      </c>
      <c r="E838" s="0" t="s">
        <v>13</v>
      </c>
      <c r="F838" s="0" t="n">
        <v>71</v>
      </c>
      <c r="H838" s="29" t="n">
        <f aca="false">VLOOKUP(A838,HEADROOM!$C$2:$D$3820,2,FALSE())</f>
        <v>41348847</v>
      </c>
      <c r="I838" s="0" t="str">
        <f aca="false">IF(D838="",VLOOKUP(A838,HEADROOM!$C$2:$E$3820,3,FALSE()),"")</f>
        <v/>
      </c>
      <c r="J838" s="0" t="str">
        <f aca="false">A838&amp;B838</f>
        <v>BP Energy Company96068932</v>
      </c>
      <c r="K838" s="0" t="s">
        <v>4030</v>
      </c>
    </row>
    <row r="839" customFormat="false" ht="12.75" hidden="false" customHeight="false" outlineLevel="0" collapsed="false">
      <c r="A839" s="56" t="s">
        <v>148</v>
      </c>
      <c r="B839" s="57" t="n">
        <v>96083593</v>
      </c>
      <c r="C839" s="118" t="s">
        <v>44</v>
      </c>
      <c r="D839" s="57" t="n">
        <v>12</v>
      </c>
      <c r="E839" s="0" t="s">
        <v>13</v>
      </c>
      <c r="F839" s="0" t="n">
        <v>71</v>
      </c>
      <c r="H839" s="29" t="n">
        <f aca="false">VLOOKUP(A839,HEADROOM!$C$2:$D$3820,2,FALSE())</f>
        <v>41348847</v>
      </c>
      <c r="I839" s="0" t="str">
        <f aca="false">IF(D839="",VLOOKUP(A839,HEADROOM!$C$2:$E$3820,3,FALSE()),"")</f>
        <v/>
      </c>
      <c r="J839" s="0" t="str">
        <f aca="false">A839&amp;B839</f>
        <v>BP Energy Company96083593</v>
      </c>
      <c r="K839" s="0" t="s">
        <v>112</v>
      </c>
    </row>
    <row r="840" customFormat="false" ht="12.75" hidden="false" customHeight="false" outlineLevel="0" collapsed="false">
      <c r="A840" s="56" t="s">
        <v>148</v>
      </c>
      <c r="B840" s="57" t="n">
        <v>96000463</v>
      </c>
      <c r="C840" s="118" t="s">
        <v>56</v>
      </c>
      <c r="D840" s="57" t="n">
        <v>12</v>
      </c>
      <c r="E840" s="0" t="s">
        <v>13</v>
      </c>
      <c r="F840" s="0" t="n">
        <v>71</v>
      </c>
      <c r="H840" s="29" t="n">
        <f aca="false">VLOOKUP(A840,HEADROOM!$C$2:$D$3820,2,FALSE())</f>
        <v>41348847</v>
      </c>
      <c r="I840" s="0" t="str">
        <f aca="false">IF(D840="",VLOOKUP(A840,HEADROOM!$C$2:$E$3820,3,FALSE()),"")</f>
        <v/>
      </c>
      <c r="J840" s="0" t="str">
        <f aca="false">A840&amp;B840</f>
        <v>BP Energy Company96000463</v>
      </c>
      <c r="K840" s="0" t="s">
        <v>1572</v>
      </c>
    </row>
    <row r="841" customFormat="false" ht="12.75" hidden="false" customHeight="false" outlineLevel="0" collapsed="false">
      <c r="A841" s="56" t="s">
        <v>148</v>
      </c>
      <c r="B841" s="57" t="n">
        <v>96005429</v>
      </c>
      <c r="C841" s="118" t="s">
        <v>35</v>
      </c>
      <c r="D841" s="57" t="n">
        <v>12</v>
      </c>
      <c r="E841" s="0" t="s">
        <v>13</v>
      </c>
      <c r="F841" s="0" t="n">
        <v>71</v>
      </c>
      <c r="H841" s="29" t="n">
        <f aca="false">VLOOKUP(A841,HEADROOM!$C$2:$D$3820,2,FALSE())</f>
        <v>41348847</v>
      </c>
      <c r="I841" s="0" t="str">
        <f aca="false">IF(D841="",VLOOKUP(A841,HEADROOM!$C$2:$E$3820,3,FALSE()),"")</f>
        <v/>
      </c>
      <c r="J841" s="0" t="str">
        <f aca="false">A841&amp;B841</f>
        <v>BP Energy Company96005429</v>
      </c>
      <c r="K841" s="0" t="s">
        <v>1572</v>
      </c>
    </row>
    <row r="842" customFormat="false" ht="12.75" hidden="false" customHeight="false" outlineLevel="0" collapsed="false">
      <c r="A842" s="56" t="s">
        <v>148</v>
      </c>
      <c r="B842" s="57" t="n">
        <v>96007593</v>
      </c>
      <c r="C842" s="118" t="s">
        <v>52</v>
      </c>
      <c r="D842" s="57" t="n">
        <v>12</v>
      </c>
      <c r="E842" s="0" t="s">
        <v>13</v>
      </c>
      <c r="F842" s="0" t="n">
        <v>71</v>
      </c>
      <c r="H842" s="29" t="n">
        <f aca="false">VLOOKUP(A842,HEADROOM!$C$2:$D$3820,2,FALSE())</f>
        <v>41348847</v>
      </c>
      <c r="I842" s="0" t="str">
        <f aca="false">IF(D842="",VLOOKUP(A842,HEADROOM!$C$2:$E$3820,3,FALSE()),"")</f>
        <v/>
      </c>
      <c r="J842" s="0" t="str">
        <f aca="false">A842&amp;B842</f>
        <v>BP Energy Company96007593</v>
      </c>
      <c r="K842" s="0" t="s">
        <v>1572</v>
      </c>
    </row>
    <row r="843" customFormat="false" ht="12.75" hidden="false" customHeight="false" outlineLevel="0" collapsed="false">
      <c r="A843" s="56" t="s">
        <v>148</v>
      </c>
      <c r="B843" s="57" t="n">
        <v>96008613</v>
      </c>
      <c r="C843" s="118" t="s">
        <v>95</v>
      </c>
      <c r="D843" s="57" t="n">
        <v>12</v>
      </c>
      <c r="E843" s="0" t="s">
        <v>13</v>
      </c>
      <c r="F843" s="0" t="n">
        <v>71</v>
      </c>
      <c r="H843" s="29" t="n">
        <f aca="false">VLOOKUP(A843,HEADROOM!$C$2:$D$3820,2,FALSE())</f>
        <v>41348847</v>
      </c>
      <c r="I843" s="0" t="str">
        <f aca="false">IF(D843="",VLOOKUP(A843,HEADROOM!$C$2:$E$3820,3,FALSE()),"")</f>
        <v/>
      </c>
      <c r="J843" s="0" t="str">
        <f aca="false">A843&amp;B843</f>
        <v>BP Energy Company96008613</v>
      </c>
      <c r="K843" s="0" t="s">
        <v>1572</v>
      </c>
    </row>
    <row r="844" customFormat="false" ht="12.75" hidden="false" customHeight="false" outlineLevel="0" collapsed="false">
      <c r="A844" s="56" t="s">
        <v>148</v>
      </c>
      <c r="B844" s="57" t="n">
        <v>96041011</v>
      </c>
      <c r="C844" s="118" t="s">
        <v>38</v>
      </c>
      <c r="D844" s="57" t="n">
        <v>12</v>
      </c>
      <c r="E844" s="0" t="s">
        <v>13</v>
      </c>
      <c r="F844" s="0" t="n">
        <v>71</v>
      </c>
      <c r="H844" s="29" t="n">
        <f aca="false">VLOOKUP(A844,HEADROOM!$C$2:$D$3820,2,FALSE())</f>
        <v>41348847</v>
      </c>
      <c r="I844" s="0" t="str">
        <f aca="false">IF(D844="",VLOOKUP(A844,HEADROOM!$C$2:$E$3820,3,FALSE()),"")</f>
        <v/>
      </c>
      <c r="J844" s="0" t="str">
        <f aca="false">A844&amp;B844</f>
        <v>BP Energy Company96041011</v>
      </c>
      <c r="K844" s="0" t="s">
        <v>1572</v>
      </c>
    </row>
    <row r="845" customFormat="false" ht="12.75" hidden="false" customHeight="false" outlineLevel="0" collapsed="false">
      <c r="A845" s="56" t="s">
        <v>148</v>
      </c>
      <c r="B845" s="57" t="n">
        <v>96055273</v>
      </c>
      <c r="C845" s="118" t="s">
        <v>33</v>
      </c>
      <c r="D845" s="57" t="n">
        <v>12</v>
      </c>
      <c r="E845" s="0" t="s">
        <v>13</v>
      </c>
      <c r="F845" s="0" t="n">
        <v>71</v>
      </c>
      <c r="H845" s="29" t="n">
        <f aca="false">VLOOKUP(A845,HEADROOM!$C$2:$D$3820,2,FALSE())</f>
        <v>41348847</v>
      </c>
      <c r="I845" s="0" t="str">
        <f aca="false">IF(D845="",VLOOKUP(A845,HEADROOM!$C$2:$E$3820,3,FALSE()),"")</f>
        <v/>
      </c>
      <c r="J845" s="0" t="str">
        <f aca="false">A845&amp;B845</f>
        <v>BP Energy Company96055273</v>
      </c>
      <c r="K845" s="0" t="s">
        <v>1572</v>
      </c>
    </row>
    <row r="846" customFormat="false" ht="12.75" hidden="false" customHeight="false" outlineLevel="0" collapsed="false">
      <c r="A846" s="56" t="s">
        <v>148</v>
      </c>
      <c r="B846" s="57" t="n">
        <v>96058638</v>
      </c>
      <c r="C846" s="118" t="s">
        <v>32</v>
      </c>
      <c r="D846" s="57" t="n">
        <v>12</v>
      </c>
      <c r="E846" s="0" t="s">
        <v>13</v>
      </c>
      <c r="F846" s="0" t="n">
        <v>71</v>
      </c>
      <c r="H846" s="29" t="n">
        <f aca="false">VLOOKUP(A846,HEADROOM!$C$2:$D$3820,2,FALSE())</f>
        <v>41348847</v>
      </c>
      <c r="I846" s="0" t="str">
        <f aca="false">IF(D846="",VLOOKUP(A846,HEADROOM!$C$2:$E$3820,3,FALSE()),"")</f>
        <v/>
      </c>
      <c r="J846" s="0" t="str">
        <f aca="false">A846&amp;B846</f>
        <v>BP Energy Company96058638</v>
      </c>
      <c r="K846" s="0" t="s">
        <v>1572</v>
      </c>
    </row>
    <row r="847" customFormat="false" ht="12.75" hidden="false" customHeight="false" outlineLevel="0" collapsed="false">
      <c r="A847" s="56" t="s">
        <v>148</v>
      </c>
      <c r="B847" s="57" t="n">
        <v>96062729</v>
      </c>
      <c r="C847" s="118" t="s">
        <v>33</v>
      </c>
      <c r="D847" s="57" t="n">
        <v>12</v>
      </c>
      <c r="E847" s="0" t="s">
        <v>13</v>
      </c>
      <c r="F847" s="0" t="n">
        <v>71</v>
      </c>
      <c r="H847" s="29" t="n">
        <f aca="false">VLOOKUP(A847,HEADROOM!$C$2:$D$3820,2,FALSE())</f>
        <v>41348847</v>
      </c>
      <c r="I847" s="0" t="str">
        <f aca="false">IF(D847="",VLOOKUP(A847,HEADROOM!$C$2:$E$3820,3,FALSE()),"")</f>
        <v/>
      </c>
      <c r="J847" s="0" t="str">
        <f aca="false">A847&amp;B847</f>
        <v>BP Energy Company96062729</v>
      </c>
      <c r="K847" s="0" t="s">
        <v>1572</v>
      </c>
    </row>
    <row r="848" customFormat="false" ht="12.75" hidden="false" customHeight="false" outlineLevel="0" collapsed="false">
      <c r="A848" s="56" t="s">
        <v>148</v>
      </c>
      <c r="B848" s="57" t="n">
        <v>96062730</v>
      </c>
      <c r="C848" s="118" t="s">
        <v>33</v>
      </c>
      <c r="D848" s="57" t="n">
        <v>12</v>
      </c>
      <c r="E848" s="0" t="s">
        <v>13</v>
      </c>
      <c r="F848" s="0" t="n">
        <v>71</v>
      </c>
      <c r="H848" s="29" t="n">
        <f aca="false">VLOOKUP(A848,HEADROOM!$C$2:$D$3820,2,FALSE())</f>
        <v>41348847</v>
      </c>
      <c r="I848" s="0" t="str">
        <f aca="false">IF(D848="",VLOOKUP(A848,HEADROOM!$C$2:$E$3820,3,FALSE()),"")</f>
        <v/>
      </c>
      <c r="J848" s="0" t="str">
        <f aca="false">A848&amp;B848</f>
        <v>BP Energy Company96062730</v>
      </c>
      <c r="K848" s="0" t="s">
        <v>1572</v>
      </c>
    </row>
    <row r="849" customFormat="false" ht="12.75" hidden="false" customHeight="false" outlineLevel="0" collapsed="false">
      <c r="A849" s="56" t="s">
        <v>363</v>
      </c>
      <c r="B849" s="57" t="n">
        <v>96034803</v>
      </c>
      <c r="C849" s="118" t="s">
        <v>140</v>
      </c>
      <c r="D849" s="57" t="n">
        <v>75297</v>
      </c>
      <c r="E849" s="0" t="s">
        <v>13</v>
      </c>
      <c r="F849" s="0" t="e">
        <f aca="false">NA()</f>
        <v>#N/A</v>
      </c>
      <c r="H849" s="29" t="e">
        <f aca="false">VLOOKUP(A849,HEADROOM!$C$2:$D$3820,2,FALSE())</f>
        <v>#N/A</v>
      </c>
      <c r="I849" s="0" t="str">
        <f aca="false">IF(D849="",VLOOKUP(A849,HEADROOM!$C$2:$E$3820,3,FALSE()),"")</f>
        <v/>
      </c>
      <c r="J849" s="0" t="str">
        <f aca="false">A849&amp;B849</f>
        <v>Bridgeline Gas Distribution LLC96034803</v>
      </c>
      <c r="K849" s="0" t="s">
        <v>1572</v>
      </c>
    </row>
    <row r="850" customFormat="false" ht="12.75" hidden="false" customHeight="false" outlineLevel="0" collapsed="false">
      <c r="A850" s="56" t="s">
        <v>363</v>
      </c>
      <c r="B850" s="57" t="n">
        <v>96034806</v>
      </c>
      <c r="C850" s="118" t="s">
        <v>140</v>
      </c>
      <c r="D850" s="57" t="n">
        <v>75297</v>
      </c>
      <c r="E850" s="0" t="s">
        <v>13</v>
      </c>
      <c r="F850" s="0" t="e">
        <f aca="false">NA()</f>
        <v>#N/A</v>
      </c>
      <c r="H850" s="29" t="e">
        <f aca="false">VLOOKUP(A850,HEADROOM!$C$2:$D$3820,2,FALSE())</f>
        <v>#N/A</v>
      </c>
      <c r="I850" s="0" t="str">
        <f aca="false">IF(D850="",VLOOKUP(A850,HEADROOM!$C$2:$E$3820,3,FALSE()),"")</f>
        <v/>
      </c>
      <c r="J850" s="0" t="str">
        <f aca="false">A850&amp;B850</f>
        <v>Bridgeline Gas Distribution LLC96034806</v>
      </c>
      <c r="K850" s="0" t="s">
        <v>1572</v>
      </c>
    </row>
    <row r="851" customFormat="false" ht="12.75" hidden="false" customHeight="false" outlineLevel="0" collapsed="false">
      <c r="A851" s="56" t="s">
        <v>364</v>
      </c>
      <c r="B851" s="57" t="n">
        <v>96058313</v>
      </c>
      <c r="C851" s="118" t="s">
        <v>29</v>
      </c>
      <c r="D851" s="57" t="n">
        <v>75302</v>
      </c>
      <c r="E851" s="0" t="s">
        <v>13</v>
      </c>
      <c r="F851" s="0" t="e">
        <f aca="false">NA()</f>
        <v>#N/A</v>
      </c>
      <c r="H851" s="29" t="n">
        <f aca="false">VLOOKUP(A851,HEADROOM!$C$2:$D$3820,2,FALSE())</f>
        <v>40000000</v>
      </c>
      <c r="I851" s="0" t="str">
        <f aca="false">IF(D851="",VLOOKUP(A851,HEADROOM!$C$2:$E$3820,3,FALSE()),"")</f>
        <v/>
      </c>
      <c r="J851" s="0" t="str">
        <f aca="false">A851&amp;B851</f>
        <v>Bridgeline Gas Marketing LLC96058313</v>
      </c>
      <c r="K851" s="0" t="s">
        <v>4030</v>
      </c>
    </row>
    <row r="852" customFormat="false" ht="12.75" hidden="false" customHeight="false" outlineLevel="0" collapsed="false">
      <c r="A852" s="56" t="s">
        <v>364</v>
      </c>
      <c r="B852" s="57" t="n">
        <v>96061801</v>
      </c>
      <c r="C852" s="118" t="s">
        <v>28</v>
      </c>
      <c r="D852" s="57" t="n">
        <v>75302</v>
      </c>
      <c r="E852" s="0" t="s">
        <v>13</v>
      </c>
      <c r="F852" s="0" t="e">
        <f aca="false">NA()</f>
        <v>#N/A</v>
      </c>
      <c r="H852" s="29" t="n">
        <f aca="false">VLOOKUP(A852,HEADROOM!$C$2:$D$3820,2,FALSE())</f>
        <v>40000000</v>
      </c>
      <c r="I852" s="0" t="str">
        <f aca="false">IF(D852="",VLOOKUP(A852,HEADROOM!$C$2:$E$3820,3,FALSE()),"")</f>
        <v/>
      </c>
      <c r="J852" s="0" t="str">
        <f aca="false">A852&amp;B852</f>
        <v>Bridgeline Gas Marketing LLC96061801</v>
      </c>
      <c r="K852" s="0" t="s">
        <v>4030</v>
      </c>
    </row>
    <row r="853" customFormat="false" ht="12.75" hidden="false" customHeight="false" outlineLevel="0" collapsed="false">
      <c r="A853" s="56" t="s">
        <v>364</v>
      </c>
      <c r="B853" s="57" t="n">
        <v>96062744</v>
      </c>
      <c r="C853" s="118" t="s">
        <v>34</v>
      </c>
      <c r="D853" s="57" t="n">
        <v>75302</v>
      </c>
      <c r="E853" s="0" t="s">
        <v>13</v>
      </c>
      <c r="F853" s="0" t="e">
        <f aca="false">NA()</f>
        <v>#N/A</v>
      </c>
      <c r="H853" s="29" t="n">
        <f aca="false">VLOOKUP(A853,HEADROOM!$C$2:$D$3820,2,FALSE())</f>
        <v>40000000</v>
      </c>
      <c r="I853" s="0" t="str">
        <f aca="false">IF(D853="",VLOOKUP(A853,HEADROOM!$C$2:$E$3820,3,FALSE()),"")</f>
        <v/>
      </c>
      <c r="J853" s="0" t="str">
        <f aca="false">A853&amp;B853</f>
        <v>Bridgeline Gas Marketing LLC96062744</v>
      </c>
      <c r="K853" s="0" t="s">
        <v>4030</v>
      </c>
    </row>
    <row r="854" customFormat="false" ht="12.75" hidden="false" customHeight="false" outlineLevel="0" collapsed="false">
      <c r="A854" s="56" t="s">
        <v>364</v>
      </c>
      <c r="B854" s="57" t="n">
        <v>96005429</v>
      </c>
      <c r="C854" s="118" t="s">
        <v>35</v>
      </c>
      <c r="D854" s="57" t="n">
        <v>75302</v>
      </c>
      <c r="E854" s="0" t="s">
        <v>13</v>
      </c>
      <c r="F854" s="0" t="e">
        <f aca="false">NA()</f>
        <v>#N/A</v>
      </c>
      <c r="H854" s="29" t="n">
        <f aca="false">VLOOKUP(A854,HEADROOM!$C$2:$D$3820,2,FALSE())</f>
        <v>40000000</v>
      </c>
      <c r="I854" s="0" t="str">
        <f aca="false">IF(D854="",VLOOKUP(A854,HEADROOM!$C$2:$E$3820,3,FALSE()),"")</f>
        <v/>
      </c>
      <c r="J854" s="0" t="str">
        <f aca="false">A854&amp;B854</f>
        <v>Bridgeline Gas Marketing LLC96005429</v>
      </c>
      <c r="K854" s="0" t="s">
        <v>1572</v>
      </c>
    </row>
    <row r="855" customFormat="false" ht="12.75" hidden="false" customHeight="false" outlineLevel="0" collapsed="false">
      <c r="A855" s="56" t="s">
        <v>364</v>
      </c>
      <c r="B855" s="57" t="n">
        <v>96034791</v>
      </c>
      <c r="C855" s="118" t="s">
        <v>47</v>
      </c>
      <c r="D855" s="57" t="n">
        <v>75302</v>
      </c>
      <c r="E855" s="0" t="s">
        <v>13</v>
      </c>
      <c r="F855" s="0" t="e">
        <f aca="false">NA()</f>
        <v>#N/A</v>
      </c>
      <c r="H855" s="29" t="n">
        <f aca="false">VLOOKUP(A855,HEADROOM!$C$2:$D$3820,2,FALSE())</f>
        <v>40000000</v>
      </c>
      <c r="I855" s="0" t="str">
        <f aca="false">IF(D855="",VLOOKUP(A855,HEADROOM!$C$2:$E$3820,3,FALSE()),"")</f>
        <v/>
      </c>
      <c r="J855" s="0" t="str">
        <f aca="false">A855&amp;B855</f>
        <v>Bridgeline Gas Marketing LLC96034791</v>
      </c>
      <c r="K855" s="0" t="s">
        <v>1572</v>
      </c>
    </row>
    <row r="856" customFormat="false" ht="12.75" hidden="false" customHeight="false" outlineLevel="0" collapsed="false">
      <c r="A856" s="56" t="s">
        <v>364</v>
      </c>
      <c r="B856" s="57" t="n">
        <v>96034800</v>
      </c>
      <c r="C856" s="118" t="s">
        <v>78</v>
      </c>
      <c r="D856" s="57" t="n">
        <v>75302</v>
      </c>
      <c r="E856" s="0" t="s">
        <v>13</v>
      </c>
      <c r="F856" s="0" t="e">
        <f aca="false">NA()</f>
        <v>#N/A</v>
      </c>
      <c r="H856" s="29" t="n">
        <f aca="false">VLOOKUP(A856,HEADROOM!$C$2:$D$3820,2,FALSE())</f>
        <v>40000000</v>
      </c>
      <c r="I856" s="0" t="str">
        <f aca="false">IF(D856="",VLOOKUP(A856,HEADROOM!$C$2:$E$3820,3,FALSE()),"")</f>
        <v/>
      </c>
      <c r="J856" s="0" t="str">
        <f aca="false">A856&amp;B856</f>
        <v>Bridgeline Gas Marketing LLC96034800</v>
      </c>
      <c r="K856" s="0" t="s">
        <v>1572</v>
      </c>
    </row>
    <row r="857" customFormat="false" ht="12.75" hidden="false" customHeight="false" outlineLevel="0" collapsed="false">
      <c r="A857" s="56" t="s">
        <v>365</v>
      </c>
      <c r="B857" s="57" t="n">
        <v>96034802</v>
      </c>
      <c r="C857" s="118" t="s">
        <v>140</v>
      </c>
      <c r="D857" s="57" t="n">
        <v>75181</v>
      </c>
      <c r="E857" s="0" t="s">
        <v>13</v>
      </c>
      <c r="F857" s="0" t="e">
        <f aca="false">NA()</f>
        <v>#N/A</v>
      </c>
      <c r="H857" s="29" t="e">
        <f aca="false">VLOOKUP(A857,HEADROOM!$C$2:$D$3820,2,FALSE())</f>
        <v>#N/A</v>
      </c>
      <c r="I857" s="0" t="str">
        <f aca="false">IF(D857="",VLOOKUP(A857,HEADROOM!$C$2:$E$3820,3,FALSE()),"")</f>
        <v/>
      </c>
      <c r="J857" s="0" t="str">
        <f aca="false">A857&amp;B857</f>
        <v>Bridgeline Holdings, L.P.96034802</v>
      </c>
      <c r="K857" s="0" t="s">
        <v>1572</v>
      </c>
    </row>
    <row r="858" customFormat="false" ht="12.75" hidden="false" customHeight="false" outlineLevel="0" collapsed="false">
      <c r="A858" s="56" t="s">
        <v>365</v>
      </c>
      <c r="B858" s="57" t="n">
        <v>96034809</v>
      </c>
      <c r="C858" s="118" t="s">
        <v>140</v>
      </c>
      <c r="D858" s="57" t="n">
        <v>75181</v>
      </c>
      <c r="E858" s="0" t="s">
        <v>13</v>
      </c>
      <c r="F858" s="0" t="e">
        <f aca="false">NA()</f>
        <v>#N/A</v>
      </c>
      <c r="H858" s="29" t="e">
        <f aca="false">VLOOKUP(A858,HEADROOM!$C$2:$D$3820,2,FALSE())</f>
        <v>#N/A</v>
      </c>
      <c r="I858" s="0" t="str">
        <f aca="false">IF(D858="",VLOOKUP(A858,HEADROOM!$C$2:$E$3820,3,FALSE()),"")</f>
        <v/>
      </c>
      <c r="J858" s="0" t="str">
        <f aca="false">A858&amp;B858</f>
        <v>Bridgeline Holdings, L.P.96034809</v>
      </c>
      <c r="K858" s="0" t="s">
        <v>1572</v>
      </c>
    </row>
    <row r="859" customFormat="false" ht="12.75" hidden="false" customHeight="false" outlineLevel="0" collapsed="false">
      <c r="A859" s="56" t="s">
        <v>366</v>
      </c>
      <c r="B859" s="57" t="n">
        <v>96034658</v>
      </c>
      <c r="C859" s="118" t="s">
        <v>173</v>
      </c>
      <c r="D859" s="57" t="n">
        <v>75299</v>
      </c>
      <c r="E859" s="0" t="s">
        <v>13</v>
      </c>
      <c r="F859" s="0" t="e">
        <f aca="false">NA()</f>
        <v>#N/A</v>
      </c>
      <c r="H859" s="29" t="e">
        <f aca="false">VLOOKUP(A859,HEADROOM!$C$2:$D$3820,2,FALSE())</f>
        <v>#N/A</v>
      </c>
      <c r="I859" s="0" t="str">
        <f aca="false">IF(D859="",VLOOKUP(A859,HEADROOM!$C$2:$E$3820,3,FALSE()),"")</f>
        <v/>
      </c>
      <c r="J859" s="0" t="str">
        <f aca="false">A859&amp;B859</f>
        <v>Bridgeline Storage Company, LLC96034658</v>
      </c>
      <c r="K859" s="0" t="s">
        <v>1572</v>
      </c>
    </row>
    <row r="860" customFormat="false" ht="12.75" hidden="false" customHeight="false" outlineLevel="0" collapsed="false">
      <c r="A860" s="56" t="s">
        <v>257</v>
      </c>
      <c r="B860" s="57" t="n">
        <v>96004580</v>
      </c>
      <c r="C860" s="118" t="s">
        <v>78</v>
      </c>
      <c r="D860" s="57" t="n">
        <v>49935</v>
      </c>
      <c r="E860" s="0" t="s">
        <v>13</v>
      </c>
      <c r="F860" s="0" t="n">
        <v>161</v>
      </c>
      <c r="H860" s="29" t="n">
        <f aca="false">VLOOKUP(A860,HEADROOM!$C$2:$D$3820,2,FALSE())</f>
        <v>16644483</v>
      </c>
      <c r="I860" s="0" t="str">
        <f aca="false">IF(D860="",VLOOKUP(A860,HEADROOM!$C$2:$E$3820,3,FALSE()),"")</f>
        <v/>
      </c>
      <c r="J860" s="0" t="str">
        <f aca="false">A860&amp;B860</f>
        <v>Burlington Resources Trading Inc.96004580</v>
      </c>
      <c r="K860" s="0" t="s">
        <v>1572</v>
      </c>
    </row>
    <row r="861" customFormat="false" ht="12.75" hidden="false" customHeight="false" outlineLevel="0" collapsed="false">
      <c r="A861" s="56" t="s">
        <v>257</v>
      </c>
      <c r="B861" s="57" t="n">
        <v>96023732</v>
      </c>
      <c r="C861" s="118" t="s">
        <v>32</v>
      </c>
      <c r="D861" s="57" t="n">
        <v>49935</v>
      </c>
      <c r="E861" s="0" t="s">
        <v>13</v>
      </c>
      <c r="F861" s="0" t="n">
        <v>161</v>
      </c>
      <c r="H861" s="29" t="n">
        <f aca="false">VLOOKUP(A861,HEADROOM!$C$2:$D$3820,2,FALSE())</f>
        <v>16644483</v>
      </c>
      <c r="I861" s="0" t="str">
        <f aca="false">IF(D861="",VLOOKUP(A861,HEADROOM!$C$2:$E$3820,3,FALSE()),"")</f>
        <v/>
      </c>
      <c r="J861" s="0" t="str">
        <f aca="false">A861&amp;B861</f>
        <v>Burlington Resources Trading Inc.96023732</v>
      </c>
      <c r="K861" s="0" t="s">
        <v>1572</v>
      </c>
    </row>
    <row r="862" customFormat="false" ht="12.75" hidden="false" customHeight="false" outlineLevel="0" collapsed="false">
      <c r="A862" s="56" t="s">
        <v>257</v>
      </c>
      <c r="B862" s="57" t="n">
        <v>96048080</v>
      </c>
      <c r="C862" s="118" t="s">
        <v>34</v>
      </c>
      <c r="D862" s="57" t="n">
        <v>49935</v>
      </c>
      <c r="E862" s="0" t="s">
        <v>13</v>
      </c>
      <c r="F862" s="0" t="n">
        <v>161</v>
      </c>
      <c r="H862" s="29" t="n">
        <f aca="false">VLOOKUP(A862,HEADROOM!$C$2:$D$3820,2,FALSE())</f>
        <v>16644483</v>
      </c>
      <c r="I862" s="0" t="str">
        <f aca="false">IF(D862="",VLOOKUP(A862,HEADROOM!$C$2:$E$3820,3,FALSE()),"")</f>
        <v/>
      </c>
      <c r="J862" s="0" t="str">
        <f aca="false">A862&amp;B862</f>
        <v>Burlington Resources Trading Inc.96048080</v>
      </c>
      <c r="K862" s="0" t="s">
        <v>1572</v>
      </c>
    </row>
    <row r="863" customFormat="false" ht="12.75" hidden="false" customHeight="false" outlineLevel="0" collapsed="false">
      <c r="A863" s="56" t="s">
        <v>289</v>
      </c>
      <c r="B863" s="57" t="n">
        <v>96004513</v>
      </c>
      <c r="C863" s="118" t="s">
        <v>56</v>
      </c>
      <c r="D863" s="57" t="n">
        <v>826</v>
      </c>
      <c r="E863" s="0" t="s">
        <v>13</v>
      </c>
      <c r="F863" s="0" t="n">
        <v>190</v>
      </c>
      <c r="H863" s="29" t="n">
        <f aca="false">VLOOKUP(A863,HEADROOM!$C$2:$D$3820,2,FALSE())</f>
        <v>500000</v>
      </c>
      <c r="I863" s="0" t="str">
        <f aca="false">IF(D863="",VLOOKUP(A863,HEADROOM!$C$2:$E$3820,3,FALSE()),"")</f>
        <v/>
      </c>
      <c r="J863" s="0" t="str">
        <f aca="false">A863&amp;B863</f>
        <v>Calcasieu Gas Gathering System96004513</v>
      </c>
      <c r="K863" s="0" t="s">
        <v>1572</v>
      </c>
    </row>
    <row r="864" customFormat="false" ht="12.75" hidden="false" customHeight="false" outlineLevel="0" collapsed="false">
      <c r="A864" s="56" t="s">
        <v>289</v>
      </c>
      <c r="B864" s="57" t="n">
        <v>96029085</v>
      </c>
      <c r="C864" s="118" t="s">
        <v>34</v>
      </c>
      <c r="D864" s="57" t="n">
        <v>826</v>
      </c>
      <c r="E864" s="0" t="s">
        <v>13</v>
      </c>
      <c r="F864" s="0" t="n">
        <v>190</v>
      </c>
      <c r="H864" s="29" t="n">
        <f aca="false">VLOOKUP(A864,HEADROOM!$C$2:$D$3820,2,FALSE())</f>
        <v>500000</v>
      </c>
      <c r="I864" s="0" t="str">
        <f aca="false">IF(D864="",VLOOKUP(A864,HEADROOM!$C$2:$E$3820,3,FALSE()),"")</f>
        <v/>
      </c>
      <c r="J864" s="0" t="str">
        <f aca="false">A864&amp;B864</f>
        <v>Calcasieu Gas Gathering System96029085</v>
      </c>
      <c r="K864" s="0" t="s">
        <v>1572</v>
      </c>
    </row>
    <row r="865" customFormat="false" ht="12.75" hidden="false" customHeight="false" outlineLevel="0" collapsed="false">
      <c r="A865" s="56" t="s">
        <v>289</v>
      </c>
      <c r="B865" s="57" t="n">
        <v>96061972</v>
      </c>
      <c r="C865" s="118" t="s">
        <v>70</v>
      </c>
      <c r="D865" s="57" t="n">
        <v>826</v>
      </c>
      <c r="E865" s="0" t="s">
        <v>13</v>
      </c>
      <c r="F865" s="0" t="n">
        <v>190</v>
      </c>
      <c r="H865" s="29" t="n">
        <f aca="false">VLOOKUP(A865,HEADROOM!$C$2:$D$3820,2,FALSE())</f>
        <v>500000</v>
      </c>
      <c r="I865" s="0" t="str">
        <f aca="false">IF(D865="",VLOOKUP(A865,HEADROOM!$C$2:$E$3820,3,FALSE()),"")</f>
        <v/>
      </c>
      <c r="J865" s="0" t="str">
        <f aca="false">A865&amp;B865</f>
        <v>Calcasieu Gas Gathering System96061972</v>
      </c>
      <c r="K865" s="0" t="s">
        <v>1572</v>
      </c>
    </row>
    <row r="866" customFormat="false" ht="12.75" hidden="false" customHeight="false" outlineLevel="0" collapsed="false">
      <c r="A866" s="56" t="s">
        <v>57</v>
      </c>
      <c r="B866" s="57" t="n">
        <v>96050695</v>
      </c>
      <c r="C866" s="118" t="s">
        <v>28</v>
      </c>
      <c r="D866" s="57" t="n">
        <v>79689</v>
      </c>
      <c r="E866" s="0" t="s">
        <v>13</v>
      </c>
      <c r="F866" s="0" t="n">
        <v>7</v>
      </c>
      <c r="H866" s="29" t="n">
        <f aca="false">VLOOKUP(A866,HEADROOM!$C$2:$D$3820,2,FALSE())</f>
        <v>15000000</v>
      </c>
      <c r="I866" s="0" t="str">
        <f aca="false">IF(D866="",VLOOKUP(A866,HEADROOM!$C$2:$E$3820,3,FALSE()),"")</f>
        <v/>
      </c>
      <c r="J866" s="0" t="str">
        <f aca="false">A866&amp;B866</f>
        <v>Calpine Energy Services, L.P.96050695</v>
      </c>
      <c r="K866" s="0" t="s">
        <v>1572</v>
      </c>
    </row>
    <row r="867" customFormat="false" ht="12.75" hidden="false" customHeight="false" outlineLevel="0" collapsed="false">
      <c r="A867" s="56" t="s">
        <v>57</v>
      </c>
      <c r="B867" s="57" t="n">
        <v>96051463</v>
      </c>
      <c r="C867" s="118" t="s">
        <v>29</v>
      </c>
      <c r="D867" s="57" t="n">
        <v>79689</v>
      </c>
      <c r="E867" s="0" t="s">
        <v>13</v>
      </c>
      <c r="F867" s="0" t="n">
        <v>7</v>
      </c>
      <c r="H867" s="29" t="n">
        <f aca="false">VLOOKUP(A867,HEADROOM!$C$2:$D$3820,2,FALSE())</f>
        <v>15000000</v>
      </c>
      <c r="I867" s="0" t="str">
        <f aca="false">IF(D867="",VLOOKUP(A867,HEADROOM!$C$2:$E$3820,3,FALSE()),"")</f>
        <v/>
      </c>
      <c r="J867" s="0" t="str">
        <f aca="false">A867&amp;B867</f>
        <v>Calpine Energy Services, L.P.96051463</v>
      </c>
      <c r="K867" s="0" t="s">
        <v>1572</v>
      </c>
    </row>
    <row r="868" customFormat="false" ht="12.75" hidden="false" customHeight="false" outlineLevel="0" collapsed="false">
      <c r="A868" s="56" t="s">
        <v>57</v>
      </c>
      <c r="B868" s="57" t="n">
        <v>96056886</v>
      </c>
      <c r="C868" s="118" t="s">
        <v>47</v>
      </c>
      <c r="D868" s="57" t="n">
        <v>79689</v>
      </c>
      <c r="E868" s="0" t="s">
        <v>13</v>
      </c>
      <c r="F868" s="0" t="n">
        <v>7</v>
      </c>
      <c r="H868" s="29" t="n">
        <f aca="false">VLOOKUP(A868,HEADROOM!$C$2:$D$3820,2,FALSE())</f>
        <v>15000000</v>
      </c>
      <c r="I868" s="0" t="str">
        <f aca="false">IF(D868="",VLOOKUP(A868,HEADROOM!$C$2:$E$3820,3,FALSE()),"")</f>
        <v/>
      </c>
      <c r="J868" s="0" t="str">
        <f aca="false">A868&amp;B868</f>
        <v>Calpine Energy Services, L.P.96056886</v>
      </c>
      <c r="K868" s="0" t="s">
        <v>1572</v>
      </c>
    </row>
    <row r="869" customFormat="false" ht="12.75" hidden="false" customHeight="false" outlineLevel="0" collapsed="false">
      <c r="A869" s="62" t="s">
        <v>133</v>
      </c>
      <c r="B869" s="57"/>
      <c r="C869" s="63" t="s">
        <v>91</v>
      </c>
      <c r="D869" s="60" t="n">
        <v>26038</v>
      </c>
      <c r="E869" s="0" t="s">
        <v>13</v>
      </c>
      <c r="F869" s="0" t="n">
        <v>60</v>
      </c>
      <c r="H869" s="29" t="n">
        <f aca="false">VLOOKUP(A869,HEADROOM!$C$2:$D$3820,2,FALSE())</f>
        <v>94541366</v>
      </c>
      <c r="I869" s="0" t="str">
        <f aca="false">IF(D869="",VLOOKUP(A869,HEADROOM!$C$2:$E$3820,3,FALSE()),"")</f>
        <v/>
      </c>
      <c r="J869" s="0" t="str">
        <f aca="false">A869&amp;B869</f>
        <v>Canadian Imperial Bank of Commerce</v>
      </c>
      <c r="K869" s="0" t="n">
        <v>0</v>
      </c>
    </row>
    <row r="870" customFormat="false" ht="12.75" hidden="false" customHeight="false" outlineLevel="0" collapsed="false">
      <c r="A870" s="56" t="s">
        <v>86</v>
      </c>
      <c r="B870" s="57" t="n">
        <v>96089932</v>
      </c>
      <c r="C870" s="118" t="s">
        <v>87</v>
      </c>
      <c r="D870" s="57" t="n">
        <v>57543</v>
      </c>
      <c r="E870" s="0" t="s">
        <v>13</v>
      </c>
      <c r="F870" s="0" t="n">
        <v>25</v>
      </c>
      <c r="H870" s="29" t="n">
        <f aca="false">VLOOKUP(A870,HEADROOM!$C$2:$D$3820,2,FALSE())</f>
        <v>0</v>
      </c>
      <c r="I870" s="0" t="str">
        <f aca="false">IF(D870="",VLOOKUP(A870,HEADROOM!$C$2:$E$3820,3,FALSE()),"")</f>
        <v/>
      </c>
      <c r="J870" s="0" t="str">
        <f aca="false">A870&amp;B870</f>
        <v>Cargill Energy, a division of Cargill, Incorporated96089932</v>
      </c>
      <c r="K870" s="0" t="s">
        <v>112</v>
      </c>
    </row>
    <row r="871" customFormat="false" ht="12.75" hidden="false" customHeight="false" outlineLevel="0" collapsed="false">
      <c r="A871" s="56" t="s">
        <v>86</v>
      </c>
      <c r="B871" s="57" t="n">
        <v>96005429</v>
      </c>
      <c r="C871" s="118" t="s">
        <v>35</v>
      </c>
      <c r="D871" s="57" t="n">
        <v>57543</v>
      </c>
      <c r="E871" s="0" t="s">
        <v>13</v>
      </c>
      <c r="F871" s="0" t="n">
        <v>25</v>
      </c>
      <c r="H871" s="29" t="n">
        <f aca="false">VLOOKUP(A871,HEADROOM!$C$2:$D$3820,2,FALSE())</f>
        <v>0</v>
      </c>
      <c r="I871" s="0" t="str">
        <f aca="false">IF(D871="",VLOOKUP(A871,HEADROOM!$C$2:$E$3820,3,FALSE()),"")</f>
        <v/>
      </c>
      <c r="J871" s="0" t="str">
        <f aca="false">A871&amp;B871</f>
        <v>Cargill Energy, a division of Cargill, Incorporated96005429</v>
      </c>
      <c r="K871" s="0" t="s">
        <v>1572</v>
      </c>
    </row>
    <row r="872" customFormat="false" ht="12.75" hidden="false" customHeight="false" outlineLevel="0" collapsed="false">
      <c r="A872" s="56" t="s">
        <v>86</v>
      </c>
      <c r="B872" s="57" t="n">
        <v>96018454</v>
      </c>
      <c r="C872" s="118" t="s">
        <v>78</v>
      </c>
      <c r="D872" s="57" t="n">
        <v>57543</v>
      </c>
      <c r="E872" s="0" t="s">
        <v>13</v>
      </c>
      <c r="F872" s="0" t="n">
        <v>25</v>
      </c>
      <c r="H872" s="29" t="n">
        <f aca="false">VLOOKUP(A872,HEADROOM!$C$2:$D$3820,2,FALSE())</f>
        <v>0</v>
      </c>
      <c r="I872" s="0" t="str">
        <f aca="false">IF(D872="",VLOOKUP(A872,HEADROOM!$C$2:$E$3820,3,FALSE()),"")</f>
        <v/>
      </c>
      <c r="J872" s="0" t="str">
        <f aca="false">A872&amp;B872</f>
        <v>Cargill Energy, a division of Cargill, Incorporated96018454</v>
      </c>
      <c r="K872" s="0" t="s">
        <v>1572</v>
      </c>
    </row>
    <row r="873" customFormat="false" ht="12.75" hidden="false" customHeight="false" outlineLevel="0" collapsed="false">
      <c r="A873" s="56" t="s">
        <v>86</v>
      </c>
      <c r="B873" s="57" t="n">
        <v>96058924</v>
      </c>
      <c r="C873" s="118" t="s">
        <v>47</v>
      </c>
      <c r="D873" s="57" t="n">
        <v>57543</v>
      </c>
      <c r="E873" s="0" t="s">
        <v>13</v>
      </c>
      <c r="F873" s="0" t="n">
        <v>25</v>
      </c>
      <c r="H873" s="29" t="n">
        <f aca="false">VLOOKUP(A873,HEADROOM!$C$2:$D$3820,2,FALSE())</f>
        <v>0</v>
      </c>
      <c r="I873" s="0" t="str">
        <f aca="false">IF(D873="",VLOOKUP(A873,HEADROOM!$C$2:$E$3820,3,FALSE()),"")</f>
        <v/>
      </c>
      <c r="J873" s="0" t="str">
        <f aca="false">A873&amp;B873</f>
        <v>Cargill Energy, a division of Cargill, Incorporated96058924</v>
      </c>
      <c r="K873" s="0" t="s">
        <v>1572</v>
      </c>
    </row>
    <row r="874" customFormat="false" ht="12.75" hidden="false" customHeight="false" outlineLevel="0" collapsed="false">
      <c r="A874" s="56" t="s">
        <v>159</v>
      </c>
      <c r="B874" s="57" t="n">
        <v>96035612</v>
      </c>
      <c r="C874" s="118" t="s">
        <v>29</v>
      </c>
      <c r="D874" s="57" t="n">
        <v>61544</v>
      </c>
      <c r="E874" s="0" t="s">
        <v>13</v>
      </c>
      <c r="F874" s="0" t="n">
        <v>81</v>
      </c>
      <c r="H874" s="29" t="n">
        <f aca="false">VLOOKUP(A874,HEADROOM!$C$2:$D$3820,2,FALSE())</f>
        <v>500000</v>
      </c>
      <c r="I874" s="0" t="str">
        <f aca="false">IF(D874="",VLOOKUP(A874,HEADROOM!$C$2:$E$3820,3,FALSE()),"")</f>
        <v/>
      </c>
      <c r="J874" s="0" t="str">
        <f aca="false">A874&amp;B874</f>
        <v>Castle Power LLC96035612</v>
      </c>
      <c r="K874" s="0" t="s">
        <v>1572</v>
      </c>
    </row>
    <row r="875" customFormat="false" ht="12.75" hidden="false" customHeight="false" outlineLevel="0" collapsed="false">
      <c r="A875" s="56" t="s">
        <v>159</v>
      </c>
      <c r="B875" s="57" t="n">
        <v>96039363</v>
      </c>
      <c r="C875" s="118" t="s">
        <v>28</v>
      </c>
      <c r="D875" s="57" t="n">
        <v>61544</v>
      </c>
      <c r="E875" s="0" t="s">
        <v>13</v>
      </c>
      <c r="F875" s="0" t="n">
        <v>81</v>
      </c>
      <c r="H875" s="29" t="n">
        <f aca="false">VLOOKUP(A875,HEADROOM!$C$2:$D$3820,2,FALSE())</f>
        <v>500000</v>
      </c>
      <c r="I875" s="0" t="str">
        <f aca="false">IF(D875="",VLOOKUP(A875,HEADROOM!$C$2:$E$3820,3,FALSE()),"")</f>
        <v/>
      </c>
      <c r="J875" s="0" t="str">
        <f aca="false">A875&amp;B875</f>
        <v>Castle Power LLC96039363</v>
      </c>
      <c r="K875" s="0" t="s">
        <v>1572</v>
      </c>
    </row>
    <row r="876" customFormat="false" ht="12.75" hidden="false" customHeight="false" outlineLevel="0" collapsed="false">
      <c r="A876" s="56" t="s">
        <v>159</v>
      </c>
      <c r="B876" s="57" t="n">
        <v>96053282</v>
      </c>
      <c r="C876" s="118" t="s">
        <v>70</v>
      </c>
      <c r="D876" s="57" t="n">
        <v>61544</v>
      </c>
      <c r="E876" s="0" t="s">
        <v>13</v>
      </c>
      <c r="F876" s="0" t="n">
        <v>81</v>
      </c>
      <c r="H876" s="29" t="n">
        <f aca="false">VLOOKUP(A876,HEADROOM!$C$2:$D$3820,2,FALSE())</f>
        <v>500000</v>
      </c>
      <c r="I876" s="0" t="str">
        <f aca="false">IF(D876="",VLOOKUP(A876,HEADROOM!$C$2:$E$3820,3,FALSE()),"")</f>
        <v/>
      </c>
      <c r="J876" s="0" t="str">
        <f aca="false">A876&amp;B876</f>
        <v>Castle Power LLC96053282</v>
      </c>
      <c r="K876" s="0" t="s">
        <v>1572</v>
      </c>
    </row>
    <row r="877" customFormat="false" ht="12.75" hidden="false" customHeight="false" outlineLevel="0" collapsed="false">
      <c r="A877" s="56" t="s">
        <v>302</v>
      </c>
      <c r="B877" s="57" t="n">
        <v>96000376</v>
      </c>
      <c r="C877" s="118" t="s">
        <v>138</v>
      </c>
      <c r="D877" s="57" t="n">
        <v>881</v>
      </c>
      <c r="E877" s="0" t="s">
        <v>13</v>
      </c>
      <c r="F877" s="0" t="n">
        <v>201</v>
      </c>
      <c r="H877" s="29" t="n">
        <f aca="false">VLOOKUP(A877,HEADROOM!$C$2:$D$3820,2,FALSE())</f>
        <v>95145168</v>
      </c>
      <c r="I877" s="0" t="str">
        <f aca="false">IF(D877="",VLOOKUP(A877,HEADROOM!$C$2:$E$3820,3,FALSE()),"")</f>
        <v/>
      </c>
      <c r="J877" s="0" t="str">
        <f aca="false">A877&amp;B877</f>
        <v>Central Illinois Light Company96000376</v>
      </c>
      <c r="K877" s="0" t="s">
        <v>1572</v>
      </c>
    </row>
    <row r="878" customFormat="false" ht="12.75" hidden="false" customHeight="false" outlineLevel="0" collapsed="false">
      <c r="A878" s="56" t="s">
        <v>302</v>
      </c>
      <c r="B878" s="57" t="n">
        <v>96000380</v>
      </c>
      <c r="C878" s="118" t="s">
        <v>180</v>
      </c>
      <c r="D878" s="57" t="n">
        <v>881</v>
      </c>
      <c r="E878" s="0" t="s">
        <v>13</v>
      </c>
      <c r="F878" s="0" t="n">
        <v>201</v>
      </c>
      <c r="H878" s="29" t="n">
        <f aca="false">VLOOKUP(A878,HEADROOM!$C$2:$D$3820,2,FALSE())</f>
        <v>95145168</v>
      </c>
      <c r="I878" s="0" t="str">
        <f aca="false">IF(D878="",VLOOKUP(A878,HEADROOM!$C$2:$E$3820,3,FALSE()),"")</f>
        <v/>
      </c>
      <c r="J878" s="0" t="str">
        <f aca="false">A878&amp;B878</f>
        <v>Central Illinois Light Company96000380</v>
      </c>
      <c r="K878" s="0" t="s">
        <v>1572</v>
      </c>
    </row>
    <row r="879" customFormat="false" ht="12.75" hidden="false" customHeight="false" outlineLevel="0" collapsed="false">
      <c r="A879" s="56" t="s">
        <v>302</v>
      </c>
      <c r="B879" s="57" t="n">
        <v>96000389</v>
      </c>
      <c r="C879" s="118" t="s">
        <v>47</v>
      </c>
      <c r="D879" s="57" t="n">
        <v>881</v>
      </c>
      <c r="E879" s="0" t="s">
        <v>13</v>
      </c>
      <c r="F879" s="0" t="n">
        <v>201</v>
      </c>
      <c r="H879" s="29" t="n">
        <f aca="false">VLOOKUP(A879,HEADROOM!$C$2:$D$3820,2,FALSE())</f>
        <v>95145168</v>
      </c>
      <c r="I879" s="0" t="str">
        <f aca="false">IF(D879="",VLOOKUP(A879,HEADROOM!$C$2:$E$3820,3,FALSE()),"")</f>
        <v/>
      </c>
      <c r="J879" s="0" t="str">
        <f aca="false">A879&amp;B879</f>
        <v>Central Illinois Light Company96000389</v>
      </c>
      <c r="K879" s="0" t="s">
        <v>1572</v>
      </c>
    </row>
    <row r="880" customFormat="false" ht="12.75" hidden="false" customHeight="false" outlineLevel="0" collapsed="false">
      <c r="A880" s="56" t="s">
        <v>302</v>
      </c>
      <c r="B880" s="57" t="n">
        <v>96013868</v>
      </c>
      <c r="C880" s="118" t="s">
        <v>28</v>
      </c>
      <c r="D880" s="57" t="n">
        <v>881</v>
      </c>
      <c r="E880" s="0" t="s">
        <v>13</v>
      </c>
      <c r="F880" s="0" t="n">
        <v>201</v>
      </c>
      <c r="H880" s="29" t="n">
        <f aca="false">VLOOKUP(A880,HEADROOM!$C$2:$D$3820,2,FALSE())</f>
        <v>95145168</v>
      </c>
      <c r="I880" s="0" t="str">
        <f aca="false">IF(D880="",VLOOKUP(A880,HEADROOM!$C$2:$E$3820,3,FALSE()),"")</f>
        <v/>
      </c>
      <c r="J880" s="0" t="str">
        <f aca="false">A880&amp;B880</f>
        <v>Central Illinois Light Company96013868</v>
      </c>
      <c r="K880" s="0" t="s">
        <v>1572</v>
      </c>
    </row>
    <row r="881" customFormat="false" ht="12.75" hidden="false" customHeight="false" outlineLevel="0" collapsed="false">
      <c r="A881" s="56" t="s">
        <v>203</v>
      </c>
      <c r="B881" s="57" t="n">
        <v>96016377</v>
      </c>
      <c r="C881" s="118" t="s">
        <v>29</v>
      </c>
      <c r="D881" s="57" t="n">
        <v>56759</v>
      </c>
      <c r="E881" s="0" t="s">
        <v>13</v>
      </c>
      <c r="F881" s="0" t="n">
        <v>113</v>
      </c>
      <c r="H881" s="29" t="n">
        <f aca="false">VLOOKUP(A881,HEADROOM!$C$2:$D$3820,2,FALSE())</f>
        <v>10000000</v>
      </c>
      <c r="I881" s="0" t="str">
        <f aca="false">IF(D881="",VLOOKUP(A881,HEADROOM!$C$2:$E$3820,3,FALSE()),"")</f>
        <v/>
      </c>
      <c r="J881" s="0" t="str">
        <f aca="false">A881&amp;B881</f>
        <v>Cinergy Capital &amp; Trading Inc.96016377</v>
      </c>
      <c r="K881" s="0" t="s">
        <v>1572</v>
      </c>
    </row>
    <row r="882" customFormat="false" ht="12.75" hidden="false" customHeight="false" outlineLevel="0" collapsed="false">
      <c r="A882" s="56" t="s">
        <v>203</v>
      </c>
      <c r="B882" s="57" t="n">
        <v>96018726</v>
      </c>
      <c r="C882" s="118" t="s">
        <v>36</v>
      </c>
      <c r="D882" s="57" t="n">
        <v>56759</v>
      </c>
      <c r="E882" s="0" t="s">
        <v>13</v>
      </c>
      <c r="F882" s="0" t="n">
        <v>113</v>
      </c>
      <c r="H882" s="29" t="n">
        <f aca="false">VLOOKUP(A882,HEADROOM!$C$2:$D$3820,2,FALSE())</f>
        <v>10000000</v>
      </c>
      <c r="I882" s="0" t="str">
        <f aca="false">IF(D882="",VLOOKUP(A882,HEADROOM!$C$2:$E$3820,3,FALSE()),"")</f>
        <v/>
      </c>
      <c r="J882" s="0" t="str">
        <f aca="false">A882&amp;B882</f>
        <v>Cinergy Capital &amp; Trading Inc.96018726</v>
      </c>
      <c r="K882" s="0" t="s">
        <v>1572</v>
      </c>
    </row>
    <row r="883" customFormat="false" ht="12.75" hidden="false" customHeight="false" outlineLevel="0" collapsed="false">
      <c r="A883" s="56" t="s">
        <v>203</v>
      </c>
      <c r="B883" s="57" t="n">
        <v>96030168</v>
      </c>
      <c r="C883" s="118" t="s">
        <v>28</v>
      </c>
      <c r="D883" s="57" t="n">
        <v>56759</v>
      </c>
      <c r="E883" s="0" t="s">
        <v>13</v>
      </c>
      <c r="F883" s="0" t="n">
        <v>113</v>
      </c>
      <c r="H883" s="29" t="n">
        <f aca="false">VLOOKUP(A883,HEADROOM!$C$2:$D$3820,2,FALSE())</f>
        <v>10000000</v>
      </c>
      <c r="I883" s="0" t="str">
        <f aca="false">IF(D883="",VLOOKUP(A883,HEADROOM!$C$2:$E$3820,3,FALSE()),"")</f>
        <v/>
      </c>
      <c r="J883" s="0" t="str">
        <f aca="false">A883&amp;B883</f>
        <v>Cinergy Capital &amp; Trading Inc.96030168</v>
      </c>
      <c r="K883" s="0" t="s">
        <v>1572</v>
      </c>
    </row>
    <row r="884" customFormat="false" ht="12.75" hidden="false" customHeight="false" outlineLevel="0" collapsed="false">
      <c r="A884" s="56" t="s">
        <v>75</v>
      </c>
      <c r="B884" s="57" t="n">
        <v>96064715</v>
      </c>
      <c r="C884" s="118" t="s">
        <v>29</v>
      </c>
      <c r="D884" s="57" t="n">
        <v>68856</v>
      </c>
      <c r="E884" s="0" t="s">
        <v>13</v>
      </c>
      <c r="F884" s="0" t="n">
        <v>17</v>
      </c>
      <c r="H884" s="29" t="n">
        <f aca="false">VLOOKUP(A884,HEADROOM!$C$2:$D$3820,2,FALSE())</f>
        <v>8424897</v>
      </c>
      <c r="I884" s="0" t="str">
        <f aca="false">IF(D884="",VLOOKUP(A884,HEADROOM!$C$2:$E$3820,3,FALSE()),"")</f>
        <v/>
      </c>
      <c r="J884" s="0" t="str">
        <f aca="false">A884&amp;B884</f>
        <v>Cinergy Marketing &amp; Trading, LLC96064715</v>
      </c>
      <c r="K884" s="0" t="s">
        <v>4030</v>
      </c>
    </row>
    <row r="885" customFormat="false" ht="12.75" hidden="false" customHeight="false" outlineLevel="0" collapsed="false">
      <c r="A885" s="56" t="s">
        <v>75</v>
      </c>
      <c r="B885" s="57" t="n">
        <v>96067478</v>
      </c>
      <c r="C885" s="118" t="s">
        <v>28</v>
      </c>
      <c r="D885" s="57" t="n">
        <v>68856</v>
      </c>
      <c r="E885" s="0" t="s">
        <v>13</v>
      </c>
      <c r="F885" s="0" t="n">
        <v>17</v>
      </c>
      <c r="H885" s="29" t="n">
        <f aca="false">VLOOKUP(A885,HEADROOM!$C$2:$D$3820,2,FALSE())</f>
        <v>8424897</v>
      </c>
      <c r="I885" s="0" t="str">
        <f aca="false">IF(D885="",VLOOKUP(A885,HEADROOM!$C$2:$E$3820,3,FALSE()),"")</f>
        <v/>
      </c>
      <c r="J885" s="0" t="str">
        <f aca="false">A885&amp;B885</f>
        <v>Cinergy Marketing &amp; Trading, LLC96067478</v>
      </c>
      <c r="K885" s="0" t="s">
        <v>4030</v>
      </c>
    </row>
    <row r="886" customFormat="false" ht="12.75" hidden="false" customHeight="false" outlineLevel="0" collapsed="false">
      <c r="A886" s="56" t="s">
        <v>75</v>
      </c>
      <c r="B886" s="57" t="n">
        <v>96057495</v>
      </c>
      <c r="C886" s="118" t="s">
        <v>28</v>
      </c>
      <c r="D886" s="57" t="n">
        <v>68856</v>
      </c>
      <c r="E886" s="0" t="s">
        <v>13</v>
      </c>
      <c r="F886" s="0" t="n">
        <v>17</v>
      </c>
      <c r="H886" s="29" t="n">
        <f aca="false">VLOOKUP(A886,HEADROOM!$C$2:$D$3820,2,FALSE())</f>
        <v>8424897</v>
      </c>
      <c r="I886" s="0" t="str">
        <f aca="false">IF(D886="",VLOOKUP(A886,HEADROOM!$C$2:$E$3820,3,FALSE()),"")</f>
        <v/>
      </c>
      <c r="J886" s="0" t="str">
        <f aca="false">A886&amp;B886</f>
        <v>Cinergy Marketing &amp; Trading, LLC96057495</v>
      </c>
      <c r="K886" s="0" t="s">
        <v>4031</v>
      </c>
    </row>
    <row r="887" customFormat="false" ht="12.75" hidden="false" customHeight="false" outlineLevel="0" collapsed="false">
      <c r="A887" s="56" t="s">
        <v>75</v>
      </c>
      <c r="B887" s="57" t="n">
        <v>96057507</v>
      </c>
      <c r="C887" s="118" t="s">
        <v>34</v>
      </c>
      <c r="D887" s="57" t="n">
        <v>68856</v>
      </c>
      <c r="E887" s="0" t="s">
        <v>13</v>
      </c>
      <c r="F887" s="0" t="n">
        <v>17</v>
      </c>
      <c r="H887" s="29" t="n">
        <f aca="false">VLOOKUP(A887,HEADROOM!$C$2:$D$3820,2,FALSE())</f>
        <v>8424897</v>
      </c>
      <c r="I887" s="0" t="str">
        <f aca="false">IF(D887="",VLOOKUP(A887,HEADROOM!$C$2:$E$3820,3,FALSE()),"")</f>
        <v/>
      </c>
      <c r="J887" s="0" t="str">
        <f aca="false">A887&amp;B887</f>
        <v>Cinergy Marketing &amp; Trading, LLC96057507</v>
      </c>
      <c r="K887" s="0" t="s">
        <v>4031</v>
      </c>
    </row>
    <row r="888" customFormat="false" ht="12.75" hidden="false" customHeight="false" outlineLevel="0" collapsed="false">
      <c r="A888" s="56" t="s">
        <v>75</v>
      </c>
      <c r="B888" s="57" t="n">
        <v>96085274</v>
      </c>
      <c r="C888" s="118" t="s">
        <v>44</v>
      </c>
      <c r="D888" s="57" t="n">
        <v>68856</v>
      </c>
      <c r="E888" s="0" t="s">
        <v>13</v>
      </c>
      <c r="F888" s="0" t="n">
        <v>17</v>
      </c>
      <c r="H888" s="29" t="n">
        <f aca="false">VLOOKUP(A888,HEADROOM!$C$2:$D$3820,2,FALSE())</f>
        <v>8424897</v>
      </c>
      <c r="I888" s="0" t="str">
        <f aca="false">IF(D888="",VLOOKUP(A888,HEADROOM!$C$2:$E$3820,3,FALSE()),"")</f>
        <v/>
      </c>
      <c r="J888" s="0" t="str">
        <f aca="false">A888&amp;B888</f>
        <v>Cinergy Marketing &amp; Trading, LLC96085274</v>
      </c>
      <c r="K888" s="0" t="s">
        <v>112</v>
      </c>
    </row>
    <row r="889" customFormat="false" ht="12.75" hidden="false" customHeight="false" outlineLevel="0" collapsed="false">
      <c r="A889" s="56" t="s">
        <v>75</v>
      </c>
      <c r="B889" s="57" t="n">
        <v>96001611</v>
      </c>
      <c r="C889" s="118" t="s">
        <v>56</v>
      </c>
      <c r="D889" s="57" t="n">
        <v>68856</v>
      </c>
      <c r="E889" s="0" t="s">
        <v>13</v>
      </c>
      <c r="F889" s="0" t="n">
        <v>17</v>
      </c>
      <c r="H889" s="29" t="n">
        <f aca="false">VLOOKUP(A889,HEADROOM!$C$2:$D$3820,2,FALSE())</f>
        <v>8424897</v>
      </c>
      <c r="I889" s="0" t="str">
        <f aca="false">IF(D889="",VLOOKUP(A889,HEADROOM!$C$2:$E$3820,3,FALSE()),"")</f>
        <v/>
      </c>
      <c r="J889" s="0" t="str">
        <f aca="false">A889&amp;B889</f>
        <v>Cinergy Marketing &amp; Trading, LLC96001611</v>
      </c>
      <c r="K889" s="0" t="s">
        <v>1572</v>
      </c>
    </row>
    <row r="890" customFormat="false" ht="12.75" hidden="false" customHeight="false" outlineLevel="0" collapsed="false">
      <c r="A890" s="56" t="s">
        <v>75</v>
      </c>
      <c r="B890" s="57" t="n">
        <v>96005429</v>
      </c>
      <c r="C890" s="118" t="s">
        <v>35</v>
      </c>
      <c r="D890" s="57" t="n">
        <v>68856</v>
      </c>
      <c r="E890" s="0" t="s">
        <v>13</v>
      </c>
      <c r="F890" s="0" t="n">
        <v>17</v>
      </c>
      <c r="H890" s="29" t="n">
        <f aca="false">VLOOKUP(A890,HEADROOM!$C$2:$D$3820,2,FALSE())</f>
        <v>8424897</v>
      </c>
      <c r="I890" s="0" t="str">
        <f aca="false">IF(D890="",VLOOKUP(A890,HEADROOM!$C$2:$E$3820,3,FALSE()),"")</f>
        <v/>
      </c>
      <c r="J890" s="0" t="str">
        <f aca="false">A890&amp;B890</f>
        <v>Cinergy Marketing &amp; Trading, LLC96005429</v>
      </c>
      <c r="K890" s="0" t="s">
        <v>1572</v>
      </c>
    </row>
    <row r="891" customFormat="false" ht="12.75" hidden="false" customHeight="false" outlineLevel="0" collapsed="false">
      <c r="A891" s="56" t="s">
        <v>75</v>
      </c>
      <c r="B891" s="57" t="n">
        <v>96007441</v>
      </c>
      <c r="C891" s="118" t="s">
        <v>36</v>
      </c>
      <c r="D891" s="57" t="n">
        <v>68856</v>
      </c>
      <c r="E891" s="0" t="s">
        <v>13</v>
      </c>
      <c r="F891" s="0" t="n">
        <v>17</v>
      </c>
      <c r="H891" s="29" t="n">
        <f aca="false">VLOOKUP(A891,HEADROOM!$C$2:$D$3820,2,FALSE())</f>
        <v>8424897</v>
      </c>
      <c r="I891" s="0" t="str">
        <f aca="false">IF(D891="",VLOOKUP(A891,HEADROOM!$C$2:$E$3820,3,FALSE()),"")</f>
        <v/>
      </c>
      <c r="J891" s="0" t="str">
        <f aca="false">A891&amp;B891</f>
        <v>Cinergy Marketing &amp; Trading, LLC96007441</v>
      </c>
      <c r="K891" s="0" t="s">
        <v>1572</v>
      </c>
    </row>
    <row r="892" customFormat="false" ht="12.75" hidden="false" customHeight="false" outlineLevel="0" collapsed="false">
      <c r="A892" s="56" t="s">
        <v>75</v>
      </c>
      <c r="B892" s="57" t="n">
        <v>96016335</v>
      </c>
      <c r="C892" s="118" t="s">
        <v>47</v>
      </c>
      <c r="D892" s="57" t="n">
        <v>68856</v>
      </c>
      <c r="E892" s="0" t="s">
        <v>13</v>
      </c>
      <c r="F892" s="0" t="n">
        <v>17</v>
      </c>
      <c r="H892" s="29" t="n">
        <f aca="false">VLOOKUP(A892,HEADROOM!$C$2:$D$3820,2,FALSE())</f>
        <v>8424897</v>
      </c>
      <c r="I892" s="0" t="str">
        <f aca="false">IF(D892="",VLOOKUP(A892,HEADROOM!$C$2:$E$3820,3,FALSE()),"")</f>
        <v/>
      </c>
      <c r="J892" s="0" t="str">
        <f aca="false">A892&amp;B892</f>
        <v>Cinergy Marketing &amp; Trading, LLC96016335</v>
      </c>
      <c r="K892" s="0" t="s">
        <v>1572</v>
      </c>
    </row>
    <row r="893" customFormat="false" ht="12.75" hidden="false" customHeight="false" outlineLevel="0" collapsed="false">
      <c r="A893" s="62" t="s">
        <v>200</v>
      </c>
      <c r="B893" s="57"/>
      <c r="C893" s="63" t="s">
        <v>91</v>
      </c>
      <c r="D893" s="60" t="n">
        <v>942</v>
      </c>
      <c r="E893" s="0" t="s">
        <v>13</v>
      </c>
      <c r="F893" s="0" t="n">
        <v>110</v>
      </c>
      <c r="H893" s="29" t="n">
        <f aca="false">VLOOKUP(A893,HEADROOM!$C$2:$D$3820,2,FALSE())</f>
        <v>100000000</v>
      </c>
      <c r="I893" s="0" t="str">
        <f aca="false">IF(D893="",VLOOKUP(A893,HEADROOM!$C$2:$E$3820,3,FALSE()),"")</f>
        <v/>
      </c>
      <c r="J893" s="0" t="str">
        <f aca="false">A893&amp;B893</f>
        <v>Citibank, N.A.</v>
      </c>
      <c r="K893" s="0" t="n">
        <v>0</v>
      </c>
    </row>
    <row r="894" customFormat="false" ht="12.75" hidden="false" customHeight="false" outlineLevel="0" collapsed="false">
      <c r="A894" s="56" t="s">
        <v>258</v>
      </c>
      <c r="B894" s="57" t="n">
        <v>96021365</v>
      </c>
      <c r="C894" s="118" t="s">
        <v>78</v>
      </c>
      <c r="D894" s="57" t="n">
        <v>61428</v>
      </c>
      <c r="E894" s="0" t="s">
        <v>13</v>
      </c>
      <c r="F894" s="0" t="n">
        <v>162</v>
      </c>
      <c r="H894" s="29" t="n">
        <f aca="false">VLOOKUP(A894,HEADROOM!$C$2:$D$3820,2,FALSE())</f>
        <v>25000000</v>
      </c>
      <c r="I894" s="0" t="str">
        <f aca="false">IF(D894="",VLOOKUP(A894,HEADROOM!$C$2:$E$3820,3,FALSE()),"")</f>
        <v/>
      </c>
      <c r="J894" s="0" t="str">
        <f aca="false">A894&amp;B894</f>
        <v>CLECO Corporation96021365</v>
      </c>
      <c r="K894" s="0" t="s">
        <v>1572</v>
      </c>
    </row>
    <row r="895" customFormat="false" ht="12.75" hidden="false" customHeight="false" outlineLevel="0" collapsed="false">
      <c r="A895" s="56" t="s">
        <v>158</v>
      </c>
      <c r="B895" s="57" t="n">
        <v>96035178</v>
      </c>
      <c r="C895" s="118" t="s">
        <v>29</v>
      </c>
      <c r="D895" s="57" t="n">
        <v>75726</v>
      </c>
      <c r="E895" s="0" t="s">
        <v>13</v>
      </c>
      <c r="F895" s="0" t="n">
        <v>80</v>
      </c>
      <c r="H895" s="29" t="n">
        <f aca="false">VLOOKUP(A895,HEADROOM!$C$2:$D$3820,2,FALSE())</f>
        <v>7837953</v>
      </c>
      <c r="I895" s="0" t="str">
        <f aca="false">IF(D895="",VLOOKUP(A895,HEADROOM!$C$2:$E$3820,3,FALSE()),"")</f>
        <v/>
      </c>
      <c r="J895" s="0" t="str">
        <f aca="false">A895&amp;B895</f>
        <v>CLECO Marketing and Trading, LLC96035178</v>
      </c>
      <c r="K895" s="0" t="s">
        <v>1572</v>
      </c>
    </row>
    <row r="896" customFormat="false" ht="12.75" hidden="false" customHeight="false" outlineLevel="0" collapsed="false">
      <c r="A896" s="56" t="s">
        <v>158</v>
      </c>
      <c r="B896" s="57" t="n">
        <v>96046244</v>
      </c>
      <c r="C896" s="118" t="s">
        <v>70</v>
      </c>
      <c r="D896" s="57" t="n">
        <v>75726</v>
      </c>
      <c r="E896" s="0" t="s">
        <v>13</v>
      </c>
      <c r="F896" s="0" t="n">
        <v>80</v>
      </c>
      <c r="H896" s="29" t="n">
        <f aca="false">VLOOKUP(A896,HEADROOM!$C$2:$D$3820,2,FALSE())</f>
        <v>7837953</v>
      </c>
      <c r="I896" s="0" t="str">
        <f aca="false">IF(D896="",VLOOKUP(A896,HEADROOM!$C$2:$E$3820,3,FALSE()),"")</f>
        <v/>
      </c>
      <c r="J896" s="0" t="str">
        <f aca="false">A896&amp;B896</f>
        <v>CLECO Marketing and Trading, LLC96046244</v>
      </c>
      <c r="K896" s="0" t="s">
        <v>1572</v>
      </c>
    </row>
    <row r="897" customFormat="false" ht="12.75" hidden="false" customHeight="false" outlineLevel="0" collapsed="false">
      <c r="A897" s="56" t="s">
        <v>158</v>
      </c>
      <c r="B897" s="57" t="n">
        <v>96054067</v>
      </c>
      <c r="C897" s="118" t="s">
        <v>28</v>
      </c>
      <c r="D897" s="57" t="n">
        <v>75726</v>
      </c>
      <c r="E897" s="0" t="s">
        <v>13</v>
      </c>
      <c r="F897" s="0" t="n">
        <v>80</v>
      </c>
      <c r="H897" s="29" t="n">
        <f aca="false">VLOOKUP(A897,HEADROOM!$C$2:$D$3820,2,FALSE())</f>
        <v>7837953</v>
      </c>
      <c r="I897" s="0" t="str">
        <f aca="false">IF(D897="",VLOOKUP(A897,HEADROOM!$C$2:$E$3820,3,FALSE()),"")</f>
        <v/>
      </c>
      <c r="J897" s="0" t="str">
        <f aca="false">A897&amp;B897</f>
        <v>CLECO Marketing and Trading, LLC96054067</v>
      </c>
      <c r="K897" s="0" t="s">
        <v>1572</v>
      </c>
    </row>
    <row r="898" customFormat="false" ht="12.75" hidden="false" customHeight="false" outlineLevel="0" collapsed="false">
      <c r="A898" s="56" t="s">
        <v>193</v>
      </c>
      <c r="B898" s="57" t="n">
        <v>96000996</v>
      </c>
      <c r="C898" s="118" t="s">
        <v>180</v>
      </c>
      <c r="D898" s="57" t="n">
        <v>65599</v>
      </c>
      <c r="E898" s="0" t="s">
        <v>13</v>
      </c>
      <c r="F898" s="0" t="n">
        <v>104</v>
      </c>
      <c r="H898" s="29" t="n">
        <f aca="false">VLOOKUP(A898,HEADROOM!$C$2:$D$3820,2,FALSE())</f>
        <v>150000</v>
      </c>
      <c r="I898" s="0" t="str">
        <f aca="false">IF(D898="",VLOOKUP(A898,HEADROOM!$C$2:$E$3820,3,FALSE()),"")</f>
        <v/>
      </c>
      <c r="J898" s="0" t="str">
        <f aca="false">A898&amp;B898</f>
        <v>CMS Field Services, Inc.96000996</v>
      </c>
      <c r="K898" s="0" t="s">
        <v>1572</v>
      </c>
    </row>
    <row r="899" customFormat="false" ht="12.75" hidden="false" customHeight="false" outlineLevel="0" collapsed="false">
      <c r="A899" s="56" t="s">
        <v>193</v>
      </c>
      <c r="B899" s="57" t="n">
        <v>96007376</v>
      </c>
      <c r="C899" s="118" t="s">
        <v>36</v>
      </c>
      <c r="D899" s="57" t="n">
        <v>65599</v>
      </c>
      <c r="E899" s="0" t="s">
        <v>13</v>
      </c>
      <c r="F899" s="0" t="n">
        <v>104</v>
      </c>
      <c r="H899" s="29" t="n">
        <f aca="false">VLOOKUP(A899,HEADROOM!$C$2:$D$3820,2,FALSE())</f>
        <v>150000</v>
      </c>
      <c r="I899" s="0" t="str">
        <f aca="false">IF(D899="",VLOOKUP(A899,HEADROOM!$C$2:$E$3820,3,FALSE()),"")</f>
        <v/>
      </c>
      <c r="J899" s="0" t="str">
        <f aca="false">A899&amp;B899</f>
        <v>CMS Field Services, Inc.96007376</v>
      </c>
      <c r="K899" s="0" t="s">
        <v>1572</v>
      </c>
    </row>
    <row r="900" customFormat="false" ht="12.75" hidden="false" customHeight="false" outlineLevel="0" collapsed="false">
      <c r="A900" s="56" t="s">
        <v>193</v>
      </c>
      <c r="B900" s="57" t="n">
        <v>96033280</v>
      </c>
      <c r="C900" s="118" t="s">
        <v>70</v>
      </c>
      <c r="D900" s="57" t="n">
        <v>65599</v>
      </c>
      <c r="E900" s="0" t="s">
        <v>13</v>
      </c>
      <c r="F900" s="0" t="n">
        <v>104</v>
      </c>
      <c r="H900" s="29" t="n">
        <f aca="false">VLOOKUP(A900,HEADROOM!$C$2:$D$3820,2,FALSE())</f>
        <v>150000</v>
      </c>
      <c r="I900" s="0" t="str">
        <f aca="false">IF(D900="",VLOOKUP(A900,HEADROOM!$C$2:$E$3820,3,FALSE()),"")</f>
        <v/>
      </c>
      <c r="J900" s="0" t="str">
        <f aca="false">A900&amp;B900</f>
        <v>CMS Field Services, Inc.96033280</v>
      </c>
      <c r="K900" s="0" t="s">
        <v>1572</v>
      </c>
    </row>
    <row r="901" customFormat="false" ht="12.75" hidden="false" customHeight="false" outlineLevel="0" collapsed="false">
      <c r="A901" s="56" t="s">
        <v>193</v>
      </c>
      <c r="B901" s="57" t="n">
        <v>96064747</v>
      </c>
      <c r="C901" s="118" t="s">
        <v>28</v>
      </c>
      <c r="D901" s="57" t="n">
        <v>65599</v>
      </c>
      <c r="E901" s="0" t="s">
        <v>13</v>
      </c>
      <c r="F901" s="0" t="n">
        <v>104</v>
      </c>
      <c r="H901" s="29" t="n">
        <f aca="false">VLOOKUP(A901,HEADROOM!$C$2:$D$3820,2,FALSE())</f>
        <v>150000</v>
      </c>
      <c r="I901" s="0" t="str">
        <f aca="false">IF(D901="",VLOOKUP(A901,HEADROOM!$C$2:$E$3820,3,FALSE()),"")</f>
        <v/>
      </c>
      <c r="J901" s="0" t="str">
        <f aca="false">A901&amp;B901</f>
        <v>CMS Field Services, Inc.96064747</v>
      </c>
      <c r="K901" s="0" t="s">
        <v>1572</v>
      </c>
    </row>
    <row r="902" customFormat="false" ht="12.75" hidden="false" customHeight="false" outlineLevel="0" collapsed="false">
      <c r="A902" s="56" t="s">
        <v>193</v>
      </c>
      <c r="B902" s="57" t="n">
        <v>96081005</v>
      </c>
      <c r="C902" s="118" t="s">
        <v>194</v>
      </c>
      <c r="D902" s="57" t="n">
        <v>65599</v>
      </c>
      <c r="E902" s="0" t="s">
        <v>13</v>
      </c>
      <c r="F902" s="0" t="n">
        <v>104</v>
      </c>
      <c r="H902" s="29" t="n">
        <f aca="false">VLOOKUP(A902,HEADROOM!$C$2:$D$3820,2,FALSE())</f>
        <v>150000</v>
      </c>
      <c r="I902" s="0" t="str">
        <f aca="false">IF(D902="",VLOOKUP(A902,HEADROOM!$C$2:$E$3820,3,FALSE()),"")</f>
        <v/>
      </c>
      <c r="J902" s="0" t="str">
        <f aca="false">A902&amp;B902</f>
        <v>CMS Field Services, Inc.96081005</v>
      </c>
      <c r="K902" s="0" t="s">
        <v>1572</v>
      </c>
    </row>
    <row r="903" customFormat="false" ht="12.75" hidden="false" customHeight="false" outlineLevel="0" collapsed="false">
      <c r="A903" s="56" t="s">
        <v>193</v>
      </c>
      <c r="B903" s="57" t="n">
        <v>96093770</v>
      </c>
      <c r="C903" s="118" t="s">
        <v>33</v>
      </c>
      <c r="D903" s="57" t="n">
        <v>65599</v>
      </c>
      <c r="E903" s="0" t="s">
        <v>13</v>
      </c>
      <c r="F903" s="0" t="n">
        <v>104</v>
      </c>
      <c r="H903" s="29" t="n">
        <f aca="false">VLOOKUP(A903,HEADROOM!$C$2:$D$3820,2,FALSE())</f>
        <v>150000</v>
      </c>
      <c r="I903" s="0" t="str">
        <f aca="false">IF(D903="",VLOOKUP(A903,HEADROOM!$C$2:$E$3820,3,FALSE()),"")</f>
        <v/>
      </c>
      <c r="J903" s="0" t="str">
        <f aca="false">A903&amp;B903</f>
        <v>CMS Field Services, Inc.96093770</v>
      </c>
      <c r="K903" s="0" t="s">
        <v>1572</v>
      </c>
    </row>
    <row r="904" customFormat="false" ht="12.75" hidden="false" customHeight="false" outlineLevel="0" collapsed="false">
      <c r="A904" s="56" t="s">
        <v>193</v>
      </c>
      <c r="B904" s="57" t="n">
        <v>96094055</v>
      </c>
      <c r="C904" s="118" t="s">
        <v>33</v>
      </c>
      <c r="D904" s="57" t="n">
        <v>65599</v>
      </c>
      <c r="E904" s="0" t="s">
        <v>13</v>
      </c>
      <c r="F904" s="0" t="n">
        <v>104</v>
      </c>
      <c r="H904" s="29" t="n">
        <f aca="false">VLOOKUP(A904,HEADROOM!$C$2:$D$3820,2,FALSE())</f>
        <v>150000</v>
      </c>
      <c r="I904" s="0" t="str">
        <f aca="false">IF(D904="",VLOOKUP(A904,HEADROOM!$C$2:$E$3820,3,FALSE()),"")</f>
        <v/>
      </c>
      <c r="J904" s="0" t="str">
        <f aca="false">A904&amp;B904</f>
        <v>CMS Field Services, Inc.96094055</v>
      </c>
      <c r="K904" s="0" t="s">
        <v>1572</v>
      </c>
    </row>
    <row r="905" customFormat="false" ht="12.75" hidden="false" customHeight="false" outlineLevel="0" collapsed="false">
      <c r="A905" s="56" t="s">
        <v>88</v>
      </c>
      <c r="B905" s="57" t="n">
        <v>96005429</v>
      </c>
      <c r="C905" s="118" t="s">
        <v>35</v>
      </c>
      <c r="D905" s="57" t="n">
        <v>53295</v>
      </c>
      <c r="E905" s="0" t="s">
        <v>13</v>
      </c>
      <c r="F905" s="0" t="n">
        <v>26</v>
      </c>
      <c r="H905" s="29" t="n">
        <f aca="false">VLOOKUP(A905,HEADROOM!$C$2:$D$3820,2,FALSE())</f>
        <v>5000000</v>
      </c>
      <c r="I905" s="0" t="str">
        <f aca="false">IF(D905="",VLOOKUP(A905,HEADROOM!$C$2:$E$3820,3,FALSE()),"")</f>
        <v/>
      </c>
      <c r="J905" s="0" t="str">
        <f aca="false">A905&amp;B905</f>
        <v>CMS Marketing, Services and Trading Company96005429</v>
      </c>
      <c r="K905" s="0" t="s">
        <v>1572</v>
      </c>
    </row>
    <row r="906" customFormat="false" ht="12.75" hidden="false" customHeight="false" outlineLevel="0" collapsed="false">
      <c r="A906" s="56" t="s">
        <v>88</v>
      </c>
      <c r="B906" s="57" t="n">
        <v>96008622</v>
      </c>
      <c r="C906" s="118" t="s">
        <v>56</v>
      </c>
      <c r="D906" s="57" t="n">
        <v>53295</v>
      </c>
      <c r="E906" s="0" t="s">
        <v>13</v>
      </c>
      <c r="F906" s="0" t="n">
        <v>26</v>
      </c>
      <c r="H906" s="29" t="n">
        <f aca="false">VLOOKUP(A906,HEADROOM!$C$2:$D$3820,2,FALSE())</f>
        <v>5000000</v>
      </c>
      <c r="I906" s="0" t="str">
        <f aca="false">IF(D906="",VLOOKUP(A906,HEADROOM!$C$2:$E$3820,3,FALSE()),"")</f>
        <v/>
      </c>
      <c r="J906" s="0" t="str">
        <f aca="false">A906&amp;B906</f>
        <v>CMS Marketing, Services and Trading Company96008622</v>
      </c>
      <c r="K906" s="0" t="s">
        <v>1572</v>
      </c>
    </row>
    <row r="907" customFormat="false" ht="12.75" hidden="false" customHeight="false" outlineLevel="0" collapsed="false">
      <c r="A907" s="56" t="s">
        <v>88</v>
      </c>
      <c r="B907" s="57" t="n">
        <v>96045242</v>
      </c>
      <c r="C907" s="118" t="s">
        <v>38</v>
      </c>
      <c r="D907" s="57" t="n">
        <v>53295</v>
      </c>
      <c r="E907" s="0" t="s">
        <v>13</v>
      </c>
      <c r="F907" s="0" t="n">
        <v>26</v>
      </c>
      <c r="H907" s="29" t="n">
        <f aca="false">VLOOKUP(A907,HEADROOM!$C$2:$D$3820,2,FALSE())</f>
        <v>5000000</v>
      </c>
      <c r="I907" s="0" t="str">
        <f aca="false">IF(D907="",VLOOKUP(A907,HEADROOM!$C$2:$E$3820,3,FALSE()),"")</f>
        <v/>
      </c>
      <c r="J907" s="0" t="str">
        <f aca="false">A907&amp;B907</f>
        <v>CMS Marketing, Services and Trading Company96045242</v>
      </c>
      <c r="K907" s="0" t="s">
        <v>1572</v>
      </c>
    </row>
    <row r="908" customFormat="false" ht="12.75" hidden="false" customHeight="false" outlineLevel="0" collapsed="false">
      <c r="A908" s="56" t="s">
        <v>88</v>
      </c>
      <c r="B908" s="57" t="n">
        <v>96049174</v>
      </c>
      <c r="C908" s="118" t="s">
        <v>33</v>
      </c>
      <c r="D908" s="57" t="n">
        <v>53295</v>
      </c>
      <c r="E908" s="0" t="s">
        <v>13</v>
      </c>
      <c r="F908" s="0" t="n">
        <v>26</v>
      </c>
      <c r="H908" s="29" t="n">
        <f aca="false">VLOOKUP(A908,HEADROOM!$C$2:$D$3820,2,FALSE())</f>
        <v>5000000</v>
      </c>
      <c r="I908" s="0" t="str">
        <f aca="false">IF(D908="",VLOOKUP(A908,HEADROOM!$C$2:$E$3820,3,FALSE()),"")</f>
        <v/>
      </c>
      <c r="J908" s="0" t="str">
        <f aca="false">A908&amp;B908</f>
        <v>CMS Marketing, Services and Trading Company96049174</v>
      </c>
      <c r="K908" s="0" t="s">
        <v>1572</v>
      </c>
    </row>
    <row r="909" customFormat="false" ht="12.75" hidden="false" customHeight="false" outlineLevel="0" collapsed="false">
      <c r="A909" s="56" t="s">
        <v>88</v>
      </c>
      <c r="B909" s="57" t="n">
        <v>96057138</v>
      </c>
      <c r="C909" s="118" t="s">
        <v>33</v>
      </c>
      <c r="D909" s="57" t="n">
        <v>53295</v>
      </c>
      <c r="E909" s="0" t="s">
        <v>13</v>
      </c>
      <c r="F909" s="0" t="n">
        <v>26</v>
      </c>
      <c r="H909" s="29" t="n">
        <f aca="false">VLOOKUP(A909,HEADROOM!$C$2:$D$3820,2,FALSE())</f>
        <v>5000000</v>
      </c>
      <c r="I909" s="0" t="str">
        <f aca="false">IF(D909="",VLOOKUP(A909,HEADROOM!$C$2:$E$3820,3,FALSE()),"")</f>
        <v/>
      </c>
      <c r="J909" s="0" t="str">
        <f aca="false">A909&amp;B909</f>
        <v>CMS Marketing, Services and Trading Company96057138</v>
      </c>
      <c r="K909" s="0" t="s">
        <v>1572</v>
      </c>
    </row>
    <row r="910" customFormat="false" ht="12.75" hidden="false" customHeight="false" outlineLevel="0" collapsed="false">
      <c r="A910" s="56" t="s">
        <v>88</v>
      </c>
      <c r="B910" s="57" t="n">
        <v>96058045</v>
      </c>
      <c r="C910" s="118" t="s">
        <v>33</v>
      </c>
      <c r="D910" s="57" t="n">
        <v>53295</v>
      </c>
      <c r="E910" s="0" t="s">
        <v>13</v>
      </c>
      <c r="F910" s="0" t="n">
        <v>26</v>
      </c>
      <c r="H910" s="29" t="n">
        <f aca="false">VLOOKUP(A910,HEADROOM!$C$2:$D$3820,2,FALSE())</f>
        <v>5000000</v>
      </c>
      <c r="I910" s="0" t="str">
        <f aca="false">IF(D910="",VLOOKUP(A910,HEADROOM!$C$2:$E$3820,3,FALSE()),"")</f>
        <v/>
      </c>
      <c r="J910" s="0" t="str">
        <f aca="false">A910&amp;B910</f>
        <v>CMS Marketing, Services and Trading Company96058045</v>
      </c>
      <c r="K910" s="0" t="s">
        <v>1572</v>
      </c>
    </row>
    <row r="911" customFormat="false" ht="12.75" hidden="false" customHeight="false" outlineLevel="0" collapsed="false">
      <c r="A911" s="56" t="s">
        <v>88</v>
      </c>
      <c r="B911" s="57" t="n">
        <v>96059714</v>
      </c>
      <c r="C911" s="118" t="s">
        <v>33</v>
      </c>
      <c r="D911" s="57" t="n">
        <v>53295</v>
      </c>
      <c r="E911" s="0" t="s">
        <v>13</v>
      </c>
      <c r="F911" s="0" t="n">
        <v>26</v>
      </c>
      <c r="H911" s="29" t="n">
        <f aca="false">VLOOKUP(A911,HEADROOM!$C$2:$D$3820,2,FALSE())</f>
        <v>5000000</v>
      </c>
      <c r="I911" s="0" t="str">
        <f aca="false">IF(D911="",VLOOKUP(A911,HEADROOM!$C$2:$E$3820,3,FALSE()),"")</f>
        <v/>
      </c>
      <c r="J911" s="0" t="str">
        <f aca="false">A911&amp;B911</f>
        <v>CMS Marketing, Services and Trading Company96059714</v>
      </c>
      <c r="K911" s="0" t="s">
        <v>1572</v>
      </c>
    </row>
    <row r="912" customFormat="false" ht="12.75" hidden="false" customHeight="false" outlineLevel="0" collapsed="false">
      <c r="A912" s="56" t="s">
        <v>88</v>
      </c>
      <c r="B912" s="57" t="n">
        <v>96061933</v>
      </c>
      <c r="C912" s="118" t="s">
        <v>33</v>
      </c>
      <c r="D912" s="57" t="n">
        <v>53295</v>
      </c>
      <c r="E912" s="0" t="s">
        <v>13</v>
      </c>
      <c r="F912" s="0" t="n">
        <v>26</v>
      </c>
      <c r="H912" s="29" t="n">
        <f aca="false">VLOOKUP(A912,HEADROOM!$C$2:$D$3820,2,FALSE())</f>
        <v>5000000</v>
      </c>
      <c r="I912" s="0" t="str">
        <f aca="false">IF(D912="",VLOOKUP(A912,HEADROOM!$C$2:$E$3820,3,FALSE()),"")</f>
        <v/>
      </c>
      <c r="J912" s="0" t="str">
        <f aca="false">A912&amp;B912</f>
        <v>CMS Marketing, Services and Trading Company96061933</v>
      </c>
      <c r="K912" s="0" t="s">
        <v>1572</v>
      </c>
    </row>
    <row r="913" customFormat="false" ht="12.75" hidden="false" customHeight="false" outlineLevel="0" collapsed="false">
      <c r="A913" s="56" t="s">
        <v>88</v>
      </c>
      <c r="B913" s="57" t="n">
        <v>96062348</v>
      </c>
      <c r="C913" s="118" t="s">
        <v>33</v>
      </c>
      <c r="D913" s="57" t="n">
        <v>53295</v>
      </c>
      <c r="E913" s="0" t="s">
        <v>13</v>
      </c>
      <c r="F913" s="0" t="n">
        <v>26</v>
      </c>
      <c r="H913" s="29" t="n">
        <f aca="false">VLOOKUP(A913,HEADROOM!$C$2:$D$3820,2,FALSE())</f>
        <v>5000000</v>
      </c>
      <c r="I913" s="0" t="str">
        <f aca="false">IF(D913="",VLOOKUP(A913,HEADROOM!$C$2:$E$3820,3,FALSE()),"")</f>
        <v/>
      </c>
      <c r="J913" s="0" t="str">
        <f aca="false">A913&amp;B913</f>
        <v>CMS Marketing, Services and Trading Company96062348</v>
      </c>
      <c r="K913" s="0" t="s">
        <v>1572</v>
      </c>
    </row>
    <row r="914" customFormat="false" ht="12.75" hidden="false" customHeight="false" outlineLevel="0" collapsed="false">
      <c r="A914" s="56" t="s">
        <v>223</v>
      </c>
      <c r="B914" s="57" t="n">
        <v>96022131</v>
      </c>
      <c r="C914" s="118" t="s">
        <v>29</v>
      </c>
      <c r="D914" s="57" t="n">
        <v>65658</v>
      </c>
      <c r="E914" s="0" t="s">
        <v>13</v>
      </c>
      <c r="F914" s="0" t="n">
        <v>133</v>
      </c>
      <c r="H914" s="29" t="n">
        <f aca="false">VLOOKUP(A914,HEADROOM!$C$2:$D$3820,2,FALSE())</f>
        <v>1328619</v>
      </c>
      <c r="I914" s="0" t="str">
        <f aca="false">IF(D914="",VLOOKUP(A914,HEADROOM!$C$2:$E$3820,3,FALSE()),"")</f>
        <v/>
      </c>
      <c r="J914" s="0" t="str">
        <f aca="false">A914&amp;B914</f>
        <v>Coast Energy Canada, Inc.96022131</v>
      </c>
      <c r="K914" s="0" t="s">
        <v>1572</v>
      </c>
    </row>
    <row r="915" customFormat="false" ht="12.75" hidden="false" customHeight="false" outlineLevel="0" collapsed="false">
      <c r="A915" s="56" t="s">
        <v>223</v>
      </c>
      <c r="B915" s="57" t="n">
        <v>96032600</v>
      </c>
      <c r="C915" s="118" t="s">
        <v>30</v>
      </c>
      <c r="D915" s="57" t="n">
        <v>65658</v>
      </c>
      <c r="E915" s="0" t="s">
        <v>13</v>
      </c>
      <c r="F915" s="0" t="n">
        <v>133</v>
      </c>
      <c r="H915" s="29" t="n">
        <f aca="false">VLOOKUP(A915,HEADROOM!$C$2:$D$3820,2,FALSE())</f>
        <v>1328619</v>
      </c>
      <c r="I915" s="0" t="str">
        <f aca="false">IF(D915="",VLOOKUP(A915,HEADROOM!$C$2:$E$3820,3,FALSE()),"")</f>
        <v/>
      </c>
      <c r="J915" s="0" t="str">
        <f aca="false">A915&amp;B915</f>
        <v>Coast Energy Canada, Inc.96032600</v>
      </c>
      <c r="K915" s="0" t="s">
        <v>1572</v>
      </c>
    </row>
    <row r="916" customFormat="false" ht="12.75" hidden="false" customHeight="false" outlineLevel="0" collapsed="false">
      <c r="A916" s="56" t="s">
        <v>223</v>
      </c>
      <c r="B916" s="57" t="n">
        <v>96043091</v>
      </c>
      <c r="C916" s="118" t="s">
        <v>82</v>
      </c>
      <c r="D916" s="57" t="n">
        <v>65658</v>
      </c>
      <c r="E916" s="0" t="s">
        <v>13</v>
      </c>
      <c r="F916" s="0" t="n">
        <v>133</v>
      </c>
      <c r="H916" s="29" t="n">
        <f aca="false">VLOOKUP(A916,HEADROOM!$C$2:$D$3820,2,FALSE())</f>
        <v>1328619</v>
      </c>
      <c r="I916" s="0" t="str">
        <f aca="false">IF(D916="",VLOOKUP(A916,HEADROOM!$C$2:$E$3820,3,FALSE()),"")</f>
        <v/>
      </c>
      <c r="J916" s="0" t="str">
        <f aca="false">A916&amp;B916</f>
        <v>Coast Energy Canada, Inc.96043091</v>
      </c>
      <c r="K916" s="0" t="s">
        <v>1572</v>
      </c>
    </row>
    <row r="917" customFormat="false" ht="12.75" hidden="false" customHeight="false" outlineLevel="0" collapsed="false">
      <c r="A917" s="56" t="s">
        <v>223</v>
      </c>
      <c r="B917" s="57" t="n">
        <v>96067533</v>
      </c>
      <c r="C917" s="118" t="s">
        <v>28</v>
      </c>
      <c r="D917" s="57" t="n">
        <v>65658</v>
      </c>
      <c r="E917" s="0" t="s">
        <v>13</v>
      </c>
      <c r="F917" s="0" t="n">
        <v>133</v>
      </c>
      <c r="H917" s="29" t="n">
        <f aca="false">VLOOKUP(A917,HEADROOM!$C$2:$D$3820,2,FALSE())</f>
        <v>1328619</v>
      </c>
      <c r="I917" s="0" t="str">
        <f aca="false">IF(D917="",VLOOKUP(A917,HEADROOM!$C$2:$E$3820,3,FALSE()),"")</f>
        <v/>
      </c>
      <c r="J917" s="0" t="str">
        <f aca="false">A917&amp;B917</f>
        <v>Coast Energy Canada, Inc.96067533</v>
      </c>
      <c r="K917" s="0" t="s">
        <v>1572</v>
      </c>
    </row>
    <row r="918" customFormat="false" ht="12.75" hidden="false" customHeight="false" outlineLevel="0" collapsed="false">
      <c r="A918" s="56" t="s">
        <v>248</v>
      </c>
      <c r="B918" s="57" t="n">
        <v>96005429</v>
      </c>
      <c r="C918" s="118" t="s">
        <v>35</v>
      </c>
      <c r="D918" s="57" t="n">
        <v>1005</v>
      </c>
      <c r="E918" s="0" t="s">
        <v>13</v>
      </c>
      <c r="F918" s="0" t="n">
        <v>154</v>
      </c>
      <c r="H918" s="29" t="n">
        <f aca="false">VLOOKUP(A918,HEADROOM!$C$2:$D$3820,2,FALSE())</f>
        <v>0</v>
      </c>
      <c r="I918" s="0" t="str">
        <f aca="false">IF(D918="",VLOOKUP(A918,HEADROOM!$C$2:$E$3820,3,FALSE()),"")</f>
        <v/>
      </c>
      <c r="J918" s="0" t="str">
        <f aca="false">A918&amp;B918</f>
        <v>Coast Energy Group, a division of Cornerstone Propane, L.P.96005429</v>
      </c>
      <c r="K918" s="0" t="s">
        <v>1572</v>
      </c>
    </row>
    <row r="919" customFormat="false" ht="12.75" hidden="false" customHeight="false" outlineLevel="0" collapsed="false">
      <c r="A919" s="56" t="s">
        <v>248</v>
      </c>
      <c r="B919" s="57" t="n">
        <v>96023244</v>
      </c>
      <c r="C919" s="118" t="s">
        <v>36</v>
      </c>
      <c r="D919" s="57" t="n">
        <v>1005</v>
      </c>
      <c r="E919" s="0" t="s">
        <v>13</v>
      </c>
      <c r="F919" s="0" t="n">
        <v>154</v>
      </c>
      <c r="H919" s="29" t="n">
        <f aca="false">VLOOKUP(A919,HEADROOM!$C$2:$D$3820,2,FALSE())</f>
        <v>0</v>
      </c>
      <c r="I919" s="0" t="str">
        <f aca="false">IF(D919="",VLOOKUP(A919,HEADROOM!$C$2:$E$3820,3,FALSE()),"")</f>
        <v/>
      </c>
      <c r="J919" s="0" t="str">
        <f aca="false">A919&amp;B919</f>
        <v>Coast Energy Group, a division of Cornerstone Propane, L.P.96023244</v>
      </c>
      <c r="K919" s="0" t="s">
        <v>1572</v>
      </c>
    </row>
    <row r="920" customFormat="false" ht="12.75" hidden="false" customHeight="false" outlineLevel="0" collapsed="false">
      <c r="A920" s="56" t="s">
        <v>248</v>
      </c>
      <c r="B920" s="57" t="n">
        <v>96023476</v>
      </c>
      <c r="C920" s="118" t="s">
        <v>34</v>
      </c>
      <c r="D920" s="57" t="n">
        <v>1005</v>
      </c>
      <c r="E920" s="0" t="s">
        <v>13</v>
      </c>
      <c r="F920" s="0" t="n">
        <v>154</v>
      </c>
      <c r="H920" s="29" t="n">
        <f aca="false">VLOOKUP(A920,HEADROOM!$C$2:$D$3820,2,FALSE())</f>
        <v>0</v>
      </c>
      <c r="I920" s="0" t="str">
        <f aca="false">IF(D920="",VLOOKUP(A920,HEADROOM!$C$2:$E$3820,3,FALSE()),"")</f>
        <v/>
      </c>
      <c r="J920" s="0" t="str">
        <f aca="false">A920&amp;B920</f>
        <v>Coast Energy Group, a division of Cornerstone Propane, L.P.96023476</v>
      </c>
      <c r="K920" s="0" t="s">
        <v>1572</v>
      </c>
    </row>
    <row r="921" customFormat="false" ht="12.75" hidden="false" customHeight="false" outlineLevel="0" collapsed="false">
      <c r="A921" s="56" t="s">
        <v>248</v>
      </c>
      <c r="B921" s="57" t="n">
        <v>96046555</v>
      </c>
      <c r="C921" s="118" t="s">
        <v>33</v>
      </c>
      <c r="D921" s="57" t="n">
        <v>1005</v>
      </c>
      <c r="E921" s="0" t="s">
        <v>13</v>
      </c>
      <c r="F921" s="0" t="n">
        <v>154</v>
      </c>
      <c r="H921" s="29" t="n">
        <f aca="false">VLOOKUP(A921,HEADROOM!$C$2:$D$3820,2,FALSE())</f>
        <v>0</v>
      </c>
      <c r="I921" s="0" t="str">
        <f aca="false">IF(D921="",VLOOKUP(A921,HEADROOM!$C$2:$E$3820,3,FALSE()),"")</f>
        <v/>
      </c>
      <c r="J921" s="0" t="str">
        <f aca="false">A921&amp;B921</f>
        <v>Coast Energy Group, a division of Cornerstone Propane, L.P.96046555</v>
      </c>
      <c r="K921" s="0" t="s">
        <v>1572</v>
      </c>
    </row>
    <row r="922" customFormat="false" ht="12.75" hidden="false" customHeight="false" outlineLevel="0" collapsed="false">
      <c r="A922" s="56" t="s">
        <v>248</v>
      </c>
      <c r="B922" s="57" t="n">
        <v>96061805</v>
      </c>
      <c r="C922" s="118" t="s">
        <v>33</v>
      </c>
      <c r="D922" s="57" t="n">
        <v>1005</v>
      </c>
      <c r="E922" s="0" t="s">
        <v>13</v>
      </c>
      <c r="F922" s="0" t="n">
        <v>154</v>
      </c>
      <c r="H922" s="29" t="n">
        <f aca="false">VLOOKUP(A922,HEADROOM!$C$2:$D$3820,2,FALSE())</f>
        <v>0</v>
      </c>
      <c r="I922" s="0" t="str">
        <f aca="false">IF(D922="",VLOOKUP(A922,HEADROOM!$C$2:$E$3820,3,FALSE()),"")</f>
        <v/>
      </c>
      <c r="J922" s="0" t="str">
        <f aca="false">A922&amp;B922</f>
        <v>Coast Energy Group, a division of Cornerstone Propane, L.P.96061805</v>
      </c>
      <c r="K922" s="0" t="s">
        <v>1572</v>
      </c>
    </row>
    <row r="923" customFormat="false" ht="12.75" hidden="false" customHeight="false" outlineLevel="0" collapsed="false">
      <c r="A923" s="56" t="s">
        <v>205</v>
      </c>
      <c r="B923" s="57" t="n">
        <v>96003336</v>
      </c>
      <c r="C923" s="118" t="s">
        <v>56</v>
      </c>
      <c r="D923" s="57" t="n">
        <v>26476</v>
      </c>
      <c r="E923" s="0" t="s">
        <v>13</v>
      </c>
      <c r="F923" s="0" t="n">
        <v>115</v>
      </c>
      <c r="H923" s="29" t="n">
        <f aca="false">VLOOKUP(A923,HEADROOM!$C$2:$D$3820,2,FALSE())</f>
        <v>2170966</v>
      </c>
      <c r="I923" s="0" t="str">
        <f aca="false">IF(D923="",VLOOKUP(A923,HEADROOM!$C$2:$E$3820,3,FALSE()),"")</f>
        <v/>
      </c>
      <c r="J923" s="0" t="str">
        <f aca="false">A923&amp;B923</f>
        <v>CoEnergy Trading Company96003336</v>
      </c>
      <c r="K923" s="0" t="s">
        <v>1572</v>
      </c>
    </row>
    <row r="924" customFormat="false" ht="12.75" hidden="false" customHeight="false" outlineLevel="0" collapsed="false">
      <c r="A924" s="56" t="s">
        <v>205</v>
      </c>
      <c r="B924" s="57" t="n">
        <v>96048662</v>
      </c>
      <c r="C924" s="118" t="s">
        <v>38</v>
      </c>
      <c r="D924" s="57" t="n">
        <v>26476</v>
      </c>
      <c r="E924" s="0" t="s">
        <v>13</v>
      </c>
      <c r="F924" s="0" t="n">
        <v>115</v>
      </c>
      <c r="H924" s="29" t="n">
        <f aca="false">VLOOKUP(A924,HEADROOM!$C$2:$D$3820,2,FALSE())</f>
        <v>2170966</v>
      </c>
      <c r="I924" s="0" t="str">
        <f aca="false">IF(D924="",VLOOKUP(A924,HEADROOM!$C$2:$E$3820,3,FALSE()),"")</f>
        <v/>
      </c>
      <c r="J924" s="0" t="str">
        <f aca="false">A924&amp;B924</f>
        <v>CoEnergy Trading Company96048662</v>
      </c>
      <c r="K924" s="0" t="s">
        <v>1572</v>
      </c>
    </row>
    <row r="925" customFormat="false" ht="12.75" hidden="false" customHeight="false" outlineLevel="0" collapsed="false">
      <c r="A925" s="56" t="s">
        <v>205</v>
      </c>
      <c r="B925" s="57" t="n">
        <v>96052211</v>
      </c>
      <c r="C925" s="118" t="s">
        <v>33</v>
      </c>
      <c r="D925" s="57" t="n">
        <v>26476</v>
      </c>
      <c r="E925" s="0" t="s">
        <v>13</v>
      </c>
      <c r="F925" s="0" t="n">
        <v>115</v>
      </c>
      <c r="H925" s="29" t="n">
        <f aca="false">VLOOKUP(A925,HEADROOM!$C$2:$D$3820,2,FALSE())</f>
        <v>2170966</v>
      </c>
      <c r="I925" s="0" t="str">
        <f aca="false">IF(D925="",VLOOKUP(A925,HEADROOM!$C$2:$E$3820,3,FALSE()),"")</f>
        <v/>
      </c>
      <c r="J925" s="0" t="str">
        <f aca="false">A925&amp;B925</f>
        <v>CoEnergy Trading Company96052211</v>
      </c>
      <c r="K925" s="0" t="s">
        <v>1572</v>
      </c>
    </row>
    <row r="926" customFormat="false" ht="12.75" hidden="false" customHeight="false" outlineLevel="0" collapsed="false">
      <c r="A926" s="56" t="s">
        <v>205</v>
      </c>
      <c r="B926" s="57" t="n">
        <v>96057504</v>
      </c>
      <c r="C926" s="118" t="s">
        <v>32</v>
      </c>
      <c r="D926" s="57" t="n">
        <v>26476</v>
      </c>
      <c r="E926" s="0" t="s">
        <v>13</v>
      </c>
      <c r="F926" s="0" t="n">
        <v>115</v>
      </c>
      <c r="H926" s="29" t="n">
        <f aca="false">VLOOKUP(A926,HEADROOM!$C$2:$D$3820,2,FALSE())</f>
        <v>2170966</v>
      </c>
      <c r="I926" s="0" t="str">
        <f aca="false">IF(D926="",VLOOKUP(A926,HEADROOM!$C$2:$E$3820,3,FALSE()),"")</f>
        <v/>
      </c>
      <c r="J926" s="0" t="str">
        <f aca="false">A926&amp;B926</f>
        <v>CoEnergy Trading Company96057504</v>
      </c>
      <c r="K926" s="0" t="s">
        <v>1572</v>
      </c>
    </row>
    <row r="927" customFormat="false" ht="12.75" hidden="false" customHeight="false" outlineLevel="0" collapsed="false">
      <c r="A927" s="56" t="s">
        <v>205</v>
      </c>
      <c r="B927" s="57" t="n">
        <v>96057722</v>
      </c>
      <c r="C927" s="118" t="s">
        <v>33</v>
      </c>
      <c r="D927" s="57" t="n">
        <v>26476</v>
      </c>
      <c r="E927" s="0" t="s">
        <v>13</v>
      </c>
      <c r="F927" s="0" t="n">
        <v>115</v>
      </c>
      <c r="H927" s="29" t="n">
        <f aca="false">VLOOKUP(A927,HEADROOM!$C$2:$D$3820,2,FALSE())</f>
        <v>2170966</v>
      </c>
      <c r="I927" s="0" t="str">
        <f aca="false">IF(D927="",VLOOKUP(A927,HEADROOM!$C$2:$E$3820,3,FALSE()),"")</f>
        <v/>
      </c>
      <c r="J927" s="0" t="str">
        <f aca="false">A927&amp;B927</f>
        <v>CoEnergy Trading Company96057722</v>
      </c>
      <c r="K927" s="0" t="s">
        <v>1572</v>
      </c>
    </row>
    <row r="928" customFormat="false" ht="12.75" hidden="false" customHeight="false" outlineLevel="0" collapsed="false">
      <c r="A928" s="56" t="s">
        <v>205</v>
      </c>
      <c r="B928" s="57" t="n">
        <v>96059426</v>
      </c>
      <c r="C928" s="118" t="s">
        <v>33</v>
      </c>
      <c r="D928" s="57" t="n">
        <v>26476</v>
      </c>
      <c r="E928" s="0" t="s">
        <v>13</v>
      </c>
      <c r="F928" s="0" t="n">
        <v>115</v>
      </c>
      <c r="H928" s="29" t="n">
        <f aca="false">VLOOKUP(A928,HEADROOM!$C$2:$D$3820,2,FALSE())</f>
        <v>2170966</v>
      </c>
      <c r="I928" s="0" t="str">
        <f aca="false">IF(D928="",VLOOKUP(A928,HEADROOM!$C$2:$E$3820,3,FALSE()),"")</f>
        <v/>
      </c>
      <c r="J928" s="0" t="str">
        <f aca="false">A928&amp;B928</f>
        <v>CoEnergy Trading Company96059426</v>
      </c>
      <c r="K928" s="0" t="s">
        <v>1572</v>
      </c>
    </row>
    <row r="929" customFormat="false" ht="12.75" hidden="false" customHeight="false" outlineLevel="0" collapsed="false">
      <c r="A929" s="56" t="s">
        <v>205</v>
      </c>
      <c r="B929" s="57" t="n">
        <v>96059807</v>
      </c>
      <c r="C929" s="118" t="s">
        <v>33</v>
      </c>
      <c r="D929" s="57" t="n">
        <v>26476</v>
      </c>
      <c r="E929" s="0" t="s">
        <v>13</v>
      </c>
      <c r="F929" s="0" t="n">
        <v>115</v>
      </c>
      <c r="H929" s="29" t="n">
        <f aca="false">VLOOKUP(A929,HEADROOM!$C$2:$D$3820,2,FALSE())</f>
        <v>2170966</v>
      </c>
      <c r="I929" s="0" t="str">
        <f aca="false">IF(D929="",VLOOKUP(A929,HEADROOM!$C$2:$E$3820,3,FALSE()),"")</f>
        <v/>
      </c>
      <c r="J929" s="0" t="str">
        <f aca="false">A929&amp;B929</f>
        <v>CoEnergy Trading Company96059807</v>
      </c>
      <c r="K929" s="0" t="s">
        <v>1572</v>
      </c>
    </row>
    <row r="930" customFormat="false" ht="12.75" hidden="false" customHeight="false" outlineLevel="0" collapsed="false">
      <c r="A930" s="56" t="s">
        <v>218</v>
      </c>
      <c r="B930" s="57" t="n">
        <v>96067472</v>
      </c>
      <c r="C930" s="118" t="s">
        <v>29</v>
      </c>
      <c r="D930" s="57" t="n">
        <v>1027</v>
      </c>
      <c r="E930" s="0" t="s">
        <v>13</v>
      </c>
      <c r="F930" s="0" t="n">
        <v>128</v>
      </c>
      <c r="H930" s="29" t="n">
        <f aca="false">VLOOKUP(A930,HEADROOM!$C$2:$D$3820,2,FALSE())</f>
        <v>25000</v>
      </c>
      <c r="I930" s="0" t="str">
        <f aca="false">IF(D930="",VLOOKUP(A930,HEADROOM!$C$2:$E$3820,3,FALSE()),"")</f>
        <v/>
      </c>
      <c r="J930" s="0" t="str">
        <f aca="false">A930&amp;B930</f>
        <v>Cokinos Natural Gas Company96067472</v>
      </c>
      <c r="K930" s="0" t="s">
        <v>4030</v>
      </c>
    </row>
    <row r="931" customFormat="false" ht="12.75" hidden="false" customHeight="false" outlineLevel="0" collapsed="false">
      <c r="A931" s="56" t="s">
        <v>218</v>
      </c>
      <c r="B931" s="57" t="n">
        <v>96008606</v>
      </c>
      <c r="C931" s="118" t="s">
        <v>47</v>
      </c>
      <c r="D931" s="57" t="n">
        <v>1027</v>
      </c>
      <c r="E931" s="0" t="s">
        <v>13</v>
      </c>
      <c r="F931" s="0" t="n">
        <v>128</v>
      </c>
      <c r="H931" s="29" t="n">
        <f aca="false">VLOOKUP(A931,HEADROOM!$C$2:$D$3820,2,FALSE())</f>
        <v>25000</v>
      </c>
      <c r="I931" s="0" t="str">
        <f aca="false">IF(D931="",VLOOKUP(A931,HEADROOM!$C$2:$E$3820,3,FALSE()),"")</f>
        <v/>
      </c>
      <c r="J931" s="0" t="str">
        <f aca="false">A931&amp;B931</f>
        <v>Cokinos Natural Gas Company96008606</v>
      </c>
      <c r="K931" s="0" t="s">
        <v>1572</v>
      </c>
    </row>
    <row r="932" customFormat="false" ht="12.75" hidden="false" customHeight="false" outlineLevel="0" collapsed="false">
      <c r="A932" s="56" t="s">
        <v>218</v>
      </c>
      <c r="B932" s="57" t="n">
        <v>96029147</v>
      </c>
      <c r="C932" s="118" t="s">
        <v>34</v>
      </c>
      <c r="D932" s="57" t="n">
        <v>1027</v>
      </c>
      <c r="E932" s="0" t="s">
        <v>13</v>
      </c>
      <c r="F932" s="0" t="n">
        <v>128</v>
      </c>
      <c r="H932" s="29" t="n">
        <f aca="false">VLOOKUP(A932,HEADROOM!$C$2:$D$3820,2,FALSE())</f>
        <v>25000</v>
      </c>
      <c r="I932" s="0" t="str">
        <f aca="false">IF(D932="",VLOOKUP(A932,HEADROOM!$C$2:$E$3820,3,FALSE()),"")</f>
        <v/>
      </c>
      <c r="J932" s="0" t="str">
        <f aca="false">A932&amp;B932</f>
        <v>Cokinos Natural Gas Company96029147</v>
      </c>
      <c r="K932" s="0" t="s">
        <v>1572</v>
      </c>
    </row>
    <row r="933" customFormat="false" ht="12.75" hidden="false" customHeight="false" outlineLevel="0" collapsed="false">
      <c r="A933" s="56" t="s">
        <v>186</v>
      </c>
      <c r="B933" s="57" t="n">
        <v>96002630</v>
      </c>
      <c r="C933" s="118" t="s">
        <v>28</v>
      </c>
      <c r="D933" s="57" t="n">
        <v>49410</v>
      </c>
      <c r="E933" s="0" t="s">
        <v>13</v>
      </c>
      <c r="F933" s="0" t="n">
        <v>98</v>
      </c>
      <c r="H933" s="29" t="n">
        <f aca="false">VLOOKUP(A933,HEADROOM!$C$2:$D$3820,2,FALSE())</f>
        <v>1125598</v>
      </c>
      <c r="I933" s="0" t="str">
        <f aca="false">IF(D933="",VLOOKUP(A933,HEADROOM!$C$2:$E$3820,3,FALSE()),"")</f>
        <v/>
      </c>
      <c r="J933" s="0" t="str">
        <f aca="false">A933&amp;B933</f>
        <v>Colonial Energy Inc.96002630</v>
      </c>
      <c r="K933" s="0" t="s">
        <v>1572</v>
      </c>
    </row>
    <row r="934" customFormat="false" ht="12.75" hidden="false" customHeight="false" outlineLevel="0" collapsed="false">
      <c r="A934" s="56" t="s">
        <v>186</v>
      </c>
      <c r="B934" s="57" t="n">
        <v>96002850</v>
      </c>
      <c r="C934" s="118" t="s">
        <v>29</v>
      </c>
      <c r="D934" s="57" t="n">
        <v>49410</v>
      </c>
      <c r="E934" s="0" t="s">
        <v>13</v>
      </c>
      <c r="F934" s="0" t="n">
        <v>98</v>
      </c>
      <c r="H934" s="29" t="n">
        <f aca="false">VLOOKUP(A934,HEADROOM!$C$2:$D$3820,2,FALSE())</f>
        <v>1125598</v>
      </c>
      <c r="I934" s="0" t="str">
        <f aca="false">IF(D934="",VLOOKUP(A934,HEADROOM!$C$2:$E$3820,3,FALSE()),"")</f>
        <v/>
      </c>
      <c r="J934" s="0" t="str">
        <f aca="false">A934&amp;B934</f>
        <v>Colonial Energy Inc.96002850</v>
      </c>
      <c r="K934" s="0" t="s">
        <v>1572</v>
      </c>
    </row>
    <row r="935" customFormat="false" ht="12.75" hidden="false" customHeight="false" outlineLevel="0" collapsed="false">
      <c r="A935" s="56" t="s">
        <v>186</v>
      </c>
      <c r="B935" s="57" t="n">
        <v>96005429</v>
      </c>
      <c r="C935" s="118" t="s">
        <v>35</v>
      </c>
      <c r="D935" s="57" t="n">
        <v>49410</v>
      </c>
      <c r="E935" s="0" t="s">
        <v>13</v>
      </c>
      <c r="F935" s="0" t="n">
        <v>98</v>
      </c>
      <c r="H935" s="29" t="n">
        <f aca="false">VLOOKUP(A935,HEADROOM!$C$2:$D$3820,2,FALSE())</f>
        <v>1125598</v>
      </c>
      <c r="I935" s="0" t="str">
        <f aca="false">IF(D935="",VLOOKUP(A935,HEADROOM!$C$2:$E$3820,3,FALSE()),"")</f>
        <v/>
      </c>
      <c r="J935" s="0" t="str">
        <f aca="false">A935&amp;B935</f>
        <v>Colonial Energy Inc.96005429</v>
      </c>
      <c r="K935" s="0" t="s">
        <v>1572</v>
      </c>
    </row>
    <row r="936" customFormat="false" ht="12.75" hidden="false" customHeight="false" outlineLevel="0" collapsed="false">
      <c r="A936" s="56" t="s">
        <v>186</v>
      </c>
      <c r="B936" s="57" t="n">
        <v>96035982</v>
      </c>
      <c r="C936" s="118" t="s">
        <v>70</v>
      </c>
      <c r="D936" s="57" t="n">
        <v>49410</v>
      </c>
      <c r="E936" s="0" t="s">
        <v>13</v>
      </c>
      <c r="F936" s="0" t="n">
        <v>98</v>
      </c>
      <c r="H936" s="29" t="n">
        <f aca="false">VLOOKUP(A936,HEADROOM!$C$2:$D$3820,2,FALSE())</f>
        <v>1125598</v>
      </c>
      <c r="I936" s="0" t="str">
        <f aca="false">IF(D936="",VLOOKUP(A936,HEADROOM!$C$2:$E$3820,3,FALSE()),"")</f>
        <v/>
      </c>
      <c r="J936" s="0" t="str">
        <f aca="false">A936&amp;B936</f>
        <v>Colonial Energy Inc.96035982</v>
      </c>
      <c r="K936" s="0" t="s">
        <v>1572</v>
      </c>
    </row>
    <row r="937" customFormat="false" ht="12.75" hidden="false" customHeight="false" outlineLevel="0" collapsed="false">
      <c r="A937" s="56" t="s">
        <v>186</v>
      </c>
      <c r="B937" s="57" t="n">
        <v>96037194</v>
      </c>
      <c r="C937" s="118" t="s">
        <v>38</v>
      </c>
      <c r="D937" s="57" t="n">
        <v>49410</v>
      </c>
      <c r="E937" s="0" t="s">
        <v>13</v>
      </c>
      <c r="F937" s="0" t="n">
        <v>98</v>
      </c>
      <c r="H937" s="29" t="n">
        <f aca="false">VLOOKUP(A937,HEADROOM!$C$2:$D$3820,2,FALSE())</f>
        <v>1125598</v>
      </c>
      <c r="I937" s="0" t="str">
        <f aca="false">IF(D937="",VLOOKUP(A937,HEADROOM!$C$2:$E$3820,3,FALSE()),"")</f>
        <v/>
      </c>
      <c r="J937" s="0" t="str">
        <f aca="false">A937&amp;B937</f>
        <v>Colonial Energy Inc.96037194</v>
      </c>
      <c r="K937" s="0" t="s">
        <v>1572</v>
      </c>
    </row>
    <row r="938" customFormat="false" ht="12.75" hidden="false" customHeight="false" outlineLevel="0" collapsed="false">
      <c r="A938" s="56" t="s">
        <v>109</v>
      </c>
      <c r="B938" s="57" t="n">
        <v>96063989</v>
      </c>
      <c r="C938" s="118" t="s">
        <v>110</v>
      </c>
      <c r="D938" s="57" t="n">
        <v>29605</v>
      </c>
      <c r="E938" s="0" t="s">
        <v>13</v>
      </c>
      <c r="F938" s="0" t="n">
        <v>42</v>
      </c>
      <c r="H938" s="29" t="n">
        <f aca="false">VLOOKUP(A938,HEADROOM!$C$2:$D$3820,2,FALSE())</f>
        <v>68290532</v>
      </c>
      <c r="I938" s="0" t="str">
        <f aca="false">IF(D938="",VLOOKUP(A938,HEADROOM!$C$2:$E$3820,3,FALSE()),"")</f>
        <v/>
      </c>
      <c r="J938" s="0" t="str">
        <f aca="false">A938&amp;B938</f>
        <v>ConAgra Energy Services, Inc.96063989</v>
      </c>
      <c r="K938" s="0" t="s">
        <v>112</v>
      </c>
    </row>
    <row r="939" customFormat="false" ht="12.75" hidden="false" customHeight="false" outlineLevel="0" collapsed="false">
      <c r="A939" s="56" t="s">
        <v>109</v>
      </c>
      <c r="B939" s="57" t="n">
        <v>96002647</v>
      </c>
      <c r="C939" s="118" t="s">
        <v>28</v>
      </c>
      <c r="D939" s="57" t="n">
        <v>29605</v>
      </c>
      <c r="E939" s="0" t="s">
        <v>13</v>
      </c>
      <c r="F939" s="0" t="n">
        <v>42</v>
      </c>
      <c r="H939" s="29" t="n">
        <f aca="false">VLOOKUP(A939,HEADROOM!$C$2:$D$3820,2,FALSE())</f>
        <v>68290532</v>
      </c>
      <c r="I939" s="0" t="str">
        <f aca="false">IF(D939="",VLOOKUP(A939,HEADROOM!$C$2:$E$3820,3,FALSE()),"")</f>
        <v/>
      </c>
      <c r="J939" s="0" t="str">
        <f aca="false">A939&amp;B939</f>
        <v>ConAgra Energy Services, Inc.96002647</v>
      </c>
      <c r="K939" s="0" t="s">
        <v>1572</v>
      </c>
    </row>
    <row r="940" customFormat="false" ht="12.75" hidden="false" customHeight="false" outlineLevel="0" collapsed="false">
      <c r="A940" s="56" t="s">
        <v>109</v>
      </c>
      <c r="B940" s="57" t="n">
        <v>96002818</v>
      </c>
      <c r="C940" s="118" t="s">
        <v>29</v>
      </c>
      <c r="D940" s="57" t="n">
        <v>29605</v>
      </c>
      <c r="E940" s="0" t="s">
        <v>13</v>
      </c>
      <c r="F940" s="0" t="n">
        <v>42</v>
      </c>
      <c r="H940" s="29" t="n">
        <f aca="false">VLOOKUP(A940,HEADROOM!$C$2:$D$3820,2,FALSE())</f>
        <v>68290532</v>
      </c>
      <c r="I940" s="0" t="str">
        <f aca="false">IF(D940="",VLOOKUP(A940,HEADROOM!$C$2:$E$3820,3,FALSE()),"")</f>
        <v/>
      </c>
      <c r="J940" s="0" t="str">
        <f aca="false">A940&amp;B940</f>
        <v>ConAgra Energy Services, Inc.96002818</v>
      </c>
      <c r="K940" s="0" t="s">
        <v>1572</v>
      </c>
    </row>
    <row r="941" customFormat="false" ht="12.75" hidden="false" customHeight="false" outlineLevel="0" collapsed="false">
      <c r="A941" s="56" t="s">
        <v>109</v>
      </c>
      <c r="B941" s="57" t="n">
        <v>96005347</v>
      </c>
      <c r="C941" s="118" t="s">
        <v>47</v>
      </c>
      <c r="D941" s="57" t="n">
        <v>29605</v>
      </c>
      <c r="E941" s="0" t="s">
        <v>13</v>
      </c>
      <c r="F941" s="0" t="n">
        <v>42</v>
      </c>
      <c r="H941" s="29" t="n">
        <f aca="false">VLOOKUP(A941,HEADROOM!$C$2:$D$3820,2,FALSE())</f>
        <v>68290532</v>
      </c>
      <c r="I941" s="0" t="str">
        <f aca="false">IF(D941="",VLOOKUP(A941,HEADROOM!$C$2:$E$3820,3,FALSE()),"")</f>
        <v/>
      </c>
      <c r="J941" s="0" t="str">
        <f aca="false">A941&amp;B941</f>
        <v>ConAgra Energy Services, Inc.96005347</v>
      </c>
      <c r="K941" s="0" t="s">
        <v>1572</v>
      </c>
    </row>
    <row r="942" customFormat="false" ht="12.75" hidden="false" customHeight="false" outlineLevel="0" collapsed="false">
      <c r="A942" s="56" t="s">
        <v>109</v>
      </c>
      <c r="B942" s="57" t="n">
        <v>96005429</v>
      </c>
      <c r="C942" s="118" t="s">
        <v>35</v>
      </c>
      <c r="D942" s="57" t="n">
        <v>29605</v>
      </c>
      <c r="E942" s="0" t="s">
        <v>13</v>
      </c>
      <c r="F942" s="0" t="n">
        <v>42</v>
      </c>
      <c r="H942" s="29" t="n">
        <f aca="false">VLOOKUP(A942,HEADROOM!$C$2:$D$3820,2,FALSE())</f>
        <v>68290532</v>
      </c>
      <c r="I942" s="0" t="str">
        <f aca="false">IF(D942="",VLOOKUP(A942,HEADROOM!$C$2:$E$3820,3,FALSE()),"")</f>
        <v/>
      </c>
      <c r="J942" s="0" t="str">
        <f aca="false">A942&amp;B942</f>
        <v>ConAgra Energy Services, Inc.96005429</v>
      </c>
      <c r="K942" s="0" t="s">
        <v>1572</v>
      </c>
    </row>
    <row r="943" customFormat="false" ht="12.75" hidden="false" customHeight="false" outlineLevel="0" collapsed="false">
      <c r="A943" s="56" t="s">
        <v>109</v>
      </c>
      <c r="B943" s="57" t="n">
        <v>96007370</v>
      </c>
      <c r="C943" s="118" t="s">
        <v>36</v>
      </c>
      <c r="D943" s="57" t="n">
        <v>29605</v>
      </c>
      <c r="E943" s="0" t="s">
        <v>13</v>
      </c>
      <c r="F943" s="0" t="n">
        <v>42</v>
      </c>
      <c r="H943" s="29" t="n">
        <f aca="false">VLOOKUP(A943,HEADROOM!$C$2:$D$3820,2,FALSE())</f>
        <v>68290532</v>
      </c>
      <c r="I943" s="0" t="str">
        <f aca="false">IF(D943="",VLOOKUP(A943,HEADROOM!$C$2:$E$3820,3,FALSE()),"")</f>
        <v/>
      </c>
      <c r="J943" s="0" t="str">
        <f aca="false">A943&amp;B943</f>
        <v>ConAgra Energy Services, Inc.96007370</v>
      </c>
      <c r="K943" s="0" t="s">
        <v>1572</v>
      </c>
    </row>
    <row r="944" customFormat="false" ht="12.75" hidden="false" customHeight="false" outlineLevel="0" collapsed="false">
      <c r="A944" s="56" t="s">
        <v>109</v>
      </c>
      <c r="B944" s="57" t="n">
        <v>96028864</v>
      </c>
      <c r="C944" s="118" t="s">
        <v>34</v>
      </c>
      <c r="D944" s="57" t="n">
        <v>29605</v>
      </c>
      <c r="E944" s="0" t="s">
        <v>13</v>
      </c>
      <c r="F944" s="0" t="n">
        <v>42</v>
      </c>
      <c r="H944" s="29" t="n">
        <f aca="false">VLOOKUP(A944,HEADROOM!$C$2:$D$3820,2,FALSE())</f>
        <v>68290532</v>
      </c>
      <c r="I944" s="0" t="str">
        <f aca="false">IF(D944="",VLOOKUP(A944,HEADROOM!$C$2:$E$3820,3,FALSE()),"")</f>
        <v/>
      </c>
      <c r="J944" s="0" t="str">
        <f aca="false">A944&amp;B944</f>
        <v>ConAgra Energy Services, Inc.96028864</v>
      </c>
      <c r="K944" s="0" t="s">
        <v>1572</v>
      </c>
    </row>
    <row r="945" customFormat="false" ht="12.75" hidden="false" customHeight="false" outlineLevel="0" collapsed="false">
      <c r="A945" s="56" t="s">
        <v>68</v>
      </c>
      <c r="B945" s="57" t="n">
        <v>96005429</v>
      </c>
      <c r="C945" s="118" t="s">
        <v>35</v>
      </c>
      <c r="D945" s="57" t="n">
        <v>71243</v>
      </c>
      <c r="E945" s="0" t="s">
        <v>13</v>
      </c>
      <c r="F945" s="0" t="n">
        <v>11</v>
      </c>
      <c r="H945" s="29" t="n">
        <f aca="false">VLOOKUP(A945,HEADROOM!$C$2:$D$3820,2,FALSE())</f>
        <v>6792881</v>
      </c>
      <c r="I945" s="0" t="str">
        <f aca="false">IF(D945="",VLOOKUP(A945,HEADROOM!$C$2:$E$3820,3,FALSE()),"")</f>
        <v/>
      </c>
      <c r="J945" s="0" t="str">
        <f aca="false">A945&amp;B945</f>
        <v>Conectiv Energy Supply, Inc.96005429</v>
      </c>
      <c r="K945" s="0" t="s">
        <v>1572</v>
      </c>
    </row>
    <row r="946" customFormat="false" ht="12.75" hidden="false" customHeight="false" outlineLevel="0" collapsed="false">
      <c r="A946" s="56" t="s">
        <v>68</v>
      </c>
      <c r="B946" s="57" t="n">
        <v>96018109</v>
      </c>
      <c r="C946" s="118" t="s">
        <v>34</v>
      </c>
      <c r="D946" s="57" t="n">
        <v>71243</v>
      </c>
      <c r="E946" s="0" t="s">
        <v>13</v>
      </c>
      <c r="F946" s="0" t="n">
        <v>11</v>
      </c>
      <c r="H946" s="29" t="n">
        <f aca="false">VLOOKUP(A946,HEADROOM!$C$2:$D$3820,2,FALSE())</f>
        <v>6792881</v>
      </c>
      <c r="I946" s="0" t="str">
        <f aca="false">IF(D946="",VLOOKUP(A946,HEADROOM!$C$2:$E$3820,3,FALSE()),"")</f>
        <v/>
      </c>
      <c r="J946" s="0" t="str">
        <f aca="false">A946&amp;B946</f>
        <v>Conectiv Energy Supply, Inc.96018109</v>
      </c>
      <c r="K946" s="0" t="s">
        <v>1572</v>
      </c>
    </row>
    <row r="947" customFormat="false" ht="12.75" hidden="false" customHeight="false" outlineLevel="0" collapsed="false">
      <c r="A947" s="56" t="s">
        <v>68</v>
      </c>
      <c r="B947" s="57" t="n">
        <v>96054880</v>
      </c>
      <c r="C947" s="118" t="s">
        <v>47</v>
      </c>
      <c r="D947" s="57" t="n">
        <v>71243</v>
      </c>
      <c r="E947" s="0" t="s">
        <v>13</v>
      </c>
      <c r="F947" s="0" t="n">
        <v>11</v>
      </c>
      <c r="H947" s="29" t="n">
        <f aca="false">VLOOKUP(A947,HEADROOM!$C$2:$D$3820,2,FALSE())</f>
        <v>6792881</v>
      </c>
      <c r="I947" s="0" t="str">
        <f aca="false">IF(D947="",VLOOKUP(A947,HEADROOM!$C$2:$E$3820,3,FALSE()),"")</f>
        <v/>
      </c>
      <c r="J947" s="0" t="str">
        <f aca="false">A947&amp;B947</f>
        <v>Conectiv Energy Supply, Inc.96054880</v>
      </c>
      <c r="K947" s="0" t="s">
        <v>1572</v>
      </c>
    </row>
    <row r="948" customFormat="false" ht="12.75" hidden="false" customHeight="false" outlineLevel="0" collapsed="false">
      <c r="A948" s="56" t="s">
        <v>123</v>
      </c>
      <c r="B948" s="57" t="n">
        <v>96065410</v>
      </c>
      <c r="C948" s="118" t="s">
        <v>34</v>
      </c>
      <c r="D948" s="57" t="n">
        <v>3497</v>
      </c>
      <c r="E948" s="0" t="s">
        <v>13</v>
      </c>
      <c r="F948" s="0" t="n">
        <v>53</v>
      </c>
      <c r="H948" s="29" t="n">
        <f aca="false">VLOOKUP(A948,HEADROOM!$C$2:$D$3820,2,FALSE())</f>
        <v>71347000</v>
      </c>
      <c r="I948" s="0" t="str">
        <f aca="false">IF(D948="",VLOOKUP(A948,HEADROOM!$C$2:$E$3820,3,FALSE()),"")</f>
        <v/>
      </c>
      <c r="J948" s="0" t="str">
        <f aca="false">A948&amp;B948</f>
        <v>Conoco Inc.96065410</v>
      </c>
      <c r="K948" s="0" t="s">
        <v>4030</v>
      </c>
    </row>
    <row r="949" customFormat="false" ht="12.75" hidden="false" customHeight="false" outlineLevel="0" collapsed="false">
      <c r="A949" s="56" t="s">
        <v>123</v>
      </c>
      <c r="B949" s="57" t="n">
        <v>96057744</v>
      </c>
      <c r="C949" s="118" t="s">
        <v>93</v>
      </c>
      <c r="D949" s="57" t="n">
        <v>3497</v>
      </c>
      <c r="E949" s="0" t="s">
        <v>13</v>
      </c>
      <c r="F949" s="0" t="n">
        <v>53</v>
      </c>
      <c r="H949" s="29" t="n">
        <f aca="false">VLOOKUP(A949,HEADROOM!$C$2:$D$3820,2,FALSE())</f>
        <v>71347000</v>
      </c>
      <c r="I949" s="0" t="str">
        <f aca="false">IF(D949="",VLOOKUP(A949,HEADROOM!$C$2:$E$3820,3,FALSE()),"")</f>
        <v/>
      </c>
      <c r="J949" s="0" t="str">
        <f aca="false">A949&amp;B949</f>
        <v>Conoco Inc.96057744</v>
      </c>
      <c r="K949" s="0" t="s">
        <v>4031</v>
      </c>
    </row>
    <row r="950" customFormat="false" ht="12.75" hidden="false" customHeight="false" outlineLevel="0" collapsed="false">
      <c r="A950" s="56" t="s">
        <v>123</v>
      </c>
      <c r="B950" s="57" t="n">
        <v>96058117</v>
      </c>
      <c r="C950" s="118" t="s">
        <v>93</v>
      </c>
      <c r="D950" s="57" t="n">
        <v>3497</v>
      </c>
      <c r="E950" s="0" t="s">
        <v>13</v>
      </c>
      <c r="F950" s="0" t="n">
        <v>53</v>
      </c>
      <c r="H950" s="29" t="n">
        <f aca="false">VLOOKUP(A950,HEADROOM!$C$2:$D$3820,2,FALSE())</f>
        <v>71347000</v>
      </c>
      <c r="I950" s="0" t="str">
        <f aca="false">IF(D950="",VLOOKUP(A950,HEADROOM!$C$2:$E$3820,3,FALSE()),"")</f>
        <v/>
      </c>
      <c r="J950" s="0" t="str">
        <f aca="false">A950&amp;B950</f>
        <v>Conoco Inc.96058117</v>
      </c>
      <c r="K950" s="0" t="s">
        <v>4031</v>
      </c>
    </row>
    <row r="951" customFormat="false" ht="12.75" hidden="false" customHeight="false" outlineLevel="0" collapsed="false">
      <c r="A951" s="56" t="s">
        <v>123</v>
      </c>
      <c r="B951" s="57" t="n">
        <v>96060309</v>
      </c>
      <c r="C951" s="118" t="s">
        <v>34</v>
      </c>
      <c r="D951" s="57" t="n">
        <v>3497</v>
      </c>
      <c r="E951" s="0" t="s">
        <v>13</v>
      </c>
      <c r="F951" s="0" t="n">
        <v>53</v>
      </c>
      <c r="H951" s="29" t="n">
        <f aca="false">VLOOKUP(A951,HEADROOM!$C$2:$D$3820,2,FALSE())</f>
        <v>71347000</v>
      </c>
      <c r="I951" s="0" t="str">
        <f aca="false">IF(D951="",VLOOKUP(A951,HEADROOM!$C$2:$E$3820,3,FALSE()),"")</f>
        <v/>
      </c>
      <c r="J951" s="0" t="str">
        <f aca="false">A951&amp;B951</f>
        <v>Conoco Inc.96060309</v>
      </c>
      <c r="K951" s="0" t="s">
        <v>4031</v>
      </c>
    </row>
    <row r="952" customFormat="false" ht="12.75" hidden="false" customHeight="false" outlineLevel="0" collapsed="false">
      <c r="A952" s="56" t="s">
        <v>123</v>
      </c>
      <c r="B952" s="57" t="n">
        <v>96060310</v>
      </c>
      <c r="C952" s="118" t="s">
        <v>47</v>
      </c>
      <c r="D952" s="57" t="n">
        <v>3497</v>
      </c>
      <c r="E952" s="0" t="s">
        <v>13</v>
      </c>
      <c r="F952" s="0" t="n">
        <v>53</v>
      </c>
      <c r="H952" s="29" t="n">
        <f aca="false">VLOOKUP(A952,HEADROOM!$C$2:$D$3820,2,FALSE())</f>
        <v>71347000</v>
      </c>
      <c r="I952" s="0" t="str">
        <f aca="false">IF(D952="",VLOOKUP(A952,HEADROOM!$C$2:$E$3820,3,FALSE()),"")</f>
        <v/>
      </c>
      <c r="J952" s="0" t="str">
        <f aca="false">A952&amp;B952</f>
        <v>Conoco Inc.96060310</v>
      </c>
      <c r="K952" s="0" t="s">
        <v>4031</v>
      </c>
    </row>
    <row r="953" customFormat="false" ht="12.75" hidden="false" customHeight="false" outlineLevel="0" collapsed="false">
      <c r="A953" s="56" t="s">
        <v>123</v>
      </c>
      <c r="B953" s="57" t="n">
        <v>96075249</v>
      </c>
      <c r="C953" s="118" t="s">
        <v>124</v>
      </c>
      <c r="D953" s="57" t="n">
        <v>3497</v>
      </c>
      <c r="E953" s="0" t="s">
        <v>13</v>
      </c>
      <c r="F953" s="0" t="n">
        <v>53</v>
      </c>
      <c r="H953" s="29" t="n">
        <f aca="false">VLOOKUP(A953,HEADROOM!$C$2:$D$3820,2,FALSE())</f>
        <v>71347000</v>
      </c>
      <c r="I953" s="0" t="str">
        <f aca="false">IF(D953="",VLOOKUP(A953,HEADROOM!$C$2:$E$3820,3,FALSE()),"")</f>
        <v/>
      </c>
      <c r="J953" s="0" t="str">
        <f aca="false">A953&amp;B953</f>
        <v>Conoco Inc.96075249</v>
      </c>
      <c r="K953" s="0" t="s">
        <v>4035</v>
      </c>
    </row>
    <row r="954" customFormat="false" ht="12.75" hidden="false" customHeight="false" outlineLevel="0" collapsed="false">
      <c r="A954" s="56" t="s">
        <v>123</v>
      </c>
      <c r="B954" s="57" t="n">
        <v>96083597</v>
      </c>
      <c r="C954" s="118" t="s">
        <v>44</v>
      </c>
      <c r="D954" s="57" t="n">
        <v>3497</v>
      </c>
      <c r="E954" s="0" t="s">
        <v>13</v>
      </c>
      <c r="F954" s="0" t="n">
        <v>53</v>
      </c>
      <c r="H954" s="29" t="n">
        <f aca="false">VLOOKUP(A954,HEADROOM!$C$2:$D$3820,2,FALSE())</f>
        <v>71347000</v>
      </c>
      <c r="I954" s="0" t="str">
        <f aca="false">IF(D954="",VLOOKUP(A954,HEADROOM!$C$2:$E$3820,3,FALSE()),"")</f>
        <v/>
      </c>
      <c r="J954" s="0" t="str">
        <f aca="false">A954&amp;B954</f>
        <v>Conoco Inc.96083597</v>
      </c>
      <c r="K954" s="0" t="s">
        <v>112</v>
      </c>
    </row>
    <row r="955" customFormat="false" ht="12.75" hidden="false" customHeight="false" outlineLevel="0" collapsed="false">
      <c r="A955" s="56" t="s">
        <v>123</v>
      </c>
      <c r="B955" s="57" t="n">
        <v>96005429</v>
      </c>
      <c r="C955" s="118" t="s">
        <v>35</v>
      </c>
      <c r="D955" s="57" t="n">
        <v>3497</v>
      </c>
      <c r="E955" s="0" t="s">
        <v>13</v>
      </c>
      <c r="F955" s="0" t="n">
        <v>53</v>
      </c>
      <c r="H955" s="29" t="n">
        <f aca="false">VLOOKUP(A955,HEADROOM!$C$2:$D$3820,2,FALSE())</f>
        <v>71347000</v>
      </c>
      <c r="I955" s="0" t="str">
        <f aca="false">IF(D955="",VLOOKUP(A955,HEADROOM!$C$2:$E$3820,3,FALSE()),"")</f>
        <v/>
      </c>
      <c r="J955" s="0" t="str">
        <f aca="false">A955&amp;B955</f>
        <v>Conoco Inc.96005429</v>
      </c>
      <c r="K955" s="0" t="s">
        <v>1572</v>
      </c>
    </row>
    <row r="956" customFormat="false" ht="12.75" hidden="false" customHeight="false" outlineLevel="0" collapsed="false">
      <c r="A956" s="56" t="s">
        <v>123</v>
      </c>
      <c r="B956" s="57" t="n">
        <v>96028867</v>
      </c>
      <c r="C956" s="118" t="s">
        <v>78</v>
      </c>
      <c r="D956" s="57" t="n">
        <v>3497</v>
      </c>
      <c r="E956" s="0" t="s">
        <v>13</v>
      </c>
      <c r="F956" s="0" t="n">
        <v>53</v>
      </c>
      <c r="H956" s="29" t="n">
        <f aca="false">VLOOKUP(A956,HEADROOM!$C$2:$D$3820,2,FALSE())</f>
        <v>71347000</v>
      </c>
      <c r="I956" s="0" t="str">
        <f aca="false">IF(D956="",VLOOKUP(A956,HEADROOM!$C$2:$E$3820,3,FALSE()),"")</f>
        <v/>
      </c>
      <c r="J956" s="0" t="str">
        <f aca="false">A956&amp;B956</f>
        <v>Conoco Inc.96028867</v>
      </c>
      <c r="K956" s="0" t="s">
        <v>1572</v>
      </c>
    </row>
    <row r="957" customFormat="false" ht="12.75" hidden="false" customHeight="false" outlineLevel="0" collapsed="false">
      <c r="A957" s="56" t="s">
        <v>123</v>
      </c>
      <c r="B957" s="57" t="n">
        <v>96057898</v>
      </c>
      <c r="C957" s="118" t="s">
        <v>32</v>
      </c>
      <c r="D957" s="57" t="n">
        <v>3497</v>
      </c>
      <c r="E957" s="0" t="s">
        <v>13</v>
      </c>
      <c r="F957" s="0" t="n">
        <v>53</v>
      </c>
      <c r="H957" s="29" t="n">
        <f aca="false">VLOOKUP(A957,HEADROOM!$C$2:$D$3820,2,FALSE())</f>
        <v>71347000</v>
      </c>
      <c r="I957" s="0" t="str">
        <f aca="false">IF(D957="",VLOOKUP(A957,HEADROOM!$C$2:$E$3820,3,FALSE()),"")</f>
        <v/>
      </c>
      <c r="J957" s="0" t="str">
        <f aca="false">A957&amp;B957</f>
        <v>Conoco Inc.96057898</v>
      </c>
      <c r="K957" s="0" t="s">
        <v>1572</v>
      </c>
    </row>
    <row r="958" customFormat="false" ht="12.75" hidden="false" customHeight="false" outlineLevel="0" collapsed="false">
      <c r="A958" s="56" t="s">
        <v>123</v>
      </c>
      <c r="B958" s="57" t="n">
        <v>96094575</v>
      </c>
      <c r="C958" s="118" t="s">
        <v>33</v>
      </c>
      <c r="D958" s="57" t="n">
        <v>3497</v>
      </c>
      <c r="E958" s="0" t="s">
        <v>13</v>
      </c>
      <c r="F958" s="0" t="n">
        <v>53</v>
      </c>
      <c r="H958" s="29" t="n">
        <f aca="false">VLOOKUP(A958,HEADROOM!$C$2:$D$3820,2,FALSE())</f>
        <v>71347000</v>
      </c>
      <c r="I958" s="0" t="str">
        <f aca="false">IF(D958="",VLOOKUP(A958,HEADROOM!$C$2:$E$3820,3,FALSE()),"")</f>
        <v/>
      </c>
      <c r="J958" s="0" t="str">
        <f aca="false">A958&amp;B958</f>
        <v>Conoco Inc.96094575</v>
      </c>
      <c r="K958" s="0" t="s">
        <v>1572</v>
      </c>
    </row>
    <row r="959" customFormat="false" ht="12.75" hidden="false" customHeight="false" outlineLevel="0" collapsed="false">
      <c r="A959" s="56" t="s">
        <v>301</v>
      </c>
      <c r="B959" s="57" t="n">
        <v>96082168</v>
      </c>
      <c r="C959" s="118" t="s">
        <v>30</v>
      </c>
      <c r="D959" s="57" t="n">
        <v>75073</v>
      </c>
      <c r="E959" s="0" t="s">
        <v>13</v>
      </c>
      <c r="F959" s="0" t="n">
        <v>200</v>
      </c>
      <c r="H959" s="29" t="n">
        <f aca="false">VLOOKUP(A959,HEADROOM!$C$2:$D$3820,2,FALSE())</f>
        <v>3864577</v>
      </c>
      <c r="I959" s="0" t="str">
        <f aca="false">IF(D959="",VLOOKUP(A959,HEADROOM!$C$2:$E$3820,3,FALSE()),"")</f>
        <v/>
      </c>
      <c r="J959" s="0" t="str">
        <f aca="false">A959&amp;B959</f>
        <v>Consolidated Edison Energy, Inc.96082168</v>
      </c>
      <c r="K959" s="0" t="s">
        <v>1572</v>
      </c>
    </row>
    <row r="960" customFormat="false" ht="12.75" hidden="false" customHeight="false" outlineLevel="0" collapsed="false">
      <c r="A960" s="56" t="s">
        <v>286</v>
      </c>
      <c r="B960" s="57" t="n">
        <v>96001634</v>
      </c>
      <c r="C960" s="118" t="s">
        <v>51</v>
      </c>
      <c r="D960" s="57" t="n">
        <v>56630</v>
      </c>
      <c r="E960" s="0" t="s">
        <v>13</v>
      </c>
      <c r="F960" s="0" t="n">
        <v>187</v>
      </c>
      <c r="H960" s="29" t="n">
        <f aca="false">VLOOKUP(A960,HEADROOM!$C$2:$D$3820,2,FALSE())</f>
        <v>1906716</v>
      </c>
      <c r="I960" s="0" t="str">
        <f aca="false">IF(D960="",VLOOKUP(A960,HEADROOM!$C$2:$E$3820,3,FALSE()),"")</f>
        <v/>
      </c>
      <c r="J960" s="0" t="str">
        <f aca="false">A960&amp;B960</f>
        <v>Consolidated Edison Solutions, Inc.96001634</v>
      </c>
      <c r="K960" s="0" t="s">
        <v>1572</v>
      </c>
    </row>
    <row r="961" customFormat="false" ht="12.75" hidden="false" customHeight="false" outlineLevel="0" collapsed="false">
      <c r="A961" s="56" t="s">
        <v>286</v>
      </c>
      <c r="B961" s="57" t="n">
        <v>96002347</v>
      </c>
      <c r="C961" s="118" t="s">
        <v>47</v>
      </c>
      <c r="D961" s="57" t="n">
        <v>56630</v>
      </c>
      <c r="E961" s="0" t="s">
        <v>13</v>
      </c>
      <c r="F961" s="0" t="n">
        <v>187</v>
      </c>
      <c r="H961" s="29" t="n">
        <f aca="false">VLOOKUP(A961,HEADROOM!$C$2:$D$3820,2,FALSE())</f>
        <v>1906716</v>
      </c>
      <c r="I961" s="0" t="str">
        <f aca="false">IF(D961="",VLOOKUP(A961,HEADROOM!$C$2:$E$3820,3,FALSE()),"")</f>
        <v/>
      </c>
      <c r="J961" s="0" t="str">
        <f aca="false">A961&amp;B961</f>
        <v>Consolidated Edison Solutions, Inc.96002347</v>
      </c>
      <c r="K961" s="0" t="s">
        <v>1572</v>
      </c>
    </row>
    <row r="962" customFormat="false" ht="12.75" hidden="false" customHeight="false" outlineLevel="0" collapsed="false">
      <c r="A962" s="56" t="s">
        <v>286</v>
      </c>
      <c r="B962" s="57" t="n">
        <v>96029232</v>
      </c>
      <c r="C962" s="118" t="s">
        <v>78</v>
      </c>
      <c r="D962" s="57" t="n">
        <v>56630</v>
      </c>
      <c r="E962" s="0" t="s">
        <v>13</v>
      </c>
      <c r="F962" s="0" t="n">
        <v>187</v>
      </c>
      <c r="H962" s="29" t="n">
        <f aca="false">VLOOKUP(A962,HEADROOM!$C$2:$D$3820,2,FALSE())</f>
        <v>1906716</v>
      </c>
      <c r="I962" s="0" t="str">
        <f aca="false">IF(D962="",VLOOKUP(A962,HEADROOM!$C$2:$E$3820,3,FALSE()),"")</f>
        <v/>
      </c>
      <c r="J962" s="0" t="str">
        <f aca="false">A962&amp;B962</f>
        <v>Consolidated Edison Solutions, Inc.96029232</v>
      </c>
      <c r="K962" s="0" t="s">
        <v>1572</v>
      </c>
    </row>
    <row r="963" customFormat="false" ht="12.75" hidden="false" customHeight="false" outlineLevel="0" collapsed="false">
      <c r="A963" s="56" t="s">
        <v>71</v>
      </c>
      <c r="B963" s="57" t="n">
        <v>96057365</v>
      </c>
      <c r="C963" s="118" t="s">
        <v>34</v>
      </c>
      <c r="D963" s="57" t="n">
        <v>55134</v>
      </c>
      <c r="E963" s="0" t="s">
        <v>13</v>
      </c>
      <c r="F963" s="0" t="n">
        <v>13</v>
      </c>
      <c r="H963" s="29" t="n">
        <f aca="false">VLOOKUP(A963,HEADROOM!$C$2:$D$3820,2,FALSE())</f>
        <v>22572193</v>
      </c>
      <c r="I963" s="0" t="str">
        <f aca="false">IF(D963="",VLOOKUP(A963,HEADROOM!$C$2:$E$3820,3,FALSE()),"")</f>
        <v/>
      </c>
      <c r="J963" s="0" t="str">
        <f aca="false">A963&amp;B963</f>
        <v>Constellation Power Source, Inc.96057365</v>
      </c>
      <c r="K963" s="0" t="s">
        <v>4031</v>
      </c>
    </row>
    <row r="964" customFormat="false" ht="12.75" hidden="false" customHeight="false" outlineLevel="0" collapsed="false">
      <c r="A964" s="56" t="s">
        <v>71</v>
      </c>
      <c r="B964" s="57" t="n">
        <v>96057582</v>
      </c>
      <c r="C964" s="118" t="s">
        <v>28</v>
      </c>
      <c r="D964" s="57" t="n">
        <v>55134</v>
      </c>
      <c r="E964" s="0" t="s">
        <v>13</v>
      </c>
      <c r="F964" s="0" t="n">
        <v>13</v>
      </c>
      <c r="H964" s="29" t="n">
        <f aca="false">VLOOKUP(A964,HEADROOM!$C$2:$D$3820,2,FALSE())</f>
        <v>22572193</v>
      </c>
      <c r="I964" s="0" t="str">
        <f aca="false">IF(D964="",VLOOKUP(A964,HEADROOM!$C$2:$E$3820,3,FALSE()),"")</f>
        <v/>
      </c>
      <c r="J964" s="0" t="str">
        <f aca="false">A964&amp;B964</f>
        <v>Constellation Power Source, Inc.96057582</v>
      </c>
      <c r="K964" s="0" t="s">
        <v>1572</v>
      </c>
    </row>
    <row r="965" customFormat="false" ht="12.75" hidden="false" customHeight="false" outlineLevel="0" collapsed="false">
      <c r="A965" s="56" t="s">
        <v>71</v>
      </c>
      <c r="B965" s="57" t="n">
        <v>96057583</v>
      </c>
      <c r="C965" s="118" t="s">
        <v>29</v>
      </c>
      <c r="D965" s="57" t="n">
        <v>55134</v>
      </c>
      <c r="E965" s="0" t="s">
        <v>13</v>
      </c>
      <c r="F965" s="0" t="n">
        <v>13</v>
      </c>
      <c r="H965" s="29" t="n">
        <f aca="false">VLOOKUP(A965,HEADROOM!$C$2:$D$3820,2,FALSE())</f>
        <v>22572193</v>
      </c>
      <c r="I965" s="0" t="str">
        <f aca="false">IF(D965="",VLOOKUP(A965,HEADROOM!$C$2:$E$3820,3,FALSE()),"")</f>
        <v/>
      </c>
      <c r="J965" s="0" t="str">
        <f aca="false">A965&amp;B965</f>
        <v>Constellation Power Source, Inc.96057583</v>
      </c>
      <c r="K965" s="0" t="s">
        <v>1572</v>
      </c>
    </row>
    <row r="966" customFormat="false" ht="12.75" hidden="false" customHeight="false" outlineLevel="0" collapsed="false">
      <c r="A966" s="56" t="s">
        <v>71</v>
      </c>
      <c r="B966" s="57" t="n">
        <v>96058040</v>
      </c>
      <c r="C966" s="118" t="s">
        <v>70</v>
      </c>
      <c r="D966" s="57" t="n">
        <v>55134</v>
      </c>
      <c r="E966" s="0" t="s">
        <v>13</v>
      </c>
      <c r="F966" s="0" t="n">
        <v>13</v>
      </c>
      <c r="H966" s="29" t="n">
        <f aca="false">VLOOKUP(A966,HEADROOM!$C$2:$D$3820,2,FALSE())</f>
        <v>22572193</v>
      </c>
      <c r="I966" s="0" t="str">
        <f aca="false">IF(D966="",VLOOKUP(A966,HEADROOM!$C$2:$E$3820,3,FALSE()),"")</f>
        <v/>
      </c>
      <c r="J966" s="0" t="str">
        <f aca="false">A966&amp;B966</f>
        <v>Constellation Power Source, Inc.96058040</v>
      </c>
      <c r="K966" s="0" t="s">
        <v>1572</v>
      </c>
    </row>
    <row r="967" customFormat="false" ht="12.75" hidden="false" customHeight="false" outlineLevel="0" collapsed="false">
      <c r="A967" s="56" t="s">
        <v>121</v>
      </c>
      <c r="B967" s="57" t="n">
        <v>96001012</v>
      </c>
      <c r="C967" s="118" t="s">
        <v>47</v>
      </c>
      <c r="D967" s="57" t="n">
        <v>11170</v>
      </c>
      <c r="E967" s="0" t="s">
        <v>13</v>
      </c>
      <c r="F967" s="0" t="n">
        <v>51</v>
      </c>
      <c r="H967" s="29" t="n">
        <f aca="false">VLOOKUP(A967,HEADROOM!$C$2:$D$3820,2,FALSE())</f>
        <v>851507</v>
      </c>
      <c r="I967" s="0" t="str">
        <f aca="false">IF(D967="",VLOOKUP(A967,HEADROOM!$C$2:$E$3820,3,FALSE()),"")</f>
        <v/>
      </c>
      <c r="J967" s="0" t="str">
        <f aca="false">A967&amp;B967</f>
        <v>Cook Inlet Energy Supply L.L.C.96001012</v>
      </c>
      <c r="K967" s="0" t="s">
        <v>1572</v>
      </c>
    </row>
    <row r="968" customFormat="false" ht="12.75" hidden="false" customHeight="false" outlineLevel="0" collapsed="false">
      <c r="A968" s="56" t="s">
        <v>121</v>
      </c>
      <c r="B968" s="57" t="n">
        <v>96007382</v>
      </c>
      <c r="C968" s="118" t="s">
        <v>36</v>
      </c>
      <c r="D968" s="57" t="n">
        <v>11170</v>
      </c>
      <c r="E968" s="0" t="s">
        <v>13</v>
      </c>
      <c r="F968" s="0" t="n">
        <v>51</v>
      </c>
      <c r="H968" s="29" t="n">
        <f aca="false">VLOOKUP(A968,HEADROOM!$C$2:$D$3820,2,FALSE())</f>
        <v>851507</v>
      </c>
      <c r="I968" s="0" t="str">
        <f aca="false">IF(D968="",VLOOKUP(A968,HEADROOM!$C$2:$E$3820,3,FALSE()),"")</f>
        <v/>
      </c>
      <c r="J968" s="0" t="str">
        <f aca="false">A968&amp;B968</f>
        <v>Cook Inlet Energy Supply L.L.C.96007382</v>
      </c>
      <c r="K968" s="0" t="s">
        <v>1572</v>
      </c>
    </row>
    <row r="969" customFormat="false" ht="12.75" hidden="false" customHeight="false" outlineLevel="0" collapsed="false">
      <c r="A969" s="56" t="s">
        <v>121</v>
      </c>
      <c r="B969" s="57" t="n">
        <v>96028122</v>
      </c>
      <c r="C969" s="118" t="s">
        <v>45</v>
      </c>
      <c r="D969" s="57" t="n">
        <v>11170</v>
      </c>
      <c r="E969" s="0" t="s">
        <v>13</v>
      </c>
      <c r="F969" s="0" t="n">
        <v>51</v>
      </c>
      <c r="H969" s="29" t="n">
        <f aca="false">VLOOKUP(A969,HEADROOM!$C$2:$D$3820,2,FALSE())</f>
        <v>851507</v>
      </c>
      <c r="I969" s="0" t="str">
        <f aca="false">IF(D969="",VLOOKUP(A969,HEADROOM!$C$2:$E$3820,3,FALSE()),"")</f>
        <v/>
      </c>
      <c r="J969" s="0" t="str">
        <f aca="false">A969&amp;B969</f>
        <v>Cook Inlet Energy Supply L.L.C.96028122</v>
      </c>
      <c r="K969" s="0" t="s">
        <v>1572</v>
      </c>
    </row>
    <row r="970" customFormat="false" ht="12.75" hidden="false" customHeight="false" outlineLevel="0" collapsed="false">
      <c r="A970" s="56" t="s">
        <v>121</v>
      </c>
      <c r="B970" s="57" t="n">
        <v>96035616</v>
      </c>
      <c r="C970" s="118" t="s">
        <v>78</v>
      </c>
      <c r="D970" s="57" t="n">
        <v>11170</v>
      </c>
      <c r="E970" s="0" t="s">
        <v>13</v>
      </c>
      <c r="F970" s="0" t="n">
        <v>51</v>
      </c>
      <c r="H970" s="29" t="n">
        <f aca="false">VLOOKUP(A970,HEADROOM!$C$2:$D$3820,2,FALSE())</f>
        <v>851507</v>
      </c>
      <c r="I970" s="0" t="str">
        <f aca="false">IF(D970="",VLOOKUP(A970,HEADROOM!$C$2:$E$3820,3,FALSE()),"")</f>
        <v/>
      </c>
      <c r="J970" s="0" t="str">
        <f aca="false">A970&amp;B970</f>
        <v>Cook Inlet Energy Supply L.L.C.96035616</v>
      </c>
      <c r="K970" s="0" t="s">
        <v>1572</v>
      </c>
    </row>
    <row r="971" customFormat="false" ht="12.75" hidden="false" customHeight="false" outlineLevel="0" collapsed="false">
      <c r="A971" s="56" t="s">
        <v>121</v>
      </c>
      <c r="B971" s="57" t="n">
        <v>96090116</v>
      </c>
      <c r="C971" s="118" t="s">
        <v>82</v>
      </c>
      <c r="D971" s="57" t="n">
        <v>11170</v>
      </c>
      <c r="E971" s="0" t="s">
        <v>13</v>
      </c>
      <c r="F971" s="0" t="n">
        <v>51</v>
      </c>
      <c r="H971" s="29" t="n">
        <f aca="false">VLOOKUP(A971,HEADROOM!$C$2:$D$3820,2,FALSE())</f>
        <v>851507</v>
      </c>
      <c r="I971" s="0" t="str">
        <f aca="false">IF(D971="",VLOOKUP(A971,HEADROOM!$C$2:$E$3820,3,FALSE()),"")</f>
        <v/>
      </c>
      <c r="J971" s="0" t="str">
        <f aca="false">A971&amp;B971</f>
        <v>Cook Inlet Energy Supply L.L.C.96090116</v>
      </c>
      <c r="K971" s="0" t="s">
        <v>1572</v>
      </c>
    </row>
    <row r="972" customFormat="false" ht="12.75" hidden="false" customHeight="false" outlineLevel="0" collapsed="false">
      <c r="A972" s="56" t="s">
        <v>282</v>
      </c>
      <c r="B972" s="57" t="n">
        <v>96022317</v>
      </c>
      <c r="C972" s="118" t="s">
        <v>29</v>
      </c>
      <c r="D972" s="57" t="n">
        <v>53238</v>
      </c>
      <c r="E972" s="0" t="s">
        <v>13</v>
      </c>
      <c r="F972" s="0" t="n">
        <v>183</v>
      </c>
      <c r="H972" s="29" t="n">
        <f aca="false">VLOOKUP(A972,HEADROOM!$C$2:$D$3820,2,FALSE())</f>
        <v>100000</v>
      </c>
      <c r="I972" s="0" t="str">
        <f aca="false">IF(D972="",VLOOKUP(A972,HEADROOM!$C$2:$E$3820,3,FALSE()),"")</f>
        <v/>
      </c>
      <c r="J972" s="0" t="str">
        <f aca="false">A972&amp;B972</f>
        <v>Copano Energy Services/Upper Gulf Coast, L.P.96022317</v>
      </c>
      <c r="K972" s="0" t="s">
        <v>1572</v>
      </c>
    </row>
    <row r="973" customFormat="false" ht="12.75" hidden="false" customHeight="false" outlineLevel="0" collapsed="false">
      <c r="A973" s="56" t="s">
        <v>282</v>
      </c>
      <c r="B973" s="57" t="n">
        <v>96051457</v>
      </c>
      <c r="C973" s="118" t="s">
        <v>70</v>
      </c>
      <c r="D973" s="57" t="n">
        <v>53238</v>
      </c>
      <c r="E973" s="0" t="s">
        <v>13</v>
      </c>
      <c r="F973" s="0" t="n">
        <v>183</v>
      </c>
      <c r="H973" s="29" t="n">
        <f aca="false">VLOOKUP(A973,HEADROOM!$C$2:$D$3820,2,FALSE())</f>
        <v>100000</v>
      </c>
      <c r="I973" s="0" t="str">
        <f aca="false">IF(D973="",VLOOKUP(A973,HEADROOM!$C$2:$E$3820,3,FALSE()),"")</f>
        <v/>
      </c>
      <c r="J973" s="0" t="str">
        <f aca="false">A973&amp;B973</f>
        <v>Copano Energy Services/Upper Gulf Coast, L.P.96051457</v>
      </c>
      <c r="K973" s="0" t="s">
        <v>1572</v>
      </c>
    </row>
    <row r="974" customFormat="false" ht="12.75" hidden="false" customHeight="false" outlineLevel="0" collapsed="false">
      <c r="A974" s="56" t="s">
        <v>69</v>
      </c>
      <c r="B974" s="57" t="n">
        <v>96002655</v>
      </c>
      <c r="C974" s="118" t="s">
        <v>28</v>
      </c>
      <c r="D974" s="57" t="n">
        <v>49747</v>
      </c>
      <c r="E974" s="0" t="s">
        <v>13</v>
      </c>
      <c r="F974" s="0" t="e">
        <f aca="false">NA()</f>
        <v>#N/A</v>
      </c>
      <c r="H974" s="29" t="e">
        <f aca="false">VLOOKUP(A974,HEADROOM!$C$2:$D$3820,2,FALSE())</f>
        <v>#N/A</v>
      </c>
      <c r="I974" s="0" t="str">
        <f aca="false">IF(D974="",VLOOKUP(A974,HEADROOM!$C$2:$E$3820,3,FALSE()),"")</f>
        <v/>
      </c>
      <c r="J974" s="0" t="str">
        <f aca="false">A974&amp;B974</f>
        <v>Coral Energy Holding, L.P.96002655</v>
      </c>
      <c r="K974" s="0" t="s">
        <v>1572</v>
      </c>
    </row>
    <row r="975" customFormat="false" ht="12.75" hidden="false" customHeight="false" outlineLevel="0" collapsed="false">
      <c r="A975" s="56" t="s">
        <v>69</v>
      </c>
      <c r="B975" s="57" t="n">
        <v>96015133</v>
      </c>
      <c r="C975" s="118" t="s">
        <v>29</v>
      </c>
      <c r="D975" s="57" t="n">
        <v>49747</v>
      </c>
      <c r="E975" s="0" t="s">
        <v>13</v>
      </c>
      <c r="F975" s="0" t="e">
        <f aca="false">NA()</f>
        <v>#N/A</v>
      </c>
      <c r="H975" s="29" t="e">
        <f aca="false">VLOOKUP(A975,HEADROOM!$C$2:$D$3820,2,FALSE())</f>
        <v>#N/A</v>
      </c>
      <c r="I975" s="0" t="str">
        <f aca="false">IF(D975="",VLOOKUP(A975,HEADROOM!$C$2:$E$3820,3,FALSE()),"")</f>
        <v/>
      </c>
      <c r="J975" s="0" t="str">
        <f aca="false">A975&amp;B975</f>
        <v>Coral Energy Holding, L.P.96015133</v>
      </c>
      <c r="K975" s="0" t="s">
        <v>1572</v>
      </c>
    </row>
    <row r="976" customFormat="false" ht="12.75" hidden="false" customHeight="false" outlineLevel="0" collapsed="false">
      <c r="A976" s="56" t="s">
        <v>69</v>
      </c>
      <c r="B976" s="57" t="n">
        <v>96029401</v>
      </c>
      <c r="C976" s="118" t="s">
        <v>70</v>
      </c>
      <c r="D976" s="57" t="n">
        <v>49747</v>
      </c>
      <c r="E976" s="0" t="s">
        <v>13</v>
      </c>
      <c r="F976" s="0" t="e">
        <f aca="false">NA()</f>
        <v>#N/A</v>
      </c>
      <c r="H976" s="29" t="e">
        <f aca="false">VLOOKUP(A976,HEADROOM!$C$2:$D$3820,2,FALSE())</f>
        <v>#N/A</v>
      </c>
      <c r="I976" s="0" t="str">
        <f aca="false">IF(D976="",VLOOKUP(A976,HEADROOM!$C$2:$E$3820,3,FALSE()),"")</f>
        <v/>
      </c>
      <c r="J976" s="0" t="str">
        <f aca="false">A976&amp;B976</f>
        <v>Coral Energy Holding, L.P.96029401</v>
      </c>
      <c r="K976" s="0" t="s">
        <v>1572</v>
      </c>
    </row>
    <row r="977" customFormat="false" ht="12.75" hidden="false" customHeight="false" outlineLevel="0" collapsed="false">
      <c r="A977" s="56" t="s">
        <v>69</v>
      </c>
      <c r="B977" s="57" t="n">
        <v>96045614</v>
      </c>
      <c r="C977" s="118" t="s">
        <v>38</v>
      </c>
      <c r="D977" s="57" t="n">
        <v>49747</v>
      </c>
      <c r="E977" s="0" t="s">
        <v>13</v>
      </c>
      <c r="F977" s="0" t="e">
        <f aca="false">NA()</f>
        <v>#N/A</v>
      </c>
      <c r="H977" s="29" t="e">
        <f aca="false">VLOOKUP(A977,HEADROOM!$C$2:$D$3820,2,FALSE())</f>
        <v>#N/A</v>
      </c>
      <c r="I977" s="0" t="str">
        <f aca="false">IF(D977="",VLOOKUP(A977,HEADROOM!$C$2:$E$3820,3,FALSE()),"")</f>
        <v/>
      </c>
      <c r="J977" s="0" t="str">
        <f aca="false">A977&amp;B977</f>
        <v>Coral Energy Holding, L.P.96045614</v>
      </c>
      <c r="K977" s="0" t="s">
        <v>1572</v>
      </c>
    </row>
    <row r="978" customFormat="false" ht="12.75" hidden="false" customHeight="false" outlineLevel="0" collapsed="false">
      <c r="A978" s="56" t="s">
        <v>147</v>
      </c>
      <c r="B978" s="57" t="n">
        <v>96060729</v>
      </c>
      <c r="C978" s="118" t="s">
        <v>29</v>
      </c>
      <c r="D978" s="57" t="n">
        <v>45515</v>
      </c>
      <c r="E978" s="0" t="s">
        <v>13</v>
      </c>
      <c r="F978" s="0" t="n">
        <v>70</v>
      </c>
      <c r="H978" s="29" t="n">
        <f aca="false">VLOOKUP(A978,HEADROOM!$C$2:$D$3820,2,FALSE())</f>
        <v>4386626</v>
      </c>
      <c r="I978" s="0" t="str">
        <f aca="false">IF(D978="",VLOOKUP(A978,HEADROOM!$C$2:$E$3820,3,FALSE()),"")</f>
        <v/>
      </c>
      <c r="J978" s="0" t="str">
        <f aca="false">A978&amp;B978</f>
        <v>Coral Energy Resources, L.P.96060729</v>
      </c>
      <c r="K978" s="0" t="s">
        <v>4030</v>
      </c>
    </row>
    <row r="979" customFormat="false" ht="12.75" hidden="false" customHeight="false" outlineLevel="0" collapsed="false">
      <c r="A979" s="56" t="s">
        <v>147</v>
      </c>
      <c r="B979" s="57" t="n">
        <v>96061779</v>
      </c>
      <c r="C979" s="118" t="s">
        <v>28</v>
      </c>
      <c r="D979" s="57" t="n">
        <v>45515</v>
      </c>
      <c r="E979" s="0" t="s">
        <v>13</v>
      </c>
      <c r="F979" s="0" t="n">
        <v>70</v>
      </c>
      <c r="H979" s="29" t="n">
        <f aca="false">VLOOKUP(A979,HEADROOM!$C$2:$D$3820,2,FALSE())</f>
        <v>4386626</v>
      </c>
      <c r="I979" s="0" t="str">
        <f aca="false">IF(D979="",VLOOKUP(A979,HEADROOM!$C$2:$E$3820,3,FALSE()),"")</f>
        <v/>
      </c>
      <c r="J979" s="0" t="str">
        <f aca="false">A979&amp;B979</f>
        <v>Coral Energy Resources, L.P.96061779</v>
      </c>
      <c r="K979" s="0" t="s">
        <v>4030</v>
      </c>
    </row>
    <row r="980" customFormat="false" ht="12.75" hidden="false" customHeight="false" outlineLevel="0" collapsed="false">
      <c r="A980" s="56" t="s">
        <v>147</v>
      </c>
      <c r="B980" s="57" t="n">
        <v>96061880</v>
      </c>
      <c r="C980" s="118" t="s">
        <v>28</v>
      </c>
      <c r="D980" s="57" t="n">
        <v>45515</v>
      </c>
      <c r="E980" s="0" t="s">
        <v>13</v>
      </c>
      <c r="F980" s="0" t="n">
        <v>70</v>
      </c>
      <c r="H980" s="29" t="n">
        <f aca="false">VLOOKUP(A980,HEADROOM!$C$2:$D$3820,2,FALSE())</f>
        <v>4386626</v>
      </c>
      <c r="I980" s="0" t="str">
        <f aca="false">IF(D980="",VLOOKUP(A980,HEADROOM!$C$2:$E$3820,3,FALSE()),"")</f>
        <v/>
      </c>
      <c r="J980" s="0" t="str">
        <f aca="false">A980&amp;B980</f>
        <v>Coral Energy Resources, L.P.96061880</v>
      </c>
      <c r="K980" s="0" t="s">
        <v>4031</v>
      </c>
    </row>
    <row r="981" customFormat="false" ht="12.75" hidden="false" customHeight="false" outlineLevel="0" collapsed="false">
      <c r="A981" s="56" t="s">
        <v>147</v>
      </c>
      <c r="B981" s="57" t="n">
        <v>96096113</v>
      </c>
      <c r="C981" s="118" t="s">
        <v>29</v>
      </c>
      <c r="D981" s="57" t="n">
        <v>45515</v>
      </c>
      <c r="E981" s="0" t="s">
        <v>13</v>
      </c>
      <c r="F981" s="0" t="n">
        <v>70</v>
      </c>
      <c r="H981" s="29" t="n">
        <f aca="false">VLOOKUP(A981,HEADROOM!$C$2:$D$3820,2,FALSE())</f>
        <v>4386626</v>
      </c>
      <c r="I981" s="0" t="str">
        <f aca="false">IF(D981="",VLOOKUP(A981,HEADROOM!$C$2:$E$3820,3,FALSE()),"")</f>
        <v/>
      </c>
      <c r="J981" s="0" t="str">
        <f aca="false">A981&amp;B981</f>
        <v>Coral Energy Resources, L.P.96096113</v>
      </c>
      <c r="K981" s="0" t="s">
        <v>4031</v>
      </c>
    </row>
    <row r="982" customFormat="false" ht="12.75" hidden="false" customHeight="false" outlineLevel="0" collapsed="false">
      <c r="A982" s="56" t="s">
        <v>147</v>
      </c>
      <c r="B982" s="57" t="n">
        <v>96005429</v>
      </c>
      <c r="C982" s="118" t="s">
        <v>35</v>
      </c>
      <c r="D982" s="57" t="n">
        <v>45515</v>
      </c>
      <c r="E982" s="0" t="s">
        <v>13</v>
      </c>
      <c r="F982" s="0" t="n">
        <v>70</v>
      </c>
      <c r="H982" s="29" t="n">
        <f aca="false">VLOOKUP(A982,HEADROOM!$C$2:$D$3820,2,FALSE())</f>
        <v>4386626</v>
      </c>
      <c r="I982" s="0" t="str">
        <f aca="false">IF(D982="",VLOOKUP(A982,HEADROOM!$C$2:$E$3820,3,FALSE()),"")</f>
        <v/>
      </c>
      <c r="J982" s="0" t="str">
        <f aca="false">A982&amp;B982</f>
        <v>Coral Energy Resources, L.P.96005429</v>
      </c>
      <c r="K982" s="0" t="s">
        <v>1572</v>
      </c>
    </row>
    <row r="983" customFormat="false" ht="12.75" hidden="false" customHeight="false" outlineLevel="0" collapsed="false">
      <c r="A983" s="56" t="s">
        <v>147</v>
      </c>
      <c r="B983" s="57" t="n">
        <v>96007593</v>
      </c>
      <c r="C983" s="118" t="s">
        <v>52</v>
      </c>
      <c r="D983" s="57" t="n">
        <v>45515</v>
      </c>
      <c r="E983" s="0" t="s">
        <v>13</v>
      </c>
      <c r="F983" s="0" t="n">
        <v>70</v>
      </c>
      <c r="H983" s="29" t="n">
        <f aca="false">VLOOKUP(A983,HEADROOM!$C$2:$D$3820,2,FALSE())</f>
        <v>4386626</v>
      </c>
      <c r="I983" s="0" t="str">
        <f aca="false">IF(D983="",VLOOKUP(A983,HEADROOM!$C$2:$E$3820,3,FALSE()),"")</f>
        <v/>
      </c>
      <c r="J983" s="0" t="str">
        <f aca="false">A983&amp;B983</f>
        <v>Coral Energy Resources, L.P.96007593</v>
      </c>
      <c r="K983" s="0" t="s">
        <v>1572</v>
      </c>
    </row>
    <row r="984" customFormat="false" ht="12.75" hidden="false" customHeight="false" outlineLevel="0" collapsed="false">
      <c r="A984" s="56" t="s">
        <v>147</v>
      </c>
      <c r="B984" s="57" t="n">
        <v>96010108</v>
      </c>
      <c r="C984" s="118" t="s">
        <v>56</v>
      </c>
      <c r="D984" s="57" t="n">
        <v>45515</v>
      </c>
      <c r="E984" s="0" t="s">
        <v>13</v>
      </c>
      <c r="F984" s="0" t="n">
        <v>70</v>
      </c>
      <c r="H984" s="29" t="n">
        <f aca="false">VLOOKUP(A984,HEADROOM!$C$2:$D$3820,2,FALSE())</f>
        <v>4386626</v>
      </c>
      <c r="I984" s="0" t="str">
        <f aca="false">IF(D984="",VLOOKUP(A984,HEADROOM!$C$2:$E$3820,3,FALSE()),"")</f>
        <v/>
      </c>
      <c r="J984" s="0" t="str">
        <f aca="false">A984&amp;B984</f>
        <v>Coral Energy Resources, L.P.96010108</v>
      </c>
      <c r="K984" s="0" t="s">
        <v>1572</v>
      </c>
    </row>
    <row r="985" customFormat="false" ht="12.75" hidden="false" customHeight="false" outlineLevel="0" collapsed="false">
      <c r="A985" s="56" t="s">
        <v>147</v>
      </c>
      <c r="B985" s="57" t="n">
        <v>96057839</v>
      </c>
      <c r="C985" s="118" t="s">
        <v>33</v>
      </c>
      <c r="D985" s="57" t="n">
        <v>45515</v>
      </c>
      <c r="E985" s="0" t="s">
        <v>13</v>
      </c>
      <c r="F985" s="0" t="n">
        <v>70</v>
      </c>
      <c r="H985" s="29" t="n">
        <f aca="false">VLOOKUP(A985,HEADROOM!$C$2:$D$3820,2,FALSE())</f>
        <v>4386626</v>
      </c>
      <c r="I985" s="0" t="str">
        <f aca="false">IF(D985="",VLOOKUP(A985,HEADROOM!$C$2:$E$3820,3,FALSE()),"")</f>
        <v/>
      </c>
      <c r="J985" s="0" t="str">
        <f aca="false">A985&amp;B985</f>
        <v>Coral Energy Resources, L.P.96057839</v>
      </c>
      <c r="K985" s="0" t="s">
        <v>1572</v>
      </c>
    </row>
    <row r="986" customFormat="false" ht="12.75" hidden="false" customHeight="false" outlineLevel="0" collapsed="false">
      <c r="A986" s="56" t="s">
        <v>147</v>
      </c>
      <c r="B986" s="57" t="n">
        <v>96062118</v>
      </c>
      <c r="C986" s="118" t="s">
        <v>33</v>
      </c>
      <c r="D986" s="57" t="n">
        <v>45515</v>
      </c>
      <c r="E986" s="0" t="s">
        <v>13</v>
      </c>
      <c r="F986" s="0" t="n">
        <v>70</v>
      </c>
      <c r="H986" s="29" t="n">
        <f aca="false">VLOOKUP(A986,HEADROOM!$C$2:$D$3820,2,FALSE())</f>
        <v>4386626</v>
      </c>
      <c r="I986" s="0" t="str">
        <f aca="false">IF(D986="",VLOOKUP(A986,HEADROOM!$C$2:$E$3820,3,FALSE()),"")</f>
        <v/>
      </c>
      <c r="J986" s="0" t="str">
        <f aca="false">A986&amp;B986</f>
        <v>Coral Energy Resources, L.P.96062118</v>
      </c>
      <c r="K986" s="0" t="s">
        <v>1572</v>
      </c>
    </row>
    <row r="987" customFormat="false" ht="12.75" hidden="false" customHeight="false" outlineLevel="0" collapsed="false">
      <c r="A987" s="56" t="s">
        <v>147</v>
      </c>
      <c r="B987" s="57" t="n">
        <v>96062169</v>
      </c>
      <c r="C987" s="118" t="s">
        <v>33</v>
      </c>
      <c r="D987" s="57" t="n">
        <v>45515</v>
      </c>
      <c r="E987" s="0" t="s">
        <v>13</v>
      </c>
      <c r="F987" s="0" t="n">
        <v>70</v>
      </c>
      <c r="H987" s="29" t="n">
        <f aca="false">VLOOKUP(A987,HEADROOM!$C$2:$D$3820,2,FALSE())</f>
        <v>4386626</v>
      </c>
      <c r="I987" s="0" t="str">
        <f aca="false">IF(D987="",VLOOKUP(A987,HEADROOM!$C$2:$E$3820,3,FALSE()),"")</f>
        <v/>
      </c>
      <c r="J987" s="0" t="str">
        <f aca="false">A987&amp;B987</f>
        <v>Coral Energy Resources, L.P.96062169</v>
      </c>
      <c r="K987" s="0" t="s">
        <v>1572</v>
      </c>
    </row>
    <row r="988" customFormat="false" ht="12.75" hidden="false" customHeight="false" outlineLevel="0" collapsed="false">
      <c r="A988" s="56" t="s">
        <v>147</v>
      </c>
      <c r="B988" s="57" t="n">
        <v>96062984</v>
      </c>
      <c r="C988" s="118" t="s">
        <v>33</v>
      </c>
      <c r="D988" s="57" t="n">
        <v>45515</v>
      </c>
      <c r="E988" s="0" t="s">
        <v>13</v>
      </c>
      <c r="F988" s="0" t="n">
        <v>70</v>
      </c>
      <c r="H988" s="29" t="n">
        <f aca="false">VLOOKUP(A988,HEADROOM!$C$2:$D$3820,2,FALSE())</f>
        <v>4386626</v>
      </c>
      <c r="I988" s="0" t="str">
        <f aca="false">IF(D988="",VLOOKUP(A988,HEADROOM!$C$2:$E$3820,3,FALSE()),"")</f>
        <v/>
      </c>
      <c r="J988" s="0" t="str">
        <f aca="false">A988&amp;B988</f>
        <v>Coral Energy Resources, L.P.96062984</v>
      </c>
      <c r="K988" s="0" t="s">
        <v>1572</v>
      </c>
    </row>
    <row r="989" customFormat="false" ht="12.75" hidden="false" customHeight="false" outlineLevel="0" collapsed="false">
      <c r="A989" s="56" t="s">
        <v>147</v>
      </c>
      <c r="B989" s="57" t="n">
        <v>96063344</v>
      </c>
      <c r="C989" s="118" t="s">
        <v>33</v>
      </c>
      <c r="D989" s="57" t="n">
        <v>45515</v>
      </c>
      <c r="E989" s="0" t="s">
        <v>13</v>
      </c>
      <c r="F989" s="0" t="n">
        <v>70</v>
      </c>
      <c r="H989" s="29" t="n">
        <f aca="false">VLOOKUP(A989,HEADROOM!$C$2:$D$3820,2,FALSE())</f>
        <v>4386626</v>
      </c>
      <c r="I989" s="0" t="str">
        <f aca="false">IF(D989="",VLOOKUP(A989,HEADROOM!$C$2:$E$3820,3,FALSE()),"")</f>
        <v/>
      </c>
      <c r="J989" s="0" t="str">
        <f aca="false">A989&amp;B989</f>
        <v>Coral Energy Resources, L.P.96063344</v>
      </c>
      <c r="K989" s="0" t="s">
        <v>1572</v>
      </c>
    </row>
    <row r="990" customFormat="false" ht="12.75" hidden="false" customHeight="false" outlineLevel="0" collapsed="false">
      <c r="A990" s="56" t="s">
        <v>147</v>
      </c>
      <c r="B990" s="57" t="n">
        <v>96071155</v>
      </c>
      <c r="C990" s="118" t="s">
        <v>33</v>
      </c>
      <c r="D990" s="57" t="n">
        <v>45515</v>
      </c>
      <c r="E990" s="0" t="s">
        <v>13</v>
      </c>
      <c r="F990" s="0" t="n">
        <v>70</v>
      </c>
      <c r="H990" s="29" t="n">
        <f aca="false">VLOOKUP(A990,HEADROOM!$C$2:$D$3820,2,FALSE())</f>
        <v>4386626</v>
      </c>
      <c r="I990" s="0" t="str">
        <f aca="false">IF(D990="",VLOOKUP(A990,HEADROOM!$C$2:$E$3820,3,FALSE()),"")</f>
        <v/>
      </c>
      <c r="J990" s="0" t="str">
        <f aca="false">A990&amp;B990</f>
        <v>Coral Energy Resources, L.P.96071155</v>
      </c>
      <c r="K990" s="0" t="s">
        <v>1572</v>
      </c>
    </row>
    <row r="991" customFormat="false" ht="12.75" hidden="false" customHeight="false" outlineLevel="0" collapsed="false">
      <c r="A991" s="56" t="s">
        <v>147</v>
      </c>
      <c r="B991" s="57" t="n">
        <v>96080608</v>
      </c>
      <c r="C991" s="118" t="s">
        <v>38</v>
      </c>
      <c r="D991" s="57" t="n">
        <v>45515</v>
      </c>
      <c r="E991" s="0" t="s">
        <v>13</v>
      </c>
      <c r="F991" s="0" t="n">
        <v>70</v>
      </c>
      <c r="H991" s="29" t="n">
        <f aca="false">VLOOKUP(A991,HEADROOM!$C$2:$D$3820,2,FALSE())</f>
        <v>4386626</v>
      </c>
      <c r="I991" s="0" t="str">
        <f aca="false">IF(D991="",VLOOKUP(A991,HEADROOM!$C$2:$E$3820,3,FALSE()),"")</f>
        <v/>
      </c>
      <c r="J991" s="0" t="str">
        <f aca="false">A991&amp;B991</f>
        <v>Coral Energy Resources, L.P.96080608</v>
      </c>
      <c r="K991" s="0" t="s">
        <v>1572</v>
      </c>
    </row>
    <row r="992" customFormat="false" ht="12.75" hidden="false" customHeight="false" outlineLevel="0" collapsed="false">
      <c r="A992" s="56" t="s">
        <v>190</v>
      </c>
      <c r="B992" s="57" t="n">
        <v>96000741</v>
      </c>
      <c r="C992" s="118" t="s">
        <v>56</v>
      </c>
      <c r="D992" s="57" t="n">
        <v>52577</v>
      </c>
      <c r="E992" s="0" t="s">
        <v>13</v>
      </c>
      <c r="F992" s="0" t="n">
        <v>101</v>
      </c>
      <c r="H992" s="29" t="n">
        <f aca="false">VLOOKUP(A992,HEADROOM!$C$2:$D$3820,2,FALSE())</f>
        <v>7393607</v>
      </c>
      <c r="I992" s="0" t="str">
        <f aca="false">IF(D992="",VLOOKUP(A992,HEADROOM!$C$2:$E$3820,3,FALSE()),"")</f>
        <v/>
      </c>
      <c r="J992" s="0" t="str">
        <f aca="false">A992&amp;B992</f>
        <v>Cornerstone Propane, L.P.96000741</v>
      </c>
      <c r="K992" s="0" t="s">
        <v>1572</v>
      </c>
    </row>
    <row r="993" customFormat="false" ht="12.75" hidden="false" customHeight="false" outlineLevel="0" collapsed="false">
      <c r="A993" s="56" t="s">
        <v>190</v>
      </c>
      <c r="B993" s="57" t="n">
        <v>96018727</v>
      </c>
      <c r="C993" s="118" t="s">
        <v>36</v>
      </c>
      <c r="D993" s="57" t="n">
        <v>52577</v>
      </c>
      <c r="E993" s="0" t="s">
        <v>13</v>
      </c>
      <c r="F993" s="0" t="n">
        <v>101</v>
      </c>
      <c r="H993" s="29" t="n">
        <f aca="false">VLOOKUP(A993,HEADROOM!$C$2:$D$3820,2,FALSE())</f>
        <v>7393607</v>
      </c>
      <c r="I993" s="0" t="str">
        <f aca="false">IF(D993="",VLOOKUP(A993,HEADROOM!$C$2:$E$3820,3,FALSE()),"")</f>
        <v/>
      </c>
      <c r="J993" s="0" t="str">
        <f aca="false">A993&amp;B993</f>
        <v>Cornerstone Propane, L.P.96018727</v>
      </c>
      <c r="K993" s="0" t="s">
        <v>1572</v>
      </c>
    </row>
    <row r="994" customFormat="false" ht="12.75" hidden="false" customHeight="false" outlineLevel="0" collapsed="false">
      <c r="A994" s="56" t="s">
        <v>215</v>
      </c>
      <c r="B994" s="57" t="n">
        <v>96032024</v>
      </c>
      <c r="C994" s="118" t="s">
        <v>28</v>
      </c>
      <c r="D994" s="57" t="n">
        <v>29765</v>
      </c>
      <c r="E994" s="0" t="s">
        <v>13</v>
      </c>
      <c r="F994" s="0" t="n">
        <v>125</v>
      </c>
      <c r="H994" s="29" t="n">
        <f aca="false">VLOOKUP(A994,HEADROOM!$C$2:$D$3820,2,FALSE())</f>
        <v>9600000</v>
      </c>
      <c r="I994" s="0" t="str">
        <f aca="false">IF(D994="",VLOOKUP(A994,HEADROOM!$C$2:$E$3820,3,FALSE()),"")</f>
        <v/>
      </c>
      <c r="J994" s="0" t="str">
        <f aca="false">A994&amp;B994</f>
        <v>Cross Timbers Energy Services, Inc.96032024</v>
      </c>
      <c r="K994" s="0" t="s">
        <v>1572</v>
      </c>
    </row>
    <row r="995" customFormat="false" ht="12.75" hidden="false" customHeight="false" outlineLevel="0" collapsed="false">
      <c r="A995" s="56" t="s">
        <v>215</v>
      </c>
      <c r="B995" s="57" t="n">
        <v>96032246</v>
      </c>
      <c r="C995" s="118" t="s">
        <v>70</v>
      </c>
      <c r="D995" s="57" t="n">
        <v>29765</v>
      </c>
      <c r="E995" s="0" t="s">
        <v>13</v>
      </c>
      <c r="F995" s="0" t="n">
        <v>125</v>
      </c>
      <c r="H995" s="29" t="n">
        <f aca="false">VLOOKUP(A995,HEADROOM!$C$2:$D$3820,2,FALSE())</f>
        <v>9600000</v>
      </c>
      <c r="I995" s="0" t="str">
        <f aca="false">IF(D995="",VLOOKUP(A995,HEADROOM!$C$2:$E$3820,3,FALSE()),"")</f>
        <v/>
      </c>
      <c r="J995" s="0" t="str">
        <f aca="false">A995&amp;B995</f>
        <v>Cross Timbers Energy Services, Inc.96032246</v>
      </c>
      <c r="K995" s="0" t="s">
        <v>1572</v>
      </c>
    </row>
    <row r="996" customFormat="false" ht="12.75" hidden="false" customHeight="false" outlineLevel="0" collapsed="false">
      <c r="A996" s="56" t="s">
        <v>215</v>
      </c>
      <c r="B996" s="57" t="n">
        <v>96032565</v>
      </c>
      <c r="C996" s="118" t="s">
        <v>29</v>
      </c>
      <c r="D996" s="57" t="n">
        <v>29765</v>
      </c>
      <c r="E996" s="0" t="s">
        <v>13</v>
      </c>
      <c r="F996" s="0" t="n">
        <v>125</v>
      </c>
      <c r="H996" s="29" t="n">
        <f aca="false">VLOOKUP(A996,HEADROOM!$C$2:$D$3820,2,FALSE())</f>
        <v>9600000</v>
      </c>
      <c r="I996" s="0" t="str">
        <f aca="false">IF(D996="",VLOOKUP(A996,HEADROOM!$C$2:$E$3820,3,FALSE()),"")</f>
        <v/>
      </c>
      <c r="J996" s="0" t="str">
        <f aca="false">A996&amp;B996</f>
        <v>Cross Timbers Energy Services, Inc.96032565</v>
      </c>
      <c r="K996" s="0" t="s">
        <v>1572</v>
      </c>
    </row>
    <row r="997" customFormat="false" ht="12.75" hidden="false" customHeight="false" outlineLevel="0" collapsed="false">
      <c r="A997" s="56" t="s">
        <v>215</v>
      </c>
      <c r="B997" s="57" t="n">
        <v>96043104</v>
      </c>
      <c r="C997" s="118" t="s">
        <v>36</v>
      </c>
      <c r="D997" s="57" t="n">
        <v>29765</v>
      </c>
      <c r="E997" s="0" t="s">
        <v>13</v>
      </c>
      <c r="F997" s="0" t="n">
        <v>125</v>
      </c>
      <c r="H997" s="29" t="n">
        <f aca="false">VLOOKUP(A997,HEADROOM!$C$2:$D$3820,2,FALSE())</f>
        <v>9600000</v>
      </c>
      <c r="I997" s="0" t="str">
        <f aca="false">IF(D997="",VLOOKUP(A997,HEADROOM!$C$2:$E$3820,3,FALSE()),"")</f>
        <v/>
      </c>
      <c r="J997" s="0" t="str">
        <f aca="false">A997&amp;B997</f>
        <v>Cross Timbers Energy Services, Inc.96043104</v>
      </c>
      <c r="K997" s="0" t="s">
        <v>1572</v>
      </c>
    </row>
    <row r="998" customFormat="false" ht="12.75" hidden="false" customHeight="false" outlineLevel="0" collapsed="false">
      <c r="A998" s="56" t="s">
        <v>215</v>
      </c>
      <c r="B998" s="57" t="n">
        <v>96056322</v>
      </c>
      <c r="C998" s="118" t="s">
        <v>32</v>
      </c>
      <c r="D998" s="57" t="n">
        <v>29765</v>
      </c>
      <c r="E998" s="0" t="s">
        <v>13</v>
      </c>
      <c r="F998" s="0" t="n">
        <v>125</v>
      </c>
      <c r="H998" s="29" t="n">
        <f aca="false">VLOOKUP(A998,HEADROOM!$C$2:$D$3820,2,FALSE())</f>
        <v>9600000</v>
      </c>
      <c r="I998" s="0" t="str">
        <f aca="false">IF(D998="",VLOOKUP(A998,HEADROOM!$C$2:$E$3820,3,FALSE()),"")</f>
        <v/>
      </c>
      <c r="J998" s="0" t="str">
        <f aca="false">A998&amp;B998</f>
        <v>Cross Timbers Energy Services, Inc.96056322</v>
      </c>
      <c r="K998" s="0" t="s">
        <v>1572</v>
      </c>
    </row>
    <row r="999" customFormat="false" ht="12.75" hidden="false" customHeight="false" outlineLevel="0" collapsed="false">
      <c r="A999" s="56" t="s">
        <v>215</v>
      </c>
      <c r="B999" s="57" t="n">
        <v>96056323</v>
      </c>
      <c r="C999" s="118" t="s">
        <v>32</v>
      </c>
      <c r="D999" s="57" t="n">
        <v>29765</v>
      </c>
      <c r="E999" s="0" t="s">
        <v>13</v>
      </c>
      <c r="F999" s="0" t="n">
        <v>125</v>
      </c>
      <c r="H999" s="29" t="n">
        <f aca="false">VLOOKUP(A999,HEADROOM!$C$2:$D$3820,2,FALSE())</f>
        <v>9600000</v>
      </c>
      <c r="I999" s="0" t="str">
        <f aca="false">IF(D999="",VLOOKUP(A999,HEADROOM!$C$2:$E$3820,3,FALSE()),"")</f>
        <v/>
      </c>
      <c r="J999" s="0" t="str">
        <f aca="false">A999&amp;B999</f>
        <v>Cross Timbers Energy Services, Inc.96056323</v>
      </c>
      <c r="K999" s="0" t="s">
        <v>1572</v>
      </c>
    </row>
    <row r="1000" customFormat="false" ht="12.75" hidden="false" customHeight="false" outlineLevel="0" collapsed="false">
      <c r="A1000" s="56" t="s">
        <v>215</v>
      </c>
      <c r="B1000" s="57" t="n">
        <v>96056983</v>
      </c>
      <c r="C1000" s="118" t="s">
        <v>32</v>
      </c>
      <c r="D1000" s="57" t="n">
        <v>29765</v>
      </c>
      <c r="E1000" s="0" t="s">
        <v>13</v>
      </c>
      <c r="F1000" s="0" t="n">
        <v>125</v>
      </c>
      <c r="H1000" s="29" t="n">
        <f aca="false">VLOOKUP(A1000,HEADROOM!$C$2:$D$3820,2,FALSE())</f>
        <v>9600000</v>
      </c>
      <c r="I1000" s="0" t="str">
        <f aca="false">IF(D1000="",VLOOKUP(A1000,HEADROOM!$C$2:$E$3820,3,FALSE()),"")</f>
        <v/>
      </c>
      <c r="J1000" s="0" t="str">
        <f aca="false">A1000&amp;B1000</f>
        <v>Cross Timbers Energy Services, Inc.96056983</v>
      </c>
      <c r="K1000" s="0" t="s">
        <v>1572</v>
      </c>
    </row>
    <row r="1001" customFormat="false" ht="12.75" hidden="false" customHeight="false" outlineLevel="0" collapsed="false">
      <c r="A1001" s="56" t="s">
        <v>215</v>
      </c>
      <c r="B1001" s="57" t="n">
        <v>96060715</v>
      </c>
      <c r="C1001" s="118" t="s">
        <v>32</v>
      </c>
      <c r="D1001" s="57" t="n">
        <v>29765</v>
      </c>
      <c r="E1001" s="0" t="s">
        <v>13</v>
      </c>
      <c r="F1001" s="0" t="n">
        <v>125</v>
      </c>
      <c r="H1001" s="29" t="n">
        <f aca="false">VLOOKUP(A1001,HEADROOM!$C$2:$D$3820,2,FALSE())</f>
        <v>9600000</v>
      </c>
      <c r="I1001" s="0" t="str">
        <f aca="false">IF(D1001="",VLOOKUP(A1001,HEADROOM!$C$2:$E$3820,3,FALSE()),"")</f>
        <v/>
      </c>
      <c r="J1001" s="0" t="str">
        <f aca="false">A1001&amp;B1001</f>
        <v>Cross Timbers Energy Services, Inc.96060715</v>
      </c>
      <c r="K1001" s="0" t="s">
        <v>1572</v>
      </c>
    </row>
    <row r="1002" customFormat="false" ht="12.75" hidden="false" customHeight="false" outlineLevel="0" collapsed="false">
      <c r="A1002" s="56" t="s">
        <v>215</v>
      </c>
      <c r="B1002" s="57" t="n">
        <v>96092643</v>
      </c>
      <c r="C1002" s="118" t="s">
        <v>32</v>
      </c>
      <c r="D1002" s="57" t="n">
        <v>29765</v>
      </c>
      <c r="E1002" s="0" t="s">
        <v>13</v>
      </c>
      <c r="F1002" s="0" t="n">
        <v>125</v>
      </c>
      <c r="H1002" s="29" t="n">
        <f aca="false">VLOOKUP(A1002,HEADROOM!$C$2:$D$3820,2,FALSE())</f>
        <v>9600000</v>
      </c>
      <c r="I1002" s="0" t="str">
        <f aca="false">IF(D1002="",VLOOKUP(A1002,HEADROOM!$C$2:$E$3820,3,FALSE()),"")</f>
        <v/>
      </c>
      <c r="J1002" s="0" t="str">
        <f aca="false">A1002&amp;B1002</f>
        <v>Cross Timbers Energy Services, Inc.96092643</v>
      </c>
      <c r="K1002" s="0" t="s">
        <v>1572</v>
      </c>
    </row>
    <row r="1003" customFormat="false" ht="12.75" hidden="false" customHeight="false" outlineLevel="0" collapsed="false">
      <c r="A1003" s="56" t="s">
        <v>215</v>
      </c>
      <c r="B1003" s="57" t="n">
        <v>96092644</v>
      </c>
      <c r="C1003" s="118" t="s">
        <v>32</v>
      </c>
      <c r="D1003" s="57" t="n">
        <v>29765</v>
      </c>
      <c r="E1003" s="0" t="s">
        <v>13</v>
      </c>
      <c r="F1003" s="0" t="n">
        <v>125</v>
      </c>
      <c r="H1003" s="29" t="n">
        <f aca="false">VLOOKUP(A1003,HEADROOM!$C$2:$D$3820,2,FALSE())</f>
        <v>9600000</v>
      </c>
      <c r="I1003" s="0" t="str">
        <f aca="false">IF(D1003="",VLOOKUP(A1003,HEADROOM!$C$2:$E$3820,3,FALSE()),"")</f>
        <v/>
      </c>
      <c r="J1003" s="0" t="str">
        <f aca="false">A1003&amp;B1003</f>
        <v>Cross Timbers Energy Services, Inc.96092644</v>
      </c>
      <c r="K1003" s="0" t="s">
        <v>1572</v>
      </c>
    </row>
    <row r="1004" customFormat="false" ht="12.75" hidden="false" customHeight="false" outlineLevel="0" collapsed="false">
      <c r="A1004" s="56" t="s">
        <v>321</v>
      </c>
      <c r="B1004" s="57" t="n">
        <v>96058235</v>
      </c>
      <c r="C1004" s="118" t="s">
        <v>28</v>
      </c>
      <c r="D1004" s="57" t="n">
        <v>53244</v>
      </c>
      <c r="E1004" s="0" t="s">
        <v>13</v>
      </c>
      <c r="F1004" s="0" t="n">
        <v>216</v>
      </c>
      <c r="H1004" s="29" t="n">
        <f aca="false">VLOOKUP(A1004,HEADROOM!$C$2:$D$3820,2,FALSE())</f>
        <v>400000</v>
      </c>
      <c r="I1004" s="0" t="str">
        <f aca="false">IF(D1004="",VLOOKUP(A1004,HEADROOM!$C$2:$E$3820,3,FALSE()),"")</f>
        <v/>
      </c>
      <c r="J1004" s="0" t="str">
        <f aca="false">A1004&amp;B1004</f>
        <v>Crosstex Energy Services, Ltd.96058235</v>
      </c>
      <c r="K1004" s="0" t="s">
        <v>4030</v>
      </c>
    </row>
    <row r="1005" customFormat="false" ht="12.75" hidden="false" customHeight="false" outlineLevel="0" collapsed="false">
      <c r="A1005" s="56" t="s">
        <v>321</v>
      </c>
      <c r="B1005" s="57" t="n">
        <v>96063322</v>
      </c>
      <c r="C1005" s="118" t="s">
        <v>29</v>
      </c>
      <c r="D1005" s="57" t="n">
        <v>53244</v>
      </c>
      <c r="E1005" s="0" t="s">
        <v>13</v>
      </c>
      <c r="F1005" s="0" t="n">
        <v>216</v>
      </c>
      <c r="H1005" s="29" t="n">
        <f aca="false">VLOOKUP(A1005,HEADROOM!$C$2:$D$3820,2,FALSE())</f>
        <v>400000</v>
      </c>
      <c r="I1005" s="0" t="str">
        <f aca="false">IF(D1005="",VLOOKUP(A1005,HEADROOM!$C$2:$E$3820,3,FALSE()),"")</f>
        <v/>
      </c>
      <c r="J1005" s="0" t="str">
        <f aca="false">A1005&amp;B1005</f>
        <v>Crosstex Energy Services, Ltd.96063322</v>
      </c>
      <c r="K1005" s="0" t="s">
        <v>4030</v>
      </c>
    </row>
    <row r="1006" customFormat="false" ht="12.75" hidden="false" customHeight="false" outlineLevel="0" collapsed="false">
      <c r="A1006" s="56" t="s">
        <v>321</v>
      </c>
      <c r="B1006" s="57" t="n">
        <v>96077921</v>
      </c>
      <c r="C1006" s="118" t="s">
        <v>250</v>
      </c>
      <c r="D1006" s="57" t="n">
        <v>53244</v>
      </c>
      <c r="E1006" s="0" t="s">
        <v>13</v>
      </c>
      <c r="F1006" s="0" t="n">
        <v>216</v>
      </c>
      <c r="H1006" s="29" t="n">
        <f aca="false">VLOOKUP(A1006,HEADROOM!$C$2:$D$3820,2,FALSE())</f>
        <v>400000</v>
      </c>
      <c r="I1006" s="0" t="str">
        <f aca="false">IF(D1006="",VLOOKUP(A1006,HEADROOM!$C$2:$E$3820,3,FALSE()),"")</f>
        <v/>
      </c>
      <c r="J1006" s="0" t="str">
        <f aca="false">A1006&amp;B1006</f>
        <v>Crosstex Energy Services, Ltd.96077921</v>
      </c>
      <c r="K1006" s="0" t="s">
        <v>4030</v>
      </c>
    </row>
    <row r="1007" customFormat="false" ht="12.75" hidden="false" customHeight="false" outlineLevel="0" collapsed="false">
      <c r="A1007" s="56" t="s">
        <v>321</v>
      </c>
      <c r="B1007" s="57" t="n">
        <v>96094497</v>
      </c>
      <c r="C1007" s="118" t="s">
        <v>33</v>
      </c>
      <c r="D1007" s="57" t="n">
        <v>53244</v>
      </c>
      <c r="E1007" s="0" t="s">
        <v>13</v>
      </c>
      <c r="F1007" s="0" t="n">
        <v>216</v>
      </c>
      <c r="H1007" s="29" t="n">
        <f aca="false">VLOOKUP(A1007,HEADROOM!$C$2:$D$3820,2,FALSE())</f>
        <v>400000</v>
      </c>
      <c r="I1007" s="0" t="str">
        <f aca="false">IF(D1007="",VLOOKUP(A1007,HEADROOM!$C$2:$E$3820,3,FALSE()),"")</f>
        <v/>
      </c>
      <c r="J1007" s="0" t="str">
        <f aca="false">A1007&amp;B1007</f>
        <v>Crosstex Energy Services, Ltd.96094497</v>
      </c>
      <c r="K1007" s="0" t="s">
        <v>4030</v>
      </c>
    </row>
    <row r="1008" customFormat="false" ht="12.75" hidden="false" customHeight="false" outlineLevel="0" collapsed="false">
      <c r="A1008" s="56" t="s">
        <v>321</v>
      </c>
      <c r="B1008" s="57" t="n">
        <v>96019607</v>
      </c>
      <c r="C1008" s="118" t="s">
        <v>36</v>
      </c>
      <c r="D1008" s="57" t="n">
        <v>53244</v>
      </c>
      <c r="E1008" s="0" t="s">
        <v>13</v>
      </c>
      <c r="F1008" s="0" t="n">
        <v>216</v>
      </c>
      <c r="H1008" s="29" t="n">
        <f aca="false">VLOOKUP(A1008,HEADROOM!$C$2:$D$3820,2,FALSE())</f>
        <v>400000</v>
      </c>
      <c r="I1008" s="0" t="str">
        <f aca="false">IF(D1008="",VLOOKUP(A1008,HEADROOM!$C$2:$E$3820,3,FALSE()),"")</f>
        <v/>
      </c>
      <c r="J1008" s="0" t="str">
        <f aca="false">A1008&amp;B1008</f>
        <v>Crosstex Energy Services, Ltd.96019607</v>
      </c>
      <c r="K1008" s="0" t="s">
        <v>1572</v>
      </c>
    </row>
    <row r="1009" customFormat="false" ht="12.75" hidden="false" customHeight="false" outlineLevel="0" collapsed="false">
      <c r="A1009" s="56" t="s">
        <v>321</v>
      </c>
      <c r="B1009" s="57" t="n">
        <v>96029862</v>
      </c>
      <c r="C1009" s="118" t="s">
        <v>54</v>
      </c>
      <c r="D1009" s="57" t="n">
        <v>53244</v>
      </c>
      <c r="E1009" s="0" t="s">
        <v>13</v>
      </c>
      <c r="F1009" s="0" t="n">
        <v>216</v>
      </c>
      <c r="H1009" s="29" t="n">
        <f aca="false">VLOOKUP(A1009,HEADROOM!$C$2:$D$3820,2,FALSE())</f>
        <v>400000</v>
      </c>
      <c r="I1009" s="0" t="str">
        <f aca="false">IF(D1009="",VLOOKUP(A1009,HEADROOM!$C$2:$E$3820,3,FALSE()),"")</f>
        <v/>
      </c>
      <c r="J1009" s="0" t="str">
        <f aca="false">A1009&amp;B1009</f>
        <v>Crosstex Energy Services, Ltd.96029862</v>
      </c>
      <c r="K1009" s="0" t="s">
        <v>1572</v>
      </c>
    </row>
    <row r="1010" customFormat="false" ht="12.75" hidden="false" customHeight="false" outlineLevel="0" collapsed="false">
      <c r="A1010" s="56" t="s">
        <v>321</v>
      </c>
      <c r="B1010" s="57" t="n">
        <v>96039910</v>
      </c>
      <c r="C1010" s="118" t="s">
        <v>47</v>
      </c>
      <c r="D1010" s="57" t="n">
        <v>53244</v>
      </c>
      <c r="E1010" s="0" t="s">
        <v>13</v>
      </c>
      <c r="F1010" s="0" t="n">
        <v>216</v>
      </c>
      <c r="H1010" s="29" t="n">
        <f aca="false">VLOOKUP(A1010,HEADROOM!$C$2:$D$3820,2,FALSE())</f>
        <v>400000</v>
      </c>
      <c r="I1010" s="0" t="str">
        <f aca="false">IF(D1010="",VLOOKUP(A1010,HEADROOM!$C$2:$E$3820,3,FALSE()),"")</f>
        <v/>
      </c>
      <c r="J1010" s="0" t="str">
        <f aca="false">A1010&amp;B1010</f>
        <v>Crosstex Energy Services, Ltd.96039910</v>
      </c>
      <c r="K1010" s="0" t="s">
        <v>1572</v>
      </c>
    </row>
    <row r="1011" customFormat="false" ht="12.75" hidden="false" customHeight="false" outlineLevel="0" collapsed="false">
      <c r="A1011" s="56" t="s">
        <v>321</v>
      </c>
      <c r="B1011" s="57" t="n">
        <v>96080829</v>
      </c>
      <c r="C1011" s="118" t="s">
        <v>32</v>
      </c>
      <c r="D1011" s="57" t="n">
        <v>53244</v>
      </c>
      <c r="E1011" s="0" t="s">
        <v>13</v>
      </c>
      <c r="F1011" s="0" t="n">
        <v>216</v>
      </c>
      <c r="H1011" s="29" t="n">
        <f aca="false">VLOOKUP(A1011,HEADROOM!$C$2:$D$3820,2,FALSE())</f>
        <v>400000</v>
      </c>
      <c r="I1011" s="0" t="str">
        <f aca="false">IF(D1011="",VLOOKUP(A1011,HEADROOM!$C$2:$E$3820,3,FALSE()),"")</f>
        <v/>
      </c>
      <c r="J1011" s="0" t="str">
        <f aca="false">A1011&amp;B1011</f>
        <v>Crosstex Energy Services, Ltd.96080829</v>
      </c>
      <c r="K1011" s="0" t="s">
        <v>1572</v>
      </c>
    </row>
    <row r="1012" customFormat="false" ht="12.75" hidden="false" customHeight="false" outlineLevel="0" collapsed="false">
      <c r="A1012" s="56" t="s">
        <v>326</v>
      </c>
      <c r="B1012" s="57" t="n">
        <v>96083598</v>
      </c>
      <c r="C1012" s="118" t="s">
        <v>44</v>
      </c>
      <c r="D1012" s="57" t="n">
        <v>1163</v>
      </c>
      <c r="E1012" s="0" t="s">
        <v>13</v>
      </c>
      <c r="F1012" s="0" t="n">
        <v>221</v>
      </c>
      <c r="H1012" s="29" t="n">
        <f aca="false">VLOOKUP(A1012,HEADROOM!$C$2:$D$3820,2,FALSE())</f>
        <v>80000000</v>
      </c>
      <c r="I1012" s="0" t="str">
        <f aca="false">IF(D1012="",VLOOKUP(A1012,HEADROOM!$C$2:$E$3820,3,FALSE()),"")</f>
        <v/>
      </c>
      <c r="J1012" s="0" t="str">
        <f aca="false">A1012&amp;B1012</f>
        <v>Delmarva Power &amp; Light Company96083598</v>
      </c>
      <c r="K1012" s="0" t="s">
        <v>112</v>
      </c>
    </row>
    <row r="1013" customFormat="false" ht="12.75" hidden="false" customHeight="false" outlineLevel="0" collapsed="false">
      <c r="A1013" s="56" t="s">
        <v>326</v>
      </c>
      <c r="B1013" s="57" t="n">
        <v>96005429</v>
      </c>
      <c r="C1013" s="118" t="s">
        <v>35</v>
      </c>
      <c r="D1013" s="57" t="n">
        <v>1163</v>
      </c>
      <c r="E1013" s="0" t="s">
        <v>13</v>
      </c>
      <c r="F1013" s="0" t="n">
        <v>221</v>
      </c>
      <c r="H1013" s="29" t="n">
        <f aca="false">VLOOKUP(A1013,HEADROOM!$C$2:$D$3820,2,FALSE())</f>
        <v>80000000</v>
      </c>
      <c r="I1013" s="0" t="str">
        <f aca="false">IF(D1013="",VLOOKUP(A1013,HEADROOM!$C$2:$E$3820,3,FALSE()),"")</f>
        <v/>
      </c>
      <c r="J1013" s="0" t="str">
        <f aca="false">A1013&amp;B1013</f>
        <v>Delmarva Power &amp; Light Company96005429</v>
      </c>
      <c r="K1013" s="0" t="s">
        <v>1572</v>
      </c>
    </row>
    <row r="1014" customFormat="false" ht="12.75" hidden="false" customHeight="false" outlineLevel="0" collapsed="false">
      <c r="A1014" s="56" t="s">
        <v>326</v>
      </c>
      <c r="B1014" s="57" t="n">
        <v>96027052</v>
      </c>
      <c r="C1014" s="118" t="s">
        <v>36</v>
      </c>
      <c r="D1014" s="57" t="n">
        <v>1163</v>
      </c>
      <c r="E1014" s="0" t="s">
        <v>13</v>
      </c>
      <c r="F1014" s="0" t="n">
        <v>221</v>
      </c>
      <c r="H1014" s="29" t="n">
        <f aca="false">VLOOKUP(A1014,HEADROOM!$C$2:$D$3820,2,FALSE())</f>
        <v>80000000</v>
      </c>
      <c r="I1014" s="0" t="str">
        <f aca="false">IF(D1014="",VLOOKUP(A1014,HEADROOM!$C$2:$E$3820,3,FALSE()),"")</f>
        <v/>
      </c>
      <c r="J1014" s="0" t="str">
        <f aca="false">A1014&amp;B1014</f>
        <v>Delmarva Power &amp; Light Company96027052</v>
      </c>
      <c r="K1014" s="0" t="s">
        <v>1572</v>
      </c>
    </row>
    <row r="1015" customFormat="false" ht="12.75" hidden="false" customHeight="false" outlineLevel="0" collapsed="false">
      <c r="A1015" s="56" t="s">
        <v>326</v>
      </c>
      <c r="B1015" s="57" t="n">
        <v>96041751</v>
      </c>
      <c r="C1015" s="118" t="s">
        <v>34</v>
      </c>
      <c r="D1015" s="57" t="n">
        <v>1163</v>
      </c>
      <c r="E1015" s="0" t="s">
        <v>13</v>
      </c>
      <c r="F1015" s="0" t="n">
        <v>221</v>
      </c>
      <c r="H1015" s="29" t="n">
        <f aca="false">VLOOKUP(A1015,HEADROOM!$C$2:$D$3820,2,FALSE())</f>
        <v>80000000</v>
      </c>
      <c r="I1015" s="0" t="str">
        <f aca="false">IF(D1015="",VLOOKUP(A1015,HEADROOM!$C$2:$E$3820,3,FALSE()),"")</f>
        <v/>
      </c>
      <c r="J1015" s="0" t="str">
        <f aca="false">A1015&amp;B1015</f>
        <v>Delmarva Power &amp; Light Company96041751</v>
      </c>
      <c r="K1015" s="0" t="s">
        <v>1572</v>
      </c>
    </row>
    <row r="1016" customFormat="false" ht="12.75" hidden="false" customHeight="false" outlineLevel="0" collapsed="false">
      <c r="A1016" s="56" t="s">
        <v>290</v>
      </c>
      <c r="B1016" s="57" t="n">
        <v>96000382</v>
      </c>
      <c r="C1016" s="118" t="s">
        <v>118</v>
      </c>
      <c r="D1016" s="57" t="n">
        <v>6198</v>
      </c>
      <c r="E1016" s="0" t="s">
        <v>13</v>
      </c>
      <c r="F1016" s="0" t="n">
        <v>191</v>
      </c>
      <c r="H1016" s="29" t="n">
        <f aca="false">VLOOKUP(A1016,HEADROOM!$C$2:$D$3820,2,FALSE())</f>
        <v>250000</v>
      </c>
      <c r="I1016" s="0" t="str">
        <f aca="false">IF(D1016="",VLOOKUP(A1016,HEADROOM!$C$2:$E$3820,3,FALSE()),"")</f>
        <v/>
      </c>
      <c r="J1016" s="0" t="str">
        <f aca="false">A1016&amp;B1016</f>
        <v>Direct Energy Marketing Limited96000382</v>
      </c>
      <c r="K1016" s="0" t="s">
        <v>1572</v>
      </c>
    </row>
    <row r="1017" customFormat="false" ht="12.75" hidden="false" customHeight="false" outlineLevel="0" collapsed="false">
      <c r="A1017" s="56" t="s">
        <v>290</v>
      </c>
      <c r="B1017" s="57" t="n">
        <v>96063728</v>
      </c>
      <c r="C1017" s="118" t="s">
        <v>70</v>
      </c>
      <c r="D1017" s="57" t="n">
        <v>6198</v>
      </c>
      <c r="E1017" s="0" t="s">
        <v>13</v>
      </c>
      <c r="F1017" s="0" t="n">
        <v>191</v>
      </c>
      <c r="H1017" s="29" t="n">
        <f aca="false">VLOOKUP(A1017,HEADROOM!$C$2:$D$3820,2,FALSE())</f>
        <v>250000</v>
      </c>
      <c r="I1017" s="0" t="str">
        <f aca="false">IF(D1017="",VLOOKUP(A1017,HEADROOM!$C$2:$E$3820,3,FALSE()),"")</f>
        <v/>
      </c>
      <c r="J1017" s="0" t="str">
        <f aca="false">A1017&amp;B1017</f>
        <v>Direct Energy Marketing Limited96063728</v>
      </c>
      <c r="K1017" s="0" t="s">
        <v>1572</v>
      </c>
    </row>
    <row r="1018" customFormat="false" ht="12.75" hidden="false" customHeight="false" outlineLevel="0" collapsed="false">
      <c r="A1018" s="56" t="s">
        <v>290</v>
      </c>
      <c r="B1018" s="57" t="n">
        <v>96085778</v>
      </c>
      <c r="C1018" s="118" t="s">
        <v>33</v>
      </c>
      <c r="D1018" s="57" t="n">
        <v>6198</v>
      </c>
      <c r="E1018" s="0" t="s">
        <v>13</v>
      </c>
      <c r="F1018" s="0" t="n">
        <v>191</v>
      </c>
      <c r="H1018" s="29" t="n">
        <f aca="false">VLOOKUP(A1018,HEADROOM!$C$2:$D$3820,2,FALSE())</f>
        <v>250000</v>
      </c>
      <c r="I1018" s="0" t="str">
        <f aca="false">IF(D1018="",VLOOKUP(A1018,HEADROOM!$C$2:$E$3820,3,FALSE()),"")</f>
        <v/>
      </c>
      <c r="J1018" s="0" t="str">
        <f aca="false">A1018&amp;B1018</f>
        <v>Direct Energy Marketing Limited96085778</v>
      </c>
      <c r="K1018" s="0" t="s">
        <v>1572</v>
      </c>
    </row>
    <row r="1019" customFormat="false" ht="12.75" hidden="false" customHeight="false" outlineLevel="0" collapsed="false">
      <c r="A1019" s="56" t="s">
        <v>231</v>
      </c>
      <c r="B1019" s="57" t="n">
        <v>96010442</v>
      </c>
      <c r="C1019" s="118" t="s">
        <v>140</v>
      </c>
      <c r="D1019" s="57" t="n">
        <v>62225</v>
      </c>
      <c r="E1019" s="0" t="s">
        <v>13</v>
      </c>
      <c r="F1019" s="0" t="n">
        <v>139</v>
      </c>
      <c r="H1019" s="29" t="n">
        <f aca="false">VLOOKUP(A1019,HEADROOM!$C$2:$D$3820,2,FALSE())</f>
        <v>5000000</v>
      </c>
      <c r="I1019" s="0" t="str">
        <f aca="false">IF(D1019="",VLOOKUP(A1019,HEADROOM!$C$2:$E$3820,3,FALSE()),"")</f>
        <v/>
      </c>
      <c r="J1019" s="0" t="str">
        <f aca="false">A1019&amp;B1019</f>
        <v>Dominion Field Services, Inc.96010442</v>
      </c>
      <c r="K1019" s="0" t="s">
        <v>1572</v>
      </c>
    </row>
    <row r="1020" customFormat="false" ht="12.75" hidden="false" customHeight="false" outlineLevel="0" collapsed="false">
      <c r="A1020" s="56" t="s">
        <v>231</v>
      </c>
      <c r="B1020" s="57" t="n">
        <v>96019153</v>
      </c>
      <c r="C1020" s="118" t="s">
        <v>140</v>
      </c>
      <c r="D1020" s="57" t="n">
        <v>62225</v>
      </c>
      <c r="E1020" s="0" t="s">
        <v>13</v>
      </c>
      <c r="F1020" s="0" t="n">
        <v>139</v>
      </c>
      <c r="H1020" s="29" t="n">
        <f aca="false">VLOOKUP(A1020,HEADROOM!$C$2:$D$3820,2,FALSE())</f>
        <v>5000000</v>
      </c>
      <c r="I1020" s="0" t="str">
        <f aca="false">IF(D1020="",VLOOKUP(A1020,HEADROOM!$C$2:$E$3820,3,FALSE()),"")</f>
        <v/>
      </c>
      <c r="J1020" s="0" t="str">
        <f aca="false">A1020&amp;B1020</f>
        <v>Dominion Field Services, Inc.96019153</v>
      </c>
      <c r="K1020" s="0" t="s">
        <v>1572</v>
      </c>
    </row>
    <row r="1021" customFormat="false" ht="12.75" hidden="false" customHeight="false" outlineLevel="0" collapsed="false">
      <c r="A1021" s="56" t="s">
        <v>231</v>
      </c>
      <c r="B1021" s="57" t="n">
        <v>96026189</v>
      </c>
      <c r="C1021" s="118" t="s">
        <v>47</v>
      </c>
      <c r="D1021" s="57" t="n">
        <v>62225</v>
      </c>
      <c r="E1021" s="0" t="s">
        <v>13</v>
      </c>
      <c r="F1021" s="0" t="n">
        <v>139</v>
      </c>
      <c r="H1021" s="29" t="n">
        <f aca="false">VLOOKUP(A1021,HEADROOM!$C$2:$D$3820,2,FALSE())</f>
        <v>5000000</v>
      </c>
      <c r="I1021" s="0" t="str">
        <f aca="false">IF(D1021="",VLOOKUP(A1021,HEADROOM!$C$2:$E$3820,3,FALSE()),"")</f>
        <v/>
      </c>
      <c r="J1021" s="0" t="str">
        <f aca="false">A1021&amp;B1021</f>
        <v>Dominion Field Services, Inc.96026189</v>
      </c>
      <c r="K1021" s="0" t="s">
        <v>1572</v>
      </c>
    </row>
    <row r="1022" customFormat="false" ht="12.75" hidden="false" customHeight="false" outlineLevel="0" collapsed="false">
      <c r="A1022" s="56" t="s">
        <v>231</v>
      </c>
      <c r="B1022" s="57" t="n">
        <v>96029121</v>
      </c>
      <c r="C1022" s="118" t="s">
        <v>34</v>
      </c>
      <c r="D1022" s="57" t="n">
        <v>62225</v>
      </c>
      <c r="E1022" s="0" t="s">
        <v>13</v>
      </c>
      <c r="F1022" s="0" t="n">
        <v>139</v>
      </c>
      <c r="H1022" s="29" t="n">
        <f aca="false">VLOOKUP(A1022,HEADROOM!$C$2:$D$3820,2,FALSE())</f>
        <v>5000000</v>
      </c>
      <c r="I1022" s="0" t="str">
        <f aca="false">IF(D1022="",VLOOKUP(A1022,HEADROOM!$C$2:$E$3820,3,FALSE()),"")</f>
        <v/>
      </c>
      <c r="J1022" s="0" t="str">
        <f aca="false">A1022&amp;B1022</f>
        <v>Dominion Field Services, Inc.96029121</v>
      </c>
      <c r="K1022" s="0" t="s">
        <v>1572</v>
      </c>
    </row>
    <row r="1023" customFormat="false" ht="12.75" hidden="false" customHeight="false" outlineLevel="0" collapsed="false">
      <c r="A1023" s="56" t="s">
        <v>160</v>
      </c>
      <c r="B1023" s="57" t="n">
        <v>96055200</v>
      </c>
      <c r="C1023" s="118" t="s">
        <v>47</v>
      </c>
      <c r="D1023" s="57" t="n">
        <v>56959</v>
      </c>
      <c r="E1023" s="0" t="s">
        <v>13</v>
      </c>
      <c r="F1023" s="0" t="n">
        <v>82</v>
      </c>
      <c r="H1023" s="29" t="n">
        <f aca="false">VLOOKUP(A1023,HEADROOM!$C$2:$D$3820,2,FALSE())</f>
        <v>2000000</v>
      </c>
      <c r="I1023" s="0" t="str">
        <f aca="false">IF(D1023="",VLOOKUP(A1023,HEADROOM!$C$2:$E$3820,3,FALSE()),"")</f>
        <v/>
      </c>
      <c r="J1023" s="0" t="str">
        <f aca="false">A1023&amp;B1023</f>
        <v>DTE Energy Trading, Inc.96055200</v>
      </c>
      <c r="K1023" s="0" t="s">
        <v>1572</v>
      </c>
    </row>
    <row r="1024" customFormat="false" ht="12.75" hidden="false" customHeight="false" outlineLevel="0" collapsed="false">
      <c r="A1024" s="56" t="s">
        <v>226</v>
      </c>
      <c r="B1024" s="57" t="n">
        <v>96062437</v>
      </c>
      <c r="C1024" s="118" t="s">
        <v>29</v>
      </c>
      <c r="D1024" s="57" t="n">
        <v>51593</v>
      </c>
      <c r="E1024" s="0" t="s">
        <v>13</v>
      </c>
      <c r="F1024" s="0" t="n">
        <v>135</v>
      </c>
      <c r="H1024" s="29" t="n">
        <f aca="false">VLOOKUP(A1024,HEADROOM!$C$2:$D$3820,2,FALSE())</f>
        <v>2855354</v>
      </c>
      <c r="I1024" s="0" t="str">
        <f aca="false">IF(D1024="",VLOOKUP(A1024,HEADROOM!$C$2:$E$3820,3,FALSE()),"")</f>
        <v/>
      </c>
      <c r="J1024" s="0" t="str">
        <f aca="false">A1024&amp;B1024</f>
        <v>Duke Energy Field Services Marketing, LLC96062437</v>
      </c>
      <c r="K1024" s="0" t="s">
        <v>4030</v>
      </c>
    </row>
    <row r="1025" customFormat="false" ht="12.75" hidden="false" customHeight="false" outlineLevel="0" collapsed="false">
      <c r="A1025" s="56" t="s">
        <v>226</v>
      </c>
      <c r="B1025" s="57" t="n">
        <v>96005189</v>
      </c>
      <c r="C1025" s="118" t="s">
        <v>28</v>
      </c>
      <c r="D1025" s="57" t="n">
        <v>51593</v>
      </c>
      <c r="E1025" s="0" t="s">
        <v>13</v>
      </c>
      <c r="F1025" s="0" t="n">
        <v>135</v>
      </c>
      <c r="H1025" s="29" t="n">
        <f aca="false">VLOOKUP(A1025,HEADROOM!$C$2:$D$3820,2,FALSE())</f>
        <v>2855354</v>
      </c>
      <c r="I1025" s="0" t="str">
        <f aca="false">IF(D1025="",VLOOKUP(A1025,HEADROOM!$C$2:$E$3820,3,FALSE()),"")</f>
        <v/>
      </c>
      <c r="J1025" s="0" t="str">
        <f aca="false">A1025&amp;B1025</f>
        <v>Duke Energy Field Services Marketing, LLC96005189</v>
      </c>
      <c r="K1025" s="0" t="s">
        <v>1572</v>
      </c>
    </row>
    <row r="1026" customFormat="false" ht="12.75" hidden="false" customHeight="false" outlineLevel="0" collapsed="false">
      <c r="A1026" s="56" t="s">
        <v>226</v>
      </c>
      <c r="B1026" s="57" t="n">
        <v>96061703</v>
      </c>
      <c r="C1026" s="118" t="s">
        <v>70</v>
      </c>
      <c r="D1026" s="57" t="n">
        <v>51593</v>
      </c>
      <c r="E1026" s="0" t="s">
        <v>13</v>
      </c>
      <c r="F1026" s="0" t="n">
        <v>135</v>
      </c>
      <c r="H1026" s="29" t="n">
        <f aca="false">VLOOKUP(A1026,HEADROOM!$C$2:$D$3820,2,FALSE())</f>
        <v>2855354</v>
      </c>
      <c r="I1026" s="0" t="str">
        <f aca="false">IF(D1026="",VLOOKUP(A1026,HEADROOM!$C$2:$E$3820,3,FALSE()),"")</f>
        <v/>
      </c>
      <c r="J1026" s="0" t="str">
        <f aca="false">A1026&amp;B1026</f>
        <v>Duke Energy Field Services Marketing, LLC96061703</v>
      </c>
      <c r="K1026" s="0" t="s">
        <v>1572</v>
      </c>
    </row>
    <row r="1027" customFormat="false" ht="12.75" hidden="false" customHeight="false" outlineLevel="0" collapsed="false">
      <c r="A1027" s="56" t="s">
        <v>226</v>
      </c>
      <c r="B1027" s="57" t="n">
        <v>96061923</v>
      </c>
      <c r="C1027" s="118" t="s">
        <v>29</v>
      </c>
      <c r="D1027" s="57" t="n">
        <v>51593</v>
      </c>
      <c r="E1027" s="0" t="s">
        <v>13</v>
      </c>
      <c r="F1027" s="0" t="n">
        <v>135</v>
      </c>
      <c r="H1027" s="29" t="n">
        <f aca="false">VLOOKUP(A1027,HEADROOM!$C$2:$D$3820,2,FALSE())</f>
        <v>2855354</v>
      </c>
      <c r="I1027" s="0" t="str">
        <f aca="false">IF(D1027="",VLOOKUP(A1027,HEADROOM!$C$2:$E$3820,3,FALSE()),"")</f>
        <v/>
      </c>
      <c r="J1027" s="0" t="str">
        <f aca="false">A1027&amp;B1027</f>
        <v>Duke Energy Field Services Marketing, LLC96061923</v>
      </c>
      <c r="K1027" s="0" t="s">
        <v>1572</v>
      </c>
    </row>
    <row r="1028" customFormat="false" ht="12.75" hidden="false" customHeight="false" outlineLevel="0" collapsed="false">
      <c r="A1028" s="56" t="s">
        <v>97</v>
      </c>
      <c r="B1028" s="57" t="n">
        <v>96019827</v>
      </c>
      <c r="C1028" s="118" t="s">
        <v>28</v>
      </c>
      <c r="D1028" s="57" t="n">
        <v>54980</v>
      </c>
      <c r="E1028" s="0" t="s">
        <v>13</v>
      </c>
      <c r="F1028" s="0" t="n">
        <v>32</v>
      </c>
      <c r="H1028" s="29" t="n">
        <f aca="false">VLOOKUP(A1028,HEADROOM!$C$2:$D$3820,2,FALSE())</f>
        <v>24704769</v>
      </c>
      <c r="I1028" s="0" t="str">
        <f aca="false">IF(D1028="",VLOOKUP(A1028,HEADROOM!$C$2:$E$3820,3,FALSE()),"")</f>
        <v/>
      </c>
      <c r="J1028" s="0" t="str">
        <f aca="false">A1028&amp;B1028</f>
        <v>Duke Energy Marketing Limited Partnership96019827</v>
      </c>
      <c r="K1028" s="0" t="s">
        <v>1572</v>
      </c>
    </row>
    <row r="1029" customFormat="false" ht="12.75" hidden="false" customHeight="false" outlineLevel="0" collapsed="false">
      <c r="A1029" s="56" t="s">
        <v>97</v>
      </c>
      <c r="B1029" s="57" t="n">
        <v>96020262</v>
      </c>
      <c r="C1029" s="118" t="s">
        <v>29</v>
      </c>
      <c r="D1029" s="57" t="n">
        <v>54980</v>
      </c>
      <c r="E1029" s="0" t="s">
        <v>13</v>
      </c>
      <c r="F1029" s="0" t="n">
        <v>32</v>
      </c>
      <c r="H1029" s="29" t="n">
        <f aca="false">VLOOKUP(A1029,HEADROOM!$C$2:$D$3820,2,FALSE())</f>
        <v>24704769</v>
      </c>
      <c r="I1029" s="0" t="str">
        <f aca="false">IF(D1029="",VLOOKUP(A1029,HEADROOM!$C$2:$E$3820,3,FALSE()),"")</f>
        <v/>
      </c>
      <c r="J1029" s="0" t="str">
        <f aca="false">A1029&amp;B1029</f>
        <v>Duke Energy Marketing Limited Partnership96020262</v>
      </c>
      <c r="K1029" s="0" t="s">
        <v>1572</v>
      </c>
    </row>
    <row r="1030" customFormat="false" ht="12.75" hidden="false" customHeight="false" outlineLevel="0" collapsed="false">
      <c r="A1030" s="56" t="s">
        <v>97</v>
      </c>
      <c r="B1030" s="57" t="n">
        <v>96028247</v>
      </c>
      <c r="C1030" s="118" t="s">
        <v>45</v>
      </c>
      <c r="D1030" s="57" t="n">
        <v>54980</v>
      </c>
      <c r="E1030" s="0" t="s">
        <v>13</v>
      </c>
      <c r="F1030" s="0" t="n">
        <v>32</v>
      </c>
      <c r="H1030" s="29" t="n">
        <f aca="false">VLOOKUP(A1030,HEADROOM!$C$2:$D$3820,2,FALSE())</f>
        <v>24704769</v>
      </c>
      <c r="I1030" s="0" t="str">
        <f aca="false">IF(D1030="",VLOOKUP(A1030,HEADROOM!$C$2:$E$3820,3,FALSE()),"")</f>
        <v/>
      </c>
      <c r="J1030" s="0" t="str">
        <f aca="false">A1030&amp;B1030</f>
        <v>Duke Energy Marketing Limited Partnership96028247</v>
      </c>
      <c r="K1030" s="0" t="s">
        <v>1572</v>
      </c>
    </row>
    <row r="1031" customFormat="false" ht="12.75" hidden="false" customHeight="false" outlineLevel="0" collapsed="false">
      <c r="A1031" s="56" t="s">
        <v>97</v>
      </c>
      <c r="B1031" s="57" t="n">
        <v>96028699</v>
      </c>
      <c r="C1031" s="118" t="s">
        <v>38</v>
      </c>
      <c r="D1031" s="57" t="n">
        <v>54980</v>
      </c>
      <c r="E1031" s="0" t="s">
        <v>13</v>
      </c>
      <c r="F1031" s="0" t="n">
        <v>32</v>
      </c>
      <c r="H1031" s="29" t="n">
        <f aca="false">VLOOKUP(A1031,HEADROOM!$C$2:$D$3820,2,FALSE())</f>
        <v>24704769</v>
      </c>
      <c r="I1031" s="0" t="str">
        <f aca="false">IF(D1031="",VLOOKUP(A1031,HEADROOM!$C$2:$E$3820,3,FALSE()),"")</f>
        <v/>
      </c>
      <c r="J1031" s="0" t="str">
        <f aca="false">A1031&amp;B1031</f>
        <v>Duke Energy Marketing Limited Partnership96028699</v>
      </c>
      <c r="K1031" s="0" t="s">
        <v>1572</v>
      </c>
    </row>
    <row r="1032" customFormat="false" ht="12.75" hidden="false" customHeight="false" outlineLevel="0" collapsed="false">
      <c r="A1032" s="56" t="s">
        <v>97</v>
      </c>
      <c r="B1032" s="57" t="n">
        <v>96030351</v>
      </c>
      <c r="C1032" s="118" t="s">
        <v>70</v>
      </c>
      <c r="D1032" s="57" t="n">
        <v>54980</v>
      </c>
      <c r="E1032" s="0" t="s">
        <v>13</v>
      </c>
      <c r="F1032" s="0" t="n">
        <v>32</v>
      </c>
      <c r="H1032" s="29" t="n">
        <f aca="false">VLOOKUP(A1032,HEADROOM!$C$2:$D$3820,2,FALSE())</f>
        <v>24704769</v>
      </c>
      <c r="I1032" s="0" t="str">
        <f aca="false">IF(D1032="",VLOOKUP(A1032,HEADROOM!$C$2:$E$3820,3,FALSE()),"")</f>
        <v/>
      </c>
      <c r="J1032" s="0" t="str">
        <f aca="false">A1032&amp;B1032</f>
        <v>Duke Energy Marketing Limited Partnership96030351</v>
      </c>
      <c r="K1032" s="0" t="s">
        <v>1572</v>
      </c>
    </row>
    <row r="1033" customFormat="false" ht="12.75" hidden="false" customHeight="false" outlineLevel="0" collapsed="false">
      <c r="A1033" s="56" t="s">
        <v>97</v>
      </c>
      <c r="B1033" s="57" t="n">
        <v>96086753</v>
      </c>
      <c r="C1033" s="118" t="s">
        <v>47</v>
      </c>
      <c r="D1033" s="57" t="n">
        <v>54980</v>
      </c>
      <c r="E1033" s="0" t="s">
        <v>13</v>
      </c>
      <c r="F1033" s="0" t="n">
        <v>32</v>
      </c>
      <c r="H1033" s="29" t="n">
        <f aca="false">VLOOKUP(A1033,HEADROOM!$C$2:$D$3820,2,FALSE())</f>
        <v>24704769</v>
      </c>
      <c r="I1033" s="0" t="str">
        <f aca="false">IF(D1033="",VLOOKUP(A1033,HEADROOM!$C$2:$E$3820,3,FALSE()),"")</f>
        <v/>
      </c>
      <c r="J1033" s="0" t="str">
        <f aca="false">A1033&amp;B1033</f>
        <v>Duke Energy Marketing Limited Partnership96086753</v>
      </c>
      <c r="K1033" s="0" t="s">
        <v>1572</v>
      </c>
    </row>
    <row r="1034" customFormat="false" ht="12.75" hidden="false" customHeight="false" outlineLevel="0" collapsed="false">
      <c r="A1034" s="62" t="s">
        <v>106</v>
      </c>
      <c r="B1034" s="57"/>
      <c r="C1034" s="63" t="s">
        <v>91</v>
      </c>
      <c r="D1034" s="60" t="n">
        <v>70891</v>
      </c>
      <c r="E1034" s="0" t="s">
        <v>13</v>
      </c>
      <c r="F1034" s="0" t="n">
        <v>40</v>
      </c>
      <c r="H1034" s="29" t="n">
        <f aca="false">VLOOKUP(A1034,HEADROOM!$C$2:$D$3820,2,FALSE())</f>
        <v>5000000</v>
      </c>
      <c r="I1034" s="0" t="str">
        <f aca="false">IF(D1034="",VLOOKUP(A1034,HEADROOM!$C$2:$E$3820,3,FALSE()),"")</f>
        <v/>
      </c>
      <c r="J1034" s="0" t="str">
        <f aca="false">A1034&amp;B1034</f>
        <v>Duke Energy Merchants LLC</v>
      </c>
      <c r="K1034" s="0" t="n">
        <v>0</v>
      </c>
    </row>
    <row r="1035" customFormat="false" ht="12.75" hidden="false" customHeight="false" outlineLevel="0" collapsed="false">
      <c r="A1035" s="62" t="s">
        <v>234</v>
      </c>
      <c r="B1035" s="57"/>
      <c r="C1035" s="63" t="s">
        <v>91</v>
      </c>
      <c r="D1035" s="60" t="n">
        <v>98319</v>
      </c>
      <c r="E1035" s="0" t="s">
        <v>13</v>
      </c>
      <c r="F1035" s="0" t="n">
        <v>142</v>
      </c>
      <c r="H1035" s="29" t="n">
        <f aca="false">VLOOKUP(A1035,HEADROOM!$C$2:$D$3820,2,FALSE())</f>
        <v>500000</v>
      </c>
      <c r="I1035" s="0" t="str">
        <f aca="false">IF(D1035="",VLOOKUP(A1035,HEADROOM!$C$2:$E$3820,3,FALSE()),"")</f>
        <v/>
      </c>
      <c r="J1035" s="0" t="str">
        <f aca="false">A1035&amp;B1035</f>
        <v>Duke Energy NGL Services, LP</v>
      </c>
      <c r="K1035" s="0" t="n">
        <v>0</v>
      </c>
    </row>
    <row r="1036" customFormat="false" ht="12.75" hidden="false" customHeight="false" outlineLevel="0" collapsed="false">
      <c r="A1036" s="56" t="s">
        <v>50</v>
      </c>
      <c r="B1036" s="57" t="n">
        <v>96060727</v>
      </c>
      <c r="C1036" s="118" t="s">
        <v>29</v>
      </c>
      <c r="D1036" s="57" t="n">
        <v>54979</v>
      </c>
      <c r="E1036" s="0" t="s">
        <v>13</v>
      </c>
      <c r="F1036" s="0" t="n">
        <v>5</v>
      </c>
      <c r="H1036" s="29" t="n">
        <f aca="false">VLOOKUP(A1036,HEADROOM!$C$2:$D$3820,2,FALSE())</f>
        <v>180841814</v>
      </c>
      <c r="I1036" s="0" t="str">
        <f aca="false">IF(D1036="",VLOOKUP(A1036,HEADROOM!$C$2:$E$3820,3,FALSE()),"")</f>
        <v/>
      </c>
      <c r="J1036" s="0" t="str">
        <f aca="false">A1036&amp;B1036</f>
        <v>Duke Energy Trading and Marketing, L.L.C.96060727</v>
      </c>
      <c r="K1036" s="0" t="s">
        <v>4030</v>
      </c>
    </row>
    <row r="1037" customFormat="false" ht="12.75" hidden="false" customHeight="false" outlineLevel="0" collapsed="false">
      <c r="A1037" s="56" t="s">
        <v>50</v>
      </c>
      <c r="B1037" s="57" t="n">
        <v>96060758</v>
      </c>
      <c r="C1037" s="118" t="s">
        <v>33</v>
      </c>
      <c r="D1037" s="57" t="n">
        <v>54979</v>
      </c>
      <c r="E1037" s="0" t="s">
        <v>13</v>
      </c>
      <c r="F1037" s="0" t="n">
        <v>5</v>
      </c>
      <c r="H1037" s="29" t="n">
        <f aca="false">VLOOKUP(A1037,HEADROOM!$C$2:$D$3820,2,FALSE())</f>
        <v>180841814</v>
      </c>
      <c r="I1037" s="0" t="str">
        <f aca="false">IF(D1037="",VLOOKUP(A1037,HEADROOM!$C$2:$E$3820,3,FALSE()),"")</f>
        <v/>
      </c>
      <c r="J1037" s="0" t="str">
        <f aca="false">A1037&amp;B1037</f>
        <v>Duke Energy Trading and Marketing, L.L.C.96060758</v>
      </c>
      <c r="K1037" s="0" t="s">
        <v>4030</v>
      </c>
    </row>
    <row r="1038" customFormat="false" ht="12.75" hidden="false" customHeight="false" outlineLevel="0" collapsed="false">
      <c r="A1038" s="56" t="s">
        <v>50</v>
      </c>
      <c r="B1038" s="57" t="n">
        <v>96060763</v>
      </c>
      <c r="C1038" s="118" t="s">
        <v>33</v>
      </c>
      <c r="D1038" s="57" t="n">
        <v>54979</v>
      </c>
      <c r="E1038" s="0" t="s">
        <v>13</v>
      </c>
      <c r="F1038" s="0" t="n">
        <v>5</v>
      </c>
      <c r="H1038" s="29" t="n">
        <f aca="false">VLOOKUP(A1038,HEADROOM!$C$2:$D$3820,2,FALSE())</f>
        <v>180841814</v>
      </c>
      <c r="I1038" s="0" t="str">
        <f aca="false">IF(D1038="",VLOOKUP(A1038,HEADROOM!$C$2:$E$3820,3,FALSE()),"")</f>
        <v/>
      </c>
      <c r="J1038" s="0" t="str">
        <f aca="false">A1038&amp;B1038</f>
        <v>Duke Energy Trading and Marketing, L.L.C.96060763</v>
      </c>
      <c r="K1038" s="0" t="s">
        <v>4030</v>
      </c>
    </row>
    <row r="1039" customFormat="false" ht="12.75" hidden="false" customHeight="false" outlineLevel="0" collapsed="false">
      <c r="A1039" s="56" t="s">
        <v>50</v>
      </c>
      <c r="B1039" s="57" t="n">
        <v>96060824</v>
      </c>
      <c r="C1039" s="118" t="s">
        <v>28</v>
      </c>
      <c r="D1039" s="57" t="n">
        <v>54979</v>
      </c>
      <c r="E1039" s="0" t="s">
        <v>13</v>
      </c>
      <c r="F1039" s="0" t="n">
        <v>5</v>
      </c>
      <c r="H1039" s="29" t="n">
        <f aca="false">VLOOKUP(A1039,HEADROOM!$C$2:$D$3820,2,FALSE())</f>
        <v>180841814</v>
      </c>
      <c r="I1039" s="0" t="str">
        <f aca="false">IF(D1039="",VLOOKUP(A1039,HEADROOM!$C$2:$E$3820,3,FALSE()),"")</f>
        <v/>
      </c>
      <c r="J1039" s="0" t="str">
        <f aca="false">A1039&amp;B1039</f>
        <v>Duke Energy Trading and Marketing, L.L.C.96060824</v>
      </c>
      <c r="K1039" s="0" t="s">
        <v>4030</v>
      </c>
    </row>
    <row r="1040" customFormat="false" ht="12.75" hidden="false" customHeight="false" outlineLevel="0" collapsed="false">
      <c r="A1040" s="56" t="s">
        <v>50</v>
      </c>
      <c r="B1040" s="57" t="n">
        <v>96092554</v>
      </c>
      <c r="C1040" s="118" t="s">
        <v>34</v>
      </c>
      <c r="D1040" s="57" t="n">
        <v>54979</v>
      </c>
      <c r="E1040" s="0" t="s">
        <v>13</v>
      </c>
      <c r="F1040" s="0" t="n">
        <v>5</v>
      </c>
      <c r="H1040" s="29" t="n">
        <f aca="false">VLOOKUP(A1040,HEADROOM!$C$2:$D$3820,2,FALSE())</f>
        <v>180841814</v>
      </c>
      <c r="I1040" s="0" t="str">
        <f aca="false">IF(D1040="",VLOOKUP(A1040,HEADROOM!$C$2:$E$3820,3,FALSE()),"")</f>
        <v/>
      </c>
      <c r="J1040" s="0" t="str">
        <f aca="false">A1040&amp;B1040</f>
        <v>Duke Energy Trading and Marketing, L.L.C.96092554</v>
      </c>
      <c r="K1040" s="0" t="s">
        <v>4030</v>
      </c>
    </row>
    <row r="1041" customFormat="false" ht="12.75" hidden="false" customHeight="false" outlineLevel="0" collapsed="false">
      <c r="A1041" s="56" t="s">
        <v>50</v>
      </c>
      <c r="B1041" s="57" t="n">
        <v>96082451</v>
      </c>
      <c r="C1041" s="118" t="s">
        <v>32</v>
      </c>
      <c r="D1041" s="57" t="n">
        <v>54979</v>
      </c>
      <c r="E1041" s="0" t="s">
        <v>13</v>
      </c>
      <c r="F1041" s="0" t="n">
        <v>5</v>
      </c>
      <c r="H1041" s="29" t="n">
        <f aca="false">VLOOKUP(A1041,HEADROOM!$C$2:$D$3820,2,FALSE())</f>
        <v>180841814</v>
      </c>
      <c r="I1041" s="0" t="str">
        <f aca="false">IF(D1041="",VLOOKUP(A1041,HEADROOM!$C$2:$E$3820,3,FALSE()),"")</f>
        <v/>
      </c>
      <c r="J1041" s="0" t="str">
        <f aca="false">A1041&amp;B1041</f>
        <v>Duke Energy Trading and Marketing, L.L.C.96082451</v>
      </c>
      <c r="K1041" s="0" t="s">
        <v>4031</v>
      </c>
    </row>
    <row r="1042" customFormat="false" ht="12.75" hidden="false" customHeight="false" outlineLevel="0" collapsed="false">
      <c r="A1042" s="56" t="s">
        <v>50</v>
      </c>
      <c r="B1042" s="57" t="n">
        <v>96070622</v>
      </c>
      <c r="C1042" s="118" t="s">
        <v>44</v>
      </c>
      <c r="D1042" s="57" t="n">
        <v>54979</v>
      </c>
      <c r="E1042" s="0" t="s">
        <v>13</v>
      </c>
      <c r="F1042" s="0" t="n">
        <v>5</v>
      </c>
      <c r="H1042" s="29" t="n">
        <f aca="false">VLOOKUP(A1042,HEADROOM!$C$2:$D$3820,2,FALSE())</f>
        <v>180841814</v>
      </c>
      <c r="I1042" s="0" t="str">
        <f aca="false">IF(D1042="",VLOOKUP(A1042,HEADROOM!$C$2:$E$3820,3,FALSE()),"")</f>
        <v/>
      </c>
      <c r="J1042" s="0" t="str">
        <f aca="false">A1042&amp;B1042</f>
        <v>Duke Energy Trading and Marketing, L.L.C.96070622</v>
      </c>
      <c r="K1042" s="0" t="s">
        <v>112</v>
      </c>
    </row>
    <row r="1043" customFormat="false" ht="12.75" hidden="false" customHeight="false" outlineLevel="0" collapsed="false">
      <c r="A1043" s="56" t="s">
        <v>50</v>
      </c>
      <c r="B1043" s="57" t="n">
        <v>96092033</v>
      </c>
      <c r="C1043" s="118" t="s">
        <v>44</v>
      </c>
      <c r="D1043" s="57" t="n">
        <v>54979</v>
      </c>
      <c r="E1043" s="0" t="s">
        <v>13</v>
      </c>
      <c r="F1043" s="0" t="n">
        <v>5</v>
      </c>
      <c r="H1043" s="29" t="n">
        <f aca="false">VLOOKUP(A1043,HEADROOM!$C$2:$D$3820,2,FALSE())</f>
        <v>180841814</v>
      </c>
      <c r="I1043" s="0" t="str">
        <f aca="false">IF(D1043="",VLOOKUP(A1043,HEADROOM!$C$2:$E$3820,3,FALSE()),"")</f>
        <v/>
      </c>
      <c r="J1043" s="0" t="str">
        <f aca="false">A1043&amp;B1043</f>
        <v>Duke Energy Trading and Marketing, L.L.C.96092033</v>
      </c>
      <c r="K1043" s="0" t="s">
        <v>112</v>
      </c>
    </row>
    <row r="1044" customFormat="false" ht="12.75" hidden="false" customHeight="false" outlineLevel="0" collapsed="false">
      <c r="A1044" s="56" t="s">
        <v>50</v>
      </c>
      <c r="B1044" s="57" t="n">
        <v>96005429</v>
      </c>
      <c r="C1044" s="118" t="s">
        <v>35</v>
      </c>
      <c r="D1044" s="57" t="n">
        <v>54979</v>
      </c>
      <c r="E1044" s="0" t="s">
        <v>13</v>
      </c>
      <c r="F1044" s="0" t="n">
        <v>5</v>
      </c>
      <c r="H1044" s="29" t="n">
        <f aca="false">VLOOKUP(A1044,HEADROOM!$C$2:$D$3820,2,FALSE())</f>
        <v>180841814</v>
      </c>
      <c r="I1044" s="0" t="str">
        <f aca="false">IF(D1044="",VLOOKUP(A1044,HEADROOM!$C$2:$E$3820,3,FALSE()),"")</f>
        <v/>
      </c>
      <c r="J1044" s="0" t="str">
        <f aca="false">A1044&amp;B1044</f>
        <v>Duke Energy Trading and Marketing, L.L.C.96005429</v>
      </c>
      <c r="K1044" s="0" t="s">
        <v>1572</v>
      </c>
    </row>
    <row r="1045" customFormat="false" ht="12.75" hidden="false" customHeight="false" outlineLevel="0" collapsed="false">
      <c r="A1045" s="56" t="s">
        <v>50</v>
      </c>
      <c r="B1045" s="57" t="n">
        <v>96007593</v>
      </c>
      <c r="C1045" s="118" t="s">
        <v>52</v>
      </c>
      <c r="D1045" s="57" t="n">
        <v>54979</v>
      </c>
      <c r="E1045" s="0" t="s">
        <v>13</v>
      </c>
      <c r="F1045" s="0" t="n">
        <v>5</v>
      </c>
      <c r="H1045" s="29" t="n">
        <f aca="false">VLOOKUP(A1045,HEADROOM!$C$2:$D$3820,2,FALSE())</f>
        <v>180841814</v>
      </c>
      <c r="I1045" s="0" t="str">
        <f aca="false">IF(D1045="",VLOOKUP(A1045,HEADROOM!$C$2:$E$3820,3,FALSE()),"")</f>
        <v/>
      </c>
      <c r="J1045" s="0" t="str">
        <f aca="false">A1045&amp;B1045</f>
        <v>Duke Energy Trading and Marketing, L.L.C.96007593</v>
      </c>
      <c r="K1045" s="0" t="s">
        <v>1572</v>
      </c>
    </row>
    <row r="1046" customFormat="false" ht="12.75" hidden="false" customHeight="false" outlineLevel="0" collapsed="false">
      <c r="A1046" s="56" t="s">
        <v>50</v>
      </c>
      <c r="B1046" s="57" t="n">
        <v>96018740</v>
      </c>
      <c r="C1046" s="118" t="s">
        <v>36</v>
      </c>
      <c r="D1046" s="57" t="n">
        <v>54979</v>
      </c>
      <c r="E1046" s="0" t="s">
        <v>13</v>
      </c>
      <c r="F1046" s="0" t="n">
        <v>5</v>
      </c>
      <c r="H1046" s="29" t="n">
        <f aca="false">VLOOKUP(A1046,HEADROOM!$C$2:$D$3820,2,FALSE())</f>
        <v>180841814</v>
      </c>
      <c r="I1046" s="0" t="str">
        <f aca="false">IF(D1046="",VLOOKUP(A1046,HEADROOM!$C$2:$E$3820,3,FALSE()),"")</f>
        <v/>
      </c>
      <c r="J1046" s="0" t="str">
        <f aca="false">A1046&amp;B1046</f>
        <v>Duke Energy Trading and Marketing, L.L.C.96018740</v>
      </c>
      <c r="K1046" s="0" t="s">
        <v>1572</v>
      </c>
    </row>
    <row r="1047" customFormat="false" ht="12.75" hidden="false" customHeight="false" outlineLevel="0" collapsed="false">
      <c r="A1047" s="56" t="s">
        <v>50</v>
      </c>
      <c r="B1047" s="57" t="n">
        <v>96033648</v>
      </c>
      <c r="C1047" s="118" t="s">
        <v>51</v>
      </c>
      <c r="D1047" s="57" t="n">
        <v>54979</v>
      </c>
      <c r="E1047" s="0" t="s">
        <v>13</v>
      </c>
      <c r="F1047" s="0" t="n">
        <v>5</v>
      </c>
      <c r="H1047" s="29" t="n">
        <f aca="false">VLOOKUP(A1047,HEADROOM!$C$2:$D$3820,2,FALSE())</f>
        <v>180841814</v>
      </c>
      <c r="I1047" s="0" t="str">
        <f aca="false">IF(D1047="",VLOOKUP(A1047,HEADROOM!$C$2:$E$3820,3,FALSE()),"")</f>
        <v/>
      </c>
      <c r="J1047" s="0" t="str">
        <f aca="false">A1047&amp;B1047</f>
        <v>Duke Energy Trading and Marketing, L.L.C.96033648</v>
      </c>
      <c r="K1047" s="0" t="s">
        <v>1572</v>
      </c>
    </row>
    <row r="1048" customFormat="false" ht="12.75" hidden="false" customHeight="false" outlineLevel="0" collapsed="false">
      <c r="A1048" s="56" t="s">
        <v>50</v>
      </c>
      <c r="B1048" s="57" t="n">
        <v>96056503</v>
      </c>
      <c r="C1048" s="118" t="s">
        <v>34</v>
      </c>
      <c r="D1048" s="57" t="n">
        <v>54979</v>
      </c>
      <c r="E1048" s="0" t="s">
        <v>13</v>
      </c>
      <c r="F1048" s="0" t="n">
        <v>5</v>
      </c>
      <c r="H1048" s="29" t="n">
        <f aca="false">VLOOKUP(A1048,HEADROOM!$C$2:$D$3820,2,FALSE())</f>
        <v>180841814</v>
      </c>
      <c r="I1048" s="0" t="str">
        <f aca="false">IF(D1048="",VLOOKUP(A1048,HEADROOM!$C$2:$E$3820,3,FALSE()),"")</f>
        <v/>
      </c>
      <c r="J1048" s="0" t="str">
        <f aca="false">A1048&amp;B1048</f>
        <v>Duke Energy Trading and Marketing, L.L.C.96056503</v>
      </c>
      <c r="K1048" s="0" t="s">
        <v>1572</v>
      </c>
    </row>
    <row r="1049" customFormat="false" ht="12.75" hidden="false" customHeight="false" outlineLevel="0" collapsed="false">
      <c r="A1049" s="56" t="s">
        <v>50</v>
      </c>
      <c r="B1049" s="57" t="n">
        <v>96093559</v>
      </c>
      <c r="C1049" s="118" t="s">
        <v>54</v>
      </c>
      <c r="D1049" s="57" t="n">
        <v>54979</v>
      </c>
      <c r="E1049" s="0" t="s">
        <v>13</v>
      </c>
      <c r="F1049" s="0" t="n">
        <v>5</v>
      </c>
      <c r="H1049" s="29" t="n">
        <f aca="false">VLOOKUP(A1049,HEADROOM!$C$2:$D$3820,2,FALSE())</f>
        <v>180841814</v>
      </c>
      <c r="I1049" s="0" t="str">
        <f aca="false">IF(D1049="",VLOOKUP(A1049,HEADROOM!$C$2:$E$3820,3,FALSE()),"")</f>
        <v/>
      </c>
      <c r="J1049" s="0" t="str">
        <f aca="false">A1049&amp;B1049</f>
        <v>Duke Energy Trading and Marketing, L.L.C.96093559</v>
      </c>
      <c r="K1049" s="0" t="s">
        <v>1572</v>
      </c>
    </row>
    <row r="1050" customFormat="false" ht="12.75" hidden="false" customHeight="false" outlineLevel="0" collapsed="false">
      <c r="A1050" s="56" t="s">
        <v>98</v>
      </c>
      <c r="B1050" s="57" t="n">
        <v>96028144</v>
      </c>
      <c r="C1050" s="118" t="s">
        <v>45</v>
      </c>
      <c r="D1050" s="57" t="n">
        <v>65292</v>
      </c>
      <c r="E1050" s="0" t="s">
        <v>13</v>
      </c>
      <c r="F1050" s="0" t="n">
        <v>33</v>
      </c>
      <c r="H1050" s="29" t="n">
        <f aca="false">VLOOKUP(A1050,HEADROOM!$C$2:$D$3820,2,FALSE())</f>
        <v>14687483</v>
      </c>
      <c r="I1050" s="0" t="str">
        <f aca="false">IF(D1050="",VLOOKUP(A1050,HEADROOM!$C$2:$E$3820,3,FALSE()),"")</f>
        <v/>
      </c>
      <c r="J1050" s="0" t="str">
        <f aca="false">A1050&amp;B1050</f>
        <v>Dynegy Canada Inc.96028144</v>
      </c>
      <c r="K1050" s="0" t="s">
        <v>1572</v>
      </c>
    </row>
    <row r="1051" customFormat="false" ht="12.75" hidden="false" customHeight="false" outlineLevel="0" collapsed="false">
      <c r="A1051" s="56" t="s">
        <v>98</v>
      </c>
      <c r="B1051" s="57" t="n">
        <v>96028678</v>
      </c>
      <c r="C1051" s="118" t="s">
        <v>70</v>
      </c>
      <c r="D1051" s="57" t="n">
        <v>65292</v>
      </c>
      <c r="E1051" s="0" t="s">
        <v>13</v>
      </c>
      <c r="F1051" s="0" t="n">
        <v>33</v>
      </c>
      <c r="H1051" s="29" t="n">
        <f aca="false">VLOOKUP(A1051,HEADROOM!$C$2:$D$3820,2,FALSE())</f>
        <v>14687483</v>
      </c>
      <c r="I1051" s="0" t="str">
        <f aca="false">IF(D1051="",VLOOKUP(A1051,HEADROOM!$C$2:$E$3820,3,FALSE()),"")</f>
        <v/>
      </c>
      <c r="J1051" s="0" t="str">
        <f aca="false">A1051&amp;B1051</f>
        <v>Dynegy Canada Inc.96028678</v>
      </c>
      <c r="K1051" s="0" t="s">
        <v>1572</v>
      </c>
    </row>
    <row r="1052" customFormat="false" ht="12.75" hidden="false" customHeight="false" outlineLevel="0" collapsed="false">
      <c r="A1052" s="56" t="s">
        <v>98</v>
      </c>
      <c r="B1052" s="57" t="n">
        <v>96028802</v>
      </c>
      <c r="C1052" s="118" t="s">
        <v>38</v>
      </c>
      <c r="D1052" s="57" t="n">
        <v>65292</v>
      </c>
      <c r="E1052" s="0" t="s">
        <v>13</v>
      </c>
      <c r="F1052" s="0" t="n">
        <v>33</v>
      </c>
      <c r="H1052" s="29" t="n">
        <f aca="false">VLOOKUP(A1052,HEADROOM!$C$2:$D$3820,2,FALSE())</f>
        <v>14687483</v>
      </c>
      <c r="I1052" s="0" t="str">
        <f aca="false">IF(D1052="",VLOOKUP(A1052,HEADROOM!$C$2:$E$3820,3,FALSE()),"")</f>
        <v/>
      </c>
      <c r="J1052" s="0" t="str">
        <f aca="false">A1052&amp;B1052</f>
        <v>Dynegy Canada Inc.96028802</v>
      </c>
      <c r="K1052" s="0" t="s">
        <v>1572</v>
      </c>
    </row>
    <row r="1053" customFormat="false" ht="12.75" hidden="false" customHeight="false" outlineLevel="0" collapsed="false">
      <c r="A1053" s="56" t="s">
        <v>98</v>
      </c>
      <c r="B1053" s="57" t="n">
        <v>96031686</v>
      </c>
      <c r="C1053" s="118" t="s">
        <v>36</v>
      </c>
      <c r="D1053" s="57" t="n">
        <v>65292</v>
      </c>
      <c r="E1053" s="0" t="s">
        <v>13</v>
      </c>
      <c r="F1053" s="0" t="n">
        <v>33</v>
      </c>
      <c r="H1053" s="29" t="n">
        <f aca="false">VLOOKUP(A1053,HEADROOM!$C$2:$D$3820,2,FALSE())</f>
        <v>14687483</v>
      </c>
      <c r="I1053" s="0" t="str">
        <f aca="false">IF(D1053="",VLOOKUP(A1053,HEADROOM!$C$2:$E$3820,3,FALSE()),"")</f>
        <v/>
      </c>
      <c r="J1053" s="0" t="str">
        <f aca="false">A1053&amp;B1053</f>
        <v>Dynegy Canada Inc.96031686</v>
      </c>
      <c r="K1053" s="0" t="s">
        <v>1572</v>
      </c>
    </row>
    <row r="1054" customFormat="false" ht="12.75" hidden="false" customHeight="false" outlineLevel="0" collapsed="false">
      <c r="A1054" s="56" t="s">
        <v>98</v>
      </c>
      <c r="B1054" s="57" t="n">
        <v>96054328</v>
      </c>
      <c r="C1054" s="118" t="s">
        <v>29</v>
      </c>
      <c r="D1054" s="57" t="n">
        <v>65292</v>
      </c>
      <c r="E1054" s="0" t="s">
        <v>13</v>
      </c>
      <c r="F1054" s="0" t="n">
        <v>33</v>
      </c>
      <c r="H1054" s="29" t="n">
        <f aca="false">VLOOKUP(A1054,HEADROOM!$C$2:$D$3820,2,FALSE())</f>
        <v>14687483</v>
      </c>
      <c r="I1054" s="0" t="str">
        <f aca="false">IF(D1054="",VLOOKUP(A1054,HEADROOM!$C$2:$E$3820,3,FALSE()),"")</f>
        <v/>
      </c>
      <c r="J1054" s="0" t="str">
        <f aca="false">A1054&amp;B1054</f>
        <v>Dynegy Canada Inc.96054328</v>
      </c>
      <c r="K1054" s="0" t="s">
        <v>1572</v>
      </c>
    </row>
    <row r="1055" customFormat="false" ht="12.75" hidden="false" customHeight="false" outlineLevel="0" collapsed="false">
      <c r="A1055" s="56" t="s">
        <v>98</v>
      </c>
      <c r="B1055" s="57" t="n">
        <v>96055467</v>
      </c>
      <c r="C1055" s="118" t="s">
        <v>32</v>
      </c>
      <c r="D1055" s="57" t="n">
        <v>65292</v>
      </c>
      <c r="E1055" s="0" t="s">
        <v>13</v>
      </c>
      <c r="F1055" s="0" t="n">
        <v>33</v>
      </c>
      <c r="H1055" s="29" t="n">
        <f aca="false">VLOOKUP(A1055,HEADROOM!$C$2:$D$3820,2,FALSE())</f>
        <v>14687483</v>
      </c>
      <c r="I1055" s="0" t="str">
        <f aca="false">IF(D1055="",VLOOKUP(A1055,HEADROOM!$C$2:$E$3820,3,FALSE()),"")</f>
        <v/>
      </c>
      <c r="J1055" s="0" t="str">
        <f aca="false">A1055&amp;B1055</f>
        <v>Dynegy Canada Inc.96055467</v>
      </c>
      <c r="K1055" s="0" t="s">
        <v>1572</v>
      </c>
    </row>
    <row r="1056" customFormat="false" ht="12.75" hidden="false" customHeight="false" outlineLevel="0" collapsed="false">
      <c r="A1056" s="56" t="s">
        <v>98</v>
      </c>
      <c r="B1056" s="57" t="n">
        <v>96055647</v>
      </c>
      <c r="C1056" s="118" t="s">
        <v>28</v>
      </c>
      <c r="D1056" s="57" t="n">
        <v>65292</v>
      </c>
      <c r="E1056" s="0" t="s">
        <v>13</v>
      </c>
      <c r="F1056" s="0" t="n">
        <v>33</v>
      </c>
      <c r="H1056" s="29" t="n">
        <f aca="false">VLOOKUP(A1056,HEADROOM!$C$2:$D$3820,2,FALSE())</f>
        <v>14687483</v>
      </c>
      <c r="I1056" s="0" t="str">
        <f aca="false">IF(D1056="",VLOOKUP(A1056,HEADROOM!$C$2:$E$3820,3,FALSE()),"")</f>
        <v/>
      </c>
      <c r="J1056" s="0" t="str">
        <f aca="false">A1056&amp;B1056</f>
        <v>Dynegy Canada Inc.96055647</v>
      </c>
      <c r="K1056" s="0" t="s">
        <v>1572</v>
      </c>
    </row>
    <row r="1057" customFormat="false" ht="12.75" hidden="false" customHeight="false" outlineLevel="0" collapsed="false">
      <c r="A1057" s="56" t="s">
        <v>98</v>
      </c>
      <c r="B1057" s="57" t="n">
        <v>96059725</v>
      </c>
      <c r="C1057" s="118" t="s">
        <v>33</v>
      </c>
      <c r="D1057" s="57" t="n">
        <v>65292</v>
      </c>
      <c r="E1057" s="0" t="s">
        <v>13</v>
      </c>
      <c r="F1057" s="0" t="n">
        <v>33</v>
      </c>
      <c r="H1057" s="29" t="n">
        <f aca="false">VLOOKUP(A1057,HEADROOM!$C$2:$D$3820,2,FALSE())</f>
        <v>14687483</v>
      </c>
      <c r="I1057" s="0" t="str">
        <f aca="false">IF(D1057="",VLOOKUP(A1057,HEADROOM!$C$2:$E$3820,3,FALSE()),"")</f>
        <v/>
      </c>
      <c r="J1057" s="0" t="str">
        <f aca="false">A1057&amp;B1057</f>
        <v>Dynegy Canada Inc.96059725</v>
      </c>
      <c r="K1057" s="0" t="s">
        <v>1572</v>
      </c>
    </row>
    <row r="1058" customFormat="false" ht="12.75" hidden="false" customHeight="false" outlineLevel="0" collapsed="false">
      <c r="A1058" s="56" t="s">
        <v>98</v>
      </c>
      <c r="B1058" s="57" t="n">
        <v>96060527</v>
      </c>
      <c r="C1058" s="118" t="s">
        <v>33</v>
      </c>
      <c r="D1058" s="57" t="n">
        <v>65292</v>
      </c>
      <c r="E1058" s="0" t="s">
        <v>13</v>
      </c>
      <c r="F1058" s="0" t="n">
        <v>33</v>
      </c>
      <c r="H1058" s="29" t="n">
        <f aca="false">VLOOKUP(A1058,HEADROOM!$C$2:$D$3820,2,FALSE())</f>
        <v>14687483</v>
      </c>
      <c r="I1058" s="0" t="str">
        <f aca="false">IF(D1058="",VLOOKUP(A1058,HEADROOM!$C$2:$E$3820,3,FALSE()),"")</f>
        <v/>
      </c>
      <c r="J1058" s="0" t="str">
        <f aca="false">A1058&amp;B1058</f>
        <v>Dynegy Canada Inc.96060527</v>
      </c>
      <c r="K1058" s="0" t="s">
        <v>1572</v>
      </c>
    </row>
    <row r="1059" customFormat="false" ht="12.75" hidden="false" customHeight="false" outlineLevel="0" collapsed="false">
      <c r="A1059" s="56" t="s">
        <v>98</v>
      </c>
      <c r="B1059" s="57" t="n">
        <v>96066272</v>
      </c>
      <c r="C1059" s="118" t="s">
        <v>32</v>
      </c>
      <c r="D1059" s="57" t="n">
        <v>65292</v>
      </c>
      <c r="E1059" s="0" t="s">
        <v>13</v>
      </c>
      <c r="F1059" s="0" t="n">
        <v>33</v>
      </c>
      <c r="H1059" s="29" t="n">
        <f aca="false">VLOOKUP(A1059,HEADROOM!$C$2:$D$3820,2,FALSE())</f>
        <v>14687483</v>
      </c>
      <c r="I1059" s="0" t="str">
        <f aca="false">IF(D1059="",VLOOKUP(A1059,HEADROOM!$C$2:$E$3820,3,FALSE()),"")</f>
        <v/>
      </c>
      <c r="J1059" s="0" t="str">
        <f aca="false">A1059&amp;B1059</f>
        <v>Dynegy Canada Inc.96066272</v>
      </c>
      <c r="K1059" s="0" t="s">
        <v>1572</v>
      </c>
    </row>
    <row r="1060" customFormat="false" ht="12.75" hidden="false" customHeight="false" outlineLevel="0" collapsed="false">
      <c r="A1060" s="56" t="s">
        <v>98</v>
      </c>
      <c r="B1060" s="57" t="n">
        <v>96082381</v>
      </c>
      <c r="C1060" s="118" t="s">
        <v>32</v>
      </c>
      <c r="D1060" s="57" t="n">
        <v>65292</v>
      </c>
      <c r="E1060" s="0" t="s">
        <v>13</v>
      </c>
      <c r="F1060" s="0" t="n">
        <v>33</v>
      </c>
      <c r="H1060" s="29" t="n">
        <f aca="false">VLOOKUP(A1060,HEADROOM!$C$2:$D$3820,2,FALSE())</f>
        <v>14687483</v>
      </c>
      <c r="I1060" s="0" t="str">
        <f aca="false">IF(D1060="",VLOOKUP(A1060,HEADROOM!$C$2:$E$3820,3,FALSE()),"")</f>
        <v/>
      </c>
      <c r="J1060" s="0" t="str">
        <f aca="false">A1060&amp;B1060</f>
        <v>Dynegy Canada Inc.96082381</v>
      </c>
      <c r="K1060" s="0" t="s">
        <v>1572</v>
      </c>
    </row>
    <row r="1061" customFormat="false" ht="12.75" hidden="false" customHeight="false" outlineLevel="0" collapsed="false">
      <c r="A1061" s="56" t="s">
        <v>43</v>
      </c>
      <c r="B1061" s="57" t="n">
        <v>96059532</v>
      </c>
      <c r="C1061" s="118" t="s">
        <v>29</v>
      </c>
      <c r="D1061" s="57" t="n">
        <v>61981</v>
      </c>
      <c r="E1061" s="0" t="s">
        <v>13</v>
      </c>
      <c r="F1061" s="0" t="n">
        <v>4</v>
      </c>
      <c r="H1061" s="29" t="n">
        <f aca="false">VLOOKUP(A1061,HEADROOM!$C$2:$D$3820,2,FALSE())</f>
        <v>68229233</v>
      </c>
      <c r="I1061" s="0" t="str">
        <f aca="false">IF(D1061="",VLOOKUP(A1061,HEADROOM!$C$2:$E$3820,3,FALSE()),"")</f>
        <v/>
      </c>
      <c r="J1061" s="0" t="str">
        <f aca="false">A1061&amp;B1061</f>
        <v>Dynegy Marketing and Trade96059532</v>
      </c>
      <c r="K1061" s="0" t="s">
        <v>4030</v>
      </c>
    </row>
    <row r="1062" customFormat="false" ht="12.75" hidden="false" customHeight="false" outlineLevel="0" collapsed="false">
      <c r="A1062" s="56" t="s">
        <v>43</v>
      </c>
      <c r="B1062" s="57" t="n">
        <v>96060765</v>
      </c>
      <c r="C1062" s="118" t="s">
        <v>28</v>
      </c>
      <c r="D1062" s="57" t="n">
        <v>61981</v>
      </c>
      <c r="E1062" s="0" t="s">
        <v>13</v>
      </c>
      <c r="F1062" s="0" t="n">
        <v>4</v>
      </c>
      <c r="H1062" s="29" t="n">
        <f aca="false">VLOOKUP(A1062,HEADROOM!$C$2:$D$3820,2,FALSE())</f>
        <v>68229233</v>
      </c>
      <c r="I1062" s="0" t="str">
        <f aca="false">IF(D1062="",VLOOKUP(A1062,HEADROOM!$C$2:$E$3820,3,FALSE()),"")</f>
        <v/>
      </c>
      <c r="J1062" s="0" t="str">
        <f aca="false">A1062&amp;B1062</f>
        <v>Dynegy Marketing and Trade96060765</v>
      </c>
      <c r="K1062" s="0" t="s">
        <v>4030</v>
      </c>
    </row>
    <row r="1063" customFormat="false" ht="12.75" hidden="false" customHeight="false" outlineLevel="0" collapsed="false">
      <c r="A1063" s="56" t="s">
        <v>43</v>
      </c>
      <c r="B1063" s="57" t="n">
        <v>96094614</v>
      </c>
      <c r="C1063" s="118" t="s">
        <v>29</v>
      </c>
      <c r="D1063" s="57" t="n">
        <v>61981</v>
      </c>
      <c r="E1063" s="0" t="s">
        <v>13</v>
      </c>
      <c r="F1063" s="0" t="n">
        <v>4</v>
      </c>
      <c r="H1063" s="29" t="n">
        <f aca="false">VLOOKUP(A1063,HEADROOM!$C$2:$D$3820,2,FALSE())</f>
        <v>68229233</v>
      </c>
      <c r="I1063" s="0" t="str">
        <f aca="false">IF(D1063="",VLOOKUP(A1063,HEADROOM!$C$2:$E$3820,3,FALSE()),"")</f>
        <v/>
      </c>
      <c r="J1063" s="0" t="str">
        <f aca="false">A1063&amp;B1063</f>
        <v>Dynegy Marketing and Trade96094614</v>
      </c>
      <c r="K1063" s="0" t="s">
        <v>4031</v>
      </c>
    </row>
    <row r="1064" customFormat="false" ht="12.75" hidden="false" customHeight="false" outlineLevel="0" collapsed="false">
      <c r="A1064" s="56" t="s">
        <v>43</v>
      </c>
      <c r="B1064" s="57" t="n">
        <v>96083599</v>
      </c>
      <c r="C1064" s="118" t="s">
        <v>44</v>
      </c>
      <c r="D1064" s="57" t="n">
        <v>61981</v>
      </c>
      <c r="E1064" s="0" t="s">
        <v>13</v>
      </c>
      <c r="F1064" s="0" t="n">
        <v>4</v>
      </c>
      <c r="H1064" s="29" t="n">
        <f aca="false">VLOOKUP(A1064,HEADROOM!$C$2:$D$3820,2,FALSE())</f>
        <v>68229233</v>
      </c>
      <c r="I1064" s="0" t="str">
        <f aca="false">IF(D1064="",VLOOKUP(A1064,HEADROOM!$C$2:$E$3820,3,FALSE()),"")</f>
        <v/>
      </c>
      <c r="J1064" s="0" t="str">
        <f aca="false">A1064&amp;B1064</f>
        <v>Dynegy Marketing and Trade96083599</v>
      </c>
      <c r="K1064" s="0" t="s">
        <v>112</v>
      </c>
    </row>
    <row r="1065" customFormat="false" ht="12.75" hidden="false" customHeight="false" outlineLevel="0" collapsed="false">
      <c r="A1065" s="56" t="s">
        <v>43</v>
      </c>
      <c r="B1065" s="57" t="n">
        <v>96001003</v>
      </c>
      <c r="C1065" s="118" t="s">
        <v>47</v>
      </c>
      <c r="D1065" s="57" t="n">
        <v>61981</v>
      </c>
      <c r="E1065" s="0" t="s">
        <v>13</v>
      </c>
      <c r="F1065" s="0" t="n">
        <v>4</v>
      </c>
      <c r="H1065" s="29" t="n">
        <f aca="false">VLOOKUP(A1065,HEADROOM!$C$2:$D$3820,2,FALSE())</f>
        <v>68229233</v>
      </c>
      <c r="I1065" s="0" t="str">
        <f aca="false">IF(D1065="",VLOOKUP(A1065,HEADROOM!$C$2:$E$3820,3,FALSE()),"")</f>
        <v/>
      </c>
      <c r="J1065" s="0" t="str">
        <f aca="false">A1065&amp;B1065</f>
        <v>Dynegy Marketing and Trade96001003</v>
      </c>
      <c r="K1065" s="0" t="s">
        <v>1572</v>
      </c>
    </row>
    <row r="1066" customFormat="false" ht="12.75" hidden="false" customHeight="false" outlineLevel="0" collapsed="false">
      <c r="A1066" s="56" t="s">
        <v>43</v>
      </c>
      <c r="B1066" s="57" t="n">
        <v>96003404</v>
      </c>
      <c r="C1066" s="118" t="s">
        <v>48</v>
      </c>
      <c r="D1066" s="57" t="n">
        <v>61981</v>
      </c>
      <c r="E1066" s="0" t="s">
        <v>13</v>
      </c>
      <c r="F1066" s="0" t="n">
        <v>4</v>
      </c>
      <c r="H1066" s="29" t="n">
        <f aca="false">VLOOKUP(A1066,HEADROOM!$C$2:$D$3820,2,FALSE())</f>
        <v>68229233</v>
      </c>
      <c r="I1066" s="0" t="str">
        <f aca="false">IF(D1066="",VLOOKUP(A1066,HEADROOM!$C$2:$E$3820,3,FALSE()),"")</f>
        <v/>
      </c>
      <c r="J1066" s="0" t="str">
        <f aca="false">A1066&amp;B1066</f>
        <v>Dynegy Marketing and Trade96003404</v>
      </c>
      <c r="K1066" s="0" t="s">
        <v>1572</v>
      </c>
    </row>
    <row r="1067" customFormat="false" ht="12.75" hidden="false" customHeight="false" outlineLevel="0" collapsed="false">
      <c r="A1067" s="56" t="s">
        <v>43</v>
      </c>
      <c r="B1067" s="57" t="n">
        <v>96005429</v>
      </c>
      <c r="C1067" s="118" t="s">
        <v>35</v>
      </c>
      <c r="D1067" s="57" t="n">
        <v>61981</v>
      </c>
      <c r="E1067" s="0" t="s">
        <v>13</v>
      </c>
      <c r="F1067" s="0" t="n">
        <v>4</v>
      </c>
      <c r="H1067" s="29" t="n">
        <f aca="false">VLOOKUP(A1067,HEADROOM!$C$2:$D$3820,2,FALSE())</f>
        <v>68229233</v>
      </c>
      <c r="I1067" s="0" t="str">
        <f aca="false">IF(D1067="",VLOOKUP(A1067,HEADROOM!$C$2:$E$3820,3,FALSE()),"")</f>
        <v/>
      </c>
      <c r="J1067" s="0" t="str">
        <f aca="false">A1067&amp;B1067</f>
        <v>Dynegy Marketing and Trade96005429</v>
      </c>
      <c r="K1067" s="0" t="s">
        <v>1572</v>
      </c>
    </row>
    <row r="1068" customFormat="false" ht="12.75" hidden="false" customHeight="false" outlineLevel="0" collapsed="false">
      <c r="A1068" s="56" t="s">
        <v>43</v>
      </c>
      <c r="B1068" s="57" t="n">
        <v>96007585</v>
      </c>
      <c r="C1068" s="118" t="s">
        <v>49</v>
      </c>
      <c r="D1068" s="57" t="n">
        <v>61981</v>
      </c>
      <c r="E1068" s="0" t="s">
        <v>13</v>
      </c>
      <c r="F1068" s="0" t="n">
        <v>4</v>
      </c>
      <c r="H1068" s="29" t="n">
        <f aca="false">VLOOKUP(A1068,HEADROOM!$C$2:$D$3820,2,FALSE())</f>
        <v>68229233</v>
      </c>
      <c r="I1068" s="0" t="str">
        <f aca="false">IF(D1068="",VLOOKUP(A1068,HEADROOM!$C$2:$E$3820,3,FALSE()),"")</f>
        <v/>
      </c>
      <c r="J1068" s="0" t="str">
        <f aca="false">A1068&amp;B1068</f>
        <v>Dynegy Marketing and Trade96007585</v>
      </c>
      <c r="K1068" s="0" t="s">
        <v>1572</v>
      </c>
    </row>
    <row r="1069" customFormat="false" ht="12.75" hidden="false" customHeight="false" outlineLevel="0" collapsed="false">
      <c r="A1069" s="56" t="s">
        <v>43</v>
      </c>
      <c r="B1069" s="57" t="n">
        <v>96028143</v>
      </c>
      <c r="C1069" s="118" t="s">
        <v>45</v>
      </c>
      <c r="D1069" s="57" t="n">
        <v>61981</v>
      </c>
      <c r="E1069" s="0" t="s">
        <v>13</v>
      </c>
      <c r="F1069" s="0" t="n">
        <v>4</v>
      </c>
      <c r="H1069" s="29" t="n">
        <f aca="false">VLOOKUP(A1069,HEADROOM!$C$2:$D$3820,2,FALSE())</f>
        <v>68229233</v>
      </c>
      <c r="I1069" s="0" t="str">
        <f aca="false">IF(D1069="",VLOOKUP(A1069,HEADROOM!$C$2:$E$3820,3,FALSE()),"")</f>
        <v/>
      </c>
      <c r="J1069" s="0" t="str">
        <f aca="false">A1069&amp;B1069</f>
        <v>Dynegy Marketing and Trade96028143</v>
      </c>
      <c r="K1069" s="0" t="s">
        <v>1572</v>
      </c>
    </row>
    <row r="1070" customFormat="false" ht="12.75" hidden="false" customHeight="false" outlineLevel="0" collapsed="false">
      <c r="A1070" s="56" t="s">
        <v>43</v>
      </c>
      <c r="B1070" s="57" t="n">
        <v>96043085</v>
      </c>
      <c r="C1070" s="118" t="s">
        <v>29</v>
      </c>
      <c r="D1070" s="57" t="n">
        <v>61981</v>
      </c>
      <c r="E1070" s="0" t="s">
        <v>13</v>
      </c>
      <c r="F1070" s="0" t="n">
        <v>4</v>
      </c>
      <c r="H1070" s="29" t="n">
        <f aca="false">VLOOKUP(A1070,HEADROOM!$C$2:$D$3820,2,FALSE())</f>
        <v>68229233</v>
      </c>
      <c r="I1070" s="0" t="str">
        <f aca="false">IF(D1070="",VLOOKUP(A1070,HEADROOM!$C$2:$E$3820,3,FALSE()),"")</f>
        <v/>
      </c>
      <c r="J1070" s="0" t="str">
        <f aca="false">A1070&amp;B1070</f>
        <v>Dynegy Marketing and Trade96043085</v>
      </c>
      <c r="K1070" s="0" t="s">
        <v>1572</v>
      </c>
    </row>
    <row r="1071" customFormat="false" ht="12.75" hidden="false" customHeight="false" outlineLevel="0" collapsed="false">
      <c r="A1071" s="56" t="s">
        <v>43</v>
      </c>
      <c r="B1071" s="57" t="n">
        <v>96044542</v>
      </c>
      <c r="C1071" s="118" t="s">
        <v>28</v>
      </c>
      <c r="D1071" s="57" t="n">
        <v>61981</v>
      </c>
      <c r="E1071" s="0" t="s">
        <v>13</v>
      </c>
      <c r="F1071" s="0" t="n">
        <v>4</v>
      </c>
      <c r="H1071" s="29" t="n">
        <f aca="false">VLOOKUP(A1071,HEADROOM!$C$2:$D$3820,2,FALSE())</f>
        <v>68229233</v>
      </c>
      <c r="I1071" s="0" t="str">
        <f aca="false">IF(D1071="",VLOOKUP(A1071,HEADROOM!$C$2:$E$3820,3,FALSE()),"")</f>
        <v/>
      </c>
      <c r="J1071" s="0" t="str">
        <f aca="false">A1071&amp;B1071</f>
        <v>Dynegy Marketing and Trade96044542</v>
      </c>
      <c r="K1071" s="0" t="s">
        <v>1572</v>
      </c>
    </row>
    <row r="1072" customFormat="false" ht="12.75" hidden="false" customHeight="false" outlineLevel="0" collapsed="false">
      <c r="A1072" s="56" t="s">
        <v>43</v>
      </c>
      <c r="B1072" s="57" t="n">
        <v>96046252</v>
      </c>
      <c r="C1072" s="118" t="s">
        <v>38</v>
      </c>
      <c r="D1072" s="57" t="n">
        <v>61981</v>
      </c>
      <c r="E1072" s="0" t="s">
        <v>13</v>
      </c>
      <c r="F1072" s="0" t="n">
        <v>4</v>
      </c>
      <c r="H1072" s="29" t="n">
        <f aca="false">VLOOKUP(A1072,HEADROOM!$C$2:$D$3820,2,FALSE())</f>
        <v>68229233</v>
      </c>
      <c r="I1072" s="0" t="str">
        <f aca="false">IF(D1072="",VLOOKUP(A1072,HEADROOM!$C$2:$E$3820,3,FALSE()),"")</f>
        <v/>
      </c>
      <c r="J1072" s="0" t="str">
        <f aca="false">A1072&amp;B1072</f>
        <v>Dynegy Marketing and Trade96046252</v>
      </c>
      <c r="K1072" s="0" t="s">
        <v>1572</v>
      </c>
    </row>
    <row r="1073" customFormat="false" ht="12.75" hidden="false" customHeight="false" outlineLevel="0" collapsed="false">
      <c r="A1073" s="56" t="s">
        <v>102</v>
      </c>
      <c r="B1073" s="57" t="n">
        <v>96004242</v>
      </c>
      <c r="C1073" s="118" t="s">
        <v>47</v>
      </c>
      <c r="D1073" s="57" t="n">
        <v>51163</v>
      </c>
      <c r="E1073" s="0" t="s">
        <v>13</v>
      </c>
      <c r="F1073" s="0" t="n">
        <v>37</v>
      </c>
      <c r="H1073" s="29" t="n">
        <f aca="false">VLOOKUP(A1073,HEADROOM!$C$2:$D$3820,2,FALSE())</f>
        <v>2000000</v>
      </c>
      <c r="I1073" s="0" t="str">
        <f aca="false">IF(D1073="",VLOOKUP(A1073,HEADROOM!$C$2:$E$3820,3,FALSE()),"")</f>
        <v/>
      </c>
      <c r="J1073" s="0" t="str">
        <f aca="false">A1073&amp;B1073</f>
        <v>e prime, inc.96004242</v>
      </c>
      <c r="K1073" s="0" t="s">
        <v>1572</v>
      </c>
    </row>
    <row r="1074" customFormat="false" ht="12.75" hidden="false" customHeight="false" outlineLevel="0" collapsed="false">
      <c r="A1074" s="56" t="s">
        <v>102</v>
      </c>
      <c r="B1074" s="57" t="n">
        <v>96022487</v>
      </c>
      <c r="C1074" s="118" t="s">
        <v>36</v>
      </c>
      <c r="D1074" s="57" t="n">
        <v>51163</v>
      </c>
      <c r="E1074" s="0" t="s">
        <v>13</v>
      </c>
      <c r="F1074" s="0" t="n">
        <v>37</v>
      </c>
      <c r="H1074" s="29" t="n">
        <f aca="false">VLOOKUP(A1074,HEADROOM!$C$2:$D$3820,2,FALSE())</f>
        <v>2000000</v>
      </c>
      <c r="I1074" s="0" t="str">
        <f aca="false">IF(D1074="",VLOOKUP(A1074,HEADROOM!$C$2:$E$3820,3,FALSE()),"")</f>
        <v/>
      </c>
      <c r="J1074" s="0" t="str">
        <f aca="false">A1074&amp;B1074</f>
        <v>e prime, inc.96022487</v>
      </c>
      <c r="K1074" s="0" t="s">
        <v>1572</v>
      </c>
    </row>
    <row r="1075" customFormat="false" ht="12.75" hidden="false" customHeight="false" outlineLevel="0" collapsed="false">
      <c r="A1075" s="56" t="s">
        <v>102</v>
      </c>
      <c r="B1075" s="57" t="n">
        <v>96028886</v>
      </c>
      <c r="C1075" s="118" t="s">
        <v>34</v>
      </c>
      <c r="D1075" s="57" t="n">
        <v>51163</v>
      </c>
      <c r="E1075" s="0" t="s">
        <v>13</v>
      </c>
      <c r="F1075" s="0" t="n">
        <v>37</v>
      </c>
      <c r="H1075" s="29" t="n">
        <f aca="false">VLOOKUP(A1075,HEADROOM!$C$2:$D$3820,2,FALSE())</f>
        <v>2000000</v>
      </c>
      <c r="I1075" s="0" t="str">
        <f aca="false">IF(D1075="",VLOOKUP(A1075,HEADROOM!$C$2:$E$3820,3,FALSE()),"")</f>
        <v/>
      </c>
      <c r="J1075" s="0" t="str">
        <f aca="false">A1075&amp;B1075</f>
        <v>e prime, inc.96028886</v>
      </c>
      <c r="K1075" s="0" t="s">
        <v>1572</v>
      </c>
    </row>
    <row r="1076" customFormat="false" ht="12.75" hidden="false" customHeight="false" outlineLevel="0" collapsed="false">
      <c r="A1076" s="56" t="s">
        <v>287</v>
      </c>
      <c r="B1076" s="57" t="n">
        <v>96005356</v>
      </c>
      <c r="C1076" s="118" t="s">
        <v>34</v>
      </c>
      <c r="D1076" s="57" t="n">
        <v>1238</v>
      </c>
      <c r="E1076" s="0" t="s">
        <v>13</v>
      </c>
      <c r="F1076" s="0" t="n">
        <v>188</v>
      </c>
      <c r="H1076" s="29" t="n">
        <f aca="false">VLOOKUP(A1076,HEADROOM!$C$2:$D$3820,2,FALSE())</f>
        <v>160000</v>
      </c>
      <c r="I1076" s="0" t="str">
        <f aca="false">IF(D1076="",VLOOKUP(A1076,HEADROOM!$C$2:$E$3820,3,FALSE()),"")</f>
        <v/>
      </c>
      <c r="J1076" s="0" t="str">
        <f aca="false">A1076&amp;B1076</f>
        <v>Eagle Gas Marketing Company96005356</v>
      </c>
      <c r="K1076" s="0" t="s">
        <v>1572</v>
      </c>
    </row>
    <row r="1077" customFormat="false" ht="12.75" hidden="false" customHeight="false" outlineLevel="0" collapsed="false">
      <c r="A1077" s="56" t="s">
        <v>287</v>
      </c>
      <c r="B1077" s="57" t="n">
        <v>96085381</v>
      </c>
      <c r="C1077" s="118" t="s">
        <v>30</v>
      </c>
      <c r="D1077" s="57" t="n">
        <v>1238</v>
      </c>
      <c r="E1077" s="0" t="s">
        <v>13</v>
      </c>
      <c r="F1077" s="0" t="n">
        <v>188</v>
      </c>
      <c r="H1077" s="29" t="n">
        <f aca="false">VLOOKUP(A1077,HEADROOM!$C$2:$D$3820,2,FALSE())</f>
        <v>160000</v>
      </c>
      <c r="I1077" s="0" t="str">
        <f aca="false">IF(D1077="",VLOOKUP(A1077,HEADROOM!$C$2:$E$3820,3,FALSE()),"")</f>
        <v/>
      </c>
      <c r="J1077" s="0" t="str">
        <f aca="false">A1077&amp;B1077</f>
        <v>Eagle Gas Marketing Company96085381</v>
      </c>
      <c r="K1077" s="0" t="s">
        <v>1572</v>
      </c>
    </row>
    <row r="1078" customFormat="false" ht="12.75" hidden="false" customHeight="false" outlineLevel="0" collapsed="false">
      <c r="A1078" s="56" t="s">
        <v>325</v>
      </c>
      <c r="B1078" s="57" t="n">
        <v>96030292</v>
      </c>
      <c r="C1078" s="118" t="s">
        <v>29</v>
      </c>
      <c r="D1078" s="57" t="n">
        <v>55915</v>
      </c>
      <c r="E1078" s="0" t="s">
        <v>13</v>
      </c>
      <c r="F1078" s="0" t="n">
        <v>220</v>
      </c>
      <c r="H1078" s="29" t="n">
        <f aca="false">VLOOKUP(A1078,HEADROOM!$C$2:$D$3820,2,FALSE())</f>
        <v>0</v>
      </c>
      <c r="I1078" s="0" t="str">
        <f aca="false">IF(D1078="",VLOOKUP(A1078,HEADROOM!$C$2:$E$3820,3,FALSE()),"")</f>
        <v/>
      </c>
      <c r="J1078" s="0" t="str">
        <f aca="false">A1078&amp;B1078</f>
        <v>Edison Mission Energy96030292</v>
      </c>
      <c r="K1078" s="0" t="s">
        <v>1572</v>
      </c>
    </row>
    <row r="1079" customFormat="false" ht="12.75" hidden="false" customHeight="false" outlineLevel="0" collapsed="false">
      <c r="A1079" s="56" t="s">
        <v>325</v>
      </c>
      <c r="B1079" s="57" t="n">
        <v>96031824</v>
      </c>
      <c r="C1079" s="118" t="s">
        <v>70</v>
      </c>
      <c r="D1079" s="57" t="n">
        <v>55915</v>
      </c>
      <c r="E1079" s="0" t="s">
        <v>13</v>
      </c>
      <c r="F1079" s="0" t="n">
        <v>220</v>
      </c>
      <c r="H1079" s="29" t="n">
        <f aca="false">VLOOKUP(A1079,HEADROOM!$C$2:$D$3820,2,FALSE())</f>
        <v>0</v>
      </c>
      <c r="I1079" s="0" t="str">
        <f aca="false">IF(D1079="",VLOOKUP(A1079,HEADROOM!$C$2:$E$3820,3,FALSE()),"")</f>
        <v/>
      </c>
      <c r="J1079" s="0" t="str">
        <f aca="false">A1079&amp;B1079</f>
        <v>Edison Mission Energy96031824</v>
      </c>
      <c r="K1079" s="0" t="s">
        <v>1572</v>
      </c>
    </row>
    <row r="1080" customFormat="false" ht="12.75" hidden="false" customHeight="false" outlineLevel="0" collapsed="false">
      <c r="A1080" s="56" t="s">
        <v>58</v>
      </c>
      <c r="B1080" s="57" t="n">
        <v>96004711</v>
      </c>
      <c r="C1080" s="118" t="s">
        <v>62</v>
      </c>
      <c r="D1080" s="57" t="n">
        <v>53350</v>
      </c>
      <c r="E1080" s="0" t="s">
        <v>13</v>
      </c>
      <c r="F1080" s="0" t="n">
        <v>8</v>
      </c>
      <c r="H1080" s="29" t="n">
        <f aca="false">VLOOKUP(A1080,HEADROOM!$C$2:$D$3820,2,FALSE())</f>
        <v>25000000</v>
      </c>
      <c r="I1080" s="0" t="str">
        <f aca="false">IF(D1080="",VLOOKUP(A1080,HEADROOM!$C$2:$E$3820,3,FALSE()),"")</f>
        <v/>
      </c>
      <c r="J1080" s="0" t="str">
        <f aca="false">A1080&amp;B1080</f>
        <v>El Paso Merchant Energy, L.P.96004711</v>
      </c>
      <c r="K1080" s="0" t="s">
        <v>4034</v>
      </c>
    </row>
    <row r="1081" customFormat="false" ht="12.75" hidden="false" customHeight="false" outlineLevel="0" collapsed="false">
      <c r="A1081" s="56" t="s">
        <v>58</v>
      </c>
      <c r="B1081" s="57" t="n">
        <v>96086330</v>
      </c>
      <c r="C1081" s="118" t="s">
        <v>33</v>
      </c>
      <c r="D1081" s="57" t="n">
        <v>53350</v>
      </c>
      <c r="E1081" s="0" t="s">
        <v>13</v>
      </c>
      <c r="F1081" s="0" t="n">
        <v>8</v>
      </c>
      <c r="H1081" s="29" t="n">
        <f aca="false">VLOOKUP(A1081,HEADROOM!$C$2:$D$3820,2,FALSE())</f>
        <v>25000000</v>
      </c>
      <c r="I1081" s="0" t="str">
        <f aca="false">IF(D1081="",VLOOKUP(A1081,HEADROOM!$C$2:$E$3820,3,FALSE()),"")</f>
        <v/>
      </c>
      <c r="J1081" s="0" t="str">
        <f aca="false">A1081&amp;B1081</f>
        <v>El Paso Merchant Energy, L.P.96086330</v>
      </c>
      <c r="K1081" s="0" t="s">
        <v>4034</v>
      </c>
    </row>
    <row r="1082" customFormat="false" ht="12.75" hidden="false" customHeight="false" outlineLevel="0" collapsed="false">
      <c r="A1082" s="56" t="s">
        <v>58</v>
      </c>
      <c r="B1082" s="57" t="n">
        <v>96096122</v>
      </c>
      <c r="C1082" s="118" t="s">
        <v>33</v>
      </c>
      <c r="D1082" s="57" t="n">
        <v>53350</v>
      </c>
      <c r="E1082" s="0" t="s">
        <v>13</v>
      </c>
      <c r="F1082" s="0" t="n">
        <v>8</v>
      </c>
      <c r="H1082" s="29" t="n">
        <f aca="false">VLOOKUP(A1082,HEADROOM!$C$2:$D$3820,2,FALSE())</f>
        <v>25000000</v>
      </c>
      <c r="I1082" s="0" t="str">
        <f aca="false">IF(D1082="",VLOOKUP(A1082,HEADROOM!$C$2:$E$3820,3,FALSE()),"")</f>
        <v/>
      </c>
      <c r="J1082" s="0" t="str">
        <f aca="false">A1082&amp;B1082</f>
        <v>El Paso Merchant Energy, L.P.96096122</v>
      </c>
      <c r="K1082" s="0" t="s">
        <v>4034</v>
      </c>
    </row>
    <row r="1083" customFormat="false" ht="12.75" hidden="false" customHeight="false" outlineLevel="0" collapsed="false">
      <c r="A1083" s="56" t="s">
        <v>58</v>
      </c>
      <c r="B1083" s="57" t="n">
        <v>96061613</v>
      </c>
      <c r="C1083" s="118" t="s">
        <v>29</v>
      </c>
      <c r="D1083" s="57" t="n">
        <v>53350</v>
      </c>
      <c r="E1083" s="0" t="s">
        <v>13</v>
      </c>
      <c r="F1083" s="0" t="n">
        <v>8</v>
      </c>
      <c r="H1083" s="29" t="n">
        <f aca="false">VLOOKUP(A1083,HEADROOM!$C$2:$D$3820,2,FALSE())</f>
        <v>25000000</v>
      </c>
      <c r="I1083" s="0" t="str">
        <f aca="false">IF(D1083="",VLOOKUP(A1083,HEADROOM!$C$2:$E$3820,3,FALSE()),"")</f>
        <v/>
      </c>
      <c r="J1083" s="0" t="str">
        <f aca="false">A1083&amp;B1083</f>
        <v>El Paso Merchant Energy, L.P.96061613</v>
      </c>
      <c r="K1083" s="0" t="s">
        <v>4030</v>
      </c>
    </row>
    <row r="1084" customFormat="false" ht="12.75" hidden="false" customHeight="false" outlineLevel="0" collapsed="false">
      <c r="A1084" s="56" t="s">
        <v>58</v>
      </c>
      <c r="B1084" s="57" t="n">
        <v>96062282</v>
      </c>
      <c r="C1084" s="118" t="s">
        <v>28</v>
      </c>
      <c r="D1084" s="57" t="n">
        <v>53350</v>
      </c>
      <c r="E1084" s="0" t="s">
        <v>13</v>
      </c>
      <c r="F1084" s="0" t="n">
        <v>8</v>
      </c>
      <c r="H1084" s="29" t="n">
        <f aca="false">VLOOKUP(A1084,HEADROOM!$C$2:$D$3820,2,FALSE())</f>
        <v>25000000</v>
      </c>
      <c r="I1084" s="0" t="str">
        <f aca="false">IF(D1084="",VLOOKUP(A1084,HEADROOM!$C$2:$E$3820,3,FALSE()),"")</f>
        <v/>
      </c>
      <c r="J1084" s="0" t="str">
        <f aca="false">A1084&amp;B1084</f>
        <v>El Paso Merchant Energy, L.P.96062282</v>
      </c>
      <c r="K1084" s="0" t="s">
        <v>4030</v>
      </c>
    </row>
    <row r="1085" customFormat="false" ht="12.75" hidden="false" customHeight="false" outlineLevel="0" collapsed="false">
      <c r="A1085" s="56" t="s">
        <v>58</v>
      </c>
      <c r="B1085" s="57" t="n">
        <v>96085270</v>
      </c>
      <c r="C1085" s="118" t="s">
        <v>44</v>
      </c>
      <c r="D1085" s="57" t="n">
        <v>53350</v>
      </c>
      <c r="E1085" s="0" t="s">
        <v>13</v>
      </c>
      <c r="F1085" s="0" t="n">
        <v>8</v>
      </c>
      <c r="H1085" s="29" t="n">
        <f aca="false">VLOOKUP(A1085,HEADROOM!$C$2:$D$3820,2,FALSE())</f>
        <v>25000000</v>
      </c>
      <c r="I1085" s="0" t="str">
        <f aca="false">IF(D1085="",VLOOKUP(A1085,HEADROOM!$C$2:$E$3820,3,FALSE()),"")</f>
        <v/>
      </c>
      <c r="J1085" s="0" t="str">
        <f aca="false">A1085&amp;B1085</f>
        <v>El Paso Merchant Energy, L.P.96085270</v>
      </c>
      <c r="K1085" s="0" t="s">
        <v>112</v>
      </c>
    </row>
    <row r="1086" customFormat="false" ht="12.75" hidden="false" customHeight="false" outlineLevel="0" collapsed="false">
      <c r="A1086" s="56" t="s">
        <v>58</v>
      </c>
      <c r="B1086" s="57" t="n">
        <v>96085385</v>
      </c>
      <c r="C1086" s="118" t="s">
        <v>44</v>
      </c>
      <c r="D1086" s="57" t="n">
        <v>53350</v>
      </c>
      <c r="E1086" s="0" t="s">
        <v>13</v>
      </c>
      <c r="F1086" s="0" t="n">
        <v>8</v>
      </c>
      <c r="H1086" s="29" t="n">
        <f aca="false">VLOOKUP(A1086,HEADROOM!$C$2:$D$3820,2,FALSE())</f>
        <v>25000000</v>
      </c>
      <c r="I1086" s="0" t="str">
        <f aca="false">IF(D1086="",VLOOKUP(A1086,HEADROOM!$C$2:$E$3820,3,FALSE()),"")</f>
        <v/>
      </c>
      <c r="J1086" s="0" t="str">
        <f aca="false">A1086&amp;B1086</f>
        <v>El Paso Merchant Energy, L.P.96085385</v>
      </c>
      <c r="K1086" s="0" t="s">
        <v>112</v>
      </c>
    </row>
    <row r="1087" customFormat="false" ht="12.75" hidden="false" customHeight="false" outlineLevel="0" collapsed="false">
      <c r="A1087" s="56" t="s">
        <v>58</v>
      </c>
      <c r="B1087" s="57" t="n">
        <v>96003186</v>
      </c>
      <c r="C1087" s="118" t="s">
        <v>56</v>
      </c>
      <c r="D1087" s="57" t="n">
        <v>53350</v>
      </c>
      <c r="E1087" s="0" t="s">
        <v>13</v>
      </c>
      <c r="F1087" s="0" t="n">
        <v>8</v>
      </c>
      <c r="H1087" s="29" t="n">
        <f aca="false">VLOOKUP(A1087,HEADROOM!$C$2:$D$3820,2,FALSE())</f>
        <v>25000000</v>
      </c>
      <c r="I1087" s="0" t="str">
        <f aca="false">IF(D1087="",VLOOKUP(A1087,HEADROOM!$C$2:$E$3820,3,FALSE()),"")</f>
        <v/>
      </c>
      <c r="J1087" s="0" t="str">
        <f aca="false">A1087&amp;B1087</f>
        <v>El Paso Merchant Energy, L.P.96003186</v>
      </c>
      <c r="K1087" s="0" t="s">
        <v>1572</v>
      </c>
    </row>
    <row r="1088" customFormat="false" ht="12.75" hidden="false" customHeight="false" outlineLevel="0" collapsed="false">
      <c r="A1088" s="56" t="s">
        <v>58</v>
      </c>
      <c r="B1088" s="57" t="n">
        <v>96005429</v>
      </c>
      <c r="C1088" s="118" t="s">
        <v>35</v>
      </c>
      <c r="D1088" s="57" t="n">
        <v>53350</v>
      </c>
      <c r="E1088" s="0" t="s">
        <v>13</v>
      </c>
      <c r="F1088" s="0" t="n">
        <v>8</v>
      </c>
      <c r="H1088" s="29" t="n">
        <f aca="false">VLOOKUP(A1088,HEADROOM!$C$2:$D$3820,2,FALSE())</f>
        <v>25000000</v>
      </c>
      <c r="I1088" s="0" t="str">
        <f aca="false">IF(D1088="",VLOOKUP(A1088,HEADROOM!$C$2:$E$3820,3,FALSE()),"")</f>
        <v/>
      </c>
      <c r="J1088" s="0" t="str">
        <f aca="false">A1088&amp;B1088</f>
        <v>El Paso Merchant Energy, L.P.96005429</v>
      </c>
      <c r="K1088" s="0" t="s">
        <v>1572</v>
      </c>
    </row>
    <row r="1089" customFormat="false" ht="12.75" hidden="false" customHeight="false" outlineLevel="0" collapsed="false">
      <c r="A1089" s="56" t="s">
        <v>58</v>
      </c>
      <c r="B1089" s="57" t="n">
        <v>96015178</v>
      </c>
      <c r="C1089" s="118" t="s">
        <v>60</v>
      </c>
      <c r="D1089" s="57" t="n">
        <v>53350</v>
      </c>
      <c r="E1089" s="0" t="s">
        <v>13</v>
      </c>
      <c r="F1089" s="0" t="n">
        <v>8</v>
      </c>
      <c r="H1089" s="29" t="n">
        <f aca="false">VLOOKUP(A1089,HEADROOM!$C$2:$D$3820,2,FALSE())</f>
        <v>25000000</v>
      </c>
      <c r="I1089" s="0" t="str">
        <f aca="false">IF(D1089="",VLOOKUP(A1089,HEADROOM!$C$2:$E$3820,3,FALSE()),"")</f>
        <v/>
      </c>
      <c r="J1089" s="0" t="str">
        <f aca="false">A1089&amp;B1089</f>
        <v>El Paso Merchant Energy, L.P.96015178</v>
      </c>
      <c r="K1089" s="0" t="s">
        <v>1572</v>
      </c>
    </row>
    <row r="1090" customFormat="false" ht="12.75" hidden="false" customHeight="false" outlineLevel="0" collapsed="false">
      <c r="A1090" s="56" t="s">
        <v>58</v>
      </c>
      <c r="B1090" s="57" t="n">
        <v>96016460</v>
      </c>
      <c r="C1090" s="118" t="s">
        <v>47</v>
      </c>
      <c r="D1090" s="57" t="n">
        <v>53350</v>
      </c>
      <c r="E1090" s="0" t="s">
        <v>13</v>
      </c>
      <c r="F1090" s="0" t="n">
        <v>8</v>
      </c>
      <c r="H1090" s="29" t="n">
        <f aca="false">VLOOKUP(A1090,HEADROOM!$C$2:$D$3820,2,FALSE())</f>
        <v>25000000</v>
      </c>
      <c r="I1090" s="0" t="str">
        <f aca="false">IF(D1090="",VLOOKUP(A1090,HEADROOM!$C$2:$E$3820,3,FALSE()),"")</f>
        <v/>
      </c>
      <c r="J1090" s="0" t="str">
        <f aca="false">A1090&amp;B1090</f>
        <v>El Paso Merchant Energy, L.P.96016460</v>
      </c>
      <c r="K1090" s="0" t="s">
        <v>1572</v>
      </c>
    </row>
    <row r="1091" customFormat="false" ht="12.75" hidden="false" customHeight="false" outlineLevel="0" collapsed="false">
      <c r="A1091" s="56" t="s">
        <v>58</v>
      </c>
      <c r="B1091" s="57" t="n">
        <v>96016487</v>
      </c>
      <c r="C1091" s="118" t="s">
        <v>59</v>
      </c>
      <c r="D1091" s="57" t="n">
        <v>53350</v>
      </c>
      <c r="E1091" s="0" t="s">
        <v>13</v>
      </c>
      <c r="F1091" s="0" t="n">
        <v>8</v>
      </c>
      <c r="H1091" s="29" t="n">
        <f aca="false">VLOOKUP(A1091,HEADROOM!$C$2:$D$3820,2,FALSE())</f>
        <v>25000000</v>
      </c>
      <c r="I1091" s="0" t="str">
        <f aca="false">IF(D1091="",VLOOKUP(A1091,HEADROOM!$C$2:$E$3820,3,FALSE()),"")</f>
        <v/>
      </c>
      <c r="J1091" s="0" t="str">
        <f aca="false">A1091&amp;B1091</f>
        <v>El Paso Merchant Energy, L.P.96016487</v>
      </c>
      <c r="K1091" s="0" t="s">
        <v>1572</v>
      </c>
    </row>
    <row r="1092" customFormat="false" ht="12.75" hidden="false" customHeight="false" outlineLevel="0" collapsed="false">
      <c r="A1092" s="56" t="s">
        <v>58</v>
      </c>
      <c r="B1092" s="57" t="n">
        <v>96028887</v>
      </c>
      <c r="C1092" s="118" t="s">
        <v>34</v>
      </c>
      <c r="D1092" s="57" t="n">
        <v>53350</v>
      </c>
      <c r="E1092" s="0" t="s">
        <v>13</v>
      </c>
      <c r="F1092" s="0" t="n">
        <v>8</v>
      </c>
      <c r="H1092" s="29" t="n">
        <f aca="false">VLOOKUP(A1092,HEADROOM!$C$2:$D$3820,2,FALSE())</f>
        <v>25000000</v>
      </c>
      <c r="I1092" s="0" t="str">
        <f aca="false">IF(D1092="",VLOOKUP(A1092,HEADROOM!$C$2:$E$3820,3,FALSE()),"")</f>
        <v/>
      </c>
      <c r="J1092" s="0" t="str">
        <f aca="false">A1092&amp;B1092</f>
        <v>El Paso Merchant Energy, L.P.96028887</v>
      </c>
      <c r="K1092" s="0" t="s">
        <v>1572</v>
      </c>
    </row>
    <row r="1093" customFormat="false" ht="12.75" hidden="false" customHeight="false" outlineLevel="0" collapsed="false">
      <c r="A1093" s="56" t="s">
        <v>58</v>
      </c>
      <c r="B1093" s="57" t="n">
        <v>96054452</v>
      </c>
      <c r="C1093" s="118" t="s">
        <v>47</v>
      </c>
      <c r="D1093" s="57" t="n">
        <v>53350</v>
      </c>
      <c r="E1093" s="0" t="s">
        <v>13</v>
      </c>
      <c r="F1093" s="0" t="n">
        <v>8</v>
      </c>
      <c r="H1093" s="29" t="n">
        <f aca="false">VLOOKUP(A1093,HEADROOM!$C$2:$D$3820,2,FALSE())</f>
        <v>25000000</v>
      </c>
      <c r="I1093" s="0" t="str">
        <f aca="false">IF(D1093="",VLOOKUP(A1093,HEADROOM!$C$2:$E$3820,3,FALSE()),"")</f>
        <v/>
      </c>
      <c r="J1093" s="0" t="str">
        <f aca="false">A1093&amp;B1093</f>
        <v>El Paso Merchant Energy, L.P.96054452</v>
      </c>
      <c r="K1093" s="0" t="s">
        <v>1572</v>
      </c>
    </row>
    <row r="1094" customFormat="false" ht="12.75" hidden="false" customHeight="false" outlineLevel="0" collapsed="false">
      <c r="A1094" s="56" t="s">
        <v>237</v>
      </c>
      <c r="B1094" s="57" t="n">
        <v>96029313</v>
      </c>
      <c r="C1094" s="118" t="s">
        <v>34</v>
      </c>
      <c r="D1094" s="57" t="n">
        <v>55727</v>
      </c>
      <c r="E1094" s="0" t="s">
        <v>13</v>
      </c>
      <c r="F1094" s="0" t="n">
        <v>145</v>
      </c>
      <c r="H1094" s="29" t="n">
        <f aca="false">VLOOKUP(A1094,HEADROOM!$C$2:$D$3820,2,FALSE())</f>
        <v>988590</v>
      </c>
      <c r="I1094" s="0" t="str">
        <f aca="false">IF(D1094="",VLOOKUP(A1094,HEADROOM!$C$2:$E$3820,3,FALSE()),"")</f>
        <v/>
      </c>
      <c r="J1094" s="0" t="str">
        <f aca="false">A1094&amp;B1094</f>
        <v>Enbridge Marketing (U.S.) Inc.96029313</v>
      </c>
      <c r="K1094" s="0" t="s">
        <v>1572</v>
      </c>
    </row>
    <row r="1095" customFormat="false" ht="12.75" hidden="false" customHeight="false" outlineLevel="0" collapsed="false">
      <c r="A1095" s="56" t="s">
        <v>246</v>
      </c>
      <c r="B1095" s="57" t="n">
        <v>96058691</v>
      </c>
      <c r="C1095" s="118" t="s">
        <v>34</v>
      </c>
      <c r="D1095" s="57" t="n">
        <v>95307</v>
      </c>
      <c r="E1095" s="0" t="s">
        <v>13</v>
      </c>
      <c r="F1095" s="0" t="e">
        <f aca="false">NA()</f>
        <v>#N/A</v>
      </c>
      <c r="H1095" s="29" t="e">
        <f aca="false">VLOOKUP(A1095,HEADROOM!$C$2:$D$3820,2,FALSE())</f>
        <v>#N/A</v>
      </c>
      <c r="I1095" s="0" t="str">
        <f aca="false">IF(D1095="",VLOOKUP(A1095,HEADROOM!$C$2:$E$3820,3,FALSE()),"")</f>
        <v/>
      </c>
      <c r="J1095" s="0" t="str">
        <f aca="false">A1095&amp;B1095</f>
        <v>EnergyUSA - Appalachian Corp.96058691</v>
      </c>
      <c r="K1095" s="0" t="s">
        <v>1572</v>
      </c>
    </row>
    <row r="1096" customFormat="false" ht="12.75" hidden="false" customHeight="false" outlineLevel="0" collapsed="false">
      <c r="A1096" s="56" t="s">
        <v>128</v>
      </c>
      <c r="B1096" s="57" t="n">
        <v>96085483</v>
      </c>
      <c r="C1096" s="118" t="s">
        <v>44</v>
      </c>
      <c r="D1096" s="57" t="n">
        <v>49298</v>
      </c>
      <c r="E1096" s="0" t="s">
        <v>13</v>
      </c>
      <c r="F1096" s="0" t="n">
        <v>56</v>
      </c>
      <c r="H1096" s="29" t="n">
        <f aca="false">VLOOKUP(A1096,HEADROOM!$C$2:$D$3820,2,FALSE())</f>
        <v>4174938</v>
      </c>
      <c r="I1096" s="0" t="str">
        <f aca="false">IF(D1096="",VLOOKUP(A1096,HEADROOM!$C$2:$E$3820,3,FALSE()),"")</f>
        <v/>
      </c>
      <c r="J1096" s="0" t="str">
        <f aca="false">A1096&amp;B1096</f>
        <v>EnergyUSA-TPC Corp.96085483</v>
      </c>
      <c r="K1096" s="0" t="s">
        <v>112</v>
      </c>
    </row>
    <row r="1097" customFormat="false" ht="12.75" hidden="false" customHeight="false" outlineLevel="0" collapsed="false">
      <c r="A1097" s="56" t="s">
        <v>128</v>
      </c>
      <c r="B1097" s="57" t="n">
        <v>96005429</v>
      </c>
      <c r="C1097" s="118" t="s">
        <v>35</v>
      </c>
      <c r="D1097" s="57" t="n">
        <v>49298</v>
      </c>
      <c r="E1097" s="0" t="s">
        <v>13</v>
      </c>
      <c r="F1097" s="0" t="n">
        <v>56</v>
      </c>
      <c r="H1097" s="29" t="n">
        <f aca="false">VLOOKUP(A1097,HEADROOM!$C$2:$D$3820,2,FALSE())</f>
        <v>4174938</v>
      </c>
      <c r="I1097" s="0" t="str">
        <f aca="false">IF(D1097="",VLOOKUP(A1097,HEADROOM!$C$2:$E$3820,3,FALSE()),"")</f>
        <v/>
      </c>
      <c r="J1097" s="0" t="str">
        <f aca="false">A1097&amp;B1097</f>
        <v>EnergyUSA-TPC Corp.96005429</v>
      </c>
      <c r="K1097" s="0" t="s">
        <v>1572</v>
      </c>
    </row>
    <row r="1098" customFormat="false" ht="12.75" hidden="false" customHeight="false" outlineLevel="0" collapsed="false">
      <c r="A1098" s="56" t="s">
        <v>128</v>
      </c>
      <c r="B1098" s="57" t="n">
        <v>96018772</v>
      </c>
      <c r="C1098" s="118" t="s">
        <v>36</v>
      </c>
      <c r="D1098" s="57" t="n">
        <v>49298</v>
      </c>
      <c r="E1098" s="0" t="s">
        <v>13</v>
      </c>
      <c r="F1098" s="0" t="n">
        <v>56</v>
      </c>
      <c r="H1098" s="29" t="n">
        <f aca="false">VLOOKUP(A1098,HEADROOM!$C$2:$D$3820,2,FALSE())</f>
        <v>4174938</v>
      </c>
      <c r="I1098" s="0" t="str">
        <f aca="false">IF(D1098="",VLOOKUP(A1098,HEADROOM!$C$2:$E$3820,3,FALSE()),"")</f>
        <v/>
      </c>
      <c r="J1098" s="0" t="str">
        <f aca="false">A1098&amp;B1098</f>
        <v>EnergyUSA-TPC Corp.96018772</v>
      </c>
      <c r="K1098" s="0" t="s">
        <v>1572</v>
      </c>
    </row>
    <row r="1099" customFormat="false" ht="12.75" hidden="false" customHeight="false" outlineLevel="0" collapsed="false">
      <c r="A1099" s="56" t="s">
        <v>128</v>
      </c>
      <c r="B1099" s="57" t="n">
        <v>96023215</v>
      </c>
      <c r="C1099" s="118" t="s">
        <v>78</v>
      </c>
      <c r="D1099" s="57" t="n">
        <v>49298</v>
      </c>
      <c r="E1099" s="0" t="s">
        <v>13</v>
      </c>
      <c r="F1099" s="0" t="n">
        <v>56</v>
      </c>
      <c r="H1099" s="29" t="n">
        <f aca="false">VLOOKUP(A1099,HEADROOM!$C$2:$D$3820,2,FALSE())</f>
        <v>4174938</v>
      </c>
      <c r="I1099" s="0" t="str">
        <f aca="false">IF(D1099="",VLOOKUP(A1099,HEADROOM!$C$2:$E$3820,3,FALSE()),"")</f>
        <v/>
      </c>
      <c r="J1099" s="0" t="str">
        <f aca="false">A1099&amp;B1099</f>
        <v>EnergyUSA-TPC Corp.96023215</v>
      </c>
      <c r="K1099" s="0" t="s">
        <v>1572</v>
      </c>
    </row>
    <row r="1100" customFormat="false" ht="12.75" hidden="false" customHeight="false" outlineLevel="0" collapsed="false">
      <c r="A1100" s="56" t="s">
        <v>128</v>
      </c>
      <c r="B1100" s="57" t="n">
        <v>96037197</v>
      </c>
      <c r="C1100" s="118" t="s">
        <v>38</v>
      </c>
      <c r="D1100" s="57" t="n">
        <v>49298</v>
      </c>
      <c r="E1100" s="0" t="s">
        <v>13</v>
      </c>
      <c r="F1100" s="0" t="n">
        <v>56</v>
      </c>
      <c r="H1100" s="29" t="n">
        <f aca="false">VLOOKUP(A1100,HEADROOM!$C$2:$D$3820,2,FALSE())</f>
        <v>4174938</v>
      </c>
      <c r="I1100" s="0" t="str">
        <f aca="false">IF(D1100="",VLOOKUP(A1100,HEADROOM!$C$2:$E$3820,3,FALSE()),"")</f>
        <v/>
      </c>
      <c r="J1100" s="0" t="str">
        <f aca="false">A1100&amp;B1100</f>
        <v>EnergyUSA-TPC Corp.96037197</v>
      </c>
      <c r="K1100" s="0" t="s">
        <v>1572</v>
      </c>
    </row>
    <row r="1101" customFormat="false" ht="12.75" hidden="false" customHeight="false" outlineLevel="0" collapsed="false">
      <c r="A1101" s="56" t="s">
        <v>128</v>
      </c>
      <c r="B1101" s="57" t="n">
        <v>96061906</v>
      </c>
      <c r="C1101" s="118" t="s">
        <v>33</v>
      </c>
      <c r="D1101" s="57" t="n">
        <v>49298</v>
      </c>
      <c r="E1101" s="0" t="s">
        <v>13</v>
      </c>
      <c r="F1101" s="0" t="n">
        <v>56</v>
      </c>
      <c r="H1101" s="29" t="n">
        <f aca="false">VLOOKUP(A1101,HEADROOM!$C$2:$D$3820,2,FALSE())</f>
        <v>4174938</v>
      </c>
      <c r="I1101" s="0" t="str">
        <f aca="false">IF(D1101="",VLOOKUP(A1101,HEADROOM!$C$2:$E$3820,3,FALSE()),"")</f>
        <v/>
      </c>
      <c r="J1101" s="0" t="str">
        <f aca="false">A1101&amp;B1101</f>
        <v>EnergyUSA-TPC Corp.96061906</v>
      </c>
      <c r="K1101" s="0" t="s">
        <v>1572</v>
      </c>
    </row>
    <row r="1102" customFormat="false" ht="12.75" hidden="false" customHeight="false" outlineLevel="0" collapsed="false">
      <c r="A1102" s="56" t="s">
        <v>128</v>
      </c>
      <c r="B1102" s="57" t="n">
        <v>96064760</v>
      </c>
      <c r="C1102" s="118" t="s">
        <v>33</v>
      </c>
      <c r="D1102" s="57" t="n">
        <v>49298</v>
      </c>
      <c r="E1102" s="0" t="s">
        <v>13</v>
      </c>
      <c r="F1102" s="0" t="n">
        <v>56</v>
      </c>
      <c r="H1102" s="29" t="n">
        <f aca="false">VLOOKUP(A1102,HEADROOM!$C$2:$D$3820,2,FALSE())</f>
        <v>4174938</v>
      </c>
      <c r="I1102" s="0" t="str">
        <f aca="false">IF(D1102="",VLOOKUP(A1102,HEADROOM!$C$2:$E$3820,3,FALSE()),"")</f>
        <v/>
      </c>
      <c r="J1102" s="0" t="str">
        <f aca="false">A1102&amp;B1102</f>
        <v>EnergyUSA-TPC Corp.96064760</v>
      </c>
      <c r="K1102" s="0" t="s">
        <v>1572</v>
      </c>
    </row>
    <row r="1103" customFormat="false" ht="12.75" hidden="false" customHeight="false" outlineLevel="0" collapsed="false">
      <c r="A1103" s="56" t="s">
        <v>83</v>
      </c>
      <c r="B1103" s="57" t="n">
        <v>96008861</v>
      </c>
      <c r="C1103" s="118" t="s">
        <v>28</v>
      </c>
      <c r="D1103" s="57" t="n">
        <v>53341</v>
      </c>
      <c r="E1103" s="0" t="s">
        <v>13</v>
      </c>
      <c r="F1103" s="0" t="n">
        <v>23</v>
      </c>
      <c r="H1103" s="29" t="n">
        <f aca="false">VLOOKUP(A1103,HEADROOM!$C$2:$D$3820,2,FALSE())</f>
        <v>5000000</v>
      </c>
      <c r="I1103" s="0" t="str">
        <f aca="false">IF(D1103="",VLOOKUP(A1103,HEADROOM!$C$2:$E$3820,3,FALSE()),"")</f>
        <v/>
      </c>
      <c r="J1103" s="0" t="str">
        <f aca="false">A1103&amp;B1103</f>
        <v>Engage Energy Canada L.P.96008861</v>
      </c>
      <c r="K1103" s="0" t="s">
        <v>1572</v>
      </c>
    </row>
    <row r="1104" customFormat="false" ht="12.75" hidden="false" customHeight="false" outlineLevel="0" collapsed="false">
      <c r="A1104" s="56" t="s">
        <v>83</v>
      </c>
      <c r="B1104" s="57" t="n">
        <v>96011163</v>
      </c>
      <c r="C1104" s="118" t="s">
        <v>29</v>
      </c>
      <c r="D1104" s="57" t="n">
        <v>53341</v>
      </c>
      <c r="E1104" s="0" t="s">
        <v>13</v>
      </c>
      <c r="F1104" s="0" t="n">
        <v>23</v>
      </c>
      <c r="H1104" s="29" t="n">
        <f aca="false">VLOOKUP(A1104,HEADROOM!$C$2:$D$3820,2,FALSE())</f>
        <v>5000000</v>
      </c>
      <c r="I1104" s="0" t="str">
        <f aca="false">IF(D1104="",VLOOKUP(A1104,HEADROOM!$C$2:$E$3820,3,FALSE()),"")</f>
        <v/>
      </c>
      <c r="J1104" s="0" t="str">
        <f aca="false">A1104&amp;B1104</f>
        <v>Engage Energy Canada L.P.96011163</v>
      </c>
      <c r="K1104" s="0" t="s">
        <v>1572</v>
      </c>
    </row>
    <row r="1105" customFormat="false" ht="12.75" hidden="false" customHeight="false" outlineLevel="0" collapsed="false">
      <c r="A1105" s="56" t="s">
        <v>83</v>
      </c>
      <c r="B1105" s="57" t="n">
        <v>96026677</v>
      </c>
      <c r="C1105" s="118" t="s">
        <v>36</v>
      </c>
      <c r="D1105" s="57" t="n">
        <v>53341</v>
      </c>
      <c r="E1105" s="0" t="s">
        <v>13</v>
      </c>
      <c r="F1105" s="0" t="n">
        <v>23</v>
      </c>
      <c r="H1105" s="29" t="n">
        <f aca="false">VLOOKUP(A1105,HEADROOM!$C$2:$D$3820,2,FALSE())</f>
        <v>5000000</v>
      </c>
      <c r="I1105" s="0" t="str">
        <f aca="false">IF(D1105="",VLOOKUP(A1105,HEADROOM!$C$2:$E$3820,3,FALSE()),"")</f>
        <v/>
      </c>
      <c r="J1105" s="0" t="str">
        <f aca="false">A1105&amp;B1105</f>
        <v>Engage Energy Canada L.P.96026677</v>
      </c>
      <c r="K1105" s="0" t="s">
        <v>1572</v>
      </c>
    </row>
    <row r="1106" customFormat="false" ht="12.75" hidden="false" customHeight="false" outlineLevel="0" collapsed="false">
      <c r="A1106" s="56" t="s">
        <v>83</v>
      </c>
      <c r="B1106" s="57" t="n">
        <v>96028125</v>
      </c>
      <c r="C1106" s="118" t="s">
        <v>45</v>
      </c>
      <c r="D1106" s="57" t="n">
        <v>53341</v>
      </c>
      <c r="E1106" s="0" t="s">
        <v>13</v>
      </c>
      <c r="F1106" s="0" t="n">
        <v>23</v>
      </c>
      <c r="H1106" s="29" t="n">
        <f aca="false">VLOOKUP(A1106,HEADROOM!$C$2:$D$3820,2,FALSE())</f>
        <v>5000000</v>
      </c>
      <c r="I1106" s="0" t="str">
        <f aca="false">IF(D1106="",VLOOKUP(A1106,HEADROOM!$C$2:$E$3820,3,FALSE()),"")</f>
        <v/>
      </c>
      <c r="J1106" s="0" t="str">
        <f aca="false">A1106&amp;B1106</f>
        <v>Engage Energy Canada L.P.96028125</v>
      </c>
      <c r="K1106" s="0" t="s">
        <v>1572</v>
      </c>
    </row>
    <row r="1107" customFormat="false" ht="12.75" hidden="false" customHeight="false" outlineLevel="0" collapsed="false">
      <c r="A1107" s="56" t="s">
        <v>83</v>
      </c>
      <c r="B1107" s="57" t="n">
        <v>96028344</v>
      </c>
      <c r="C1107" s="118" t="s">
        <v>70</v>
      </c>
      <c r="D1107" s="57" t="n">
        <v>53341</v>
      </c>
      <c r="E1107" s="0" t="s">
        <v>13</v>
      </c>
      <c r="F1107" s="0" t="n">
        <v>23</v>
      </c>
      <c r="H1107" s="29" t="n">
        <f aca="false">VLOOKUP(A1107,HEADROOM!$C$2:$D$3820,2,FALSE())</f>
        <v>5000000</v>
      </c>
      <c r="I1107" s="0" t="str">
        <f aca="false">IF(D1107="",VLOOKUP(A1107,HEADROOM!$C$2:$E$3820,3,FALSE()),"")</f>
        <v/>
      </c>
      <c r="J1107" s="0" t="str">
        <f aca="false">A1107&amp;B1107</f>
        <v>Engage Energy Canada L.P.96028344</v>
      </c>
      <c r="K1107" s="0" t="s">
        <v>1572</v>
      </c>
    </row>
    <row r="1108" customFormat="false" ht="12.75" hidden="false" customHeight="false" outlineLevel="0" collapsed="false">
      <c r="A1108" s="56" t="s">
        <v>83</v>
      </c>
      <c r="B1108" s="57" t="n">
        <v>96034333</v>
      </c>
      <c r="C1108" s="118" t="s">
        <v>32</v>
      </c>
      <c r="D1108" s="57" t="n">
        <v>53341</v>
      </c>
      <c r="E1108" s="0" t="s">
        <v>13</v>
      </c>
      <c r="F1108" s="0" t="n">
        <v>23</v>
      </c>
      <c r="H1108" s="29" t="n">
        <f aca="false">VLOOKUP(A1108,HEADROOM!$C$2:$D$3820,2,FALSE())</f>
        <v>5000000</v>
      </c>
      <c r="I1108" s="0" t="str">
        <f aca="false">IF(D1108="",VLOOKUP(A1108,HEADROOM!$C$2:$E$3820,3,FALSE()),"")</f>
        <v/>
      </c>
      <c r="J1108" s="0" t="str">
        <f aca="false">A1108&amp;B1108</f>
        <v>Engage Energy Canada L.P.96034333</v>
      </c>
      <c r="K1108" s="0" t="s">
        <v>1572</v>
      </c>
    </row>
    <row r="1109" customFormat="false" ht="12.75" hidden="false" customHeight="false" outlineLevel="0" collapsed="false">
      <c r="A1109" s="56" t="s">
        <v>83</v>
      </c>
      <c r="B1109" s="57" t="n">
        <v>96037249</v>
      </c>
      <c r="C1109" s="118" t="s">
        <v>32</v>
      </c>
      <c r="D1109" s="57" t="n">
        <v>53341</v>
      </c>
      <c r="E1109" s="0" t="s">
        <v>13</v>
      </c>
      <c r="F1109" s="0" t="n">
        <v>23</v>
      </c>
      <c r="H1109" s="29" t="n">
        <f aca="false">VLOOKUP(A1109,HEADROOM!$C$2:$D$3820,2,FALSE())</f>
        <v>5000000</v>
      </c>
      <c r="I1109" s="0" t="str">
        <f aca="false">IF(D1109="",VLOOKUP(A1109,HEADROOM!$C$2:$E$3820,3,FALSE()),"")</f>
        <v/>
      </c>
      <c r="J1109" s="0" t="str">
        <f aca="false">A1109&amp;B1109</f>
        <v>Engage Energy Canada L.P.96037249</v>
      </c>
      <c r="K1109" s="0" t="s">
        <v>1572</v>
      </c>
    </row>
    <row r="1110" customFormat="false" ht="12.75" hidden="false" customHeight="false" outlineLevel="0" collapsed="false">
      <c r="A1110" s="56" t="s">
        <v>83</v>
      </c>
      <c r="B1110" s="57" t="n">
        <v>96041935</v>
      </c>
      <c r="C1110" s="118" t="s">
        <v>32</v>
      </c>
      <c r="D1110" s="57" t="n">
        <v>53341</v>
      </c>
      <c r="E1110" s="0" t="s">
        <v>13</v>
      </c>
      <c r="F1110" s="0" t="n">
        <v>23</v>
      </c>
      <c r="H1110" s="29" t="n">
        <f aca="false">VLOOKUP(A1110,HEADROOM!$C$2:$D$3820,2,FALSE())</f>
        <v>5000000</v>
      </c>
      <c r="I1110" s="0" t="str">
        <f aca="false">IF(D1110="",VLOOKUP(A1110,HEADROOM!$C$2:$E$3820,3,FALSE()),"")</f>
        <v/>
      </c>
      <c r="J1110" s="0" t="str">
        <f aca="false">A1110&amp;B1110</f>
        <v>Engage Energy Canada L.P.96041935</v>
      </c>
      <c r="K1110" s="0" t="s">
        <v>1572</v>
      </c>
    </row>
    <row r="1111" customFormat="false" ht="12.75" hidden="false" customHeight="false" outlineLevel="0" collapsed="false">
      <c r="A1111" s="56" t="s">
        <v>83</v>
      </c>
      <c r="B1111" s="57" t="n">
        <v>96061948</v>
      </c>
      <c r="C1111" s="118" t="s">
        <v>33</v>
      </c>
      <c r="D1111" s="57" t="n">
        <v>53341</v>
      </c>
      <c r="E1111" s="0" t="s">
        <v>13</v>
      </c>
      <c r="F1111" s="0" t="n">
        <v>23</v>
      </c>
      <c r="H1111" s="29" t="n">
        <f aca="false">VLOOKUP(A1111,HEADROOM!$C$2:$D$3820,2,FALSE())</f>
        <v>5000000</v>
      </c>
      <c r="I1111" s="0" t="str">
        <f aca="false">IF(D1111="",VLOOKUP(A1111,HEADROOM!$C$2:$E$3820,3,FALSE()),"")</f>
        <v/>
      </c>
      <c r="J1111" s="0" t="str">
        <f aca="false">A1111&amp;B1111</f>
        <v>Engage Energy Canada L.P.96061948</v>
      </c>
      <c r="K1111" s="0" t="s">
        <v>1572</v>
      </c>
    </row>
    <row r="1112" customFormat="false" ht="12.75" hidden="false" customHeight="false" outlineLevel="0" collapsed="false">
      <c r="A1112" s="56" t="s">
        <v>83</v>
      </c>
      <c r="B1112" s="57" t="n">
        <v>96062423</v>
      </c>
      <c r="C1112" s="118" t="s">
        <v>32</v>
      </c>
      <c r="D1112" s="57" t="n">
        <v>53341</v>
      </c>
      <c r="E1112" s="0" t="s">
        <v>13</v>
      </c>
      <c r="F1112" s="0" t="n">
        <v>23</v>
      </c>
      <c r="H1112" s="29" t="n">
        <f aca="false">VLOOKUP(A1112,HEADROOM!$C$2:$D$3820,2,FALSE())</f>
        <v>5000000</v>
      </c>
      <c r="I1112" s="0" t="str">
        <f aca="false">IF(D1112="",VLOOKUP(A1112,HEADROOM!$C$2:$E$3820,3,FALSE()),"")</f>
        <v/>
      </c>
      <c r="J1112" s="0" t="str">
        <f aca="false">A1112&amp;B1112</f>
        <v>Engage Energy Canada L.P.96062423</v>
      </c>
      <c r="K1112" s="0" t="s">
        <v>1572</v>
      </c>
    </row>
    <row r="1113" customFormat="false" ht="12.75" hidden="false" customHeight="false" outlineLevel="0" collapsed="false">
      <c r="A1113" s="56" t="s">
        <v>83</v>
      </c>
      <c r="B1113" s="57" t="n">
        <v>96084444</v>
      </c>
      <c r="C1113" s="118" t="s">
        <v>32</v>
      </c>
      <c r="D1113" s="57" t="n">
        <v>53341</v>
      </c>
      <c r="E1113" s="0" t="s">
        <v>13</v>
      </c>
      <c r="F1113" s="0" t="n">
        <v>23</v>
      </c>
      <c r="H1113" s="29" t="n">
        <f aca="false">VLOOKUP(A1113,HEADROOM!$C$2:$D$3820,2,FALSE())</f>
        <v>5000000</v>
      </c>
      <c r="I1113" s="0" t="str">
        <f aca="false">IF(D1113="",VLOOKUP(A1113,HEADROOM!$C$2:$E$3820,3,FALSE()),"")</f>
        <v/>
      </c>
      <c r="J1113" s="0" t="str">
        <f aca="false">A1113&amp;B1113</f>
        <v>Engage Energy Canada L.P.96084444</v>
      </c>
      <c r="K1113" s="0" t="s">
        <v>1572</v>
      </c>
    </row>
    <row r="1114" customFormat="false" ht="12.75" hidden="false" customHeight="false" outlineLevel="0" collapsed="false">
      <c r="A1114" s="56" t="s">
        <v>83</v>
      </c>
      <c r="B1114" s="57" t="n">
        <v>96084999</v>
      </c>
      <c r="C1114" s="118" t="s">
        <v>33</v>
      </c>
      <c r="D1114" s="57" t="n">
        <v>53341</v>
      </c>
      <c r="E1114" s="0" t="s">
        <v>13</v>
      </c>
      <c r="F1114" s="0" t="n">
        <v>23</v>
      </c>
      <c r="H1114" s="29" t="n">
        <f aca="false">VLOOKUP(A1114,HEADROOM!$C$2:$D$3820,2,FALSE())</f>
        <v>5000000</v>
      </c>
      <c r="I1114" s="0" t="str">
        <f aca="false">IF(D1114="",VLOOKUP(A1114,HEADROOM!$C$2:$E$3820,3,FALSE()),"")</f>
        <v/>
      </c>
      <c r="J1114" s="0" t="str">
        <f aca="false">A1114&amp;B1114</f>
        <v>Engage Energy Canada L.P.96084999</v>
      </c>
      <c r="K1114" s="0" t="s">
        <v>1572</v>
      </c>
    </row>
    <row r="1115" customFormat="false" ht="12.75" hidden="false" customHeight="false" outlineLevel="0" collapsed="false">
      <c r="A1115" s="56" t="s">
        <v>112</v>
      </c>
      <c r="B1115" s="57" t="n">
        <v>96067322</v>
      </c>
      <c r="C1115" s="118" t="s">
        <v>29</v>
      </c>
      <c r="D1115" s="57" t="n">
        <v>57956</v>
      </c>
      <c r="E1115" s="0" t="s">
        <v>13</v>
      </c>
      <c r="F1115" s="0" t="n">
        <v>44</v>
      </c>
      <c r="H1115" s="29" t="n">
        <f aca="false">VLOOKUP(A1115,HEADROOM!$C$2:$D$3820,2,FALSE())</f>
        <v>20000000</v>
      </c>
      <c r="I1115" s="0" t="str">
        <f aca="false">IF(D1115="",VLOOKUP(A1115,HEADROOM!$C$2:$E$3820,3,FALSE()),"")</f>
        <v/>
      </c>
      <c r="J1115" s="0" t="str">
        <f aca="false">A1115&amp;B1115</f>
        <v>Enron Energy Services, Inc.96067322</v>
      </c>
      <c r="K1115" s="0" t="s">
        <v>4030</v>
      </c>
    </row>
    <row r="1116" customFormat="false" ht="12.75" hidden="false" customHeight="false" outlineLevel="0" collapsed="false">
      <c r="A1116" s="56" t="s">
        <v>112</v>
      </c>
      <c r="B1116" s="57" t="n">
        <v>96057695</v>
      </c>
      <c r="C1116" s="118" t="s">
        <v>113</v>
      </c>
      <c r="D1116" s="57" t="n">
        <v>57956</v>
      </c>
      <c r="E1116" s="0" t="s">
        <v>13</v>
      </c>
      <c r="F1116" s="0" t="n">
        <v>44</v>
      </c>
      <c r="H1116" s="29" t="n">
        <f aca="false">VLOOKUP(A1116,HEADROOM!$C$2:$D$3820,2,FALSE())</f>
        <v>20000000</v>
      </c>
      <c r="I1116" s="0" t="str">
        <f aca="false">IF(D1116="",VLOOKUP(A1116,HEADROOM!$C$2:$E$3820,3,FALSE()),"")</f>
        <v/>
      </c>
      <c r="J1116" s="0" t="str">
        <f aca="false">A1116&amp;B1116</f>
        <v>Enron Energy Services, Inc.96057695</v>
      </c>
      <c r="K1116" s="0" t="s">
        <v>4036</v>
      </c>
    </row>
    <row r="1117" customFormat="false" ht="12.75" hidden="false" customHeight="false" outlineLevel="0" collapsed="false">
      <c r="A1117" s="56" t="s">
        <v>112</v>
      </c>
      <c r="B1117" s="57" t="n">
        <v>96057790</v>
      </c>
      <c r="C1117" s="118" t="s">
        <v>28</v>
      </c>
      <c r="D1117" s="57" t="n">
        <v>57956</v>
      </c>
      <c r="E1117" s="0" t="s">
        <v>13</v>
      </c>
      <c r="F1117" s="0" t="n">
        <v>44</v>
      </c>
      <c r="H1117" s="29" t="n">
        <f aca="false">VLOOKUP(A1117,HEADROOM!$C$2:$D$3820,2,FALSE())</f>
        <v>20000000</v>
      </c>
      <c r="I1117" s="0" t="str">
        <f aca="false">IF(D1117="",VLOOKUP(A1117,HEADROOM!$C$2:$E$3820,3,FALSE()),"")</f>
        <v/>
      </c>
      <c r="J1117" s="0" t="str">
        <f aca="false">A1117&amp;B1117</f>
        <v>Enron Energy Services, Inc.96057790</v>
      </c>
      <c r="K1117" s="0" t="s">
        <v>4032</v>
      </c>
    </row>
    <row r="1118" customFormat="false" ht="12.75" hidden="false" customHeight="false" outlineLevel="0" collapsed="false">
      <c r="A1118" s="56" t="s">
        <v>112</v>
      </c>
      <c r="B1118" s="57" t="n">
        <v>96013197</v>
      </c>
      <c r="C1118" s="118" t="s">
        <v>47</v>
      </c>
      <c r="D1118" s="57" t="n">
        <v>57956</v>
      </c>
      <c r="E1118" s="0" t="s">
        <v>13</v>
      </c>
      <c r="F1118" s="0" t="n">
        <v>44</v>
      </c>
      <c r="H1118" s="29" t="n">
        <f aca="false">VLOOKUP(A1118,HEADROOM!$C$2:$D$3820,2,FALSE())</f>
        <v>20000000</v>
      </c>
      <c r="I1118" s="0" t="str">
        <f aca="false">IF(D1118="",VLOOKUP(A1118,HEADROOM!$C$2:$E$3820,3,FALSE()),"")</f>
        <v/>
      </c>
      <c r="J1118" s="0" t="str">
        <f aca="false">A1118&amp;B1118</f>
        <v>Enron Energy Services, Inc.96013197</v>
      </c>
      <c r="K1118" s="0" t="s">
        <v>1572</v>
      </c>
    </row>
    <row r="1119" customFormat="false" ht="12.75" hidden="false" customHeight="false" outlineLevel="0" collapsed="false">
      <c r="A1119" s="56" t="s">
        <v>112</v>
      </c>
      <c r="B1119" s="57" t="n">
        <v>96013210</v>
      </c>
      <c r="C1119" s="118" t="s">
        <v>56</v>
      </c>
      <c r="D1119" s="57" t="n">
        <v>57956</v>
      </c>
      <c r="E1119" s="0" t="s">
        <v>13</v>
      </c>
      <c r="F1119" s="0" t="n">
        <v>44</v>
      </c>
      <c r="H1119" s="29" t="n">
        <f aca="false">VLOOKUP(A1119,HEADROOM!$C$2:$D$3820,2,FALSE())</f>
        <v>20000000</v>
      </c>
      <c r="I1119" s="0" t="str">
        <f aca="false">IF(D1119="",VLOOKUP(A1119,HEADROOM!$C$2:$E$3820,3,FALSE()),"")</f>
        <v/>
      </c>
      <c r="J1119" s="0" t="str">
        <f aca="false">A1119&amp;B1119</f>
        <v>Enron Energy Services, Inc.96013210</v>
      </c>
      <c r="K1119" s="0" t="s">
        <v>1572</v>
      </c>
    </row>
    <row r="1120" customFormat="false" ht="12.75" hidden="false" customHeight="false" outlineLevel="0" collapsed="false">
      <c r="A1120" s="56" t="s">
        <v>112</v>
      </c>
      <c r="B1120" s="57" t="n">
        <v>96030174</v>
      </c>
      <c r="C1120" s="118" t="s">
        <v>34</v>
      </c>
      <c r="D1120" s="57" t="n">
        <v>57956</v>
      </c>
      <c r="E1120" s="0" t="s">
        <v>13</v>
      </c>
      <c r="F1120" s="0" t="n">
        <v>44</v>
      </c>
      <c r="H1120" s="29" t="n">
        <f aca="false">VLOOKUP(A1120,HEADROOM!$C$2:$D$3820,2,FALSE())</f>
        <v>20000000</v>
      </c>
      <c r="I1120" s="0" t="str">
        <f aca="false">IF(D1120="",VLOOKUP(A1120,HEADROOM!$C$2:$E$3820,3,FALSE()),"")</f>
        <v/>
      </c>
      <c r="J1120" s="0" t="str">
        <f aca="false">A1120&amp;B1120</f>
        <v>Enron Energy Services, Inc.96030174</v>
      </c>
      <c r="K1120" s="0" t="s">
        <v>1572</v>
      </c>
    </row>
    <row r="1121" customFormat="false" ht="12.75" hidden="false" customHeight="false" outlineLevel="0" collapsed="false">
      <c r="A1121" s="56" t="s">
        <v>143</v>
      </c>
      <c r="B1121" s="57" t="n">
        <v>96007822</v>
      </c>
      <c r="C1121" s="118" t="s">
        <v>56</v>
      </c>
      <c r="D1121" s="57" t="n">
        <v>51732</v>
      </c>
      <c r="E1121" s="0" t="s">
        <v>13</v>
      </c>
      <c r="F1121" s="0" t="n">
        <v>66</v>
      </c>
      <c r="H1121" s="29" t="n">
        <f aca="false">VLOOKUP(A1121,HEADROOM!$C$2:$D$3820,2,FALSE())</f>
        <v>750000</v>
      </c>
      <c r="I1121" s="0" t="str">
        <f aca="false">IF(D1121="",VLOOKUP(A1121,HEADROOM!$C$2:$E$3820,3,FALSE()),"")</f>
        <v/>
      </c>
      <c r="J1121" s="0" t="str">
        <f aca="false">A1121&amp;B1121</f>
        <v>Enserco Energy, Inc.96007822</v>
      </c>
      <c r="K1121" s="0" t="s">
        <v>1572</v>
      </c>
    </row>
    <row r="1122" customFormat="false" ht="12.75" hidden="false" customHeight="false" outlineLevel="0" collapsed="false">
      <c r="A1122" s="56" t="s">
        <v>143</v>
      </c>
      <c r="B1122" s="57" t="n">
        <v>96012100</v>
      </c>
      <c r="C1122" s="118" t="s">
        <v>47</v>
      </c>
      <c r="D1122" s="57" t="n">
        <v>51732</v>
      </c>
      <c r="E1122" s="0" t="s">
        <v>13</v>
      </c>
      <c r="F1122" s="0" t="n">
        <v>66</v>
      </c>
      <c r="H1122" s="29" t="n">
        <f aca="false">VLOOKUP(A1122,HEADROOM!$C$2:$D$3820,2,FALSE())</f>
        <v>750000</v>
      </c>
      <c r="I1122" s="0" t="str">
        <f aca="false">IF(D1122="",VLOOKUP(A1122,HEADROOM!$C$2:$E$3820,3,FALSE()),"")</f>
        <v/>
      </c>
      <c r="J1122" s="0" t="str">
        <f aca="false">A1122&amp;B1122</f>
        <v>Enserco Energy, Inc.96012100</v>
      </c>
      <c r="K1122" s="0" t="s">
        <v>1572</v>
      </c>
    </row>
    <row r="1123" customFormat="false" ht="12.75" hidden="false" customHeight="false" outlineLevel="0" collapsed="false">
      <c r="A1123" s="56" t="s">
        <v>143</v>
      </c>
      <c r="B1123" s="57" t="n">
        <v>96018729</v>
      </c>
      <c r="C1123" s="118" t="s">
        <v>36</v>
      </c>
      <c r="D1123" s="57" t="n">
        <v>51732</v>
      </c>
      <c r="E1123" s="0" t="s">
        <v>13</v>
      </c>
      <c r="F1123" s="0" t="n">
        <v>66</v>
      </c>
      <c r="H1123" s="29" t="n">
        <f aca="false">VLOOKUP(A1123,HEADROOM!$C$2:$D$3820,2,FALSE())</f>
        <v>750000</v>
      </c>
      <c r="I1123" s="0" t="str">
        <f aca="false">IF(D1123="",VLOOKUP(A1123,HEADROOM!$C$2:$E$3820,3,FALSE()),"")</f>
        <v/>
      </c>
      <c r="J1123" s="0" t="str">
        <f aca="false">A1123&amp;B1123</f>
        <v>Enserco Energy, Inc.96018729</v>
      </c>
      <c r="K1123" s="0" t="s">
        <v>1572</v>
      </c>
    </row>
    <row r="1124" customFormat="false" ht="12.75" hidden="false" customHeight="false" outlineLevel="0" collapsed="false">
      <c r="A1124" s="56" t="s">
        <v>55</v>
      </c>
      <c r="B1124" s="57" t="n">
        <v>96005429</v>
      </c>
      <c r="C1124" s="118" t="s">
        <v>35</v>
      </c>
      <c r="D1124" s="57" t="n">
        <v>91219</v>
      </c>
      <c r="E1124" s="0" t="s">
        <v>13</v>
      </c>
      <c r="F1124" s="0" t="n">
        <v>6</v>
      </c>
      <c r="H1124" s="29" t="n">
        <f aca="false">VLOOKUP(A1124,HEADROOM!$C$2:$D$3820,2,FALSE())</f>
        <v>10000000</v>
      </c>
      <c r="I1124" s="0" t="str">
        <f aca="false">IF(D1124="",VLOOKUP(A1124,HEADROOM!$C$2:$E$3820,3,FALSE()),"")</f>
        <v/>
      </c>
      <c r="J1124" s="0" t="str">
        <f aca="false">A1124&amp;B1124</f>
        <v>Entergy-Koch Trading, LP96005429</v>
      </c>
      <c r="K1124" s="0" t="s">
        <v>1572</v>
      </c>
    </row>
    <row r="1125" customFormat="false" ht="12.75" hidden="false" customHeight="false" outlineLevel="0" collapsed="false">
      <c r="A1125" s="56" t="s">
        <v>55</v>
      </c>
      <c r="B1125" s="57" t="n">
        <v>96028934</v>
      </c>
      <c r="C1125" s="118" t="s">
        <v>34</v>
      </c>
      <c r="D1125" s="57" t="n">
        <v>91219</v>
      </c>
      <c r="E1125" s="0" t="s">
        <v>13</v>
      </c>
      <c r="F1125" s="0" t="n">
        <v>6</v>
      </c>
      <c r="H1125" s="29" t="n">
        <f aca="false">VLOOKUP(A1125,HEADROOM!$C$2:$D$3820,2,FALSE())</f>
        <v>10000000</v>
      </c>
      <c r="I1125" s="0" t="str">
        <f aca="false">IF(D1125="",VLOOKUP(A1125,HEADROOM!$C$2:$E$3820,3,FALSE()),"")</f>
        <v/>
      </c>
      <c r="J1125" s="0" t="str">
        <f aca="false">A1125&amp;B1125</f>
        <v>Entergy-Koch Trading, LP96028934</v>
      </c>
      <c r="K1125" s="0" t="s">
        <v>1572</v>
      </c>
    </row>
    <row r="1126" customFormat="false" ht="12.75" hidden="false" customHeight="false" outlineLevel="0" collapsed="false">
      <c r="A1126" s="56" t="s">
        <v>55</v>
      </c>
      <c r="B1126" s="57" t="n">
        <v>96029278</v>
      </c>
      <c r="C1126" s="118" t="s">
        <v>54</v>
      </c>
      <c r="D1126" s="57" t="n">
        <v>91219</v>
      </c>
      <c r="E1126" s="0" t="s">
        <v>13</v>
      </c>
      <c r="F1126" s="0" t="n">
        <v>6</v>
      </c>
      <c r="H1126" s="29" t="n">
        <f aca="false">VLOOKUP(A1126,HEADROOM!$C$2:$D$3820,2,FALSE())</f>
        <v>10000000</v>
      </c>
      <c r="I1126" s="0" t="str">
        <f aca="false">IF(D1126="",VLOOKUP(A1126,HEADROOM!$C$2:$E$3820,3,FALSE()),"")</f>
        <v/>
      </c>
      <c r="J1126" s="0" t="str">
        <f aca="false">A1126&amp;B1126</f>
        <v>Entergy-Koch Trading, LP96029278</v>
      </c>
      <c r="K1126" s="0" t="s">
        <v>1572</v>
      </c>
    </row>
    <row r="1127" customFormat="false" ht="12.75" hidden="false" customHeight="false" outlineLevel="0" collapsed="false">
      <c r="A1127" s="56" t="s">
        <v>55</v>
      </c>
      <c r="B1127" s="57" t="n">
        <v>96038539</v>
      </c>
      <c r="C1127" s="118" t="s">
        <v>47</v>
      </c>
      <c r="D1127" s="57" t="n">
        <v>91219</v>
      </c>
      <c r="E1127" s="0" t="s">
        <v>13</v>
      </c>
      <c r="F1127" s="0" t="n">
        <v>6</v>
      </c>
      <c r="H1127" s="29" t="n">
        <f aca="false">VLOOKUP(A1127,HEADROOM!$C$2:$D$3820,2,FALSE())</f>
        <v>10000000</v>
      </c>
      <c r="I1127" s="0" t="str">
        <f aca="false">IF(D1127="",VLOOKUP(A1127,HEADROOM!$C$2:$E$3820,3,FALSE()),"")</f>
        <v/>
      </c>
      <c r="J1127" s="0" t="str">
        <f aca="false">A1127&amp;B1127</f>
        <v>Entergy-Koch Trading, LP96038539</v>
      </c>
      <c r="K1127" s="0" t="s">
        <v>1572</v>
      </c>
    </row>
    <row r="1128" customFormat="false" ht="12.75" hidden="false" customHeight="false" outlineLevel="0" collapsed="false">
      <c r="A1128" s="56" t="s">
        <v>55</v>
      </c>
      <c r="B1128" s="57" t="n">
        <v>96041476</v>
      </c>
      <c r="C1128" s="118" t="s">
        <v>56</v>
      </c>
      <c r="D1128" s="57" t="n">
        <v>91219</v>
      </c>
      <c r="E1128" s="0" t="s">
        <v>13</v>
      </c>
      <c r="F1128" s="0" t="n">
        <v>6</v>
      </c>
      <c r="H1128" s="29" t="n">
        <f aca="false">VLOOKUP(A1128,HEADROOM!$C$2:$D$3820,2,FALSE())</f>
        <v>10000000</v>
      </c>
      <c r="I1128" s="0" t="str">
        <f aca="false">IF(D1128="",VLOOKUP(A1128,HEADROOM!$C$2:$E$3820,3,FALSE()),"")</f>
        <v/>
      </c>
      <c r="J1128" s="0" t="str">
        <f aca="false">A1128&amp;B1128</f>
        <v>Entergy-Koch Trading, LP96041476</v>
      </c>
      <c r="K1128" s="0" t="s">
        <v>1572</v>
      </c>
    </row>
    <row r="1129" customFormat="false" ht="12.75" hidden="false" customHeight="false" outlineLevel="0" collapsed="false">
      <c r="A1129" s="56" t="s">
        <v>55</v>
      </c>
      <c r="B1129" s="57" t="n">
        <v>96042325</v>
      </c>
      <c r="C1129" s="118" t="s">
        <v>34</v>
      </c>
      <c r="D1129" s="57" t="n">
        <v>91219</v>
      </c>
      <c r="E1129" s="0" t="s">
        <v>13</v>
      </c>
      <c r="F1129" s="0" t="n">
        <v>6</v>
      </c>
      <c r="H1129" s="29" t="n">
        <f aca="false">VLOOKUP(A1129,HEADROOM!$C$2:$D$3820,2,FALSE())</f>
        <v>10000000</v>
      </c>
      <c r="I1129" s="0" t="str">
        <f aca="false">IF(D1129="",VLOOKUP(A1129,HEADROOM!$C$2:$E$3820,3,FALSE()),"")</f>
        <v/>
      </c>
      <c r="J1129" s="0" t="str">
        <f aca="false">A1129&amp;B1129</f>
        <v>Entergy-Koch Trading, LP96042325</v>
      </c>
      <c r="K1129" s="0" t="s">
        <v>1572</v>
      </c>
    </row>
    <row r="1130" customFormat="false" ht="12.75" hidden="false" customHeight="false" outlineLevel="0" collapsed="false">
      <c r="A1130" s="56" t="s">
        <v>105</v>
      </c>
      <c r="B1130" s="57" t="n">
        <v>96059711</v>
      </c>
      <c r="C1130" s="118" t="s">
        <v>29</v>
      </c>
      <c r="D1130" s="57" t="n">
        <v>60949</v>
      </c>
      <c r="E1130" s="0" t="s">
        <v>13</v>
      </c>
      <c r="F1130" s="0" t="n">
        <v>39</v>
      </c>
      <c r="H1130" s="29" t="n">
        <f aca="false">VLOOKUP(A1130,HEADROOM!$C$2:$D$3820,2,FALSE())</f>
        <v>5000000</v>
      </c>
      <c r="I1130" s="0" t="str">
        <f aca="false">IF(D1130="",VLOOKUP(A1130,HEADROOM!$C$2:$E$3820,3,FALSE()),"")</f>
        <v/>
      </c>
      <c r="J1130" s="0" t="str">
        <f aca="false">A1130&amp;B1130</f>
        <v>Enterprise Products Operating L.P.96059711</v>
      </c>
      <c r="K1130" s="0" t="s">
        <v>1572</v>
      </c>
    </row>
    <row r="1131" customFormat="false" ht="12.75" hidden="false" customHeight="false" outlineLevel="0" collapsed="false">
      <c r="A1131" s="56" t="s">
        <v>272</v>
      </c>
      <c r="B1131" s="57" t="n">
        <v>96062170</v>
      </c>
      <c r="C1131" s="118" t="s">
        <v>70</v>
      </c>
      <c r="D1131" s="57" t="n">
        <v>80111</v>
      </c>
      <c r="E1131" s="0" t="s">
        <v>13</v>
      </c>
      <c r="F1131" s="0" t="n">
        <v>173</v>
      </c>
      <c r="H1131" s="29" t="n">
        <f aca="false">VLOOKUP(A1131,HEADROOM!$C$2:$D$3820,2,FALSE())</f>
        <v>3865807</v>
      </c>
      <c r="I1131" s="0" t="str">
        <f aca="false">IF(D1131="",VLOOKUP(A1131,HEADROOM!$C$2:$E$3820,3,FALSE()),"")</f>
        <v/>
      </c>
      <c r="J1131" s="0" t="str">
        <f aca="false">A1131&amp;B1131</f>
        <v>Entex Gas Resources Corp.96062170</v>
      </c>
      <c r="K1131" s="0" t="s">
        <v>1572</v>
      </c>
    </row>
    <row r="1132" customFormat="false" ht="12.75" hidden="false" customHeight="false" outlineLevel="0" collapsed="false">
      <c r="A1132" s="56" t="s">
        <v>272</v>
      </c>
      <c r="B1132" s="57" t="n">
        <v>96063475</v>
      </c>
      <c r="C1132" s="118" t="s">
        <v>29</v>
      </c>
      <c r="D1132" s="57" t="n">
        <v>80111</v>
      </c>
      <c r="E1132" s="0" t="s">
        <v>13</v>
      </c>
      <c r="F1132" s="0" t="n">
        <v>173</v>
      </c>
      <c r="H1132" s="29" t="n">
        <f aca="false">VLOOKUP(A1132,HEADROOM!$C$2:$D$3820,2,FALSE())</f>
        <v>3865807</v>
      </c>
      <c r="I1132" s="0" t="str">
        <f aca="false">IF(D1132="",VLOOKUP(A1132,HEADROOM!$C$2:$E$3820,3,FALSE()),"")</f>
        <v/>
      </c>
      <c r="J1132" s="0" t="str">
        <f aca="false">A1132&amp;B1132</f>
        <v>Entex Gas Resources Corp.96063475</v>
      </c>
      <c r="K1132" s="0" t="s">
        <v>1572</v>
      </c>
    </row>
    <row r="1133" customFormat="false" ht="12.75" hidden="false" customHeight="false" outlineLevel="0" collapsed="false">
      <c r="A1133" s="56" t="s">
        <v>191</v>
      </c>
      <c r="B1133" s="57" t="n">
        <v>96064781</v>
      </c>
      <c r="C1133" s="118" t="s">
        <v>34</v>
      </c>
      <c r="D1133" s="57" t="n">
        <v>65744</v>
      </c>
      <c r="E1133" s="0" t="s">
        <v>13</v>
      </c>
      <c r="F1133" s="0" t="n">
        <v>102</v>
      </c>
      <c r="H1133" s="29" t="n">
        <f aca="false">VLOOKUP(A1133,HEADROOM!$C$2:$D$3820,2,FALSE())</f>
        <v>3858854</v>
      </c>
      <c r="I1133" s="0" t="str">
        <f aca="false">IF(D1133="",VLOOKUP(A1133,HEADROOM!$C$2:$E$3820,3,FALSE()),"")</f>
        <v/>
      </c>
      <c r="J1133" s="0" t="str">
        <f aca="false">A1133&amp;B1133</f>
        <v>Equitable Energy L.L.C.96064781</v>
      </c>
      <c r="K1133" s="0" t="s">
        <v>4030</v>
      </c>
    </row>
    <row r="1134" customFormat="false" ht="12.75" hidden="false" customHeight="false" outlineLevel="0" collapsed="false">
      <c r="A1134" s="56" t="s">
        <v>191</v>
      </c>
      <c r="B1134" s="57" t="n">
        <v>96003637</v>
      </c>
      <c r="C1134" s="118" t="s">
        <v>56</v>
      </c>
      <c r="D1134" s="57" t="n">
        <v>65744</v>
      </c>
      <c r="E1134" s="0" t="s">
        <v>13</v>
      </c>
      <c r="F1134" s="0" t="n">
        <v>102</v>
      </c>
      <c r="H1134" s="29" t="n">
        <f aca="false">VLOOKUP(A1134,HEADROOM!$C$2:$D$3820,2,FALSE())</f>
        <v>3858854</v>
      </c>
      <c r="I1134" s="0" t="str">
        <f aca="false">IF(D1134="",VLOOKUP(A1134,HEADROOM!$C$2:$E$3820,3,FALSE()),"")</f>
        <v/>
      </c>
      <c r="J1134" s="0" t="str">
        <f aca="false">A1134&amp;B1134</f>
        <v>Equitable Energy L.L.C.96003637</v>
      </c>
      <c r="K1134" s="0" t="s">
        <v>1572</v>
      </c>
    </row>
    <row r="1135" customFormat="false" ht="12.75" hidden="false" customHeight="false" outlineLevel="0" collapsed="false">
      <c r="A1135" s="56" t="s">
        <v>191</v>
      </c>
      <c r="B1135" s="57" t="n">
        <v>96018773</v>
      </c>
      <c r="C1135" s="118" t="s">
        <v>36</v>
      </c>
      <c r="D1135" s="57" t="n">
        <v>65744</v>
      </c>
      <c r="E1135" s="0" t="s">
        <v>13</v>
      </c>
      <c r="F1135" s="0" t="n">
        <v>102</v>
      </c>
      <c r="H1135" s="29" t="n">
        <f aca="false">VLOOKUP(A1135,HEADROOM!$C$2:$D$3820,2,FALSE())</f>
        <v>3858854</v>
      </c>
      <c r="I1135" s="0" t="str">
        <f aca="false">IF(D1135="",VLOOKUP(A1135,HEADROOM!$C$2:$E$3820,3,FALSE()),"")</f>
        <v/>
      </c>
      <c r="J1135" s="0" t="str">
        <f aca="false">A1135&amp;B1135</f>
        <v>Equitable Energy L.L.C.96018773</v>
      </c>
      <c r="K1135" s="0" t="s">
        <v>1572</v>
      </c>
    </row>
    <row r="1136" customFormat="false" ht="12.75" hidden="false" customHeight="false" outlineLevel="0" collapsed="false">
      <c r="A1136" s="56" t="s">
        <v>191</v>
      </c>
      <c r="B1136" s="57" t="n">
        <v>96031750</v>
      </c>
      <c r="C1136" s="118" t="s">
        <v>30</v>
      </c>
      <c r="D1136" s="57" t="n">
        <v>65744</v>
      </c>
      <c r="E1136" s="0" t="s">
        <v>13</v>
      </c>
      <c r="F1136" s="0" t="n">
        <v>102</v>
      </c>
      <c r="H1136" s="29" t="n">
        <f aca="false">VLOOKUP(A1136,HEADROOM!$C$2:$D$3820,2,FALSE())</f>
        <v>3858854</v>
      </c>
      <c r="I1136" s="0" t="str">
        <f aca="false">IF(D1136="",VLOOKUP(A1136,HEADROOM!$C$2:$E$3820,3,FALSE()),"")</f>
        <v/>
      </c>
      <c r="J1136" s="0" t="str">
        <f aca="false">A1136&amp;B1136</f>
        <v>Equitable Energy L.L.C.96031750</v>
      </c>
      <c r="K1136" s="0" t="s">
        <v>1572</v>
      </c>
    </row>
    <row r="1137" customFormat="false" ht="12.75" hidden="false" customHeight="false" outlineLevel="0" collapsed="false">
      <c r="A1137" s="56" t="s">
        <v>191</v>
      </c>
      <c r="B1137" s="57" t="n">
        <v>96041819</v>
      </c>
      <c r="C1137" s="118" t="s">
        <v>82</v>
      </c>
      <c r="D1137" s="57" t="n">
        <v>65744</v>
      </c>
      <c r="E1137" s="0" t="s">
        <v>13</v>
      </c>
      <c r="F1137" s="0" t="n">
        <v>102</v>
      </c>
      <c r="H1137" s="29" t="n">
        <f aca="false">VLOOKUP(A1137,HEADROOM!$C$2:$D$3820,2,FALSE())</f>
        <v>3858854</v>
      </c>
      <c r="I1137" s="0" t="str">
        <f aca="false">IF(D1137="",VLOOKUP(A1137,HEADROOM!$C$2:$E$3820,3,FALSE()),"")</f>
        <v/>
      </c>
      <c r="J1137" s="0" t="str">
        <f aca="false">A1137&amp;B1137</f>
        <v>Equitable Energy L.L.C.96041819</v>
      </c>
      <c r="K1137" s="0" t="s">
        <v>1572</v>
      </c>
    </row>
    <row r="1138" customFormat="false" ht="12.75" hidden="false" customHeight="false" outlineLevel="0" collapsed="false">
      <c r="A1138" s="56" t="s">
        <v>280</v>
      </c>
      <c r="B1138" s="57" t="n">
        <v>96003499</v>
      </c>
      <c r="C1138" s="118" t="s">
        <v>47</v>
      </c>
      <c r="D1138" s="57" t="n">
        <v>30281</v>
      </c>
      <c r="E1138" s="0" t="s">
        <v>13</v>
      </c>
      <c r="F1138" s="0" t="n">
        <v>181</v>
      </c>
      <c r="H1138" s="29" t="n">
        <f aca="false">VLOOKUP(A1138,HEADROOM!$C$2:$D$3820,2,FALSE())</f>
        <v>0</v>
      </c>
      <c r="I1138" s="0" t="str">
        <f aca="false">IF(D1138="",VLOOKUP(A1138,HEADROOM!$C$2:$E$3820,3,FALSE()),"")</f>
        <v/>
      </c>
      <c r="J1138" s="0" t="str">
        <f aca="false">A1138&amp;B1138</f>
        <v>Equitable Gas Company96003499</v>
      </c>
      <c r="K1138" s="0" t="s">
        <v>1572</v>
      </c>
    </row>
    <row r="1139" customFormat="false" ht="12.75" hidden="false" customHeight="false" outlineLevel="0" collapsed="false">
      <c r="A1139" s="56" t="s">
        <v>280</v>
      </c>
      <c r="B1139" s="57" t="n">
        <v>96029557</v>
      </c>
      <c r="C1139" s="118" t="s">
        <v>78</v>
      </c>
      <c r="D1139" s="57" t="n">
        <v>30281</v>
      </c>
      <c r="E1139" s="0" t="s">
        <v>13</v>
      </c>
      <c r="F1139" s="0" t="n">
        <v>181</v>
      </c>
      <c r="H1139" s="29" t="n">
        <f aca="false">VLOOKUP(A1139,HEADROOM!$C$2:$D$3820,2,FALSE())</f>
        <v>0</v>
      </c>
      <c r="I1139" s="0" t="str">
        <f aca="false">IF(D1139="",VLOOKUP(A1139,HEADROOM!$C$2:$E$3820,3,FALSE()),"")</f>
        <v/>
      </c>
      <c r="J1139" s="0" t="str">
        <f aca="false">A1139&amp;B1139</f>
        <v>Equitable Gas Company96029557</v>
      </c>
      <c r="K1139" s="0" t="s">
        <v>1572</v>
      </c>
    </row>
    <row r="1140" customFormat="false" ht="12.75" hidden="false" customHeight="false" outlineLevel="0" collapsed="false">
      <c r="A1140" s="56" t="s">
        <v>279</v>
      </c>
      <c r="B1140" s="57" t="n">
        <v>96045729</v>
      </c>
      <c r="C1140" s="118" t="s">
        <v>70</v>
      </c>
      <c r="D1140" s="57" t="n">
        <v>80575</v>
      </c>
      <c r="E1140" s="0" t="s">
        <v>13</v>
      </c>
      <c r="F1140" s="0" t="n">
        <v>180</v>
      </c>
      <c r="H1140" s="29" t="n">
        <f aca="false">VLOOKUP(A1140,HEADROOM!$C$2:$D$3820,2,FALSE())</f>
        <v>1803738</v>
      </c>
      <c r="I1140" s="0" t="str">
        <f aca="false">IF(D1140="",VLOOKUP(A1140,HEADROOM!$C$2:$E$3820,3,FALSE()),"")</f>
        <v/>
      </c>
      <c r="J1140" s="0" t="str">
        <f aca="false">A1140&amp;B1140</f>
        <v>Exelon Energy Company96045729</v>
      </c>
      <c r="K1140" s="0" t="s">
        <v>1572</v>
      </c>
    </row>
    <row r="1141" customFormat="false" ht="12.75" hidden="false" customHeight="false" outlineLevel="0" collapsed="false">
      <c r="A1141" s="56" t="s">
        <v>279</v>
      </c>
      <c r="B1141" s="57" t="n">
        <v>96053193</v>
      </c>
      <c r="C1141" s="118" t="s">
        <v>29</v>
      </c>
      <c r="D1141" s="57" t="n">
        <v>80575</v>
      </c>
      <c r="E1141" s="0" t="s">
        <v>13</v>
      </c>
      <c r="F1141" s="0" t="n">
        <v>180</v>
      </c>
      <c r="H1141" s="29" t="n">
        <f aca="false">VLOOKUP(A1141,HEADROOM!$C$2:$D$3820,2,FALSE())</f>
        <v>1803738</v>
      </c>
      <c r="I1141" s="0" t="str">
        <f aca="false">IF(D1141="",VLOOKUP(A1141,HEADROOM!$C$2:$E$3820,3,FALSE()),"")</f>
        <v/>
      </c>
      <c r="J1141" s="0" t="str">
        <f aca="false">A1141&amp;B1141</f>
        <v>Exelon Energy Company96053193</v>
      </c>
      <c r="K1141" s="0" t="s">
        <v>1572</v>
      </c>
    </row>
    <row r="1142" customFormat="false" ht="12.75" hidden="false" customHeight="false" outlineLevel="0" collapsed="false">
      <c r="A1142" s="56" t="s">
        <v>279</v>
      </c>
      <c r="B1142" s="57" t="n">
        <v>96057963</v>
      </c>
      <c r="C1142" s="118" t="s">
        <v>28</v>
      </c>
      <c r="D1142" s="57" t="n">
        <v>80575</v>
      </c>
      <c r="E1142" s="0" t="s">
        <v>13</v>
      </c>
      <c r="F1142" s="0" t="n">
        <v>180</v>
      </c>
      <c r="H1142" s="29" t="n">
        <f aca="false">VLOOKUP(A1142,HEADROOM!$C$2:$D$3820,2,FALSE())</f>
        <v>1803738</v>
      </c>
      <c r="I1142" s="0" t="str">
        <f aca="false">IF(D1142="",VLOOKUP(A1142,HEADROOM!$C$2:$E$3820,3,FALSE()),"")</f>
        <v/>
      </c>
      <c r="J1142" s="0" t="str">
        <f aca="false">A1142&amp;B1142</f>
        <v>Exelon Energy Company96057963</v>
      </c>
      <c r="K1142" s="0" t="s">
        <v>1572</v>
      </c>
    </row>
    <row r="1143" customFormat="false" ht="12.75" hidden="false" customHeight="false" outlineLevel="0" collapsed="false">
      <c r="A1143" s="62" t="s">
        <v>273</v>
      </c>
      <c r="B1143" s="57"/>
      <c r="C1143" s="63" t="s">
        <v>108</v>
      </c>
      <c r="D1143" s="60" t="n">
        <v>76530</v>
      </c>
      <c r="E1143" s="0" t="s">
        <v>13</v>
      </c>
      <c r="F1143" s="0" t="n">
        <v>174</v>
      </c>
      <c r="H1143" s="29" t="n">
        <f aca="false">VLOOKUP(A1143,HEADROOM!$C$2:$D$3820,2,FALSE())</f>
        <v>5000000</v>
      </c>
      <c r="I1143" s="0" t="str">
        <f aca="false">IF(D1143="",VLOOKUP(A1143,HEADROOM!$C$2:$E$3820,3,FALSE()),"")</f>
        <v/>
      </c>
      <c r="J1143" s="0" t="str">
        <f aca="false">A1143&amp;B1143</f>
        <v>Firm Trade Bridgeline</v>
      </c>
      <c r="K1143" s="0" t="n">
        <v>0</v>
      </c>
    </row>
    <row r="1144" customFormat="false" ht="12.75" hidden="false" customHeight="false" outlineLevel="0" collapsed="false">
      <c r="A1144" s="62" t="s">
        <v>240</v>
      </c>
      <c r="B1144" s="57"/>
      <c r="C1144" s="63" t="s">
        <v>108</v>
      </c>
      <c r="D1144" s="60" t="n">
        <v>77232</v>
      </c>
      <c r="E1144" s="0" t="s">
        <v>13</v>
      </c>
      <c r="F1144" s="0" t="n">
        <v>148</v>
      </c>
      <c r="H1144" s="29" t="n">
        <f aca="false">VLOOKUP(A1144,HEADROOM!$C$2:$D$3820,2,FALSE())</f>
        <v>5000000</v>
      </c>
      <c r="I1144" s="0" t="str">
        <f aca="false">IF(D1144="",VLOOKUP(A1144,HEADROOM!$C$2:$E$3820,3,FALSE()),"")</f>
        <v/>
      </c>
      <c r="J1144" s="0" t="str">
        <f aca="false">A1144&amp;B1144</f>
        <v>Firm Trade Bridgeline Gas Marketing LLC</v>
      </c>
      <c r="K1144" s="0" t="n">
        <v>0</v>
      </c>
    </row>
    <row r="1145" customFormat="false" ht="12.75" hidden="false" customHeight="false" outlineLevel="0" collapsed="false">
      <c r="A1145" s="62" t="s">
        <v>107</v>
      </c>
      <c r="B1145" s="57"/>
      <c r="C1145" s="63" t="s">
        <v>108</v>
      </c>
      <c r="D1145" s="60" t="n">
        <v>84922</v>
      </c>
      <c r="E1145" s="0" t="s">
        <v>13</v>
      </c>
      <c r="F1145" s="0" t="n">
        <v>41</v>
      </c>
      <c r="H1145" s="29" t="n">
        <f aca="false">VLOOKUP(A1145,HEADROOM!$C$2:$D$3820,2,FALSE())</f>
        <v>10000000</v>
      </c>
      <c r="I1145" s="0" t="str">
        <f aca="false">IF(D1145="",VLOOKUP(A1145,HEADROOM!$C$2:$E$3820,3,FALSE()),"")</f>
        <v/>
      </c>
      <c r="J1145" s="0" t="str">
        <f aca="false">A1145&amp;B1145</f>
        <v>Firm Trading Bridgeline Gas Marketing</v>
      </c>
      <c r="K1145" s="0" t="n">
        <v>0</v>
      </c>
    </row>
    <row r="1146" customFormat="false" ht="12.75" hidden="false" customHeight="false" outlineLevel="0" collapsed="false">
      <c r="A1146" s="62" t="s">
        <v>199</v>
      </c>
      <c r="B1146" s="57"/>
      <c r="C1146" s="63" t="s">
        <v>108</v>
      </c>
      <c r="D1146" s="60" t="n">
        <v>85289</v>
      </c>
      <c r="E1146" s="0" t="s">
        <v>13</v>
      </c>
      <c r="F1146" s="0" t="n">
        <v>109</v>
      </c>
      <c r="H1146" s="29" t="n">
        <f aca="false">VLOOKUP(A1146,HEADROOM!$C$2:$D$3820,2,FALSE())</f>
        <v>5000000</v>
      </c>
      <c r="I1146" s="0" t="str">
        <f aca="false">IF(D1146="",VLOOKUP(A1146,HEADROOM!$C$2:$E$3820,3,FALSE()),"")</f>
        <v/>
      </c>
      <c r="J1146" s="0" t="str">
        <f aca="false">A1146&amp;B1146</f>
        <v>Firm Trading Bridgeline SUB Account A</v>
      </c>
      <c r="K1146" s="0" t="n">
        <v>0</v>
      </c>
    </row>
    <row r="1147" customFormat="false" ht="12.75" hidden="false" customHeight="false" outlineLevel="0" collapsed="false">
      <c r="A1147" s="56" t="s">
        <v>204</v>
      </c>
      <c r="B1147" s="57" t="n">
        <v>96029172</v>
      </c>
      <c r="C1147" s="118" t="s">
        <v>34</v>
      </c>
      <c r="D1147" s="57" t="n">
        <v>90097</v>
      </c>
      <c r="E1147" s="0" t="s">
        <v>13</v>
      </c>
      <c r="F1147" s="0" t="n">
        <v>114</v>
      </c>
      <c r="H1147" s="29" t="n">
        <f aca="false">VLOOKUP(A1147,HEADROOM!$C$2:$D$3820,2,FALSE())</f>
        <v>7027630</v>
      </c>
      <c r="I1147" s="0" t="str">
        <f aca="false">IF(D1147="",VLOOKUP(A1147,HEADROOM!$C$2:$E$3820,3,FALSE()),"")</f>
        <v/>
      </c>
      <c r="J1147" s="0" t="str">
        <f aca="false">A1147&amp;B1147</f>
        <v>FirstEnergy Solutions Corp.96029172</v>
      </c>
      <c r="K1147" s="0" t="s">
        <v>1572</v>
      </c>
    </row>
    <row r="1148" customFormat="false" ht="12.75" hidden="false" customHeight="false" outlineLevel="0" collapsed="false">
      <c r="A1148" s="56" t="s">
        <v>278</v>
      </c>
      <c r="B1148" s="57" t="n">
        <v>96002257</v>
      </c>
      <c r="C1148" s="118" t="s">
        <v>85</v>
      </c>
      <c r="D1148" s="57" t="n">
        <v>30487</v>
      </c>
      <c r="E1148" s="0" t="s">
        <v>13</v>
      </c>
      <c r="F1148" s="0" t="n">
        <v>179</v>
      </c>
      <c r="H1148" s="29" t="n">
        <f aca="false">VLOOKUP(A1148,HEADROOM!$C$2:$D$3820,2,FALSE())</f>
        <v>10000</v>
      </c>
      <c r="I1148" s="0" t="str">
        <f aca="false">IF(D1148="",VLOOKUP(A1148,HEADROOM!$C$2:$E$3820,3,FALSE()),"")</f>
        <v/>
      </c>
      <c r="J1148" s="0" t="str">
        <f aca="false">A1148&amp;B1148</f>
        <v>Florida Gas Utility96002257</v>
      </c>
      <c r="K1148" s="0" t="s">
        <v>4034</v>
      </c>
    </row>
    <row r="1149" customFormat="false" ht="12.75" hidden="false" customHeight="false" outlineLevel="0" collapsed="false">
      <c r="A1149" s="56" t="s">
        <v>278</v>
      </c>
      <c r="B1149" s="57" t="n">
        <v>96008583</v>
      </c>
      <c r="C1149" s="118" t="s">
        <v>85</v>
      </c>
      <c r="D1149" s="57" t="n">
        <v>30487</v>
      </c>
      <c r="E1149" s="0" t="s">
        <v>13</v>
      </c>
      <c r="F1149" s="0" t="n">
        <v>179</v>
      </c>
      <c r="H1149" s="29" t="n">
        <f aca="false">VLOOKUP(A1149,HEADROOM!$C$2:$D$3820,2,FALSE())</f>
        <v>10000</v>
      </c>
      <c r="I1149" s="0" t="str">
        <f aca="false">IF(D1149="",VLOOKUP(A1149,HEADROOM!$C$2:$E$3820,3,FALSE()),"")</f>
        <v/>
      </c>
      <c r="J1149" s="0" t="str">
        <f aca="false">A1149&amp;B1149</f>
        <v>Florida Gas Utility96008583</v>
      </c>
      <c r="K1149" s="0" t="s">
        <v>4034</v>
      </c>
    </row>
    <row r="1150" customFormat="false" ht="12.75" hidden="false" customHeight="false" outlineLevel="0" collapsed="false">
      <c r="A1150" s="56" t="s">
        <v>278</v>
      </c>
      <c r="B1150" s="57" t="n">
        <v>96011374</v>
      </c>
      <c r="C1150" s="118" t="s">
        <v>85</v>
      </c>
      <c r="D1150" s="57" t="n">
        <v>30487</v>
      </c>
      <c r="E1150" s="0" t="s">
        <v>13</v>
      </c>
      <c r="F1150" s="0" t="n">
        <v>179</v>
      </c>
      <c r="H1150" s="29" t="n">
        <f aca="false">VLOOKUP(A1150,HEADROOM!$C$2:$D$3820,2,FALSE())</f>
        <v>10000</v>
      </c>
      <c r="I1150" s="0" t="str">
        <f aca="false">IF(D1150="",VLOOKUP(A1150,HEADROOM!$C$2:$E$3820,3,FALSE()),"")</f>
        <v/>
      </c>
      <c r="J1150" s="0" t="str">
        <f aca="false">A1150&amp;B1150</f>
        <v>Florida Gas Utility96011374</v>
      </c>
      <c r="K1150" s="0" t="s">
        <v>1572</v>
      </c>
    </row>
    <row r="1151" customFormat="false" ht="12.75" hidden="false" customHeight="false" outlineLevel="0" collapsed="false">
      <c r="A1151" s="56" t="s">
        <v>278</v>
      </c>
      <c r="B1151" s="57" t="n">
        <v>96029251</v>
      </c>
      <c r="C1151" s="118" t="s">
        <v>180</v>
      </c>
      <c r="D1151" s="57" t="n">
        <v>30487</v>
      </c>
      <c r="E1151" s="0" t="s">
        <v>13</v>
      </c>
      <c r="F1151" s="0" t="n">
        <v>179</v>
      </c>
      <c r="H1151" s="29" t="n">
        <f aca="false">VLOOKUP(A1151,HEADROOM!$C$2:$D$3820,2,FALSE())</f>
        <v>10000</v>
      </c>
      <c r="I1151" s="0" t="str">
        <f aca="false">IF(D1151="",VLOOKUP(A1151,HEADROOM!$C$2:$E$3820,3,FALSE()),"")</f>
        <v/>
      </c>
      <c r="J1151" s="0" t="str">
        <f aca="false">A1151&amp;B1151</f>
        <v>Florida Gas Utility96029251</v>
      </c>
      <c r="K1151" s="0" t="s">
        <v>1572</v>
      </c>
    </row>
    <row r="1152" customFormat="false" ht="12.75" hidden="false" customHeight="false" outlineLevel="0" collapsed="false">
      <c r="A1152" s="56" t="s">
        <v>278</v>
      </c>
      <c r="B1152" s="57" t="n">
        <v>96060862</v>
      </c>
      <c r="C1152" s="118" t="s">
        <v>33</v>
      </c>
      <c r="D1152" s="57" t="n">
        <v>30487</v>
      </c>
      <c r="E1152" s="0" t="s">
        <v>13</v>
      </c>
      <c r="F1152" s="0" t="n">
        <v>179</v>
      </c>
      <c r="H1152" s="29" t="n">
        <f aca="false">VLOOKUP(A1152,HEADROOM!$C$2:$D$3820,2,FALSE())</f>
        <v>10000</v>
      </c>
      <c r="I1152" s="0" t="str">
        <f aca="false">IF(D1152="",VLOOKUP(A1152,HEADROOM!$C$2:$E$3820,3,FALSE()),"")</f>
        <v/>
      </c>
      <c r="J1152" s="0" t="str">
        <f aca="false">A1152&amp;B1152</f>
        <v>Florida Gas Utility96060862</v>
      </c>
      <c r="K1152" s="0" t="s">
        <v>1572</v>
      </c>
    </row>
    <row r="1153" customFormat="false" ht="12.75" hidden="false" customHeight="false" outlineLevel="0" collapsed="false">
      <c r="A1153" s="56" t="s">
        <v>278</v>
      </c>
      <c r="B1153" s="57" t="n">
        <v>96060963</v>
      </c>
      <c r="C1153" s="118" t="s">
        <v>33</v>
      </c>
      <c r="D1153" s="57" t="n">
        <v>30487</v>
      </c>
      <c r="E1153" s="0" t="s">
        <v>13</v>
      </c>
      <c r="F1153" s="0" t="n">
        <v>179</v>
      </c>
      <c r="H1153" s="29" t="n">
        <f aca="false">VLOOKUP(A1153,HEADROOM!$C$2:$D$3820,2,FALSE())</f>
        <v>10000</v>
      </c>
      <c r="I1153" s="0" t="str">
        <f aca="false">IF(D1153="",VLOOKUP(A1153,HEADROOM!$C$2:$E$3820,3,FALSE()),"")</f>
        <v/>
      </c>
      <c r="J1153" s="0" t="str">
        <f aca="false">A1153&amp;B1153</f>
        <v>Florida Gas Utility96060963</v>
      </c>
      <c r="K1153" s="0" t="s">
        <v>1572</v>
      </c>
    </row>
    <row r="1154" customFormat="false" ht="12.75" hidden="false" customHeight="false" outlineLevel="0" collapsed="false">
      <c r="A1154" s="56" t="s">
        <v>278</v>
      </c>
      <c r="B1154" s="57" t="n">
        <v>96060964</v>
      </c>
      <c r="C1154" s="118" t="s">
        <v>33</v>
      </c>
      <c r="D1154" s="57" t="n">
        <v>30487</v>
      </c>
      <c r="E1154" s="0" t="s">
        <v>13</v>
      </c>
      <c r="F1154" s="0" t="n">
        <v>179</v>
      </c>
      <c r="H1154" s="29" t="n">
        <f aca="false">VLOOKUP(A1154,HEADROOM!$C$2:$D$3820,2,FALSE())</f>
        <v>10000</v>
      </c>
      <c r="I1154" s="0" t="str">
        <f aca="false">IF(D1154="",VLOOKUP(A1154,HEADROOM!$C$2:$E$3820,3,FALSE()),"")</f>
        <v/>
      </c>
      <c r="J1154" s="0" t="str">
        <f aca="false">A1154&amp;B1154</f>
        <v>Florida Gas Utility96060964</v>
      </c>
      <c r="K1154" s="0" t="s">
        <v>1572</v>
      </c>
    </row>
    <row r="1155" customFormat="false" ht="12.75" hidden="false" customHeight="false" outlineLevel="0" collapsed="false">
      <c r="A1155" s="56" t="s">
        <v>278</v>
      </c>
      <c r="B1155" s="57" t="n">
        <v>96062336</v>
      </c>
      <c r="C1155" s="118" t="s">
        <v>33</v>
      </c>
      <c r="D1155" s="57" t="n">
        <v>30487</v>
      </c>
      <c r="E1155" s="0" t="s">
        <v>13</v>
      </c>
      <c r="F1155" s="0" t="n">
        <v>179</v>
      </c>
      <c r="H1155" s="29" t="n">
        <f aca="false">VLOOKUP(A1155,HEADROOM!$C$2:$D$3820,2,FALSE())</f>
        <v>10000</v>
      </c>
      <c r="I1155" s="0" t="str">
        <f aca="false">IF(D1155="",VLOOKUP(A1155,HEADROOM!$C$2:$E$3820,3,FALSE()),"")</f>
        <v/>
      </c>
      <c r="J1155" s="0" t="str">
        <f aca="false">A1155&amp;B1155</f>
        <v>Florida Gas Utility96062336</v>
      </c>
      <c r="K1155" s="0" t="s">
        <v>1572</v>
      </c>
    </row>
    <row r="1156" customFormat="false" ht="12.75" hidden="false" customHeight="false" outlineLevel="0" collapsed="false">
      <c r="A1156" s="56" t="s">
        <v>278</v>
      </c>
      <c r="B1156" s="57" t="n">
        <v>96062383</v>
      </c>
      <c r="C1156" s="118" t="s">
        <v>30</v>
      </c>
      <c r="D1156" s="57" t="n">
        <v>30487</v>
      </c>
      <c r="E1156" s="0" t="s">
        <v>13</v>
      </c>
      <c r="F1156" s="0" t="n">
        <v>179</v>
      </c>
      <c r="H1156" s="29" t="n">
        <f aca="false">VLOOKUP(A1156,HEADROOM!$C$2:$D$3820,2,FALSE())</f>
        <v>10000</v>
      </c>
      <c r="I1156" s="0" t="str">
        <f aca="false">IF(D1156="",VLOOKUP(A1156,HEADROOM!$C$2:$E$3820,3,FALSE()),"")</f>
        <v/>
      </c>
      <c r="J1156" s="0" t="str">
        <f aca="false">A1156&amp;B1156</f>
        <v>Florida Gas Utility96062383</v>
      </c>
      <c r="K1156" s="0" t="s">
        <v>1572</v>
      </c>
    </row>
    <row r="1157" customFormat="false" ht="12.75" hidden="false" customHeight="false" outlineLevel="0" collapsed="false">
      <c r="A1157" s="56" t="s">
        <v>278</v>
      </c>
      <c r="B1157" s="57" t="n">
        <v>96064182</v>
      </c>
      <c r="C1157" s="118" t="s">
        <v>33</v>
      </c>
      <c r="D1157" s="57" t="n">
        <v>30487</v>
      </c>
      <c r="E1157" s="0" t="s">
        <v>13</v>
      </c>
      <c r="F1157" s="0" t="n">
        <v>179</v>
      </c>
      <c r="H1157" s="29" t="n">
        <f aca="false">VLOOKUP(A1157,HEADROOM!$C$2:$D$3820,2,FALSE())</f>
        <v>10000</v>
      </c>
      <c r="I1157" s="0" t="str">
        <f aca="false">IF(D1157="",VLOOKUP(A1157,HEADROOM!$C$2:$E$3820,3,FALSE()),"")</f>
        <v/>
      </c>
      <c r="J1157" s="0" t="str">
        <f aca="false">A1157&amp;B1157</f>
        <v>Florida Gas Utility96064182</v>
      </c>
      <c r="K1157" s="0" t="s">
        <v>1572</v>
      </c>
    </row>
    <row r="1158" customFormat="false" ht="12.75" hidden="false" customHeight="false" outlineLevel="0" collapsed="false">
      <c r="A1158" s="56" t="s">
        <v>278</v>
      </c>
      <c r="B1158" s="57" t="n">
        <v>96066383</v>
      </c>
      <c r="C1158" s="118" t="s">
        <v>33</v>
      </c>
      <c r="D1158" s="57" t="n">
        <v>30487</v>
      </c>
      <c r="E1158" s="0" t="s">
        <v>13</v>
      </c>
      <c r="F1158" s="0" t="n">
        <v>179</v>
      </c>
      <c r="H1158" s="29" t="n">
        <f aca="false">VLOOKUP(A1158,HEADROOM!$C$2:$D$3820,2,FALSE())</f>
        <v>10000</v>
      </c>
      <c r="I1158" s="0" t="str">
        <f aca="false">IF(D1158="",VLOOKUP(A1158,HEADROOM!$C$2:$E$3820,3,FALSE()),"")</f>
        <v/>
      </c>
      <c r="J1158" s="0" t="str">
        <f aca="false">A1158&amp;B1158</f>
        <v>Florida Gas Utility96066383</v>
      </c>
      <c r="K1158" s="0" t="s">
        <v>1572</v>
      </c>
    </row>
    <row r="1159" customFormat="false" ht="12.75" hidden="false" customHeight="false" outlineLevel="0" collapsed="false">
      <c r="A1159" s="56" t="s">
        <v>278</v>
      </c>
      <c r="B1159" s="57" t="n">
        <v>96067104</v>
      </c>
      <c r="C1159" s="118" t="s">
        <v>33</v>
      </c>
      <c r="D1159" s="57" t="n">
        <v>30487</v>
      </c>
      <c r="E1159" s="0" t="s">
        <v>13</v>
      </c>
      <c r="F1159" s="0" t="n">
        <v>179</v>
      </c>
      <c r="H1159" s="29" t="n">
        <f aca="false">VLOOKUP(A1159,HEADROOM!$C$2:$D$3820,2,FALSE())</f>
        <v>10000</v>
      </c>
      <c r="I1159" s="0" t="str">
        <f aca="false">IF(D1159="",VLOOKUP(A1159,HEADROOM!$C$2:$E$3820,3,FALSE()),"")</f>
        <v/>
      </c>
      <c r="J1159" s="0" t="str">
        <f aca="false">A1159&amp;B1159</f>
        <v>Florida Gas Utility96067104</v>
      </c>
      <c r="K1159" s="0" t="s">
        <v>1572</v>
      </c>
    </row>
    <row r="1160" customFormat="false" ht="12.75" hidden="false" customHeight="false" outlineLevel="0" collapsed="false">
      <c r="A1160" s="56" t="s">
        <v>278</v>
      </c>
      <c r="B1160" s="57" t="n">
        <v>96067745</v>
      </c>
      <c r="C1160" s="118" t="s">
        <v>33</v>
      </c>
      <c r="D1160" s="57" t="n">
        <v>30487</v>
      </c>
      <c r="E1160" s="0" t="s">
        <v>13</v>
      </c>
      <c r="F1160" s="0" t="n">
        <v>179</v>
      </c>
      <c r="H1160" s="29" t="n">
        <f aca="false">VLOOKUP(A1160,HEADROOM!$C$2:$D$3820,2,FALSE())</f>
        <v>10000</v>
      </c>
      <c r="I1160" s="0" t="str">
        <f aca="false">IF(D1160="",VLOOKUP(A1160,HEADROOM!$C$2:$E$3820,3,FALSE()),"")</f>
        <v/>
      </c>
      <c r="J1160" s="0" t="str">
        <f aca="false">A1160&amp;B1160</f>
        <v>Florida Gas Utility96067745</v>
      </c>
      <c r="K1160" s="0" t="s">
        <v>1572</v>
      </c>
    </row>
    <row r="1161" customFormat="false" ht="12.75" hidden="false" customHeight="false" outlineLevel="0" collapsed="false">
      <c r="A1161" s="56" t="s">
        <v>278</v>
      </c>
      <c r="B1161" s="57" t="n">
        <v>96070384</v>
      </c>
      <c r="C1161" s="118" t="s">
        <v>33</v>
      </c>
      <c r="D1161" s="57" t="n">
        <v>30487</v>
      </c>
      <c r="E1161" s="0" t="s">
        <v>13</v>
      </c>
      <c r="F1161" s="0" t="n">
        <v>179</v>
      </c>
      <c r="H1161" s="29" t="n">
        <f aca="false">VLOOKUP(A1161,HEADROOM!$C$2:$D$3820,2,FALSE())</f>
        <v>10000</v>
      </c>
      <c r="I1161" s="0" t="str">
        <f aca="false">IF(D1161="",VLOOKUP(A1161,HEADROOM!$C$2:$E$3820,3,FALSE()),"")</f>
        <v/>
      </c>
      <c r="J1161" s="0" t="str">
        <f aca="false">A1161&amp;B1161</f>
        <v>Florida Gas Utility96070384</v>
      </c>
      <c r="K1161" s="0" t="s">
        <v>1572</v>
      </c>
    </row>
    <row r="1162" customFormat="false" ht="12.75" hidden="false" customHeight="false" outlineLevel="0" collapsed="false">
      <c r="A1162" s="56" t="s">
        <v>187</v>
      </c>
      <c r="B1162" s="57" t="n">
        <v>96008547</v>
      </c>
      <c r="C1162" s="118" t="s">
        <v>188</v>
      </c>
      <c r="D1162" s="57" t="n">
        <v>1421</v>
      </c>
      <c r="E1162" s="0" t="s">
        <v>13</v>
      </c>
      <c r="F1162" s="0" t="n">
        <v>99</v>
      </c>
      <c r="H1162" s="29" t="n">
        <f aca="false">VLOOKUP(A1162,HEADROOM!$C$2:$D$3820,2,FALSE())</f>
        <v>10000000</v>
      </c>
      <c r="I1162" s="0" t="str">
        <f aca="false">IF(D1162="",VLOOKUP(A1162,HEADROOM!$C$2:$E$3820,3,FALSE()),"")</f>
        <v/>
      </c>
      <c r="J1162" s="0" t="str">
        <f aca="false">A1162&amp;B1162</f>
        <v>Florida Power &amp; Light Company96008547</v>
      </c>
      <c r="K1162" s="0" t="s">
        <v>4034</v>
      </c>
    </row>
    <row r="1163" customFormat="false" ht="12.75" hidden="false" customHeight="false" outlineLevel="0" collapsed="false">
      <c r="A1163" s="56" t="s">
        <v>187</v>
      </c>
      <c r="B1163" s="57" t="n">
        <v>96008553</v>
      </c>
      <c r="C1163" s="118" t="s">
        <v>188</v>
      </c>
      <c r="D1163" s="57" t="n">
        <v>1421</v>
      </c>
      <c r="E1163" s="0" t="s">
        <v>13</v>
      </c>
      <c r="F1163" s="0" t="n">
        <v>99</v>
      </c>
      <c r="H1163" s="29" t="n">
        <f aca="false">VLOOKUP(A1163,HEADROOM!$C$2:$D$3820,2,FALSE())</f>
        <v>10000000</v>
      </c>
      <c r="I1163" s="0" t="str">
        <f aca="false">IF(D1163="",VLOOKUP(A1163,HEADROOM!$C$2:$E$3820,3,FALSE()),"")</f>
        <v/>
      </c>
      <c r="J1163" s="0" t="str">
        <f aca="false">A1163&amp;B1163</f>
        <v>Florida Power &amp; Light Company96008553</v>
      </c>
      <c r="K1163" s="0" t="s">
        <v>4034</v>
      </c>
    </row>
    <row r="1164" customFormat="false" ht="12.75" hidden="false" customHeight="false" outlineLevel="0" collapsed="false">
      <c r="A1164" s="56" t="s">
        <v>187</v>
      </c>
      <c r="B1164" s="57" t="n">
        <v>96005841</v>
      </c>
      <c r="C1164" s="118" t="s">
        <v>140</v>
      </c>
      <c r="D1164" s="57" t="n">
        <v>1421</v>
      </c>
      <c r="E1164" s="0" t="s">
        <v>13</v>
      </c>
      <c r="F1164" s="0" t="n">
        <v>99</v>
      </c>
      <c r="H1164" s="29" t="n">
        <f aca="false">VLOOKUP(A1164,HEADROOM!$C$2:$D$3820,2,FALSE())</f>
        <v>10000000</v>
      </c>
      <c r="I1164" s="0" t="str">
        <f aca="false">IF(D1164="",VLOOKUP(A1164,HEADROOM!$C$2:$E$3820,3,FALSE()),"")</f>
        <v/>
      </c>
      <c r="J1164" s="0" t="str">
        <f aca="false">A1164&amp;B1164</f>
        <v>Florida Power &amp; Light Company96005841</v>
      </c>
      <c r="K1164" s="0" t="s">
        <v>1572</v>
      </c>
    </row>
    <row r="1165" customFormat="false" ht="12.75" hidden="false" customHeight="false" outlineLevel="0" collapsed="false">
      <c r="A1165" s="56" t="s">
        <v>187</v>
      </c>
      <c r="B1165" s="57" t="n">
        <v>96007362</v>
      </c>
      <c r="C1165" s="118" t="s">
        <v>140</v>
      </c>
      <c r="D1165" s="57" t="n">
        <v>1421</v>
      </c>
      <c r="E1165" s="0" t="s">
        <v>13</v>
      </c>
      <c r="F1165" s="0" t="n">
        <v>99</v>
      </c>
      <c r="H1165" s="29" t="n">
        <f aca="false">VLOOKUP(A1165,HEADROOM!$C$2:$D$3820,2,FALSE())</f>
        <v>10000000</v>
      </c>
      <c r="I1165" s="0" t="str">
        <f aca="false">IF(D1165="",VLOOKUP(A1165,HEADROOM!$C$2:$E$3820,3,FALSE()),"")</f>
        <v/>
      </c>
      <c r="J1165" s="0" t="str">
        <f aca="false">A1165&amp;B1165</f>
        <v>Florida Power &amp; Light Company96007362</v>
      </c>
      <c r="K1165" s="0" t="s">
        <v>1572</v>
      </c>
    </row>
    <row r="1166" customFormat="false" ht="12.75" hidden="false" customHeight="false" outlineLevel="0" collapsed="false">
      <c r="A1166" s="56" t="s">
        <v>187</v>
      </c>
      <c r="B1166" s="57" t="n">
        <v>96019000</v>
      </c>
      <c r="C1166" s="118" t="s">
        <v>36</v>
      </c>
      <c r="D1166" s="57" t="n">
        <v>1421</v>
      </c>
      <c r="E1166" s="0" t="s">
        <v>13</v>
      </c>
      <c r="F1166" s="0" t="n">
        <v>99</v>
      </c>
      <c r="H1166" s="29" t="n">
        <f aca="false">VLOOKUP(A1166,HEADROOM!$C$2:$D$3820,2,FALSE())</f>
        <v>10000000</v>
      </c>
      <c r="I1166" s="0" t="str">
        <f aca="false">IF(D1166="",VLOOKUP(A1166,HEADROOM!$C$2:$E$3820,3,FALSE()),"")</f>
        <v/>
      </c>
      <c r="J1166" s="0" t="str">
        <f aca="false">A1166&amp;B1166</f>
        <v>Florida Power &amp; Light Company96019000</v>
      </c>
      <c r="K1166" s="0" t="s">
        <v>1572</v>
      </c>
    </row>
    <row r="1167" customFormat="false" ht="12.75" hidden="false" customHeight="false" outlineLevel="0" collapsed="false">
      <c r="A1167" s="56" t="s">
        <v>187</v>
      </c>
      <c r="B1167" s="57" t="n">
        <v>96022141</v>
      </c>
      <c r="C1167" s="118" t="s">
        <v>60</v>
      </c>
      <c r="D1167" s="57" t="n">
        <v>1421</v>
      </c>
      <c r="E1167" s="0" t="s">
        <v>13</v>
      </c>
      <c r="F1167" s="0" t="n">
        <v>99</v>
      </c>
      <c r="H1167" s="29" t="n">
        <f aca="false">VLOOKUP(A1167,HEADROOM!$C$2:$D$3820,2,FALSE())</f>
        <v>10000000</v>
      </c>
      <c r="I1167" s="0" t="str">
        <f aca="false">IF(D1167="",VLOOKUP(A1167,HEADROOM!$C$2:$E$3820,3,FALSE()),"")</f>
        <v/>
      </c>
      <c r="J1167" s="0" t="str">
        <f aca="false">A1167&amp;B1167</f>
        <v>Florida Power &amp; Light Company96022141</v>
      </c>
      <c r="K1167" s="0" t="s">
        <v>1572</v>
      </c>
    </row>
    <row r="1168" customFormat="false" ht="12.75" hidden="false" customHeight="false" outlineLevel="0" collapsed="false">
      <c r="A1168" s="56" t="s">
        <v>187</v>
      </c>
      <c r="B1168" s="57" t="n">
        <v>96022368</v>
      </c>
      <c r="C1168" s="118" t="s">
        <v>32</v>
      </c>
      <c r="D1168" s="57" t="n">
        <v>1421</v>
      </c>
      <c r="E1168" s="0" t="s">
        <v>13</v>
      </c>
      <c r="F1168" s="0" t="n">
        <v>99</v>
      </c>
      <c r="H1168" s="29" t="n">
        <f aca="false">VLOOKUP(A1168,HEADROOM!$C$2:$D$3820,2,FALSE())</f>
        <v>10000000</v>
      </c>
      <c r="I1168" s="0" t="str">
        <f aca="false">IF(D1168="",VLOOKUP(A1168,HEADROOM!$C$2:$E$3820,3,FALSE()),"")</f>
        <v/>
      </c>
      <c r="J1168" s="0" t="str">
        <f aca="false">A1168&amp;B1168</f>
        <v>Florida Power &amp; Light Company96022368</v>
      </c>
      <c r="K1168" s="0" t="s">
        <v>1572</v>
      </c>
    </row>
    <row r="1169" customFormat="false" ht="12.75" hidden="false" customHeight="false" outlineLevel="0" collapsed="false">
      <c r="A1169" s="56" t="s">
        <v>187</v>
      </c>
      <c r="B1169" s="57" t="n">
        <v>96023134</v>
      </c>
      <c r="C1169" s="118" t="s">
        <v>138</v>
      </c>
      <c r="D1169" s="57" t="n">
        <v>1421</v>
      </c>
      <c r="E1169" s="0" t="s">
        <v>13</v>
      </c>
      <c r="F1169" s="0" t="n">
        <v>99</v>
      </c>
      <c r="H1169" s="29" t="n">
        <f aca="false">VLOOKUP(A1169,HEADROOM!$C$2:$D$3820,2,FALSE())</f>
        <v>10000000</v>
      </c>
      <c r="I1169" s="0" t="str">
        <f aca="false">IF(D1169="",VLOOKUP(A1169,HEADROOM!$C$2:$E$3820,3,FALSE()),"")</f>
        <v/>
      </c>
      <c r="J1169" s="0" t="str">
        <f aca="false">A1169&amp;B1169</f>
        <v>Florida Power &amp; Light Company96023134</v>
      </c>
      <c r="K1169" s="0" t="s">
        <v>1572</v>
      </c>
    </row>
    <row r="1170" customFormat="false" ht="12.75" hidden="false" customHeight="false" outlineLevel="0" collapsed="false">
      <c r="A1170" s="56" t="s">
        <v>187</v>
      </c>
      <c r="B1170" s="57" t="n">
        <v>96028907</v>
      </c>
      <c r="C1170" s="118" t="s">
        <v>78</v>
      </c>
      <c r="D1170" s="57" t="n">
        <v>1421</v>
      </c>
      <c r="E1170" s="0" t="s">
        <v>13</v>
      </c>
      <c r="F1170" s="0" t="n">
        <v>99</v>
      </c>
      <c r="H1170" s="29" t="n">
        <f aca="false">VLOOKUP(A1170,HEADROOM!$C$2:$D$3820,2,FALSE())</f>
        <v>10000000</v>
      </c>
      <c r="I1170" s="0" t="str">
        <f aca="false">IF(D1170="",VLOOKUP(A1170,HEADROOM!$C$2:$E$3820,3,FALSE()),"")</f>
        <v/>
      </c>
      <c r="J1170" s="0" t="str">
        <f aca="false">A1170&amp;B1170</f>
        <v>Florida Power &amp; Light Company96028907</v>
      </c>
      <c r="K1170" s="0" t="s">
        <v>1572</v>
      </c>
    </row>
    <row r="1171" customFormat="false" ht="12.75" hidden="false" customHeight="false" outlineLevel="0" collapsed="false">
      <c r="A1171" s="56" t="s">
        <v>187</v>
      </c>
      <c r="B1171" s="57" t="n">
        <v>96096117</v>
      </c>
      <c r="C1171" s="118" t="s">
        <v>36</v>
      </c>
      <c r="D1171" s="57" t="n">
        <v>1421</v>
      </c>
      <c r="E1171" s="0" t="s">
        <v>13</v>
      </c>
      <c r="F1171" s="0" t="n">
        <v>99</v>
      </c>
      <c r="H1171" s="29" t="n">
        <f aca="false">VLOOKUP(A1171,HEADROOM!$C$2:$D$3820,2,FALSE())</f>
        <v>10000000</v>
      </c>
      <c r="I1171" s="0" t="str">
        <f aca="false">IF(D1171="",VLOOKUP(A1171,HEADROOM!$C$2:$E$3820,3,FALSE()),"")</f>
        <v/>
      </c>
      <c r="J1171" s="0" t="str">
        <f aca="false">A1171&amp;B1171</f>
        <v>Florida Power &amp; Light Company96096117</v>
      </c>
      <c r="K1171" s="0" t="s">
        <v>1572</v>
      </c>
    </row>
    <row r="1172" customFormat="false" ht="12.75" hidden="false" customHeight="false" outlineLevel="0" collapsed="false">
      <c r="A1172" s="56" t="s">
        <v>146</v>
      </c>
      <c r="B1172" s="57" t="n">
        <v>96036813</v>
      </c>
      <c r="C1172" s="118" t="s">
        <v>34</v>
      </c>
      <c r="D1172" s="57" t="n">
        <v>68254</v>
      </c>
      <c r="E1172" s="0" t="s">
        <v>13</v>
      </c>
      <c r="F1172" s="0" t="n">
        <v>69</v>
      </c>
      <c r="H1172" s="29" t="n">
        <f aca="false">VLOOKUP(A1172,HEADROOM!$C$2:$D$3820,2,FALSE())</f>
        <v>9828823</v>
      </c>
      <c r="I1172" s="0" t="str">
        <f aca="false">IF(D1172="",VLOOKUP(A1172,HEADROOM!$C$2:$E$3820,3,FALSE()),"")</f>
        <v/>
      </c>
      <c r="J1172" s="0" t="str">
        <f aca="false">A1172&amp;B1172</f>
        <v>FPL Energy Power Marketing, Inc.96036813</v>
      </c>
      <c r="K1172" s="0" t="s">
        <v>1572</v>
      </c>
    </row>
    <row r="1173" customFormat="false" ht="12.75" hidden="false" customHeight="false" outlineLevel="0" collapsed="false">
      <c r="A1173" s="56" t="s">
        <v>114</v>
      </c>
      <c r="B1173" s="57" t="n">
        <v>96061604</v>
      </c>
      <c r="C1173" s="118" t="s">
        <v>30</v>
      </c>
      <c r="D1173" s="57" t="n">
        <v>26313</v>
      </c>
      <c r="E1173" s="0" t="s">
        <v>13</v>
      </c>
      <c r="F1173" s="0" t="n">
        <v>45</v>
      </c>
      <c r="H1173" s="29" t="n">
        <f aca="false">VLOOKUP(A1173,HEADROOM!$C$2:$D$3820,2,FALSE())</f>
        <v>1000000</v>
      </c>
      <c r="I1173" s="0" t="str">
        <f aca="false">IF(D1173="",VLOOKUP(A1173,HEADROOM!$C$2:$E$3820,3,FALSE()),"")</f>
        <v/>
      </c>
      <c r="J1173" s="0" t="str">
        <f aca="false">A1173&amp;B1173</f>
        <v>Glencore Ltd.96061604</v>
      </c>
      <c r="K1173" s="0" t="s">
        <v>1572</v>
      </c>
    </row>
    <row r="1174" customFormat="false" ht="12.75" hidden="false" customHeight="false" outlineLevel="0" collapsed="false">
      <c r="A1174" s="56" t="s">
        <v>305</v>
      </c>
      <c r="B1174" s="57" t="n">
        <v>96000581</v>
      </c>
      <c r="C1174" s="118" t="s">
        <v>56</v>
      </c>
      <c r="D1174" s="57" t="n">
        <v>5444</v>
      </c>
      <c r="E1174" s="0" t="s">
        <v>13</v>
      </c>
      <c r="F1174" s="0" t="n">
        <v>203</v>
      </c>
      <c r="H1174" s="29" t="n">
        <f aca="false">VLOOKUP(A1174,HEADROOM!$C$2:$D$3820,2,FALSE())</f>
        <v>500000</v>
      </c>
      <c r="I1174" s="0" t="str">
        <f aca="false">IF(D1174="",VLOOKUP(A1174,HEADROOM!$C$2:$E$3820,3,FALSE()),"")</f>
        <v/>
      </c>
      <c r="J1174" s="0" t="str">
        <f aca="false">A1174&amp;B1174</f>
        <v>Helmerich &amp; Payne Energy Services, Inc.96000581</v>
      </c>
      <c r="K1174" s="0" t="s">
        <v>1572</v>
      </c>
    </row>
    <row r="1175" customFormat="false" ht="12.75" hidden="false" customHeight="false" outlineLevel="0" collapsed="false">
      <c r="A1175" s="56" t="s">
        <v>305</v>
      </c>
      <c r="B1175" s="57" t="n">
        <v>96029094</v>
      </c>
      <c r="C1175" s="118" t="s">
        <v>34</v>
      </c>
      <c r="D1175" s="57" t="n">
        <v>5444</v>
      </c>
      <c r="E1175" s="0" t="s">
        <v>13</v>
      </c>
      <c r="F1175" s="0" t="n">
        <v>203</v>
      </c>
      <c r="H1175" s="29" t="n">
        <f aca="false">VLOOKUP(A1175,HEADROOM!$C$2:$D$3820,2,FALSE())</f>
        <v>500000</v>
      </c>
      <c r="I1175" s="0" t="str">
        <f aca="false">IF(D1175="",VLOOKUP(A1175,HEADROOM!$C$2:$E$3820,3,FALSE()),"")</f>
        <v/>
      </c>
      <c r="J1175" s="0" t="str">
        <f aca="false">A1175&amp;B1175</f>
        <v>Helmerich &amp; Payne Energy Services, Inc.96029094</v>
      </c>
      <c r="K1175" s="0" t="s">
        <v>1572</v>
      </c>
    </row>
    <row r="1176" customFormat="false" ht="12.75" hidden="false" customHeight="false" outlineLevel="0" collapsed="false">
      <c r="A1176" s="56" t="s">
        <v>305</v>
      </c>
      <c r="B1176" s="57" t="n">
        <v>96032256</v>
      </c>
      <c r="C1176" s="118" t="s">
        <v>36</v>
      </c>
      <c r="D1176" s="57" t="n">
        <v>5444</v>
      </c>
      <c r="E1176" s="0" t="s">
        <v>13</v>
      </c>
      <c r="F1176" s="0" t="n">
        <v>203</v>
      </c>
      <c r="H1176" s="29" t="n">
        <f aca="false">VLOOKUP(A1176,HEADROOM!$C$2:$D$3820,2,FALSE())</f>
        <v>500000</v>
      </c>
      <c r="I1176" s="0" t="str">
        <f aca="false">IF(D1176="",VLOOKUP(A1176,HEADROOM!$C$2:$E$3820,3,FALSE()),"")</f>
        <v/>
      </c>
      <c r="J1176" s="0" t="str">
        <f aca="false">A1176&amp;B1176</f>
        <v>Helmerich &amp; Payne Energy Services, Inc.96032256</v>
      </c>
      <c r="K1176" s="0" t="s">
        <v>1572</v>
      </c>
    </row>
    <row r="1177" customFormat="false" ht="12.75" hidden="false" customHeight="false" outlineLevel="0" collapsed="false">
      <c r="A1177" s="56" t="s">
        <v>196</v>
      </c>
      <c r="B1177" s="57" t="n">
        <v>96062581</v>
      </c>
      <c r="C1177" s="118" t="s">
        <v>29</v>
      </c>
      <c r="D1177" s="57" t="n">
        <v>63597</v>
      </c>
      <c r="E1177" s="0" t="s">
        <v>13</v>
      </c>
      <c r="F1177" s="0" t="n">
        <v>106</v>
      </c>
      <c r="H1177" s="29" t="n">
        <f aca="false">VLOOKUP(A1177,HEADROOM!$C$2:$D$3820,2,FALSE())</f>
        <v>5000000</v>
      </c>
      <c r="I1177" s="0" t="str">
        <f aca="false">IF(D1177="",VLOOKUP(A1177,HEADROOM!$C$2:$E$3820,3,FALSE()),"")</f>
        <v/>
      </c>
      <c r="J1177" s="0" t="str">
        <f aca="false">A1177&amp;B1177</f>
        <v>Hess Energy Services Company, LLC96062581</v>
      </c>
      <c r="K1177" s="0" t="s">
        <v>4030</v>
      </c>
    </row>
    <row r="1178" customFormat="false" ht="12.75" hidden="false" customHeight="false" outlineLevel="0" collapsed="false">
      <c r="A1178" s="56" t="s">
        <v>196</v>
      </c>
      <c r="B1178" s="57" t="n">
        <v>96064571</v>
      </c>
      <c r="C1178" s="118" t="s">
        <v>28</v>
      </c>
      <c r="D1178" s="57" t="n">
        <v>63597</v>
      </c>
      <c r="E1178" s="0" t="s">
        <v>13</v>
      </c>
      <c r="F1178" s="0" t="n">
        <v>106</v>
      </c>
      <c r="H1178" s="29" t="n">
        <f aca="false">VLOOKUP(A1178,HEADROOM!$C$2:$D$3820,2,FALSE())</f>
        <v>5000000</v>
      </c>
      <c r="I1178" s="0" t="str">
        <f aca="false">IF(D1178="",VLOOKUP(A1178,HEADROOM!$C$2:$E$3820,3,FALSE()),"")</f>
        <v/>
      </c>
      <c r="J1178" s="0" t="str">
        <f aca="false">A1178&amp;B1178</f>
        <v>Hess Energy Services Company, LLC96064571</v>
      </c>
      <c r="K1178" s="0" t="s">
        <v>4030</v>
      </c>
    </row>
    <row r="1179" customFormat="false" ht="12.75" hidden="false" customHeight="false" outlineLevel="0" collapsed="false">
      <c r="A1179" s="56" t="s">
        <v>196</v>
      </c>
      <c r="B1179" s="57" t="n">
        <v>96058494</v>
      </c>
      <c r="C1179" s="118" t="s">
        <v>47</v>
      </c>
      <c r="D1179" s="57" t="n">
        <v>63597</v>
      </c>
      <c r="E1179" s="0" t="s">
        <v>13</v>
      </c>
      <c r="F1179" s="0" t="n">
        <v>106</v>
      </c>
      <c r="H1179" s="29" t="n">
        <f aca="false">VLOOKUP(A1179,HEADROOM!$C$2:$D$3820,2,FALSE())</f>
        <v>5000000</v>
      </c>
      <c r="I1179" s="0" t="str">
        <f aca="false">IF(D1179="",VLOOKUP(A1179,HEADROOM!$C$2:$E$3820,3,FALSE()),"")</f>
        <v/>
      </c>
      <c r="J1179" s="0" t="str">
        <f aca="false">A1179&amp;B1179</f>
        <v>Hess Energy Services Company, LLC96058494</v>
      </c>
      <c r="K1179" s="0" t="s">
        <v>4031</v>
      </c>
    </row>
    <row r="1180" customFormat="false" ht="12.75" hidden="false" customHeight="false" outlineLevel="0" collapsed="false">
      <c r="A1180" s="56" t="s">
        <v>196</v>
      </c>
      <c r="B1180" s="57" t="n">
        <v>96022293</v>
      </c>
      <c r="C1180" s="118" t="s">
        <v>28</v>
      </c>
      <c r="D1180" s="57" t="n">
        <v>63597</v>
      </c>
      <c r="E1180" s="0" t="s">
        <v>13</v>
      </c>
      <c r="F1180" s="0" t="n">
        <v>106</v>
      </c>
      <c r="H1180" s="29" t="n">
        <f aca="false">VLOOKUP(A1180,HEADROOM!$C$2:$D$3820,2,FALSE())</f>
        <v>5000000</v>
      </c>
      <c r="I1180" s="0" t="str">
        <f aca="false">IF(D1180="",VLOOKUP(A1180,HEADROOM!$C$2:$E$3820,3,FALSE()),"")</f>
        <v/>
      </c>
      <c r="J1180" s="0" t="str">
        <f aca="false">A1180&amp;B1180</f>
        <v>Hess Energy Services Company, LLC96022293</v>
      </c>
      <c r="K1180" s="0" t="s">
        <v>1572</v>
      </c>
    </row>
    <row r="1181" customFormat="false" ht="12.75" hidden="false" customHeight="false" outlineLevel="0" collapsed="false">
      <c r="A1181" s="56" t="s">
        <v>196</v>
      </c>
      <c r="B1181" s="57" t="n">
        <v>96022395</v>
      </c>
      <c r="C1181" s="118" t="s">
        <v>29</v>
      </c>
      <c r="D1181" s="57" t="n">
        <v>63597</v>
      </c>
      <c r="E1181" s="0" t="s">
        <v>13</v>
      </c>
      <c r="F1181" s="0" t="n">
        <v>106</v>
      </c>
      <c r="H1181" s="29" t="n">
        <f aca="false">VLOOKUP(A1181,HEADROOM!$C$2:$D$3820,2,FALSE())</f>
        <v>5000000</v>
      </c>
      <c r="I1181" s="0" t="str">
        <f aca="false">IF(D1181="",VLOOKUP(A1181,HEADROOM!$C$2:$E$3820,3,FALSE()),"")</f>
        <v/>
      </c>
      <c r="J1181" s="0" t="str">
        <f aca="false">A1181&amp;B1181</f>
        <v>Hess Energy Services Company, LLC96022395</v>
      </c>
      <c r="K1181" s="0" t="s">
        <v>1572</v>
      </c>
    </row>
    <row r="1182" customFormat="false" ht="12.75" hidden="false" customHeight="false" outlineLevel="0" collapsed="false">
      <c r="A1182" s="56" t="s">
        <v>196</v>
      </c>
      <c r="B1182" s="57" t="n">
        <v>96038391</v>
      </c>
      <c r="C1182" s="118" t="s">
        <v>70</v>
      </c>
      <c r="D1182" s="57" t="n">
        <v>63597</v>
      </c>
      <c r="E1182" s="0" t="s">
        <v>13</v>
      </c>
      <c r="F1182" s="0" t="n">
        <v>106</v>
      </c>
      <c r="H1182" s="29" t="n">
        <f aca="false">VLOOKUP(A1182,HEADROOM!$C$2:$D$3820,2,FALSE())</f>
        <v>5000000</v>
      </c>
      <c r="I1182" s="0" t="str">
        <f aca="false">IF(D1182="",VLOOKUP(A1182,HEADROOM!$C$2:$E$3820,3,FALSE()),"")</f>
        <v/>
      </c>
      <c r="J1182" s="0" t="str">
        <f aca="false">A1182&amp;B1182</f>
        <v>Hess Energy Services Company, LLC96038391</v>
      </c>
      <c r="K1182" s="0" t="s">
        <v>1572</v>
      </c>
    </row>
    <row r="1183" customFormat="false" ht="12.75" hidden="false" customHeight="false" outlineLevel="0" collapsed="false">
      <c r="A1183" s="56" t="s">
        <v>73</v>
      </c>
      <c r="B1183" s="57" t="n">
        <v>96011533</v>
      </c>
      <c r="C1183" s="118" t="s">
        <v>28</v>
      </c>
      <c r="D1183" s="57" t="n">
        <v>55109</v>
      </c>
      <c r="E1183" s="0" t="s">
        <v>13</v>
      </c>
      <c r="F1183" s="0" t="n">
        <v>15</v>
      </c>
      <c r="H1183" s="29" t="n">
        <f aca="false">VLOOKUP(A1183,HEADROOM!$C$2:$D$3820,2,FALSE())</f>
        <v>57887897</v>
      </c>
      <c r="I1183" s="0" t="str">
        <f aca="false">IF(D1183="",VLOOKUP(A1183,HEADROOM!$C$2:$E$3820,3,FALSE()),"")</f>
        <v/>
      </c>
      <c r="J1183" s="0" t="str">
        <f aca="false">A1183&amp;B1183</f>
        <v>Hess Energy Trading Company LLC96011533</v>
      </c>
      <c r="K1183" s="0" t="s">
        <v>1572</v>
      </c>
    </row>
    <row r="1184" customFormat="false" ht="12.75" hidden="false" customHeight="false" outlineLevel="0" collapsed="false">
      <c r="A1184" s="56" t="s">
        <v>73</v>
      </c>
      <c r="B1184" s="57" t="n">
        <v>96017252</v>
      </c>
      <c r="C1184" s="118" t="s">
        <v>29</v>
      </c>
      <c r="D1184" s="57" t="n">
        <v>55109</v>
      </c>
      <c r="E1184" s="0" t="s">
        <v>13</v>
      </c>
      <c r="F1184" s="0" t="n">
        <v>15</v>
      </c>
      <c r="H1184" s="29" t="n">
        <f aca="false">VLOOKUP(A1184,HEADROOM!$C$2:$D$3820,2,FALSE())</f>
        <v>57887897</v>
      </c>
      <c r="I1184" s="0" t="str">
        <f aca="false">IF(D1184="",VLOOKUP(A1184,HEADROOM!$C$2:$E$3820,3,FALSE()),"")</f>
        <v/>
      </c>
      <c r="J1184" s="0" t="str">
        <f aca="false">A1184&amp;B1184</f>
        <v>Hess Energy Trading Company LLC96017252</v>
      </c>
      <c r="K1184" s="0" t="s">
        <v>1572</v>
      </c>
    </row>
    <row r="1185" customFormat="false" ht="12.75" hidden="false" customHeight="false" outlineLevel="0" collapsed="false">
      <c r="A1185" s="56" t="s">
        <v>73</v>
      </c>
      <c r="B1185" s="57" t="n">
        <v>96061739</v>
      </c>
      <c r="C1185" s="118" t="s">
        <v>33</v>
      </c>
      <c r="D1185" s="57" t="n">
        <v>55109</v>
      </c>
      <c r="E1185" s="0" t="s">
        <v>13</v>
      </c>
      <c r="F1185" s="0" t="n">
        <v>15</v>
      </c>
      <c r="H1185" s="29" t="n">
        <f aca="false">VLOOKUP(A1185,HEADROOM!$C$2:$D$3820,2,FALSE())</f>
        <v>57887897</v>
      </c>
      <c r="I1185" s="0" t="str">
        <f aca="false">IF(D1185="",VLOOKUP(A1185,HEADROOM!$C$2:$E$3820,3,FALSE()),"")</f>
        <v/>
      </c>
      <c r="J1185" s="0" t="str">
        <f aca="false">A1185&amp;B1185</f>
        <v>Hess Energy Trading Company LLC96061739</v>
      </c>
      <c r="K1185" s="0" t="s">
        <v>1572</v>
      </c>
    </row>
    <row r="1186" customFormat="false" ht="12.75" hidden="false" customHeight="false" outlineLevel="0" collapsed="false">
      <c r="A1186" s="56" t="s">
        <v>73</v>
      </c>
      <c r="B1186" s="57" t="n">
        <v>96090207</v>
      </c>
      <c r="C1186" s="118" t="s">
        <v>70</v>
      </c>
      <c r="D1186" s="57" t="n">
        <v>55109</v>
      </c>
      <c r="E1186" s="0" t="s">
        <v>13</v>
      </c>
      <c r="F1186" s="0" t="n">
        <v>15</v>
      </c>
      <c r="H1186" s="29" t="n">
        <f aca="false">VLOOKUP(A1186,HEADROOM!$C$2:$D$3820,2,FALSE())</f>
        <v>57887897</v>
      </c>
      <c r="I1186" s="0" t="str">
        <f aca="false">IF(D1186="",VLOOKUP(A1186,HEADROOM!$C$2:$E$3820,3,FALSE()),"")</f>
        <v/>
      </c>
      <c r="J1186" s="0" t="str">
        <f aca="false">A1186&amp;B1186</f>
        <v>Hess Energy Trading Company LLC96090207</v>
      </c>
      <c r="K1186" s="0" t="s">
        <v>1572</v>
      </c>
    </row>
    <row r="1187" customFormat="false" ht="12.75" hidden="false" customHeight="false" outlineLevel="0" collapsed="false">
      <c r="A1187" s="56" t="s">
        <v>295</v>
      </c>
      <c r="B1187" s="57" t="n">
        <v>96018733</v>
      </c>
      <c r="C1187" s="118" t="s">
        <v>36</v>
      </c>
      <c r="D1187" s="57" t="n">
        <v>1709</v>
      </c>
      <c r="E1187" s="0" t="s">
        <v>13</v>
      </c>
      <c r="F1187" s="0" t="n">
        <v>196</v>
      </c>
      <c r="H1187" s="29" t="n">
        <f aca="false">VLOOKUP(A1187,HEADROOM!$C$2:$D$3820,2,FALSE())</f>
        <v>10000</v>
      </c>
      <c r="I1187" s="0" t="str">
        <f aca="false">IF(D1187="",VLOOKUP(A1187,HEADROOM!$C$2:$E$3820,3,FALSE()),"")</f>
        <v/>
      </c>
      <c r="J1187" s="0" t="str">
        <f aca="false">A1187&amp;B1187</f>
        <v>Highland Energy Company96018733</v>
      </c>
      <c r="K1187" s="0" t="s">
        <v>1572</v>
      </c>
    </row>
    <row r="1188" customFormat="false" ht="12.75" hidden="false" customHeight="false" outlineLevel="0" collapsed="false">
      <c r="A1188" s="56" t="s">
        <v>295</v>
      </c>
      <c r="B1188" s="57" t="n">
        <v>96061756</v>
      </c>
      <c r="C1188" s="118" t="s">
        <v>70</v>
      </c>
      <c r="D1188" s="57" t="n">
        <v>1709</v>
      </c>
      <c r="E1188" s="0" t="s">
        <v>13</v>
      </c>
      <c r="F1188" s="0" t="n">
        <v>196</v>
      </c>
      <c r="H1188" s="29" t="n">
        <f aca="false">VLOOKUP(A1188,HEADROOM!$C$2:$D$3820,2,FALSE())</f>
        <v>10000</v>
      </c>
      <c r="I1188" s="0" t="str">
        <f aca="false">IF(D1188="",VLOOKUP(A1188,HEADROOM!$C$2:$E$3820,3,FALSE()),"")</f>
        <v/>
      </c>
      <c r="J1188" s="0" t="str">
        <f aca="false">A1188&amp;B1188</f>
        <v>Highland Energy Company96061756</v>
      </c>
      <c r="K1188" s="0" t="s">
        <v>1572</v>
      </c>
    </row>
    <row r="1189" customFormat="false" ht="12.75" hidden="false" customHeight="false" outlineLevel="0" collapsed="false">
      <c r="A1189" s="56" t="s">
        <v>295</v>
      </c>
      <c r="B1189" s="57" t="n">
        <v>96061758</v>
      </c>
      <c r="C1189" s="118" t="s">
        <v>28</v>
      </c>
      <c r="D1189" s="57" t="n">
        <v>1709</v>
      </c>
      <c r="E1189" s="0" t="s">
        <v>13</v>
      </c>
      <c r="F1189" s="0" t="n">
        <v>196</v>
      </c>
      <c r="H1189" s="29" t="n">
        <f aca="false">VLOOKUP(A1189,HEADROOM!$C$2:$D$3820,2,FALSE())</f>
        <v>10000</v>
      </c>
      <c r="I1189" s="0" t="str">
        <f aca="false">IF(D1189="",VLOOKUP(A1189,HEADROOM!$C$2:$E$3820,3,FALSE()),"")</f>
        <v/>
      </c>
      <c r="J1189" s="0" t="str">
        <f aca="false">A1189&amp;B1189</f>
        <v>Highland Energy Company96061758</v>
      </c>
      <c r="K1189" s="0" t="s">
        <v>1572</v>
      </c>
    </row>
    <row r="1190" customFormat="false" ht="12.75" hidden="false" customHeight="false" outlineLevel="0" collapsed="false">
      <c r="A1190" s="56" t="s">
        <v>295</v>
      </c>
      <c r="B1190" s="57" t="n">
        <v>96062104</v>
      </c>
      <c r="C1190" s="118" t="s">
        <v>29</v>
      </c>
      <c r="D1190" s="57" t="n">
        <v>1709</v>
      </c>
      <c r="E1190" s="0" t="s">
        <v>13</v>
      </c>
      <c r="F1190" s="0" t="n">
        <v>196</v>
      </c>
      <c r="H1190" s="29" t="n">
        <f aca="false">VLOOKUP(A1190,HEADROOM!$C$2:$D$3820,2,FALSE())</f>
        <v>10000</v>
      </c>
      <c r="I1190" s="0" t="str">
        <f aca="false">IF(D1190="",VLOOKUP(A1190,HEADROOM!$C$2:$E$3820,3,FALSE()),"")</f>
        <v/>
      </c>
      <c r="J1190" s="0" t="str">
        <f aca="false">A1190&amp;B1190</f>
        <v>Highland Energy Company96062104</v>
      </c>
      <c r="K1190" s="0" t="s">
        <v>1572</v>
      </c>
    </row>
    <row r="1191" customFormat="false" ht="12.75" hidden="false" customHeight="false" outlineLevel="0" collapsed="false">
      <c r="A1191" s="56" t="s">
        <v>295</v>
      </c>
      <c r="B1191" s="57" t="n">
        <v>96063493</v>
      </c>
      <c r="C1191" s="118" t="s">
        <v>33</v>
      </c>
      <c r="D1191" s="57" t="n">
        <v>1709</v>
      </c>
      <c r="E1191" s="0" t="s">
        <v>13</v>
      </c>
      <c r="F1191" s="0" t="n">
        <v>196</v>
      </c>
      <c r="H1191" s="29" t="n">
        <f aca="false">VLOOKUP(A1191,HEADROOM!$C$2:$D$3820,2,FALSE())</f>
        <v>10000</v>
      </c>
      <c r="I1191" s="0" t="str">
        <f aca="false">IF(D1191="",VLOOKUP(A1191,HEADROOM!$C$2:$E$3820,3,FALSE()),"")</f>
        <v/>
      </c>
      <c r="J1191" s="0" t="str">
        <f aca="false">A1191&amp;B1191</f>
        <v>Highland Energy Company96063493</v>
      </c>
      <c r="K1191" s="0" t="s">
        <v>1572</v>
      </c>
    </row>
    <row r="1192" customFormat="false" ht="12.75" hidden="false" customHeight="false" outlineLevel="0" collapsed="false">
      <c r="A1192" s="62" t="s">
        <v>238</v>
      </c>
      <c r="B1192" s="57"/>
      <c r="C1192" s="63" t="s">
        <v>91</v>
      </c>
      <c r="D1192" s="60" t="n">
        <v>66682</v>
      </c>
      <c r="E1192" s="0" t="s">
        <v>13</v>
      </c>
      <c r="F1192" s="0" t="n">
        <v>146</v>
      </c>
      <c r="H1192" s="29" t="n">
        <f aca="false">VLOOKUP(A1192,HEADROOM!$C$2:$D$3820,2,FALSE())</f>
        <v>7000000</v>
      </c>
      <c r="I1192" s="0" t="str">
        <f aca="false">IF(D1192="",VLOOKUP(A1192,HEADROOM!$C$2:$E$3820,3,FALSE()),"")</f>
        <v/>
      </c>
      <c r="J1192" s="0" t="str">
        <f aca="false">A1192&amp;B1192</f>
        <v>HQ Energy Services (U.S.) Inc.</v>
      </c>
      <c r="K1192" s="0" t="n">
        <v>0</v>
      </c>
    </row>
    <row r="1193" customFormat="false" ht="12.75" hidden="false" customHeight="false" outlineLevel="0" collapsed="false">
      <c r="A1193" s="56" t="s">
        <v>285</v>
      </c>
      <c r="B1193" s="57" t="n">
        <v>96062388</v>
      </c>
      <c r="C1193" s="118" t="s">
        <v>28</v>
      </c>
      <c r="D1193" s="57" t="n">
        <v>11175</v>
      </c>
      <c r="E1193" s="0" t="s">
        <v>13</v>
      </c>
      <c r="F1193" s="0" t="n">
        <v>186</v>
      </c>
      <c r="H1193" s="29" t="n">
        <f aca="false">VLOOKUP(A1193,HEADROOM!$C$2:$D$3820,2,FALSE())</f>
        <v>5000000</v>
      </c>
      <c r="I1193" s="0" t="str">
        <f aca="false">IF(D1193="",VLOOKUP(A1193,HEADROOM!$C$2:$E$3820,3,FALSE()),"")</f>
        <v/>
      </c>
      <c r="J1193" s="0" t="str">
        <f aca="false">A1193&amp;B1193</f>
        <v>Hunt Oil Company96062388</v>
      </c>
      <c r="K1193" s="0" t="s">
        <v>4030</v>
      </c>
    </row>
    <row r="1194" customFormat="false" ht="12.75" hidden="false" customHeight="false" outlineLevel="0" collapsed="false">
      <c r="A1194" s="56" t="s">
        <v>285</v>
      </c>
      <c r="B1194" s="57" t="n">
        <v>96056370</v>
      </c>
      <c r="C1194" s="118" t="s">
        <v>28</v>
      </c>
      <c r="D1194" s="57" t="n">
        <v>11175</v>
      </c>
      <c r="E1194" s="0" t="s">
        <v>13</v>
      </c>
      <c r="F1194" s="0" t="n">
        <v>186</v>
      </c>
      <c r="H1194" s="29" t="n">
        <f aca="false">VLOOKUP(A1194,HEADROOM!$C$2:$D$3820,2,FALSE())</f>
        <v>5000000</v>
      </c>
      <c r="I1194" s="0" t="str">
        <f aca="false">IF(D1194="",VLOOKUP(A1194,HEADROOM!$C$2:$E$3820,3,FALSE()),"")</f>
        <v/>
      </c>
      <c r="J1194" s="0" t="str">
        <f aca="false">A1194&amp;B1194</f>
        <v>Hunt Oil Company96056370</v>
      </c>
      <c r="K1194" s="0" t="s">
        <v>4031</v>
      </c>
    </row>
    <row r="1195" customFormat="false" ht="12.75" hidden="false" customHeight="false" outlineLevel="0" collapsed="false">
      <c r="A1195" s="56" t="s">
        <v>285</v>
      </c>
      <c r="B1195" s="57" t="n">
        <v>96000675</v>
      </c>
      <c r="C1195" s="118" t="s">
        <v>253</v>
      </c>
      <c r="D1195" s="57" t="n">
        <v>11175</v>
      </c>
      <c r="E1195" s="0" t="s">
        <v>13</v>
      </c>
      <c r="F1195" s="0" t="n">
        <v>186</v>
      </c>
      <c r="H1195" s="29" t="n">
        <f aca="false">VLOOKUP(A1195,HEADROOM!$C$2:$D$3820,2,FALSE())</f>
        <v>5000000</v>
      </c>
      <c r="I1195" s="0" t="str">
        <f aca="false">IF(D1195="",VLOOKUP(A1195,HEADROOM!$C$2:$E$3820,3,FALSE()),"")</f>
        <v/>
      </c>
      <c r="J1195" s="0" t="str">
        <f aca="false">A1195&amp;B1195</f>
        <v>Hunt Oil Company96000675</v>
      </c>
      <c r="K1195" s="0" t="s">
        <v>1572</v>
      </c>
    </row>
    <row r="1196" customFormat="false" ht="12.75" hidden="false" customHeight="false" outlineLevel="0" collapsed="false">
      <c r="A1196" s="56" t="s">
        <v>285</v>
      </c>
      <c r="B1196" s="57" t="n">
        <v>96028946</v>
      </c>
      <c r="C1196" s="118" t="s">
        <v>34</v>
      </c>
      <c r="D1196" s="57" t="n">
        <v>11175</v>
      </c>
      <c r="E1196" s="0" t="s">
        <v>13</v>
      </c>
      <c r="F1196" s="0" t="n">
        <v>186</v>
      </c>
      <c r="H1196" s="29" t="n">
        <f aca="false">VLOOKUP(A1196,HEADROOM!$C$2:$D$3820,2,FALSE())</f>
        <v>5000000</v>
      </c>
      <c r="I1196" s="0" t="str">
        <f aca="false">IF(D1196="",VLOOKUP(A1196,HEADROOM!$C$2:$E$3820,3,FALSE()),"")</f>
        <v/>
      </c>
      <c r="J1196" s="0" t="str">
        <f aca="false">A1196&amp;B1196</f>
        <v>Hunt Oil Company96028946</v>
      </c>
      <c r="K1196" s="0" t="s">
        <v>1572</v>
      </c>
    </row>
    <row r="1197" customFormat="false" ht="12.75" hidden="false" customHeight="false" outlineLevel="0" collapsed="false">
      <c r="A1197" s="56" t="s">
        <v>101</v>
      </c>
      <c r="B1197" s="57" t="n">
        <v>96057102</v>
      </c>
      <c r="C1197" s="118" t="s">
        <v>54</v>
      </c>
      <c r="D1197" s="57" t="n">
        <v>65246</v>
      </c>
      <c r="E1197" s="0" t="s">
        <v>13</v>
      </c>
      <c r="F1197" s="0" t="n">
        <v>36</v>
      </c>
      <c r="H1197" s="29" t="n">
        <f aca="false">VLOOKUP(A1197,HEADROOM!$C$2:$D$3820,2,FALSE())</f>
        <v>24817810</v>
      </c>
      <c r="I1197" s="0" t="str">
        <f aca="false">IF(D1197="",VLOOKUP(A1197,HEADROOM!$C$2:$E$3820,3,FALSE()),"")</f>
        <v/>
      </c>
      <c r="J1197" s="0" t="str">
        <f aca="false">A1197&amp;B1197</f>
        <v>IDACORP Energy L.P.96057102</v>
      </c>
      <c r="K1197" s="0" t="s">
        <v>4031</v>
      </c>
    </row>
    <row r="1198" customFormat="false" ht="12.75" hidden="false" customHeight="false" outlineLevel="0" collapsed="false">
      <c r="A1198" s="56" t="s">
        <v>101</v>
      </c>
      <c r="B1198" s="57" t="n">
        <v>96057765</v>
      </c>
      <c r="C1198" s="118" t="s">
        <v>93</v>
      </c>
      <c r="D1198" s="57" t="n">
        <v>65246</v>
      </c>
      <c r="E1198" s="0" t="s">
        <v>13</v>
      </c>
      <c r="F1198" s="0" t="n">
        <v>36</v>
      </c>
      <c r="H1198" s="29" t="n">
        <f aca="false">VLOOKUP(A1198,HEADROOM!$C$2:$D$3820,2,FALSE())</f>
        <v>24817810</v>
      </c>
      <c r="I1198" s="0" t="str">
        <f aca="false">IF(D1198="",VLOOKUP(A1198,HEADROOM!$C$2:$E$3820,3,FALSE()),"")</f>
        <v/>
      </c>
      <c r="J1198" s="0" t="str">
        <f aca="false">A1198&amp;B1198</f>
        <v>IDACORP Energy L.P.96057765</v>
      </c>
      <c r="K1198" s="0" t="s">
        <v>4031</v>
      </c>
    </row>
    <row r="1199" customFormat="false" ht="12.75" hidden="false" customHeight="false" outlineLevel="0" collapsed="false">
      <c r="A1199" s="56" t="s">
        <v>101</v>
      </c>
      <c r="B1199" s="57" t="n">
        <v>96067054</v>
      </c>
      <c r="C1199" s="118" t="s">
        <v>93</v>
      </c>
      <c r="D1199" s="57" t="n">
        <v>65246</v>
      </c>
      <c r="E1199" s="0" t="s">
        <v>13</v>
      </c>
      <c r="F1199" s="0" t="n">
        <v>36</v>
      </c>
      <c r="H1199" s="29" t="n">
        <f aca="false">VLOOKUP(A1199,HEADROOM!$C$2:$D$3820,2,FALSE())</f>
        <v>24817810</v>
      </c>
      <c r="I1199" s="0" t="str">
        <f aca="false">IF(D1199="",VLOOKUP(A1199,HEADROOM!$C$2:$E$3820,3,FALSE()),"")</f>
        <v/>
      </c>
      <c r="J1199" s="0" t="str">
        <f aca="false">A1199&amp;B1199</f>
        <v>IDACORP Energy L.P.96067054</v>
      </c>
      <c r="K1199" s="0" t="s">
        <v>4031</v>
      </c>
    </row>
    <row r="1200" customFormat="false" ht="12.75" hidden="false" customHeight="false" outlineLevel="0" collapsed="false">
      <c r="A1200" s="56" t="s">
        <v>101</v>
      </c>
      <c r="B1200" s="57" t="n">
        <v>96074734</v>
      </c>
      <c r="C1200" s="118" t="s">
        <v>93</v>
      </c>
      <c r="D1200" s="57" t="n">
        <v>65246</v>
      </c>
      <c r="E1200" s="0" t="s">
        <v>13</v>
      </c>
      <c r="F1200" s="0" t="n">
        <v>36</v>
      </c>
      <c r="H1200" s="29" t="n">
        <f aca="false">VLOOKUP(A1200,HEADROOM!$C$2:$D$3820,2,FALSE())</f>
        <v>24817810</v>
      </c>
      <c r="I1200" s="0" t="str">
        <f aca="false">IF(D1200="",VLOOKUP(A1200,HEADROOM!$C$2:$E$3820,3,FALSE()),"")</f>
        <v/>
      </c>
      <c r="J1200" s="0" t="str">
        <f aca="false">A1200&amp;B1200</f>
        <v>IDACORP Energy L.P.96074734</v>
      </c>
      <c r="K1200" s="0" t="s">
        <v>4031</v>
      </c>
    </row>
    <row r="1201" customFormat="false" ht="12.75" hidden="false" customHeight="false" outlineLevel="0" collapsed="false">
      <c r="A1201" s="56" t="s">
        <v>101</v>
      </c>
      <c r="B1201" s="57" t="n">
        <v>96005429</v>
      </c>
      <c r="C1201" s="118" t="s">
        <v>35</v>
      </c>
      <c r="D1201" s="57" t="n">
        <v>65246</v>
      </c>
      <c r="E1201" s="0" t="s">
        <v>13</v>
      </c>
      <c r="F1201" s="0" t="n">
        <v>36</v>
      </c>
      <c r="H1201" s="29" t="n">
        <f aca="false">VLOOKUP(A1201,HEADROOM!$C$2:$D$3820,2,FALSE())</f>
        <v>24817810</v>
      </c>
      <c r="I1201" s="0" t="str">
        <f aca="false">IF(D1201="",VLOOKUP(A1201,HEADROOM!$C$2:$E$3820,3,FALSE()),"")</f>
        <v/>
      </c>
      <c r="J1201" s="0" t="str">
        <f aca="false">A1201&amp;B1201</f>
        <v>IDACORP Energy L.P.96005429</v>
      </c>
      <c r="K1201" s="0" t="s">
        <v>1572</v>
      </c>
    </row>
    <row r="1202" customFormat="false" ht="12.75" hidden="false" customHeight="false" outlineLevel="0" collapsed="false">
      <c r="A1202" s="56" t="s">
        <v>101</v>
      </c>
      <c r="B1202" s="57" t="n">
        <v>96028950</v>
      </c>
      <c r="C1202" s="118" t="s">
        <v>47</v>
      </c>
      <c r="D1202" s="57" t="n">
        <v>65246</v>
      </c>
      <c r="E1202" s="0" t="s">
        <v>13</v>
      </c>
      <c r="F1202" s="0" t="n">
        <v>36</v>
      </c>
      <c r="H1202" s="29" t="n">
        <f aca="false">VLOOKUP(A1202,HEADROOM!$C$2:$D$3820,2,FALSE())</f>
        <v>24817810</v>
      </c>
      <c r="I1202" s="0" t="str">
        <f aca="false">IF(D1202="",VLOOKUP(A1202,HEADROOM!$C$2:$E$3820,3,FALSE()),"")</f>
        <v/>
      </c>
      <c r="J1202" s="0" t="str">
        <f aca="false">A1202&amp;B1202</f>
        <v>IDACORP Energy L.P.96028950</v>
      </c>
      <c r="K1202" s="0" t="s">
        <v>1572</v>
      </c>
    </row>
    <row r="1203" customFormat="false" ht="12.75" hidden="false" customHeight="false" outlineLevel="0" collapsed="false">
      <c r="A1203" s="56" t="s">
        <v>243</v>
      </c>
      <c r="B1203" s="57" t="n">
        <v>96000677</v>
      </c>
      <c r="C1203" s="118" t="s">
        <v>244</v>
      </c>
      <c r="D1203" s="57" t="n">
        <v>1799</v>
      </c>
      <c r="E1203" s="0" t="s">
        <v>13</v>
      </c>
      <c r="F1203" s="0" t="n">
        <v>151</v>
      </c>
      <c r="H1203" s="29" t="n">
        <f aca="false">VLOOKUP(A1203,HEADROOM!$C$2:$D$3820,2,FALSE())</f>
        <v>500000</v>
      </c>
      <c r="I1203" s="0" t="str">
        <f aca="false">IF(D1203="",VLOOKUP(A1203,HEADROOM!$C$2:$E$3820,3,FALSE()),"")</f>
        <v/>
      </c>
      <c r="J1203" s="0" t="str">
        <f aca="false">A1203&amp;B1203</f>
        <v>IGI Resources, Inc.96000677</v>
      </c>
      <c r="K1203" s="0" t="s">
        <v>1572</v>
      </c>
    </row>
    <row r="1204" customFormat="false" ht="12.75" hidden="false" customHeight="false" outlineLevel="0" collapsed="false">
      <c r="A1204" s="56" t="s">
        <v>243</v>
      </c>
      <c r="B1204" s="57" t="n">
        <v>96002899</v>
      </c>
      <c r="C1204" s="118" t="s">
        <v>29</v>
      </c>
      <c r="D1204" s="57" t="n">
        <v>1799</v>
      </c>
      <c r="E1204" s="0" t="s">
        <v>13</v>
      </c>
      <c r="F1204" s="0" t="n">
        <v>151</v>
      </c>
      <c r="H1204" s="29" t="n">
        <f aca="false">VLOOKUP(A1204,HEADROOM!$C$2:$D$3820,2,FALSE())</f>
        <v>500000</v>
      </c>
      <c r="I1204" s="0" t="str">
        <f aca="false">IF(D1204="",VLOOKUP(A1204,HEADROOM!$C$2:$E$3820,3,FALSE()),"")</f>
        <v/>
      </c>
      <c r="J1204" s="0" t="str">
        <f aca="false">A1204&amp;B1204</f>
        <v>IGI Resources, Inc.96002899</v>
      </c>
      <c r="K1204" s="0" t="s">
        <v>1572</v>
      </c>
    </row>
    <row r="1205" customFormat="false" ht="12.75" hidden="false" customHeight="false" outlineLevel="0" collapsed="false">
      <c r="A1205" s="56" t="s">
        <v>243</v>
      </c>
      <c r="B1205" s="57" t="n">
        <v>96051681</v>
      </c>
      <c r="C1205" s="118" t="s">
        <v>70</v>
      </c>
      <c r="D1205" s="57" t="n">
        <v>1799</v>
      </c>
      <c r="E1205" s="0" t="s">
        <v>13</v>
      </c>
      <c r="F1205" s="0" t="n">
        <v>151</v>
      </c>
      <c r="H1205" s="29" t="n">
        <f aca="false">VLOOKUP(A1205,HEADROOM!$C$2:$D$3820,2,FALSE())</f>
        <v>500000</v>
      </c>
      <c r="I1205" s="0" t="str">
        <f aca="false">IF(D1205="",VLOOKUP(A1205,HEADROOM!$C$2:$E$3820,3,FALSE()),"")</f>
        <v/>
      </c>
      <c r="J1205" s="0" t="str">
        <f aca="false">A1205&amp;B1205</f>
        <v>IGI Resources, Inc.96051681</v>
      </c>
      <c r="K1205" s="0" t="s">
        <v>1572</v>
      </c>
    </row>
    <row r="1206" customFormat="false" ht="12.75" hidden="false" customHeight="false" outlineLevel="0" collapsed="false">
      <c r="A1206" s="56" t="s">
        <v>243</v>
      </c>
      <c r="B1206" s="57" t="n">
        <v>96062595</v>
      </c>
      <c r="C1206" s="118" t="s">
        <v>28</v>
      </c>
      <c r="D1206" s="57" t="n">
        <v>1799</v>
      </c>
      <c r="E1206" s="0" t="s">
        <v>13</v>
      </c>
      <c r="F1206" s="0" t="n">
        <v>151</v>
      </c>
      <c r="H1206" s="29" t="n">
        <f aca="false">VLOOKUP(A1206,HEADROOM!$C$2:$D$3820,2,FALSE())</f>
        <v>500000</v>
      </c>
      <c r="I1206" s="0" t="str">
        <f aca="false">IF(D1206="",VLOOKUP(A1206,HEADROOM!$C$2:$E$3820,3,FALSE()),"")</f>
        <v/>
      </c>
      <c r="J1206" s="0" t="str">
        <f aca="false">A1206&amp;B1206</f>
        <v>IGI Resources, Inc.96062595</v>
      </c>
      <c r="K1206" s="0" t="s">
        <v>1572</v>
      </c>
    </row>
    <row r="1207" customFormat="false" ht="12.75" hidden="false" customHeight="false" outlineLevel="0" collapsed="false">
      <c r="A1207" s="56" t="s">
        <v>283</v>
      </c>
      <c r="B1207" s="57" t="n">
        <v>96017256</v>
      </c>
      <c r="C1207" s="118" t="s">
        <v>85</v>
      </c>
      <c r="D1207" s="57" t="n">
        <v>56039</v>
      </c>
      <c r="E1207" s="0" t="s">
        <v>13</v>
      </c>
      <c r="F1207" s="0" t="n">
        <v>184</v>
      </c>
      <c r="H1207" s="29" t="n">
        <f aca="false">VLOOKUP(A1207,HEADROOM!$C$2:$D$3820,2,FALSE())</f>
        <v>50000</v>
      </c>
      <c r="I1207" s="0" t="str">
        <f aca="false">IF(D1207="",VLOOKUP(A1207,HEADROOM!$C$2:$E$3820,3,FALSE()),"")</f>
        <v/>
      </c>
      <c r="J1207" s="0" t="str">
        <f aca="false">A1207&amp;B1207</f>
        <v>Infinite Energy, Inc.96017256</v>
      </c>
      <c r="K1207" s="0" t="s">
        <v>1572</v>
      </c>
    </row>
    <row r="1208" customFormat="false" ht="12.75" hidden="false" customHeight="false" outlineLevel="0" collapsed="false">
      <c r="A1208" s="56" t="s">
        <v>283</v>
      </c>
      <c r="B1208" s="57" t="n">
        <v>96049612</v>
      </c>
      <c r="C1208" s="118" t="s">
        <v>34</v>
      </c>
      <c r="D1208" s="57" t="n">
        <v>56039</v>
      </c>
      <c r="E1208" s="0" t="s">
        <v>13</v>
      </c>
      <c r="F1208" s="0" t="n">
        <v>184</v>
      </c>
      <c r="H1208" s="29" t="n">
        <f aca="false">VLOOKUP(A1208,HEADROOM!$C$2:$D$3820,2,FALSE())</f>
        <v>50000</v>
      </c>
      <c r="I1208" s="0" t="str">
        <f aca="false">IF(D1208="",VLOOKUP(A1208,HEADROOM!$C$2:$E$3820,3,FALSE()),"")</f>
        <v/>
      </c>
      <c r="J1208" s="0" t="str">
        <f aca="false">A1208&amp;B1208</f>
        <v>Infinite Energy, Inc.96049612</v>
      </c>
      <c r="K1208" s="0" t="s">
        <v>1572</v>
      </c>
    </row>
    <row r="1209" customFormat="false" ht="12.75" hidden="false" customHeight="false" outlineLevel="0" collapsed="false">
      <c r="A1209" s="56" t="s">
        <v>307</v>
      </c>
      <c r="B1209" s="57" t="n">
        <v>96000710</v>
      </c>
      <c r="C1209" s="118" t="s">
        <v>48</v>
      </c>
      <c r="D1209" s="57" t="n">
        <v>118</v>
      </c>
      <c r="E1209" s="0" t="s">
        <v>13</v>
      </c>
      <c r="F1209" s="0" t="n">
        <v>205</v>
      </c>
      <c r="H1209" s="29" t="n">
        <f aca="false">VLOOKUP(A1209,HEADROOM!$C$2:$D$3820,2,FALSE())</f>
        <v>10000000</v>
      </c>
      <c r="I1209" s="0" t="str">
        <f aca="false">IF(D1209="",VLOOKUP(A1209,HEADROOM!$C$2:$E$3820,3,FALSE()),"")</f>
        <v/>
      </c>
      <c r="J1209" s="0" t="str">
        <f aca="false">A1209&amp;B1209</f>
        <v>Interstate Power Company96000710</v>
      </c>
      <c r="K1209" s="0" t="s">
        <v>1572</v>
      </c>
    </row>
    <row r="1210" customFormat="false" ht="12.75" hidden="false" customHeight="false" outlineLevel="0" collapsed="false">
      <c r="A1210" s="56" t="s">
        <v>307</v>
      </c>
      <c r="B1210" s="57" t="n">
        <v>96000712</v>
      </c>
      <c r="C1210" s="118" t="s">
        <v>47</v>
      </c>
      <c r="D1210" s="57" t="n">
        <v>118</v>
      </c>
      <c r="E1210" s="0" t="s">
        <v>13</v>
      </c>
      <c r="F1210" s="0" t="n">
        <v>205</v>
      </c>
      <c r="H1210" s="29" t="n">
        <f aca="false">VLOOKUP(A1210,HEADROOM!$C$2:$D$3820,2,FALSE())</f>
        <v>10000000</v>
      </c>
      <c r="I1210" s="0" t="str">
        <f aca="false">IF(D1210="",VLOOKUP(A1210,HEADROOM!$C$2:$E$3820,3,FALSE()),"")</f>
        <v/>
      </c>
      <c r="J1210" s="0" t="str">
        <f aca="false">A1210&amp;B1210</f>
        <v>Interstate Power Company96000712</v>
      </c>
      <c r="K1210" s="0" t="s">
        <v>1572</v>
      </c>
    </row>
    <row r="1211" customFormat="false" ht="12.75" hidden="false" customHeight="false" outlineLevel="0" collapsed="false">
      <c r="A1211" s="56" t="s">
        <v>307</v>
      </c>
      <c r="B1211" s="57" t="n">
        <v>96018757</v>
      </c>
      <c r="C1211" s="118" t="s">
        <v>28</v>
      </c>
      <c r="D1211" s="57" t="n">
        <v>118</v>
      </c>
      <c r="E1211" s="0" t="s">
        <v>13</v>
      </c>
      <c r="F1211" s="0" t="n">
        <v>205</v>
      </c>
      <c r="H1211" s="29" t="n">
        <f aca="false">VLOOKUP(A1211,HEADROOM!$C$2:$D$3820,2,FALSE())</f>
        <v>10000000</v>
      </c>
      <c r="I1211" s="0" t="str">
        <f aca="false">IF(D1211="",VLOOKUP(A1211,HEADROOM!$C$2:$E$3820,3,FALSE()),"")</f>
        <v/>
      </c>
      <c r="J1211" s="0" t="str">
        <f aca="false">A1211&amp;B1211</f>
        <v>Interstate Power Company96018757</v>
      </c>
      <c r="K1211" s="0" t="s">
        <v>1572</v>
      </c>
    </row>
    <row r="1212" customFormat="false" ht="12.75" hidden="false" customHeight="false" outlineLevel="0" collapsed="false">
      <c r="A1212" s="56" t="s">
        <v>307</v>
      </c>
      <c r="B1212" s="57" t="n">
        <v>96048074</v>
      </c>
      <c r="C1212" s="118" t="s">
        <v>29</v>
      </c>
      <c r="D1212" s="57" t="n">
        <v>118</v>
      </c>
      <c r="E1212" s="0" t="s">
        <v>13</v>
      </c>
      <c r="F1212" s="0" t="n">
        <v>205</v>
      </c>
      <c r="H1212" s="29" t="n">
        <f aca="false">VLOOKUP(A1212,HEADROOM!$C$2:$D$3820,2,FALSE())</f>
        <v>10000000</v>
      </c>
      <c r="I1212" s="0" t="str">
        <f aca="false">IF(D1212="",VLOOKUP(A1212,HEADROOM!$C$2:$E$3820,3,FALSE()),"")</f>
        <v/>
      </c>
      <c r="J1212" s="0" t="str">
        <f aca="false">A1212&amp;B1212</f>
        <v>Interstate Power Company96048074</v>
      </c>
      <c r="K1212" s="0" t="s">
        <v>1572</v>
      </c>
    </row>
    <row r="1213" customFormat="false" ht="12.75" hidden="false" customHeight="false" outlineLevel="0" collapsed="false">
      <c r="A1213" s="56" t="s">
        <v>74</v>
      </c>
      <c r="B1213" s="57" t="n">
        <v>96005429</v>
      </c>
      <c r="C1213" s="118" t="s">
        <v>35</v>
      </c>
      <c r="D1213" s="57" t="n">
        <v>120</v>
      </c>
      <c r="E1213" s="0" t="s">
        <v>13</v>
      </c>
      <c r="F1213" s="0" t="n">
        <v>16</v>
      </c>
      <c r="H1213" s="29" t="n">
        <f aca="false">VLOOKUP(A1213,HEADROOM!$C$2:$D$3820,2,FALSE())</f>
        <v>19516032</v>
      </c>
      <c r="I1213" s="0" t="str">
        <f aca="false">IF(D1213="",VLOOKUP(A1213,HEADROOM!$C$2:$E$3820,3,FALSE()),"")</f>
        <v/>
      </c>
      <c r="J1213" s="0" t="str">
        <f aca="false">A1213&amp;B1213</f>
        <v>J. Aron &amp; Company96005429</v>
      </c>
      <c r="K1213" s="0" t="s">
        <v>1572</v>
      </c>
    </row>
    <row r="1214" customFormat="false" ht="12.75" hidden="false" customHeight="false" outlineLevel="0" collapsed="false">
      <c r="A1214" s="56" t="s">
        <v>74</v>
      </c>
      <c r="B1214" s="57" t="n">
        <v>96020559</v>
      </c>
      <c r="C1214" s="118" t="s">
        <v>54</v>
      </c>
      <c r="D1214" s="57" t="n">
        <v>120</v>
      </c>
      <c r="E1214" s="0" t="s">
        <v>13</v>
      </c>
      <c r="F1214" s="0" t="n">
        <v>16</v>
      </c>
      <c r="H1214" s="29" t="n">
        <f aca="false">VLOOKUP(A1214,HEADROOM!$C$2:$D$3820,2,FALSE())</f>
        <v>19516032</v>
      </c>
      <c r="I1214" s="0" t="str">
        <f aca="false">IF(D1214="",VLOOKUP(A1214,HEADROOM!$C$2:$E$3820,3,FALSE()),"")</f>
        <v/>
      </c>
      <c r="J1214" s="0" t="str">
        <f aca="false">A1214&amp;B1214</f>
        <v>J. Aron &amp; Company96020559</v>
      </c>
      <c r="K1214" s="0" t="s">
        <v>1572</v>
      </c>
    </row>
    <row r="1215" customFormat="false" ht="12.75" hidden="false" customHeight="false" outlineLevel="0" collapsed="false">
      <c r="A1215" s="56" t="s">
        <v>74</v>
      </c>
      <c r="B1215" s="57" t="n">
        <v>96031481</v>
      </c>
      <c r="C1215" s="118" t="s">
        <v>70</v>
      </c>
      <c r="D1215" s="57" t="n">
        <v>120</v>
      </c>
      <c r="E1215" s="0" t="s">
        <v>13</v>
      </c>
      <c r="F1215" s="0" t="n">
        <v>16</v>
      </c>
      <c r="H1215" s="29" t="n">
        <f aca="false">VLOOKUP(A1215,HEADROOM!$C$2:$D$3820,2,FALSE())</f>
        <v>19516032</v>
      </c>
      <c r="I1215" s="0" t="str">
        <f aca="false">IF(D1215="",VLOOKUP(A1215,HEADROOM!$C$2:$E$3820,3,FALSE()),"")</f>
        <v/>
      </c>
      <c r="J1215" s="0" t="str">
        <f aca="false">A1215&amp;B1215</f>
        <v>J. Aron &amp; Company96031481</v>
      </c>
      <c r="K1215" s="0" t="s">
        <v>1572</v>
      </c>
    </row>
    <row r="1216" customFormat="false" ht="12.75" hidden="false" customHeight="false" outlineLevel="0" collapsed="false">
      <c r="A1216" s="56" t="s">
        <v>74</v>
      </c>
      <c r="B1216" s="57" t="n">
        <v>96050368</v>
      </c>
      <c r="C1216" s="118" t="s">
        <v>29</v>
      </c>
      <c r="D1216" s="57" t="n">
        <v>120</v>
      </c>
      <c r="E1216" s="0" t="s">
        <v>13</v>
      </c>
      <c r="F1216" s="0" t="n">
        <v>16</v>
      </c>
      <c r="H1216" s="29" t="n">
        <f aca="false">VLOOKUP(A1216,HEADROOM!$C$2:$D$3820,2,FALSE())</f>
        <v>19516032</v>
      </c>
      <c r="I1216" s="0" t="str">
        <f aca="false">IF(D1216="",VLOOKUP(A1216,HEADROOM!$C$2:$E$3820,3,FALSE()),"")</f>
        <v/>
      </c>
      <c r="J1216" s="0" t="str">
        <f aca="false">A1216&amp;B1216</f>
        <v>J. Aron &amp; Company96050368</v>
      </c>
      <c r="K1216" s="0" t="s">
        <v>1572</v>
      </c>
    </row>
    <row r="1217" customFormat="false" ht="12.75" hidden="false" customHeight="false" outlineLevel="0" collapsed="false">
      <c r="A1217" s="56" t="s">
        <v>74</v>
      </c>
      <c r="B1217" s="57" t="n">
        <v>96057579</v>
      </c>
      <c r="C1217" s="118" t="s">
        <v>33</v>
      </c>
      <c r="D1217" s="57" t="n">
        <v>120</v>
      </c>
      <c r="E1217" s="0" t="s">
        <v>13</v>
      </c>
      <c r="F1217" s="0" t="n">
        <v>16</v>
      </c>
      <c r="H1217" s="29" t="n">
        <f aca="false">VLOOKUP(A1217,HEADROOM!$C$2:$D$3820,2,FALSE())</f>
        <v>19516032</v>
      </c>
      <c r="I1217" s="0" t="str">
        <f aca="false">IF(D1217="",VLOOKUP(A1217,HEADROOM!$C$2:$E$3820,3,FALSE()),"")</f>
        <v/>
      </c>
      <c r="J1217" s="0" t="str">
        <f aca="false">A1217&amp;B1217</f>
        <v>J. Aron &amp; Company96057579</v>
      </c>
      <c r="K1217" s="0" t="s">
        <v>1572</v>
      </c>
    </row>
    <row r="1218" customFormat="false" ht="12.75" hidden="false" customHeight="false" outlineLevel="0" collapsed="false">
      <c r="A1218" s="56" t="s">
        <v>74</v>
      </c>
      <c r="B1218" s="57" t="n">
        <v>96062185</v>
      </c>
      <c r="C1218" s="118" t="s">
        <v>28</v>
      </c>
      <c r="D1218" s="57" t="n">
        <v>120</v>
      </c>
      <c r="E1218" s="0" t="s">
        <v>13</v>
      </c>
      <c r="F1218" s="0" t="n">
        <v>16</v>
      </c>
      <c r="H1218" s="29" t="n">
        <f aca="false">VLOOKUP(A1218,HEADROOM!$C$2:$D$3820,2,FALSE())</f>
        <v>19516032</v>
      </c>
      <c r="I1218" s="0" t="str">
        <f aca="false">IF(D1218="",VLOOKUP(A1218,HEADROOM!$C$2:$E$3820,3,FALSE()),"")</f>
        <v/>
      </c>
      <c r="J1218" s="0" t="str">
        <f aca="false">A1218&amp;B1218</f>
        <v>J. Aron &amp; Company96062185</v>
      </c>
      <c r="K1218" s="0" t="s">
        <v>1572</v>
      </c>
    </row>
    <row r="1219" customFormat="false" ht="12.75" hidden="false" customHeight="false" outlineLevel="0" collapsed="false">
      <c r="A1219" s="5" t="s">
        <v>299</v>
      </c>
      <c r="B1219" s="57" t="n">
        <v>96084452</v>
      </c>
      <c r="C1219" s="118" t="s">
        <v>28</v>
      </c>
      <c r="D1219" s="57" t="n">
        <v>1763</v>
      </c>
      <c r="E1219" s="0" t="s">
        <v>13</v>
      </c>
      <c r="F1219" s="0" t="n">
        <v>199</v>
      </c>
      <c r="H1219" s="29" t="n">
        <f aca="false">VLOOKUP(A1219,HEADROOM!$C$2:$D$3820,2,FALSE())</f>
        <v>250000</v>
      </c>
      <c r="I1219" s="0" t="str">
        <f aca="false">IF(D1219="",VLOOKUP(A1219,HEADROOM!$C$2:$E$3820,3,FALSE()),"")</f>
        <v/>
      </c>
      <c r="J1219" s="0" t="str">
        <f aca="false">A1219&amp;B1219</f>
        <v>J. M. Huber Corporation96084452</v>
      </c>
      <c r="K1219" s="0" t="s">
        <v>4030</v>
      </c>
    </row>
    <row r="1220" customFormat="false" ht="12.75" hidden="false" customHeight="false" outlineLevel="0" collapsed="false">
      <c r="A1220" s="5" t="s">
        <v>299</v>
      </c>
      <c r="B1220" s="57" t="n">
        <v>96062733</v>
      </c>
      <c r="C1220" s="118" t="s">
        <v>29</v>
      </c>
      <c r="D1220" s="57" t="n">
        <v>1763</v>
      </c>
      <c r="E1220" s="0" t="s">
        <v>13</v>
      </c>
      <c r="F1220" s="0" t="n">
        <v>199</v>
      </c>
      <c r="H1220" s="29" t="n">
        <f aca="false">VLOOKUP(A1220,HEADROOM!$C$2:$D$3820,2,FALSE())</f>
        <v>250000</v>
      </c>
      <c r="I1220" s="0" t="str">
        <f aca="false">IF(D1220="",VLOOKUP(A1220,HEADROOM!$C$2:$E$3820,3,FALSE()),"")</f>
        <v/>
      </c>
      <c r="J1220" s="0" t="str">
        <f aca="false">A1220&amp;B1220</f>
        <v>J. M. Huber Corporation96062733</v>
      </c>
      <c r="K1220" s="0" t="s">
        <v>1572</v>
      </c>
    </row>
    <row r="1221" customFormat="false" ht="12.75" hidden="false" customHeight="false" outlineLevel="0" collapsed="false">
      <c r="A1221" s="5" t="s">
        <v>299</v>
      </c>
      <c r="B1221" s="57" t="n">
        <v>96062586</v>
      </c>
      <c r="C1221" s="118" t="s">
        <v>194</v>
      </c>
      <c r="D1221" s="57" t="n">
        <v>1763</v>
      </c>
      <c r="E1221" s="0" t="s">
        <v>13</v>
      </c>
      <c r="F1221" s="0" t="n">
        <v>199</v>
      </c>
      <c r="H1221" s="29" t="n">
        <f aca="false">VLOOKUP(A1221,HEADROOM!$C$2:$D$3820,2,FALSE())</f>
        <v>250000</v>
      </c>
      <c r="I1221" s="0" t="str">
        <f aca="false">IF(D1221="",VLOOKUP(A1221,HEADROOM!$C$2:$E$3820,3,FALSE()),"")</f>
        <v/>
      </c>
      <c r="J1221" s="0" t="str">
        <f aca="false">A1221&amp;B1221</f>
        <v>J. M. Huber Corporation96062586</v>
      </c>
      <c r="K1221" s="0" t="s">
        <v>1572</v>
      </c>
    </row>
    <row r="1222" customFormat="false" ht="12.75" hidden="false" customHeight="false" outlineLevel="0" collapsed="false">
      <c r="A1222" s="5" t="s">
        <v>299</v>
      </c>
      <c r="B1222" s="57" t="n">
        <v>96060260</v>
      </c>
      <c r="C1222" s="118" t="s">
        <v>300</v>
      </c>
      <c r="D1222" s="57" t="n">
        <v>1763</v>
      </c>
      <c r="E1222" s="0" t="s">
        <v>13</v>
      </c>
      <c r="F1222" s="0" t="n">
        <v>199</v>
      </c>
      <c r="H1222" s="29" t="n">
        <f aca="false">VLOOKUP(A1222,HEADROOM!$C$2:$D$3820,2,FALSE())</f>
        <v>250000</v>
      </c>
      <c r="I1222" s="0" t="str">
        <f aca="false">IF(D1222="",VLOOKUP(A1222,HEADROOM!$C$2:$E$3820,3,FALSE()),"")</f>
        <v/>
      </c>
      <c r="J1222" s="0" t="str">
        <f aca="false">A1222&amp;B1222</f>
        <v>J. M. Huber Corporation96060260</v>
      </c>
      <c r="K1222" s="0" t="s">
        <v>1572</v>
      </c>
    </row>
    <row r="1223" customFormat="false" ht="12.75" hidden="false" customHeight="false" outlineLevel="0" collapsed="false">
      <c r="A1223" s="5" t="s">
        <v>299</v>
      </c>
      <c r="B1223" s="57" t="n">
        <v>96058476</v>
      </c>
      <c r="C1223" s="118" t="s">
        <v>47</v>
      </c>
      <c r="D1223" s="57" t="n">
        <v>1763</v>
      </c>
      <c r="E1223" s="0" t="s">
        <v>13</v>
      </c>
      <c r="F1223" s="0" t="n">
        <v>199</v>
      </c>
      <c r="H1223" s="29" t="n">
        <f aca="false">VLOOKUP(A1223,HEADROOM!$C$2:$D$3820,2,FALSE())</f>
        <v>250000</v>
      </c>
      <c r="I1223" s="0" t="str">
        <f aca="false">IF(D1223="",VLOOKUP(A1223,HEADROOM!$C$2:$E$3820,3,FALSE()),"")</f>
        <v/>
      </c>
      <c r="J1223" s="0" t="str">
        <f aca="false">A1223&amp;B1223</f>
        <v>J. M. Huber Corporation96058476</v>
      </c>
      <c r="K1223" s="0" t="s">
        <v>1572</v>
      </c>
    </row>
    <row r="1224" customFormat="false" ht="12.75" hidden="false" customHeight="false" outlineLevel="0" collapsed="false">
      <c r="A1224" s="5" t="s">
        <v>299</v>
      </c>
      <c r="B1224" s="57" t="n">
        <v>96003224</v>
      </c>
      <c r="C1224" s="118" t="s">
        <v>253</v>
      </c>
      <c r="D1224" s="57" t="n">
        <v>1763</v>
      </c>
      <c r="E1224" s="0" t="s">
        <v>13</v>
      </c>
      <c r="F1224" s="0" t="n">
        <v>199</v>
      </c>
      <c r="H1224" s="29" t="n">
        <f aca="false">VLOOKUP(A1224,HEADROOM!$C$2:$D$3820,2,FALSE())</f>
        <v>250000</v>
      </c>
      <c r="I1224" s="0" t="str">
        <f aca="false">IF(D1224="",VLOOKUP(A1224,HEADROOM!$C$2:$E$3820,3,FALSE()),"")</f>
        <v/>
      </c>
      <c r="J1224" s="0" t="str">
        <f aca="false">A1224&amp;B1224</f>
        <v>J. M. Huber Corporation96003224</v>
      </c>
      <c r="K1224" s="0" t="s">
        <v>1572</v>
      </c>
    </row>
    <row r="1225" customFormat="false" ht="12.75" hidden="false" customHeight="false" outlineLevel="0" collapsed="false">
      <c r="A1225" s="5" t="s">
        <v>299</v>
      </c>
      <c r="B1225" s="57" t="n">
        <v>96003093</v>
      </c>
      <c r="C1225" s="118" t="s">
        <v>180</v>
      </c>
      <c r="D1225" s="57" t="n">
        <v>1763</v>
      </c>
      <c r="E1225" s="0" t="s">
        <v>13</v>
      </c>
      <c r="F1225" s="0" t="n">
        <v>199</v>
      </c>
      <c r="H1225" s="29" t="n">
        <f aca="false">VLOOKUP(A1225,HEADROOM!$C$2:$D$3820,2,FALSE())</f>
        <v>250000</v>
      </c>
      <c r="I1225" s="0" t="str">
        <f aca="false">IF(D1225="",VLOOKUP(A1225,HEADROOM!$C$2:$E$3820,3,FALSE()),"")</f>
        <v/>
      </c>
      <c r="J1225" s="0" t="str">
        <f aca="false">A1225&amp;B1225</f>
        <v>J. M. Huber Corporation96003093</v>
      </c>
      <c r="K1225" s="0" t="s">
        <v>1572</v>
      </c>
    </row>
    <row r="1226" customFormat="false" ht="12.75" hidden="false" customHeight="false" outlineLevel="0" collapsed="false">
      <c r="A1226" s="56" t="s">
        <v>247</v>
      </c>
      <c r="B1226" s="57" t="n">
        <v>96000734</v>
      </c>
      <c r="C1226" s="118" t="s">
        <v>56</v>
      </c>
      <c r="D1226" s="57" t="n">
        <v>1901</v>
      </c>
      <c r="E1226" s="0" t="s">
        <v>13</v>
      </c>
      <c r="F1226" s="0" t="n">
        <v>153</v>
      </c>
      <c r="H1226" s="29" t="n">
        <f aca="false">VLOOKUP(A1226,HEADROOM!$C$2:$D$3820,2,FALSE())</f>
        <v>200000</v>
      </c>
      <c r="I1226" s="0" t="str">
        <f aca="false">IF(D1226="",VLOOKUP(A1226,HEADROOM!$C$2:$E$3820,3,FALSE()),"")</f>
        <v/>
      </c>
      <c r="J1226" s="0" t="str">
        <f aca="false">A1226&amp;B1226</f>
        <v>Kaztex Energy Management Inc.96000734</v>
      </c>
      <c r="K1226" s="0" t="s">
        <v>1572</v>
      </c>
    </row>
    <row r="1227" customFormat="false" ht="12.75" hidden="false" customHeight="false" outlineLevel="0" collapsed="false">
      <c r="A1227" s="56" t="s">
        <v>247</v>
      </c>
      <c r="B1227" s="57" t="n">
        <v>96018735</v>
      </c>
      <c r="C1227" s="118" t="s">
        <v>36</v>
      </c>
      <c r="D1227" s="57" t="n">
        <v>1901</v>
      </c>
      <c r="E1227" s="0" t="s">
        <v>13</v>
      </c>
      <c r="F1227" s="0" t="n">
        <v>153</v>
      </c>
      <c r="H1227" s="29" t="n">
        <f aca="false">VLOOKUP(A1227,HEADROOM!$C$2:$D$3820,2,FALSE())</f>
        <v>200000</v>
      </c>
      <c r="I1227" s="0" t="str">
        <f aca="false">IF(D1227="",VLOOKUP(A1227,HEADROOM!$C$2:$E$3820,3,FALSE()),"")</f>
        <v/>
      </c>
      <c r="J1227" s="0" t="str">
        <f aca="false">A1227&amp;B1227</f>
        <v>Kaztex Energy Management Inc.96018735</v>
      </c>
      <c r="K1227" s="0" t="s">
        <v>1572</v>
      </c>
    </row>
    <row r="1228" customFormat="false" ht="12.75" hidden="false" customHeight="false" outlineLevel="0" collapsed="false">
      <c r="A1228" s="56" t="s">
        <v>247</v>
      </c>
      <c r="B1228" s="57" t="n">
        <v>96033472</v>
      </c>
      <c r="C1228" s="118" t="s">
        <v>30</v>
      </c>
      <c r="D1228" s="57" t="n">
        <v>1901</v>
      </c>
      <c r="E1228" s="0" t="s">
        <v>13</v>
      </c>
      <c r="F1228" s="0" t="n">
        <v>153</v>
      </c>
      <c r="H1228" s="29" t="n">
        <f aca="false">VLOOKUP(A1228,HEADROOM!$C$2:$D$3820,2,FALSE())</f>
        <v>200000</v>
      </c>
      <c r="I1228" s="0" t="str">
        <f aca="false">IF(D1228="",VLOOKUP(A1228,HEADROOM!$C$2:$E$3820,3,FALSE()),"")</f>
        <v/>
      </c>
      <c r="J1228" s="0" t="str">
        <f aca="false">A1228&amp;B1228</f>
        <v>Kaztex Energy Management Inc.96033472</v>
      </c>
      <c r="K1228" s="0" t="s">
        <v>1572</v>
      </c>
    </row>
    <row r="1229" customFormat="false" ht="12.75" hidden="false" customHeight="false" outlineLevel="0" collapsed="false">
      <c r="A1229" s="56" t="s">
        <v>247</v>
      </c>
      <c r="B1229" s="57" t="n">
        <v>96058497</v>
      </c>
      <c r="C1229" s="118" t="s">
        <v>33</v>
      </c>
      <c r="D1229" s="57" t="n">
        <v>1901</v>
      </c>
      <c r="E1229" s="0" t="s">
        <v>13</v>
      </c>
      <c r="F1229" s="0" t="n">
        <v>153</v>
      </c>
      <c r="H1229" s="29" t="n">
        <f aca="false">VLOOKUP(A1229,HEADROOM!$C$2:$D$3820,2,FALSE())</f>
        <v>200000</v>
      </c>
      <c r="I1229" s="0" t="str">
        <f aca="false">IF(D1229="",VLOOKUP(A1229,HEADROOM!$C$2:$E$3820,3,FALSE()),"")</f>
        <v/>
      </c>
      <c r="J1229" s="0" t="str">
        <f aca="false">A1229&amp;B1229</f>
        <v>Kaztex Energy Management Inc.96058497</v>
      </c>
      <c r="K1229" s="0" t="s">
        <v>1572</v>
      </c>
    </row>
    <row r="1230" customFormat="false" ht="12.75" hidden="false" customHeight="false" outlineLevel="0" collapsed="false">
      <c r="A1230" s="56" t="s">
        <v>247</v>
      </c>
      <c r="B1230" s="57" t="n">
        <v>96058499</v>
      </c>
      <c r="C1230" s="118" t="s">
        <v>33</v>
      </c>
      <c r="D1230" s="57" t="n">
        <v>1901</v>
      </c>
      <c r="E1230" s="0" t="s">
        <v>13</v>
      </c>
      <c r="F1230" s="0" t="n">
        <v>153</v>
      </c>
      <c r="H1230" s="29" t="n">
        <f aca="false">VLOOKUP(A1230,HEADROOM!$C$2:$D$3820,2,FALSE())</f>
        <v>200000</v>
      </c>
      <c r="I1230" s="0" t="str">
        <f aca="false">IF(D1230="",VLOOKUP(A1230,HEADROOM!$C$2:$E$3820,3,FALSE()),"")</f>
        <v/>
      </c>
      <c r="J1230" s="0" t="str">
        <f aca="false">A1230&amp;B1230</f>
        <v>Kaztex Energy Management Inc.96058499</v>
      </c>
      <c r="K1230" s="0" t="s">
        <v>1572</v>
      </c>
    </row>
    <row r="1231" customFormat="false" ht="12.75" hidden="false" customHeight="false" outlineLevel="0" collapsed="false">
      <c r="A1231" s="56" t="s">
        <v>247</v>
      </c>
      <c r="B1231" s="57" t="n">
        <v>96058501</v>
      </c>
      <c r="C1231" s="118" t="s">
        <v>33</v>
      </c>
      <c r="D1231" s="57" t="n">
        <v>1901</v>
      </c>
      <c r="E1231" s="0" t="s">
        <v>13</v>
      </c>
      <c r="F1231" s="0" t="n">
        <v>153</v>
      </c>
      <c r="H1231" s="29" t="n">
        <f aca="false">VLOOKUP(A1231,HEADROOM!$C$2:$D$3820,2,FALSE())</f>
        <v>200000</v>
      </c>
      <c r="I1231" s="0" t="str">
        <f aca="false">IF(D1231="",VLOOKUP(A1231,HEADROOM!$C$2:$E$3820,3,FALSE()),"")</f>
        <v/>
      </c>
      <c r="J1231" s="0" t="str">
        <f aca="false">A1231&amp;B1231</f>
        <v>Kaztex Energy Management Inc.96058501</v>
      </c>
      <c r="K1231" s="0" t="s">
        <v>1572</v>
      </c>
    </row>
    <row r="1232" customFormat="false" ht="12.75" hidden="false" customHeight="false" outlineLevel="0" collapsed="false">
      <c r="A1232" s="56" t="s">
        <v>247</v>
      </c>
      <c r="B1232" s="57" t="n">
        <v>96062237</v>
      </c>
      <c r="C1232" s="118" t="s">
        <v>33</v>
      </c>
      <c r="D1232" s="57" t="n">
        <v>1901</v>
      </c>
      <c r="E1232" s="0" t="s">
        <v>13</v>
      </c>
      <c r="F1232" s="0" t="n">
        <v>153</v>
      </c>
      <c r="H1232" s="29" t="n">
        <f aca="false">VLOOKUP(A1232,HEADROOM!$C$2:$D$3820,2,FALSE())</f>
        <v>200000</v>
      </c>
      <c r="I1232" s="0" t="str">
        <f aca="false">IF(D1232="",VLOOKUP(A1232,HEADROOM!$C$2:$E$3820,3,FALSE()),"")</f>
        <v/>
      </c>
      <c r="J1232" s="0" t="str">
        <f aca="false">A1232&amp;B1232</f>
        <v>Kaztex Energy Management Inc.96062237</v>
      </c>
      <c r="K1232" s="0" t="s">
        <v>1572</v>
      </c>
    </row>
    <row r="1233" customFormat="false" ht="12.75" hidden="false" customHeight="false" outlineLevel="0" collapsed="false">
      <c r="A1233" s="56" t="s">
        <v>247</v>
      </c>
      <c r="B1233" s="57" t="n">
        <v>96062239</v>
      </c>
      <c r="C1233" s="118" t="s">
        <v>33</v>
      </c>
      <c r="D1233" s="57" t="n">
        <v>1901</v>
      </c>
      <c r="E1233" s="0" t="s">
        <v>13</v>
      </c>
      <c r="F1233" s="0" t="n">
        <v>153</v>
      </c>
      <c r="H1233" s="29" t="n">
        <f aca="false">VLOOKUP(A1233,HEADROOM!$C$2:$D$3820,2,FALSE())</f>
        <v>200000</v>
      </c>
      <c r="I1233" s="0" t="str">
        <f aca="false">IF(D1233="",VLOOKUP(A1233,HEADROOM!$C$2:$E$3820,3,FALSE()),"")</f>
        <v/>
      </c>
      <c r="J1233" s="0" t="str">
        <f aca="false">A1233&amp;B1233</f>
        <v>Kaztex Energy Management Inc.96062239</v>
      </c>
      <c r="K1233" s="0" t="s">
        <v>1572</v>
      </c>
    </row>
    <row r="1234" customFormat="false" ht="12.75" hidden="false" customHeight="false" outlineLevel="0" collapsed="false">
      <c r="A1234" s="56" t="s">
        <v>247</v>
      </c>
      <c r="B1234" s="57" t="n">
        <v>96062241</v>
      </c>
      <c r="C1234" s="118" t="s">
        <v>33</v>
      </c>
      <c r="D1234" s="57" t="n">
        <v>1901</v>
      </c>
      <c r="E1234" s="0" t="s">
        <v>13</v>
      </c>
      <c r="F1234" s="0" t="n">
        <v>153</v>
      </c>
      <c r="H1234" s="29" t="n">
        <f aca="false">VLOOKUP(A1234,HEADROOM!$C$2:$D$3820,2,FALSE())</f>
        <v>200000</v>
      </c>
      <c r="I1234" s="0" t="str">
        <f aca="false">IF(D1234="",VLOOKUP(A1234,HEADROOM!$C$2:$E$3820,3,FALSE()),"")</f>
        <v/>
      </c>
      <c r="J1234" s="0" t="str">
        <f aca="false">A1234&amp;B1234</f>
        <v>Kaztex Energy Management Inc.96062241</v>
      </c>
      <c r="K1234" s="0" t="s">
        <v>1572</v>
      </c>
    </row>
    <row r="1235" customFormat="false" ht="12.75" hidden="false" customHeight="false" outlineLevel="0" collapsed="false">
      <c r="A1235" s="56" t="s">
        <v>247</v>
      </c>
      <c r="B1235" s="57" t="n">
        <v>96062244</v>
      </c>
      <c r="C1235" s="118" t="s">
        <v>33</v>
      </c>
      <c r="D1235" s="57" t="n">
        <v>1901</v>
      </c>
      <c r="E1235" s="0" t="s">
        <v>13</v>
      </c>
      <c r="F1235" s="0" t="n">
        <v>153</v>
      </c>
      <c r="H1235" s="29" t="n">
        <f aca="false">VLOOKUP(A1235,HEADROOM!$C$2:$D$3820,2,FALSE())</f>
        <v>200000</v>
      </c>
      <c r="I1235" s="0" t="str">
        <f aca="false">IF(D1235="",VLOOKUP(A1235,HEADROOM!$C$2:$E$3820,3,FALSE()),"")</f>
        <v/>
      </c>
      <c r="J1235" s="0" t="str">
        <f aca="false">A1235&amp;B1235</f>
        <v>Kaztex Energy Management Inc.96062244</v>
      </c>
      <c r="K1235" s="0" t="s">
        <v>1572</v>
      </c>
    </row>
    <row r="1236" customFormat="false" ht="12.75" hidden="false" customHeight="false" outlineLevel="0" collapsed="false">
      <c r="A1236" s="56" t="s">
        <v>154</v>
      </c>
      <c r="B1236" s="57" t="n">
        <v>96002203</v>
      </c>
      <c r="C1236" s="118" t="s">
        <v>56</v>
      </c>
      <c r="D1236" s="57" t="n">
        <v>53619</v>
      </c>
      <c r="E1236" s="0" t="s">
        <v>13</v>
      </c>
      <c r="F1236" s="0" t="n">
        <v>76</v>
      </c>
      <c r="H1236" s="29" t="n">
        <f aca="false">VLOOKUP(A1236,HEADROOM!$C$2:$D$3820,2,FALSE())</f>
        <v>150000</v>
      </c>
      <c r="I1236" s="0" t="str">
        <f aca="false">IF(D1236="",VLOOKUP(A1236,HEADROOM!$C$2:$E$3820,3,FALSE()),"")</f>
        <v/>
      </c>
      <c r="J1236" s="0" t="str">
        <f aca="false">A1236&amp;B1236</f>
        <v>Kerr-McGee Energy Services Corporation96002203</v>
      </c>
      <c r="K1236" s="0" t="s">
        <v>1572</v>
      </c>
    </row>
    <row r="1237" customFormat="false" ht="12.75" hidden="false" customHeight="false" outlineLevel="0" collapsed="false">
      <c r="A1237" s="56" t="s">
        <v>154</v>
      </c>
      <c r="B1237" s="57" t="n">
        <v>96029098</v>
      </c>
      <c r="C1237" s="118" t="s">
        <v>34</v>
      </c>
      <c r="D1237" s="57" t="n">
        <v>53619</v>
      </c>
      <c r="E1237" s="0" t="s">
        <v>13</v>
      </c>
      <c r="F1237" s="0" t="n">
        <v>76</v>
      </c>
      <c r="H1237" s="29" t="n">
        <f aca="false">VLOOKUP(A1237,HEADROOM!$C$2:$D$3820,2,FALSE())</f>
        <v>150000</v>
      </c>
      <c r="I1237" s="0" t="str">
        <f aca="false">IF(D1237="",VLOOKUP(A1237,HEADROOM!$C$2:$E$3820,3,FALSE()),"")</f>
        <v/>
      </c>
      <c r="J1237" s="0" t="str">
        <f aca="false">A1237&amp;B1237</f>
        <v>Kerr-McGee Energy Services Corporation96029098</v>
      </c>
      <c r="K1237" s="0" t="s">
        <v>1572</v>
      </c>
    </row>
    <row r="1238" customFormat="false" ht="12.75" hidden="false" customHeight="false" outlineLevel="0" collapsed="false">
      <c r="A1238" s="56" t="s">
        <v>154</v>
      </c>
      <c r="B1238" s="57" t="n">
        <v>96064790</v>
      </c>
      <c r="C1238" s="118" t="s">
        <v>32</v>
      </c>
      <c r="D1238" s="57" t="n">
        <v>53619</v>
      </c>
      <c r="E1238" s="0" t="s">
        <v>13</v>
      </c>
      <c r="F1238" s="0" t="n">
        <v>76</v>
      </c>
      <c r="H1238" s="29" t="n">
        <f aca="false">VLOOKUP(A1238,HEADROOM!$C$2:$D$3820,2,FALSE())</f>
        <v>150000</v>
      </c>
      <c r="I1238" s="0" t="str">
        <f aca="false">IF(D1238="",VLOOKUP(A1238,HEADROOM!$C$2:$E$3820,3,FALSE()),"")</f>
        <v/>
      </c>
      <c r="J1238" s="0" t="str">
        <f aca="false">A1238&amp;B1238</f>
        <v>Kerr-McGee Energy Services Corporation96064790</v>
      </c>
      <c r="K1238" s="0" t="s">
        <v>1572</v>
      </c>
    </row>
    <row r="1239" customFormat="false" ht="12.75" hidden="false" customHeight="false" outlineLevel="0" collapsed="false">
      <c r="A1239" s="56" t="s">
        <v>154</v>
      </c>
      <c r="B1239" s="57" t="n">
        <v>96067082</v>
      </c>
      <c r="C1239" s="118" t="s">
        <v>32</v>
      </c>
      <c r="D1239" s="57" t="n">
        <v>53619</v>
      </c>
      <c r="E1239" s="0" t="s">
        <v>13</v>
      </c>
      <c r="F1239" s="0" t="n">
        <v>76</v>
      </c>
      <c r="H1239" s="29" t="n">
        <f aca="false">VLOOKUP(A1239,HEADROOM!$C$2:$D$3820,2,FALSE())</f>
        <v>150000</v>
      </c>
      <c r="I1239" s="0" t="str">
        <f aca="false">IF(D1239="",VLOOKUP(A1239,HEADROOM!$C$2:$E$3820,3,FALSE()),"")</f>
        <v/>
      </c>
      <c r="J1239" s="0" t="str">
        <f aca="false">A1239&amp;B1239</f>
        <v>Kerr-McGee Energy Services Corporation96067082</v>
      </c>
      <c r="K1239" s="0" t="s">
        <v>1572</v>
      </c>
    </row>
    <row r="1240" customFormat="false" ht="12.75" hidden="false" customHeight="false" outlineLevel="0" collapsed="false">
      <c r="A1240" s="56" t="s">
        <v>154</v>
      </c>
      <c r="B1240" s="57" t="n">
        <v>96070303</v>
      </c>
      <c r="C1240" s="118" t="s">
        <v>32</v>
      </c>
      <c r="D1240" s="57" t="n">
        <v>53619</v>
      </c>
      <c r="E1240" s="0" t="s">
        <v>13</v>
      </c>
      <c r="F1240" s="0" t="n">
        <v>76</v>
      </c>
      <c r="H1240" s="29" t="n">
        <f aca="false">VLOOKUP(A1240,HEADROOM!$C$2:$D$3820,2,FALSE())</f>
        <v>150000</v>
      </c>
      <c r="I1240" s="0" t="str">
        <f aca="false">IF(D1240="",VLOOKUP(A1240,HEADROOM!$C$2:$E$3820,3,FALSE()),"")</f>
        <v/>
      </c>
      <c r="J1240" s="0" t="str">
        <f aca="false">A1240&amp;B1240</f>
        <v>Kerr-McGee Energy Services Corporation96070303</v>
      </c>
      <c r="K1240" s="0" t="s">
        <v>1572</v>
      </c>
    </row>
    <row r="1241" customFormat="false" ht="12.75" hidden="false" customHeight="false" outlineLevel="0" collapsed="false">
      <c r="A1241" s="56" t="s">
        <v>154</v>
      </c>
      <c r="B1241" s="57" t="n">
        <v>96084327</v>
      </c>
      <c r="C1241" s="118" t="s">
        <v>32</v>
      </c>
      <c r="D1241" s="57" t="n">
        <v>53619</v>
      </c>
      <c r="E1241" s="0" t="s">
        <v>13</v>
      </c>
      <c r="F1241" s="0" t="n">
        <v>76</v>
      </c>
      <c r="H1241" s="29" t="n">
        <f aca="false">VLOOKUP(A1241,HEADROOM!$C$2:$D$3820,2,FALSE())</f>
        <v>150000</v>
      </c>
      <c r="I1241" s="0" t="str">
        <f aca="false">IF(D1241="",VLOOKUP(A1241,HEADROOM!$C$2:$E$3820,3,FALSE()),"")</f>
        <v/>
      </c>
      <c r="J1241" s="0" t="str">
        <f aca="false">A1241&amp;B1241</f>
        <v>Kerr-McGee Energy Services Corporation96084327</v>
      </c>
      <c r="K1241" s="0" t="s">
        <v>1572</v>
      </c>
    </row>
    <row r="1242" customFormat="false" ht="12.75" hidden="false" customHeight="false" outlineLevel="0" collapsed="false">
      <c r="A1242" s="56" t="s">
        <v>154</v>
      </c>
      <c r="B1242" s="57" t="n">
        <v>96084332</v>
      </c>
      <c r="C1242" s="118" t="s">
        <v>32</v>
      </c>
      <c r="D1242" s="57" t="n">
        <v>53619</v>
      </c>
      <c r="E1242" s="0" t="s">
        <v>13</v>
      </c>
      <c r="F1242" s="0" t="n">
        <v>76</v>
      </c>
      <c r="H1242" s="29" t="n">
        <f aca="false">VLOOKUP(A1242,HEADROOM!$C$2:$D$3820,2,FALSE())</f>
        <v>150000</v>
      </c>
      <c r="I1242" s="0" t="str">
        <f aca="false">IF(D1242="",VLOOKUP(A1242,HEADROOM!$C$2:$E$3820,3,FALSE()),"")</f>
        <v/>
      </c>
      <c r="J1242" s="0" t="str">
        <f aca="false">A1242&amp;B1242</f>
        <v>Kerr-McGee Energy Services Corporation96084332</v>
      </c>
      <c r="K1242" s="0" t="s">
        <v>1572</v>
      </c>
    </row>
    <row r="1243" customFormat="false" ht="12.75" hidden="false" customHeight="false" outlineLevel="0" collapsed="false">
      <c r="A1243" s="56" t="s">
        <v>254</v>
      </c>
      <c r="B1243" s="57" t="n">
        <v>96070368</v>
      </c>
      <c r="C1243" s="118" t="s">
        <v>70</v>
      </c>
      <c r="D1243" s="57" t="n">
        <v>64449</v>
      </c>
      <c r="E1243" s="0" t="s">
        <v>13</v>
      </c>
      <c r="F1243" s="0" t="n">
        <v>158</v>
      </c>
      <c r="H1243" s="29" t="n">
        <f aca="false">VLOOKUP(A1243,HEADROOM!$C$2:$D$3820,2,FALSE())</f>
        <v>1000000</v>
      </c>
      <c r="I1243" s="0" t="str">
        <f aca="false">IF(D1243="",VLOOKUP(A1243,HEADROOM!$C$2:$E$3820,3,FALSE()),"")</f>
        <v/>
      </c>
      <c r="J1243" s="0" t="str">
        <f aca="false">A1243&amp;B1243</f>
        <v>KeySpan Gas East Corporation96070368</v>
      </c>
      <c r="K1243" s="0" t="s">
        <v>1572</v>
      </c>
    </row>
    <row r="1244" customFormat="false" ht="12.75" hidden="false" customHeight="false" outlineLevel="0" collapsed="false">
      <c r="A1244" s="62" t="s">
        <v>418</v>
      </c>
      <c r="B1244" s="57" t="n">
        <v>96000788</v>
      </c>
      <c r="C1244" s="118" t="s">
        <v>47</v>
      </c>
      <c r="D1244" s="60" t="n">
        <v>64448</v>
      </c>
      <c r="E1244" s="0" t="s">
        <v>13</v>
      </c>
      <c r="F1244" s="0" t="e">
        <f aca="false">NA()</f>
        <v>#N/A</v>
      </c>
      <c r="H1244" s="29" t="e">
        <f aca="false">VLOOKUP(A1244,HEADROOM!$C$2:$D$3820,2,FALSE())</f>
        <v>#N/A</v>
      </c>
      <c r="I1244" s="0" t="str">
        <f aca="false">IF(D1244="",VLOOKUP(A1244,HEADROOM!$C$2:$E$3820,3,FALSE()),"")</f>
        <v/>
      </c>
      <c r="J1244" s="0" t="str">
        <f aca="false">A1244&amp;B1244</f>
        <v>KeySpan Gas East Corporation (Suspended CP)96000788</v>
      </c>
      <c r="K1244" s="0" t="s">
        <v>1572</v>
      </c>
    </row>
    <row r="1245" customFormat="false" ht="12.75" hidden="false" customHeight="false" outlineLevel="0" collapsed="false">
      <c r="A1245" s="62" t="s">
        <v>418</v>
      </c>
      <c r="B1245" s="57" t="n">
        <v>96043121</v>
      </c>
      <c r="C1245" s="118" t="s">
        <v>29</v>
      </c>
      <c r="D1245" s="60" t="n">
        <v>64448</v>
      </c>
      <c r="E1245" s="0" t="s">
        <v>13</v>
      </c>
      <c r="F1245" s="0" t="e">
        <f aca="false">NA()</f>
        <v>#N/A</v>
      </c>
      <c r="H1245" s="29" t="e">
        <f aca="false">VLOOKUP(A1245,HEADROOM!$C$2:$D$3820,2,FALSE())</f>
        <v>#N/A</v>
      </c>
      <c r="I1245" s="0" t="str">
        <f aca="false">IF(D1245="",VLOOKUP(A1245,HEADROOM!$C$2:$E$3820,3,FALSE()),"")</f>
        <v/>
      </c>
      <c r="J1245" s="0" t="str">
        <f aca="false">A1245&amp;B1245</f>
        <v>KeySpan Gas East Corporation (Suspended CP)96043121</v>
      </c>
      <c r="K1245" s="0" t="s">
        <v>1572</v>
      </c>
    </row>
    <row r="1246" customFormat="false" ht="12.75" hidden="false" customHeight="false" outlineLevel="0" collapsed="false">
      <c r="A1246" s="62" t="s">
        <v>418</v>
      </c>
      <c r="B1246" s="57" t="n">
        <v>96043125</v>
      </c>
      <c r="C1246" s="118" t="s">
        <v>28</v>
      </c>
      <c r="D1246" s="60" t="n">
        <v>64448</v>
      </c>
      <c r="E1246" s="0" t="s">
        <v>13</v>
      </c>
      <c r="F1246" s="0" t="e">
        <f aca="false">NA()</f>
        <v>#N/A</v>
      </c>
      <c r="H1246" s="29" t="e">
        <f aca="false">VLOOKUP(A1246,HEADROOM!$C$2:$D$3820,2,FALSE())</f>
        <v>#N/A</v>
      </c>
      <c r="I1246" s="0" t="str">
        <f aca="false">IF(D1246="",VLOOKUP(A1246,HEADROOM!$C$2:$E$3820,3,FALSE()),"")</f>
        <v/>
      </c>
      <c r="J1246" s="0" t="str">
        <f aca="false">A1246&amp;B1246</f>
        <v>KeySpan Gas East Corporation (Suspended CP)96043125</v>
      </c>
      <c r="K1246" s="0" t="s">
        <v>1572</v>
      </c>
    </row>
    <row r="1247" customFormat="false" ht="12.75" hidden="false" customHeight="false" outlineLevel="0" collapsed="false">
      <c r="A1247" s="56" t="s">
        <v>274</v>
      </c>
      <c r="B1247" s="57" t="n">
        <v>96039682</v>
      </c>
      <c r="C1247" s="118" t="s">
        <v>34</v>
      </c>
      <c r="D1247" s="57" t="n">
        <v>54292</v>
      </c>
      <c r="E1247" s="0" t="s">
        <v>13</v>
      </c>
      <c r="F1247" s="0" t="n">
        <v>175</v>
      </c>
      <c r="H1247" s="29" t="n">
        <f aca="false">VLOOKUP(A1247,HEADROOM!$C$2:$D$3820,2,FALSE())</f>
        <v>7017152</v>
      </c>
      <c r="I1247" s="0" t="str">
        <f aca="false">IF(D1247="",VLOOKUP(A1247,HEADROOM!$C$2:$E$3820,3,FALSE()),"")</f>
        <v/>
      </c>
      <c r="J1247" s="0" t="str">
        <f aca="false">A1247&amp;B1247</f>
        <v>Kinder Morgan Texas Pipeline, L.P.96039682</v>
      </c>
      <c r="K1247" s="0" t="s">
        <v>1572</v>
      </c>
    </row>
    <row r="1248" customFormat="false" ht="12.75" hidden="false" customHeight="false" outlineLevel="0" collapsed="false">
      <c r="A1248" s="56" t="s">
        <v>274</v>
      </c>
      <c r="B1248" s="57" t="n">
        <v>96062105</v>
      </c>
      <c r="C1248" s="118" t="s">
        <v>28</v>
      </c>
      <c r="D1248" s="57" t="n">
        <v>54292</v>
      </c>
      <c r="E1248" s="0" t="s">
        <v>13</v>
      </c>
      <c r="F1248" s="0" t="n">
        <v>175</v>
      </c>
      <c r="H1248" s="29" t="n">
        <f aca="false">VLOOKUP(A1248,HEADROOM!$C$2:$D$3820,2,FALSE())</f>
        <v>7017152</v>
      </c>
      <c r="I1248" s="0" t="str">
        <f aca="false">IF(D1248="",VLOOKUP(A1248,HEADROOM!$C$2:$E$3820,3,FALSE()),"")</f>
        <v/>
      </c>
      <c r="J1248" s="0" t="str">
        <f aca="false">A1248&amp;B1248</f>
        <v>Kinder Morgan Texas Pipeline, L.P.96062105</v>
      </c>
      <c r="K1248" s="0" t="s">
        <v>1572</v>
      </c>
    </row>
    <row r="1249" customFormat="false" ht="12.75" hidden="false" customHeight="false" outlineLevel="0" collapsed="false">
      <c r="A1249" s="56" t="s">
        <v>274</v>
      </c>
      <c r="B1249" s="57" t="n">
        <v>96067511</v>
      </c>
      <c r="C1249" s="118" t="s">
        <v>29</v>
      </c>
      <c r="D1249" s="57" t="n">
        <v>54292</v>
      </c>
      <c r="E1249" s="0" t="s">
        <v>13</v>
      </c>
      <c r="F1249" s="0" t="n">
        <v>175</v>
      </c>
      <c r="H1249" s="29" t="n">
        <f aca="false">VLOOKUP(A1249,HEADROOM!$C$2:$D$3820,2,FALSE())</f>
        <v>7017152</v>
      </c>
      <c r="I1249" s="0" t="str">
        <f aca="false">IF(D1249="",VLOOKUP(A1249,HEADROOM!$C$2:$E$3820,3,FALSE()),"")</f>
        <v/>
      </c>
      <c r="J1249" s="0" t="str">
        <f aca="false">A1249&amp;B1249</f>
        <v>Kinder Morgan Texas Pipeline, L.P.96067511</v>
      </c>
      <c r="K1249" s="0" t="s">
        <v>1572</v>
      </c>
    </row>
    <row r="1250" customFormat="false" ht="12.75" hidden="false" customHeight="false" outlineLevel="0" collapsed="false">
      <c r="A1250" s="56" t="s">
        <v>274</v>
      </c>
      <c r="B1250" s="57" t="n">
        <v>96077308</v>
      </c>
      <c r="C1250" s="118" t="s">
        <v>140</v>
      </c>
      <c r="D1250" s="57" t="n">
        <v>54292</v>
      </c>
      <c r="E1250" s="0" t="s">
        <v>13</v>
      </c>
      <c r="F1250" s="0" t="n">
        <v>175</v>
      </c>
      <c r="H1250" s="29" t="n">
        <f aca="false">VLOOKUP(A1250,HEADROOM!$C$2:$D$3820,2,FALSE())</f>
        <v>7017152</v>
      </c>
      <c r="I1250" s="0" t="str">
        <f aca="false">IF(D1250="",VLOOKUP(A1250,HEADROOM!$C$2:$E$3820,3,FALSE()),"")</f>
        <v/>
      </c>
      <c r="J1250" s="0" t="str">
        <f aca="false">A1250&amp;B1250</f>
        <v>Kinder Morgan Texas Pipeline, L.P.96077308</v>
      </c>
      <c r="K1250" s="0" t="s">
        <v>1572</v>
      </c>
    </row>
    <row r="1251" customFormat="false" ht="12.75" hidden="false" customHeight="false" outlineLevel="0" collapsed="false">
      <c r="A1251" s="62" t="s">
        <v>151</v>
      </c>
      <c r="B1251" s="57"/>
      <c r="C1251" s="63" t="s">
        <v>91</v>
      </c>
      <c r="D1251" s="60" t="n">
        <v>246</v>
      </c>
      <c r="E1251" s="0" t="s">
        <v>13</v>
      </c>
      <c r="F1251" s="0" t="n">
        <v>74</v>
      </c>
      <c r="H1251" s="29" t="n">
        <f aca="false">VLOOKUP(A1251,HEADROOM!$C$2:$D$3820,2,FALSE())</f>
        <v>1500000</v>
      </c>
      <c r="I1251" s="0" t="str">
        <f aca="false">IF(D1251="",VLOOKUP(A1251,HEADROOM!$C$2:$E$3820,3,FALSE()),"")</f>
        <v/>
      </c>
      <c r="J1251" s="0" t="str">
        <f aca="false">A1251&amp;B1251</f>
        <v>Kinder Morgan, Inc.</v>
      </c>
      <c r="K1251" s="0" t="n">
        <v>0</v>
      </c>
    </row>
    <row r="1252" customFormat="false" ht="12.75" hidden="false" customHeight="false" outlineLevel="0" collapsed="false">
      <c r="A1252" s="56" t="s">
        <v>230</v>
      </c>
      <c r="B1252" s="57" t="n">
        <v>96061754</v>
      </c>
      <c r="C1252" s="118" t="s">
        <v>29</v>
      </c>
      <c r="D1252" s="57" t="n">
        <v>58669</v>
      </c>
      <c r="E1252" s="0" t="s">
        <v>13</v>
      </c>
      <c r="F1252" s="0" t="n">
        <v>138</v>
      </c>
      <c r="H1252" s="29" t="e">
        <f aca="false">VLOOKUP(A1252,HEADROOM!$C$2:$D$3820,2,FALSE())</f>
        <v>#N/A</v>
      </c>
      <c r="I1252" s="0" t="str">
        <f aca="false">IF(D1252="",VLOOKUP(A1252,HEADROOM!$C$2:$E$3820,3,FALSE()),"")</f>
        <v/>
      </c>
      <c r="J1252" s="0" t="str">
        <f aca="false">A1252&amp;B1252</f>
        <v>Koch Midstream Services Company96061754</v>
      </c>
      <c r="K1252" s="0" t="s">
        <v>1572</v>
      </c>
    </row>
    <row r="1253" customFormat="false" ht="12.75" hidden="false" customHeight="false" outlineLevel="0" collapsed="false">
      <c r="A1253" s="56" t="s">
        <v>230</v>
      </c>
      <c r="B1253" s="57" t="n">
        <v>96061755</v>
      </c>
      <c r="C1253" s="118" t="s">
        <v>70</v>
      </c>
      <c r="D1253" s="57" t="n">
        <v>58669</v>
      </c>
      <c r="E1253" s="0" t="s">
        <v>13</v>
      </c>
      <c r="F1253" s="0" t="n">
        <v>138</v>
      </c>
      <c r="H1253" s="29" t="e">
        <f aca="false">VLOOKUP(A1253,HEADROOM!$C$2:$D$3820,2,FALSE())</f>
        <v>#N/A</v>
      </c>
      <c r="I1253" s="0" t="str">
        <f aca="false">IF(D1253="",VLOOKUP(A1253,HEADROOM!$C$2:$E$3820,3,FALSE()),"")</f>
        <v/>
      </c>
      <c r="J1253" s="0" t="str">
        <f aca="false">A1253&amp;B1253</f>
        <v>Koch Midstream Services Company96061755</v>
      </c>
      <c r="K1253" s="0" t="s">
        <v>1572</v>
      </c>
    </row>
    <row r="1254" customFormat="false" ht="12.75" hidden="false" customHeight="false" outlineLevel="0" collapsed="false">
      <c r="A1254" s="56" t="s">
        <v>220</v>
      </c>
      <c r="B1254" s="57" t="n">
        <v>96063132</v>
      </c>
      <c r="C1254" s="118" t="s">
        <v>140</v>
      </c>
      <c r="D1254" s="57" t="n">
        <v>97779</v>
      </c>
      <c r="E1254" s="0" t="s">
        <v>13</v>
      </c>
      <c r="F1254" s="0" t="n">
        <v>130</v>
      </c>
      <c r="H1254" s="29" t="n">
        <f aca="false">VLOOKUP(A1254,HEADROOM!$C$2:$D$3820,2,FALSE())</f>
        <v>9154104</v>
      </c>
      <c r="I1254" s="0" t="str">
        <f aca="false">IF(D1254="",VLOOKUP(A1254,HEADROOM!$C$2:$E$3820,3,FALSE()),"")</f>
        <v/>
      </c>
      <c r="J1254" s="0" t="str">
        <f aca="false">A1254&amp;B1254</f>
        <v>Koch Midstream Services Company, LLC96063132</v>
      </c>
      <c r="K1254" s="0" t="s">
        <v>4030</v>
      </c>
    </row>
    <row r="1255" customFormat="false" ht="12.75" hidden="false" customHeight="false" outlineLevel="0" collapsed="false">
      <c r="A1255" s="56" t="s">
        <v>220</v>
      </c>
      <c r="B1255" s="57" t="n">
        <v>96064683</v>
      </c>
      <c r="C1255" s="118" t="s">
        <v>70</v>
      </c>
      <c r="D1255" s="57" t="n">
        <v>97779</v>
      </c>
      <c r="E1255" s="0" t="s">
        <v>13</v>
      </c>
      <c r="F1255" s="0" t="n">
        <v>130</v>
      </c>
      <c r="H1255" s="29" t="n">
        <f aca="false">VLOOKUP(A1255,HEADROOM!$C$2:$D$3820,2,FALSE())</f>
        <v>9154104</v>
      </c>
      <c r="I1255" s="0" t="str">
        <f aca="false">IF(D1255="",VLOOKUP(A1255,HEADROOM!$C$2:$E$3820,3,FALSE()),"")</f>
        <v/>
      </c>
      <c r="J1255" s="0" t="str">
        <f aca="false">A1255&amp;B1255</f>
        <v>Koch Midstream Services Company, LLC96064683</v>
      </c>
      <c r="K1255" s="0" t="s">
        <v>1572</v>
      </c>
    </row>
    <row r="1256" customFormat="false" ht="12.75" hidden="false" customHeight="false" outlineLevel="0" collapsed="false">
      <c r="A1256" s="56" t="s">
        <v>220</v>
      </c>
      <c r="B1256" s="57" t="n">
        <v>96079653</v>
      </c>
      <c r="C1256" s="118" t="s">
        <v>29</v>
      </c>
      <c r="D1256" s="57" t="n">
        <v>97779</v>
      </c>
      <c r="E1256" s="0" t="s">
        <v>13</v>
      </c>
      <c r="F1256" s="0" t="n">
        <v>130</v>
      </c>
      <c r="H1256" s="29" t="n">
        <f aca="false">VLOOKUP(A1256,HEADROOM!$C$2:$D$3820,2,FALSE())</f>
        <v>9154104</v>
      </c>
      <c r="I1256" s="0" t="str">
        <f aca="false">IF(D1256="",VLOOKUP(A1256,HEADROOM!$C$2:$E$3820,3,FALSE()),"")</f>
        <v/>
      </c>
      <c r="J1256" s="0" t="str">
        <f aca="false">A1256&amp;B1256</f>
        <v>Koch Midstream Services Company, LLC96079653</v>
      </c>
      <c r="K1256" s="0" t="s">
        <v>1572</v>
      </c>
    </row>
    <row r="1257" customFormat="false" ht="12.75" hidden="false" customHeight="false" outlineLevel="0" collapsed="false">
      <c r="A1257" s="56" t="s">
        <v>337</v>
      </c>
      <c r="B1257" s="57" t="n">
        <v>96030003</v>
      </c>
      <c r="C1257" s="118" t="s">
        <v>78</v>
      </c>
      <c r="D1257" s="57" t="n">
        <v>5310</v>
      </c>
      <c r="E1257" s="0" t="s">
        <v>13</v>
      </c>
      <c r="F1257" s="0" t="n">
        <v>227</v>
      </c>
      <c r="H1257" s="29" t="n">
        <f aca="false">VLOOKUP(A1257,HEADROOM!$C$2:$D$3820,2,FALSE())</f>
        <v>6050189</v>
      </c>
      <c r="I1257" s="0" t="str">
        <f aca="false">IF(D1257="",VLOOKUP(A1257,HEADROOM!$C$2:$E$3820,3,FALSE()),"")</f>
        <v/>
      </c>
      <c r="J1257" s="0" t="str">
        <f aca="false">A1257&amp;B1257</f>
        <v>Lakeland, City Of96030003</v>
      </c>
      <c r="K1257" s="0" t="s">
        <v>1572</v>
      </c>
    </row>
    <row r="1258" customFormat="false" ht="12.75" hidden="false" customHeight="false" outlineLevel="0" collapsed="false">
      <c r="A1258" s="56" t="s">
        <v>337</v>
      </c>
      <c r="B1258" s="57" t="n">
        <v>96070488</v>
      </c>
      <c r="C1258" s="118" t="s">
        <v>70</v>
      </c>
      <c r="D1258" s="57" t="n">
        <v>5310</v>
      </c>
      <c r="E1258" s="0" t="s">
        <v>13</v>
      </c>
      <c r="F1258" s="0" t="n">
        <v>227</v>
      </c>
      <c r="H1258" s="29" t="n">
        <f aca="false">VLOOKUP(A1258,HEADROOM!$C$2:$D$3820,2,FALSE())</f>
        <v>6050189</v>
      </c>
      <c r="I1258" s="0" t="str">
        <f aca="false">IF(D1258="",VLOOKUP(A1258,HEADROOM!$C$2:$E$3820,3,FALSE()),"")</f>
        <v/>
      </c>
      <c r="J1258" s="0" t="str">
        <f aca="false">A1258&amp;B1258</f>
        <v>Lakeland, City Of96070488</v>
      </c>
      <c r="K1258" s="0" t="s">
        <v>1572</v>
      </c>
    </row>
    <row r="1259" customFormat="false" ht="12.75" hidden="false" customHeight="false" outlineLevel="0" collapsed="false">
      <c r="A1259" s="56" t="s">
        <v>322</v>
      </c>
      <c r="B1259" s="57" t="n">
        <v>96003324</v>
      </c>
      <c r="C1259" s="118" t="s">
        <v>56</v>
      </c>
      <c r="D1259" s="57" t="n">
        <v>58177</v>
      </c>
      <c r="E1259" s="0" t="s">
        <v>13</v>
      </c>
      <c r="F1259" s="0" t="n">
        <v>217</v>
      </c>
      <c r="H1259" s="29" t="n">
        <f aca="false">VLOOKUP(A1259,HEADROOM!$C$2:$D$3820,2,FALSE())</f>
        <v>1500000</v>
      </c>
      <c r="I1259" s="0" t="str">
        <f aca="false">IF(D1259="",VLOOKUP(A1259,HEADROOM!$C$2:$E$3820,3,FALSE()),"")</f>
        <v/>
      </c>
      <c r="J1259" s="0" t="str">
        <f aca="false">A1259&amp;B1259</f>
        <v>LG&amp;E Energy Marketing Inc.96003324</v>
      </c>
      <c r="K1259" s="0" t="s">
        <v>1572</v>
      </c>
    </row>
    <row r="1260" customFormat="false" ht="12.75" hidden="false" customHeight="false" outlineLevel="0" collapsed="false">
      <c r="A1260" s="56" t="s">
        <v>322</v>
      </c>
      <c r="B1260" s="57" t="n">
        <v>96003333</v>
      </c>
      <c r="C1260" s="118" t="s">
        <v>47</v>
      </c>
      <c r="D1260" s="57" t="n">
        <v>58177</v>
      </c>
      <c r="E1260" s="0" t="s">
        <v>13</v>
      </c>
      <c r="F1260" s="0" t="n">
        <v>217</v>
      </c>
      <c r="H1260" s="29" t="n">
        <f aca="false">VLOOKUP(A1260,HEADROOM!$C$2:$D$3820,2,FALSE())</f>
        <v>1500000</v>
      </c>
      <c r="I1260" s="0" t="str">
        <f aca="false">IF(D1260="",VLOOKUP(A1260,HEADROOM!$C$2:$E$3820,3,FALSE()),"")</f>
        <v/>
      </c>
      <c r="J1260" s="0" t="str">
        <f aca="false">A1260&amp;B1260</f>
        <v>LG&amp;E Energy Marketing Inc.96003333</v>
      </c>
      <c r="K1260" s="0" t="s">
        <v>1572</v>
      </c>
    </row>
    <row r="1261" customFormat="false" ht="12.75" hidden="false" customHeight="false" outlineLevel="0" collapsed="false">
      <c r="A1261" s="56" t="s">
        <v>322</v>
      </c>
      <c r="B1261" s="57" t="n">
        <v>96019089</v>
      </c>
      <c r="C1261" s="118" t="s">
        <v>36</v>
      </c>
      <c r="D1261" s="57" t="n">
        <v>58177</v>
      </c>
      <c r="E1261" s="0" t="s">
        <v>13</v>
      </c>
      <c r="F1261" s="0" t="n">
        <v>217</v>
      </c>
      <c r="H1261" s="29" t="n">
        <f aca="false">VLOOKUP(A1261,HEADROOM!$C$2:$D$3820,2,FALSE())</f>
        <v>1500000</v>
      </c>
      <c r="I1261" s="0" t="str">
        <f aca="false">IF(D1261="",VLOOKUP(A1261,HEADROOM!$C$2:$E$3820,3,FALSE()),"")</f>
        <v/>
      </c>
      <c r="J1261" s="0" t="str">
        <f aca="false">A1261&amp;B1261</f>
        <v>LG&amp;E Energy Marketing Inc.96019089</v>
      </c>
      <c r="K1261" s="0" t="s">
        <v>1572</v>
      </c>
    </row>
    <row r="1262" customFormat="false" ht="12.75" hidden="false" customHeight="false" outlineLevel="0" collapsed="false">
      <c r="A1262" s="62" t="s">
        <v>115</v>
      </c>
      <c r="B1262" s="57"/>
      <c r="C1262" s="63" t="s">
        <v>91</v>
      </c>
      <c r="D1262" s="60" t="n">
        <v>278</v>
      </c>
      <c r="E1262" s="0" t="s">
        <v>13</v>
      </c>
      <c r="F1262" s="0" t="n">
        <v>46</v>
      </c>
      <c r="H1262" s="29" t="n">
        <f aca="false">VLOOKUP(A1262,HEADROOM!$C$2:$D$3820,2,FALSE())</f>
        <v>2699131</v>
      </c>
      <c r="I1262" s="0" t="str">
        <f aca="false">IF(D1262="",VLOOKUP(A1262,HEADROOM!$C$2:$E$3820,3,FALSE()),"")</f>
        <v/>
      </c>
      <c r="J1262" s="0" t="str">
        <f aca="false">A1262&amp;B1262</f>
        <v>Louis Dreyfus Corporation</v>
      </c>
      <c r="K1262" s="0" t="n">
        <v>0</v>
      </c>
    </row>
    <row r="1263" customFormat="false" ht="12.75" hidden="false" customHeight="false" outlineLevel="0" collapsed="false">
      <c r="A1263" s="56" t="s">
        <v>184</v>
      </c>
      <c r="B1263" s="57" t="n">
        <v>96007328</v>
      </c>
      <c r="C1263" s="118" t="s">
        <v>29</v>
      </c>
      <c r="D1263" s="57" t="n">
        <v>2094</v>
      </c>
      <c r="E1263" s="0" t="s">
        <v>13</v>
      </c>
      <c r="F1263" s="0" t="n">
        <v>97</v>
      </c>
      <c r="H1263" s="29" t="n">
        <f aca="false">VLOOKUP(A1263,HEADROOM!$C$2:$D$3820,2,FALSE())</f>
        <v>73621299</v>
      </c>
      <c r="I1263" s="0" t="str">
        <f aca="false">IF(D1263="",VLOOKUP(A1263,HEADROOM!$C$2:$E$3820,3,FALSE()),"")</f>
        <v/>
      </c>
      <c r="J1263" s="0" t="str">
        <f aca="false">A1263&amp;B1263</f>
        <v>Marathon Oil Company96007328</v>
      </c>
      <c r="K1263" s="0" t="s">
        <v>4034</v>
      </c>
    </row>
    <row r="1264" customFormat="false" ht="12.75" hidden="false" customHeight="false" outlineLevel="0" collapsed="false">
      <c r="A1264" s="56" t="s">
        <v>184</v>
      </c>
      <c r="B1264" s="57" t="n">
        <v>96054437</v>
      </c>
      <c r="C1264" s="118" t="s">
        <v>28</v>
      </c>
      <c r="D1264" s="57" t="n">
        <v>2094</v>
      </c>
      <c r="E1264" s="0" t="s">
        <v>13</v>
      </c>
      <c r="F1264" s="0" t="n">
        <v>97</v>
      </c>
      <c r="H1264" s="29" t="n">
        <f aca="false">VLOOKUP(A1264,HEADROOM!$C$2:$D$3820,2,FALSE())</f>
        <v>73621299</v>
      </c>
      <c r="I1264" s="0" t="str">
        <f aca="false">IF(D1264="",VLOOKUP(A1264,HEADROOM!$C$2:$E$3820,3,FALSE()),"")</f>
        <v/>
      </c>
      <c r="J1264" s="0" t="str">
        <f aca="false">A1264&amp;B1264</f>
        <v>Marathon Oil Company96054437</v>
      </c>
      <c r="K1264" s="0" t="s">
        <v>4031</v>
      </c>
    </row>
    <row r="1265" customFormat="false" ht="12.75" hidden="false" customHeight="false" outlineLevel="0" collapsed="false">
      <c r="A1265" s="56" t="s">
        <v>184</v>
      </c>
      <c r="B1265" s="57" t="n">
        <v>96056620</v>
      </c>
      <c r="C1265" s="118" t="s">
        <v>29</v>
      </c>
      <c r="D1265" s="57" t="n">
        <v>2094</v>
      </c>
      <c r="E1265" s="0" t="s">
        <v>13</v>
      </c>
      <c r="F1265" s="0" t="n">
        <v>97</v>
      </c>
      <c r="H1265" s="29" t="n">
        <f aca="false">VLOOKUP(A1265,HEADROOM!$C$2:$D$3820,2,FALSE())</f>
        <v>73621299</v>
      </c>
      <c r="I1265" s="0" t="str">
        <f aca="false">IF(D1265="",VLOOKUP(A1265,HEADROOM!$C$2:$E$3820,3,FALSE()),"")</f>
        <v/>
      </c>
      <c r="J1265" s="0" t="str">
        <f aca="false">A1265&amp;B1265</f>
        <v>Marathon Oil Company96056620</v>
      </c>
      <c r="K1265" s="0" t="s">
        <v>4031</v>
      </c>
    </row>
    <row r="1266" customFormat="false" ht="12.75" hidden="false" customHeight="false" outlineLevel="0" collapsed="false">
      <c r="A1266" s="56" t="s">
        <v>184</v>
      </c>
      <c r="B1266" s="57" t="n">
        <v>96003030</v>
      </c>
      <c r="C1266" s="118" t="s">
        <v>56</v>
      </c>
      <c r="D1266" s="57" t="n">
        <v>2094</v>
      </c>
      <c r="E1266" s="0" t="s">
        <v>13</v>
      </c>
      <c r="F1266" s="0" t="n">
        <v>97</v>
      </c>
      <c r="H1266" s="29" t="n">
        <f aca="false">VLOOKUP(A1266,HEADROOM!$C$2:$D$3820,2,FALSE())</f>
        <v>73621299</v>
      </c>
      <c r="I1266" s="0" t="str">
        <f aca="false">IF(D1266="",VLOOKUP(A1266,HEADROOM!$C$2:$E$3820,3,FALSE()),"")</f>
        <v/>
      </c>
      <c r="J1266" s="0" t="str">
        <f aca="false">A1266&amp;B1266</f>
        <v>Marathon Oil Company96003030</v>
      </c>
      <c r="K1266" s="0" t="s">
        <v>1572</v>
      </c>
    </row>
    <row r="1267" customFormat="false" ht="12.75" hidden="false" customHeight="false" outlineLevel="0" collapsed="false">
      <c r="A1267" s="56" t="s">
        <v>184</v>
      </c>
      <c r="B1267" s="57" t="n">
        <v>96004069</v>
      </c>
      <c r="C1267" s="118" t="s">
        <v>185</v>
      </c>
      <c r="D1267" s="57" t="n">
        <v>2094</v>
      </c>
      <c r="E1267" s="0" t="s">
        <v>13</v>
      </c>
      <c r="F1267" s="0" t="n">
        <v>97</v>
      </c>
      <c r="H1267" s="29" t="n">
        <f aca="false">VLOOKUP(A1267,HEADROOM!$C$2:$D$3820,2,FALSE())</f>
        <v>73621299</v>
      </c>
      <c r="I1267" s="0" t="str">
        <f aca="false">IF(D1267="",VLOOKUP(A1267,HEADROOM!$C$2:$E$3820,3,FALSE()),"")</f>
        <v/>
      </c>
      <c r="J1267" s="0" t="str">
        <f aca="false">A1267&amp;B1267</f>
        <v>Marathon Oil Company96004069</v>
      </c>
      <c r="K1267" s="0" t="s">
        <v>1572</v>
      </c>
    </row>
    <row r="1268" customFormat="false" ht="12.75" hidden="false" customHeight="false" outlineLevel="0" collapsed="false">
      <c r="A1268" s="56" t="s">
        <v>184</v>
      </c>
      <c r="B1268" s="57" t="n">
        <v>96019031</v>
      </c>
      <c r="C1268" s="118" t="s">
        <v>36</v>
      </c>
      <c r="D1268" s="57" t="n">
        <v>2094</v>
      </c>
      <c r="E1268" s="0" t="s">
        <v>13</v>
      </c>
      <c r="F1268" s="0" t="n">
        <v>97</v>
      </c>
      <c r="H1268" s="29" t="n">
        <f aca="false">VLOOKUP(A1268,HEADROOM!$C$2:$D$3820,2,FALSE())</f>
        <v>73621299</v>
      </c>
      <c r="I1268" s="0" t="str">
        <f aca="false">IF(D1268="",VLOOKUP(A1268,HEADROOM!$C$2:$E$3820,3,FALSE()),"")</f>
        <v/>
      </c>
      <c r="J1268" s="0" t="str">
        <f aca="false">A1268&amp;B1268</f>
        <v>Marathon Oil Company96019031</v>
      </c>
      <c r="K1268" s="0" t="s">
        <v>1572</v>
      </c>
    </row>
    <row r="1269" customFormat="false" ht="12.75" hidden="false" customHeight="false" outlineLevel="0" collapsed="false">
      <c r="A1269" s="56" t="s">
        <v>184</v>
      </c>
      <c r="B1269" s="57" t="n">
        <v>96020734</v>
      </c>
      <c r="C1269" s="118" t="s">
        <v>32</v>
      </c>
      <c r="D1269" s="57" t="n">
        <v>2094</v>
      </c>
      <c r="E1269" s="0" t="s">
        <v>13</v>
      </c>
      <c r="F1269" s="0" t="n">
        <v>97</v>
      </c>
      <c r="H1269" s="29" t="n">
        <f aca="false">VLOOKUP(A1269,HEADROOM!$C$2:$D$3820,2,FALSE())</f>
        <v>73621299</v>
      </c>
      <c r="I1269" s="0" t="str">
        <f aca="false">IF(D1269="",VLOOKUP(A1269,HEADROOM!$C$2:$E$3820,3,FALSE()),"")</f>
        <v/>
      </c>
      <c r="J1269" s="0" t="str">
        <f aca="false">A1269&amp;B1269</f>
        <v>Marathon Oil Company96020734</v>
      </c>
      <c r="K1269" s="0" t="s">
        <v>1572</v>
      </c>
    </row>
    <row r="1270" customFormat="false" ht="12.75" hidden="false" customHeight="false" outlineLevel="0" collapsed="false">
      <c r="A1270" s="56" t="s">
        <v>184</v>
      </c>
      <c r="B1270" s="57" t="n">
        <v>96028944</v>
      </c>
      <c r="C1270" s="118" t="s">
        <v>34</v>
      </c>
      <c r="D1270" s="57" t="n">
        <v>2094</v>
      </c>
      <c r="E1270" s="0" t="s">
        <v>13</v>
      </c>
      <c r="F1270" s="0" t="n">
        <v>97</v>
      </c>
      <c r="H1270" s="29" t="n">
        <f aca="false">VLOOKUP(A1270,HEADROOM!$C$2:$D$3820,2,FALSE())</f>
        <v>73621299</v>
      </c>
      <c r="I1270" s="0" t="str">
        <f aca="false">IF(D1270="",VLOOKUP(A1270,HEADROOM!$C$2:$E$3820,3,FALSE()),"")</f>
        <v/>
      </c>
      <c r="J1270" s="0" t="str">
        <f aca="false">A1270&amp;B1270</f>
        <v>Marathon Oil Company96028944</v>
      </c>
      <c r="K1270" s="0" t="s">
        <v>1572</v>
      </c>
    </row>
    <row r="1271" customFormat="false" ht="12.75" hidden="false" customHeight="false" outlineLevel="0" collapsed="false">
      <c r="A1271" s="56" t="s">
        <v>184</v>
      </c>
      <c r="B1271" s="57" t="n">
        <v>96081542</v>
      </c>
      <c r="C1271" s="118" t="s">
        <v>38</v>
      </c>
      <c r="D1271" s="57" t="n">
        <v>2094</v>
      </c>
      <c r="E1271" s="0" t="s">
        <v>13</v>
      </c>
      <c r="F1271" s="0" t="n">
        <v>97</v>
      </c>
      <c r="H1271" s="29" t="n">
        <f aca="false">VLOOKUP(A1271,HEADROOM!$C$2:$D$3820,2,FALSE())</f>
        <v>73621299</v>
      </c>
      <c r="I1271" s="0" t="str">
        <f aca="false">IF(D1271="",VLOOKUP(A1271,HEADROOM!$C$2:$E$3820,3,FALSE()),"")</f>
        <v/>
      </c>
      <c r="J1271" s="0" t="str">
        <f aca="false">A1271&amp;B1271</f>
        <v>Marathon Oil Company96081542</v>
      </c>
      <c r="K1271" s="0" t="s">
        <v>1572</v>
      </c>
    </row>
    <row r="1272" customFormat="false" ht="12.75" hidden="false" customHeight="false" outlineLevel="0" collapsed="false">
      <c r="A1272" s="56" t="s">
        <v>312</v>
      </c>
      <c r="B1272" s="57" t="n">
        <v>96016001</v>
      </c>
      <c r="C1272" s="118" t="s">
        <v>313</v>
      </c>
      <c r="D1272" s="57" t="n">
        <v>51880</v>
      </c>
      <c r="E1272" s="0" t="s">
        <v>13</v>
      </c>
      <c r="F1272" s="0" t="n">
        <v>210</v>
      </c>
      <c r="H1272" s="29" t="n">
        <f aca="false">VLOOKUP(A1272,HEADROOM!$C$2:$D$3820,2,FALSE())</f>
        <v>766195</v>
      </c>
      <c r="I1272" s="0" t="str">
        <f aca="false">IF(D1272="",VLOOKUP(A1272,HEADROOM!$C$2:$E$3820,3,FALSE()),"")</f>
        <v/>
      </c>
      <c r="J1272" s="0" t="str">
        <f aca="false">A1272&amp;B1272</f>
        <v>MarkWest Hydrocarbon, Inc.96016001</v>
      </c>
      <c r="K1272" s="0" t="s">
        <v>1572</v>
      </c>
    </row>
    <row r="1273" customFormat="false" ht="12.75" hidden="false" customHeight="false" outlineLevel="0" collapsed="false">
      <c r="A1273" s="56" t="s">
        <v>312</v>
      </c>
      <c r="B1273" s="57" t="n">
        <v>96016002</v>
      </c>
      <c r="C1273" s="118" t="s">
        <v>313</v>
      </c>
      <c r="D1273" s="57" t="n">
        <v>51880</v>
      </c>
      <c r="E1273" s="0" t="s">
        <v>13</v>
      </c>
      <c r="F1273" s="0" t="n">
        <v>210</v>
      </c>
      <c r="H1273" s="29" t="n">
        <f aca="false">VLOOKUP(A1273,HEADROOM!$C$2:$D$3820,2,FALSE())</f>
        <v>766195</v>
      </c>
      <c r="I1273" s="0" t="str">
        <f aca="false">IF(D1273="",VLOOKUP(A1273,HEADROOM!$C$2:$E$3820,3,FALSE()),"")</f>
        <v/>
      </c>
      <c r="J1273" s="0" t="str">
        <f aca="false">A1273&amp;B1273</f>
        <v>MarkWest Hydrocarbon, Inc.96016002</v>
      </c>
      <c r="K1273" s="0" t="s">
        <v>1572</v>
      </c>
    </row>
    <row r="1274" customFormat="false" ht="12.75" hidden="false" customHeight="false" outlineLevel="0" collapsed="false">
      <c r="A1274" s="56" t="s">
        <v>312</v>
      </c>
      <c r="B1274" s="57" t="n">
        <v>96016003</v>
      </c>
      <c r="C1274" s="118" t="s">
        <v>313</v>
      </c>
      <c r="D1274" s="57" t="n">
        <v>51880</v>
      </c>
      <c r="E1274" s="0" t="s">
        <v>13</v>
      </c>
      <c r="F1274" s="0" t="n">
        <v>210</v>
      </c>
      <c r="H1274" s="29" t="n">
        <f aca="false">VLOOKUP(A1274,HEADROOM!$C$2:$D$3820,2,FALSE())</f>
        <v>766195</v>
      </c>
      <c r="I1274" s="0" t="str">
        <f aca="false">IF(D1274="",VLOOKUP(A1274,HEADROOM!$C$2:$E$3820,3,FALSE()),"")</f>
        <v/>
      </c>
      <c r="J1274" s="0" t="str">
        <f aca="false">A1274&amp;B1274</f>
        <v>MarkWest Hydrocarbon, Inc.96016003</v>
      </c>
      <c r="K1274" s="0" t="s">
        <v>1572</v>
      </c>
    </row>
    <row r="1275" customFormat="false" ht="12.75" hidden="false" customHeight="false" outlineLevel="0" collapsed="false">
      <c r="A1275" s="56" t="s">
        <v>312</v>
      </c>
      <c r="B1275" s="57" t="n">
        <v>96016004</v>
      </c>
      <c r="C1275" s="118" t="s">
        <v>313</v>
      </c>
      <c r="D1275" s="57" t="n">
        <v>51880</v>
      </c>
      <c r="E1275" s="0" t="s">
        <v>13</v>
      </c>
      <c r="F1275" s="0" t="n">
        <v>210</v>
      </c>
      <c r="H1275" s="29" t="n">
        <f aca="false">VLOOKUP(A1275,HEADROOM!$C$2:$D$3820,2,FALSE())</f>
        <v>766195</v>
      </c>
      <c r="I1275" s="0" t="str">
        <f aca="false">IF(D1275="",VLOOKUP(A1275,HEADROOM!$C$2:$E$3820,3,FALSE()),"")</f>
        <v/>
      </c>
      <c r="J1275" s="0" t="str">
        <f aca="false">A1275&amp;B1275</f>
        <v>MarkWest Hydrocarbon, Inc.96016004</v>
      </c>
      <c r="K1275" s="0" t="s">
        <v>1572</v>
      </c>
    </row>
    <row r="1276" customFormat="false" ht="12.75" hidden="false" customHeight="false" outlineLevel="0" collapsed="false">
      <c r="A1276" s="56" t="s">
        <v>312</v>
      </c>
      <c r="B1276" s="57" t="n">
        <v>96016006</v>
      </c>
      <c r="C1276" s="118" t="s">
        <v>313</v>
      </c>
      <c r="D1276" s="57" t="n">
        <v>51880</v>
      </c>
      <c r="E1276" s="0" t="s">
        <v>13</v>
      </c>
      <c r="F1276" s="0" t="n">
        <v>210</v>
      </c>
      <c r="H1276" s="29" t="n">
        <f aca="false">VLOOKUP(A1276,HEADROOM!$C$2:$D$3820,2,FALSE())</f>
        <v>766195</v>
      </c>
      <c r="I1276" s="0" t="str">
        <f aca="false">IF(D1276="",VLOOKUP(A1276,HEADROOM!$C$2:$E$3820,3,FALSE()),"")</f>
        <v/>
      </c>
      <c r="J1276" s="0" t="str">
        <f aca="false">A1276&amp;B1276</f>
        <v>MarkWest Hydrocarbon, Inc.96016006</v>
      </c>
      <c r="K1276" s="0" t="s">
        <v>1572</v>
      </c>
    </row>
    <row r="1277" customFormat="false" ht="12.75" hidden="false" customHeight="false" outlineLevel="0" collapsed="false">
      <c r="A1277" s="56" t="s">
        <v>312</v>
      </c>
      <c r="B1277" s="57" t="n">
        <v>96016007</v>
      </c>
      <c r="C1277" s="118" t="s">
        <v>313</v>
      </c>
      <c r="D1277" s="57" t="n">
        <v>51880</v>
      </c>
      <c r="E1277" s="0" t="s">
        <v>13</v>
      </c>
      <c r="F1277" s="0" t="n">
        <v>210</v>
      </c>
      <c r="H1277" s="29" t="n">
        <f aca="false">VLOOKUP(A1277,HEADROOM!$C$2:$D$3820,2,FALSE())</f>
        <v>766195</v>
      </c>
      <c r="I1277" s="0" t="str">
        <f aca="false">IF(D1277="",VLOOKUP(A1277,HEADROOM!$C$2:$E$3820,3,FALSE()),"")</f>
        <v/>
      </c>
      <c r="J1277" s="0" t="str">
        <f aca="false">A1277&amp;B1277</f>
        <v>MarkWest Hydrocarbon, Inc.96016007</v>
      </c>
      <c r="K1277" s="0" t="s">
        <v>1572</v>
      </c>
    </row>
    <row r="1278" customFormat="false" ht="12.75" hidden="false" customHeight="false" outlineLevel="0" collapsed="false">
      <c r="A1278" s="56" t="s">
        <v>312</v>
      </c>
      <c r="B1278" s="57" t="n">
        <v>96016008</v>
      </c>
      <c r="C1278" s="118" t="s">
        <v>313</v>
      </c>
      <c r="D1278" s="57" t="n">
        <v>51880</v>
      </c>
      <c r="E1278" s="0" t="s">
        <v>13</v>
      </c>
      <c r="F1278" s="0" t="n">
        <v>210</v>
      </c>
      <c r="H1278" s="29" t="n">
        <f aca="false">VLOOKUP(A1278,HEADROOM!$C$2:$D$3820,2,FALSE())</f>
        <v>766195</v>
      </c>
      <c r="I1278" s="0" t="str">
        <f aca="false">IF(D1278="",VLOOKUP(A1278,HEADROOM!$C$2:$E$3820,3,FALSE()),"")</f>
        <v/>
      </c>
      <c r="J1278" s="0" t="str">
        <f aca="false">A1278&amp;B1278</f>
        <v>MarkWest Hydrocarbon, Inc.96016008</v>
      </c>
      <c r="K1278" s="0" t="s">
        <v>1572</v>
      </c>
    </row>
    <row r="1279" customFormat="false" ht="12.75" hidden="false" customHeight="false" outlineLevel="0" collapsed="false">
      <c r="A1279" s="56" t="s">
        <v>312</v>
      </c>
      <c r="B1279" s="57" t="n">
        <v>96016009</v>
      </c>
      <c r="C1279" s="118" t="s">
        <v>313</v>
      </c>
      <c r="D1279" s="57" t="n">
        <v>51880</v>
      </c>
      <c r="E1279" s="0" t="s">
        <v>13</v>
      </c>
      <c r="F1279" s="0" t="n">
        <v>210</v>
      </c>
      <c r="H1279" s="29" t="n">
        <f aca="false">VLOOKUP(A1279,HEADROOM!$C$2:$D$3820,2,FALSE())</f>
        <v>766195</v>
      </c>
      <c r="I1279" s="0" t="str">
        <f aca="false">IF(D1279="",VLOOKUP(A1279,HEADROOM!$C$2:$E$3820,3,FALSE()),"")</f>
        <v/>
      </c>
      <c r="J1279" s="0" t="str">
        <f aca="false">A1279&amp;B1279</f>
        <v>MarkWest Hydrocarbon, Inc.96016009</v>
      </c>
      <c r="K1279" s="0" t="s">
        <v>1572</v>
      </c>
    </row>
    <row r="1280" customFormat="false" ht="12.75" hidden="false" customHeight="false" outlineLevel="0" collapsed="false">
      <c r="A1280" s="56" t="s">
        <v>312</v>
      </c>
      <c r="B1280" s="57" t="n">
        <v>96016011</v>
      </c>
      <c r="C1280" s="118" t="s">
        <v>313</v>
      </c>
      <c r="D1280" s="57" t="n">
        <v>51880</v>
      </c>
      <c r="E1280" s="0" t="s">
        <v>13</v>
      </c>
      <c r="F1280" s="0" t="n">
        <v>210</v>
      </c>
      <c r="H1280" s="29" t="n">
        <f aca="false">VLOOKUP(A1280,HEADROOM!$C$2:$D$3820,2,FALSE())</f>
        <v>766195</v>
      </c>
      <c r="I1280" s="0" t="str">
        <f aca="false">IF(D1280="",VLOOKUP(A1280,HEADROOM!$C$2:$E$3820,3,FALSE()),"")</f>
        <v/>
      </c>
      <c r="J1280" s="0" t="str">
        <f aca="false">A1280&amp;B1280</f>
        <v>MarkWest Hydrocarbon, Inc.96016011</v>
      </c>
      <c r="K1280" s="0" t="s">
        <v>1572</v>
      </c>
    </row>
    <row r="1281" customFormat="false" ht="12.75" hidden="false" customHeight="false" outlineLevel="0" collapsed="false">
      <c r="A1281" s="56" t="s">
        <v>312</v>
      </c>
      <c r="B1281" s="57" t="n">
        <v>96016012</v>
      </c>
      <c r="C1281" s="118" t="s">
        <v>313</v>
      </c>
      <c r="D1281" s="57" t="n">
        <v>51880</v>
      </c>
      <c r="E1281" s="0" t="s">
        <v>13</v>
      </c>
      <c r="F1281" s="0" t="n">
        <v>210</v>
      </c>
      <c r="H1281" s="29" t="n">
        <f aca="false">VLOOKUP(A1281,HEADROOM!$C$2:$D$3820,2,FALSE())</f>
        <v>766195</v>
      </c>
      <c r="I1281" s="0" t="str">
        <f aca="false">IF(D1281="",VLOOKUP(A1281,HEADROOM!$C$2:$E$3820,3,FALSE()),"")</f>
        <v/>
      </c>
      <c r="J1281" s="0" t="str">
        <f aca="false">A1281&amp;B1281</f>
        <v>MarkWest Hydrocarbon, Inc.96016012</v>
      </c>
      <c r="K1281" s="0" t="s">
        <v>1572</v>
      </c>
    </row>
    <row r="1282" customFormat="false" ht="12.75" hidden="false" customHeight="false" outlineLevel="0" collapsed="false">
      <c r="A1282" s="56" t="s">
        <v>312</v>
      </c>
      <c r="B1282" s="57" t="n">
        <v>96016013</v>
      </c>
      <c r="C1282" s="118" t="s">
        <v>313</v>
      </c>
      <c r="D1282" s="57" t="n">
        <v>51880</v>
      </c>
      <c r="E1282" s="0" t="s">
        <v>13</v>
      </c>
      <c r="F1282" s="0" t="n">
        <v>210</v>
      </c>
      <c r="H1282" s="29" t="n">
        <f aca="false">VLOOKUP(A1282,HEADROOM!$C$2:$D$3820,2,FALSE())</f>
        <v>766195</v>
      </c>
      <c r="I1282" s="0" t="str">
        <f aca="false">IF(D1282="",VLOOKUP(A1282,HEADROOM!$C$2:$E$3820,3,FALSE()),"")</f>
        <v/>
      </c>
      <c r="J1282" s="0" t="str">
        <f aca="false">A1282&amp;B1282</f>
        <v>MarkWest Hydrocarbon, Inc.96016013</v>
      </c>
      <c r="K1282" s="0" t="s">
        <v>1572</v>
      </c>
    </row>
    <row r="1283" customFormat="false" ht="12.75" hidden="false" customHeight="false" outlineLevel="0" collapsed="false">
      <c r="A1283" s="56" t="s">
        <v>312</v>
      </c>
      <c r="B1283" s="57" t="n">
        <v>96016017</v>
      </c>
      <c r="C1283" s="118" t="s">
        <v>313</v>
      </c>
      <c r="D1283" s="57" t="n">
        <v>51880</v>
      </c>
      <c r="E1283" s="0" t="s">
        <v>13</v>
      </c>
      <c r="F1283" s="0" t="n">
        <v>210</v>
      </c>
      <c r="H1283" s="29" t="n">
        <f aca="false">VLOOKUP(A1283,HEADROOM!$C$2:$D$3820,2,FALSE())</f>
        <v>766195</v>
      </c>
      <c r="I1283" s="0" t="str">
        <f aca="false">IF(D1283="",VLOOKUP(A1283,HEADROOM!$C$2:$E$3820,3,FALSE()),"")</f>
        <v/>
      </c>
      <c r="J1283" s="0" t="str">
        <f aca="false">A1283&amp;B1283</f>
        <v>MarkWest Hydrocarbon, Inc.96016017</v>
      </c>
      <c r="K1283" s="0" t="s">
        <v>1572</v>
      </c>
    </row>
    <row r="1284" customFormat="false" ht="12.75" hidden="false" customHeight="false" outlineLevel="0" collapsed="false">
      <c r="A1284" s="56" t="s">
        <v>312</v>
      </c>
      <c r="B1284" s="57" t="n">
        <v>96016147</v>
      </c>
      <c r="C1284" s="118" t="s">
        <v>313</v>
      </c>
      <c r="D1284" s="57" t="n">
        <v>51880</v>
      </c>
      <c r="E1284" s="0" t="s">
        <v>13</v>
      </c>
      <c r="F1284" s="0" t="n">
        <v>210</v>
      </c>
      <c r="H1284" s="29" t="n">
        <f aca="false">VLOOKUP(A1284,HEADROOM!$C$2:$D$3820,2,FALSE())</f>
        <v>766195</v>
      </c>
      <c r="I1284" s="0" t="str">
        <f aca="false">IF(D1284="",VLOOKUP(A1284,HEADROOM!$C$2:$E$3820,3,FALSE()),"")</f>
        <v/>
      </c>
      <c r="J1284" s="0" t="str">
        <f aca="false">A1284&amp;B1284</f>
        <v>MarkWest Hydrocarbon, Inc.96016147</v>
      </c>
      <c r="K1284" s="0" t="s">
        <v>1572</v>
      </c>
    </row>
    <row r="1285" customFormat="false" ht="12.75" hidden="false" customHeight="false" outlineLevel="0" collapsed="false">
      <c r="A1285" s="56" t="s">
        <v>312</v>
      </c>
      <c r="B1285" s="57" t="n">
        <v>96016148</v>
      </c>
      <c r="C1285" s="118" t="s">
        <v>313</v>
      </c>
      <c r="D1285" s="57" t="n">
        <v>51880</v>
      </c>
      <c r="E1285" s="0" t="s">
        <v>13</v>
      </c>
      <c r="F1285" s="0" t="n">
        <v>210</v>
      </c>
      <c r="H1285" s="29" t="n">
        <f aca="false">VLOOKUP(A1285,HEADROOM!$C$2:$D$3820,2,FALSE())</f>
        <v>766195</v>
      </c>
      <c r="I1285" s="0" t="str">
        <f aca="false">IF(D1285="",VLOOKUP(A1285,HEADROOM!$C$2:$E$3820,3,FALSE()),"")</f>
        <v/>
      </c>
      <c r="J1285" s="0" t="str">
        <f aca="false">A1285&amp;B1285</f>
        <v>MarkWest Hydrocarbon, Inc.96016148</v>
      </c>
      <c r="K1285" s="0" t="s">
        <v>1572</v>
      </c>
    </row>
    <row r="1286" customFormat="false" ht="12.75" hidden="false" customHeight="false" outlineLevel="0" collapsed="false">
      <c r="A1286" s="56" t="s">
        <v>312</v>
      </c>
      <c r="B1286" s="57" t="n">
        <v>96016149</v>
      </c>
      <c r="C1286" s="118" t="s">
        <v>313</v>
      </c>
      <c r="D1286" s="57" t="n">
        <v>51880</v>
      </c>
      <c r="E1286" s="0" t="s">
        <v>13</v>
      </c>
      <c r="F1286" s="0" t="n">
        <v>210</v>
      </c>
      <c r="H1286" s="29" t="n">
        <f aca="false">VLOOKUP(A1286,HEADROOM!$C$2:$D$3820,2,FALSE())</f>
        <v>766195</v>
      </c>
      <c r="I1286" s="0" t="str">
        <f aca="false">IF(D1286="",VLOOKUP(A1286,HEADROOM!$C$2:$E$3820,3,FALSE()),"")</f>
        <v/>
      </c>
      <c r="J1286" s="0" t="str">
        <f aca="false">A1286&amp;B1286</f>
        <v>MarkWest Hydrocarbon, Inc.96016149</v>
      </c>
      <c r="K1286" s="0" t="s">
        <v>1572</v>
      </c>
    </row>
    <row r="1287" customFormat="false" ht="12.75" hidden="false" customHeight="false" outlineLevel="0" collapsed="false">
      <c r="A1287" s="56" t="s">
        <v>312</v>
      </c>
      <c r="B1287" s="57" t="n">
        <v>96016150</v>
      </c>
      <c r="C1287" s="118" t="s">
        <v>313</v>
      </c>
      <c r="D1287" s="57" t="n">
        <v>51880</v>
      </c>
      <c r="E1287" s="0" t="s">
        <v>13</v>
      </c>
      <c r="F1287" s="0" t="n">
        <v>210</v>
      </c>
      <c r="H1287" s="29" t="n">
        <f aca="false">VLOOKUP(A1287,HEADROOM!$C$2:$D$3820,2,FALSE())</f>
        <v>766195</v>
      </c>
      <c r="I1287" s="0" t="str">
        <f aca="false">IF(D1287="",VLOOKUP(A1287,HEADROOM!$C$2:$E$3820,3,FALSE()),"")</f>
        <v/>
      </c>
      <c r="J1287" s="0" t="str">
        <f aca="false">A1287&amp;B1287</f>
        <v>MarkWest Hydrocarbon, Inc.96016150</v>
      </c>
      <c r="K1287" s="0" t="s">
        <v>1572</v>
      </c>
    </row>
    <row r="1288" customFormat="false" ht="12.75" hidden="false" customHeight="false" outlineLevel="0" collapsed="false">
      <c r="A1288" s="56" t="s">
        <v>312</v>
      </c>
      <c r="B1288" s="57" t="n">
        <v>96016505</v>
      </c>
      <c r="C1288" s="118" t="s">
        <v>313</v>
      </c>
      <c r="D1288" s="57" t="n">
        <v>51880</v>
      </c>
      <c r="E1288" s="0" t="s">
        <v>13</v>
      </c>
      <c r="F1288" s="0" t="n">
        <v>210</v>
      </c>
      <c r="H1288" s="29" t="n">
        <f aca="false">VLOOKUP(A1288,HEADROOM!$C$2:$D$3820,2,FALSE())</f>
        <v>766195</v>
      </c>
      <c r="I1288" s="0" t="str">
        <f aca="false">IF(D1288="",VLOOKUP(A1288,HEADROOM!$C$2:$E$3820,3,FALSE()),"")</f>
        <v/>
      </c>
      <c r="J1288" s="0" t="str">
        <f aca="false">A1288&amp;B1288</f>
        <v>MarkWest Hydrocarbon, Inc.96016505</v>
      </c>
      <c r="K1288" s="0" t="s">
        <v>1572</v>
      </c>
    </row>
    <row r="1289" customFormat="false" ht="12.75" hidden="false" customHeight="false" outlineLevel="0" collapsed="false">
      <c r="A1289" s="56" t="s">
        <v>312</v>
      </c>
      <c r="B1289" s="57" t="n">
        <v>96017220</v>
      </c>
      <c r="C1289" s="118" t="s">
        <v>313</v>
      </c>
      <c r="D1289" s="57" t="n">
        <v>51880</v>
      </c>
      <c r="E1289" s="0" t="s">
        <v>13</v>
      </c>
      <c r="F1289" s="0" t="n">
        <v>210</v>
      </c>
      <c r="H1289" s="29" t="n">
        <f aca="false">VLOOKUP(A1289,HEADROOM!$C$2:$D$3820,2,FALSE())</f>
        <v>766195</v>
      </c>
      <c r="I1289" s="0" t="str">
        <f aca="false">IF(D1289="",VLOOKUP(A1289,HEADROOM!$C$2:$E$3820,3,FALSE()),"")</f>
        <v/>
      </c>
      <c r="J1289" s="0" t="str">
        <f aca="false">A1289&amp;B1289</f>
        <v>MarkWest Hydrocarbon, Inc.96017220</v>
      </c>
      <c r="K1289" s="0" t="s">
        <v>1572</v>
      </c>
    </row>
    <row r="1290" customFormat="false" ht="12.75" hidden="false" customHeight="false" outlineLevel="0" collapsed="false">
      <c r="A1290" s="56" t="s">
        <v>312</v>
      </c>
      <c r="B1290" s="57" t="n">
        <v>96028981</v>
      </c>
      <c r="C1290" s="118" t="s">
        <v>34</v>
      </c>
      <c r="D1290" s="57" t="n">
        <v>51880</v>
      </c>
      <c r="E1290" s="0" t="s">
        <v>13</v>
      </c>
      <c r="F1290" s="0" t="n">
        <v>210</v>
      </c>
      <c r="H1290" s="29" t="n">
        <f aca="false">VLOOKUP(A1290,HEADROOM!$C$2:$D$3820,2,FALSE())</f>
        <v>766195</v>
      </c>
      <c r="I1290" s="0" t="str">
        <f aca="false">IF(D1290="",VLOOKUP(A1290,HEADROOM!$C$2:$E$3820,3,FALSE()),"")</f>
        <v/>
      </c>
      <c r="J1290" s="0" t="str">
        <f aca="false">A1290&amp;B1290</f>
        <v>MarkWest Hydrocarbon, Inc.96028981</v>
      </c>
      <c r="K1290" s="0" t="s">
        <v>1572</v>
      </c>
    </row>
    <row r="1291" customFormat="false" ht="12.75" hidden="false" customHeight="false" outlineLevel="0" collapsed="false">
      <c r="A1291" s="56" t="s">
        <v>312</v>
      </c>
      <c r="B1291" s="57" t="n">
        <v>96045818</v>
      </c>
      <c r="C1291" s="118" t="s">
        <v>313</v>
      </c>
      <c r="D1291" s="57" t="n">
        <v>51880</v>
      </c>
      <c r="E1291" s="0" t="s">
        <v>13</v>
      </c>
      <c r="F1291" s="0" t="n">
        <v>210</v>
      </c>
      <c r="H1291" s="29" t="n">
        <f aca="false">VLOOKUP(A1291,HEADROOM!$C$2:$D$3820,2,FALSE())</f>
        <v>766195</v>
      </c>
      <c r="I1291" s="0" t="str">
        <f aca="false">IF(D1291="",VLOOKUP(A1291,HEADROOM!$C$2:$E$3820,3,FALSE()),"")</f>
        <v/>
      </c>
      <c r="J1291" s="0" t="str">
        <f aca="false">A1291&amp;B1291</f>
        <v>MarkWest Hydrocarbon, Inc.96045818</v>
      </c>
      <c r="K1291" s="0" t="s">
        <v>1572</v>
      </c>
    </row>
    <row r="1292" customFormat="false" ht="12.75" hidden="false" customHeight="false" outlineLevel="0" collapsed="false">
      <c r="A1292" s="56" t="s">
        <v>312</v>
      </c>
      <c r="B1292" s="57" t="n">
        <v>96052730</v>
      </c>
      <c r="C1292" s="118" t="s">
        <v>313</v>
      </c>
      <c r="D1292" s="57" t="n">
        <v>51880</v>
      </c>
      <c r="E1292" s="0" t="s">
        <v>13</v>
      </c>
      <c r="F1292" s="0" t="n">
        <v>210</v>
      </c>
      <c r="H1292" s="29" t="n">
        <f aca="false">VLOOKUP(A1292,HEADROOM!$C$2:$D$3820,2,FALSE())</f>
        <v>766195</v>
      </c>
      <c r="I1292" s="0" t="str">
        <f aca="false">IF(D1292="",VLOOKUP(A1292,HEADROOM!$C$2:$E$3820,3,FALSE()),"")</f>
        <v/>
      </c>
      <c r="J1292" s="0" t="str">
        <f aca="false">A1292&amp;B1292</f>
        <v>MarkWest Hydrocarbon, Inc.96052730</v>
      </c>
      <c r="K1292" s="0" t="s">
        <v>1572</v>
      </c>
    </row>
    <row r="1293" customFormat="false" ht="12.75" hidden="false" customHeight="false" outlineLevel="0" collapsed="false">
      <c r="A1293" s="56" t="s">
        <v>312</v>
      </c>
      <c r="B1293" s="57" t="n">
        <v>96063570</v>
      </c>
      <c r="C1293" s="118" t="s">
        <v>47</v>
      </c>
      <c r="D1293" s="57" t="n">
        <v>51880</v>
      </c>
      <c r="E1293" s="0" t="s">
        <v>13</v>
      </c>
      <c r="F1293" s="0" t="n">
        <v>210</v>
      </c>
      <c r="H1293" s="29" t="n">
        <f aca="false">VLOOKUP(A1293,HEADROOM!$C$2:$D$3820,2,FALSE())</f>
        <v>766195</v>
      </c>
      <c r="I1293" s="0" t="str">
        <f aca="false">IF(D1293="",VLOOKUP(A1293,HEADROOM!$C$2:$E$3820,3,FALSE()),"")</f>
        <v/>
      </c>
      <c r="J1293" s="0" t="str">
        <f aca="false">A1293&amp;B1293</f>
        <v>MarkWest Hydrocarbon, Inc.96063570</v>
      </c>
      <c r="K1293" s="0" t="s">
        <v>1572</v>
      </c>
    </row>
    <row r="1294" customFormat="false" ht="12.75" hidden="false" customHeight="false" outlineLevel="0" collapsed="false">
      <c r="A1294" s="56" t="s">
        <v>312</v>
      </c>
      <c r="B1294" s="57" t="n">
        <v>96081582</v>
      </c>
      <c r="C1294" s="118" t="s">
        <v>34</v>
      </c>
      <c r="D1294" s="57" t="n">
        <v>51880</v>
      </c>
      <c r="E1294" s="0" t="s">
        <v>13</v>
      </c>
      <c r="F1294" s="0" t="n">
        <v>210</v>
      </c>
      <c r="H1294" s="29" t="n">
        <f aca="false">VLOOKUP(A1294,HEADROOM!$C$2:$D$3820,2,FALSE())</f>
        <v>766195</v>
      </c>
      <c r="I1294" s="0" t="str">
        <f aca="false">IF(D1294="",VLOOKUP(A1294,HEADROOM!$C$2:$E$3820,3,FALSE()),"")</f>
        <v/>
      </c>
      <c r="J1294" s="0" t="str">
        <f aca="false">A1294&amp;B1294</f>
        <v>MarkWest Hydrocarbon, Inc.96081582</v>
      </c>
      <c r="K1294" s="0" t="s">
        <v>1572</v>
      </c>
    </row>
    <row r="1295" customFormat="false" ht="12.75" hidden="false" customHeight="false" outlineLevel="0" collapsed="false">
      <c r="A1295" s="56" t="s">
        <v>327</v>
      </c>
      <c r="B1295" s="57" t="n">
        <v>96002360</v>
      </c>
      <c r="C1295" s="118" t="s">
        <v>54</v>
      </c>
      <c r="D1295" s="57" t="n">
        <v>36857</v>
      </c>
      <c r="E1295" s="0" t="s">
        <v>13</v>
      </c>
      <c r="F1295" s="0" t="n">
        <v>222</v>
      </c>
      <c r="H1295" s="29" t="n">
        <f aca="false">VLOOKUP(A1295,HEADROOM!$C$2:$D$3820,2,FALSE())</f>
        <v>8183833</v>
      </c>
      <c r="I1295" s="0" t="str">
        <f aca="false">IF(D1295="",VLOOKUP(A1295,HEADROOM!$C$2:$E$3820,3,FALSE()),"")</f>
        <v/>
      </c>
      <c r="J1295" s="0" t="str">
        <f aca="false">A1295&amp;B1295</f>
        <v>Memphis Light, Gas, and Water Division96002360</v>
      </c>
      <c r="K1295" s="0" t="s">
        <v>1572</v>
      </c>
    </row>
    <row r="1296" customFormat="false" ht="12.75" hidden="false" customHeight="false" outlineLevel="0" collapsed="false">
      <c r="A1296" s="56" t="s">
        <v>336</v>
      </c>
      <c r="B1296" s="57" t="n">
        <v>96002461</v>
      </c>
      <c r="C1296" s="118" t="s">
        <v>28</v>
      </c>
      <c r="D1296" s="57" t="n">
        <v>2160</v>
      </c>
      <c r="E1296" s="0" t="s">
        <v>13</v>
      </c>
      <c r="F1296" s="0" t="n">
        <v>226</v>
      </c>
      <c r="H1296" s="29" t="n">
        <f aca="false">VLOOKUP(A1296,HEADROOM!$C$2:$D$3820,2,FALSE())</f>
        <v>808456</v>
      </c>
      <c r="I1296" s="0" t="str">
        <f aca="false">IF(D1296="",VLOOKUP(A1296,HEADROOM!$C$2:$E$3820,3,FALSE()),"")</f>
        <v/>
      </c>
      <c r="J1296" s="0" t="str">
        <f aca="false">A1296&amp;B1296</f>
        <v>Metropolitan Utilities District96002461</v>
      </c>
      <c r="K1296" s="0" t="s">
        <v>1572</v>
      </c>
    </row>
    <row r="1297" customFormat="false" ht="12.75" hidden="false" customHeight="false" outlineLevel="0" collapsed="false">
      <c r="A1297" s="56" t="s">
        <v>336</v>
      </c>
      <c r="B1297" s="57" t="n">
        <v>96002877</v>
      </c>
      <c r="C1297" s="118" t="s">
        <v>29</v>
      </c>
      <c r="D1297" s="57" t="n">
        <v>2160</v>
      </c>
      <c r="E1297" s="0" t="s">
        <v>13</v>
      </c>
      <c r="F1297" s="0" t="n">
        <v>226</v>
      </c>
      <c r="H1297" s="29" t="n">
        <f aca="false">VLOOKUP(A1297,HEADROOM!$C$2:$D$3820,2,FALSE())</f>
        <v>808456</v>
      </c>
      <c r="I1297" s="0" t="str">
        <f aca="false">IF(D1297="",VLOOKUP(A1297,HEADROOM!$C$2:$E$3820,3,FALSE()),"")</f>
        <v/>
      </c>
      <c r="J1297" s="0" t="str">
        <f aca="false">A1297&amp;B1297</f>
        <v>Metropolitan Utilities District96002877</v>
      </c>
      <c r="K1297" s="0" t="s">
        <v>1572</v>
      </c>
    </row>
    <row r="1298" customFormat="false" ht="12.75" hidden="false" customHeight="false" outlineLevel="0" collapsed="false">
      <c r="A1298" s="56" t="s">
        <v>336</v>
      </c>
      <c r="B1298" s="57" t="n">
        <v>96041229</v>
      </c>
      <c r="C1298" s="118" t="s">
        <v>70</v>
      </c>
      <c r="D1298" s="57" t="n">
        <v>2160</v>
      </c>
      <c r="E1298" s="0" t="s">
        <v>13</v>
      </c>
      <c r="F1298" s="0" t="n">
        <v>226</v>
      </c>
      <c r="H1298" s="29" t="n">
        <f aca="false">VLOOKUP(A1298,HEADROOM!$C$2:$D$3820,2,FALSE())</f>
        <v>808456</v>
      </c>
      <c r="I1298" s="0" t="str">
        <f aca="false">IF(D1298="",VLOOKUP(A1298,HEADROOM!$C$2:$E$3820,3,FALSE()),"")</f>
        <v/>
      </c>
      <c r="J1298" s="0" t="str">
        <f aca="false">A1298&amp;B1298</f>
        <v>Metropolitan Utilities District96041229</v>
      </c>
      <c r="K1298" s="0" t="s">
        <v>1572</v>
      </c>
    </row>
    <row r="1299" customFormat="false" ht="12.75" hidden="false" customHeight="false" outlineLevel="0" collapsed="false">
      <c r="A1299" s="56" t="s">
        <v>336</v>
      </c>
      <c r="B1299" s="57" t="n">
        <v>96062421</v>
      </c>
      <c r="C1299" s="118" t="s">
        <v>33</v>
      </c>
      <c r="D1299" s="57" t="n">
        <v>2160</v>
      </c>
      <c r="E1299" s="0" t="s">
        <v>13</v>
      </c>
      <c r="F1299" s="0" t="n">
        <v>226</v>
      </c>
      <c r="H1299" s="29" t="n">
        <f aca="false">VLOOKUP(A1299,HEADROOM!$C$2:$D$3820,2,FALSE())</f>
        <v>808456</v>
      </c>
      <c r="I1299" s="0" t="str">
        <f aca="false">IF(D1299="",VLOOKUP(A1299,HEADROOM!$C$2:$E$3820,3,FALSE()),"")</f>
        <v/>
      </c>
      <c r="J1299" s="0" t="str">
        <f aca="false">A1299&amp;B1299</f>
        <v>Metropolitan Utilities District96062421</v>
      </c>
      <c r="K1299" s="0" t="s">
        <v>1572</v>
      </c>
    </row>
    <row r="1300" customFormat="false" ht="12.75" hidden="false" customHeight="false" outlineLevel="0" collapsed="false">
      <c r="A1300" s="56" t="s">
        <v>336</v>
      </c>
      <c r="B1300" s="57" t="n">
        <v>96096099</v>
      </c>
      <c r="C1300" s="118" t="s">
        <v>47</v>
      </c>
      <c r="D1300" s="57" t="n">
        <v>2160</v>
      </c>
      <c r="E1300" s="0" t="s">
        <v>13</v>
      </c>
      <c r="F1300" s="0" t="n">
        <v>226</v>
      </c>
      <c r="H1300" s="29" t="n">
        <f aca="false">VLOOKUP(A1300,HEADROOM!$C$2:$D$3820,2,FALSE())</f>
        <v>808456</v>
      </c>
      <c r="I1300" s="0" t="str">
        <f aca="false">IF(D1300="",VLOOKUP(A1300,HEADROOM!$C$2:$E$3820,3,FALSE()),"")</f>
        <v/>
      </c>
      <c r="J1300" s="0" t="str">
        <f aca="false">A1300&amp;B1300</f>
        <v>Metropolitan Utilities District96096099</v>
      </c>
      <c r="K1300" s="0" t="s">
        <v>1572</v>
      </c>
    </row>
    <row r="1301" customFormat="false" ht="12.75" hidden="false" customHeight="false" outlineLevel="0" collapsed="false">
      <c r="A1301" s="56" t="s">
        <v>219</v>
      </c>
      <c r="B1301" s="57" t="n">
        <v>96040625</v>
      </c>
      <c r="C1301" s="118" t="s">
        <v>29</v>
      </c>
      <c r="D1301" s="57" t="n">
        <v>2162</v>
      </c>
      <c r="E1301" s="0" t="s">
        <v>13</v>
      </c>
      <c r="F1301" s="0" t="n">
        <v>129</v>
      </c>
      <c r="H1301" s="29" t="n">
        <f aca="false">VLOOKUP(A1301,HEADROOM!$C$2:$D$3820,2,FALSE())</f>
        <v>500000</v>
      </c>
      <c r="I1301" s="0" t="str">
        <f aca="false">IF(D1301="",VLOOKUP(A1301,HEADROOM!$C$2:$E$3820,3,FALSE()),"")</f>
        <v/>
      </c>
      <c r="J1301" s="0" t="str">
        <f aca="false">A1301&amp;B1301</f>
        <v>Miami Valley Resources Inc.96040625</v>
      </c>
      <c r="K1301" s="0" t="s">
        <v>1572</v>
      </c>
    </row>
    <row r="1302" customFormat="false" ht="12.75" hidden="false" customHeight="false" outlineLevel="0" collapsed="false">
      <c r="A1302" s="56" t="s">
        <v>219</v>
      </c>
      <c r="B1302" s="57" t="n">
        <v>96041537</v>
      </c>
      <c r="C1302" s="118" t="s">
        <v>47</v>
      </c>
      <c r="D1302" s="57" t="n">
        <v>2162</v>
      </c>
      <c r="E1302" s="0" t="s">
        <v>13</v>
      </c>
      <c r="F1302" s="0" t="n">
        <v>129</v>
      </c>
      <c r="H1302" s="29" t="n">
        <f aca="false">VLOOKUP(A1302,HEADROOM!$C$2:$D$3820,2,FALSE())</f>
        <v>500000</v>
      </c>
      <c r="I1302" s="0" t="str">
        <f aca="false">IF(D1302="",VLOOKUP(A1302,HEADROOM!$C$2:$E$3820,3,FALSE()),"")</f>
        <v/>
      </c>
      <c r="J1302" s="0" t="str">
        <f aca="false">A1302&amp;B1302</f>
        <v>Miami Valley Resources Inc.96041537</v>
      </c>
      <c r="K1302" s="0" t="s">
        <v>1572</v>
      </c>
    </row>
    <row r="1303" customFormat="false" ht="12.75" hidden="false" customHeight="false" outlineLevel="0" collapsed="false">
      <c r="A1303" s="56" t="s">
        <v>219</v>
      </c>
      <c r="B1303" s="57" t="n">
        <v>96043176</v>
      </c>
      <c r="C1303" s="118" t="s">
        <v>28</v>
      </c>
      <c r="D1303" s="57" t="n">
        <v>2162</v>
      </c>
      <c r="E1303" s="0" t="s">
        <v>13</v>
      </c>
      <c r="F1303" s="0" t="n">
        <v>129</v>
      </c>
      <c r="H1303" s="29" t="n">
        <f aca="false">VLOOKUP(A1303,HEADROOM!$C$2:$D$3820,2,FALSE())</f>
        <v>500000</v>
      </c>
      <c r="I1303" s="0" t="str">
        <f aca="false">IF(D1303="",VLOOKUP(A1303,HEADROOM!$C$2:$E$3820,3,FALSE()),"")</f>
        <v/>
      </c>
      <c r="J1303" s="0" t="str">
        <f aca="false">A1303&amp;B1303</f>
        <v>Miami Valley Resources Inc.96043176</v>
      </c>
      <c r="K1303" s="0" t="s">
        <v>1572</v>
      </c>
    </row>
    <row r="1304" customFormat="false" ht="12.75" hidden="false" customHeight="false" outlineLevel="0" collapsed="false">
      <c r="A1304" s="56" t="s">
        <v>139</v>
      </c>
      <c r="B1304" s="57" t="n">
        <v>96005957</v>
      </c>
      <c r="C1304" s="118" t="s">
        <v>140</v>
      </c>
      <c r="D1304" s="57" t="n">
        <v>45492</v>
      </c>
      <c r="E1304" s="0" t="s">
        <v>13</v>
      </c>
      <c r="F1304" s="0" t="n">
        <v>64</v>
      </c>
      <c r="H1304" s="29" t="n">
        <f aca="false">VLOOKUP(A1304,HEADROOM!$C$2:$D$3820,2,FALSE())</f>
        <v>2630178</v>
      </c>
      <c r="I1304" s="0" t="str">
        <f aca="false">IF(D1304="",VLOOKUP(A1304,HEADROOM!$C$2:$E$3820,3,FALSE()),"")</f>
        <v/>
      </c>
      <c r="J1304" s="0" t="str">
        <f aca="false">A1304&amp;B1304</f>
        <v>MidAmerican Energy Company96005957</v>
      </c>
      <c r="K1304" s="0" t="s">
        <v>1572</v>
      </c>
    </row>
    <row r="1305" customFormat="false" ht="12.75" hidden="false" customHeight="false" outlineLevel="0" collapsed="false">
      <c r="A1305" s="56" t="s">
        <v>139</v>
      </c>
      <c r="B1305" s="57" t="n">
        <v>96009462</v>
      </c>
      <c r="C1305" s="118" t="s">
        <v>78</v>
      </c>
      <c r="D1305" s="57" t="n">
        <v>45492</v>
      </c>
      <c r="E1305" s="0" t="s">
        <v>13</v>
      </c>
      <c r="F1305" s="0" t="n">
        <v>64</v>
      </c>
      <c r="H1305" s="29" t="n">
        <f aca="false">VLOOKUP(A1305,HEADROOM!$C$2:$D$3820,2,FALSE())</f>
        <v>2630178</v>
      </c>
      <c r="I1305" s="0" t="str">
        <f aca="false">IF(D1305="",VLOOKUP(A1305,HEADROOM!$C$2:$E$3820,3,FALSE()),"")</f>
        <v/>
      </c>
      <c r="J1305" s="0" t="str">
        <f aca="false">A1305&amp;B1305</f>
        <v>MidAmerican Energy Company96009462</v>
      </c>
      <c r="K1305" s="0" t="s">
        <v>1572</v>
      </c>
    </row>
    <row r="1306" customFormat="false" ht="12.75" hidden="false" customHeight="false" outlineLevel="0" collapsed="false">
      <c r="A1306" s="56" t="s">
        <v>139</v>
      </c>
      <c r="B1306" s="57" t="n">
        <v>96023243</v>
      </c>
      <c r="C1306" s="118" t="s">
        <v>36</v>
      </c>
      <c r="D1306" s="57" t="n">
        <v>45492</v>
      </c>
      <c r="E1306" s="0" t="s">
        <v>13</v>
      </c>
      <c r="F1306" s="0" t="n">
        <v>64</v>
      </c>
      <c r="H1306" s="29" t="n">
        <f aca="false">VLOOKUP(A1306,HEADROOM!$C$2:$D$3820,2,FALSE())</f>
        <v>2630178</v>
      </c>
      <c r="I1306" s="0" t="str">
        <f aca="false">IF(D1306="",VLOOKUP(A1306,HEADROOM!$C$2:$E$3820,3,FALSE()),"")</f>
        <v/>
      </c>
      <c r="J1306" s="0" t="str">
        <f aca="false">A1306&amp;B1306</f>
        <v>MidAmerican Energy Company96023243</v>
      </c>
      <c r="K1306" s="0" t="s">
        <v>1572</v>
      </c>
    </row>
    <row r="1307" customFormat="false" ht="12.75" hidden="false" customHeight="false" outlineLevel="0" collapsed="false">
      <c r="A1307" s="56" t="s">
        <v>241</v>
      </c>
      <c r="B1307" s="57" t="n">
        <v>96001005</v>
      </c>
      <c r="C1307" s="118" t="s">
        <v>47</v>
      </c>
      <c r="D1307" s="57" t="n">
        <v>2181</v>
      </c>
      <c r="E1307" s="0" t="s">
        <v>13</v>
      </c>
      <c r="F1307" s="0" t="n">
        <v>149</v>
      </c>
      <c r="H1307" s="29" t="n">
        <f aca="false">VLOOKUP(A1307,HEADROOM!$C$2:$D$3820,2,FALSE())</f>
        <v>10000</v>
      </c>
      <c r="I1307" s="0" t="str">
        <f aca="false">IF(D1307="",VLOOKUP(A1307,HEADROOM!$C$2:$E$3820,3,FALSE()),"")</f>
        <v/>
      </c>
      <c r="J1307" s="0" t="str">
        <f aca="false">A1307&amp;B1307</f>
        <v>Midland Cogeneration Venture Limited Partnership96001005</v>
      </c>
      <c r="K1307" s="0" t="s">
        <v>1572</v>
      </c>
    </row>
    <row r="1308" customFormat="false" ht="12.75" hidden="false" customHeight="false" outlineLevel="0" collapsed="false">
      <c r="A1308" s="56" t="s">
        <v>241</v>
      </c>
      <c r="B1308" s="57" t="n">
        <v>96001017</v>
      </c>
      <c r="C1308" s="118" t="s">
        <v>188</v>
      </c>
      <c r="D1308" s="57" t="n">
        <v>2181</v>
      </c>
      <c r="E1308" s="0" t="s">
        <v>13</v>
      </c>
      <c r="F1308" s="0" t="n">
        <v>149</v>
      </c>
      <c r="H1308" s="29" t="n">
        <f aca="false">VLOOKUP(A1308,HEADROOM!$C$2:$D$3820,2,FALSE())</f>
        <v>10000</v>
      </c>
      <c r="I1308" s="0" t="str">
        <f aca="false">IF(D1308="",VLOOKUP(A1308,HEADROOM!$C$2:$E$3820,3,FALSE()),"")</f>
        <v/>
      </c>
      <c r="J1308" s="0" t="str">
        <f aca="false">A1308&amp;B1308</f>
        <v>Midland Cogeneration Venture Limited Partnership96001017</v>
      </c>
      <c r="K1308" s="0" t="s">
        <v>1572</v>
      </c>
    </row>
    <row r="1309" customFormat="false" ht="12.75" hidden="false" customHeight="false" outlineLevel="0" collapsed="false">
      <c r="A1309" s="56" t="s">
        <v>241</v>
      </c>
      <c r="B1309" s="57" t="n">
        <v>96001636</v>
      </c>
      <c r="C1309" s="118" t="s">
        <v>188</v>
      </c>
      <c r="D1309" s="57" t="n">
        <v>2181</v>
      </c>
      <c r="E1309" s="0" t="s">
        <v>13</v>
      </c>
      <c r="F1309" s="0" t="n">
        <v>149</v>
      </c>
      <c r="H1309" s="29" t="n">
        <f aca="false">VLOOKUP(A1309,HEADROOM!$C$2:$D$3820,2,FALSE())</f>
        <v>10000</v>
      </c>
      <c r="I1309" s="0" t="str">
        <f aca="false">IF(D1309="",VLOOKUP(A1309,HEADROOM!$C$2:$E$3820,3,FALSE()),"")</f>
        <v/>
      </c>
      <c r="J1309" s="0" t="str">
        <f aca="false">A1309&amp;B1309</f>
        <v>Midland Cogeneration Venture Limited Partnership96001636</v>
      </c>
      <c r="K1309" s="0" t="s">
        <v>1572</v>
      </c>
    </row>
    <row r="1310" customFormat="false" ht="12.75" hidden="false" customHeight="false" outlineLevel="0" collapsed="false">
      <c r="A1310" s="56" t="s">
        <v>241</v>
      </c>
      <c r="B1310" s="57" t="n">
        <v>96052899</v>
      </c>
      <c r="C1310" s="118" t="s">
        <v>34</v>
      </c>
      <c r="D1310" s="57" t="n">
        <v>2181</v>
      </c>
      <c r="E1310" s="0" t="s">
        <v>13</v>
      </c>
      <c r="F1310" s="0" t="n">
        <v>149</v>
      </c>
      <c r="H1310" s="29" t="n">
        <f aca="false">VLOOKUP(A1310,HEADROOM!$C$2:$D$3820,2,FALSE())</f>
        <v>10000</v>
      </c>
      <c r="I1310" s="0" t="str">
        <f aca="false">IF(D1310="",VLOOKUP(A1310,HEADROOM!$C$2:$E$3820,3,FALSE()),"")</f>
        <v/>
      </c>
      <c r="J1310" s="0" t="str">
        <f aca="false">A1310&amp;B1310</f>
        <v>Midland Cogeneration Venture Limited Partnership96052899</v>
      </c>
      <c r="K1310" s="0" t="s">
        <v>1572</v>
      </c>
    </row>
    <row r="1311" customFormat="false" ht="12.75" hidden="false" customHeight="false" outlineLevel="0" collapsed="false">
      <c r="A1311" s="56" t="s">
        <v>100</v>
      </c>
      <c r="B1311" s="57" t="n">
        <v>96028953</v>
      </c>
      <c r="C1311" s="118" t="s">
        <v>34</v>
      </c>
      <c r="D1311" s="57" t="n">
        <v>49333</v>
      </c>
      <c r="E1311" s="0" t="s">
        <v>13</v>
      </c>
      <c r="F1311" s="0" t="n">
        <v>35</v>
      </c>
      <c r="H1311" s="29" t="n">
        <f aca="false">VLOOKUP(A1311,HEADROOM!$C$2:$D$3820,2,FALSE())</f>
        <v>2400000</v>
      </c>
      <c r="I1311" s="0" t="str">
        <f aca="false">IF(D1311="",VLOOKUP(A1311,HEADROOM!$C$2:$E$3820,3,FALSE()),"")</f>
        <v/>
      </c>
      <c r="J1311" s="0" t="str">
        <f aca="false">A1311&amp;B1311</f>
        <v>Mieco Inc.96028953</v>
      </c>
      <c r="K1311" s="0" t="s">
        <v>1572</v>
      </c>
    </row>
    <row r="1312" customFormat="false" ht="12.75" hidden="false" customHeight="false" outlineLevel="0" collapsed="false">
      <c r="A1312" s="56" t="s">
        <v>100</v>
      </c>
      <c r="B1312" s="57" t="n">
        <v>96057905</v>
      </c>
      <c r="C1312" s="118" t="s">
        <v>47</v>
      </c>
      <c r="D1312" s="57" t="n">
        <v>49333</v>
      </c>
      <c r="E1312" s="0" t="s">
        <v>13</v>
      </c>
      <c r="F1312" s="0" t="n">
        <v>35</v>
      </c>
      <c r="H1312" s="29" t="n">
        <f aca="false">VLOOKUP(A1312,HEADROOM!$C$2:$D$3820,2,FALSE())</f>
        <v>2400000</v>
      </c>
      <c r="I1312" s="0" t="str">
        <f aca="false">IF(D1312="",VLOOKUP(A1312,HEADROOM!$C$2:$E$3820,3,FALSE()),"")</f>
        <v/>
      </c>
      <c r="J1312" s="0" t="str">
        <f aca="false">A1312&amp;B1312</f>
        <v>Mieco Inc.96057905</v>
      </c>
      <c r="K1312" s="0" t="s">
        <v>1572</v>
      </c>
    </row>
    <row r="1313" customFormat="false" ht="12.75" hidden="false" customHeight="false" outlineLevel="0" collapsed="false">
      <c r="A1313" s="56" t="s">
        <v>63</v>
      </c>
      <c r="B1313" s="57" t="n">
        <v>96062703</v>
      </c>
      <c r="C1313" s="118" t="s">
        <v>29</v>
      </c>
      <c r="D1313" s="57" t="n">
        <v>56264</v>
      </c>
      <c r="E1313" s="0" t="s">
        <v>13</v>
      </c>
      <c r="F1313" s="0" t="n">
        <v>9</v>
      </c>
      <c r="H1313" s="29" t="n">
        <f aca="false">VLOOKUP(A1313,HEADROOM!$C$2:$D$3820,2,FALSE())</f>
        <v>63044383</v>
      </c>
      <c r="I1313" s="0" t="str">
        <f aca="false">IF(D1313="",VLOOKUP(A1313,HEADROOM!$C$2:$E$3820,3,FALSE()),"")</f>
        <v/>
      </c>
      <c r="J1313" s="0" t="str">
        <f aca="false">A1313&amp;B1313</f>
        <v>Mirant Americas Energy Marketing, L.P.96062703</v>
      </c>
      <c r="K1313" s="0" t="s">
        <v>4030</v>
      </c>
    </row>
    <row r="1314" customFormat="false" ht="12.75" hidden="false" customHeight="false" outlineLevel="0" collapsed="false">
      <c r="A1314" s="56" t="s">
        <v>63</v>
      </c>
      <c r="B1314" s="57" t="n">
        <v>96062765</v>
      </c>
      <c r="C1314" s="118" t="s">
        <v>28</v>
      </c>
      <c r="D1314" s="57" t="n">
        <v>56264</v>
      </c>
      <c r="E1314" s="0" t="s">
        <v>13</v>
      </c>
      <c r="F1314" s="0" t="n">
        <v>9</v>
      </c>
      <c r="H1314" s="29" t="n">
        <f aca="false">VLOOKUP(A1314,HEADROOM!$C$2:$D$3820,2,FALSE())</f>
        <v>63044383</v>
      </c>
      <c r="I1314" s="0" t="str">
        <f aca="false">IF(D1314="",VLOOKUP(A1314,HEADROOM!$C$2:$E$3820,3,FALSE()),"")</f>
        <v/>
      </c>
      <c r="J1314" s="0" t="str">
        <f aca="false">A1314&amp;B1314</f>
        <v>Mirant Americas Energy Marketing, L.P.96062765</v>
      </c>
      <c r="K1314" s="0" t="s">
        <v>4030</v>
      </c>
    </row>
    <row r="1315" customFormat="false" ht="12.75" hidden="false" customHeight="false" outlineLevel="0" collapsed="false">
      <c r="A1315" s="56" t="s">
        <v>63</v>
      </c>
      <c r="B1315" s="57" t="n">
        <v>96055634</v>
      </c>
      <c r="C1315" s="118" t="s">
        <v>29</v>
      </c>
      <c r="D1315" s="57" t="n">
        <v>56264</v>
      </c>
      <c r="E1315" s="0" t="s">
        <v>13</v>
      </c>
      <c r="F1315" s="0" t="n">
        <v>9</v>
      </c>
      <c r="H1315" s="29" t="n">
        <f aca="false">VLOOKUP(A1315,HEADROOM!$C$2:$D$3820,2,FALSE())</f>
        <v>63044383</v>
      </c>
      <c r="I1315" s="0" t="str">
        <f aca="false">IF(D1315="",VLOOKUP(A1315,HEADROOM!$C$2:$E$3820,3,FALSE()),"")</f>
        <v/>
      </c>
      <c r="J1315" s="0" t="str">
        <f aca="false">A1315&amp;B1315</f>
        <v>Mirant Americas Energy Marketing, L.P.96055634</v>
      </c>
      <c r="K1315" s="0" t="s">
        <v>4031</v>
      </c>
    </row>
    <row r="1316" customFormat="false" ht="12.75" hidden="false" customHeight="false" outlineLevel="0" collapsed="false">
      <c r="A1316" s="56" t="s">
        <v>63</v>
      </c>
      <c r="B1316" s="57" t="n">
        <v>96001565</v>
      </c>
      <c r="C1316" s="118" t="s">
        <v>47</v>
      </c>
      <c r="D1316" s="57" t="n">
        <v>56264</v>
      </c>
      <c r="E1316" s="0" t="s">
        <v>13</v>
      </c>
      <c r="F1316" s="0" t="n">
        <v>9</v>
      </c>
      <c r="H1316" s="29" t="n">
        <f aca="false">VLOOKUP(A1316,HEADROOM!$C$2:$D$3820,2,FALSE())</f>
        <v>63044383</v>
      </c>
      <c r="I1316" s="0" t="str">
        <f aca="false">IF(D1316="",VLOOKUP(A1316,HEADROOM!$C$2:$E$3820,3,FALSE()),"")</f>
        <v/>
      </c>
      <c r="J1316" s="0" t="str">
        <f aca="false">A1316&amp;B1316</f>
        <v>Mirant Americas Energy Marketing, L.P.96001565</v>
      </c>
      <c r="K1316" s="0" t="s">
        <v>1572</v>
      </c>
    </row>
    <row r="1317" customFormat="false" ht="12.75" hidden="false" customHeight="false" outlineLevel="0" collapsed="false">
      <c r="A1317" s="56" t="s">
        <v>63</v>
      </c>
      <c r="B1317" s="57" t="n">
        <v>96005429</v>
      </c>
      <c r="C1317" s="118" t="s">
        <v>35</v>
      </c>
      <c r="D1317" s="57" t="n">
        <v>56264</v>
      </c>
      <c r="E1317" s="0" t="s">
        <v>13</v>
      </c>
      <c r="F1317" s="0" t="n">
        <v>9</v>
      </c>
      <c r="H1317" s="29" t="n">
        <f aca="false">VLOOKUP(A1317,HEADROOM!$C$2:$D$3820,2,FALSE())</f>
        <v>63044383</v>
      </c>
      <c r="I1317" s="0" t="str">
        <f aca="false">IF(D1317="",VLOOKUP(A1317,HEADROOM!$C$2:$E$3820,3,FALSE()),"")</f>
        <v/>
      </c>
      <c r="J1317" s="0" t="str">
        <f aca="false">A1317&amp;B1317</f>
        <v>Mirant Americas Energy Marketing, L.P.96005429</v>
      </c>
      <c r="K1317" s="0" t="s">
        <v>1572</v>
      </c>
    </row>
    <row r="1318" customFormat="false" ht="12.75" hidden="false" customHeight="false" outlineLevel="0" collapsed="false">
      <c r="A1318" s="56" t="s">
        <v>63</v>
      </c>
      <c r="B1318" s="57" t="n">
        <v>96007593</v>
      </c>
      <c r="C1318" s="118" t="s">
        <v>52</v>
      </c>
      <c r="D1318" s="57" t="n">
        <v>56264</v>
      </c>
      <c r="E1318" s="0" t="s">
        <v>13</v>
      </c>
      <c r="F1318" s="0" t="n">
        <v>9</v>
      </c>
      <c r="H1318" s="29" t="n">
        <f aca="false">VLOOKUP(A1318,HEADROOM!$C$2:$D$3820,2,FALSE())</f>
        <v>63044383</v>
      </c>
      <c r="I1318" s="0" t="str">
        <f aca="false">IF(D1318="",VLOOKUP(A1318,HEADROOM!$C$2:$E$3820,3,FALSE()),"")</f>
        <v/>
      </c>
      <c r="J1318" s="0" t="str">
        <f aca="false">A1318&amp;B1318</f>
        <v>Mirant Americas Energy Marketing, L.P.96007593</v>
      </c>
      <c r="K1318" s="0" t="s">
        <v>1572</v>
      </c>
    </row>
    <row r="1319" customFormat="false" ht="12.75" hidden="false" customHeight="false" outlineLevel="0" collapsed="false">
      <c r="A1319" s="56" t="s">
        <v>63</v>
      </c>
      <c r="B1319" s="57" t="n">
        <v>96018770</v>
      </c>
      <c r="C1319" s="118" t="s">
        <v>36</v>
      </c>
      <c r="D1319" s="57" t="n">
        <v>56264</v>
      </c>
      <c r="E1319" s="0" t="s">
        <v>13</v>
      </c>
      <c r="F1319" s="0" t="n">
        <v>9</v>
      </c>
      <c r="H1319" s="29" t="n">
        <f aca="false">VLOOKUP(A1319,HEADROOM!$C$2:$D$3820,2,FALSE())</f>
        <v>63044383</v>
      </c>
      <c r="I1319" s="0" t="str">
        <f aca="false">IF(D1319="",VLOOKUP(A1319,HEADROOM!$C$2:$E$3820,3,FALSE()),"")</f>
        <v/>
      </c>
      <c r="J1319" s="0" t="str">
        <f aca="false">A1319&amp;B1319</f>
        <v>Mirant Americas Energy Marketing, L.P.96018770</v>
      </c>
      <c r="K1319" s="0" t="s">
        <v>1572</v>
      </c>
    </row>
    <row r="1320" customFormat="false" ht="12.75" hidden="false" customHeight="false" outlineLevel="0" collapsed="false">
      <c r="A1320" s="56" t="s">
        <v>63</v>
      </c>
      <c r="B1320" s="57" t="n">
        <v>96029028</v>
      </c>
      <c r="C1320" s="118" t="s">
        <v>34</v>
      </c>
      <c r="D1320" s="57" t="n">
        <v>56264</v>
      </c>
      <c r="E1320" s="0" t="s">
        <v>13</v>
      </c>
      <c r="F1320" s="0" t="n">
        <v>9</v>
      </c>
      <c r="H1320" s="29" t="n">
        <f aca="false">VLOOKUP(A1320,HEADROOM!$C$2:$D$3820,2,FALSE())</f>
        <v>63044383</v>
      </c>
      <c r="I1320" s="0" t="str">
        <f aca="false">IF(D1320="",VLOOKUP(A1320,HEADROOM!$C$2:$E$3820,3,FALSE()),"")</f>
        <v/>
      </c>
      <c r="J1320" s="0" t="str">
        <f aca="false">A1320&amp;B1320</f>
        <v>Mirant Americas Energy Marketing, L.P.96029028</v>
      </c>
      <c r="K1320" s="0" t="s">
        <v>1572</v>
      </c>
    </row>
    <row r="1321" customFormat="false" ht="12.75" hidden="false" customHeight="false" outlineLevel="0" collapsed="false">
      <c r="A1321" s="56" t="s">
        <v>209</v>
      </c>
      <c r="B1321" s="57" t="n">
        <v>96020382</v>
      </c>
      <c r="C1321" s="118" t="s">
        <v>34</v>
      </c>
      <c r="D1321" s="57" t="n">
        <v>58058</v>
      </c>
      <c r="E1321" s="0" t="s">
        <v>13</v>
      </c>
      <c r="F1321" s="0" t="n">
        <v>119</v>
      </c>
      <c r="H1321" s="29" t="n">
        <f aca="false">VLOOKUP(A1321,HEADROOM!$C$2:$D$3820,2,FALSE())</f>
        <v>7687425</v>
      </c>
      <c r="I1321" s="0" t="str">
        <f aca="false">IF(D1321="",VLOOKUP(A1321,HEADROOM!$C$2:$E$3820,3,FALSE()),"")</f>
        <v/>
      </c>
      <c r="J1321" s="0" t="str">
        <f aca="false">A1321&amp;B1321</f>
        <v>Mitchell Gas Services L.P.96020382</v>
      </c>
      <c r="K1321" s="0" t="s">
        <v>1572</v>
      </c>
    </row>
    <row r="1322" customFormat="false" ht="12.75" hidden="false" customHeight="false" outlineLevel="0" collapsed="false">
      <c r="A1322" s="56" t="s">
        <v>96</v>
      </c>
      <c r="B1322" s="57" t="n">
        <v>96005429</v>
      </c>
      <c r="C1322" s="118" t="s">
        <v>35</v>
      </c>
      <c r="D1322" s="57" t="n">
        <v>9409</v>
      </c>
      <c r="E1322" s="0" t="s">
        <v>13</v>
      </c>
      <c r="F1322" s="0" t="n">
        <v>31</v>
      </c>
      <c r="H1322" s="29" t="n">
        <f aca="false">VLOOKUP(A1322,HEADROOM!$C$2:$D$3820,2,FALSE())</f>
        <v>94893527</v>
      </c>
      <c r="I1322" s="0" t="str">
        <f aca="false">IF(D1322="",VLOOKUP(A1322,HEADROOM!$C$2:$E$3820,3,FALSE()),"")</f>
        <v/>
      </c>
      <c r="J1322" s="0" t="str">
        <f aca="false">A1322&amp;B1322</f>
        <v>Morgan Stanley Capital Group Inc.96005429</v>
      </c>
      <c r="K1322" s="0" t="s">
        <v>1572</v>
      </c>
    </row>
    <row r="1323" customFormat="false" ht="12.75" hidden="false" customHeight="false" outlineLevel="0" collapsed="false">
      <c r="A1323" s="56" t="s">
        <v>96</v>
      </c>
      <c r="B1323" s="57" t="n">
        <v>96019054</v>
      </c>
      <c r="C1323" s="118" t="s">
        <v>36</v>
      </c>
      <c r="D1323" s="57" t="n">
        <v>9409</v>
      </c>
      <c r="E1323" s="0" t="s">
        <v>13</v>
      </c>
      <c r="F1323" s="0" t="n">
        <v>31</v>
      </c>
      <c r="H1323" s="29" t="n">
        <f aca="false">VLOOKUP(A1323,HEADROOM!$C$2:$D$3820,2,FALSE())</f>
        <v>94893527</v>
      </c>
      <c r="I1323" s="0" t="str">
        <f aca="false">IF(D1323="",VLOOKUP(A1323,HEADROOM!$C$2:$E$3820,3,FALSE()),"")</f>
        <v/>
      </c>
      <c r="J1323" s="0" t="str">
        <f aca="false">A1323&amp;B1323</f>
        <v>Morgan Stanley Capital Group Inc.96019054</v>
      </c>
      <c r="K1323" s="0" t="s">
        <v>1572</v>
      </c>
    </row>
    <row r="1324" customFormat="false" ht="12.75" hidden="false" customHeight="false" outlineLevel="0" collapsed="false">
      <c r="A1324" s="56" t="s">
        <v>96</v>
      </c>
      <c r="B1324" s="57" t="n">
        <v>96021308</v>
      </c>
      <c r="C1324" s="118" t="s">
        <v>32</v>
      </c>
      <c r="D1324" s="57" t="n">
        <v>9409</v>
      </c>
      <c r="E1324" s="0" t="s">
        <v>13</v>
      </c>
      <c r="F1324" s="0" t="n">
        <v>31</v>
      </c>
      <c r="H1324" s="29" t="n">
        <f aca="false">VLOOKUP(A1324,HEADROOM!$C$2:$D$3820,2,FALSE())</f>
        <v>94893527</v>
      </c>
      <c r="I1324" s="0" t="str">
        <f aca="false">IF(D1324="",VLOOKUP(A1324,HEADROOM!$C$2:$E$3820,3,FALSE()),"")</f>
        <v/>
      </c>
      <c r="J1324" s="0" t="str">
        <f aca="false">A1324&amp;B1324</f>
        <v>Morgan Stanley Capital Group Inc.96021308</v>
      </c>
      <c r="K1324" s="0" t="s">
        <v>1572</v>
      </c>
    </row>
    <row r="1325" customFormat="false" ht="12.75" hidden="false" customHeight="false" outlineLevel="0" collapsed="false">
      <c r="A1325" s="56" t="s">
        <v>96</v>
      </c>
      <c r="B1325" s="57" t="n">
        <v>96028965</v>
      </c>
      <c r="C1325" s="118" t="s">
        <v>54</v>
      </c>
      <c r="D1325" s="57" t="n">
        <v>9409</v>
      </c>
      <c r="E1325" s="0" t="s">
        <v>13</v>
      </c>
      <c r="F1325" s="0" t="n">
        <v>31</v>
      </c>
      <c r="H1325" s="29" t="n">
        <f aca="false">VLOOKUP(A1325,HEADROOM!$C$2:$D$3820,2,FALSE())</f>
        <v>94893527</v>
      </c>
      <c r="I1325" s="0" t="str">
        <f aca="false">IF(D1325="",VLOOKUP(A1325,HEADROOM!$C$2:$E$3820,3,FALSE()),"")</f>
        <v/>
      </c>
      <c r="J1325" s="0" t="str">
        <f aca="false">A1325&amp;B1325</f>
        <v>Morgan Stanley Capital Group Inc.96028965</v>
      </c>
      <c r="K1325" s="0" t="s">
        <v>1572</v>
      </c>
    </row>
    <row r="1326" customFormat="false" ht="12.75" hidden="false" customHeight="false" outlineLevel="0" collapsed="false">
      <c r="A1326" s="56" t="s">
        <v>96</v>
      </c>
      <c r="B1326" s="57" t="n">
        <v>96028966</v>
      </c>
      <c r="C1326" s="118" t="s">
        <v>34</v>
      </c>
      <c r="D1326" s="57" t="n">
        <v>9409</v>
      </c>
      <c r="E1326" s="0" t="s">
        <v>13</v>
      </c>
      <c r="F1326" s="0" t="n">
        <v>31</v>
      </c>
      <c r="H1326" s="29" t="n">
        <f aca="false">VLOOKUP(A1326,HEADROOM!$C$2:$D$3820,2,FALSE())</f>
        <v>94893527</v>
      </c>
      <c r="I1326" s="0" t="str">
        <f aca="false">IF(D1326="",VLOOKUP(A1326,HEADROOM!$C$2:$E$3820,3,FALSE()),"")</f>
        <v/>
      </c>
      <c r="J1326" s="0" t="str">
        <f aca="false">A1326&amp;B1326</f>
        <v>Morgan Stanley Capital Group Inc.96028966</v>
      </c>
      <c r="K1326" s="0" t="s">
        <v>1572</v>
      </c>
    </row>
    <row r="1327" customFormat="false" ht="12.75" hidden="false" customHeight="false" outlineLevel="0" collapsed="false">
      <c r="A1327" s="56" t="s">
        <v>293</v>
      </c>
      <c r="B1327" s="57" t="n">
        <v>96015021</v>
      </c>
      <c r="C1327" s="118" t="s">
        <v>29</v>
      </c>
      <c r="D1327" s="57" t="n">
        <v>53782</v>
      </c>
      <c r="E1327" s="0" t="s">
        <v>13</v>
      </c>
      <c r="F1327" s="0" t="n">
        <v>194</v>
      </c>
      <c r="H1327" s="29" t="n">
        <f aca="false">VLOOKUP(A1327,HEADROOM!$C$2:$D$3820,2,FALSE())</f>
        <v>10000</v>
      </c>
      <c r="I1327" s="0" t="str">
        <f aca="false">IF(D1327="",VLOOKUP(A1327,HEADROOM!$C$2:$E$3820,3,FALSE()),"")</f>
        <v/>
      </c>
      <c r="J1327" s="0" t="str">
        <f aca="false">A1327&amp;B1327</f>
        <v>National Energy &amp; Trade, L.L.C.96015021</v>
      </c>
      <c r="K1327" s="0" t="s">
        <v>1572</v>
      </c>
    </row>
    <row r="1328" customFormat="false" ht="12.75" hidden="false" customHeight="false" outlineLevel="0" collapsed="false">
      <c r="A1328" s="56" t="s">
        <v>293</v>
      </c>
      <c r="B1328" s="57" t="n">
        <v>96016861</v>
      </c>
      <c r="C1328" s="118" t="s">
        <v>28</v>
      </c>
      <c r="D1328" s="57" t="n">
        <v>53782</v>
      </c>
      <c r="E1328" s="0" t="s">
        <v>13</v>
      </c>
      <c r="F1328" s="0" t="n">
        <v>194</v>
      </c>
      <c r="H1328" s="29" t="n">
        <f aca="false">VLOOKUP(A1328,HEADROOM!$C$2:$D$3820,2,FALSE())</f>
        <v>10000</v>
      </c>
      <c r="I1328" s="0" t="str">
        <f aca="false">IF(D1328="",VLOOKUP(A1328,HEADROOM!$C$2:$E$3820,3,FALSE()),"")</f>
        <v/>
      </c>
      <c r="J1328" s="0" t="str">
        <f aca="false">A1328&amp;B1328</f>
        <v>National Energy &amp; Trade, L.L.C.96016861</v>
      </c>
      <c r="K1328" s="0" t="s">
        <v>1572</v>
      </c>
    </row>
    <row r="1329" customFormat="false" ht="12.75" hidden="false" customHeight="false" outlineLevel="0" collapsed="false">
      <c r="A1329" s="119" t="s">
        <v>293</v>
      </c>
      <c r="B1329" s="57" t="n">
        <v>96019058</v>
      </c>
      <c r="C1329" s="118" t="s">
        <v>36</v>
      </c>
      <c r="D1329" s="57" t="n">
        <v>53782</v>
      </c>
      <c r="E1329" s="0" t="s">
        <v>13</v>
      </c>
      <c r="F1329" s="0" t="n">
        <v>194</v>
      </c>
      <c r="H1329" s="29" t="n">
        <f aca="false">VLOOKUP(A1329,HEADROOM!$C$2:$D$3820,2,FALSE())</f>
        <v>10000</v>
      </c>
      <c r="I1329" s="0" t="str">
        <f aca="false">IF(D1329="",VLOOKUP(A1329,HEADROOM!$C$2:$E$3820,3,FALSE()),"")</f>
        <v/>
      </c>
      <c r="J1329" s="0" t="str">
        <f aca="false">A1329&amp;B1329</f>
        <v>National Energy &amp; Trade, L.L.C.96019058</v>
      </c>
      <c r="K1329" s="0" t="s">
        <v>1572</v>
      </c>
    </row>
    <row r="1330" customFormat="false" ht="12.75" hidden="false" customHeight="false" outlineLevel="0" collapsed="false">
      <c r="A1330" s="56" t="s">
        <v>293</v>
      </c>
      <c r="B1330" s="57" t="n">
        <v>96036584</v>
      </c>
      <c r="C1330" s="118" t="s">
        <v>70</v>
      </c>
      <c r="D1330" s="57" t="n">
        <v>53782</v>
      </c>
      <c r="E1330" s="0" t="s">
        <v>13</v>
      </c>
      <c r="F1330" s="0" t="n">
        <v>194</v>
      </c>
      <c r="H1330" s="29" t="n">
        <f aca="false">VLOOKUP(A1330,HEADROOM!$C$2:$D$3820,2,FALSE())</f>
        <v>10000</v>
      </c>
      <c r="I1330" s="0" t="str">
        <f aca="false">IF(D1330="",VLOOKUP(A1330,HEADROOM!$C$2:$E$3820,3,FALSE()),"")</f>
        <v/>
      </c>
      <c r="J1330" s="0" t="str">
        <f aca="false">A1330&amp;B1330</f>
        <v>National Energy &amp; Trade, L.L.C.96036584</v>
      </c>
      <c r="K1330" s="0" t="s">
        <v>1572</v>
      </c>
    </row>
    <row r="1331" customFormat="false" ht="12.75" hidden="false" customHeight="false" outlineLevel="0" collapsed="false">
      <c r="A1331" s="56" t="s">
        <v>284</v>
      </c>
      <c r="B1331" s="57" t="n">
        <v>96000960</v>
      </c>
      <c r="C1331" s="118" t="s">
        <v>188</v>
      </c>
      <c r="D1331" s="57" t="n">
        <v>2289</v>
      </c>
      <c r="E1331" s="0" t="s">
        <v>13</v>
      </c>
      <c r="F1331" s="0" t="n">
        <v>185</v>
      </c>
      <c r="H1331" s="29" t="n">
        <f aca="false">VLOOKUP(A1331,HEADROOM!$C$2:$D$3820,2,FALSE())</f>
        <v>1000000</v>
      </c>
      <c r="I1331" s="0" t="str">
        <f aca="false">IF(D1331="",VLOOKUP(A1331,HEADROOM!$C$2:$E$3820,3,FALSE()),"")</f>
        <v/>
      </c>
      <c r="J1331" s="0" t="str">
        <f aca="false">A1331&amp;B1331</f>
        <v>National Fuel Gas Distribution Corporation96000960</v>
      </c>
      <c r="K1331" s="0" t="s">
        <v>1572</v>
      </c>
    </row>
    <row r="1332" customFormat="false" ht="12.75" hidden="false" customHeight="false" outlineLevel="0" collapsed="false">
      <c r="A1332" s="56" t="s">
        <v>284</v>
      </c>
      <c r="B1332" s="57" t="n">
        <v>96000967</v>
      </c>
      <c r="C1332" s="118" t="s">
        <v>188</v>
      </c>
      <c r="D1332" s="57" t="n">
        <v>2289</v>
      </c>
      <c r="E1332" s="0" t="s">
        <v>13</v>
      </c>
      <c r="F1332" s="0" t="n">
        <v>185</v>
      </c>
      <c r="H1332" s="29" t="n">
        <f aca="false">VLOOKUP(A1332,HEADROOM!$C$2:$D$3820,2,FALSE())</f>
        <v>1000000</v>
      </c>
      <c r="I1332" s="0" t="str">
        <f aca="false">IF(D1332="",VLOOKUP(A1332,HEADROOM!$C$2:$E$3820,3,FALSE()),"")</f>
        <v/>
      </c>
      <c r="J1332" s="0" t="str">
        <f aca="false">A1332&amp;B1332</f>
        <v>National Fuel Gas Distribution Corporation96000967</v>
      </c>
      <c r="K1332" s="0" t="s">
        <v>1572</v>
      </c>
    </row>
    <row r="1333" customFormat="false" ht="12.75" hidden="false" customHeight="false" outlineLevel="0" collapsed="false">
      <c r="A1333" s="56" t="s">
        <v>284</v>
      </c>
      <c r="B1333" s="57" t="n">
        <v>96020037</v>
      </c>
      <c r="C1333" s="118" t="s">
        <v>34</v>
      </c>
      <c r="D1333" s="57" t="n">
        <v>2289</v>
      </c>
      <c r="E1333" s="0" t="s">
        <v>13</v>
      </c>
      <c r="F1333" s="0" t="n">
        <v>185</v>
      </c>
      <c r="H1333" s="29" t="n">
        <f aca="false">VLOOKUP(A1333,HEADROOM!$C$2:$D$3820,2,FALSE())</f>
        <v>1000000</v>
      </c>
      <c r="I1333" s="0" t="str">
        <f aca="false">IF(D1333="",VLOOKUP(A1333,HEADROOM!$C$2:$E$3820,3,FALSE()),"")</f>
        <v/>
      </c>
      <c r="J1333" s="0" t="str">
        <f aca="false">A1333&amp;B1333</f>
        <v>National Fuel Gas Distribution Corporation96020037</v>
      </c>
      <c r="K1333" s="0" t="s">
        <v>1572</v>
      </c>
    </row>
    <row r="1334" customFormat="false" ht="12.75" hidden="false" customHeight="false" outlineLevel="0" collapsed="false">
      <c r="A1334" s="56" t="s">
        <v>207</v>
      </c>
      <c r="B1334" s="57" t="n">
        <v>96036748</v>
      </c>
      <c r="C1334" s="118" t="s">
        <v>34</v>
      </c>
      <c r="D1334" s="57" t="n">
        <v>2331</v>
      </c>
      <c r="E1334" s="0" t="s">
        <v>13</v>
      </c>
      <c r="F1334" s="0" t="n">
        <v>117</v>
      </c>
      <c r="H1334" s="29" t="n">
        <f aca="false">VLOOKUP(A1334,HEADROOM!$C$2:$D$3820,2,FALSE())</f>
        <v>5102924</v>
      </c>
      <c r="I1334" s="0" t="str">
        <f aca="false">IF(D1334="",VLOOKUP(A1334,HEADROOM!$C$2:$E$3820,3,FALSE()),"")</f>
        <v/>
      </c>
      <c r="J1334" s="0" t="str">
        <f aca="false">A1334&amp;B1334</f>
        <v>New Jersey Natural Gas Company96036748</v>
      </c>
      <c r="K1334" s="0" t="s">
        <v>1572</v>
      </c>
    </row>
    <row r="1335" customFormat="false" ht="12.75" hidden="false" customHeight="false" outlineLevel="0" collapsed="false">
      <c r="A1335" s="56" t="s">
        <v>125</v>
      </c>
      <c r="B1335" s="57" t="n">
        <v>96019838</v>
      </c>
      <c r="C1335" s="118" t="s">
        <v>28</v>
      </c>
      <c r="D1335" s="57" t="n">
        <v>57251</v>
      </c>
      <c r="E1335" s="0" t="s">
        <v>13</v>
      </c>
      <c r="F1335" s="0" t="n">
        <v>54</v>
      </c>
      <c r="H1335" s="29" t="n">
        <f aca="false">VLOOKUP(A1335,HEADROOM!$C$2:$D$3820,2,FALSE())</f>
        <v>14305687</v>
      </c>
      <c r="I1335" s="0" t="str">
        <f aca="false">IF(D1335="",VLOOKUP(A1335,HEADROOM!$C$2:$E$3820,3,FALSE()),"")</f>
        <v/>
      </c>
      <c r="J1335" s="0" t="str">
        <f aca="false">A1335&amp;B1335</f>
        <v>Nexen Marketing96019838</v>
      </c>
      <c r="K1335" s="0" t="s">
        <v>1572</v>
      </c>
    </row>
    <row r="1336" customFormat="false" ht="12.75" hidden="false" customHeight="false" outlineLevel="0" collapsed="false">
      <c r="A1336" s="56" t="s">
        <v>125</v>
      </c>
      <c r="B1336" s="57" t="n">
        <v>96020000</v>
      </c>
      <c r="C1336" s="118" t="s">
        <v>29</v>
      </c>
      <c r="D1336" s="57" t="n">
        <v>57251</v>
      </c>
      <c r="E1336" s="0" t="s">
        <v>13</v>
      </c>
      <c r="F1336" s="0" t="n">
        <v>54</v>
      </c>
      <c r="H1336" s="29" t="n">
        <f aca="false">VLOOKUP(A1336,HEADROOM!$C$2:$D$3820,2,FALSE())</f>
        <v>14305687</v>
      </c>
      <c r="I1336" s="0" t="str">
        <f aca="false">IF(D1336="",VLOOKUP(A1336,HEADROOM!$C$2:$E$3820,3,FALSE()),"")</f>
        <v/>
      </c>
      <c r="J1336" s="0" t="str">
        <f aca="false">A1336&amp;B1336</f>
        <v>Nexen Marketing96020000</v>
      </c>
      <c r="K1336" s="0" t="s">
        <v>1572</v>
      </c>
    </row>
    <row r="1337" customFormat="false" ht="12.75" hidden="false" customHeight="false" outlineLevel="0" collapsed="false">
      <c r="A1337" s="56" t="s">
        <v>125</v>
      </c>
      <c r="B1337" s="57" t="n">
        <v>96023233</v>
      </c>
      <c r="C1337" s="118" t="s">
        <v>36</v>
      </c>
      <c r="D1337" s="57" t="n">
        <v>57251</v>
      </c>
      <c r="E1337" s="0" t="s">
        <v>13</v>
      </c>
      <c r="F1337" s="0" t="n">
        <v>54</v>
      </c>
      <c r="H1337" s="29" t="n">
        <f aca="false">VLOOKUP(A1337,HEADROOM!$C$2:$D$3820,2,FALSE())</f>
        <v>14305687</v>
      </c>
      <c r="I1337" s="0" t="str">
        <f aca="false">IF(D1337="",VLOOKUP(A1337,HEADROOM!$C$2:$E$3820,3,FALSE()),"")</f>
        <v/>
      </c>
      <c r="J1337" s="0" t="str">
        <f aca="false">A1337&amp;B1337</f>
        <v>Nexen Marketing96023233</v>
      </c>
      <c r="K1337" s="0" t="s">
        <v>1572</v>
      </c>
    </row>
    <row r="1338" customFormat="false" ht="12.75" hidden="false" customHeight="false" outlineLevel="0" collapsed="false">
      <c r="A1338" s="56" t="s">
        <v>125</v>
      </c>
      <c r="B1338" s="57" t="n">
        <v>96028343</v>
      </c>
      <c r="C1338" s="118" t="s">
        <v>70</v>
      </c>
      <c r="D1338" s="57" t="n">
        <v>57251</v>
      </c>
      <c r="E1338" s="0" t="s">
        <v>13</v>
      </c>
      <c r="F1338" s="0" t="n">
        <v>54</v>
      </c>
      <c r="H1338" s="29" t="n">
        <f aca="false">VLOOKUP(A1338,HEADROOM!$C$2:$D$3820,2,FALSE())</f>
        <v>14305687</v>
      </c>
      <c r="I1338" s="0" t="str">
        <f aca="false">IF(D1338="",VLOOKUP(A1338,HEADROOM!$C$2:$E$3820,3,FALSE()),"")</f>
        <v/>
      </c>
      <c r="J1338" s="0" t="str">
        <f aca="false">A1338&amp;B1338</f>
        <v>Nexen Marketing96028343</v>
      </c>
      <c r="K1338" s="0" t="s">
        <v>1572</v>
      </c>
    </row>
    <row r="1339" customFormat="false" ht="12.75" hidden="false" customHeight="false" outlineLevel="0" collapsed="false">
      <c r="A1339" s="56" t="s">
        <v>125</v>
      </c>
      <c r="B1339" s="57" t="n">
        <v>96028432</v>
      </c>
      <c r="C1339" s="118" t="s">
        <v>38</v>
      </c>
      <c r="D1339" s="57" t="n">
        <v>57251</v>
      </c>
      <c r="E1339" s="0" t="s">
        <v>13</v>
      </c>
      <c r="F1339" s="0" t="n">
        <v>54</v>
      </c>
      <c r="H1339" s="29" t="n">
        <f aca="false">VLOOKUP(A1339,HEADROOM!$C$2:$D$3820,2,FALSE())</f>
        <v>14305687</v>
      </c>
      <c r="I1339" s="0" t="str">
        <f aca="false">IF(D1339="",VLOOKUP(A1339,HEADROOM!$C$2:$E$3820,3,FALSE()),"")</f>
        <v/>
      </c>
      <c r="J1339" s="0" t="str">
        <f aca="false">A1339&amp;B1339</f>
        <v>Nexen Marketing96028432</v>
      </c>
      <c r="K1339" s="0" t="s">
        <v>1572</v>
      </c>
    </row>
    <row r="1340" customFormat="false" ht="12.75" hidden="false" customHeight="false" outlineLevel="0" collapsed="false">
      <c r="A1340" s="56" t="s">
        <v>125</v>
      </c>
      <c r="B1340" s="57" t="n">
        <v>96057780</v>
      </c>
      <c r="C1340" s="118" t="s">
        <v>32</v>
      </c>
      <c r="D1340" s="57" t="n">
        <v>57251</v>
      </c>
      <c r="E1340" s="0" t="s">
        <v>13</v>
      </c>
      <c r="F1340" s="0" t="n">
        <v>54</v>
      </c>
      <c r="H1340" s="29" t="n">
        <f aca="false">VLOOKUP(A1340,HEADROOM!$C$2:$D$3820,2,FALSE())</f>
        <v>14305687</v>
      </c>
      <c r="I1340" s="0" t="str">
        <f aca="false">IF(D1340="",VLOOKUP(A1340,HEADROOM!$C$2:$E$3820,3,FALSE()),"")</f>
        <v/>
      </c>
      <c r="J1340" s="0" t="str">
        <f aca="false">A1340&amp;B1340</f>
        <v>Nexen Marketing96057780</v>
      </c>
      <c r="K1340" s="0" t="s">
        <v>1572</v>
      </c>
    </row>
    <row r="1341" customFormat="false" ht="12.75" hidden="false" customHeight="false" outlineLevel="0" collapsed="false">
      <c r="A1341" s="56" t="s">
        <v>125</v>
      </c>
      <c r="B1341" s="57" t="n">
        <v>96057948</v>
      </c>
      <c r="C1341" s="118" t="s">
        <v>32</v>
      </c>
      <c r="D1341" s="57" t="n">
        <v>57251</v>
      </c>
      <c r="E1341" s="0" t="s">
        <v>13</v>
      </c>
      <c r="F1341" s="0" t="n">
        <v>54</v>
      </c>
      <c r="H1341" s="29" t="n">
        <f aca="false">VLOOKUP(A1341,HEADROOM!$C$2:$D$3820,2,FALSE())</f>
        <v>14305687</v>
      </c>
      <c r="I1341" s="0" t="str">
        <f aca="false">IF(D1341="",VLOOKUP(A1341,HEADROOM!$C$2:$E$3820,3,FALSE()),"")</f>
        <v/>
      </c>
      <c r="J1341" s="0" t="str">
        <f aca="false">A1341&amp;B1341</f>
        <v>Nexen Marketing96057948</v>
      </c>
      <c r="K1341" s="0" t="s">
        <v>1572</v>
      </c>
    </row>
    <row r="1342" customFormat="false" ht="12.75" hidden="false" customHeight="false" outlineLevel="0" collapsed="false">
      <c r="A1342" s="56" t="s">
        <v>125</v>
      </c>
      <c r="B1342" s="57" t="n">
        <v>96058516</v>
      </c>
      <c r="C1342" s="118" t="s">
        <v>32</v>
      </c>
      <c r="D1342" s="57" t="n">
        <v>57251</v>
      </c>
      <c r="E1342" s="0" t="s">
        <v>13</v>
      </c>
      <c r="F1342" s="0" t="n">
        <v>54</v>
      </c>
      <c r="H1342" s="29" t="n">
        <f aca="false">VLOOKUP(A1342,HEADROOM!$C$2:$D$3820,2,FALSE())</f>
        <v>14305687</v>
      </c>
      <c r="I1342" s="0" t="str">
        <f aca="false">IF(D1342="",VLOOKUP(A1342,HEADROOM!$C$2:$E$3820,3,FALSE()),"")</f>
        <v/>
      </c>
      <c r="J1342" s="0" t="str">
        <f aca="false">A1342&amp;B1342</f>
        <v>Nexen Marketing96058516</v>
      </c>
      <c r="K1342" s="0" t="s">
        <v>1572</v>
      </c>
    </row>
    <row r="1343" customFormat="false" ht="12.75" hidden="false" customHeight="false" outlineLevel="0" collapsed="false">
      <c r="A1343" s="56" t="s">
        <v>125</v>
      </c>
      <c r="B1343" s="57" t="n">
        <v>96061935</v>
      </c>
      <c r="C1343" s="118" t="s">
        <v>33</v>
      </c>
      <c r="D1343" s="57" t="n">
        <v>57251</v>
      </c>
      <c r="E1343" s="0" t="s">
        <v>13</v>
      </c>
      <c r="F1343" s="0" t="n">
        <v>54</v>
      </c>
      <c r="H1343" s="29" t="n">
        <f aca="false">VLOOKUP(A1343,HEADROOM!$C$2:$D$3820,2,FALSE())</f>
        <v>14305687</v>
      </c>
      <c r="I1343" s="0" t="str">
        <f aca="false">IF(D1343="",VLOOKUP(A1343,HEADROOM!$C$2:$E$3820,3,FALSE()),"")</f>
        <v/>
      </c>
      <c r="J1343" s="0" t="str">
        <f aca="false">A1343&amp;B1343</f>
        <v>Nexen Marketing96061935</v>
      </c>
      <c r="K1343" s="0" t="s">
        <v>1572</v>
      </c>
    </row>
    <row r="1344" customFormat="false" ht="12.75" hidden="false" customHeight="false" outlineLevel="0" collapsed="false">
      <c r="A1344" s="56" t="s">
        <v>125</v>
      </c>
      <c r="B1344" s="57" t="n">
        <v>96061938</v>
      </c>
      <c r="C1344" s="118" t="s">
        <v>33</v>
      </c>
      <c r="D1344" s="57" t="n">
        <v>57251</v>
      </c>
      <c r="E1344" s="0" t="s">
        <v>13</v>
      </c>
      <c r="F1344" s="0" t="n">
        <v>54</v>
      </c>
      <c r="H1344" s="29" t="n">
        <f aca="false">VLOOKUP(A1344,HEADROOM!$C$2:$D$3820,2,FALSE())</f>
        <v>14305687</v>
      </c>
      <c r="I1344" s="0" t="str">
        <f aca="false">IF(D1344="",VLOOKUP(A1344,HEADROOM!$C$2:$E$3820,3,FALSE()),"")</f>
        <v/>
      </c>
      <c r="J1344" s="0" t="str">
        <f aca="false">A1344&amp;B1344</f>
        <v>Nexen Marketing96061938</v>
      </c>
      <c r="K1344" s="0" t="s">
        <v>1572</v>
      </c>
    </row>
    <row r="1345" customFormat="false" ht="12.75" hidden="false" customHeight="false" outlineLevel="0" collapsed="false">
      <c r="A1345" s="56" t="s">
        <v>125</v>
      </c>
      <c r="B1345" s="57" t="n">
        <v>96066261</v>
      </c>
      <c r="C1345" s="118" t="s">
        <v>32</v>
      </c>
      <c r="D1345" s="57" t="n">
        <v>57251</v>
      </c>
      <c r="E1345" s="0" t="s">
        <v>13</v>
      </c>
      <c r="F1345" s="0" t="n">
        <v>54</v>
      </c>
      <c r="H1345" s="29" t="n">
        <f aca="false">VLOOKUP(A1345,HEADROOM!$C$2:$D$3820,2,FALSE())</f>
        <v>14305687</v>
      </c>
      <c r="I1345" s="0" t="str">
        <f aca="false">IF(D1345="",VLOOKUP(A1345,HEADROOM!$C$2:$E$3820,3,FALSE()),"")</f>
        <v/>
      </c>
      <c r="J1345" s="0" t="str">
        <f aca="false">A1345&amp;B1345</f>
        <v>Nexen Marketing96066261</v>
      </c>
      <c r="K1345" s="0" t="s">
        <v>1572</v>
      </c>
    </row>
    <row r="1346" customFormat="false" ht="12.75" hidden="false" customHeight="false" outlineLevel="0" collapsed="false">
      <c r="A1346" s="56" t="s">
        <v>125</v>
      </c>
      <c r="B1346" s="57" t="n">
        <v>96066262</v>
      </c>
      <c r="C1346" s="118" t="s">
        <v>33</v>
      </c>
      <c r="D1346" s="57" t="n">
        <v>57251</v>
      </c>
      <c r="E1346" s="0" t="s">
        <v>13</v>
      </c>
      <c r="F1346" s="0" t="n">
        <v>54</v>
      </c>
      <c r="H1346" s="29" t="n">
        <f aca="false">VLOOKUP(A1346,HEADROOM!$C$2:$D$3820,2,FALSE())</f>
        <v>14305687</v>
      </c>
      <c r="I1346" s="0" t="str">
        <f aca="false">IF(D1346="",VLOOKUP(A1346,HEADROOM!$C$2:$E$3820,3,FALSE()),"")</f>
        <v/>
      </c>
      <c r="J1346" s="0" t="str">
        <f aca="false">A1346&amp;B1346</f>
        <v>Nexen Marketing96066262</v>
      </c>
      <c r="K1346" s="0" t="s">
        <v>1572</v>
      </c>
    </row>
    <row r="1347" customFormat="false" ht="12.75" hidden="false" customHeight="false" outlineLevel="0" collapsed="false">
      <c r="A1347" s="56" t="s">
        <v>125</v>
      </c>
      <c r="B1347" s="57" t="n">
        <v>96066264</v>
      </c>
      <c r="C1347" s="118" t="s">
        <v>33</v>
      </c>
      <c r="D1347" s="57" t="n">
        <v>57251</v>
      </c>
      <c r="E1347" s="0" t="s">
        <v>13</v>
      </c>
      <c r="F1347" s="0" t="n">
        <v>54</v>
      </c>
      <c r="H1347" s="29" t="n">
        <f aca="false">VLOOKUP(A1347,HEADROOM!$C$2:$D$3820,2,FALSE())</f>
        <v>14305687</v>
      </c>
      <c r="I1347" s="0" t="str">
        <f aca="false">IF(D1347="",VLOOKUP(A1347,HEADROOM!$C$2:$E$3820,3,FALSE()),"")</f>
        <v/>
      </c>
      <c r="J1347" s="0" t="str">
        <f aca="false">A1347&amp;B1347</f>
        <v>Nexen Marketing96066264</v>
      </c>
      <c r="K1347" s="0" t="s">
        <v>1572</v>
      </c>
    </row>
    <row r="1348" customFormat="false" ht="12.75" hidden="false" customHeight="false" outlineLevel="0" collapsed="false">
      <c r="A1348" s="56" t="s">
        <v>125</v>
      </c>
      <c r="B1348" s="57" t="n">
        <v>96084677</v>
      </c>
      <c r="C1348" s="118" t="s">
        <v>32</v>
      </c>
      <c r="D1348" s="57" t="n">
        <v>57251</v>
      </c>
      <c r="E1348" s="0" t="s">
        <v>13</v>
      </c>
      <c r="F1348" s="0" t="n">
        <v>54</v>
      </c>
      <c r="H1348" s="29" t="n">
        <f aca="false">VLOOKUP(A1348,HEADROOM!$C$2:$D$3820,2,FALSE())</f>
        <v>14305687</v>
      </c>
      <c r="I1348" s="0" t="str">
        <f aca="false">IF(D1348="",VLOOKUP(A1348,HEADROOM!$C$2:$E$3820,3,FALSE()),"")</f>
        <v/>
      </c>
      <c r="J1348" s="0" t="str">
        <f aca="false">A1348&amp;B1348</f>
        <v>Nexen Marketing96084677</v>
      </c>
      <c r="K1348" s="0" t="s">
        <v>1572</v>
      </c>
    </row>
    <row r="1349" customFormat="false" ht="12.75" hidden="false" customHeight="false" outlineLevel="0" collapsed="false">
      <c r="A1349" s="56" t="s">
        <v>263</v>
      </c>
      <c r="B1349" s="57" t="n">
        <v>96058794</v>
      </c>
      <c r="C1349" s="118" t="s">
        <v>34</v>
      </c>
      <c r="D1349" s="57" t="n">
        <v>86886</v>
      </c>
      <c r="E1349" s="0" t="s">
        <v>13</v>
      </c>
      <c r="F1349" s="0" t="n">
        <v>167</v>
      </c>
      <c r="H1349" s="29" t="n">
        <f aca="false">VLOOKUP(A1349,HEADROOM!$C$2:$D$3820,2,FALSE())</f>
        <v>2000000</v>
      </c>
      <c r="I1349" s="0" t="str">
        <f aca="false">IF(D1349="",VLOOKUP(A1349,HEADROOM!$C$2:$E$3820,3,FALSE()),"")</f>
        <v/>
      </c>
      <c r="J1349" s="0" t="str">
        <f aca="false">A1349&amp;B1349</f>
        <v>NG Energy Trading, L.L.C.96058794</v>
      </c>
      <c r="K1349" s="0" t="s">
        <v>4031</v>
      </c>
    </row>
    <row r="1350" customFormat="false" ht="12.75" hidden="false" customHeight="false" outlineLevel="0" collapsed="false">
      <c r="A1350" s="56" t="s">
        <v>263</v>
      </c>
      <c r="B1350" s="57" t="n">
        <v>96056317</v>
      </c>
      <c r="C1350" s="118" t="s">
        <v>28</v>
      </c>
      <c r="D1350" s="57" t="n">
        <v>86886</v>
      </c>
      <c r="E1350" s="0" t="s">
        <v>13</v>
      </c>
      <c r="F1350" s="0" t="n">
        <v>167</v>
      </c>
      <c r="H1350" s="29" t="n">
        <f aca="false">VLOOKUP(A1350,HEADROOM!$C$2:$D$3820,2,FALSE())</f>
        <v>2000000</v>
      </c>
      <c r="I1350" s="0" t="str">
        <f aca="false">IF(D1350="",VLOOKUP(A1350,HEADROOM!$C$2:$E$3820,3,FALSE()),"")</f>
        <v/>
      </c>
      <c r="J1350" s="0" t="str">
        <f aca="false">A1350&amp;B1350</f>
        <v>NG Energy Trading, L.L.C.96056317</v>
      </c>
      <c r="K1350" s="0" t="s">
        <v>1572</v>
      </c>
    </row>
    <row r="1351" customFormat="false" ht="12.75" hidden="false" customHeight="false" outlineLevel="0" collapsed="false">
      <c r="A1351" s="56" t="s">
        <v>263</v>
      </c>
      <c r="B1351" s="57" t="n">
        <v>96056374</v>
      </c>
      <c r="C1351" s="118" t="s">
        <v>29</v>
      </c>
      <c r="D1351" s="57" t="n">
        <v>86886</v>
      </c>
      <c r="E1351" s="0" t="s">
        <v>13</v>
      </c>
      <c r="F1351" s="0" t="n">
        <v>167</v>
      </c>
      <c r="H1351" s="29" t="n">
        <f aca="false">VLOOKUP(A1351,HEADROOM!$C$2:$D$3820,2,FALSE())</f>
        <v>2000000</v>
      </c>
      <c r="I1351" s="0" t="str">
        <f aca="false">IF(D1351="",VLOOKUP(A1351,HEADROOM!$C$2:$E$3820,3,FALSE()),"")</f>
        <v/>
      </c>
      <c r="J1351" s="0" t="str">
        <f aca="false">A1351&amp;B1351</f>
        <v>NG Energy Trading, L.L.C.96056374</v>
      </c>
      <c r="K1351" s="0" t="s">
        <v>1572</v>
      </c>
    </row>
    <row r="1352" customFormat="false" ht="12.75" hidden="false" customHeight="false" outlineLevel="0" collapsed="false">
      <c r="A1352" s="56" t="s">
        <v>263</v>
      </c>
      <c r="B1352" s="57" t="n">
        <v>96090253</v>
      </c>
      <c r="C1352" s="118" t="s">
        <v>47</v>
      </c>
      <c r="D1352" s="57" t="n">
        <v>86886</v>
      </c>
      <c r="E1352" s="0" t="s">
        <v>13</v>
      </c>
      <c r="F1352" s="0" t="n">
        <v>167</v>
      </c>
      <c r="H1352" s="29" t="n">
        <f aca="false">VLOOKUP(A1352,HEADROOM!$C$2:$D$3820,2,FALSE())</f>
        <v>2000000</v>
      </c>
      <c r="I1352" s="0" t="str">
        <f aca="false">IF(D1352="",VLOOKUP(A1352,HEADROOM!$C$2:$E$3820,3,FALSE()),"")</f>
        <v/>
      </c>
      <c r="J1352" s="0" t="str">
        <f aca="false">A1352&amp;B1352</f>
        <v>NG Energy Trading, L.L.C.96090253</v>
      </c>
      <c r="K1352" s="0" t="s">
        <v>1572</v>
      </c>
    </row>
    <row r="1353" customFormat="false" ht="12.75" hidden="false" customHeight="false" outlineLevel="0" collapsed="false">
      <c r="A1353" s="56" t="s">
        <v>189</v>
      </c>
      <c r="B1353" s="57" t="n">
        <v>96000982</v>
      </c>
      <c r="C1353" s="118" t="s">
        <v>56</v>
      </c>
      <c r="D1353" s="57" t="n">
        <v>57700</v>
      </c>
      <c r="E1353" s="0" t="s">
        <v>13</v>
      </c>
      <c r="F1353" s="0" t="n">
        <v>100</v>
      </c>
      <c r="H1353" s="29" t="n">
        <f aca="false">VLOOKUP(A1353,HEADROOM!$C$2:$D$3820,2,FALSE())</f>
        <v>100000</v>
      </c>
      <c r="I1353" s="0" t="str">
        <f aca="false">IF(D1353="",VLOOKUP(A1353,HEADROOM!$C$2:$E$3820,3,FALSE()),"")</f>
        <v/>
      </c>
      <c r="J1353" s="0" t="str">
        <f aca="false">A1353&amp;B1353</f>
        <v>NGTS LLC96000982</v>
      </c>
      <c r="K1353" s="0" t="s">
        <v>1572</v>
      </c>
    </row>
    <row r="1354" customFormat="false" ht="12.75" hidden="false" customHeight="false" outlineLevel="0" collapsed="false">
      <c r="A1354" s="56" t="s">
        <v>189</v>
      </c>
      <c r="B1354" s="57" t="n">
        <v>96018769</v>
      </c>
      <c r="C1354" s="118" t="s">
        <v>36</v>
      </c>
      <c r="D1354" s="57" t="n">
        <v>57700</v>
      </c>
      <c r="E1354" s="0" t="s">
        <v>13</v>
      </c>
      <c r="F1354" s="0" t="n">
        <v>100</v>
      </c>
      <c r="H1354" s="29" t="n">
        <f aca="false">VLOOKUP(A1354,HEADROOM!$C$2:$D$3820,2,FALSE())</f>
        <v>100000</v>
      </c>
      <c r="I1354" s="0" t="str">
        <f aca="false">IF(D1354="",VLOOKUP(A1354,HEADROOM!$C$2:$E$3820,3,FALSE()),"")</f>
        <v/>
      </c>
      <c r="J1354" s="0" t="str">
        <f aca="false">A1354&amp;B1354</f>
        <v>NGTS LLC96018769</v>
      </c>
      <c r="K1354" s="0" t="s">
        <v>1572</v>
      </c>
    </row>
    <row r="1355" customFormat="false" ht="12.75" hidden="false" customHeight="false" outlineLevel="0" collapsed="false">
      <c r="A1355" s="56" t="s">
        <v>189</v>
      </c>
      <c r="B1355" s="57" t="n">
        <v>96033737</v>
      </c>
      <c r="C1355" s="118" t="s">
        <v>30</v>
      </c>
      <c r="D1355" s="57" t="n">
        <v>57700</v>
      </c>
      <c r="E1355" s="0" t="s">
        <v>13</v>
      </c>
      <c r="F1355" s="0" t="n">
        <v>100</v>
      </c>
      <c r="H1355" s="29" t="n">
        <f aca="false">VLOOKUP(A1355,HEADROOM!$C$2:$D$3820,2,FALSE())</f>
        <v>100000</v>
      </c>
      <c r="I1355" s="0" t="str">
        <f aca="false">IF(D1355="",VLOOKUP(A1355,HEADROOM!$C$2:$E$3820,3,FALSE()),"")</f>
        <v/>
      </c>
      <c r="J1355" s="0" t="str">
        <f aca="false">A1355&amp;B1355</f>
        <v>NGTS LLC96033737</v>
      </c>
      <c r="K1355" s="0" t="s">
        <v>1572</v>
      </c>
    </row>
    <row r="1356" customFormat="false" ht="12.75" hidden="false" customHeight="false" outlineLevel="0" collapsed="false">
      <c r="A1356" s="56" t="s">
        <v>303</v>
      </c>
      <c r="B1356" s="57" t="n">
        <v>96004581</v>
      </c>
      <c r="C1356" s="118" t="s">
        <v>78</v>
      </c>
      <c r="D1356" s="57" t="n">
        <v>62604</v>
      </c>
      <c r="E1356" s="0" t="s">
        <v>13</v>
      </c>
      <c r="F1356" s="0" t="n">
        <v>202</v>
      </c>
      <c r="H1356" s="29" t="n">
        <f aca="false">VLOOKUP(A1356,HEADROOM!$C$2:$D$3820,2,FALSE())</f>
        <v>681843</v>
      </c>
      <c r="I1356" s="0" t="str">
        <f aca="false">IF(D1356="",VLOOKUP(A1356,HEADROOM!$C$2:$E$3820,3,FALSE()),"")</f>
        <v/>
      </c>
      <c r="J1356" s="0" t="str">
        <f aca="false">A1356&amp;B1356</f>
        <v>Niagara Mohawk Energy Marketing, Inc.96004581</v>
      </c>
      <c r="K1356" s="0" t="s">
        <v>1572</v>
      </c>
    </row>
    <row r="1357" customFormat="false" ht="12.75" hidden="false" customHeight="false" outlineLevel="0" collapsed="false">
      <c r="A1357" s="56" t="s">
        <v>303</v>
      </c>
      <c r="B1357" s="57" t="n">
        <v>96071231</v>
      </c>
      <c r="C1357" s="118" t="s">
        <v>33</v>
      </c>
      <c r="D1357" s="57" t="n">
        <v>62604</v>
      </c>
      <c r="E1357" s="0" t="s">
        <v>13</v>
      </c>
      <c r="F1357" s="0" t="n">
        <v>202</v>
      </c>
      <c r="H1357" s="29" t="n">
        <f aca="false">VLOOKUP(A1357,HEADROOM!$C$2:$D$3820,2,FALSE())</f>
        <v>681843</v>
      </c>
      <c r="I1357" s="0" t="str">
        <f aca="false">IF(D1357="",VLOOKUP(A1357,HEADROOM!$C$2:$E$3820,3,FALSE()),"")</f>
        <v/>
      </c>
      <c r="J1357" s="0" t="str">
        <f aca="false">A1357&amp;B1357</f>
        <v>Niagara Mohawk Energy Marketing, Inc.96071231</v>
      </c>
      <c r="K1357" s="0" t="s">
        <v>1572</v>
      </c>
    </row>
    <row r="1358" customFormat="false" ht="12.75" hidden="false" customHeight="false" outlineLevel="0" collapsed="false">
      <c r="A1358" s="56" t="s">
        <v>208</v>
      </c>
      <c r="B1358" s="57" t="n">
        <v>96057646</v>
      </c>
      <c r="C1358" s="118" t="s">
        <v>34</v>
      </c>
      <c r="D1358" s="57" t="n">
        <v>65668</v>
      </c>
      <c r="E1358" s="0" t="s">
        <v>13</v>
      </c>
      <c r="F1358" s="0" t="n">
        <v>118</v>
      </c>
      <c r="H1358" s="29" t="n">
        <f aca="false">VLOOKUP(A1358,HEADROOM!$C$2:$D$3820,2,FALSE())</f>
        <v>250000</v>
      </c>
      <c r="I1358" s="0" t="str">
        <f aca="false">IF(D1358="",VLOOKUP(A1358,HEADROOM!$C$2:$E$3820,3,FALSE()),"")</f>
        <v/>
      </c>
      <c r="J1358" s="0" t="str">
        <f aca="false">A1358&amp;B1358</f>
        <v>Nicor Enerchange, LLC96057646</v>
      </c>
      <c r="K1358" s="0" t="s">
        <v>4031</v>
      </c>
    </row>
    <row r="1359" customFormat="false" ht="12.75" hidden="false" customHeight="false" outlineLevel="0" collapsed="false">
      <c r="A1359" s="56" t="s">
        <v>208</v>
      </c>
      <c r="B1359" s="57" t="n">
        <v>96058793</v>
      </c>
      <c r="C1359" s="118" t="s">
        <v>47</v>
      </c>
      <c r="D1359" s="57" t="n">
        <v>65668</v>
      </c>
      <c r="E1359" s="0" t="s">
        <v>13</v>
      </c>
      <c r="F1359" s="0" t="n">
        <v>118</v>
      </c>
      <c r="H1359" s="29" t="n">
        <f aca="false">VLOOKUP(A1359,HEADROOM!$C$2:$D$3820,2,FALSE())</f>
        <v>250000</v>
      </c>
      <c r="I1359" s="0" t="str">
        <f aca="false">IF(D1359="",VLOOKUP(A1359,HEADROOM!$C$2:$E$3820,3,FALSE()),"")</f>
        <v/>
      </c>
      <c r="J1359" s="0" t="str">
        <f aca="false">A1359&amp;B1359</f>
        <v>Nicor Enerchange, LLC96058793</v>
      </c>
      <c r="K1359" s="0" t="s">
        <v>4031</v>
      </c>
    </row>
    <row r="1360" customFormat="false" ht="12.75" hidden="false" customHeight="false" outlineLevel="0" collapsed="false">
      <c r="A1360" s="56" t="s">
        <v>208</v>
      </c>
      <c r="B1360" s="57" t="n">
        <v>96057747</v>
      </c>
      <c r="C1360" s="118" t="s">
        <v>93</v>
      </c>
      <c r="D1360" s="57" t="n">
        <v>65668</v>
      </c>
      <c r="E1360" s="0" t="s">
        <v>13</v>
      </c>
      <c r="F1360" s="0" t="n">
        <v>118</v>
      </c>
      <c r="H1360" s="29" t="n">
        <f aca="false">VLOOKUP(A1360,HEADROOM!$C$2:$D$3820,2,FALSE())</f>
        <v>250000</v>
      </c>
      <c r="I1360" s="0" t="str">
        <f aca="false">IF(D1360="",VLOOKUP(A1360,HEADROOM!$C$2:$E$3820,3,FALSE()),"")</f>
        <v/>
      </c>
      <c r="J1360" s="0" t="str">
        <f aca="false">A1360&amp;B1360</f>
        <v>Nicor Enerchange, LLC96057747</v>
      </c>
      <c r="K1360" s="0" t="s">
        <v>4032</v>
      </c>
    </row>
    <row r="1361" customFormat="false" ht="12.75" hidden="false" customHeight="false" outlineLevel="0" collapsed="false">
      <c r="A1361" s="56" t="s">
        <v>208</v>
      </c>
      <c r="B1361" s="57" t="n">
        <v>96058623</v>
      </c>
      <c r="C1361" s="118" t="s">
        <v>93</v>
      </c>
      <c r="D1361" s="57" t="n">
        <v>65668</v>
      </c>
      <c r="E1361" s="0" t="s">
        <v>13</v>
      </c>
      <c r="F1361" s="0" t="n">
        <v>118</v>
      </c>
      <c r="H1361" s="29" t="n">
        <f aca="false">VLOOKUP(A1361,HEADROOM!$C$2:$D$3820,2,FALSE())</f>
        <v>250000</v>
      </c>
      <c r="I1361" s="0" t="str">
        <f aca="false">IF(D1361="",VLOOKUP(A1361,HEADROOM!$C$2:$E$3820,3,FALSE()),"")</f>
        <v/>
      </c>
      <c r="J1361" s="0" t="str">
        <f aca="false">A1361&amp;B1361</f>
        <v>Nicor Enerchange, LLC96058623</v>
      </c>
      <c r="K1361" s="0" t="s">
        <v>4032</v>
      </c>
    </row>
    <row r="1362" customFormat="false" ht="12.75" hidden="false" customHeight="false" outlineLevel="0" collapsed="false">
      <c r="A1362" s="56" t="s">
        <v>208</v>
      </c>
      <c r="B1362" s="57" t="n">
        <v>96059413</v>
      </c>
      <c r="C1362" s="118" t="s">
        <v>93</v>
      </c>
      <c r="D1362" s="57" t="n">
        <v>65668</v>
      </c>
      <c r="E1362" s="0" t="s">
        <v>13</v>
      </c>
      <c r="F1362" s="0" t="n">
        <v>118</v>
      </c>
      <c r="H1362" s="29" t="n">
        <f aca="false">VLOOKUP(A1362,HEADROOM!$C$2:$D$3820,2,FALSE())</f>
        <v>250000</v>
      </c>
      <c r="I1362" s="0" t="str">
        <f aca="false">IF(D1362="",VLOOKUP(A1362,HEADROOM!$C$2:$E$3820,3,FALSE()),"")</f>
        <v/>
      </c>
      <c r="J1362" s="0" t="str">
        <f aca="false">A1362&amp;B1362</f>
        <v>Nicor Enerchange, LLC96059413</v>
      </c>
      <c r="K1362" s="0" t="s">
        <v>4032</v>
      </c>
    </row>
    <row r="1363" customFormat="false" ht="12.75" hidden="false" customHeight="false" outlineLevel="0" collapsed="false">
      <c r="A1363" s="56" t="s">
        <v>208</v>
      </c>
      <c r="B1363" s="57" t="n">
        <v>96061589</v>
      </c>
      <c r="C1363" s="118" t="s">
        <v>93</v>
      </c>
      <c r="D1363" s="57" t="n">
        <v>65668</v>
      </c>
      <c r="E1363" s="0" t="s">
        <v>13</v>
      </c>
      <c r="F1363" s="0" t="n">
        <v>118</v>
      </c>
      <c r="H1363" s="29" t="n">
        <f aca="false">VLOOKUP(A1363,HEADROOM!$C$2:$D$3820,2,FALSE())</f>
        <v>250000</v>
      </c>
      <c r="I1363" s="0" t="str">
        <f aca="false">IF(D1363="",VLOOKUP(A1363,HEADROOM!$C$2:$E$3820,3,FALSE()),"")</f>
        <v/>
      </c>
      <c r="J1363" s="0" t="str">
        <f aca="false">A1363&amp;B1363</f>
        <v>Nicor Enerchange, LLC96061589</v>
      </c>
      <c r="K1363" s="0" t="s">
        <v>4032</v>
      </c>
    </row>
    <row r="1364" customFormat="false" ht="12.75" hidden="false" customHeight="false" outlineLevel="0" collapsed="false">
      <c r="A1364" s="56" t="s">
        <v>208</v>
      </c>
      <c r="B1364" s="57" t="n">
        <v>96057941</v>
      </c>
      <c r="C1364" s="118" t="s">
        <v>33</v>
      </c>
      <c r="D1364" s="57" t="n">
        <v>65668</v>
      </c>
      <c r="E1364" s="0" t="s">
        <v>13</v>
      </c>
      <c r="F1364" s="0" t="n">
        <v>118</v>
      </c>
      <c r="H1364" s="29" t="n">
        <f aca="false">VLOOKUP(A1364,HEADROOM!$C$2:$D$3820,2,FALSE())</f>
        <v>250000</v>
      </c>
      <c r="I1364" s="0" t="str">
        <f aca="false">IF(D1364="",VLOOKUP(A1364,HEADROOM!$C$2:$E$3820,3,FALSE()),"")</f>
        <v/>
      </c>
      <c r="J1364" s="0" t="str">
        <f aca="false">A1364&amp;B1364</f>
        <v>Nicor Enerchange, LLC96057941</v>
      </c>
      <c r="K1364" s="0" t="s">
        <v>1572</v>
      </c>
    </row>
    <row r="1365" customFormat="false" ht="12.75" hidden="false" customHeight="false" outlineLevel="0" collapsed="false">
      <c r="A1365" s="56" t="s">
        <v>208</v>
      </c>
      <c r="B1365" s="57" t="n">
        <v>96060315</v>
      </c>
      <c r="C1365" s="118" t="s">
        <v>34</v>
      </c>
      <c r="D1365" s="57" t="n">
        <v>65668</v>
      </c>
      <c r="E1365" s="0" t="s">
        <v>13</v>
      </c>
      <c r="F1365" s="0" t="n">
        <v>118</v>
      </c>
      <c r="H1365" s="29" t="n">
        <f aca="false">VLOOKUP(A1365,HEADROOM!$C$2:$D$3820,2,FALSE())</f>
        <v>250000</v>
      </c>
      <c r="I1365" s="0" t="str">
        <f aca="false">IF(D1365="",VLOOKUP(A1365,HEADROOM!$C$2:$E$3820,3,FALSE()),"")</f>
        <v/>
      </c>
      <c r="J1365" s="0" t="str">
        <f aca="false">A1365&amp;B1365</f>
        <v>Nicor Enerchange, LLC96060315</v>
      </c>
      <c r="K1365" s="0" t="s">
        <v>1572</v>
      </c>
    </row>
    <row r="1366" customFormat="false" ht="12.75" hidden="false" customHeight="false" outlineLevel="0" collapsed="false">
      <c r="A1366" s="56" t="s">
        <v>179</v>
      </c>
      <c r="B1366" s="57" t="n">
        <v>96060419</v>
      </c>
      <c r="C1366" s="118" t="s">
        <v>28</v>
      </c>
      <c r="D1366" s="57" t="n">
        <v>61057</v>
      </c>
      <c r="E1366" s="0" t="s">
        <v>13</v>
      </c>
      <c r="F1366" s="0" t="n">
        <v>93</v>
      </c>
      <c r="H1366" s="29" t="n">
        <f aca="false">VLOOKUP(A1366,HEADROOM!$C$2:$D$3820,2,FALSE())</f>
        <v>200000</v>
      </c>
      <c r="I1366" s="0" t="str">
        <f aca="false">IF(D1366="",VLOOKUP(A1366,HEADROOM!$C$2:$E$3820,3,FALSE()),"")</f>
        <v/>
      </c>
      <c r="J1366" s="0" t="str">
        <f aca="false">A1366&amp;B1366</f>
        <v>Nicor Gas Company96060419</v>
      </c>
      <c r="K1366" s="0" t="s">
        <v>4031</v>
      </c>
    </row>
    <row r="1367" customFormat="false" ht="12.75" hidden="false" customHeight="false" outlineLevel="0" collapsed="false">
      <c r="A1367" s="56" t="s">
        <v>179</v>
      </c>
      <c r="B1367" s="57" t="n">
        <v>96061648</v>
      </c>
      <c r="C1367" s="118" t="s">
        <v>140</v>
      </c>
      <c r="D1367" s="57" t="n">
        <v>61057</v>
      </c>
      <c r="E1367" s="0" t="s">
        <v>13</v>
      </c>
      <c r="F1367" s="0" t="n">
        <v>93</v>
      </c>
      <c r="H1367" s="29" t="n">
        <f aca="false">VLOOKUP(A1367,HEADROOM!$C$2:$D$3820,2,FALSE())</f>
        <v>200000</v>
      </c>
      <c r="I1367" s="0" t="str">
        <f aca="false">IF(D1367="",VLOOKUP(A1367,HEADROOM!$C$2:$E$3820,3,FALSE()),"")</f>
        <v/>
      </c>
      <c r="J1367" s="0" t="str">
        <f aca="false">A1367&amp;B1367</f>
        <v>Nicor Gas Company96061648</v>
      </c>
      <c r="K1367" s="0" t="s">
        <v>4031</v>
      </c>
    </row>
    <row r="1368" customFormat="false" ht="12.75" hidden="false" customHeight="false" outlineLevel="0" collapsed="false">
      <c r="A1368" s="56" t="s">
        <v>179</v>
      </c>
      <c r="B1368" s="57" t="n">
        <v>96055526</v>
      </c>
      <c r="C1368" s="118" t="s">
        <v>28</v>
      </c>
      <c r="D1368" s="57" t="n">
        <v>61057</v>
      </c>
      <c r="E1368" s="0" t="s">
        <v>13</v>
      </c>
      <c r="F1368" s="0" t="n">
        <v>93</v>
      </c>
      <c r="H1368" s="29" t="n">
        <f aca="false">VLOOKUP(A1368,HEADROOM!$C$2:$D$3820,2,FALSE())</f>
        <v>200000</v>
      </c>
      <c r="I1368" s="0" t="str">
        <f aca="false">IF(D1368="",VLOOKUP(A1368,HEADROOM!$C$2:$E$3820,3,FALSE()),"")</f>
        <v/>
      </c>
      <c r="J1368" s="0" t="str">
        <f aca="false">A1368&amp;B1368</f>
        <v>Nicor Gas Company96055526</v>
      </c>
      <c r="K1368" s="0" t="s">
        <v>4032</v>
      </c>
    </row>
    <row r="1369" customFormat="false" ht="12.75" hidden="false" customHeight="false" outlineLevel="0" collapsed="false">
      <c r="A1369" s="56" t="s">
        <v>179</v>
      </c>
      <c r="B1369" s="57" t="n">
        <v>96055532</v>
      </c>
      <c r="C1369" s="118" t="s">
        <v>29</v>
      </c>
      <c r="D1369" s="57" t="n">
        <v>61057</v>
      </c>
      <c r="E1369" s="0" t="s">
        <v>13</v>
      </c>
      <c r="F1369" s="0" t="n">
        <v>93</v>
      </c>
      <c r="H1369" s="29" t="n">
        <f aca="false">VLOOKUP(A1369,HEADROOM!$C$2:$D$3820,2,FALSE())</f>
        <v>200000</v>
      </c>
      <c r="I1369" s="0" t="str">
        <f aca="false">IF(D1369="",VLOOKUP(A1369,HEADROOM!$C$2:$E$3820,3,FALSE()),"")</f>
        <v/>
      </c>
      <c r="J1369" s="0" t="str">
        <f aca="false">A1369&amp;B1369</f>
        <v>Nicor Gas Company96055532</v>
      </c>
      <c r="K1369" s="0" t="s">
        <v>4032</v>
      </c>
    </row>
    <row r="1370" customFormat="false" ht="12.75" hidden="false" customHeight="false" outlineLevel="0" collapsed="false">
      <c r="A1370" s="56" t="s">
        <v>179</v>
      </c>
      <c r="B1370" s="57" t="n">
        <v>96001213</v>
      </c>
      <c r="C1370" s="118" t="s">
        <v>118</v>
      </c>
      <c r="D1370" s="57" t="n">
        <v>61057</v>
      </c>
      <c r="E1370" s="0" t="s">
        <v>13</v>
      </c>
      <c r="F1370" s="0" t="n">
        <v>93</v>
      </c>
      <c r="H1370" s="29" t="n">
        <f aca="false">VLOOKUP(A1370,HEADROOM!$C$2:$D$3820,2,FALSE())</f>
        <v>200000</v>
      </c>
      <c r="I1370" s="0" t="str">
        <f aca="false">IF(D1370="",VLOOKUP(A1370,HEADROOM!$C$2:$E$3820,3,FALSE()),"")</f>
        <v/>
      </c>
      <c r="J1370" s="0" t="str">
        <f aca="false">A1370&amp;B1370</f>
        <v>Nicor Gas Company96001213</v>
      </c>
      <c r="K1370" s="0" t="s">
        <v>1572</v>
      </c>
    </row>
    <row r="1371" customFormat="false" ht="12.75" hidden="false" customHeight="false" outlineLevel="0" collapsed="false">
      <c r="A1371" s="56" t="s">
        <v>179</v>
      </c>
      <c r="B1371" s="57" t="n">
        <v>96003730</v>
      </c>
      <c r="C1371" s="118" t="s">
        <v>180</v>
      </c>
      <c r="D1371" s="57" t="n">
        <v>61057</v>
      </c>
      <c r="E1371" s="0" t="s">
        <v>13</v>
      </c>
      <c r="F1371" s="0" t="n">
        <v>93</v>
      </c>
      <c r="H1371" s="29" t="n">
        <f aca="false">VLOOKUP(A1371,HEADROOM!$C$2:$D$3820,2,FALSE())</f>
        <v>200000</v>
      </c>
      <c r="I1371" s="0" t="str">
        <f aca="false">IF(D1371="",VLOOKUP(A1371,HEADROOM!$C$2:$E$3820,3,FALSE()),"")</f>
        <v/>
      </c>
      <c r="J1371" s="0" t="str">
        <f aca="false">A1371&amp;B1371</f>
        <v>Nicor Gas Company96003730</v>
      </c>
      <c r="K1371" s="0" t="s">
        <v>1572</v>
      </c>
    </row>
    <row r="1372" customFormat="false" ht="12.75" hidden="false" customHeight="false" outlineLevel="0" collapsed="false">
      <c r="A1372" s="56" t="s">
        <v>179</v>
      </c>
      <c r="B1372" s="57" t="n">
        <v>96012124</v>
      </c>
      <c r="C1372" s="118" t="s">
        <v>138</v>
      </c>
      <c r="D1372" s="57" t="n">
        <v>61057</v>
      </c>
      <c r="E1372" s="0" t="s">
        <v>13</v>
      </c>
      <c r="F1372" s="0" t="n">
        <v>93</v>
      </c>
      <c r="H1372" s="29" t="n">
        <f aca="false">VLOOKUP(A1372,HEADROOM!$C$2:$D$3820,2,FALSE())</f>
        <v>200000</v>
      </c>
      <c r="I1372" s="0" t="str">
        <f aca="false">IF(D1372="",VLOOKUP(A1372,HEADROOM!$C$2:$E$3820,3,FALSE()),"")</f>
        <v/>
      </c>
      <c r="J1372" s="0" t="str">
        <f aca="false">A1372&amp;B1372</f>
        <v>Nicor Gas Company96012124</v>
      </c>
      <c r="K1372" s="0" t="s">
        <v>1572</v>
      </c>
    </row>
    <row r="1373" customFormat="false" ht="12.75" hidden="false" customHeight="false" outlineLevel="0" collapsed="false">
      <c r="A1373" s="56" t="s">
        <v>179</v>
      </c>
      <c r="B1373" s="57" t="n">
        <v>96016929</v>
      </c>
      <c r="C1373" s="118" t="s">
        <v>28</v>
      </c>
      <c r="D1373" s="57" t="n">
        <v>61057</v>
      </c>
      <c r="E1373" s="0" t="s">
        <v>13</v>
      </c>
      <c r="F1373" s="0" t="n">
        <v>93</v>
      </c>
      <c r="H1373" s="29" t="n">
        <f aca="false">VLOOKUP(A1373,HEADROOM!$C$2:$D$3820,2,FALSE())</f>
        <v>200000</v>
      </c>
      <c r="I1373" s="0" t="str">
        <f aca="false">IF(D1373="",VLOOKUP(A1373,HEADROOM!$C$2:$E$3820,3,FALSE()),"")</f>
        <v/>
      </c>
      <c r="J1373" s="0" t="str">
        <f aca="false">A1373&amp;B1373</f>
        <v>Nicor Gas Company96016929</v>
      </c>
      <c r="K1373" s="0" t="s">
        <v>1572</v>
      </c>
    </row>
    <row r="1374" customFormat="false" ht="12.75" hidden="false" customHeight="false" outlineLevel="0" collapsed="false">
      <c r="A1374" s="56" t="s">
        <v>179</v>
      </c>
      <c r="B1374" s="57" t="n">
        <v>96031421</v>
      </c>
      <c r="C1374" s="118" t="s">
        <v>140</v>
      </c>
      <c r="D1374" s="57" t="n">
        <v>61057</v>
      </c>
      <c r="E1374" s="0" t="s">
        <v>13</v>
      </c>
      <c r="F1374" s="0" t="n">
        <v>93</v>
      </c>
      <c r="H1374" s="29" t="n">
        <f aca="false">VLOOKUP(A1374,HEADROOM!$C$2:$D$3820,2,FALSE())</f>
        <v>200000</v>
      </c>
      <c r="I1374" s="0" t="str">
        <f aca="false">IF(D1374="",VLOOKUP(A1374,HEADROOM!$C$2:$E$3820,3,FALSE()),"")</f>
        <v/>
      </c>
      <c r="J1374" s="0" t="str">
        <f aca="false">A1374&amp;B1374</f>
        <v>Nicor Gas Company96031421</v>
      </c>
      <c r="K1374" s="0" t="s">
        <v>1572</v>
      </c>
    </row>
    <row r="1375" customFormat="false" ht="12.75" hidden="false" customHeight="false" outlineLevel="0" collapsed="false">
      <c r="A1375" s="56" t="s">
        <v>179</v>
      </c>
      <c r="B1375" s="57" t="n">
        <v>96035177</v>
      </c>
      <c r="C1375" s="118" t="s">
        <v>70</v>
      </c>
      <c r="D1375" s="57" t="n">
        <v>61057</v>
      </c>
      <c r="E1375" s="0" t="s">
        <v>13</v>
      </c>
      <c r="F1375" s="0" t="n">
        <v>93</v>
      </c>
      <c r="H1375" s="29" t="n">
        <f aca="false">VLOOKUP(A1375,HEADROOM!$C$2:$D$3820,2,FALSE())</f>
        <v>200000</v>
      </c>
      <c r="I1375" s="0" t="str">
        <f aca="false">IF(D1375="",VLOOKUP(A1375,HEADROOM!$C$2:$E$3820,3,FALSE()),"")</f>
        <v/>
      </c>
      <c r="J1375" s="0" t="str">
        <f aca="false">A1375&amp;B1375</f>
        <v>Nicor Gas Company96035177</v>
      </c>
      <c r="K1375" s="0" t="s">
        <v>1572</v>
      </c>
    </row>
    <row r="1376" customFormat="false" ht="12.75" hidden="false" customHeight="false" outlineLevel="0" collapsed="false">
      <c r="A1376" s="56" t="s">
        <v>179</v>
      </c>
      <c r="B1376" s="57" t="n">
        <v>96044424</v>
      </c>
      <c r="C1376" s="118" t="s">
        <v>140</v>
      </c>
      <c r="D1376" s="57" t="n">
        <v>61057</v>
      </c>
      <c r="E1376" s="0" t="s">
        <v>13</v>
      </c>
      <c r="F1376" s="0" t="n">
        <v>93</v>
      </c>
      <c r="H1376" s="29" t="n">
        <f aca="false">VLOOKUP(A1376,HEADROOM!$C$2:$D$3820,2,FALSE())</f>
        <v>200000</v>
      </c>
      <c r="I1376" s="0" t="str">
        <f aca="false">IF(D1376="",VLOOKUP(A1376,HEADROOM!$C$2:$E$3820,3,FALSE()),"")</f>
        <v/>
      </c>
      <c r="J1376" s="0" t="str">
        <f aca="false">A1376&amp;B1376</f>
        <v>Nicor Gas Company96044424</v>
      </c>
      <c r="K1376" s="0" t="s">
        <v>1572</v>
      </c>
    </row>
    <row r="1377" customFormat="false" ht="12.75" hidden="false" customHeight="false" outlineLevel="0" collapsed="false">
      <c r="A1377" s="56" t="s">
        <v>166</v>
      </c>
      <c r="B1377" s="57" t="n">
        <v>96036787</v>
      </c>
      <c r="C1377" s="118" t="s">
        <v>34</v>
      </c>
      <c r="D1377" s="57" t="n">
        <v>64141</v>
      </c>
      <c r="E1377" s="0" t="s">
        <v>13</v>
      </c>
      <c r="F1377" s="0" t="n">
        <v>86</v>
      </c>
      <c r="H1377" s="29" t="n">
        <f aca="false">VLOOKUP(A1377,HEADROOM!$C$2:$D$3820,2,FALSE())</f>
        <v>500000</v>
      </c>
      <c r="I1377" s="0" t="str">
        <f aca="false">IF(D1377="",VLOOKUP(A1377,HEADROOM!$C$2:$E$3820,3,FALSE()),"")</f>
        <v/>
      </c>
      <c r="J1377" s="0" t="str">
        <f aca="false">A1377&amp;B1377</f>
        <v>NJR Energy Services Company96036787</v>
      </c>
      <c r="K1377" s="0" t="s">
        <v>1572</v>
      </c>
    </row>
    <row r="1378" customFormat="false" ht="12.75" hidden="false" customHeight="false" outlineLevel="0" collapsed="false">
      <c r="A1378" s="56" t="s">
        <v>149</v>
      </c>
      <c r="B1378" s="57" t="n">
        <v>96001113</v>
      </c>
      <c r="C1378" s="118" t="s">
        <v>54</v>
      </c>
      <c r="D1378" s="57" t="n">
        <v>155</v>
      </c>
      <c r="E1378" s="0" t="s">
        <v>13</v>
      </c>
      <c r="F1378" s="0" t="n">
        <v>72</v>
      </c>
      <c r="H1378" s="29" t="n">
        <f aca="false">VLOOKUP(A1378,HEADROOM!$C$2:$D$3820,2,FALSE())</f>
        <v>1000000</v>
      </c>
      <c r="I1378" s="0" t="str">
        <f aca="false">IF(D1378="",VLOOKUP(A1378,HEADROOM!$C$2:$E$3820,3,FALSE()),"")</f>
        <v/>
      </c>
      <c r="J1378" s="0" t="str">
        <f aca="false">A1378&amp;B1378</f>
        <v>Noble Gas Marketing Inc.96001113</v>
      </c>
      <c r="K1378" s="0" t="s">
        <v>1572</v>
      </c>
    </row>
    <row r="1379" customFormat="false" ht="12.75" hidden="false" customHeight="false" outlineLevel="0" collapsed="false">
      <c r="A1379" s="56" t="s">
        <v>149</v>
      </c>
      <c r="B1379" s="57" t="n">
        <v>96041960</v>
      </c>
      <c r="C1379" s="118" t="s">
        <v>30</v>
      </c>
      <c r="D1379" s="57" t="n">
        <v>155</v>
      </c>
      <c r="E1379" s="0" t="s">
        <v>13</v>
      </c>
      <c r="F1379" s="0" t="n">
        <v>72</v>
      </c>
      <c r="H1379" s="29" t="n">
        <f aca="false">VLOOKUP(A1379,HEADROOM!$C$2:$D$3820,2,FALSE())</f>
        <v>1000000</v>
      </c>
      <c r="I1379" s="0" t="str">
        <f aca="false">IF(D1379="",VLOOKUP(A1379,HEADROOM!$C$2:$E$3820,3,FALSE()),"")</f>
        <v/>
      </c>
      <c r="J1379" s="0" t="str">
        <f aca="false">A1379&amp;B1379</f>
        <v>Noble Gas Marketing Inc.96041960</v>
      </c>
      <c r="K1379" s="0" t="s">
        <v>1572</v>
      </c>
    </row>
    <row r="1380" customFormat="false" ht="12.75" hidden="false" customHeight="false" outlineLevel="0" collapsed="false">
      <c r="A1380" s="56" t="s">
        <v>149</v>
      </c>
      <c r="B1380" s="57" t="n">
        <v>96045551</v>
      </c>
      <c r="C1380" s="118" t="s">
        <v>82</v>
      </c>
      <c r="D1380" s="57" t="n">
        <v>155</v>
      </c>
      <c r="E1380" s="0" t="s">
        <v>13</v>
      </c>
      <c r="F1380" s="0" t="n">
        <v>72</v>
      </c>
      <c r="H1380" s="29" t="n">
        <f aca="false">VLOOKUP(A1380,HEADROOM!$C$2:$D$3820,2,FALSE())</f>
        <v>1000000</v>
      </c>
      <c r="I1380" s="0" t="str">
        <f aca="false">IF(D1380="",VLOOKUP(A1380,HEADROOM!$C$2:$E$3820,3,FALSE()),"")</f>
        <v/>
      </c>
      <c r="J1380" s="0" t="str">
        <f aca="false">A1380&amp;B1380</f>
        <v>Noble Gas Marketing Inc.96045551</v>
      </c>
      <c r="K1380" s="0" t="s">
        <v>1572</v>
      </c>
    </row>
    <row r="1381" customFormat="false" ht="12.75" hidden="false" customHeight="false" outlineLevel="0" collapsed="false">
      <c r="A1381" s="56" t="s">
        <v>329</v>
      </c>
      <c r="B1381" s="57" t="n">
        <v>96057140</v>
      </c>
      <c r="C1381" s="118" t="s">
        <v>172</v>
      </c>
      <c r="D1381" s="57" t="n">
        <v>154</v>
      </c>
      <c r="E1381" s="0" t="s">
        <v>13</v>
      </c>
      <c r="F1381" s="0" t="n">
        <v>224</v>
      </c>
      <c r="H1381" s="29" t="n">
        <f aca="false">VLOOKUP(A1381,HEADROOM!$C$2:$D$3820,2,FALSE())</f>
        <v>78566202</v>
      </c>
      <c r="I1381" s="0" t="str">
        <f aca="false">IF(D1381="",VLOOKUP(A1381,HEADROOM!$C$2:$E$3820,3,FALSE()),"")</f>
        <v/>
      </c>
      <c r="J1381" s="0" t="str">
        <f aca="false">A1381&amp;B1381</f>
        <v>Northern Indiana Public Service Company96057140</v>
      </c>
      <c r="K1381" s="0" t="s">
        <v>4031</v>
      </c>
    </row>
    <row r="1382" customFormat="false" ht="12.75" hidden="false" customHeight="false" outlineLevel="0" collapsed="false">
      <c r="A1382" s="56" t="s">
        <v>329</v>
      </c>
      <c r="B1382" s="57" t="n">
        <v>96057145</v>
      </c>
      <c r="C1382" s="118" t="s">
        <v>172</v>
      </c>
      <c r="D1382" s="57" t="n">
        <v>154</v>
      </c>
      <c r="E1382" s="0" t="s">
        <v>13</v>
      </c>
      <c r="F1382" s="0" t="n">
        <v>224</v>
      </c>
      <c r="H1382" s="29" t="n">
        <f aca="false">VLOOKUP(A1382,HEADROOM!$C$2:$D$3820,2,FALSE())</f>
        <v>78566202</v>
      </c>
      <c r="I1382" s="0" t="str">
        <f aca="false">IF(D1382="",VLOOKUP(A1382,HEADROOM!$C$2:$E$3820,3,FALSE()),"")</f>
        <v/>
      </c>
      <c r="J1382" s="0" t="str">
        <f aca="false">A1382&amp;B1382</f>
        <v>Northern Indiana Public Service Company96057145</v>
      </c>
      <c r="K1382" s="0" t="s">
        <v>4031</v>
      </c>
    </row>
    <row r="1383" customFormat="false" ht="12.75" hidden="false" customHeight="false" outlineLevel="0" collapsed="false">
      <c r="A1383" s="56" t="s">
        <v>329</v>
      </c>
      <c r="B1383" s="57" t="n">
        <v>96057220</v>
      </c>
      <c r="C1383" s="118" t="s">
        <v>93</v>
      </c>
      <c r="D1383" s="57" t="n">
        <v>154</v>
      </c>
      <c r="E1383" s="0" t="s">
        <v>13</v>
      </c>
      <c r="F1383" s="0" t="n">
        <v>224</v>
      </c>
      <c r="H1383" s="29" t="n">
        <f aca="false">VLOOKUP(A1383,HEADROOM!$C$2:$D$3820,2,FALSE())</f>
        <v>78566202</v>
      </c>
      <c r="I1383" s="0" t="str">
        <f aca="false">IF(D1383="",VLOOKUP(A1383,HEADROOM!$C$2:$E$3820,3,FALSE()),"")</f>
        <v/>
      </c>
      <c r="J1383" s="0" t="str">
        <f aca="false">A1383&amp;B1383</f>
        <v>Northern Indiana Public Service Company96057220</v>
      </c>
      <c r="K1383" s="0" t="s">
        <v>4031</v>
      </c>
    </row>
    <row r="1384" customFormat="false" ht="12.75" hidden="false" customHeight="false" outlineLevel="0" collapsed="false">
      <c r="A1384" s="56" t="s">
        <v>329</v>
      </c>
      <c r="B1384" s="57" t="n">
        <v>96057225</v>
      </c>
      <c r="C1384" s="118" t="s">
        <v>93</v>
      </c>
      <c r="D1384" s="57" t="n">
        <v>154</v>
      </c>
      <c r="E1384" s="0" t="s">
        <v>13</v>
      </c>
      <c r="F1384" s="0" t="n">
        <v>224</v>
      </c>
      <c r="H1384" s="29" t="n">
        <f aca="false">VLOOKUP(A1384,HEADROOM!$C$2:$D$3820,2,FALSE())</f>
        <v>78566202</v>
      </c>
      <c r="I1384" s="0" t="str">
        <f aca="false">IF(D1384="",VLOOKUP(A1384,HEADROOM!$C$2:$E$3820,3,FALSE()),"")</f>
        <v/>
      </c>
      <c r="J1384" s="0" t="str">
        <f aca="false">A1384&amp;B1384</f>
        <v>Northern Indiana Public Service Company96057225</v>
      </c>
      <c r="K1384" s="0" t="s">
        <v>4031</v>
      </c>
    </row>
    <row r="1385" customFormat="false" ht="12.75" hidden="false" customHeight="false" outlineLevel="0" collapsed="false">
      <c r="A1385" s="56" t="s">
        <v>329</v>
      </c>
      <c r="B1385" s="57" t="n">
        <v>96058888</v>
      </c>
      <c r="C1385" s="118" t="s">
        <v>330</v>
      </c>
      <c r="D1385" s="57" t="n">
        <v>154</v>
      </c>
      <c r="E1385" s="0" t="s">
        <v>13</v>
      </c>
      <c r="F1385" s="0" t="n">
        <v>224</v>
      </c>
      <c r="H1385" s="29" t="n">
        <f aca="false">VLOOKUP(A1385,HEADROOM!$C$2:$D$3820,2,FALSE())</f>
        <v>78566202</v>
      </c>
      <c r="I1385" s="0" t="str">
        <f aca="false">IF(D1385="",VLOOKUP(A1385,HEADROOM!$C$2:$E$3820,3,FALSE()),"")</f>
        <v/>
      </c>
      <c r="J1385" s="0" t="str">
        <f aca="false">A1385&amp;B1385</f>
        <v>Northern Indiana Public Service Company96058888</v>
      </c>
      <c r="K1385" s="0" t="s">
        <v>4031</v>
      </c>
    </row>
    <row r="1386" customFormat="false" ht="12.75" hidden="false" customHeight="false" outlineLevel="0" collapsed="false">
      <c r="A1386" s="56" t="s">
        <v>329</v>
      </c>
      <c r="B1386" s="57" t="n">
        <v>96064327</v>
      </c>
      <c r="C1386" s="118" t="s">
        <v>93</v>
      </c>
      <c r="D1386" s="57" t="n">
        <v>154</v>
      </c>
      <c r="E1386" s="0" t="s">
        <v>13</v>
      </c>
      <c r="F1386" s="0" t="n">
        <v>224</v>
      </c>
      <c r="H1386" s="29" t="n">
        <f aca="false">VLOOKUP(A1386,HEADROOM!$C$2:$D$3820,2,FALSE())</f>
        <v>78566202</v>
      </c>
      <c r="I1386" s="0" t="str">
        <f aca="false">IF(D1386="",VLOOKUP(A1386,HEADROOM!$C$2:$E$3820,3,FALSE()),"")</f>
        <v/>
      </c>
      <c r="J1386" s="0" t="str">
        <f aca="false">A1386&amp;B1386</f>
        <v>Northern Indiana Public Service Company96064327</v>
      </c>
      <c r="K1386" s="0" t="s">
        <v>4031</v>
      </c>
    </row>
    <row r="1387" customFormat="false" ht="12.75" hidden="false" customHeight="false" outlineLevel="0" collapsed="false">
      <c r="A1387" s="56" t="s">
        <v>329</v>
      </c>
      <c r="B1387" s="57" t="n">
        <v>96056992</v>
      </c>
      <c r="C1387" s="118" t="s">
        <v>330</v>
      </c>
      <c r="D1387" s="57" t="n">
        <v>154</v>
      </c>
      <c r="E1387" s="0" t="s">
        <v>13</v>
      </c>
      <c r="F1387" s="0" t="n">
        <v>224</v>
      </c>
      <c r="H1387" s="29" t="n">
        <f aca="false">VLOOKUP(A1387,HEADROOM!$C$2:$D$3820,2,FALSE())</f>
        <v>78566202</v>
      </c>
      <c r="I1387" s="0" t="str">
        <f aca="false">IF(D1387="",VLOOKUP(A1387,HEADROOM!$C$2:$E$3820,3,FALSE()),"")</f>
        <v/>
      </c>
      <c r="J1387" s="0" t="str">
        <f aca="false">A1387&amp;B1387</f>
        <v>Northern Indiana Public Service Company96056992</v>
      </c>
      <c r="K1387" s="0" t="s">
        <v>4032</v>
      </c>
    </row>
    <row r="1388" customFormat="false" ht="12.75" hidden="false" customHeight="false" outlineLevel="0" collapsed="false">
      <c r="A1388" s="56" t="s">
        <v>329</v>
      </c>
      <c r="B1388" s="57" t="n">
        <v>96001202</v>
      </c>
      <c r="C1388" s="118" t="s">
        <v>333</v>
      </c>
      <c r="D1388" s="57" t="n">
        <v>154</v>
      </c>
      <c r="E1388" s="0" t="s">
        <v>13</v>
      </c>
      <c r="F1388" s="0" t="n">
        <v>224</v>
      </c>
      <c r="H1388" s="29" t="n">
        <f aca="false">VLOOKUP(A1388,HEADROOM!$C$2:$D$3820,2,FALSE())</f>
        <v>78566202</v>
      </c>
      <c r="I1388" s="0" t="str">
        <f aca="false">IF(D1388="",VLOOKUP(A1388,HEADROOM!$C$2:$E$3820,3,FALSE()),"")</f>
        <v/>
      </c>
      <c r="J1388" s="0" t="str">
        <f aca="false">A1388&amp;B1388</f>
        <v>Northern Indiana Public Service Company96001202</v>
      </c>
      <c r="K1388" s="0" t="s">
        <v>1572</v>
      </c>
    </row>
    <row r="1389" customFormat="false" ht="12.75" hidden="false" customHeight="false" outlineLevel="0" collapsed="false">
      <c r="A1389" s="56" t="s">
        <v>329</v>
      </c>
      <c r="B1389" s="57" t="n">
        <v>96019057</v>
      </c>
      <c r="C1389" s="118" t="s">
        <v>36</v>
      </c>
      <c r="D1389" s="57" t="n">
        <v>154</v>
      </c>
      <c r="E1389" s="0" t="s">
        <v>13</v>
      </c>
      <c r="F1389" s="0" t="n">
        <v>224</v>
      </c>
      <c r="H1389" s="29" t="n">
        <f aca="false">VLOOKUP(A1389,HEADROOM!$C$2:$D$3820,2,FALSE())</f>
        <v>78566202</v>
      </c>
      <c r="I1389" s="0" t="str">
        <f aca="false">IF(D1389="",VLOOKUP(A1389,HEADROOM!$C$2:$E$3820,3,FALSE()),"")</f>
        <v/>
      </c>
      <c r="J1389" s="0" t="str">
        <f aca="false">A1389&amp;B1389</f>
        <v>Northern Indiana Public Service Company96019057</v>
      </c>
      <c r="K1389" s="0" t="s">
        <v>1572</v>
      </c>
    </row>
    <row r="1390" customFormat="false" ht="12.75" hidden="false" customHeight="false" outlineLevel="0" collapsed="false">
      <c r="A1390" s="56" t="s">
        <v>329</v>
      </c>
      <c r="B1390" s="57" t="n">
        <v>96038535</v>
      </c>
      <c r="C1390" s="118" t="s">
        <v>54</v>
      </c>
      <c r="D1390" s="57" t="n">
        <v>154</v>
      </c>
      <c r="E1390" s="0" t="s">
        <v>13</v>
      </c>
      <c r="F1390" s="0" t="n">
        <v>224</v>
      </c>
      <c r="H1390" s="29" t="n">
        <f aca="false">VLOOKUP(A1390,HEADROOM!$C$2:$D$3820,2,FALSE())</f>
        <v>78566202</v>
      </c>
      <c r="I1390" s="0" t="str">
        <f aca="false">IF(D1390="",VLOOKUP(A1390,HEADROOM!$C$2:$E$3820,3,FALSE()),"")</f>
        <v/>
      </c>
      <c r="J1390" s="0" t="str">
        <f aca="false">A1390&amp;B1390</f>
        <v>Northern Indiana Public Service Company96038535</v>
      </c>
      <c r="K1390" s="0" t="s">
        <v>1572</v>
      </c>
    </row>
    <row r="1391" customFormat="false" ht="12.75" hidden="false" customHeight="false" outlineLevel="0" collapsed="false">
      <c r="A1391" s="56" t="s">
        <v>329</v>
      </c>
      <c r="B1391" s="57" t="n">
        <v>96050968</v>
      </c>
      <c r="C1391" s="118" t="s">
        <v>59</v>
      </c>
      <c r="D1391" s="57" t="n">
        <v>154</v>
      </c>
      <c r="E1391" s="0" t="s">
        <v>13</v>
      </c>
      <c r="F1391" s="0" t="n">
        <v>224</v>
      </c>
      <c r="H1391" s="29" t="n">
        <f aca="false">VLOOKUP(A1391,HEADROOM!$C$2:$D$3820,2,FALSE())</f>
        <v>78566202</v>
      </c>
      <c r="I1391" s="0" t="str">
        <f aca="false">IF(D1391="",VLOOKUP(A1391,HEADROOM!$C$2:$E$3820,3,FALSE()),"")</f>
        <v/>
      </c>
      <c r="J1391" s="0" t="str">
        <f aca="false">A1391&amp;B1391</f>
        <v>Northern Indiana Public Service Company96050968</v>
      </c>
      <c r="K1391" s="0" t="s">
        <v>1572</v>
      </c>
    </row>
    <row r="1392" customFormat="false" ht="12.75" hidden="false" customHeight="false" outlineLevel="0" collapsed="false">
      <c r="A1392" s="56" t="s">
        <v>329</v>
      </c>
      <c r="B1392" s="57" t="n">
        <v>96050977</v>
      </c>
      <c r="C1392" s="118" t="s">
        <v>59</v>
      </c>
      <c r="D1392" s="57" t="n">
        <v>154</v>
      </c>
      <c r="E1392" s="0" t="s">
        <v>13</v>
      </c>
      <c r="F1392" s="0" t="n">
        <v>224</v>
      </c>
      <c r="H1392" s="29" t="n">
        <f aca="false">VLOOKUP(A1392,HEADROOM!$C$2:$D$3820,2,FALSE())</f>
        <v>78566202</v>
      </c>
      <c r="I1392" s="0" t="str">
        <f aca="false">IF(D1392="",VLOOKUP(A1392,HEADROOM!$C$2:$E$3820,3,FALSE()),"")</f>
        <v/>
      </c>
      <c r="J1392" s="0" t="str">
        <f aca="false">A1392&amp;B1392</f>
        <v>Northern Indiana Public Service Company96050977</v>
      </c>
      <c r="K1392" s="0" t="s">
        <v>1572</v>
      </c>
    </row>
    <row r="1393" customFormat="false" ht="12.75" hidden="false" customHeight="false" outlineLevel="0" collapsed="false">
      <c r="A1393" s="56" t="s">
        <v>329</v>
      </c>
      <c r="B1393" s="57" t="n">
        <v>96056993</v>
      </c>
      <c r="C1393" s="118" t="s">
        <v>330</v>
      </c>
      <c r="D1393" s="57" t="n">
        <v>154</v>
      </c>
      <c r="E1393" s="0" t="s">
        <v>13</v>
      </c>
      <c r="F1393" s="0" t="n">
        <v>224</v>
      </c>
      <c r="H1393" s="29" t="n">
        <f aca="false">VLOOKUP(A1393,HEADROOM!$C$2:$D$3820,2,FALSE())</f>
        <v>78566202</v>
      </c>
      <c r="I1393" s="0" t="str">
        <f aca="false">IF(D1393="",VLOOKUP(A1393,HEADROOM!$C$2:$E$3820,3,FALSE()),"")</f>
        <v/>
      </c>
      <c r="J1393" s="0" t="str">
        <f aca="false">A1393&amp;B1393</f>
        <v>Northern Indiana Public Service Company96056993</v>
      </c>
      <c r="K1393" s="0" t="s">
        <v>1572</v>
      </c>
    </row>
    <row r="1394" customFormat="false" ht="12.75" hidden="false" customHeight="false" outlineLevel="0" collapsed="false">
      <c r="A1394" s="56" t="s">
        <v>201</v>
      </c>
      <c r="B1394" s="57" t="n">
        <v>96032467</v>
      </c>
      <c r="C1394" s="118" t="s">
        <v>78</v>
      </c>
      <c r="D1394" s="57" t="n">
        <v>69121</v>
      </c>
      <c r="E1394" s="0" t="s">
        <v>13</v>
      </c>
      <c r="F1394" s="0" t="n">
        <v>111</v>
      </c>
      <c r="H1394" s="29" t="n">
        <f aca="false">VLOOKUP(A1394,HEADROOM!$C$2:$D$3820,2,FALSE())</f>
        <v>4000000</v>
      </c>
      <c r="I1394" s="0" t="str">
        <f aca="false">IF(D1394="",VLOOKUP(A1394,HEADROOM!$C$2:$E$3820,3,FALSE()),"")</f>
        <v/>
      </c>
      <c r="J1394" s="0" t="str">
        <f aca="false">A1394&amp;B1394</f>
        <v>NRG Power Marketing Inc.96032467</v>
      </c>
      <c r="K1394" s="0" t="s">
        <v>1572</v>
      </c>
    </row>
    <row r="1395" customFormat="false" ht="12.75" hidden="false" customHeight="false" outlineLevel="0" collapsed="false">
      <c r="A1395" s="62" t="s">
        <v>150</v>
      </c>
      <c r="B1395" s="57"/>
      <c r="C1395" s="63" t="s">
        <v>91</v>
      </c>
      <c r="D1395" s="60" t="n">
        <v>51389</v>
      </c>
      <c r="E1395" s="0" t="s">
        <v>13</v>
      </c>
      <c r="F1395" s="0" t="n">
        <v>73</v>
      </c>
      <c r="H1395" s="29" t="n">
        <f aca="false">VLOOKUP(A1395,HEADROOM!$C$2:$D$3820,2,FALSE())</f>
        <v>5000000</v>
      </c>
      <c r="I1395" s="0" t="str">
        <f aca="false">IF(D1395="",VLOOKUP(A1395,HEADROOM!$C$2:$E$3820,3,FALSE()),"")</f>
        <v/>
      </c>
      <c r="J1395" s="0" t="str">
        <f aca="false">A1395&amp;B1395</f>
        <v>NUI Energy Brokers, Inc.</v>
      </c>
      <c r="K1395" s="0" t="n">
        <v>0</v>
      </c>
    </row>
    <row r="1396" customFormat="false" ht="12.75" hidden="false" customHeight="false" outlineLevel="0" collapsed="false">
      <c r="A1396" s="56" t="s">
        <v>145</v>
      </c>
      <c r="B1396" s="57" t="n">
        <v>96085273</v>
      </c>
      <c r="C1396" s="118" t="s">
        <v>44</v>
      </c>
      <c r="D1396" s="57" t="n">
        <v>63665</v>
      </c>
      <c r="E1396" s="0" t="s">
        <v>13</v>
      </c>
      <c r="F1396" s="0" t="n">
        <v>68</v>
      </c>
      <c r="H1396" s="29" t="n">
        <f aca="false">VLOOKUP(A1396,HEADROOM!$C$2:$D$3820,2,FALSE())</f>
        <v>10924991</v>
      </c>
      <c r="I1396" s="0" t="str">
        <f aca="false">IF(D1396="",VLOOKUP(A1396,HEADROOM!$C$2:$E$3820,3,FALSE()),"")</f>
        <v/>
      </c>
      <c r="J1396" s="0" t="str">
        <f aca="false">A1396&amp;B1396</f>
        <v>Occidental Energy Marketing, Inc.96085273</v>
      </c>
      <c r="K1396" s="0" t="s">
        <v>112</v>
      </c>
    </row>
    <row r="1397" customFormat="false" ht="12.75" hidden="false" customHeight="false" outlineLevel="0" collapsed="false">
      <c r="A1397" s="56" t="s">
        <v>145</v>
      </c>
      <c r="B1397" s="57" t="n">
        <v>96016891</v>
      </c>
      <c r="C1397" s="118" t="s">
        <v>78</v>
      </c>
      <c r="D1397" s="57" t="n">
        <v>63665</v>
      </c>
      <c r="E1397" s="0" t="s">
        <v>13</v>
      </c>
      <c r="F1397" s="0" t="n">
        <v>68</v>
      </c>
      <c r="H1397" s="29" t="n">
        <f aca="false">VLOOKUP(A1397,HEADROOM!$C$2:$D$3820,2,FALSE())</f>
        <v>10924991</v>
      </c>
      <c r="I1397" s="0" t="str">
        <f aca="false">IF(D1397="",VLOOKUP(A1397,HEADROOM!$C$2:$E$3820,3,FALSE()),"")</f>
        <v/>
      </c>
      <c r="J1397" s="0" t="str">
        <f aca="false">A1397&amp;B1397</f>
        <v>Occidental Energy Marketing, Inc.96016891</v>
      </c>
      <c r="K1397" s="0" t="s">
        <v>1572</v>
      </c>
    </row>
    <row r="1398" customFormat="false" ht="12.75" hidden="false" customHeight="false" outlineLevel="0" collapsed="false">
      <c r="A1398" s="56" t="s">
        <v>145</v>
      </c>
      <c r="B1398" s="57" t="n">
        <v>96054102</v>
      </c>
      <c r="C1398" s="118" t="s">
        <v>82</v>
      </c>
      <c r="D1398" s="57" t="n">
        <v>63665</v>
      </c>
      <c r="E1398" s="0" t="s">
        <v>13</v>
      </c>
      <c r="F1398" s="0" t="n">
        <v>68</v>
      </c>
      <c r="H1398" s="29" t="n">
        <f aca="false">VLOOKUP(A1398,HEADROOM!$C$2:$D$3820,2,FALSE())</f>
        <v>10924991</v>
      </c>
      <c r="I1398" s="0" t="str">
        <f aca="false">IF(D1398="",VLOOKUP(A1398,HEADROOM!$C$2:$E$3820,3,FALSE()),"")</f>
        <v/>
      </c>
      <c r="J1398" s="0" t="str">
        <f aca="false">A1398&amp;B1398</f>
        <v>Occidental Energy Marketing, Inc.96054102</v>
      </c>
      <c r="K1398" s="0" t="s">
        <v>1572</v>
      </c>
    </row>
    <row r="1399" customFormat="false" ht="12.75" hidden="false" customHeight="false" outlineLevel="0" collapsed="false">
      <c r="A1399" s="56" t="s">
        <v>89</v>
      </c>
      <c r="B1399" s="57" t="n">
        <v>96057100</v>
      </c>
      <c r="C1399" s="118" t="s">
        <v>47</v>
      </c>
      <c r="D1399" s="57" t="n">
        <v>58525</v>
      </c>
      <c r="E1399" s="0" t="s">
        <v>13</v>
      </c>
      <c r="F1399" s="0" t="n">
        <v>27</v>
      </c>
      <c r="H1399" s="29" t="n">
        <f aca="false">VLOOKUP(A1399,HEADROOM!$C$2:$D$3820,2,FALSE())</f>
        <v>18517730</v>
      </c>
      <c r="I1399" s="0" t="str">
        <f aca="false">IF(D1399="",VLOOKUP(A1399,HEADROOM!$C$2:$E$3820,3,FALSE()),"")</f>
        <v/>
      </c>
      <c r="J1399" s="0" t="str">
        <f aca="false">A1399&amp;B1399</f>
        <v>OGE Energy Resources, Inc.96057100</v>
      </c>
      <c r="K1399" s="0" t="s">
        <v>4031</v>
      </c>
    </row>
    <row r="1400" customFormat="false" ht="12.75" hidden="false" customHeight="false" outlineLevel="0" collapsed="false">
      <c r="A1400" s="56" t="s">
        <v>89</v>
      </c>
      <c r="B1400" s="57" t="n">
        <v>96057168</v>
      </c>
      <c r="C1400" s="118" t="s">
        <v>34</v>
      </c>
      <c r="D1400" s="57" t="n">
        <v>58525</v>
      </c>
      <c r="E1400" s="0" t="s">
        <v>13</v>
      </c>
      <c r="F1400" s="0" t="n">
        <v>27</v>
      </c>
      <c r="H1400" s="29" t="n">
        <f aca="false">VLOOKUP(A1400,HEADROOM!$C$2:$D$3820,2,FALSE())</f>
        <v>18517730</v>
      </c>
      <c r="I1400" s="0" t="str">
        <f aca="false">IF(D1400="",VLOOKUP(A1400,HEADROOM!$C$2:$E$3820,3,FALSE()),"")</f>
        <v/>
      </c>
      <c r="J1400" s="0" t="str">
        <f aca="false">A1400&amp;B1400</f>
        <v>OGE Energy Resources, Inc.96057168</v>
      </c>
      <c r="K1400" s="0" t="s">
        <v>4031</v>
      </c>
    </row>
    <row r="1401" customFormat="false" ht="12.75" hidden="false" customHeight="false" outlineLevel="0" collapsed="false">
      <c r="A1401" s="56" t="s">
        <v>89</v>
      </c>
      <c r="B1401" s="57" t="n">
        <v>96022449</v>
      </c>
      <c r="C1401" s="118" t="s">
        <v>78</v>
      </c>
      <c r="D1401" s="57" t="n">
        <v>58525</v>
      </c>
      <c r="E1401" s="0" t="s">
        <v>13</v>
      </c>
      <c r="F1401" s="0" t="n">
        <v>27</v>
      </c>
      <c r="H1401" s="29" t="n">
        <f aca="false">VLOOKUP(A1401,HEADROOM!$C$2:$D$3820,2,FALSE())</f>
        <v>18517730</v>
      </c>
      <c r="I1401" s="0" t="str">
        <f aca="false">IF(D1401="",VLOOKUP(A1401,HEADROOM!$C$2:$E$3820,3,FALSE()),"")</f>
        <v/>
      </c>
      <c r="J1401" s="0" t="str">
        <f aca="false">A1401&amp;B1401</f>
        <v>OGE Energy Resources, Inc.96022449</v>
      </c>
      <c r="K1401" s="0" t="s">
        <v>1572</v>
      </c>
    </row>
    <row r="1402" customFormat="false" ht="12.75" hidden="false" customHeight="false" outlineLevel="0" collapsed="false">
      <c r="A1402" s="56" t="s">
        <v>89</v>
      </c>
      <c r="B1402" s="57" t="n">
        <v>96070626</v>
      </c>
      <c r="C1402" s="118" t="s">
        <v>32</v>
      </c>
      <c r="D1402" s="57" t="n">
        <v>58525</v>
      </c>
      <c r="E1402" s="0" t="s">
        <v>13</v>
      </c>
      <c r="F1402" s="0" t="n">
        <v>27</v>
      </c>
      <c r="H1402" s="29" t="n">
        <f aca="false">VLOOKUP(A1402,HEADROOM!$C$2:$D$3820,2,FALSE())</f>
        <v>18517730</v>
      </c>
      <c r="I1402" s="0" t="str">
        <f aca="false">IF(D1402="",VLOOKUP(A1402,HEADROOM!$C$2:$E$3820,3,FALSE()),"")</f>
        <v/>
      </c>
      <c r="J1402" s="0" t="str">
        <f aca="false">A1402&amp;B1402</f>
        <v>OGE Energy Resources, Inc.96070626</v>
      </c>
      <c r="K1402" s="0" t="s">
        <v>1572</v>
      </c>
    </row>
    <row r="1403" customFormat="false" ht="12.75" hidden="false" customHeight="false" outlineLevel="0" collapsed="false">
      <c r="A1403" s="56" t="s">
        <v>94</v>
      </c>
      <c r="B1403" s="57" t="n">
        <v>96055738</v>
      </c>
      <c r="C1403" s="118" t="s">
        <v>34</v>
      </c>
      <c r="D1403" s="57" t="n">
        <v>31699</v>
      </c>
      <c r="E1403" s="0" t="s">
        <v>13</v>
      </c>
      <c r="F1403" s="0" t="n">
        <v>30</v>
      </c>
      <c r="H1403" s="29" t="n">
        <f aca="false">VLOOKUP(A1403,HEADROOM!$C$2:$D$3820,2,FALSE())</f>
        <v>14976282</v>
      </c>
      <c r="I1403" s="0" t="str">
        <f aca="false">IF(D1403="",VLOOKUP(A1403,HEADROOM!$C$2:$E$3820,3,FALSE()),"")</f>
        <v/>
      </c>
      <c r="J1403" s="0" t="str">
        <f aca="false">A1403&amp;B1403</f>
        <v>ONEOK Energy Marketing and Trading Company, L.P.96055738</v>
      </c>
      <c r="K1403" s="0" t="s">
        <v>4031</v>
      </c>
    </row>
    <row r="1404" customFormat="false" ht="12.75" hidden="false" customHeight="false" outlineLevel="0" collapsed="false">
      <c r="A1404" s="56" t="s">
        <v>94</v>
      </c>
      <c r="B1404" s="57" t="n">
        <v>96055746</v>
      </c>
      <c r="C1404" s="118" t="s">
        <v>47</v>
      </c>
      <c r="D1404" s="57" t="n">
        <v>31699</v>
      </c>
      <c r="E1404" s="0" t="s">
        <v>13</v>
      </c>
      <c r="F1404" s="0" t="n">
        <v>30</v>
      </c>
      <c r="H1404" s="29" t="n">
        <f aca="false">VLOOKUP(A1404,HEADROOM!$C$2:$D$3820,2,FALSE())</f>
        <v>14976282</v>
      </c>
      <c r="I1404" s="0" t="str">
        <f aca="false">IF(D1404="",VLOOKUP(A1404,HEADROOM!$C$2:$E$3820,3,FALSE()),"")</f>
        <v/>
      </c>
      <c r="J1404" s="0" t="str">
        <f aca="false">A1404&amp;B1404</f>
        <v>ONEOK Energy Marketing and Trading Company, L.P.96055746</v>
      </c>
      <c r="K1404" s="0" t="s">
        <v>4031</v>
      </c>
    </row>
    <row r="1405" customFormat="false" ht="12.75" hidden="false" customHeight="false" outlineLevel="0" collapsed="false">
      <c r="A1405" s="56" t="s">
        <v>94</v>
      </c>
      <c r="B1405" s="57" t="n">
        <v>96057978</v>
      </c>
      <c r="C1405" s="118" t="s">
        <v>93</v>
      </c>
      <c r="D1405" s="57" t="n">
        <v>31699</v>
      </c>
      <c r="E1405" s="0" t="s">
        <v>13</v>
      </c>
      <c r="F1405" s="0" t="n">
        <v>30</v>
      </c>
      <c r="H1405" s="29" t="n">
        <f aca="false">VLOOKUP(A1405,HEADROOM!$C$2:$D$3820,2,FALSE())</f>
        <v>14976282</v>
      </c>
      <c r="I1405" s="0" t="str">
        <f aca="false">IF(D1405="",VLOOKUP(A1405,HEADROOM!$C$2:$E$3820,3,FALSE()),"")</f>
        <v/>
      </c>
      <c r="J1405" s="0" t="str">
        <f aca="false">A1405&amp;B1405</f>
        <v>ONEOK Energy Marketing and Trading Company, L.P.96057978</v>
      </c>
      <c r="K1405" s="0" t="s">
        <v>4031</v>
      </c>
    </row>
    <row r="1406" customFormat="false" ht="12.75" hidden="false" customHeight="false" outlineLevel="0" collapsed="false">
      <c r="A1406" s="56" t="s">
        <v>94</v>
      </c>
      <c r="B1406" s="57" t="n">
        <v>96058521</v>
      </c>
      <c r="C1406" s="118" t="s">
        <v>59</v>
      </c>
      <c r="D1406" s="57" t="n">
        <v>31699</v>
      </c>
      <c r="E1406" s="0" t="s">
        <v>13</v>
      </c>
      <c r="F1406" s="0" t="n">
        <v>30</v>
      </c>
      <c r="H1406" s="29" t="n">
        <f aca="false">VLOOKUP(A1406,HEADROOM!$C$2:$D$3820,2,FALSE())</f>
        <v>14976282</v>
      </c>
      <c r="I1406" s="0" t="str">
        <f aca="false">IF(D1406="",VLOOKUP(A1406,HEADROOM!$C$2:$E$3820,3,FALSE()),"")</f>
        <v/>
      </c>
      <c r="J1406" s="0" t="str">
        <f aca="false">A1406&amp;B1406</f>
        <v>ONEOK Energy Marketing and Trading Company, L.P.96058521</v>
      </c>
      <c r="K1406" s="0" t="s">
        <v>4031</v>
      </c>
    </row>
    <row r="1407" customFormat="false" ht="12.75" hidden="false" customHeight="false" outlineLevel="0" collapsed="false">
      <c r="A1407" s="56" t="s">
        <v>94</v>
      </c>
      <c r="B1407" s="57" t="n">
        <v>96084980</v>
      </c>
      <c r="C1407" s="118" t="s">
        <v>93</v>
      </c>
      <c r="D1407" s="57" t="n">
        <v>31699</v>
      </c>
      <c r="E1407" s="0" t="s">
        <v>13</v>
      </c>
      <c r="F1407" s="0" t="n">
        <v>30</v>
      </c>
      <c r="H1407" s="29" t="n">
        <f aca="false">VLOOKUP(A1407,HEADROOM!$C$2:$D$3820,2,FALSE())</f>
        <v>14976282</v>
      </c>
      <c r="I1407" s="0" t="str">
        <f aca="false">IF(D1407="",VLOOKUP(A1407,HEADROOM!$C$2:$E$3820,3,FALSE()),"")</f>
        <v/>
      </c>
      <c r="J1407" s="0" t="str">
        <f aca="false">A1407&amp;B1407</f>
        <v>ONEOK Energy Marketing and Trading Company, L.P.96084980</v>
      </c>
      <c r="K1407" s="0" t="s">
        <v>4031</v>
      </c>
    </row>
    <row r="1408" customFormat="false" ht="12.75" hidden="false" customHeight="false" outlineLevel="0" collapsed="false">
      <c r="A1408" s="56" t="s">
        <v>94</v>
      </c>
      <c r="B1408" s="57" t="n">
        <v>96005429</v>
      </c>
      <c r="C1408" s="118" t="s">
        <v>35</v>
      </c>
      <c r="D1408" s="57" t="n">
        <v>31699</v>
      </c>
      <c r="E1408" s="0" t="s">
        <v>13</v>
      </c>
      <c r="F1408" s="0" t="n">
        <v>30</v>
      </c>
      <c r="H1408" s="29" t="n">
        <f aca="false">VLOOKUP(A1408,HEADROOM!$C$2:$D$3820,2,FALSE())</f>
        <v>14976282</v>
      </c>
      <c r="I1408" s="0" t="str">
        <f aca="false">IF(D1408="",VLOOKUP(A1408,HEADROOM!$C$2:$E$3820,3,FALSE()),"")</f>
        <v/>
      </c>
      <c r="J1408" s="0" t="str">
        <f aca="false">A1408&amp;B1408</f>
        <v>ONEOK Energy Marketing and Trading Company, L.P.96005429</v>
      </c>
      <c r="K1408" s="0" t="s">
        <v>1572</v>
      </c>
    </row>
    <row r="1409" customFormat="false" ht="12.75" hidden="false" customHeight="false" outlineLevel="0" collapsed="false">
      <c r="A1409" s="56" t="s">
        <v>94</v>
      </c>
      <c r="B1409" s="57" t="n">
        <v>96007593</v>
      </c>
      <c r="C1409" s="118" t="s">
        <v>52</v>
      </c>
      <c r="D1409" s="57" t="n">
        <v>31699</v>
      </c>
      <c r="E1409" s="0" t="s">
        <v>13</v>
      </c>
      <c r="F1409" s="0" t="n">
        <v>30</v>
      </c>
      <c r="H1409" s="29" t="n">
        <f aca="false">VLOOKUP(A1409,HEADROOM!$C$2:$D$3820,2,FALSE())</f>
        <v>14976282</v>
      </c>
      <c r="I1409" s="0" t="str">
        <f aca="false">IF(D1409="",VLOOKUP(A1409,HEADROOM!$C$2:$E$3820,3,FALSE()),"")</f>
        <v/>
      </c>
      <c r="J1409" s="0" t="str">
        <f aca="false">A1409&amp;B1409</f>
        <v>ONEOK Energy Marketing and Trading Company, L.P.96007593</v>
      </c>
      <c r="K1409" s="0" t="s">
        <v>1572</v>
      </c>
    </row>
    <row r="1410" customFormat="false" ht="12.75" hidden="false" customHeight="false" outlineLevel="0" collapsed="false">
      <c r="A1410" s="56" t="s">
        <v>94</v>
      </c>
      <c r="B1410" s="57" t="n">
        <v>96013084</v>
      </c>
      <c r="C1410" s="118" t="s">
        <v>95</v>
      </c>
      <c r="D1410" s="57" t="n">
        <v>31699</v>
      </c>
      <c r="E1410" s="0" t="s">
        <v>13</v>
      </c>
      <c r="F1410" s="0" t="n">
        <v>30</v>
      </c>
      <c r="H1410" s="29" t="n">
        <f aca="false">VLOOKUP(A1410,HEADROOM!$C$2:$D$3820,2,FALSE())</f>
        <v>14976282</v>
      </c>
      <c r="I1410" s="0" t="str">
        <f aca="false">IF(D1410="",VLOOKUP(A1410,HEADROOM!$C$2:$E$3820,3,FALSE()),"")</f>
        <v/>
      </c>
      <c r="J1410" s="0" t="str">
        <f aca="false">A1410&amp;B1410</f>
        <v>ONEOK Energy Marketing and Trading Company, L.P.96013084</v>
      </c>
      <c r="K1410" s="0" t="s">
        <v>1572</v>
      </c>
    </row>
    <row r="1411" customFormat="false" ht="12.75" hidden="false" customHeight="false" outlineLevel="0" collapsed="false">
      <c r="A1411" s="56" t="s">
        <v>94</v>
      </c>
      <c r="B1411" s="57" t="n">
        <v>96020687</v>
      </c>
      <c r="C1411" s="118" t="s">
        <v>32</v>
      </c>
      <c r="D1411" s="57" t="n">
        <v>31699</v>
      </c>
      <c r="E1411" s="0" t="s">
        <v>13</v>
      </c>
      <c r="F1411" s="0" t="n">
        <v>30</v>
      </c>
      <c r="H1411" s="29" t="n">
        <f aca="false">VLOOKUP(A1411,HEADROOM!$C$2:$D$3820,2,FALSE())</f>
        <v>14976282</v>
      </c>
      <c r="I1411" s="0" t="str">
        <f aca="false">IF(D1411="",VLOOKUP(A1411,HEADROOM!$C$2:$E$3820,3,FALSE()),"")</f>
        <v/>
      </c>
      <c r="J1411" s="0" t="str">
        <f aca="false">A1411&amp;B1411</f>
        <v>ONEOK Energy Marketing and Trading Company, L.P.96020687</v>
      </c>
      <c r="K1411" s="0" t="s">
        <v>1572</v>
      </c>
    </row>
    <row r="1412" customFormat="false" ht="12.75" hidden="false" customHeight="false" outlineLevel="0" collapsed="false">
      <c r="A1412" s="56" t="s">
        <v>94</v>
      </c>
      <c r="B1412" s="57" t="n">
        <v>96036713</v>
      </c>
      <c r="C1412" s="118" t="s">
        <v>34</v>
      </c>
      <c r="D1412" s="57" t="n">
        <v>31699</v>
      </c>
      <c r="E1412" s="0" t="s">
        <v>13</v>
      </c>
      <c r="F1412" s="0" t="n">
        <v>30</v>
      </c>
      <c r="H1412" s="29" t="n">
        <f aca="false">VLOOKUP(A1412,HEADROOM!$C$2:$D$3820,2,FALSE())</f>
        <v>14976282</v>
      </c>
      <c r="I1412" s="0" t="str">
        <f aca="false">IF(D1412="",VLOOKUP(A1412,HEADROOM!$C$2:$E$3820,3,FALSE()),"")</f>
        <v/>
      </c>
      <c r="J1412" s="0" t="str">
        <f aca="false">A1412&amp;B1412</f>
        <v>ONEOK Energy Marketing and Trading Company, L.P.96036713</v>
      </c>
      <c r="K1412" s="0" t="s">
        <v>1572</v>
      </c>
    </row>
    <row r="1413" customFormat="false" ht="12.75" hidden="false" customHeight="false" outlineLevel="0" collapsed="false">
      <c r="A1413" s="56" t="s">
        <v>94</v>
      </c>
      <c r="B1413" s="57" t="n">
        <v>96036811</v>
      </c>
      <c r="C1413" s="118" t="s">
        <v>34</v>
      </c>
      <c r="D1413" s="57" t="n">
        <v>31699</v>
      </c>
      <c r="E1413" s="0" t="s">
        <v>13</v>
      </c>
      <c r="F1413" s="0" t="n">
        <v>30</v>
      </c>
      <c r="H1413" s="29" t="n">
        <f aca="false">VLOOKUP(A1413,HEADROOM!$C$2:$D$3820,2,FALSE())</f>
        <v>14976282</v>
      </c>
      <c r="I1413" s="0" t="str">
        <f aca="false">IF(D1413="",VLOOKUP(A1413,HEADROOM!$C$2:$E$3820,3,FALSE()),"")</f>
        <v/>
      </c>
      <c r="J1413" s="0" t="str">
        <f aca="false">A1413&amp;B1413</f>
        <v>ONEOK Energy Marketing and Trading Company, L.P.96036811</v>
      </c>
      <c r="K1413" s="0" t="s">
        <v>1572</v>
      </c>
    </row>
    <row r="1414" customFormat="false" ht="12.75" hidden="false" customHeight="false" outlineLevel="0" collapsed="false">
      <c r="A1414" s="56" t="s">
        <v>94</v>
      </c>
      <c r="B1414" s="57" t="n">
        <v>96057675</v>
      </c>
      <c r="C1414" s="118" t="s">
        <v>38</v>
      </c>
      <c r="D1414" s="57" t="n">
        <v>31699</v>
      </c>
      <c r="E1414" s="0" t="s">
        <v>13</v>
      </c>
      <c r="F1414" s="0" t="n">
        <v>30</v>
      </c>
      <c r="H1414" s="29" t="n">
        <f aca="false">VLOOKUP(A1414,HEADROOM!$C$2:$D$3820,2,FALSE())</f>
        <v>14976282</v>
      </c>
      <c r="I1414" s="0" t="str">
        <f aca="false">IF(D1414="",VLOOKUP(A1414,HEADROOM!$C$2:$E$3820,3,FALSE()),"")</f>
        <v/>
      </c>
      <c r="J1414" s="0" t="str">
        <f aca="false">A1414&amp;B1414</f>
        <v>ONEOK Energy Marketing and Trading Company, L.P.96057675</v>
      </c>
      <c r="K1414" s="0" t="s">
        <v>1572</v>
      </c>
    </row>
    <row r="1415" customFormat="false" ht="12.75" hidden="false" customHeight="false" outlineLevel="0" collapsed="false">
      <c r="A1415" s="56" t="s">
        <v>94</v>
      </c>
      <c r="B1415" s="57" t="n">
        <v>96057750</v>
      </c>
      <c r="C1415" s="118" t="s">
        <v>32</v>
      </c>
      <c r="D1415" s="57" t="n">
        <v>31699</v>
      </c>
      <c r="E1415" s="0" t="s">
        <v>13</v>
      </c>
      <c r="F1415" s="0" t="n">
        <v>30</v>
      </c>
      <c r="H1415" s="29" t="n">
        <f aca="false">VLOOKUP(A1415,HEADROOM!$C$2:$D$3820,2,FALSE())</f>
        <v>14976282</v>
      </c>
      <c r="I1415" s="0" t="str">
        <f aca="false">IF(D1415="",VLOOKUP(A1415,HEADROOM!$C$2:$E$3820,3,FALSE()),"")</f>
        <v/>
      </c>
      <c r="J1415" s="0" t="str">
        <f aca="false">A1415&amp;B1415</f>
        <v>ONEOK Energy Marketing and Trading Company, L.P.96057750</v>
      </c>
      <c r="K1415" s="0" t="s">
        <v>1572</v>
      </c>
    </row>
    <row r="1416" customFormat="false" ht="12.75" hidden="false" customHeight="false" outlineLevel="0" collapsed="false">
      <c r="A1416" s="56" t="s">
        <v>94</v>
      </c>
      <c r="B1416" s="57" t="n">
        <v>96061917</v>
      </c>
      <c r="C1416" s="118" t="s">
        <v>32</v>
      </c>
      <c r="D1416" s="57" t="n">
        <v>31699</v>
      </c>
      <c r="E1416" s="0" t="s">
        <v>13</v>
      </c>
      <c r="F1416" s="0" t="n">
        <v>30</v>
      </c>
      <c r="H1416" s="29" t="n">
        <f aca="false">VLOOKUP(A1416,HEADROOM!$C$2:$D$3820,2,FALSE())</f>
        <v>14976282</v>
      </c>
      <c r="I1416" s="0" t="str">
        <f aca="false">IF(D1416="",VLOOKUP(A1416,HEADROOM!$C$2:$E$3820,3,FALSE()),"")</f>
        <v/>
      </c>
      <c r="J1416" s="0" t="str">
        <f aca="false">A1416&amp;B1416</f>
        <v>ONEOK Energy Marketing and Trading Company, L.P.96061917</v>
      </c>
      <c r="K1416" s="0" t="s">
        <v>1572</v>
      </c>
    </row>
    <row r="1417" customFormat="false" ht="12.75" hidden="false" customHeight="false" outlineLevel="0" collapsed="false">
      <c r="A1417" s="56" t="s">
        <v>94</v>
      </c>
      <c r="B1417" s="57" t="n">
        <v>96061919</v>
      </c>
      <c r="C1417" s="118" t="s">
        <v>32</v>
      </c>
      <c r="D1417" s="57" t="n">
        <v>31699</v>
      </c>
      <c r="E1417" s="0" t="s">
        <v>13</v>
      </c>
      <c r="F1417" s="0" t="n">
        <v>30</v>
      </c>
      <c r="H1417" s="29" t="n">
        <f aca="false">VLOOKUP(A1417,HEADROOM!$C$2:$D$3820,2,FALSE())</f>
        <v>14976282</v>
      </c>
      <c r="I1417" s="0" t="str">
        <f aca="false">IF(D1417="",VLOOKUP(A1417,HEADROOM!$C$2:$E$3820,3,FALSE()),"")</f>
        <v/>
      </c>
      <c r="J1417" s="0" t="str">
        <f aca="false">A1417&amp;B1417</f>
        <v>ONEOK Energy Marketing and Trading Company, L.P.96061919</v>
      </c>
      <c r="K1417" s="0" t="s">
        <v>1572</v>
      </c>
    </row>
    <row r="1418" customFormat="false" ht="12.75" hidden="false" customHeight="false" outlineLevel="0" collapsed="false">
      <c r="A1418" s="56" t="s">
        <v>94</v>
      </c>
      <c r="B1418" s="57" t="n">
        <v>96067097</v>
      </c>
      <c r="C1418" s="118" t="s">
        <v>32</v>
      </c>
      <c r="D1418" s="57" t="n">
        <v>31699</v>
      </c>
      <c r="E1418" s="0" t="s">
        <v>13</v>
      </c>
      <c r="F1418" s="0" t="n">
        <v>30</v>
      </c>
      <c r="H1418" s="29" t="n">
        <f aca="false">VLOOKUP(A1418,HEADROOM!$C$2:$D$3820,2,FALSE())</f>
        <v>14976282</v>
      </c>
      <c r="I1418" s="0" t="str">
        <f aca="false">IF(D1418="",VLOOKUP(A1418,HEADROOM!$C$2:$E$3820,3,FALSE()),"")</f>
        <v/>
      </c>
      <c r="J1418" s="0" t="str">
        <f aca="false">A1418&amp;B1418</f>
        <v>ONEOK Energy Marketing and Trading Company, L.P.96067097</v>
      </c>
      <c r="K1418" s="0" t="s">
        <v>1572</v>
      </c>
    </row>
    <row r="1419" customFormat="false" ht="12.75" hidden="false" customHeight="false" outlineLevel="0" collapsed="false">
      <c r="A1419" s="56" t="s">
        <v>117</v>
      </c>
      <c r="B1419" s="57" t="n">
        <v>96064301</v>
      </c>
      <c r="C1419" s="118" t="s">
        <v>29</v>
      </c>
      <c r="D1419" s="57" t="n">
        <v>61839</v>
      </c>
      <c r="E1419" s="0" t="s">
        <v>13</v>
      </c>
      <c r="F1419" s="0" t="n">
        <v>48</v>
      </c>
      <c r="H1419" s="29" t="n">
        <f aca="false">VLOOKUP(A1419,HEADROOM!$C$2:$D$3820,2,FALSE())</f>
        <v>1500000</v>
      </c>
      <c r="I1419" s="0" t="str">
        <f aca="false">IF(D1419="",VLOOKUP(A1419,HEADROOM!$C$2:$E$3820,3,FALSE()),"")</f>
        <v/>
      </c>
      <c r="J1419" s="0" t="str">
        <f aca="false">A1419&amp;B1419</f>
        <v>PanCanadian Energy Services Inc.96064301</v>
      </c>
      <c r="K1419" s="0" t="s">
        <v>4030</v>
      </c>
    </row>
    <row r="1420" customFormat="false" ht="12.75" hidden="false" customHeight="false" outlineLevel="0" collapsed="false">
      <c r="A1420" s="56" t="s">
        <v>117</v>
      </c>
      <c r="B1420" s="57" t="n">
        <v>96067387</v>
      </c>
      <c r="C1420" s="118" t="s">
        <v>34</v>
      </c>
      <c r="D1420" s="57" t="n">
        <v>61839</v>
      </c>
      <c r="E1420" s="0" t="s">
        <v>13</v>
      </c>
      <c r="F1420" s="0" t="n">
        <v>48</v>
      </c>
      <c r="H1420" s="29" t="n">
        <f aca="false">VLOOKUP(A1420,HEADROOM!$C$2:$D$3820,2,FALSE())</f>
        <v>1500000</v>
      </c>
      <c r="I1420" s="0" t="str">
        <f aca="false">IF(D1420="",VLOOKUP(A1420,HEADROOM!$C$2:$E$3820,3,FALSE()),"")</f>
        <v/>
      </c>
      <c r="J1420" s="0" t="str">
        <f aca="false">A1420&amp;B1420</f>
        <v>PanCanadian Energy Services Inc.96067387</v>
      </c>
      <c r="K1420" s="0" t="s">
        <v>4031</v>
      </c>
    </row>
    <row r="1421" customFormat="false" ht="12.75" hidden="false" customHeight="false" outlineLevel="0" collapsed="false">
      <c r="A1421" s="56" t="s">
        <v>117</v>
      </c>
      <c r="B1421" s="57" t="n">
        <v>96086909</v>
      </c>
      <c r="C1421" s="118" t="s">
        <v>44</v>
      </c>
      <c r="D1421" s="57" t="n">
        <v>61839</v>
      </c>
      <c r="E1421" s="0" t="s">
        <v>13</v>
      </c>
      <c r="F1421" s="0" t="n">
        <v>48</v>
      </c>
      <c r="H1421" s="29" t="n">
        <f aca="false">VLOOKUP(A1421,HEADROOM!$C$2:$D$3820,2,FALSE())</f>
        <v>1500000</v>
      </c>
      <c r="I1421" s="0" t="str">
        <f aca="false">IF(D1421="",VLOOKUP(A1421,HEADROOM!$C$2:$E$3820,3,FALSE()),"")</f>
        <v/>
      </c>
      <c r="J1421" s="0" t="str">
        <f aca="false">A1421&amp;B1421</f>
        <v>PanCanadian Energy Services Inc.96086909</v>
      </c>
      <c r="K1421" s="0" t="s">
        <v>112</v>
      </c>
    </row>
    <row r="1422" customFormat="false" ht="12.75" hidden="false" customHeight="false" outlineLevel="0" collapsed="false">
      <c r="A1422" s="56" t="s">
        <v>117</v>
      </c>
      <c r="B1422" s="57" t="n">
        <v>96000988</v>
      </c>
      <c r="C1422" s="118" t="s">
        <v>118</v>
      </c>
      <c r="D1422" s="57" t="n">
        <v>61839</v>
      </c>
      <c r="E1422" s="0" t="s">
        <v>13</v>
      </c>
      <c r="F1422" s="0" t="n">
        <v>48</v>
      </c>
      <c r="H1422" s="29" t="n">
        <f aca="false">VLOOKUP(A1422,HEADROOM!$C$2:$D$3820,2,FALSE())</f>
        <v>1500000</v>
      </c>
      <c r="I1422" s="0" t="str">
        <f aca="false">IF(D1422="",VLOOKUP(A1422,HEADROOM!$C$2:$E$3820,3,FALSE()),"")</f>
        <v/>
      </c>
      <c r="J1422" s="0" t="str">
        <f aca="false">A1422&amp;B1422</f>
        <v>PanCanadian Energy Services Inc.96000988</v>
      </c>
      <c r="K1422" s="0" t="s">
        <v>1572</v>
      </c>
    </row>
    <row r="1423" customFormat="false" ht="12.75" hidden="false" customHeight="false" outlineLevel="0" collapsed="false">
      <c r="A1423" s="56" t="s">
        <v>117</v>
      </c>
      <c r="B1423" s="57" t="n">
        <v>96001177</v>
      </c>
      <c r="C1423" s="118" t="s">
        <v>54</v>
      </c>
      <c r="D1423" s="57" t="n">
        <v>61839</v>
      </c>
      <c r="E1423" s="0" t="s">
        <v>13</v>
      </c>
      <c r="F1423" s="0" t="n">
        <v>48</v>
      </c>
      <c r="H1423" s="29" t="n">
        <f aca="false">VLOOKUP(A1423,HEADROOM!$C$2:$D$3820,2,FALSE())</f>
        <v>1500000</v>
      </c>
      <c r="I1423" s="0" t="str">
        <f aca="false">IF(D1423="",VLOOKUP(A1423,HEADROOM!$C$2:$E$3820,3,FALSE()),"")</f>
        <v/>
      </c>
      <c r="J1423" s="0" t="str">
        <f aca="false">A1423&amp;B1423</f>
        <v>PanCanadian Energy Services Inc.96001177</v>
      </c>
      <c r="K1423" s="0" t="s">
        <v>1572</v>
      </c>
    </row>
    <row r="1424" customFormat="false" ht="12.75" hidden="false" customHeight="false" outlineLevel="0" collapsed="false">
      <c r="A1424" s="56" t="s">
        <v>117</v>
      </c>
      <c r="B1424" s="57" t="n">
        <v>96001596</v>
      </c>
      <c r="C1424" s="118" t="s">
        <v>47</v>
      </c>
      <c r="D1424" s="57" t="n">
        <v>61839</v>
      </c>
      <c r="E1424" s="0" t="s">
        <v>13</v>
      </c>
      <c r="F1424" s="0" t="n">
        <v>48</v>
      </c>
      <c r="H1424" s="29" t="n">
        <f aca="false">VLOOKUP(A1424,HEADROOM!$C$2:$D$3820,2,FALSE())</f>
        <v>1500000</v>
      </c>
      <c r="I1424" s="0" t="str">
        <f aca="false">IF(D1424="",VLOOKUP(A1424,HEADROOM!$C$2:$E$3820,3,FALSE()),"")</f>
        <v/>
      </c>
      <c r="J1424" s="0" t="str">
        <f aca="false">A1424&amp;B1424</f>
        <v>PanCanadian Energy Services Inc.96001596</v>
      </c>
      <c r="K1424" s="0" t="s">
        <v>1572</v>
      </c>
    </row>
    <row r="1425" customFormat="false" ht="12.75" hidden="false" customHeight="false" outlineLevel="0" collapsed="false">
      <c r="A1425" s="56" t="s">
        <v>117</v>
      </c>
      <c r="B1425" s="57" t="n">
        <v>96005429</v>
      </c>
      <c r="C1425" s="118" t="s">
        <v>35</v>
      </c>
      <c r="D1425" s="57" t="n">
        <v>61839</v>
      </c>
      <c r="E1425" s="0" t="s">
        <v>13</v>
      </c>
      <c r="F1425" s="0" t="n">
        <v>48</v>
      </c>
      <c r="H1425" s="29" t="n">
        <f aca="false">VLOOKUP(A1425,HEADROOM!$C$2:$D$3820,2,FALSE())</f>
        <v>1500000</v>
      </c>
      <c r="I1425" s="0" t="str">
        <f aca="false">IF(D1425="",VLOOKUP(A1425,HEADROOM!$C$2:$E$3820,3,FALSE()),"")</f>
        <v/>
      </c>
      <c r="J1425" s="0" t="str">
        <f aca="false">A1425&amp;B1425</f>
        <v>PanCanadian Energy Services Inc.96005429</v>
      </c>
      <c r="K1425" s="0" t="s">
        <v>1572</v>
      </c>
    </row>
    <row r="1426" customFormat="false" ht="12.75" hidden="false" customHeight="false" outlineLevel="0" collapsed="false">
      <c r="A1426" s="56" t="s">
        <v>117</v>
      </c>
      <c r="B1426" s="57" t="n">
        <v>96029130</v>
      </c>
      <c r="C1426" s="118" t="s">
        <v>34</v>
      </c>
      <c r="D1426" s="57" t="n">
        <v>61839</v>
      </c>
      <c r="E1426" s="0" t="s">
        <v>13</v>
      </c>
      <c r="F1426" s="0" t="n">
        <v>48</v>
      </c>
      <c r="H1426" s="29" t="n">
        <f aca="false">VLOOKUP(A1426,HEADROOM!$C$2:$D$3820,2,FALSE())</f>
        <v>1500000</v>
      </c>
      <c r="I1426" s="0" t="str">
        <f aca="false">IF(D1426="",VLOOKUP(A1426,HEADROOM!$C$2:$E$3820,3,FALSE()),"")</f>
        <v/>
      </c>
      <c r="J1426" s="0" t="str">
        <f aca="false">A1426&amp;B1426</f>
        <v>PanCanadian Energy Services Inc.96029130</v>
      </c>
      <c r="K1426" s="0" t="s">
        <v>1572</v>
      </c>
    </row>
    <row r="1427" customFormat="false" ht="12.75" hidden="false" customHeight="false" outlineLevel="0" collapsed="false">
      <c r="A1427" s="56" t="s">
        <v>210</v>
      </c>
      <c r="B1427" s="57" t="n">
        <v>96029461</v>
      </c>
      <c r="C1427" s="118" t="s">
        <v>34</v>
      </c>
      <c r="D1427" s="57" t="n">
        <v>53747</v>
      </c>
      <c r="E1427" s="0" t="s">
        <v>13</v>
      </c>
      <c r="F1427" s="0" t="n">
        <v>120</v>
      </c>
      <c r="H1427" s="29" t="n">
        <f aca="false">VLOOKUP(A1427,HEADROOM!$C$2:$D$3820,2,FALSE())</f>
        <v>9859713</v>
      </c>
      <c r="I1427" s="0" t="str">
        <f aca="false">IF(D1427="",VLOOKUP(A1427,HEADROOM!$C$2:$E$3820,3,FALSE()),"")</f>
        <v/>
      </c>
      <c r="J1427" s="0" t="str">
        <f aca="false">A1427&amp;B1427</f>
        <v>PCS Nitrogen Fertilizer, L.P.96029461</v>
      </c>
      <c r="K1427" s="0" t="s">
        <v>1572</v>
      </c>
    </row>
    <row r="1428" customFormat="false" ht="12.75" hidden="false" customHeight="false" outlineLevel="0" collapsed="false">
      <c r="A1428" s="56" t="s">
        <v>324</v>
      </c>
      <c r="B1428" s="57" t="n">
        <v>96038239</v>
      </c>
      <c r="C1428" s="118" t="s">
        <v>28</v>
      </c>
      <c r="D1428" s="57" t="n">
        <v>77150</v>
      </c>
      <c r="E1428" s="0" t="s">
        <v>13</v>
      </c>
      <c r="F1428" s="0" t="n">
        <v>219</v>
      </c>
      <c r="H1428" s="29" t="n">
        <f aca="false">VLOOKUP(A1428,HEADROOM!$C$2:$D$3820,2,FALSE())</f>
        <v>2400000</v>
      </c>
      <c r="I1428" s="0" t="str">
        <f aca="false">IF(D1428="",VLOOKUP(A1428,HEADROOM!$C$2:$E$3820,3,FALSE()),"")</f>
        <v/>
      </c>
      <c r="J1428" s="0" t="str">
        <f aca="false">A1428&amp;B1428</f>
        <v>Pennaco Energy, Inc.96038239</v>
      </c>
      <c r="K1428" s="0" t="s">
        <v>1572</v>
      </c>
    </row>
    <row r="1429" customFormat="false" ht="12.75" hidden="false" customHeight="false" outlineLevel="0" collapsed="false">
      <c r="A1429" s="56" t="s">
        <v>324</v>
      </c>
      <c r="B1429" s="57" t="n">
        <v>96052969</v>
      </c>
      <c r="C1429" s="118" t="s">
        <v>70</v>
      </c>
      <c r="D1429" s="57" t="n">
        <v>77150</v>
      </c>
      <c r="E1429" s="0" t="s">
        <v>13</v>
      </c>
      <c r="F1429" s="0" t="n">
        <v>219</v>
      </c>
      <c r="H1429" s="29" t="n">
        <f aca="false">VLOOKUP(A1429,HEADROOM!$C$2:$D$3820,2,FALSE())</f>
        <v>2400000</v>
      </c>
      <c r="I1429" s="0" t="str">
        <f aca="false">IF(D1429="",VLOOKUP(A1429,HEADROOM!$C$2:$E$3820,3,FALSE()),"")</f>
        <v/>
      </c>
      <c r="J1429" s="0" t="str">
        <f aca="false">A1429&amp;B1429</f>
        <v>Pennaco Energy, Inc.96052969</v>
      </c>
      <c r="K1429" s="0" t="s">
        <v>1572</v>
      </c>
    </row>
    <row r="1430" customFormat="false" ht="12.75" hidden="false" customHeight="false" outlineLevel="0" collapsed="false">
      <c r="A1430" s="56" t="s">
        <v>323</v>
      </c>
      <c r="B1430" s="57" t="n">
        <v>96033389</v>
      </c>
      <c r="C1430" s="118" t="s">
        <v>30</v>
      </c>
      <c r="D1430" s="57" t="n">
        <v>3977</v>
      </c>
      <c r="E1430" s="0" t="s">
        <v>13</v>
      </c>
      <c r="F1430" s="0" t="n">
        <v>218</v>
      </c>
      <c r="H1430" s="29" t="n">
        <f aca="false">VLOOKUP(A1430,HEADROOM!$C$2:$D$3820,2,FALSE())</f>
        <v>9335907</v>
      </c>
      <c r="I1430" s="0" t="str">
        <f aca="false">IF(D1430="",VLOOKUP(A1430,HEADROOM!$C$2:$E$3820,3,FALSE()),"")</f>
        <v/>
      </c>
      <c r="J1430" s="0" t="str">
        <f aca="false">A1430&amp;B1430</f>
        <v>Peoples Energy Corporation96033389</v>
      </c>
      <c r="K1430" s="0" t="s">
        <v>1572</v>
      </c>
    </row>
    <row r="1431" customFormat="false" ht="12.75" hidden="false" customHeight="false" outlineLevel="0" collapsed="false">
      <c r="A1431" s="56" t="s">
        <v>323</v>
      </c>
      <c r="B1431" s="57" t="n">
        <v>96058016</v>
      </c>
      <c r="C1431" s="118" t="s">
        <v>59</v>
      </c>
      <c r="D1431" s="57" t="n">
        <v>3977</v>
      </c>
      <c r="E1431" s="0" t="s">
        <v>13</v>
      </c>
      <c r="F1431" s="0" t="n">
        <v>218</v>
      </c>
      <c r="H1431" s="29" t="n">
        <f aca="false">VLOOKUP(A1431,HEADROOM!$C$2:$D$3820,2,FALSE())</f>
        <v>9335907</v>
      </c>
      <c r="I1431" s="0" t="str">
        <f aca="false">IF(D1431="",VLOOKUP(A1431,HEADROOM!$C$2:$E$3820,3,FALSE()),"")</f>
        <v/>
      </c>
      <c r="J1431" s="0" t="str">
        <f aca="false">A1431&amp;B1431</f>
        <v>Peoples Energy Corporation96058016</v>
      </c>
      <c r="K1431" s="0" t="s">
        <v>1572</v>
      </c>
    </row>
    <row r="1432" customFormat="false" ht="12.75" hidden="false" customHeight="false" outlineLevel="0" collapsed="false">
      <c r="A1432" s="56" t="s">
        <v>323</v>
      </c>
      <c r="B1432" s="57" t="n">
        <v>96058539</v>
      </c>
      <c r="C1432" s="118" t="s">
        <v>59</v>
      </c>
      <c r="D1432" s="57" t="n">
        <v>3977</v>
      </c>
      <c r="E1432" s="0" t="s">
        <v>13</v>
      </c>
      <c r="F1432" s="0" t="n">
        <v>218</v>
      </c>
      <c r="H1432" s="29" t="n">
        <f aca="false">VLOOKUP(A1432,HEADROOM!$C$2:$D$3820,2,FALSE())</f>
        <v>9335907</v>
      </c>
      <c r="I1432" s="0" t="str">
        <f aca="false">IF(D1432="",VLOOKUP(A1432,HEADROOM!$C$2:$E$3820,3,FALSE()),"")</f>
        <v/>
      </c>
      <c r="J1432" s="0" t="str">
        <f aca="false">A1432&amp;B1432</f>
        <v>Peoples Energy Corporation96058539</v>
      </c>
      <c r="K1432" s="0" t="s">
        <v>1572</v>
      </c>
    </row>
    <row r="1433" customFormat="false" ht="12.75" hidden="false" customHeight="false" outlineLevel="0" collapsed="false">
      <c r="A1433" s="56" t="s">
        <v>229</v>
      </c>
      <c r="B1433" s="57" t="n">
        <v>96035781</v>
      </c>
      <c r="C1433" s="118" t="s">
        <v>29</v>
      </c>
      <c r="D1433" s="57" t="n">
        <v>72441</v>
      </c>
      <c r="E1433" s="0" t="s">
        <v>13</v>
      </c>
      <c r="F1433" s="0" t="n">
        <v>137</v>
      </c>
      <c r="H1433" s="29" t="n">
        <f aca="false">VLOOKUP(A1433,HEADROOM!$C$2:$D$3820,2,FALSE())</f>
        <v>100000</v>
      </c>
      <c r="I1433" s="0" t="str">
        <f aca="false">IF(D1433="",VLOOKUP(A1433,HEADROOM!$C$2:$E$3820,3,FALSE()),"")</f>
        <v/>
      </c>
      <c r="J1433" s="0" t="str">
        <f aca="false">A1433&amp;B1433</f>
        <v>Pepco Gas Services, Inc.96035781</v>
      </c>
      <c r="K1433" s="0" t="s">
        <v>1572</v>
      </c>
    </row>
    <row r="1434" customFormat="false" ht="12.75" hidden="false" customHeight="false" outlineLevel="0" collapsed="false">
      <c r="A1434" s="56" t="s">
        <v>229</v>
      </c>
      <c r="B1434" s="57" t="n">
        <v>96036907</v>
      </c>
      <c r="C1434" s="118" t="s">
        <v>28</v>
      </c>
      <c r="D1434" s="57" t="n">
        <v>72441</v>
      </c>
      <c r="E1434" s="0" t="s">
        <v>13</v>
      </c>
      <c r="F1434" s="0" t="n">
        <v>137</v>
      </c>
      <c r="H1434" s="29" t="n">
        <f aca="false">VLOOKUP(A1434,HEADROOM!$C$2:$D$3820,2,FALSE())</f>
        <v>100000</v>
      </c>
      <c r="I1434" s="0" t="str">
        <f aca="false">IF(D1434="",VLOOKUP(A1434,HEADROOM!$C$2:$E$3820,3,FALSE()),"")</f>
        <v/>
      </c>
      <c r="J1434" s="0" t="str">
        <f aca="false">A1434&amp;B1434</f>
        <v>Pepco Gas Services, Inc.96036907</v>
      </c>
      <c r="K1434" s="0" t="s">
        <v>1572</v>
      </c>
    </row>
    <row r="1435" customFormat="false" ht="12.75" hidden="false" customHeight="false" outlineLevel="0" collapsed="false">
      <c r="A1435" s="56" t="s">
        <v>229</v>
      </c>
      <c r="B1435" s="57" t="n">
        <v>96038019</v>
      </c>
      <c r="C1435" s="118" t="s">
        <v>70</v>
      </c>
      <c r="D1435" s="57" t="n">
        <v>72441</v>
      </c>
      <c r="E1435" s="0" t="s">
        <v>13</v>
      </c>
      <c r="F1435" s="0" t="n">
        <v>137</v>
      </c>
      <c r="H1435" s="29" t="n">
        <f aca="false">VLOOKUP(A1435,HEADROOM!$C$2:$D$3820,2,FALSE())</f>
        <v>100000</v>
      </c>
      <c r="I1435" s="0" t="str">
        <f aca="false">IF(D1435="",VLOOKUP(A1435,HEADROOM!$C$2:$E$3820,3,FALSE()),"")</f>
        <v/>
      </c>
      <c r="J1435" s="0" t="str">
        <f aca="false">A1435&amp;B1435</f>
        <v>Pepco Gas Services, Inc.96038019</v>
      </c>
      <c r="K1435" s="0" t="s">
        <v>1572</v>
      </c>
    </row>
    <row r="1436" customFormat="false" ht="12.75" hidden="false" customHeight="false" outlineLevel="0" collapsed="false">
      <c r="A1436" s="56" t="s">
        <v>181</v>
      </c>
      <c r="B1436" s="57" t="n">
        <v>96005429</v>
      </c>
      <c r="C1436" s="118" t="s">
        <v>35</v>
      </c>
      <c r="D1436" s="57" t="n">
        <v>66093</v>
      </c>
      <c r="E1436" s="0" t="s">
        <v>13</v>
      </c>
      <c r="F1436" s="0" t="n">
        <v>94</v>
      </c>
      <c r="H1436" s="29" t="n">
        <f aca="false">VLOOKUP(A1436,HEADROOM!$C$2:$D$3820,2,FALSE())</f>
        <v>10000</v>
      </c>
      <c r="I1436" s="0" t="str">
        <f aca="false">IF(D1436="",VLOOKUP(A1436,HEADROOM!$C$2:$E$3820,3,FALSE()),"")</f>
        <v/>
      </c>
      <c r="J1436" s="0" t="str">
        <f aca="false">A1436&amp;B1436</f>
        <v>Petrocom Energy Group, Ltd.96005429</v>
      </c>
      <c r="K1436" s="0" t="s">
        <v>1572</v>
      </c>
    </row>
    <row r="1437" customFormat="false" ht="12.75" hidden="false" customHeight="false" outlineLevel="0" collapsed="false">
      <c r="A1437" s="56" t="s">
        <v>181</v>
      </c>
      <c r="B1437" s="57" t="n">
        <v>96022574</v>
      </c>
      <c r="C1437" s="118" t="s">
        <v>34</v>
      </c>
      <c r="D1437" s="57" t="n">
        <v>66093</v>
      </c>
      <c r="E1437" s="0" t="s">
        <v>13</v>
      </c>
      <c r="F1437" s="0" t="n">
        <v>94</v>
      </c>
      <c r="H1437" s="29" t="n">
        <f aca="false">VLOOKUP(A1437,HEADROOM!$C$2:$D$3820,2,FALSE())</f>
        <v>10000</v>
      </c>
      <c r="I1437" s="0" t="str">
        <f aca="false">IF(D1437="",VLOOKUP(A1437,HEADROOM!$C$2:$E$3820,3,FALSE()),"")</f>
        <v/>
      </c>
      <c r="J1437" s="0" t="str">
        <f aca="false">A1437&amp;B1437</f>
        <v>Petrocom Energy Group, Ltd.96022574</v>
      </c>
      <c r="K1437" s="0" t="s">
        <v>1572</v>
      </c>
    </row>
    <row r="1438" customFormat="false" ht="12.75" hidden="false" customHeight="false" outlineLevel="0" collapsed="false">
      <c r="A1438" s="56" t="s">
        <v>181</v>
      </c>
      <c r="B1438" s="57" t="n">
        <v>96038585</v>
      </c>
      <c r="C1438" s="118" t="s">
        <v>47</v>
      </c>
      <c r="D1438" s="57" t="n">
        <v>66093</v>
      </c>
      <c r="E1438" s="0" t="s">
        <v>13</v>
      </c>
      <c r="F1438" s="0" t="n">
        <v>94</v>
      </c>
      <c r="H1438" s="29" t="n">
        <f aca="false">VLOOKUP(A1438,HEADROOM!$C$2:$D$3820,2,FALSE())</f>
        <v>10000</v>
      </c>
      <c r="I1438" s="0" t="str">
        <f aca="false">IF(D1438="",VLOOKUP(A1438,HEADROOM!$C$2:$E$3820,3,FALSE()),"")</f>
        <v/>
      </c>
      <c r="J1438" s="0" t="str">
        <f aca="false">A1438&amp;B1438</f>
        <v>Petrocom Energy Group, Ltd.96038585</v>
      </c>
      <c r="K1438" s="0" t="s">
        <v>1572</v>
      </c>
    </row>
    <row r="1439" customFormat="false" ht="12.75" hidden="false" customHeight="false" outlineLevel="0" collapsed="false">
      <c r="A1439" s="56" t="s">
        <v>260</v>
      </c>
      <c r="B1439" s="57" t="n">
        <v>96019761</v>
      </c>
      <c r="C1439" s="118" t="s">
        <v>118</v>
      </c>
      <c r="D1439" s="57" t="n">
        <v>54438</v>
      </c>
      <c r="E1439" s="0" t="s">
        <v>13</v>
      </c>
      <c r="F1439" s="0" t="n">
        <v>164</v>
      </c>
      <c r="H1439" s="29" t="n">
        <f aca="false">VLOOKUP(A1439,HEADROOM!$C$2:$D$3820,2,FALSE())</f>
        <v>5000000</v>
      </c>
      <c r="I1439" s="0" t="str">
        <f aca="false">IF(D1439="",VLOOKUP(A1439,HEADROOM!$C$2:$E$3820,3,FALSE()),"")</f>
        <v/>
      </c>
      <c r="J1439" s="0" t="str">
        <f aca="false">A1439&amp;B1439</f>
        <v>PG&amp;E Energy Trading, Canada Corporation96019761</v>
      </c>
      <c r="K1439" s="0" t="s">
        <v>1572</v>
      </c>
    </row>
    <row r="1440" customFormat="false" ht="12.75" hidden="false" customHeight="false" outlineLevel="0" collapsed="false">
      <c r="A1440" s="56" t="s">
        <v>260</v>
      </c>
      <c r="B1440" s="57" t="n">
        <v>96021046</v>
      </c>
      <c r="C1440" s="118" t="s">
        <v>47</v>
      </c>
      <c r="D1440" s="57" t="n">
        <v>54438</v>
      </c>
      <c r="E1440" s="0" t="s">
        <v>13</v>
      </c>
      <c r="F1440" s="0" t="n">
        <v>164</v>
      </c>
      <c r="H1440" s="29" t="n">
        <f aca="false">VLOOKUP(A1440,HEADROOM!$C$2:$D$3820,2,FALSE())</f>
        <v>5000000</v>
      </c>
      <c r="I1440" s="0" t="str">
        <f aca="false">IF(D1440="",VLOOKUP(A1440,HEADROOM!$C$2:$E$3820,3,FALSE()),"")</f>
        <v/>
      </c>
      <c r="J1440" s="0" t="str">
        <f aca="false">A1440&amp;B1440</f>
        <v>PG&amp;E Energy Trading, Canada Corporation96021046</v>
      </c>
      <c r="K1440" s="0" t="s">
        <v>1572</v>
      </c>
    </row>
    <row r="1441" customFormat="false" ht="12.75" hidden="false" customHeight="false" outlineLevel="0" collapsed="false">
      <c r="A1441" s="56" t="s">
        <v>79</v>
      </c>
      <c r="B1441" s="57" t="n">
        <v>96056887</v>
      </c>
      <c r="C1441" s="118" t="s">
        <v>47</v>
      </c>
      <c r="D1441" s="57" t="n">
        <v>58402</v>
      </c>
      <c r="E1441" s="0" t="s">
        <v>13</v>
      </c>
      <c r="F1441" s="0" t="n">
        <v>20</v>
      </c>
      <c r="H1441" s="29" t="n">
        <f aca="false">VLOOKUP(A1441,HEADROOM!$C$2:$D$3820,2,FALSE())</f>
        <v>5000000</v>
      </c>
      <c r="I1441" s="0" t="str">
        <f aca="false">IF(D1441="",VLOOKUP(A1441,HEADROOM!$C$2:$E$3820,3,FALSE()),"")</f>
        <v/>
      </c>
      <c r="J1441" s="0" t="str">
        <f aca="false">A1441&amp;B1441</f>
        <v>PG&amp;E Energy Trading-Gas Corporation96056887</v>
      </c>
      <c r="K1441" s="0" t="s">
        <v>4031</v>
      </c>
    </row>
    <row r="1442" customFormat="false" ht="12.75" hidden="false" customHeight="false" outlineLevel="0" collapsed="false">
      <c r="A1442" s="56" t="s">
        <v>79</v>
      </c>
      <c r="B1442" s="57" t="n">
        <v>96022438</v>
      </c>
      <c r="C1442" s="118" t="s">
        <v>47</v>
      </c>
      <c r="D1442" s="57" t="n">
        <v>58402</v>
      </c>
      <c r="E1442" s="0" t="s">
        <v>13</v>
      </c>
      <c r="F1442" s="0" t="n">
        <v>20</v>
      </c>
      <c r="H1442" s="29" t="n">
        <f aca="false">VLOOKUP(A1442,HEADROOM!$C$2:$D$3820,2,FALSE())</f>
        <v>5000000</v>
      </c>
      <c r="I1442" s="0" t="str">
        <f aca="false">IF(D1442="",VLOOKUP(A1442,HEADROOM!$C$2:$E$3820,3,FALSE()),"")</f>
        <v/>
      </c>
      <c r="J1442" s="0" t="str">
        <f aca="false">A1442&amp;B1442</f>
        <v>PG&amp;E Energy Trading-Gas Corporation96022438</v>
      </c>
      <c r="K1442" s="0" t="s">
        <v>4037</v>
      </c>
    </row>
    <row r="1443" customFormat="false" ht="12.75" hidden="false" customHeight="false" outlineLevel="0" collapsed="false">
      <c r="A1443" s="56" t="s">
        <v>79</v>
      </c>
      <c r="B1443" s="57" t="n">
        <v>96005429</v>
      </c>
      <c r="C1443" s="118" t="s">
        <v>35</v>
      </c>
      <c r="D1443" s="57" t="n">
        <v>58402</v>
      </c>
      <c r="E1443" s="0" t="s">
        <v>13</v>
      </c>
      <c r="F1443" s="0" t="n">
        <v>20</v>
      </c>
      <c r="H1443" s="29" t="n">
        <f aca="false">VLOOKUP(A1443,HEADROOM!$C$2:$D$3820,2,FALSE())</f>
        <v>5000000</v>
      </c>
      <c r="I1443" s="0" t="str">
        <f aca="false">IF(D1443="",VLOOKUP(A1443,HEADROOM!$C$2:$E$3820,3,FALSE()),"")</f>
        <v/>
      </c>
      <c r="J1443" s="0" t="str">
        <f aca="false">A1443&amp;B1443</f>
        <v>PG&amp;E Energy Trading-Gas Corporation96005429</v>
      </c>
      <c r="K1443" s="0" t="s">
        <v>1572</v>
      </c>
    </row>
    <row r="1444" customFormat="false" ht="12.75" hidden="false" customHeight="false" outlineLevel="0" collapsed="false">
      <c r="A1444" s="56" t="s">
        <v>79</v>
      </c>
      <c r="B1444" s="57" t="n">
        <v>96007593</v>
      </c>
      <c r="C1444" s="118" t="s">
        <v>52</v>
      </c>
      <c r="D1444" s="57" t="n">
        <v>58402</v>
      </c>
      <c r="E1444" s="0" t="s">
        <v>13</v>
      </c>
      <c r="F1444" s="0" t="n">
        <v>20</v>
      </c>
      <c r="H1444" s="29" t="n">
        <f aca="false">VLOOKUP(A1444,HEADROOM!$C$2:$D$3820,2,FALSE())</f>
        <v>5000000</v>
      </c>
      <c r="I1444" s="0" t="str">
        <f aca="false">IF(D1444="",VLOOKUP(A1444,HEADROOM!$C$2:$E$3820,3,FALSE()),"")</f>
        <v/>
      </c>
      <c r="J1444" s="0" t="str">
        <f aca="false">A1444&amp;B1444</f>
        <v>PG&amp;E Energy Trading-Gas Corporation96007593</v>
      </c>
      <c r="K1444" s="0" t="s">
        <v>1572</v>
      </c>
    </row>
    <row r="1445" customFormat="false" ht="12.75" hidden="false" customHeight="false" outlineLevel="0" collapsed="false">
      <c r="A1445" s="56" t="s">
        <v>79</v>
      </c>
      <c r="B1445" s="57" t="n">
        <v>96013297</v>
      </c>
      <c r="C1445" s="118" t="s">
        <v>47</v>
      </c>
      <c r="D1445" s="57" t="n">
        <v>58402</v>
      </c>
      <c r="E1445" s="0" t="s">
        <v>13</v>
      </c>
      <c r="F1445" s="0" t="n">
        <v>20</v>
      </c>
      <c r="H1445" s="29" t="n">
        <f aca="false">VLOOKUP(A1445,HEADROOM!$C$2:$D$3820,2,FALSE())</f>
        <v>5000000</v>
      </c>
      <c r="I1445" s="0" t="str">
        <f aca="false">IF(D1445="",VLOOKUP(A1445,HEADROOM!$C$2:$E$3820,3,FALSE()),"")</f>
        <v/>
      </c>
      <c r="J1445" s="0" t="str">
        <f aca="false">A1445&amp;B1445</f>
        <v>PG&amp;E Energy Trading-Gas Corporation96013297</v>
      </c>
      <c r="K1445" s="0" t="s">
        <v>1572</v>
      </c>
    </row>
    <row r="1446" customFormat="false" ht="12.75" hidden="false" customHeight="false" outlineLevel="0" collapsed="false">
      <c r="A1446" s="56" t="s">
        <v>79</v>
      </c>
      <c r="B1446" s="57" t="n">
        <v>96019051</v>
      </c>
      <c r="C1446" s="118" t="s">
        <v>36</v>
      </c>
      <c r="D1446" s="57" t="n">
        <v>58402</v>
      </c>
      <c r="E1446" s="0" t="s">
        <v>13</v>
      </c>
      <c r="F1446" s="0" t="n">
        <v>20</v>
      </c>
      <c r="H1446" s="29" t="n">
        <f aca="false">VLOOKUP(A1446,HEADROOM!$C$2:$D$3820,2,FALSE())</f>
        <v>5000000</v>
      </c>
      <c r="I1446" s="0" t="str">
        <f aca="false">IF(D1446="",VLOOKUP(A1446,HEADROOM!$C$2:$E$3820,3,FALSE()),"")</f>
        <v/>
      </c>
      <c r="J1446" s="0" t="str">
        <f aca="false">A1446&amp;B1446</f>
        <v>PG&amp;E Energy Trading-Gas Corporation96019051</v>
      </c>
      <c r="K1446" s="0" t="s">
        <v>1572</v>
      </c>
    </row>
    <row r="1447" customFormat="false" ht="12.75" hidden="false" customHeight="false" outlineLevel="0" collapsed="false">
      <c r="A1447" s="56" t="s">
        <v>79</v>
      </c>
      <c r="B1447" s="57" t="n">
        <v>96046543</v>
      </c>
      <c r="C1447" s="118" t="s">
        <v>28</v>
      </c>
      <c r="D1447" s="57" t="n">
        <v>58402</v>
      </c>
      <c r="E1447" s="0" t="s">
        <v>13</v>
      </c>
      <c r="F1447" s="0" t="n">
        <v>20</v>
      </c>
      <c r="H1447" s="29" t="n">
        <f aca="false">VLOOKUP(A1447,HEADROOM!$C$2:$D$3820,2,FALSE())</f>
        <v>5000000</v>
      </c>
      <c r="I1447" s="0" t="str">
        <f aca="false">IF(D1447="",VLOOKUP(A1447,HEADROOM!$C$2:$E$3820,3,FALSE()),"")</f>
        <v/>
      </c>
      <c r="J1447" s="0" t="str">
        <f aca="false">A1447&amp;B1447</f>
        <v>PG&amp;E Energy Trading-Gas Corporation96046543</v>
      </c>
      <c r="K1447" s="0" t="s">
        <v>1572</v>
      </c>
    </row>
    <row r="1448" customFormat="false" ht="12.75" hidden="false" customHeight="false" outlineLevel="0" collapsed="false">
      <c r="A1448" s="56" t="s">
        <v>79</v>
      </c>
      <c r="B1448" s="57" t="n">
        <v>96046588</v>
      </c>
      <c r="C1448" s="118" t="s">
        <v>29</v>
      </c>
      <c r="D1448" s="57" t="n">
        <v>58402</v>
      </c>
      <c r="E1448" s="0" t="s">
        <v>13</v>
      </c>
      <c r="F1448" s="0" t="n">
        <v>20</v>
      </c>
      <c r="H1448" s="29" t="n">
        <f aca="false">VLOOKUP(A1448,HEADROOM!$C$2:$D$3820,2,FALSE())</f>
        <v>5000000</v>
      </c>
      <c r="I1448" s="0" t="str">
        <f aca="false">IF(D1448="",VLOOKUP(A1448,HEADROOM!$C$2:$E$3820,3,FALSE()),"")</f>
        <v/>
      </c>
      <c r="J1448" s="0" t="str">
        <f aca="false">A1448&amp;B1448</f>
        <v>PG&amp;E Energy Trading-Gas Corporation96046588</v>
      </c>
      <c r="K1448" s="0" t="s">
        <v>1572</v>
      </c>
    </row>
    <row r="1449" customFormat="false" ht="12.75" hidden="false" customHeight="false" outlineLevel="0" collapsed="false">
      <c r="A1449" s="56" t="s">
        <v>134</v>
      </c>
      <c r="B1449" s="57" t="n">
        <v>96003556</v>
      </c>
      <c r="C1449" s="118" t="s">
        <v>29</v>
      </c>
      <c r="D1449" s="57" t="n">
        <v>46709</v>
      </c>
      <c r="E1449" s="0" t="s">
        <v>13</v>
      </c>
      <c r="F1449" s="0" t="n">
        <v>61</v>
      </c>
      <c r="H1449" s="29" t="n">
        <f aca="false">VLOOKUP(A1449,HEADROOM!$C$2:$D$3820,2,FALSE())</f>
        <v>68740358</v>
      </c>
      <c r="I1449" s="0" t="str">
        <f aca="false">IF(D1449="",VLOOKUP(A1449,HEADROOM!$C$2:$E$3820,3,FALSE()),"")</f>
        <v/>
      </c>
      <c r="J1449" s="0" t="str">
        <f aca="false">A1449&amp;B1449</f>
        <v>Phibro Inc.96003556</v>
      </c>
      <c r="K1449" s="0" t="s">
        <v>1572</v>
      </c>
    </row>
    <row r="1450" customFormat="false" ht="12.75" hidden="false" customHeight="false" outlineLevel="0" collapsed="false">
      <c r="A1450" s="56" t="s">
        <v>134</v>
      </c>
      <c r="B1450" s="57" t="n">
        <v>96003804</v>
      </c>
      <c r="C1450" s="118" t="s">
        <v>47</v>
      </c>
      <c r="D1450" s="57" t="n">
        <v>46709</v>
      </c>
      <c r="E1450" s="0" t="s">
        <v>13</v>
      </c>
      <c r="F1450" s="0" t="n">
        <v>61</v>
      </c>
      <c r="H1450" s="29" t="n">
        <f aca="false">VLOOKUP(A1450,HEADROOM!$C$2:$D$3820,2,FALSE())</f>
        <v>68740358</v>
      </c>
      <c r="I1450" s="0" t="str">
        <f aca="false">IF(D1450="",VLOOKUP(A1450,HEADROOM!$C$2:$E$3820,3,FALSE()),"")</f>
        <v/>
      </c>
      <c r="J1450" s="0" t="str">
        <f aca="false">A1450&amp;B1450</f>
        <v>Phibro Inc.96003804</v>
      </c>
      <c r="K1450" s="0" t="s">
        <v>1572</v>
      </c>
    </row>
    <row r="1451" customFormat="false" ht="12.75" hidden="false" customHeight="false" outlineLevel="0" collapsed="false">
      <c r="A1451" s="56" t="s">
        <v>134</v>
      </c>
      <c r="B1451" s="57" t="n">
        <v>96004143</v>
      </c>
      <c r="C1451" s="118" t="s">
        <v>28</v>
      </c>
      <c r="D1451" s="57" t="n">
        <v>46709</v>
      </c>
      <c r="E1451" s="0" t="s">
        <v>13</v>
      </c>
      <c r="F1451" s="0" t="n">
        <v>61</v>
      </c>
      <c r="H1451" s="29" t="n">
        <f aca="false">VLOOKUP(A1451,HEADROOM!$C$2:$D$3820,2,FALSE())</f>
        <v>68740358</v>
      </c>
      <c r="I1451" s="0" t="str">
        <f aca="false">IF(D1451="",VLOOKUP(A1451,HEADROOM!$C$2:$E$3820,3,FALSE()),"")</f>
        <v/>
      </c>
      <c r="J1451" s="0" t="str">
        <f aca="false">A1451&amp;B1451</f>
        <v>Phibro Inc.96004143</v>
      </c>
      <c r="K1451" s="0" t="s">
        <v>1572</v>
      </c>
    </row>
    <row r="1452" customFormat="false" ht="12.75" hidden="false" customHeight="false" outlineLevel="0" collapsed="false">
      <c r="A1452" s="56" t="s">
        <v>134</v>
      </c>
      <c r="B1452" s="57" t="n">
        <v>96005429</v>
      </c>
      <c r="C1452" s="118" t="s">
        <v>35</v>
      </c>
      <c r="D1452" s="57" t="n">
        <v>46709</v>
      </c>
      <c r="E1452" s="0" t="s">
        <v>13</v>
      </c>
      <c r="F1452" s="0" t="n">
        <v>61</v>
      </c>
      <c r="H1452" s="29" t="n">
        <f aca="false">VLOOKUP(A1452,HEADROOM!$C$2:$D$3820,2,FALSE())</f>
        <v>68740358</v>
      </c>
      <c r="I1452" s="0" t="str">
        <f aca="false">IF(D1452="",VLOOKUP(A1452,HEADROOM!$C$2:$E$3820,3,FALSE()),"")</f>
        <v/>
      </c>
      <c r="J1452" s="0" t="str">
        <f aca="false">A1452&amp;B1452</f>
        <v>Phibro Inc.96005429</v>
      </c>
      <c r="K1452" s="0" t="s">
        <v>1572</v>
      </c>
    </row>
    <row r="1453" customFormat="false" ht="12.75" hidden="false" customHeight="false" outlineLevel="0" collapsed="false">
      <c r="A1453" s="56" t="s">
        <v>134</v>
      </c>
      <c r="B1453" s="57" t="n">
        <v>96007585</v>
      </c>
      <c r="C1453" s="118" t="s">
        <v>49</v>
      </c>
      <c r="D1453" s="57" t="n">
        <v>46709</v>
      </c>
      <c r="E1453" s="0" t="s">
        <v>13</v>
      </c>
      <c r="F1453" s="0" t="n">
        <v>61</v>
      </c>
      <c r="H1453" s="29" t="n">
        <f aca="false">VLOOKUP(A1453,HEADROOM!$C$2:$D$3820,2,FALSE())</f>
        <v>68740358</v>
      </c>
      <c r="I1453" s="0" t="str">
        <f aca="false">IF(D1453="",VLOOKUP(A1453,HEADROOM!$C$2:$E$3820,3,FALSE()),"")</f>
        <v/>
      </c>
      <c r="J1453" s="0" t="str">
        <f aca="false">A1453&amp;B1453</f>
        <v>Phibro Inc.96007585</v>
      </c>
      <c r="K1453" s="0" t="s">
        <v>1572</v>
      </c>
    </row>
    <row r="1454" customFormat="false" ht="12.75" hidden="false" customHeight="false" outlineLevel="0" collapsed="false">
      <c r="A1454" s="56" t="s">
        <v>134</v>
      </c>
      <c r="B1454" s="57" t="n">
        <v>96019090</v>
      </c>
      <c r="C1454" s="118" t="s">
        <v>36</v>
      </c>
      <c r="D1454" s="57" t="n">
        <v>46709</v>
      </c>
      <c r="E1454" s="0" t="s">
        <v>13</v>
      </c>
      <c r="F1454" s="0" t="n">
        <v>61</v>
      </c>
      <c r="H1454" s="29" t="n">
        <f aca="false">VLOOKUP(A1454,HEADROOM!$C$2:$D$3820,2,FALSE())</f>
        <v>68740358</v>
      </c>
      <c r="I1454" s="0" t="str">
        <f aca="false">IF(D1454="",VLOOKUP(A1454,HEADROOM!$C$2:$E$3820,3,FALSE()),"")</f>
        <v/>
      </c>
      <c r="J1454" s="0" t="str">
        <f aca="false">A1454&amp;B1454</f>
        <v>Phibro Inc.96019090</v>
      </c>
      <c r="K1454" s="0" t="s">
        <v>1572</v>
      </c>
    </row>
    <row r="1455" customFormat="false" ht="12.75" hidden="false" customHeight="false" outlineLevel="0" collapsed="false">
      <c r="A1455" s="56" t="s">
        <v>134</v>
      </c>
      <c r="B1455" s="57" t="n">
        <v>96028242</v>
      </c>
      <c r="C1455" s="118" t="s">
        <v>45</v>
      </c>
      <c r="D1455" s="57" t="n">
        <v>46709</v>
      </c>
      <c r="E1455" s="0" t="s">
        <v>13</v>
      </c>
      <c r="F1455" s="0" t="n">
        <v>61</v>
      </c>
      <c r="H1455" s="29" t="n">
        <f aca="false">VLOOKUP(A1455,HEADROOM!$C$2:$D$3820,2,FALSE())</f>
        <v>68740358</v>
      </c>
      <c r="I1455" s="0" t="str">
        <f aca="false">IF(D1455="",VLOOKUP(A1455,HEADROOM!$C$2:$E$3820,3,FALSE()),"")</f>
        <v/>
      </c>
      <c r="J1455" s="0" t="str">
        <f aca="false">A1455&amp;B1455</f>
        <v>Phibro Inc.96028242</v>
      </c>
      <c r="K1455" s="0" t="s">
        <v>1572</v>
      </c>
    </row>
    <row r="1456" customFormat="false" ht="12.75" hidden="false" customHeight="false" outlineLevel="0" collapsed="false">
      <c r="A1456" s="56" t="s">
        <v>328</v>
      </c>
      <c r="B1456" s="57" t="n">
        <v>96004199</v>
      </c>
      <c r="C1456" s="118" t="s">
        <v>29</v>
      </c>
      <c r="D1456" s="57" t="n">
        <v>171</v>
      </c>
      <c r="E1456" s="0" t="s">
        <v>13</v>
      </c>
      <c r="F1456" s="0" t="n">
        <v>223</v>
      </c>
      <c r="H1456" s="29" t="n">
        <f aca="false">VLOOKUP(A1456,HEADROOM!$C$2:$D$3820,2,FALSE())</f>
        <v>12000000</v>
      </c>
      <c r="I1456" s="0" t="str">
        <f aca="false">IF(D1456="",VLOOKUP(A1456,HEADROOM!$C$2:$E$3820,3,FALSE()),"")</f>
        <v/>
      </c>
      <c r="J1456" s="0" t="str">
        <f aca="false">A1456&amp;B1456</f>
        <v>Piedmont Natural Gas Company Inc.96004199</v>
      </c>
      <c r="K1456" s="0" t="s">
        <v>1572</v>
      </c>
    </row>
    <row r="1457" customFormat="false" ht="12.75" hidden="false" customHeight="false" outlineLevel="0" collapsed="false">
      <c r="A1457" s="56" t="s">
        <v>328</v>
      </c>
      <c r="B1457" s="57" t="n">
        <v>96005001</v>
      </c>
      <c r="C1457" s="118" t="s">
        <v>28</v>
      </c>
      <c r="D1457" s="57" t="n">
        <v>171</v>
      </c>
      <c r="E1457" s="0" t="s">
        <v>13</v>
      </c>
      <c r="F1457" s="0" t="n">
        <v>223</v>
      </c>
      <c r="H1457" s="29" t="n">
        <f aca="false">VLOOKUP(A1457,HEADROOM!$C$2:$D$3820,2,FALSE())</f>
        <v>12000000</v>
      </c>
      <c r="I1457" s="0" t="str">
        <f aca="false">IF(D1457="",VLOOKUP(A1457,HEADROOM!$C$2:$E$3820,3,FALSE()),"")</f>
        <v/>
      </c>
      <c r="J1457" s="0" t="str">
        <f aca="false">A1457&amp;B1457</f>
        <v>Piedmont Natural Gas Company Inc.96005001</v>
      </c>
      <c r="K1457" s="0" t="s">
        <v>1572</v>
      </c>
    </row>
    <row r="1458" customFormat="false" ht="12.75" hidden="false" customHeight="false" outlineLevel="0" collapsed="false">
      <c r="A1458" s="56" t="s">
        <v>328</v>
      </c>
      <c r="B1458" s="57" t="n">
        <v>96042781</v>
      </c>
      <c r="C1458" s="118" t="s">
        <v>70</v>
      </c>
      <c r="D1458" s="57" t="n">
        <v>171</v>
      </c>
      <c r="E1458" s="0" t="s">
        <v>13</v>
      </c>
      <c r="F1458" s="0" t="n">
        <v>223</v>
      </c>
      <c r="H1458" s="29" t="n">
        <f aca="false">VLOOKUP(A1458,HEADROOM!$C$2:$D$3820,2,FALSE())</f>
        <v>12000000</v>
      </c>
      <c r="I1458" s="0" t="str">
        <f aca="false">IF(D1458="",VLOOKUP(A1458,HEADROOM!$C$2:$E$3820,3,FALSE()),"")</f>
        <v/>
      </c>
      <c r="J1458" s="0" t="str">
        <f aca="false">A1458&amp;B1458</f>
        <v>Piedmont Natural Gas Company Inc.96042781</v>
      </c>
      <c r="K1458" s="0" t="s">
        <v>1572</v>
      </c>
    </row>
    <row r="1459" customFormat="false" ht="12.75" hidden="false" customHeight="false" outlineLevel="0" collapsed="false">
      <c r="A1459" s="56" t="s">
        <v>227</v>
      </c>
      <c r="B1459" s="57" t="n">
        <v>96001638</v>
      </c>
      <c r="C1459" s="118" t="s">
        <v>228</v>
      </c>
      <c r="D1459" s="57" t="n">
        <v>65165</v>
      </c>
      <c r="E1459" s="0" t="s">
        <v>13</v>
      </c>
      <c r="F1459" s="0" t="n">
        <v>136</v>
      </c>
      <c r="H1459" s="29" t="n">
        <f aca="false">VLOOKUP(A1459,HEADROOM!$C$2:$D$3820,2,FALSE())</f>
        <v>14873669</v>
      </c>
      <c r="I1459" s="0" t="str">
        <f aca="false">IF(D1459="",VLOOKUP(A1459,HEADROOM!$C$2:$E$3820,3,FALSE()),"")</f>
        <v/>
      </c>
      <c r="J1459" s="0" t="str">
        <f aca="false">A1459&amp;B1459</f>
        <v>PPL EnergyPlus, LLC96001638</v>
      </c>
      <c r="K1459" s="0" t="s">
        <v>1572</v>
      </c>
    </row>
    <row r="1460" customFormat="false" ht="12.75" hidden="false" customHeight="false" outlineLevel="0" collapsed="false">
      <c r="A1460" s="56" t="s">
        <v>227</v>
      </c>
      <c r="B1460" s="57" t="n">
        <v>96022573</v>
      </c>
      <c r="C1460" s="118" t="s">
        <v>78</v>
      </c>
      <c r="D1460" s="57" t="n">
        <v>65165</v>
      </c>
      <c r="E1460" s="0" t="s">
        <v>13</v>
      </c>
      <c r="F1460" s="0" t="n">
        <v>136</v>
      </c>
      <c r="H1460" s="29" t="n">
        <f aca="false">VLOOKUP(A1460,HEADROOM!$C$2:$D$3820,2,FALSE())</f>
        <v>14873669</v>
      </c>
      <c r="I1460" s="0" t="str">
        <f aca="false">IF(D1460="",VLOOKUP(A1460,HEADROOM!$C$2:$E$3820,3,FALSE()),"")</f>
        <v/>
      </c>
      <c r="J1460" s="0" t="str">
        <f aca="false">A1460&amp;B1460</f>
        <v>PPL EnergyPlus, LLC96022573</v>
      </c>
      <c r="K1460" s="0" t="s">
        <v>1572</v>
      </c>
    </row>
    <row r="1461" customFormat="false" ht="12.75" hidden="false" customHeight="false" outlineLevel="0" collapsed="false">
      <c r="A1461" s="56" t="s">
        <v>214</v>
      </c>
      <c r="B1461" s="57" t="n">
        <v>96004652</v>
      </c>
      <c r="C1461" s="118" t="s">
        <v>85</v>
      </c>
      <c r="D1461" s="57" t="n">
        <v>2630</v>
      </c>
      <c r="E1461" s="0" t="s">
        <v>13</v>
      </c>
      <c r="F1461" s="0" t="n">
        <v>124</v>
      </c>
      <c r="H1461" s="29" t="n">
        <f aca="false">VLOOKUP(A1461,HEADROOM!$C$2:$D$3820,2,FALSE())</f>
        <v>150000</v>
      </c>
      <c r="I1461" s="0" t="str">
        <f aca="false">IF(D1461="",VLOOKUP(A1461,HEADROOM!$C$2:$E$3820,3,FALSE()),"")</f>
        <v/>
      </c>
      <c r="J1461" s="0" t="str">
        <f aca="false">A1461&amp;B1461</f>
        <v>Prior Energy Corporation96004652</v>
      </c>
      <c r="K1461" s="0" t="s">
        <v>4034</v>
      </c>
    </row>
    <row r="1462" customFormat="false" ht="12.75" hidden="false" customHeight="false" outlineLevel="0" collapsed="false">
      <c r="A1462" s="56" t="s">
        <v>214</v>
      </c>
      <c r="B1462" s="57" t="n">
        <v>96004680</v>
      </c>
      <c r="C1462" s="118" t="s">
        <v>85</v>
      </c>
      <c r="D1462" s="57" t="n">
        <v>2630</v>
      </c>
      <c r="E1462" s="0" t="s">
        <v>13</v>
      </c>
      <c r="F1462" s="0" t="n">
        <v>124</v>
      </c>
      <c r="H1462" s="29" t="n">
        <f aca="false">VLOOKUP(A1462,HEADROOM!$C$2:$D$3820,2,FALSE())</f>
        <v>150000</v>
      </c>
      <c r="I1462" s="0" t="str">
        <f aca="false">IF(D1462="",VLOOKUP(A1462,HEADROOM!$C$2:$E$3820,3,FALSE()),"")</f>
        <v/>
      </c>
      <c r="J1462" s="0" t="str">
        <f aca="false">A1462&amp;B1462</f>
        <v>Prior Energy Corporation96004680</v>
      </c>
      <c r="K1462" s="0" t="s">
        <v>4034</v>
      </c>
    </row>
    <row r="1463" customFormat="false" ht="12.75" hidden="false" customHeight="false" outlineLevel="0" collapsed="false">
      <c r="A1463" s="56" t="s">
        <v>214</v>
      </c>
      <c r="B1463" s="57" t="n">
        <v>96087326</v>
      </c>
      <c r="C1463" s="118" t="s">
        <v>29</v>
      </c>
      <c r="D1463" s="57" t="n">
        <v>2630</v>
      </c>
      <c r="E1463" s="0" t="s">
        <v>13</v>
      </c>
      <c r="F1463" s="0" t="n">
        <v>124</v>
      </c>
      <c r="H1463" s="29" t="n">
        <f aca="false">VLOOKUP(A1463,HEADROOM!$C$2:$D$3820,2,FALSE())</f>
        <v>150000</v>
      </c>
      <c r="I1463" s="0" t="str">
        <f aca="false">IF(D1463="",VLOOKUP(A1463,HEADROOM!$C$2:$E$3820,3,FALSE()),"")</f>
        <v/>
      </c>
      <c r="J1463" s="0" t="str">
        <f aca="false">A1463&amp;B1463</f>
        <v>Prior Energy Corporation96087326</v>
      </c>
      <c r="K1463" s="0" t="s">
        <v>4030</v>
      </c>
    </row>
    <row r="1464" customFormat="false" ht="12.75" hidden="false" customHeight="false" outlineLevel="0" collapsed="false">
      <c r="A1464" s="56" t="s">
        <v>214</v>
      </c>
      <c r="B1464" s="57" t="n">
        <v>96001224</v>
      </c>
      <c r="C1464" s="118" t="s">
        <v>56</v>
      </c>
      <c r="D1464" s="57" t="n">
        <v>2630</v>
      </c>
      <c r="E1464" s="0" t="s">
        <v>13</v>
      </c>
      <c r="F1464" s="0" t="n">
        <v>124</v>
      </c>
      <c r="H1464" s="29" t="n">
        <f aca="false">VLOOKUP(A1464,HEADROOM!$C$2:$D$3820,2,FALSE())</f>
        <v>150000</v>
      </c>
      <c r="I1464" s="0" t="str">
        <f aca="false">IF(D1464="",VLOOKUP(A1464,HEADROOM!$C$2:$E$3820,3,FALSE()),"")</f>
        <v/>
      </c>
      <c r="J1464" s="0" t="str">
        <f aca="false">A1464&amp;B1464</f>
        <v>Prior Energy Corporation96001224</v>
      </c>
      <c r="K1464" s="0" t="s">
        <v>1572</v>
      </c>
    </row>
    <row r="1465" customFormat="false" ht="12.75" hidden="false" customHeight="false" outlineLevel="0" collapsed="false">
      <c r="A1465" s="56" t="s">
        <v>214</v>
      </c>
      <c r="B1465" s="57" t="n">
        <v>96028127</v>
      </c>
      <c r="C1465" s="118" t="s">
        <v>30</v>
      </c>
      <c r="D1465" s="57" t="n">
        <v>2630</v>
      </c>
      <c r="E1465" s="0" t="s">
        <v>13</v>
      </c>
      <c r="F1465" s="0" t="n">
        <v>124</v>
      </c>
      <c r="H1465" s="29" t="n">
        <f aca="false">VLOOKUP(A1465,HEADROOM!$C$2:$D$3820,2,FALSE())</f>
        <v>150000</v>
      </c>
      <c r="I1465" s="0" t="str">
        <f aca="false">IF(D1465="",VLOOKUP(A1465,HEADROOM!$C$2:$E$3820,3,FALSE()),"")</f>
        <v/>
      </c>
      <c r="J1465" s="0" t="str">
        <f aca="false">A1465&amp;B1465</f>
        <v>Prior Energy Corporation96028127</v>
      </c>
      <c r="K1465" s="0" t="s">
        <v>1572</v>
      </c>
    </row>
    <row r="1466" customFormat="false" ht="12.75" hidden="false" customHeight="false" outlineLevel="0" collapsed="false">
      <c r="A1466" s="56" t="s">
        <v>214</v>
      </c>
      <c r="B1466" s="57" t="n">
        <v>96028222</v>
      </c>
      <c r="C1466" s="118" t="s">
        <v>45</v>
      </c>
      <c r="D1466" s="57" t="n">
        <v>2630</v>
      </c>
      <c r="E1466" s="0" t="s">
        <v>13</v>
      </c>
      <c r="F1466" s="0" t="n">
        <v>124</v>
      </c>
      <c r="H1466" s="29" t="n">
        <f aca="false">VLOOKUP(A1466,HEADROOM!$C$2:$D$3820,2,FALSE())</f>
        <v>150000</v>
      </c>
      <c r="I1466" s="0" t="str">
        <f aca="false">IF(D1466="",VLOOKUP(A1466,HEADROOM!$C$2:$E$3820,3,FALSE()),"")</f>
        <v/>
      </c>
      <c r="J1466" s="0" t="str">
        <f aca="false">A1466&amp;B1466</f>
        <v>Prior Energy Corporation96028222</v>
      </c>
      <c r="K1466" s="0" t="s">
        <v>1572</v>
      </c>
    </row>
    <row r="1467" customFormat="false" ht="12.75" hidden="false" customHeight="false" outlineLevel="0" collapsed="false">
      <c r="A1467" s="56" t="s">
        <v>214</v>
      </c>
      <c r="B1467" s="57" t="n">
        <v>96057888</v>
      </c>
      <c r="C1467" s="118" t="s">
        <v>33</v>
      </c>
      <c r="D1467" s="57" t="n">
        <v>2630</v>
      </c>
      <c r="E1467" s="0" t="s">
        <v>13</v>
      </c>
      <c r="F1467" s="0" t="n">
        <v>124</v>
      </c>
      <c r="H1467" s="29" t="n">
        <f aca="false">VLOOKUP(A1467,HEADROOM!$C$2:$D$3820,2,FALSE())</f>
        <v>150000</v>
      </c>
      <c r="I1467" s="0" t="str">
        <f aca="false">IF(D1467="",VLOOKUP(A1467,HEADROOM!$C$2:$E$3820,3,FALSE()),"")</f>
        <v/>
      </c>
      <c r="J1467" s="0" t="str">
        <f aca="false">A1467&amp;B1467</f>
        <v>Prior Energy Corporation96057888</v>
      </c>
      <c r="K1467" s="0" t="s">
        <v>1572</v>
      </c>
    </row>
    <row r="1468" customFormat="false" ht="12.75" hidden="false" customHeight="false" outlineLevel="0" collapsed="false">
      <c r="A1468" s="56" t="s">
        <v>242</v>
      </c>
      <c r="B1468" s="57" t="n">
        <v>96002639</v>
      </c>
      <c r="C1468" s="118" t="s">
        <v>28</v>
      </c>
      <c r="D1468" s="57" t="n">
        <v>49006</v>
      </c>
      <c r="E1468" s="0" t="s">
        <v>13</v>
      </c>
      <c r="F1468" s="0" t="n">
        <v>150</v>
      </c>
      <c r="H1468" s="29" t="n">
        <f aca="false">VLOOKUP(A1468,HEADROOM!$C$2:$D$3820,2,FALSE())</f>
        <v>500000</v>
      </c>
      <c r="I1468" s="0" t="str">
        <f aca="false">IF(D1468="",VLOOKUP(A1468,HEADROOM!$C$2:$E$3820,3,FALSE()),"")</f>
        <v/>
      </c>
      <c r="J1468" s="0" t="str">
        <f aca="false">A1468&amp;B1468</f>
        <v>ProLiance Energy, LLC96002639</v>
      </c>
      <c r="K1468" s="0" t="s">
        <v>1572</v>
      </c>
    </row>
    <row r="1469" customFormat="false" ht="12.75" hidden="false" customHeight="false" outlineLevel="0" collapsed="false">
      <c r="A1469" s="56" t="s">
        <v>242</v>
      </c>
      <c r="B1469" s="57" t="n">
        <v>96002986</v>
      </c>
      <c r="C1469" s="118" t="s">
        <v>29</v>
      </c>
      <c r="D1469" s="57" t="n">
        <v>49006</v>
      </c>
      <c r="E1469" s="0" t="s">
        <v>13</v>
      </c>
      <c r="F1469" s="0" t="n">
        <v>150</v>
      </c>
      <c r="H1469" s="29" t="n">
        <f aca="false">VLOOKUP(A1469,HEADROOM!$C$2:$D$3820,2,FALSE())</f>
        <v>500000</v>
      </c>
      <c r="I1469" s="0" t="str">
        <f aca="false">IF(D1469="",VLOOKUP(A1469,HEADROOM!$C$2:$E$3820,3,FALSE()),"")</f>
        <v/>
      </c>
      <c r="J1469" s="0" t="str">
        <f aca="false">A1469&amp;B1469</f>
        <v>ProLiance Energy, LLC96002986</v>
      </c>
      <c r="K1469" s="0" t="s">
        <v>1572</v>
      </c>
    </row>
    <row r="1470" customFormat="false" ht="12.75" hidden="false" customHeight="false" outlineLevel="0" collapsed="false">
      <c r="A1470" s="56" t="s">
        <v>242</v>
      </c>
      <c r="B1470" s="57" t="n">
        <v>96005429</v>
      </c>
      <c r="C1470" s="118" t="s">
        <v>35</v>
      </c>
      <c r="D1470" s="57" t="n">
        <v>49006</v>
      </c>
      <c r="E1470" s="0" t="s">
        <v>13</v>
      </c>
      <c r="F1470" s="0" t="n">
        <v>150</v>
      </c>
      <c r="H1470" s="29" t="n">
        <f aca="false">VLOOKUP(A1470,HEADROOM!$C$2:$D$3820,2,FALSE())</f>
        <v>500000</v>
      </c>
      <c r="I1470" s="0" t="str">
        <f aca="false">IF(D1470="",VLOOKUP(A1470,HEADROOM!$C$2:$E$3820,3,FALSE()),"")</f>
        <v/>
      </c>
      <c r="J1470" s="0" t="str">
        <f aca="false">A1470&amp;B1470</f>
        <v>ProLiance Energy, LLC96005429</v>
      </c>
      <c r="K1470" s="0" t="s">
        <v>1572</v>
      </c>
    </row>
    <row r="1471" customFormat="false" ht="12.75" hidden="false" customHeight="false" outlineLevel="0" collapsed="false">
      <c r="A1471" s="56" t="s">
        <v>242</v>
      </c>
      <c r="B1471" s="57" t="n">
        <v>96018745</v>
      </c>
      <c r="C1471" s="118" t="s">
        <v>36</v>
      </c>
      <c r="D1471" s="57" t="n">
        <v>49006</v>
      </c>
      <c r="E1471" s="0" t="s">
        <v>13</v>
      </c>
      <c r="F1471" s="0" t="n">
        <v>150</v>
      </c>
      <c r="H1471" s="29" t="n">
        <f aca="false">VLOOKUP(A1471,HEADROOM!$C$2:$D$3820,2,FALSE())</f>
        <v>500000</v>
      </c>
      <c r="I1471" s="0" t="str">
        <f aca="false">IF(D1471="",VLOOKUP(A1471,HEADROOM!$C$2:$E$3820,3,FALSE()),"")</f>
        <v/>
      </c>
      <c r="J1471" s="0" t="str">
        <f aca="false">A1471&amp;B1471</f>
        <v>ProLiance Energy, LLC96018745</v>
      </c>
      <c r="K1471" s="0" t="s">
        <v>1572</v>
      </c>
    </row>
    <row r="1472" customFormat="false" ht="12.75" hidden="false" customHeight="false" outlineLevel="0" collapsed="false">
      <c r="A1472" s="56" t="s">
        <v>242</v>
      </c>
      <c r="B1472" s="57" t="n">
        <v>96056764</v>
      </c>
      <c r="C1472" s="118" t="s">
        <v>47</v>
      </c>
      <c r="D1472" s="57" t="n">
        <v>49006</v>
      </c>
      <c r="E1472" s="0" t="s">
        <v>13</v>
      </c>
      <c r="F1472" s="0" t="n">
        <v>150</v>
      </c>
      <c r="H1472" s="29" t="n">
        <f aca="false">VLOOKUP(A1472,HEADROOM!$C$2:$D$3820,2,FALSE())</f>
        <v>500000</v>
      </c>
      <c r="I1472" s="0" t="str">
        <f aca="false">IF(D1472="",VLOOKUP(A1472,HEADROOM!$C$2:$E$3820,3,FALSE()),"")</f>
        <v/>
      </c>
      <c r="J1472" s="0" t="str">
        <f aca="false">A1472&amp;B1472</f>
        <v>ProLiance Energy, LLC96056764</v>
      </c>
      <c r="K1472" s="0" t="s">
        <v>1572</v>
      </c>
    </row>
    <row r="1473" customFormat="false" ht="12.75" hidden="false" customHeight="false" outlineLevel="0" collapsed="false">
      <c r="A1473" s="62" t="s">
        <v>119</v>
      </c>
      <c r="B1473" s="57"/>
      <c r="C1473" s="63" t="s">
        <v>91</v>
      </c>
      <c r="D1473" s="60" t="n">
        <v>84074</v>
      </c>
      <c r="E1473" s="0" t="s">
        <v>13</v>
      </c>
      <c r="F1473" s="0" t="n">
        <v>49</v>
      </c>
      <c r="H1473" s="29" t="n">
        <f aca="false">VLOOKUP(A1473,HEADROOM!$C$2:$D$3820,2,FALSE())</f>
        <v>0</v>
      </c>
      <c r="I1473" s="0" t="str">
        <f aca="false">IF(D1473="",VLOOKUP(A1473,HEADROOM!$C$2:$E$3820,3,FALSE()),"")</f>
        <v/>
      </c>
      <c r="J1473" s="0" t="str">
        <f aca="false">A1473&amp;B1473</f>
        <v>PSEG Energy Resources &amp; Trade LLC</v>
      </c>
      <c r="K1473" s="0" t="n">
        <v>0</v>
      </c>
    </row>
    <row r="1474" customFormat="false" ht="12.75" hidden="false" customHeight="false" outlineLevel="0" collapsed="false">
      <c r="A1474" s="56" t="s">
        <v>182</v>
      </c>
      <c r="B1474" s="57" t="n">
        <v>96001399</v>
      </c>
      <c r="C1474" s="118" t="s">
        <v>47</v>
      </c>
      <c r="D1474" s="57" t="n">
        <v>54279</v>
      </c>
      <c r="E1474" s="0" t="s">
        <v>13</v>
      </c>
      <c r="F1474" s="0" t="n">
        <v>95</v>
      </c>
      <c r="H1474" s="29" t="n">
        <f aca="false">VLOOKUP(A1474,HEADROOM!$C$2:$D$3820,2,FALSE())</f>
        <v>350000</v>
      </c>
      <c r="I1474" s="0" t="str">
        <f aca="false">IF(D1474="",VLOOKUP(A1474,HEADROOM!$C$2:$E$3820,3,FALSE()),"")</f>
        <v/>
      </c>
      <c r="J1474" s="0" t="str">
        <f aca="false">A1474&amp;B1474</f>
        <v>Puget Sound Energy, Inc.96001399</v>
      </c>
      <c r="K1474" s="0" t="s">
        <v>1572</v>
      </c>
    </row>
    <row r="1475" customFormat="false" ht="12.75" hidden="false" customHeight="false" outlineLevel="0" collapsed="false">
      <c r="A1475" s="56" t="s">
        <v>182</v>
      </c>
      <c r="B1475" s="57" t="n">
        <v>96007666</v>
      </c>
      <c r="C1475" s="118" t="s">
        <v>29</v>
      </c>
      <c r="D1475" s="57" t="n">
        <v>54279</v>
      </c>
      <c r="E1475" s="0" t="s">
        <v>13</v>
      </c>
      <c r="F1475" s="0" t="n">
        <v>95</v>
      </c>
      <c r="H1475" s="29" t="n">
        <f aca="false">VLOOKUP(A1475,HEADROOM!$C$2:$D$3820,2,FALSE())</f>
        <v>350000</v>
      </c>
      <c r="I1475" s="0" t="str">
        <f aca="false">IF(D1475="",VLOOKUP(A1475,HEADROOM!$C$2:$E$3820,3,FALSE()),"")</f>
        <v/>
      </c>
      <c r="J1475" s="0" t="str">
        <f aca="false">A1475&amp;B1475</f>
        <v>Puget Sound Energy, Inc.96007666</v>
      </c>
      <c r="K1475" s="0" t="s">
        <v>1572</v>
      </c>
    </row>
    <row r="1476" customFormat="false" ht="12.75" hidden="false" customHeight="false" outlineLevel="0" collapsed="false">
      <c r="A1476" s="56" t="s">
        <v>182</v>
      </c>
      <c r="B1476" s="57" t="n">
        <v>96009066</v>
      </c>
      <c r="C1476" s="118" t="s">
        <v>28</v>
      </c>
      <c r="D1476" s="57" t="n">
        <v>54279</v>
      </c>
      <c r="E1476" s="0" t="s">
        <v>13</v>
      </c>
      <c r="F1476" s="0" t="n">
        <v>95</v>
      </c>
      <c r="H1476" s="29" t="n">
        <f aca="false">VLOOKUP(A1476,HEADROOM!$C$2:$D$3820,2,FALSE())</f>
        <v>350000</v>
      </c>
      <c r="I1476" s="0" t="str">
        <f aca="false">IF(D1476="",VLOOKUP(A1476,HEADROOM!$C$2:$E$3820,3,FALSE()),"")</f>
        <v/>
      </c>
      <c r="J1476" s="0" t="str">
        <f aca="false">A1476&amp;B1476</f>
        <v>Puget Sound Energy, Inc.96009066</v>
      </c>
      <c r="K1476" s="0" t="s">
        <v>1572</v>
      </c>
    </row>
    <row r="1477" customFormat="false" ht="12.75" hidden="false" customHeight="false" outlineLevel="0" collapsed="false">
      <c r="A1477" s="56" t="s">
        <v>269</v>
      </c>
      <c r="B1477" s="57" t="n">
        <v>96009383</v>
      </c>
      <c r="C1477" s="118" t="s">
        <v>78</v>
      </c>
      <c r="D1477" s="57" t="n">
        <v>65372</v>
      </c>
      <c r="E1477" s="0" t="s">
        <v>13</v>
      </c>
      <c r="F1477" s="0" t="n">
        <v>172</v>
      </c>
      <c r="H1477" s="29" t="n">
        <f aca="false">VLOOKUP(A1477,HEADROOM!$C$2:$D$3820,2,FALSE())</f>
        <v>0</v>
      </c>
      <c r="I1477" s="0" t="str">
        <f aca="false">IF(D1477="",VLOOKUP(A1477,HEADROOM!$C$2:$E$3820,3,FALSE()),"")</f>
        <v/>
      </c>
      <c r="J1477" s="0" t="str">
        <f aca="false">A1477&amp;B1477</f>
        <v>Reliant Energy HL&amp;P96009383</v>
      </c>
      <c r="K1477" s="0" t="s">
        <v>1572</v>
      </c>
    </row>
    <row r="1478" customFormat="false" ht="12.75" hidden="false" customHeight="false" outlineLevel="0" collapsed="false">
      <c r="A1478" s="56" t="s">
        <v>269</v>
      </c>
      <c r="B1478" s="57" t="n">
        <v>96019029</v>
      </c>
      <c r="C1478" s="118" t="s">
        <v>36</v>
      </c>
      <c r="D1478" s="57" t="n">
        <v>65372</v>
      </c>
      <c r="E1478" s="0" t="s">
        <v>13</v>
      </c>
      <c r="F1478" s="0" t="n">
        <v>172</v>
      </c>
      <c r="H1478" s="29" t="n">
        <f aca="false">VLOOKUP(A1478,HEADROOM!$C$2:$D$3820,2,FALSE())</f>
        <v>0</v>
      </c>
      <c r="I1478" s="0" t="str">
        <f aca="false">IF(D1478="",VLOOKUP(A1478,HEADROOM!$C$2:$E$3820,3,FALSE()),"")</f>
        <v/>
      </c>
      <c r="J1478" s="0" t="str">
        <f aca="false">A1478&amp;B1478</f>
        <v>Reliant Energy HL&amp;P96019029</v>
      </c>
      <c r="K1478" s="0" t="s">
        <v>1572</v>
      </c>
    </row>
    <row r="1479" customFormat="false" ht="12.75" hidden="false" customHeight="false" outlineLevel="0" collapsed="false">
      <c r="A1479" s="56" t="s">
        <v>67</v>
      </c>
      <c r="B1479" s="57" t="n">
        <v>96061619</v>
      </c>
      <c r="C1479" s="118" t="s">
        <v>29</v>
      </c>
      <c r="D1479" s="57" t="n">
        <v>65268</v>
      </c>
      <c r="E1479" s="0" t="s">
        <v>13</v>
      </c>
      <c r="F1479" s="0" t="n">
        <v>10</v>
      </c>
      <c r="H1479" s="29" t="n">
        <f aca="false">VLOOKUP(A1479,HEADROOM!$C$2:$D$3820,2,FALSE())</f>
        <v>45332093</v>
      </c>
      <c r="I1479" s="0" t="str">
        <f aca="false">IF(D1479="",VLOOKUP(A1479,HEADROOM!$C$2:$E$3820,3,FALSE()),"")</f>
        <v/>
      </c>
      <c r="J1479" s="0" t="str">
        <f aca="false">A1479&amp;B1479</f>
        <v>Reliant Energy Services, Inc.96061619</v>
      </c>
      <c r="K1479" s="0" t="s">
        <v>4030</v>
      </c>
    </row>
    <row r="1480" customFormat="false" ht="12.75" hidden="false" customHeight="false" outlineLevel="0" collapsed="false">
      <c r="A1480" s="56" t="s">
        <v>67</v>
      </c>
      <c r="B1480" s="57" t="n">
        <v>96061705</v>
      </c>
      <c r="C1480" s="118" t="s">
        <v>28</v>
      </c>
      <c r="D1480" s="57" t="n">
        <v>65268</v>
      </c>
      <c r="E1480" s="0" t="s">
        <v>13</v>
      </c>
      <c r="F1480" s="0" t="n">
        <v>10</v>
      </c>
      <c r="H1480" s="29" t="n">
        <f aca="false">VLOOKUP(A1480,HEADROOM!$C$2:$D$3820,2,FALSE())</f>
        <v>45332093</v>
      </c>
      <c r="I1480" s="0" t="str">
        <f aca="false">IF(D1480="",VLOOKUP(A1480,HEADROOM!$C$2:$E$3820,3,FALSE()),"")</f>
        <v/>
      </c>
      <c r="J1480" s="0" t="str">
        <f aca="false">A1480&amp;B1480</f>
        <v>Reliant Energy Services, Inc.96061705</v>
      </c>
      <c r="K1480" s="0" t="s">
        <v>4030</v>
      </c>
    </row>
    <row r="1481" customFormat="false" ht="12.75" hidden="false" customHeight="false" outlineLevel="0" collapsed="false">
      <c r="A1481" s="56" t="s">
        <v>67</v>
      </c>
      <c r="B1481" s="57" t="n">
        <v>96052627</v>
      </c>
      <c r="C1481" s="118" t="s">
        <v>32</v>
      </c>
      <c r="D1481" s="57" t="n">
        <v>65268</v>
      </c>
      <c r="E1481" s="0" t="s">
        <v>13</v>
      </c>
      <c r="F1481" s="0" t="n">
        <v>10</v>
      </c>
      <c r="H1481" s="29" t="n">
        <f aca="false">VLOOKUP(A1481,HEADROOM!$C$2:$D$3820,2,FALSE())</f>
        <v>45332093</v>
      </c>
      <c r="I1481" s="0" t="str">
        <f aca="false">IF(D1481="",VLOOKUP(A1481,HEADROOM!$C$2:$E$3820,3,FALSE()),"")</f>
        <v/>
      </c>
      <c r="J1481" s="0" t="str">
        <f aca="false">A1481&amp;B1481</f>
        <v>Reliant Energy Services, Inc.96052627</v>
      </c>
      <c r="K1481" s="0" t="s">
        <v>4031</v>
      </c>
    </row>
    <row r="1482" customFormat="false" ht="12.75" hidden="false" customHeight="false" outlineLevel="0" collapsed="false">
      <c r="A1482" s="56" t="s">
        <v>67</v>
      </c>
      <c r="B1482" s="57" t="n">
        <v>96052631</v>
      </c>
      <c r="C1482" s="118" t="s">
        <v>32</v>
      </c>
      <c r="D1482" s="57" t="n">
        <v>65268</v>
      </c>
      <c r="E1482" s="0" t="s">
        <v>13</v>
      </c>
      <c r="F1482" s="0" t="n">
        <v>10</v>
      </c>
      <c r="H1482" s="29" t="n">
        <f aca="false">VLOOKUP(A1482,HEADROOM!$C$2:$D$3820,2,FALSE())</f>
        <v>45332093</v>
      </c>
      <c r="I1482" s="0" t="str">
        <f aca="false">IF(D1482="",VLOOKUP(A1482,HEADROOM!$C$2:$E$3820,3,FALSE()),"")</f>
        <v/>
      </c>
      <c r="J1482" s="0" t="str">
        <f aca="false">A1482&amp;B1482</f>
        <v>Reliant Energy Services, Inc.96052631</v>
      </c>
      <c r="K1482" s="0" t="s">
        <v>4031</v>
      </c>
    </row>
    <row r="1483" customFormat="false" ht="12.75" hidden="false" customHeight="false" outlineLevel="0" collapsed="false">
      <c r="A1483" s="56" t="s">
        <v>67</v>
      </c>
      <c r="B1483" s="57" t="n">
        <v>96052632</v>
      </c>
      <c r="C1483" s="118" t="s">
        <v>32</v>
      </c>
      <c r="D1483" s="57" t="n">
        <v>65268</v>
      </c>
      <c r="E1483" s="0" t="s">
        <v>13</v>
      </c>
      <c r="F1483" s="0" t="n">
        <v>10</v>
      </c>
      <c r="H1483" s="29" t="n">
        <f aca="false">VLOOKUP(A1483,HEADROOM!$C$2:$D$3820,2,FALSE())</f>
        <v>45332093</v>
      </c>
      <c r="I1483" s="0" t="str">
        <f aca="false">IF(D1483="",VLOOKUP(A1483,HEADROOM!$C$2:$E$3820,3,FALSE()),"")</f>
        <v/>
      </c>
      <c r="J1483" s="0" t="str">
        <f aca="false">A1483&amp;B1483</f>
        <v>Reliant Energy Services, Inc.96052632</v>
      </c>
      <c r="K1483" s="0" t="s">
        <v>4031</v>
      </c>
    </row>
    <row r="1484" customFormat="false" ht="12.75" hidden="false" customHeight="false" outlineLevel="0" collapsed="false">
      <c r="A1484" s="56" t="s">
        <v>67</v>
      </c>
      <c r="B1484" s="57" t="n">
        <v>96057314</v>
      </c>
      <c r="C1484" s="118" t="s">
        <v>47</v>
      </c>
      <c r="D1484" s="57" t="n">
        <v>65268</v>
      </c>
      <c r="E1484" s="0" t="s">
        <v>13</v>
      </c>
      <c r="F1484" s="0" t="n">
        <v>10</v>
      </c>
      <c r="H1484" s="29" t="n">
        <f aca="false">VLOOKUP(A1484,HEADROOM!$C$2:$D$3820,2,FALSE())</f>
        <v>45332093</v>
      </c>
      <c r="I1484" s="0" t="str">
        <f aca="false">IF(D1484="",VLOOKUP(A1484,HEADROOM!$C$2:$E$3820,3,FALSE()),"")</f>
        <v/>
      </c>
      <c r="J1484" s="0" t="str">
        <f aca="false">A1484&amp;B1484</f>
        <v>Reliant Energy Services, Inc.96057314</v>
      </c>
      <c r="K1484" s="0" t="s">
        <v>4031</v>
      </c>
    </row>
    <row r="1485" customFormat="false" ht="12.75" hidden="false" customHeight="false" outlineLevel="0" collapsed="false">
      <c r="A1485" s="56" t="s">
        <v>67</v>
      </c>
      <c r="B1485" s="57" t="n">
        <v>96090193</v>
      </c>
      <c r="C1485" s="118" t="s">
        <v>28</v>
      </c>
      <c r="D1485" s="57" t="n">
        <v>65268</v>
      </c>
      <c r="E1485" s="0" t="s">
        <v>13</v>
      </c>
      <c r="F1485" s="0" t="n">
        <v>10</v>
      </c>
      <c r="H1485" s="29" t="n">
        <f aca="false">VLOOKUP(A1485,HEADROOM!$C$2:$D$3820,2,FALSE())</f>
        <v>45332093</v>
      </c>
      <c r="I1485" s="0" t="str">
        <f aca="false">IF(D1485="",VLOOKUP(A1485,HEADROOM!$C$2:$E$3820,3,FALSE()),"")</f>
        <v/>
      </c>
      <c r="J1485" s="0" t="str">
        <f aca="false">A1485&amp;B1485</f>
        <v>Reliant Energy Services, Inc.96090193</v>
      </c>
      <c r="K1485" s="0" t="s">
        <v>4031</v>
      </c>
    </row>
    <row r="1486" customFormat="false" ht="12.75" hidden="false" customHeight="false" outlineLevel="0" collapsed="false">
      <c r="A1486" s="56" t="s">
        <v>67</v>
      </c>
      <c r="B1486" s="57" t="n">
        <v>96001135</v>
      </c>
      <c r="C1486" s="118" t="s">
        <v>47</v>
      </c>
      <c r="D1486" s="57" t="n">
        <v>65268</v>
      </c>
      <c r="E1486" s="0" t="s">
        <v>13</v>
      </c>
      <c r="F1486" s="0" t="n">
        <v>10</v>
      </c>
      <c r="H1486" s="29" t="n">
        <f aca="false">VLOOKUP(A1486,HEADROOM!$C$2:$D$3820,2,FALSE())</f>
        <v>45332093</v>
      </c>
      <c r="I1486" s="0" t="str">
        <f aca="false">IF(D1486="",VLOOKUP(A1486,HEADROOM!$C$2:$E$3820,3,FALSE()),"")</f>
        <v/>
      </c>
      <c r="J1486" s="0" t="str">
        <f aca="false">A1486&amp;B1486</f>
        <v>Reliant Energy Services, Inc.96001135</v>
      </c>
      <c r="K1486" s="0" t="s">
        <v>1572</v>
      </c>
    </row>
    <row r="1487" customFormat="false" ht="12.75" hidden="false" customHeight="false" outlineLevel="0" collapsed="false">
      <c r="A1487" s="56" t="s">
        <v>67</v>
      </c>
      <c r="B1487" s="57" t="n">
        <v>96001761</v>
      </c>
      <c r="C1487" s="118" t="s">
        <v>56</v>
      </c>
      <c r="D1487" s="57" t="n">
        <v>65268</v>
      </c>
      <c r="E1487" s="0" t="s">
        <v>13</v>
      </c>
      <c r="F1487" s="0" t="n">
        <v>10</v>
      </c>
      <c r="H1487" s="29" t="n">
        <f aca="false">VLOOKUP(A1487,HEADROOM!$C$2:$D$3820,2,FALSE())</f>
        <v>45332093</v>
      </c>
      <c r="I1487" s="0" t="str">
        <f aca="false">IF(D1487="",VLOOKUP(A1487,HEADROOM!$C$2:$E$3820,3,FALSE()),"")</f>
        <v/>
      </c>
      <c r="J1487" s="0" t="str">
        <f aca="false">A1487&amp;B1487</f>
        <v>Reliant Energy Services, Inc.96001761</v>
      </c>
      <c r="K1487" s="0" t="s">
        <v>1572</v>
      </c>
    </row>
    <row r="1488" customFormat="false" ht="12.75" hidden="false" customHeight="false" outlineLevel="0" collapsed="false">
      <c r="A1488" s="56" t="s">
        <v>67</v>
      </c>
      <c r="B1488" s="57" t="n">
        <v>96005429</v>
      </c>
      <c r="C1488" s="118" t="s">
        <v>35</v>
      </c>
      <c r="D1488" s="57" t="n">
        <v>65268</v>
      </c>
      <c r="E1488" s="0" t="s">
        <v>13</v>
      </c>
      <c r="F1488" s="0" t="n">
        <v>10</v>
      </c>
      <c r="H1488" s="29" t="n">
        <f aca="false">VLOOKUP(A1488,HEADROOM!$C$2:$D$3820,2,FALSE())</f>
        <v>45332093</v>
      </c>
      <c r="I1488" s="0" t="str">
        <f aca="false">IF(D1488="",VLOOKUP(A1488,HEADROOM!$C$2:$E$3820,3,FALSE()),"")</f>
        <v/>
      </c>
      <c r="J1488" s="0" t="str">
        <f aca="false">A1488&amp;B1488</f>
        <v>Reliant Energy Services, Inc.96005429</v>
      </c>
      <c r="K1488" s="0" t="s">
        <v>1572</v>
      </c>
    </row>
    <row r="1489" customFormat="false" ht="12.75" hidden="false" customHeight="false" outlineLevel="0" collapsed="false">
      <c r="A1489" s="56" t="s">
        <v>67</v>
      </c>
      <c r="B1489" s="57" t="n">
        <v>96007585</v>
      </c>
      <c r="C1489" s="118" t="s">
        <v>49</v>
      </c>
      <c r="D1489" s="57" t="n">
        <v>65268</v>
      </c>
      <c r="E1489" s="0" t="s">
        <v>13</v>
      </c>
      <c r="F1489" s="0" t="n">
        <v>10</v>
      </c>
      <c r="H1489" s="29" t="n">
        <f aca="false">VLOOKUP(A1489,HEADROOM!$C$2:$D$3820,2,FALSE())</f>
        <v>45332093</v>
      </c>
      <c r="I1489" s="0" t="str">
        <f aca="false">IF(D1489="",VLOOKUP(A1489,HEADROOM!$C$2:$E$3820,3,FALSE()),"")</f>
        <v/>
      </c>
      <c r="J1489" s="0" t="str">
        <f aca="false">A1489&amp;B1489</f>
        <v>Reliant Energy Services, Inc.96007585</v>
      </c>
      <c r="K1489" s="0" t="s">
        <v>1572</v>
      </c>
    </row>
    <row r="1490" customFormat="false" ht="12.75" hidden="false" customHeight="false" outlineLevel="0" collapsed="false">
      <c r="A1490" s="56" t="s">
        <v>67</v>
      </c>
      <c r="B1490" s="57" t="n">
        <v>96007593</v>
      </c>
      <c r="C1490" s="118" t="s">
        <v>52</v>
      </c>
      <c r="D1490" s="57" t="n">
        <v>65268</v>
      </c>
      <c r="E1490" s="0" t="s">
        <v>13</v>
      </c>
      <c r="F1490" s="0" t="n">
        <v>10</v>
      </c>
      <c r="H1490" s="29" t="n">
        <f aca="false">VLOOKUP(A1490,HEADROOM!$C$2:$D$3820,2,FALSE())</f>
        <v>45332093</v>
      </c>
      <c r="I1490" s="0" t="str">
        <f aca="false">IF(D1490="",VLOOKUP(A1490,HEADROOM!$C$2:$E$3820,3,FALSE()),"")</f>
        <v/>
      </c>
      <c r="J1490" s="0" t="str">
        <f aca="false">A1490&amp;B1490</f>
        <v>Reliant Energy Services, Inc.96007593</v>
      </c>
      <c r="K1490" s="0" t="s">
        <v>1572</v>
      </c>
    </row>
    <row r="1491" customFormat="false" ht="12.75" hidden="false" customHeight="false" outlineLevel="0" collapsed="false">
      <c r="A1491" s="56" t="s">
        <v>67</v>
      </c>
      <c r="B1491" s="57" t="n">
        <v>96018744</v>
      </c>
      <c r="C1491" s="118" t="s">
        <v>36</v>
      </c>
      <c r="D1491" s="57" t="n">
        <v>65268</v>
      </c>
      <c r="E1491" s="0" t="s">
        <v>13</v>
      </c>
      <c r="F1491" s="0" t="n">
        <v>10</v>
      </c>
      <c r="H1491" s="29" t="n">
        <f aca="false">VLOOKUP(A1491,HEADROOM!$C$2:$D$3820,2,FALSE())</f>
        <v>45332093</v>
      </c>
      <c r="I1491" s="0" t="str">
        <f aca="false">IF(D1491="",VLOOKUP(A1491,HEADROOM!$C$2:$E$3820,3,FALSE()),"")</f>
        <v/>
      </c>
      <c r="J1491" s="0" t="str">
        <f aca="false">A1491&amp;B1491</f>
        <v>Reliant Energy Services, Inc.96018744</v>
      </c>
      <c r="K1491" s="0" t="s">
        <v>1572</v>
      </c>
    </row>
    <row r="1492" customFormat="false" ht="12.75" hidden="false" customHeight="false" outlineLevel="0" collapsed="false">
      <c r="A1492" s="56" t="s">
        <v>67</v>
      </c>
      <c r="B1492" s="57" t="n">
        <v>96055225</v>
      </c>
      <c r="C1492" s="118" t="s">
        <v>47</v>
      </c>
      <c r="D1492" s="57" t="n">
        <v>65268</v>
      </c>
      <c r="E1492" s="0" t="s">
        <v>13</v>
      </c>
      <c r="F1492" s="0" t="n">
        <v>10</v>
      </c>
      <c r="H1492" s="29" t="n">
        <f aca="false">VLOOKUP(A1492,HEADROOM!$C$2:$D$3820,2,FALSE())</f>
        <v>45332093</v>
      </c>
      <c r="I1492" s="0" t="str">
        <f aca="false">IF(D1492="",VLOOKUP(A1492,HEADROOM!$C$2:$E$3820,3,FALSE()),"")</f>
        <v/>
      </c>
      <c r="J1492" s="0" t="str">
        <f aca="false">A1492&amp;B1492</f>
        <v>Reliant Energy Services, Inc.96055225</v>
      </c>
      <c r="K1492" s="0" t="s">
        <v>1572</v>
      </c>
    </row>
    <row r="1493" customFormat="false" ht="12.75" hidden="false" customHeight="false" outlineLevel="0" collapsed="false">
      <c r="A1493" s="56" t="s">
        <v>310</v>
      </c>
      <c r="B1493" s="57" t="n">
        <v>96010081</v>
      </c>
      <c r="C1493" s="118" t="s">
        <v>34</v>
      </c>
      <c r="D1493" s="57" t="n">
        <v>71096</v>
      </c>
      <c r="E1493" s="0" t="s">
        <v>13</v>
      </c>
      <c r="F1493" s="0" t="n">
        <v>208</v>
      </c>
      <c r="H1493" s="29" t="n">
        <f aca="false">VLOOKUP(A1493,HEADROOM!$C$2:$D$3820,2,FALSE())</f>
        <v>713521</v>
      </c>
      <c r="I1493" s="0" t="str">
        <f aca="false">IF(D1493="",VLOOKUP(A1493,HEADROOM!$C$2:$E$3820,3,FALSE()),"")</f>
        <v/>
      </c>
      <c r="J1493" s="0" t="str">
        <f aca="false">A1493&amp;B1493</f>
        <v>Retex Inc.96010081</v>
      </c>
      <c r="K1493" s="0" t="s">
        <v>1572</v>
      </c>
    </row>
    <row r="1494" customFormat="false" ht="12.75" hidden="false" customHeight="false" outlineLevel="0" collapsed="false">
      <c r="A1494" s="56" t="s">
        <v>310</v>
      </c>
      <c r="B1494" s="57" t="n">
        <v>96027136</v>
      </c>
      <c r="C1494" s="118" t="s">
        <v>36</v>
      </c>
      <c r="D1494" s="57" t="n">
        <v>71096</v>
      </c>
      <c r="E1494" s="0" t="s">
        <v>13</v>
      </c>
      <c r="F1494" s="0" t="n">
        <v>208</v>
      </c>
      <c r="H1494" s="29" t="n">
        <f aca="false">VLOOKUP(A1494,HEADROOM!$C$2:$D$3820,2,FALSE())</f>
        <v>713521</v>
      </c>
      <c r="I1494" s="0" t="str">
        <f aca="false">IF(D1494="",VLOOKUP(A1494,HEADROOM!$C$2:$E$3820,3,FALSE()),"")</f>
        <v/>
      </c>
      <c r="J1494" s="0" t="str">
        <f aca="false">A1494&amp;B1494</f>
        <v>Retex Inc.96027136</v>
      </c>
      <c r="K1494" s="0" t="s">
        <v>1572</v>
      </c>
    </row>
    <row r="1495" customFormat="false" ht="12.75" hidden="false" customHeight="false" outlineLevel="0" collapsed="false">
      <c r="A1495" s="56" t="s">
        <v>310</v>
      </c>
      <c r="B1495" s="57" t="n">
        <v>96042999</v>
      </c>
      <c r="C1495" s="118" t="s">
        <v>70</v>
      </c>
      <c r="D1495" s="57" t="n">
        <v>71096</v>
      </c>
      <c r="E1495" s="0" t="s">
        <v>13</v>
      </c>
      <c r="F1495" s="0" t="n">
        <v>208</v>
      </c>
      <c r="H1495" s="29" t="n">
        <f aca="false">VLOOKUP(A1495,HEADROOM!$C$2:$D$3820,2,FALSE())</f>
        <v>713521</v>
      </c>
      <c r="I1495" s="0" t="str">
        <f aca="false">IF(D1495="",VLOOKUP(A1495,HEADROOM!$C$2:$E$3820,3,FALSE()),"")</f>
        <v/>
      </c>
      <c r="J1495" s="0" t="str">
        <f aca="false">A1495&amp;B1495</f>
        <v>Retex Inc.96042999</v>
      </c>
      <c r="K1495" s="0" t="s">
        <v>1572</v>
      </c>
    </row>
    <row r="1496" customFormat="false" ht="12.75" hidden="false" customHeight="false" outlineLevel="0" collapsed="false">
      <c r="A1496" s="56" t="s">
        <v>310</v>
      </c>
      <c r="B1496" s="57" t="n">
        <v>96083930</v>
      </c>
      <c r="C1496" s="118" t="s">
        <v>82</v>
      </c>
      <c r="D1496" s="57" t="n">
        <v>71096</v>
      </c>
      <c r="E1496" s="0" t="s">
        <v>13</v>
      </c>
      <c r="F1496" s="0" t="n">
        <v>208</v>
      </c>
      <c r="H1496" s="29" t="n">
        <f aca="false">VLOOKUP(A1496,HEADROOM!$C$2:$D$3820,2,FALSE())</f>
        <v>713521</v>
      </c>
      <c r="I1496" s="0" t="str">
        <f aca="false">IF(D1496="",VLOOKUP(A1496,HEADROOM!$C$2:$E$3820,3,FALSE()),"")</f>
        <v/>
      </c>
      <c r="J1496" s="0" t="str">
        <f aca="false">A1496&amp;B1496</f>
        <v>Retex Inc.96083930</v>
      </c>
      <c r="K1496" s="0" t="s">
        <v>1572</v>
      </c>
    </row>
    <row r="1497" customFormat="false" ht="12.75" hidden="false" customHeight="false" outlineLevel="0" collapsed="false">
      <c r="A1497" s="56" t="s">
        <v>310</v>
      </c>
      <c r="B1497" s="57" t="n">
        <v>96091325</v>
      </c>
      <c r="C1497" s="118" t="s">
        <v>33</v>
      </c>
      <c r="D1497" s="57" t="n">
        <v>71096</v>
      </c>
      <c r="E1497" s="0" t="s">
        <v>13</v>
      </c>
      <c r="F1497" s="0" t="n">
        <v>208</v>
      </c>
      <c r="H1497" s="29" t="n">
        <f aca="false">VLOOKUP(A1497,HEADROOM!$C$2:$D$3820,2,FALSE())</f>
        <v>713521</v>
      </c>
      <c r="I1497" s="0" t="str">
        <f aca="false">IF(D1497="",VLOOKUP(A1497,HEADROOM!$C$2:$E$3820,3,FALSE()),"")</f>
        <v/>
      </c>
      <c r="J1497" s="0" t="str">
        <f aca="false">A1497&amp;B1497</f>
        <v>Retex Inc.96091325</v>
      </c>
      <c r="K1497" s="0" t="s">
        <v>1572</v>
      </c>
    </row>
    <row r="1498" customFormat="false" ht="12.75" hidden="false" customHeight="false" outlineLevel="0" collapsed="false">
      <c r="A1498" s="56" t="s">
        <v>183</v>
      </c>
      <c r="B1498" s="57" t="n">
        <v>96004521</v>
      </c>
      <c r="C1498" s="118" t="s">
        <v>56</v>
      </c>
      <c r="D1498" s="57" t="n">
        <v>52595</v>
      </c>
      <c r="E1498" s="0" t="s">
        <v>13</v>
      </c>
      <c r="F1498" s="0" t="n">
        <v>96</v>
      </c>
      <c r="H1498" s="29" t="n">
        <f aca="false">VLOOKUP(A1498,HEADROOM!$C$2:$D$3820,2,FALSE())</f>
        <v>3994207</v>
      </c>
      <c r="I1498" s="0" t="str">
        <f aca="false">IF(D1498="",VLOOKUP(A1498,HEADROOM!$C$2:$E$3820,3,FALSE()),"")</f>
        <v/>
      </c>
      <c r="J1498" s="0" t="str">
        <f aca="false">A1498&amp;B1498</f>
        <v>Richardson Energy Marketing, Ltd.96004521</v>
      </c>
      <c r="K1498" s="0" t="s">
        <v>1572</v>
      </c>
    </row>
    <row r="1499" customFormat="false" ht="12.75" hidden="false" customHeight="false" outlineLevel="0" collapsed="false">
      <c r="A1499" s="56" t="s">
        <v>183</v>
      </c>
      <c r="B1499" s="57" t="n">
        <v>96022398</v>
      </c>
      <c r="C1499" s="118" t="s">
        <v>36</v>
      </c>
      <c r="D1499" s="57" t="n">
        <v>52595</v>
      </c>
      <c r="E1499" s="0" t="s">
        <v>13</v>
      </c>
      <c r="F1499" s="0" t="n">
        <v>96</v>
      </c>
      <c r="H1499" s="29" t="n">
        <f aca="false">VLOOKUP(A1499,HEADROOM!$C$2:$D$3820,2,FALSE())</f>
        <v>3994207</v>
      </c>
      <c r="I1499" s="0" t="str">
        <f aca="false">IF(D1499="",VLOOKUP(A1499,HEADROOM!$C$2:$E$3820,3,FALSE()),"")</f>
        <v/>
      </c>
      <c r="J1499" s="0" t="str">
        <f aca="false">A1499&amp;B1499</f>
        <v>Richardson Energy Marketing, Ltd.96022398</v>
      </c>
      <c r="K1499" s="0" t="s">
        <v>1572</v>
      </c>
    </row>
    <row r="1500" customFormat="false" ht="12.75" hidden="false" customHeight="false" outlineLevel="0" collapsed="false">
      <c r="A1500" s="56" t="s">
        <v>183</v>
      </c>
      <c r="B1500" s="57" t="n">
        <v>96053965</v>
      </c>
      <c r="C1500" s="118" t="s">
        <v>82</v>
      </c>
      <c r="D1500" s="57" t="n">
        <v>52595</v>
      </c>
      <c r="E1500" s="0" t="s">
        <v>13</v>
      </c>
      <c r="F1500" s="0" t="n">
        <v>96</v>
      </c>
      <c r="H1500" s="29" t="n">
        <f aca="false">VLOOKUP(A1500,HEADROOM!$C$2:$D$3820,2,FALSE())</f>
        <v>3994207</v>
      </c>
      <c r="I1500" s="0" t="str">
        <f aca="false">IF(D1500="",VLOOKUP(A1500,HEADROOM!$C$2:$E$3820,3,FALSE()),"")</f>
        <v/>
      </c>
      <c r="J1500" s="0" t="str">
        <f aca="false">A1500&amp;B1500</f>
        <v>Richardson Energy Marketing, Ltd.96053965</v>
      </c>
      <c r="K1500" s="0" t="s">
        <v>1572</v>
      </c>
    </row>
    <row r="1501" customFormat="false" ht="12.75" hidden="false" customHeight="false" outlineLevel="0" collapsed="false">
      <c r="A1501" s="56" t="s">
        <v>183</v>
      </c>
      <c r="B1501" s="57" t="n">
        <v>96057793</v>
      </c>
      <c r="C1501" s="118" t="s">
        <v>32</v>
      </c>
      <c r="D1501" s="57" t="n">
        <v>52595</v>
      </c>
      <c r="E1501" s="0" t="s">
        <v>13</v>
      </c>
      <c r="F1501" s="0" t="n">
        <v>96</v>
      </c>
      <c r="H1501" s="29" t="n">
        <f aca="false">VLOOKUP(A1501,HEADROOM!$C$2:$D$3820,2,FALSE())</f>
        <v>3994207</v>
      </c>
      <c r="I1501" s="0" t="str">
        <f aca="false">IF(D1501="",VLOOKUP(A1501,HEADROOM!$C$2:$E$3820,3,FALSE()),"")</f>
        <v/>
      </c>
      <c r="J1501" s="0" t="str">
        <f aca="false">A1501&amp;B1501</f>
        <v>Richardson Energy Marketing, Ltd.96057793</v>
      </c>
      <c r="K1501" s="0" t="s">
        <v>1572</v>
      </c>
    </row>
    <row r="1502" customFormat="false" ht="12.75" hidden="false" customHeight="false" outlineLevel="0" collapsed="false">
      <c r="A1502" s="56" t="s">
        <v>183</v>
      </c>
      <c r="B1502" s="57" t="n">
        <v>96057794</v>
      </c>
      <c r="C1502" s="118" t="s">
        <v>32</v>
      </c>
      <c r="D1502" s="57" t="n">
        <v>52595</v>
      </c>
      <c r="E1502" s="0" t="s">
        <v>13</v>
      </c>
      <c r="F1502" s="0" t="n">
        <v>96</v>
      </c>
      <c r="H1502" s="29" t="n">
        <f aca="false">VLOOKUP(A1502,HEADROOM!$C$2:$D$3820,2,FALSE())</f>
        <v>3994207</v>
      </c>
      <c r="I1502" s="0" t="str">
        <f aca="false">IF(D1502="",VLOOKUP(A1502,HEADROOM!$C$2:$E$3820,3,FALSE()),"")</f>
        <v/>
      </c>
      <c r="J1502" s="0" t="str">
        <f aca="false">A1502&amp;B1502</f>
        <v>Richardson Energy Marketing, Ltd.96057794</v>
      </c>
      <c r="K1502" s="0" t="s">
        <v>1572</v>
      </c>
    </row>
    <row r="1503" customFormat="false" ht="12.75" hidden="false" customHeight="false" outlineLevel="0" collapsed="false">
      <c r="A1503" s="56" t="s">
        <v>334</v>
      </c>
      <c r="B1503" s="57" t="n">
        <v>96029504</v>
      </c>
      <c r="C1503" s="118" t="s">
        <v>62</v>
      </c>
      <c r="D1503" s="57" t="n">
        <v>26536</v>
      </c>
      <c r="E1503" s="0" t="s">
        <v>13</v>
      </c>
      <c r="F1503" s="0" t="n">
        <v>225</v>
      </c>
      <c r="H1503" s="29" t="n">
        <f aca="false">VLOOKUP(A1503,HEADROOM!$C$2:$D$3820,2,FALSE())</f>
        <v>400000</v>
      </c>
      <c r="I1503" s="0" t="str">
        <f aca="false">IF(D1503="",VLOOKUP(A1503,HEADROOM!$C$2:$E$3820,3,FALSE()),"")</f>
        <v/>
      </c>
      <c r="J1503" s="0" t="str">
        <f aca="false">A1503&amp;B1503</f>
        <v>Riley Natural Gas Company96029504</v>
      </c>
      <c r="K1503" s="0" t="s">
        <v>1572</v>
      </c>
    </row>
    <row r="1504" customFormat="false" ht="12.75" hidden="false" customHeight="false" outlineLevel="0" collapsed="false">
      <c r="A1504" s="56" t="s">
        <v>334</v>
      </c>
      <c r="B1504" s="57" t="n">
        <v>96035886</v>
      </c>
      <c r="C1504" s="118" t="s">
        <v>60</v>
      </c>
      <c r="D1504" s="57" t="n">
        <v>26536</v>
      </c>
      <c r="E1504" s="0" t="s">
        <v>13</v>
      </c>
      <c r="F1504" s="0" t="n">
        <v>225</v>
      </c>
      <c r="H1504" s="29" t="n">
        <f aca="false">VLOOKUP(A1504,HEADROOM!$C$2:$D$3820,2,FALSE())</f>
        <v>400000</v>
      </c>
      <c r="I1504" s="0" t="str">
        <f aca="false">IF(D1504="",VLOOKUP(A1504,HEADROOM!$C$2:$E$3820,3,FALSE()),"")</f>
        <v/>
      </c>
      <c r="J1504" s="0" t="str">
        <f aca="false">A1504&amp;B1504</f>
        <v>Riley Natural Gas Company96035886</v>
      </c>
      <c r="K1504" s="0" t="s">
        <v>1572</v>
      </c>
    </row>
    <row r="1505" customFormat="false" ht="12.75" hidden="false" customHeight="false" outlineLevel="0" collapsed="false">
      <c r="A1505" s="56" t="s">
        <v>334</v>
      </c>
      <c r="B1505" s="57" t="n">
        <v>96035909</v>
      </c>
      <c r="C1505" s="118" t="s">
        <v>335</v>
      </c>
      <c r="D1505" s="57" t="n">
        <v>26536</v>
      </c>
      <c r="E1505" s="0" t="s">
        <v>13</v>
      </c>
      <c r="F1505" s="0" t="n">
        <v>225</v>
      </c>
      <c r="H1505" s="29" t="n">
        <f aca="false">VLOOKUP(A1505,HEADROOM!$C$2:$D$3820,2,FALSE())</f>
        <v>400000</v>
      </c>
      <c r="I1505" s="0" t="str">
        <f aca="false">IF(D1505="",VLOOKUP(A1505,HEADROOM!$C$2:$E$3820,3,FALSE()),"")</f>
        <v/>
      </c>
      <c r="J1505" s="0" t="str">
        <f aca="false">A1505&amp;B1505</f>
        <v>Riley Natural Gas Company96035909</v>
      </c>
      <c r="K1505" s="0" t="s">
        <v>1572</v>
      </c>
    </row>
    <row r="1506" customFormat="false" ht="12.75" hidden="false" customHeight="false" outlineLevel="0" collapsed="false">
      <c r="A1506" s="56" t="s">
        <v>334</v>
      </c>
      <c r="B1506" s="57" t="n">
        <v>96062646</v>
      </c>
      <c r="C1506" s="118" t="s">
        <v>70</v>
      </c>
      <c r="D1506" s="57" t="n">
        <v>26536</v>
      </c>
      <c r="E1506" s="0" t="s">
        <v>13</v>
      </c>
      <c r="F1506" s="0" t="n">
        <v>225</v>
      </c>
      <c r="H1506" s="29" t="n">
        <f aca="false">VLOOKUP(A1506,HEADROOM!$C$2:$D$3820,2,FALSE())</f>
        <v>400000</v>
      </c>
      <c r="I1506" s="0" t="str">
        <f aca="false">IF(D1506="",VLOOKUP(A1506,HEADROOM!$C$2:$E$3820,3,FALSE()),"")</f>
        <v/>
      </c>
      <c r="J1506" s="0" t="str">
        <f aca="false">A1506&amp;B1506</f>
        <v>Riley Natural Gas Company96062646</v>
      </c>
      <c r="K1506" s="0" t="s">
        <v>1572</v>
      </c>
    </row>
    <row r="1507" customFormat="false" ht="12.75" hidden="false" customHeight="false" outlineLevel="0" collapsed="false">
      <c r="A1507" s="56" t="s">
        <v>314</v>
      </c>
      <c r="B1507" s="57" t="n">
        <v>96004322</v>
      </c>
      <c r="C1507" s="118" t="s">
        <v>315</v>
      </c>
      <c r="D1507" s="57" t="n">
        <v>46565</v>
      </c>
      <c r="E1507" s="0" t="s">
        <v>13</v>
      </c>
      <c r="F1507" s="0" t="n">
        <v>211</v>
      </c>
      <c r="H1507" s="29" t="n">
        <f aca="false">VLOOKUP(A1507,HEADROOM!$C$2:$D$3820,2,FALSE())</f>
        <v>4185887</v>
      </c>
      <c r="I1507" s="0" t="str">
        <f aca="false">IF(D1507="",VLOOKUP(A1507,HEADROOM!$C$2:$E$3820,3,FALSE()),"")</f>
        <v/>
      </c>
      <c r="J1507" s="0" t="str">
        <f aca="false">A1507&amp;B1507</f>
        <v>Scana Energy Marketing, Inc.96004322</v>
      </c>
      <c r="K1507" s="0" t="s">
        <v>1572</v>
      </c>
    </row>
    <row r="1508" customFormat="false" ht="12.75" hidden="false" customHeight="false" outlineLevel="0" collapsed="false">
      <c r="A1508" s="56" t="s">
        <v>314</v>
      </c>
      <c r="B1508" s="57" t="n">
        <v>96019019</v>
      </c>
      <c r="C1508" s="118" t="s">
        <v>36</v>
      </c>
      <c r="D1508" s="57" t="n">
        <v>46565</v>
      </c>
      <c r="E1508" s="0" t="s">
        <v>13</v>
      </c>
      <c r="F1508" s="0" t="n">
        <v>211</v>
      </c>
      <c r="H1508" s="29" t="n">
        <f aca="false">VLOOKUP(A1508,HEADROOM!$C$2:$D$3820,2,FALSE())</f>
        <v>4185887</v>
      </c>
      <c r="I1508" s="0" t="str">
        <f aca="false">IF(D1508="",VLOOKUP(A1508,HEADROOM!$C$2:$E$3820,3,FALSE()),"")</f>
        <v/>
      </c>
      <c r="J1508" s="0" t="str">
        <f aca="false">A1508&amp;B1508</f>
        <v>Scana Energy Marketing, Inc.96019019</v>
      </c>
      <c r="K1508" s="0" t="s">
        <v>1572</v>
      </c>
    </row>
    <row r="1509" customFormat="false" ht="12.75" hidden="false" customHeight="false" outlineLevel="0" collapsed="false">
      <c r="A1509" s="56" t="s">
        <v>314</v>
      </c>
      <c r="B1509" s="57" t="n">
        <v>96029014</v>
      </c>
      <c r="C1509" s="118" t="s">
        <v>34</v>
      </c>
      <c r="D1509" s="57" t="n">
        <v>46565</v>
      </c>
      <c r="E1509" s="0" t="s">
        <v>13</v>
      </c>
      <c r="F1509" s="0" t="n">
        <v>211</v>
      </c>
      <c r="H1509" s="29" t="n">
        <f aca="false">VLOOKUP(A1509,HEADROOM!$C$2:$D$3820,2,FALSE())</f>
        <v>4185887</v>
      </c>
      <c r="I1509" s="0" t="str">
        <f aca="false">IF(D1509="",VLOOKUP(A1509,HEADROOM!$C$2:$E$3820,3,FALSE()),"")</f>
        <v/>
      </c>
      <c r="J1509" s="0" t="str">
        <f aca="false">A1509&amp;B1509</f>
        <v>Scana Energy Marketing, Inc.96029014</v>
      </c>
      <c r="K1509" s="0" t="s">
        <v>1572</v>
      </c>
    </row>
    <row r="1510" customFormat="false" ht="12.75" hidden="false" customHeight="false" outlineLevel="0" collapsed="false">
      <c r="A1510" s="56" t="s">
        <v>314</v>
      </c>
      <c r="B1510" s="57" t="n">
        <v>96029507</v>
      </c>
      <c r="C1510" s="118" t="s">
        <v>54</v>
      </c>
      <c r="D1510" s="57" t="n">
        <v>46565</v>
      </c>
      <c r="E1510" s="0" t="s">
        <v>13</v>
      </c>
      <c r="F1510" s="0" t="n">
        <v>211</v>
      </c>
      <c r="H1510" s="29" t="n">
        <f aca="false">VLOOKUP(A1510,HEADROOM!$C$2:$D$3820,2,FALSE())</f>
        <v>4185887</v>
      </c>
      <c r="I1510" s="0" t="str">
        <f aca="false">IF(D1510="",VLOOKUP(A1510,HEADROOM!$C$2:$E$3820,3,FALSE()),"")</f>
        <v/>
      </c>
      <c r="J1510" s="0" t="str">
        <f aca="false">A1510&amp;B1510</f>
        <v>Scana Energy Marketing, Inc.96029507</v>
      </c>
      <c r="K1510" s="0" t="s">
        <v>1572</v>
      </c>
    </row>
    <row r="1511" customFormat="false" ht="12.75" hidden="false" customHeight="false" outlineLevel="0" collapsed="false">
      <c r="A1511" s="56" t="s">
        <v>314</v>
      </c>
      <c r="B1511" s="57" t="n">
        <v>96044428</v>
      </c>
      <c r="C1511" s="118" t="s">
        <v>38</v>
      </c>
      <c r="D1511" s="57" t="n">
        <v>46565</v>
      </c>
      <c r="E1511" s="0" t="s">
        <v>13</v>
      </c>
      <c r="F1511" s="0" t="n">
        <v>211</v>
      </c>
      <c r="H1511" s="29" t="n">
        <f aca="false">VLOOKUP(A1511,HEADROOM!$C$2:$D$3820,2,FALSE())</f>
        <v>4185887</v>
      </c>
      <c r="I1511" s="0" t="str">
        <f aca="false">IF(D1511="",VLOOKUP(A1511,HEADROOM!$C$2:$E$3820,3,FALSE()),"")</f>
        <v/>
      </c>
      <c r="J1511" s="0" t="str">
        <f aca="false">A1511&amp;B1511</f>
        <v>Scana Energy Marketing, Inc.96044428</v>
      </c>
      <c r="K1511" s="0" t="s">
        <v>1572</v>
      </c>
    </row>
    <row r="1512" customFormat="false" ht="12.75" hidden="false" customHeight="false" outlineLevel="0" collapsed="false">
      <c r="A1512" s="56" t="s">
        <v>264</v>
      </c>
      <c r="B1512" s="57" t="n">
        <v>96071208</v>
      </c>
      <c r="C1512" s="118" t="s">
        <v>265</v>
      </c>
      <c r="D1512" s="57" t="n">
        <v>64168</v>
      </c>
      <c r="E1512" s="0" t="s">
        <v>13</v>
      </c>
      <c r="F1512" s="0" t="n">
        <v>168</v>
      </c>
      <c r="H1512" s="29" t="n">
        <f aca="false">VLOOKUP(A1512,HEADROOM!$C$2:$D$3820,2,FALSE())</f>
        <v>2500000</v>
      </c>
      <c r="I1512" s="0" t="str">
        <f aca="false">IF(D1512="",VLOOKUP(A1512,HEADROOM!$C$2:$E$3820,3,FALSE()),"")</f>
        <v/>
      </c>
      <c r="J1512" s="0" t="str">
        <f aca="false">A1512&amp;B1512</f>
        <v>Select Energy, Inc.96071208</v>
      </c>
      <c r="K1512" s="0" t="s">
        <v>112</v>
      </c>
    </row>
    <row r="1513" customFormat="false" ht="12.75" hidden="false" customHeight="false" outlineLevel="0" collapsed="false">
      <c r="A1513" s="56" t="s">
        <v>264</v>
      </c>
      <c r="B1513" s="57" t="n">
        <v>96021594</v>
      </c>
      <c r="C1513" s="118" t="s">
        <v>78</v>
      </c>
      <c r="D1513" s="57" t="n">
        <v>64168</v>
      </c>
      <c r="E1513" s="0" t="s">
        <v>13</v>
      </c>
      <c r="F1513" s="0" t="n">
        <v>168</v>
      </c>
      <c r="H1513" s="29" t="n">
        <f aca="false">VLOOKUP(A1513,HEADROOM!$C$2:$D$3820,2,FALSE())</f>
        <v>2500000</v>
      </c>
      <c r="I1513" s="0" t="str">
        <f aca="false">IF(D1513="",VLOOKUP(A1513,HEADROOM!$C$2:$E$3820,3,FALSE()),"")</f>
        <v/>
      </c>
      <c r="J1513" s="0" t="str">
        <f aca="false">A1513&amp;B1513</f>
        <v>Select Energy, Inc.96021594</v>
      </c>
      <c r="K1513" s="0" t="s">
        <v>1572</v>
      </c>
    </row>
    <row r="1514" customFormat="false" ht="12.75" hidden="false" customHeight="false" outlineLevel="0" collapsed="false">
      <c r="A1514" s="56" t="s">
        <v>264</v>
      </c>
      <c r="B1514" s="57" t="n">
        <v>96044008</v>
      </c>
      <c r="C1514" s="118" t="s">
        <v>38</v>
      </c>
      <c r="D1514" s="57" t="n">
        <v>64168</v>
      </c>
      <c r="E1514" s="0" t="s">
        <v>13</v>
      </c>
      <c r="F1514" s="0" t="n">
        <v>168</v>
      </c>
      <c r="H1514" s="29" t="n">
        <f aca="false">VLOOKUP(A1514,HEADROOM!$C$2:$D$3820,2,FALSE())</f>
        <v>2500000</v>
      </c>
      <c r="I1514" s="0" t="str">
        <f aca="false">IF(D1514="",VLOOKUP(A1514,HEADROOM!$C$2:$E$3820,3,FALSE()),"")</f>
        <v/>
      </c>
      <c r="J1514" s="0" t="str">
        <f aca="false">A1514&amp;B1514</f>
        <v>Select Energy, Inc.96044008</v>
      </c>
      <c r="K1514" s="0" t="s">
        <v>1572</v>
      </c>
    </row>
    <row r="1515" customFormat="false" ht="12.75" hidden="false" customHeight="false" outlineLevel="0" collapsed="false">
      <c r="A1515" s="56" t="s">
        <v>264</v>
      </c>
      <c r="B1515" s="57" t="n">
        <v>96080287</v>
      </c>
      <c r="C1515" s="118" t="s">
        <v>33</v>
      </c>
      <c r="D1515" s="57" t="n">
        <v>64168</v>
      </c>
      <c r="E1515" s="0" t="s">
        <v>13</v>
      </c>
      <c r="F1515" s="0" t="n">
        <v>168</v>
      </c>
      <c r="H1515" s="29" t="n">
        <f aca="false">VLOOKUP(A1515,HEADROOM!$C$2:$D$3820,2,FALSE())</f>
        <v>2500000</v>
      </c>
      <c r="I1515" s="0" t="str">
        <f aca="false">IF(D1515="",VLOOKUP(A1515,HEADROOM!$C$2:$E$3820,3,FALSE()),"")</f>
        <v/>
      </c>
      <c r="J1515" s="0" t="str">
        <f aca="false">A1515&amp;B1515</f>
        <v>Select Energy, Inc.96080287</v>
      </c>
      <c r="K1515" s="0" t="s">
        <v>1572</v>
      </c>
    </row>
    <row r="1516" customFormat="false" ht="12.75" hidden="false" customHeight="false" outlineLevel="0" collapsed="false">
      <c r="A1516" s="56" t="s">
        <v>276</v>
      </c>
      <c r="B1516" s="57" t="n">
        <v>96054069</v>
      </c>
      <c r="C1516" s="118" t="s">
        <v>70</v>
      </c>
      <c r="D1516" s="57" t="n">
        <v>77277</v>
      </c>
      <c r="E1516" s="0" t="s">
        <v>13</v>
      </c>
      <c r="F1516" s="0" t="n">
        <v>177</v>
      </c>
      <c r="H1516" s="29" t="n">
        <f aca="false">VLOOKUP(A1516,HEADROOM!$C$2:$D$3820,2,FALSE())</f>
        <v>1750932</v>
      </c>
      <c r="I1516" s="0" t="str">
        <f aca="false">IF(D1516="",VLOOKUP(A1516,HEADROOM!$C$2:$E$3820,3,FALSE()),"")</f>
        <v/>
      </c>
      <c r="J1516" s="0" t="str">
        <f aca="false">A1516&amp;B1516</f>
        <v>Sempra Energy Solutions96054069</v>
      </c>
      <c r="K1516" s="0" t="s">
        <v>1572</v>
      </c>
    </row>
    <row r="1517" customFormat="false" ht="12.75" hidden="false" customHeight="false" outlineLevel="0" collapsed="false">
      <c r="A1517" s="56" t="s">
        <v>276</v>
      </c>
      <c r="B1517" s="57" t="n">
        <v>96054278</v>
      </c>
      <c r="C1517" s="118" t="s">
        <v>29</v>
      </c>
      <c r="D1517" s="57" t="n">
        <v>77277</v>
      </c>
      <c r="E1517" s="0" t="s">
        <v>13</v>
      </c>
      <c r="F1517" s="0" t="n">
        <v>177</v>
      </c>
      <c r="H1517" s="29" t="n">
        <f aca="false">VLOOKUP(A1517,HEADROOM!$C$2:$D$3820,2,FALSE())</f>
        <v>1750932</v>
      </c>
      <c r="I1517" s="0" t="str">
        <f aca="false">IF(D1517="",VLOOKUP(A1517,HEADROOM!$C$2:$E$3820,3,FALSE()),"")</f>
        <v/>
      </c>
      <c r="J1517" s="0" t="str">
        <f aca="false">A1517&amp;B1517</f>
        <v>Sempra Energy Solutions96054278</v>
      </c>
      <c r="K1517" s="0" t="s">
        <v>1572</v>
      </c>
    </row>
    <row r="1518" customFormat="false" ht="12.75" hidden="false" customHeight="false" outlineLevel="0" collapsed="false">
      <c r="A1518" s="56" t="s">
        <v>276</v>
      </c>
      <c r="B1518" s="57" t="n">
        <v>96057566</v>
      </c>
      <c r="C1518" s="118" t="s">
        <v>28</v>
      </c>
      <c r="D1518" s="57" t="n">
        <v>77277</v>
      </c>
      <c r="E1518" s="0" t="s">
        <v>13</v>
      </c>
      <c r="F1518" s="0" t="n">
        <v>177</v>
      </c>
      <c r="H1518" s="29" t="n">
        <f aca="false">VLOOKUP(A1518,HEADROOM!$C$2:$D$3820,2,FALSE())</f>
        <v>1750932</v>
      </c>
      <c r="I1518" s="0" t="str">
        <f aca="false">IF(D1518="",VLOOKUP(A1518,HEADROOM!$C$2:$E$3820,3,FALSE()),"")</f>
        <v/>
      </c>
      <c r="J1518" s="0" t="str">
        <f aca="false">A1518&amp;B1518</f>
        <v>Sempra Energy Solutions96057566</v>
      </c>
      <c r="K1518" s="0" t="s">
        <v>1572</v>
      </c>
    </row>
    <row r="1519" customFormat="false" ht="12.75" hidden="false" customHeight="false" outlineLevel="0" collapsed="false">
      <c r="A1519" s="56" t="s">
        <v>276</v>
      </c>
      <c r="B1519" s="57" t="n">
        <v>96061806</v>
      </c>
      <c r="C1519" s="118" t="s">
        <v>33</v>
      </c>
      <c r="D1519" s="57" t="n">
        <v>77277</v>
      </c>
      <c r="E1519" s="0" t="s">
        <v>13</v>
      </c>
      <c r="F1519" s="0" t="n">
        <v>177</v>
      </c>
      <c r="H1519" s="29" t="n">
        <f aca="false">VLOOKUP(A1519,HEADROOM!$C$2:$D$3820,2,FALSE())</f>
        <v>1750932</v>
      </c>
      <c r="I1519" s="0" t="str">
        <f aca="false">IF(D1519="",VLOOKUP(A1519,HEADROOM!$C$2:$E$3820,3,FALSE()),"")</f>
        <v/>
      </c>
      <c r="J1519" s="0" t="str">
        <f aca="false">A1519&amp;B1519</f>
        <v>Sempra Energy Solutions96061806</v>
      </c>
      <c r="K1519" s="0" t="s">
        <v>1572</v>
      </c>
    </row>
    <row r="1520" customFormat="false" ht="12.75" hidden="false" customHeight="false" outlineLevel="0" collapsed="false">
      <c r="A1520" s="56" t="s">
        <v>39</v>
      </c>
      <c r="B1520" s="57" t="n">
        <v>96005429</v>
      </c>
      <c r="C1520" s="118" t="s">
        <v>35</v>
      </c>
      <c r="D1520" s="57" t="n">
        <v>57508</v>
      </c>
      <c r="E1520" s="0" t="s">
        <v>13</v>
      </c>
      <c r="F1520" s="0" t="n">
        <v>3</v>
      </c>
      <c r="H1520" s="29" t="n">
        <f aca="false">VLOOKUP(A1520,HEADROOM!$C$2:$D$3820,2,FALSE())</f>
        <v>58777870</v>
      </c>
      <c r="I1520" s="0" t="str">
        <f aca="false">IF(D1520="",VLOOKUP(A1520,HEADROOM!$C$2:$E$3820,3,FALSE()),"")</f>
        <v/>
      </c>
      <c r="J1520" s="0" t="str">
        <f aca="false">A1520&amp;B1520</f>
        <v>Sempra Energy Trading Corp.96005429</v>
      </c>
      <c r="K1520" s="0" t="s">
        <v>1572</v>
      </c>
    </row>
    <row r="1521" customFormat="false" ht="12.75" hidden="false" customHeight="false" outlineLevel="0" collapsed="false">
      <c r="A1521" s="56" t="s">
        <v>39</v>
      </c>
      <c r="B1521" s="57" t="n">
        <v>96007388</v>
      </c>
      <c r="C1521" s="118" t="s">
        <v>36</v>
      </c>
      <c r="D1521" s="57" t="n">
        <v>57508</v>
      </c>
      <c r="E1521" s="0" t="s">
        <v>13</v>
      </c>
      <c r="F1521" s="0" t="n">
        <v>3</v>
      </c>
      <c r="H1521" s="29" t="n">
        <f aca="false">VLOOKUP(A1521,HEADROOM!$C$2:$D$3820,2,FALSE())</f>
        <v>58777870</v>
      </c>
      <c r="I1521" s="0" t="str">
        <f aca="false">IF(D1521="",VLOOKUP(A1521,HEADROOM!$C$2:$E$3820,3,FALSE()),"")</f>
        <v/>
      </c>
      <c r="J1521" s="0" t="str">
        <f aca="false">A1521&amp;B1521</f>
        <v>Sempra Energy Trading Corp.96007388</v>
      </c>
      <c r="K1521" s="0" t="s">
        <v>1572</v>
      </c>
    </row>
    <row r="1522" customFormat="false" ht="12.75" hidden="false" customHeight="false" outlineLevel="0" collapsed="false">
      <c r="A1522" s="56" t="s">
        <v>137</v>
      </c>
      <c r="B1522" s="57" t="n">
        <v>96067708</v>
      </c>
      <c r="C1522" s="118" t="s">
        <v>34</v>
      </c>
      <c r="D1522" s="57" t="n">
        <v>103469</v>
      </c>
      <c r="E1522" s="0" t="s">
        <v>13</v>
      </c>
      <c r="F1522" s="0" t="n">
        <v>63</v>
      </c>
      <c r="H1522" s="29" t="n">
        <f aca="false">VLOOKUP(A1522,HEADROOM!$C$2:$D$3820,2,FALSE())</f>
        <v>1500000</v>
      </c>
      <c r="I1522" s="0" t="str">
        <f aca="false">IF(D1522="",VLOOKUP(A1522,HEADROOM!$C$2:$E$3820,3,FALSE()),"")</f>
        <v/>
      </c>
      <c r="J1522" s="0" t="str">
        <f aca="false">A1522&amp;B1522</f>
        <v>Sequent Energy Management, L.P.96067708</v>
      </c>
      <c r="K1522" s="0" t="s">
        <v>4030</v>
      </c>
    </row>
    <row r="1523" customFormat="false" ht="12.75" hidden="false" customHeight="false" outlineLevel="0" collapsed="false">
      <c r="A1523" s="56" t="s">
        <v>137</v>
      </c>
      <c r="B1523" s="57" t="n">
        <v>96070383</v>
      </c>
      <c r="C1523" s="118" t="s">
        <v>33</v>
      </c>
      <c r="D1523" s="57" t="n">
        <v>103469</v>
      </c>
      <c r="E1523" s="0" t="s">
        <v>13</v>
      </c>
      <c r="F1523" s="0" t="n">
        <v>63</v>
      </c>
      <c r="H1523" s="29" t="n">
        <f aca="false">VLOOKUP(A1523,HEADROOM!$C$2:$D$3820,2,FALSE())</f>
        <v>1500000</v>
      </c>
      <c r="I1523" s="0" t="str">
        <f aca="false">IF(D1523="",VLOOKUP(A1523,HEADROOM!$C$2:$E$3820,3,FALSE()),"")</f>
        <v/>
      </c>
      <c r="J1523" s="0" t="str">
        <f aca="false">A1523&amp;B1523</f>
        <v>Sequent Energy Management, L.P.96070383</v>
      </c>
      <c r="K1523" s="0" t="s">
        <v>4030</v>
      </c>
    </row>
    <row r="1524" customFormat="false" ht="12.75" hidden="false" customHeight="false" outlineLevel="0" collapsed="false">
      <c r="A1524" s="56" t="s">
        <v>137</v>
      </c>
      <c r="B1524" s="57" t="n">
        <v>96081011</v>
      </c>
      <c r="C1524" s="118" t="s">
        <v>33</v>
      </c>
      <c r="D1524" s="57" t="n">
        <v>103469</v>
      </c>
      <c r="E1524" s="0" t="s">
        <v>13</v>
      </c>
      <c r="F1524" s="0" t="n">
        <v>63</v>
      </c>
      <c r="H1524" s="29" t="n">
        <f aca="false">VLOOKUP(A1524,HEADROOM!$C$2:$D$3820,2,FALSE())</f>
        <v>1500000</v>
      </c>
      <c r="I1524" s="0" t="str">
        <f aca="false">IF(D1524="",VLOOKUP(A1524,HEADROOM!$C$2:$E$3820,3,FALSE()),"")</f>
        <v/>
      </c>
      <c r="J1524" s="0" t="str">
        <f aca="false">A1524&amp;B1524</f>
        <v>Sequent Energy Management, L.P.96081011</v>
      </c>
      <c r="K1524" s="0" t="s">
        <v>4030</v>
      </c>
    </row>
    <row r="1525" customFormat="false" ht="12.75" hidden="false" customHeight="false" outlineLevel="0" collapsed="false">
      <c r="A1525" s="56" t="s">
        <v>137</v>
      </c>
      <c r="B1525" s="57" t="n">
        <v>96053324</v>
      </c>
      <c r="C1525" s="118" t="s">
        <v>59</v>
      </c>
      <c r="D1525" s="57" t="n">
        <v>103469</v>
      </c>
      <c r="E1525" s="0" t="s">
        <v>13</v>
      </c>
      <c r="F1525" s="0" t="n">
        <v>63</v>
      </c>
      <c r="H1525" s="29" t="n">
        <f aca="false">VLOOKUP(A1525,HEADROOM!$C$2:$D$3820,2,FALSE())</f>
        <v>1500000</v>
      </c>
      <c r="I1525" s="0" t="str">
        <f aca="false">IF(D1525="",VLOOKUP(A1525,HEADROOM!$C$2:$E$3820,3,FALSE()),"")</f>
        <v/>
      </c>
      <c r="J1525" s="0" t="str">
        <f aca="false">A1525&amp;B1525</f>
        <v>Sequent Energy Management, L.P.96053324</v>
      </c>
      <c r="K1525" s="0" t="s">
        <v>1572</v>
      </c>
    </row>
    <row r="1526" customFormat="false" ht="12.75" hidden="false" customHeight="false" outlineLevel="0" collapsed="false">
      <c r="A1526" s="56" t="s">
        <v>137</v>
      </c>
      <c r="B1526" s="57" t="n">
        <v>96055172</v>
      </c>
      <c r="C1526" s="118" t="s">
        <v>138</v>
      </c>
      <c r="D1526" s="57" t="n">
        <v>103469</v>
      </c>
      <c r="E1526" s="0" t="s">
        <v>13</v>
      </c>
      <c r="F1526" s="0" t="n">
        <v>63</v>
      </c>
      <c r="H1526" s="29" t="n">
        <f aca="false">VLOOKUP(A1526,HEADROOM!$C$2:$D$3820,2,FALSE())</f>
        <v>1500000</v>
      </c>
      <c r="I1526" s="0" t="str">
        <f aca="false">IF(D1526="",VLOOKUP(A1526,HEADROOM!$C$2:$E$3820,3,FALSE()),"")</f>
        <v/>
      </c>
      <c r="J1526" s="0" t="str">
        <f aca="false">A1526&amp;B1526</f>
        <v>Sequent Energy Management, L.P.96055172</v>
      </c>
      <c r="K1526" s="0" t="s">
        <v>1572</v>
      </c>
    </row>
    <row r="1527" customFormat="false" ht="12.75" hidden="false" customHeight="false" outlineLevel="0" collapsed="false">
      <c r="A1527" s="56" t="s">
        <v>137</v>
      </c>
      <c r="B1527" s="57" t="n">
        <v>96063270</v>
      </c>
      <c r="C1527" s="118" t="s">
        <v>28</v>
      </c>
      <c r="D1527" s="57" t="n">
        <v>103469</v>
      </c>
      <c r="E1527" s="0" t="s">
        <v>13</v>
      </c>
      <c r="F1527" s="0" t="n">
        <v>63</v>
      </c>
      <c r="H1527" s="29" t="n">
        <f aca="false">VLOOKUP(A1527,HEADROOM!$C$2:$D$3820,2,FALSE())</f>
        <v>1500000</v>
      </c>
      <c r="I1527" s="0" t="str">
        <f aca="false">IF(D1527="",VLOOKUP(A1527,HEADROOM!$C$2:$E$3820,3,FALSE()),"")</f>
        <v/>
      </c>
      <c r="J1527" s="0" t="str">
        <f aca="false">A1527&amp;B1527</f>
        <v>Sequent Energy Management, L.P.96063270</v>
      </c>
      <c r="K1527" s="0" t="s">
        <v>1572</v>
      </c>
    </row>
    <row r="1528" customFormat="false" ht="12.75" hidden="false" customHeight="false" outlineLevel="0" collapsed="false">
      <c r="A1528" s="56" t="s">
        <v>137</v>
      </c>
      <c r="B1528" s="57" t="n">
        <v>96063479</v>
      </c>
      <c r="C1528" s="118" t="s">
        <v>29</v>
      </c>
      <c r="D1528" s="57" t="n">
        <v>103469</v>
      </c>
      <c r="E1528" s="0" t="s">
        <v>13</v>
      </c>
      <c r="F1528" s="0" t="n">
        <v>63</v>
      </c>
      <c r="H1528" s="29" t="n">
        <f aca="false">VLOOKUP(A1528,HEADROOM!$C$2:$D$3820,2,FALSE())</f>
        <v>1500000</v>
      </c>
      <c r="I1528" s="0" t="str">
        <f aca="false">IF(D1528="",VLOOKUP(A1528,HEADROOM!$C$2:$E$3820,3,FALSE()),"")</f>
        <v/>
      </c>
      <c r="J1528" s="0" t="str">
        <f aca="false">A1528&amp;B1528</f>
        <v>Sequent Energy Management, L.P.96063479</v>
      </c>
      <c r="K1528" s="0" t="s">
        <v>1572</v>
      </c>
    </row>
    <row r="1529" customFormat="false" ht="12.75" hidden="false" customHeight="false" outlineLevel="0" collapsed="false">
      <c r="A1529" s="56" t="s">
        <v>137</v>
      </c>
      <c r="B1529" s="57" t="n">
        <v>96063649</v>
      </c>
      <c r="C1529" s="118" t="s">
        <v>34</v>
      </c>
      <c r="D1529" s="57" t="n">
        <v>103469</v>
      </c>
      <c r="E1529" s="0" t="s">
        <v>13</v>
      </c>
      <c r="F1529" s="0" t="n">
        <v>63</v>
      </c>
      <c r="H1529" s="29" t="n">
        <f aca="false">VLOOKUP(A1529,HEADROOM!$C$2:$D$3820,2,FALSE())</f>
        <v>1500000</v>
      </c>
      <c r="I1529" s="0" t="str">
        <f aca="false">IF(D1529="",VLOOKUP(A1529,HEADROOM!$C$2:$E$3820,3,FALSE()),"")</f>
        <v/>
      </c>
      <c r="J1529" s="0" t="str">
        <f aca="false">A1529&amp;B1529</f>
        <v>Sequent Energy Management, L.P.96063649</v>
      </c>
      <c r="K1529" s="0" t="s">
        <v>1572</v>
      </c>
    </row>
    <row r="1530" customFormat="false" ht="12.75" hidden="false" customHeight="false" outlineLevel="0" collapsed="false">
      <c r="A1530" s="56" t="s">
        <v>161</v>
      </c>
      <c r="B1530" s="57" t="n">
        <v>96053036</v>
      </c>
      <c r="C1530" s="118" t="s">
        <v>163</v>
      </c>
      <c r="D1530" s="57" t="n">
        <v>84846</v>
      </c>
      <c r="E1530" s="0" t="s">
        <v>13</v>
      </c>
      <c r="F1530" s="0" t="n">
        <v>83</v>
      </c>
      <c r="H1530" s="29" t="e">
        <f aca="false">VLOOKUP(A1530,HEADROOM!$C$2:$D$3820,2,FALSE())</f>
        <v>#N/A</v>
      </c>
      <c r="I1530" s="0" t="str">
        <f aca="false">IF(D1530="",VLOOKUP(A1530,HEADROOM!$C$2:$E$3820,3,FALSE()),"")</f>
        <v/>
      </c>
      <c r="J1530" s="0" t="str">
        <f aca="false">A1530&amp;B1530</f>
        <v>Sequent Energy Management, LLC96053036</v>
      </c>
      <c r="K1530" s="0" t="s">
        <v>1572</v>
      </c>
    </row>
    <row r="1531" customFormat="false" ht="12.75" hidden="false" customHeight="false" outlineLevel="0" collapsed="false">
      <c r="A1531" s="56" t="s">
        <v>161</v>
      </c>
      <c r="B1531" s="57" t="n">
        <v>96055171</v>
      </c>
      <c r="C1531" s="118" t="s">
        <v>162</v>
      </c>
      <c r="D1531" s="57" t="n">
        <v>84846</v>
      </c>
      <c r="E1531" s="0" t="s">
        <v>13</v>
      </c>
      <c r="F1531" s="0" t="n">
        <v>83</v>
      </c>
      <c r="H1531" s="29" t="e">
        <f aca="false">VLOOKUP(A1531,HEADROOM!$C$2:$D$3820,2,FALSE())</f>
        <v>#N/A</v>
      </c>
      <c r="I1531" s="0" t="str">
        <f aca="false">IF(D1531="",VLOOKUP(A1531,HEADROOM!$C$2:$E$3820,3,FALSE()),"")</f>
        <v/>
      </c>
      <c r="J1531" s="0" t="str">
        <f aca="false">A1531&amp;B1531</f>
        <v>Sequent Energy Management, LLC96055171</v>
      </c>
      <c r="K1531" s="0" t="s">
        <v>1572</v>
      </c>
    </row>
    <row r="1532" customFormat="false" ht="12.75" hidden="false" customHeight="false" outlineLevel="0" collapsed="false">
      <c r="A1532" s="56" t="s">
        <v>161</v>
      </c>
      <c r="B1532" s="57" t="n">
        <v>96063469</v>
      </c>
      <c r="C1532" s="118" t="s">
        <v>70</v>
      </c>
      <c r="D1532" s="57" t="n">
        <v>84846</v>
      </c>
      <c r="E1532" s="0" t="s">
        <v>13</v>
      </c>
      <c r="F1532" s="0" t="n">
        <v>83</v>
      </c>
      <c r="H1532" s="29" t="e">
        <f aca="false">VLOOKUP(A1532,HEADROOM!$C$2:$D$3820,2,FALSE())</f>
        <v>#N/A</v>
      </c>
      <c r="I1532" s="0" t="str">
        <f aca="false">IF(D1532="",VLOOKUP(A1532,HEADROOM!$C$2:$E$3820,3,FALSE()),"")</f>
        <v/>
      </c>
      <c r="J1532" s="0" t="str">
        <f aca="false">A1532&amp;B1532</f>
        <v>Sequent Energy Management, LLC96063469</v>
      </c>
      <c r="K1532" s="0" t="s">
        <v>1572</v>
      </c>
    </row>
    <row r="1533" customFormat="false" ht="12.75" hidden="false" customHeight="false" outlineLevel="0" collapsed="false">
      <c r="A1533" s="56" t="s">
        <v>292</v>
      </c>
      <c r="B1533" s="57" t="n">
        <v>96001197</v>
      </c>
      <c r="C1533" s="118" t="s">
        <v>47</v>
      </c>
      <c r="D1533" s="57" t="n">
        <v>193</v>
      </c>
      <c r="E1533" s="0" t="s">
        <v>13</v>
      </c>
      <c r="F1533" s="0" t="n">
        <v>193</v>
      </c>
      <c r="H1533" s="29" t="n">
        <f aca="false">VLOOKUP(A1533,HEADROOM!$C$2:$D$3820,2,FALSE())</f>
        <v>200000</v>
      </c>
      <c r="I1533" s="0" t="str">
        <f aca="false">IF(D1533="",VLOOKUP(A1533,HEADROOM!$C$2:$E$3820,3,FALSE()),"")</f>
        <v/>
      </c>
      <c r="J1533" s="0" t="str">
        <f aca="false">A1533&amp;B1533</f>
        <v>SG Interests I, Ltd.96001197</v>
      </c>
      <c r="K1533" s="0" t="s">
        <v>1572</v>
      </c>
    </row>
    <row r="1534" customFormat="false" ht="12.75" hidden="false" customHeight="false" outlineLevel="0" collapsed="false">
      <c r="A1534" s="56" t="s">
        <v>292</v>
      </c>
      <c r="B1534" s="57" t="n">
        <v>96001203</v>
      </c>
      <c r="C1534" s="118" t="s">
        <v>253</v>
      </c>
      <c r="D1534" s="57" t="n">
        <v>193</v>
      </c>
      <c r="E1534" s="0" t="s">
        <v>13</v>
      </c>
      <c r="F1534" s="0" t="n">
        <v>193</v>
      </c>
      <c r="H1534" s="29" t="n">
        <f aca="false">VLOOKUP(A1534,HEADROOM!$C$2:$D$3820,2,FALSE())</f>
        <v>200000</v>
      </c>
      <c r="I1534" s="0" t="str">
        <f aca="false">IF(D1534="",VLOOKUP(A1534,HEADROOM!$C$2:$E$3820,3,FALSE()),"")</f>
        <v/>
      </c>
      <c r="J1534" s="0" t="str">
        <f aca="false">A1534&amp;B1534</f>
        <v>SG Interests I, Ltd.96001203</v>
      </c>
      <c r="K1534" s="0" t="s">
        <v>1572</v>
      </c>
    </row>
    <row r="1535" customFormat="false" ht="12.75" hidden="false" customHeight="false" outlineLevel="0" collapsed="false">
      <c r="A1535" s="56" t="s">
        <v>291</v>
      </c>
      <c r="B1535" s="57" t="n">
        <v>96002100</v>
      </c>
      <c r="C1535" s="118" t="s">
        <v>47</v>
      </c>
      <c r="D1535" s="57" t="n">
        <v>2846</v>
      </c>
      <c r="E1535" s="0" t="s">
        <v>13</v>
      </c>
      <c r="F1535" s="0" t="n">
        <v>192</v>
      </c>
      <c r="H1535" s="29" t="n">
        <f aca="false">VLOOKUP(A1535,HEADROOM!$C$2:$D$3820,2,FALSE())</f>
        <v>0</v>
      </c>
      <c r="I1535" s="0" t="str">
        <f aca="false">IF(D1535="",VLOOKUP(A1535,HEADROOM!$C$2:$E$3820,3,FALSE()),"")</f>
        <v/>
      </c>
      <c r="J1535" s="0" t="str">
        <f aca="false">A1535&amp;B1535</f>
        <v>Sierra Pacific Power Company96002100</v>
      </c>
      <c r="K1535" s="0" t="s">
        <v>1572</v>
      </c>
    </row>
    <row r="1536" customFormat="false" ht="12.75" hidden="false" customHeight="false" outlineLevel="0" collapsed="false">
      <c r="A1536" s="56" t="s">
        <v>291</v>
      </c>
      <c r="B1536" s="57" t="n">
        <v>96002513</v>
      </c>
      <c r="C1536" s="118" t="s">
        <v>28</v>
      </c>
      <c r="D1536" s="57" t="n">
        <v>2846</v>
      </c>
      <c r="E1536" s="0" t="s">
        <v>13</v>
      </c>
      <c r="F1536" s="0" t="n">
        <v>192</v>
      </c>
      <c r="H1536" s="29" t="n">
        <f aca="false">VLOOKUP(A1536,HEADROOM!$C$2:$D$3820,2,FALSE())</f>
        <v>0</v>
      </c>
      <c r="I1536" s="0" t="str">
        <f aca="false">IF(D1536="",VLOOKUP(A1536,HEADROOM!$C$2:$E$3820,3,FALSE()),"")</f>
        <v/>
      </c>
      <c r="J1536" s="0" t="str">
        <f aca="false">A1536&amp;B1536</f>
        <v>Sierra Pacific Power Company96002513</v>
      </c>
      <c r="K1536" s="0" t="s">
        <v>1572</v>
      </c>
    </row>
    <row r="1537" customFormat="false" ht="12.75" hidden="false" customHeight="false" outlineLevel="0" collapsed="false">
      <c r="A1537" s="56" t="s">
        <v>291</v>
      </c>
      <c r="B1537" s="57" t="n">
        <v>96002941</v>
      </c>
      <c r="C1537" s="118" t="s">
        <v>29</v>
      </c>
      <c r="D1537" s="57" t="n">
        <v>2846</v>
      </c>
      <c r="E1537" s="0" t="s">
        <v>13</v>
      </c>
      <c r="F1537" s="0" t="n">
        <v>192</v>
      </c>
      <c r="H1537" s="29" t="n">
        <f aca="false">VLOOKUP(A1537,HEADROOM!$C$2:$D$3820,2,FALSE())</f>
        <v>0</v>
      </c>
      <c r="I1537" s="0" t="str">
        <f aca="false">IF(D1537="",VLOOKUP(A1537,HEADROOM!$C$2:$E$3820,3,FALSE()),"")</f>
        <v/>
      </c>
      <c r="J1537" s="0" t="str">
        <f aca="false">A1537&amp;B1537</f>
        <v>Sierra Pacific Power Company96002941</v>
      </c>
      <c r="K1537" s="0" t="s">
        <v>1572</v>
      </c>
    </row>
    <row r="1538" customFormat="false" ht="12.75" hidden="false" customHeight="false" outlineLevel="0" collapsed="false">
      <c r="A1538" s="56" t="s">
        <v>291</v>
      </c>
      <c r="B1538" s="57" t="n">
        <v>96059410</v>
      </c>
      <c r="C1538" s="118" t="s">
        <v>194</v>
      </c>
      <c r="D1538" s="57" t="n">
        <v>2846</v>
      </c>
      <c r="E1538" s="0" t="s">
        <v>13</v>
      </c>
      <c r="F1538" s="0" t="n">
        <v>192</v>
      </c>
      <c r="H1538" s="29" t="n">
        <f aca="false">VLOOKUP(A1538,HEADROOM!$C$2:$D$3820,2,FALSE())</f>
        <v>0</v>
      </c>
      <c r="I1538" s="0" t="str">
        <f aca="false">IF(D1538="",VLOOKUP(A1538,HEADROOM!$C$2:$E$3820,3,FALSE()),"")</f>
        <v/>
      </c>
      <c r="J1538" s="0" t="str">
        <f aca="false">A1538&amp;B1538</f>
        <v>Sierra Pacific Power Company96059410</v>
      </c>
      <c r="K1538" s="0" t="s">
        <v>1572</v>
      </c>
    </row>
    <row r="1539" customFormat="false" ht="12.75" hidden="false" customHeight="false" outlineLevel="0" collapsed="false">
      <c r="A1539" s="56" t="s">
        <v>291</v>
      </c>
      <c r="B1539" s="57" t="n">
        <v>96064175</v>
      </c>
      <c r="C1539" s="118" t="s">
        <v>33</v>
      </c>
      <c r="D1539" s="57" t="n">
        <v>2846</v>
      </c>
      <c r="E1539" s="0" t="s">
        <v>13</v>
      </c>
      <c r="F1539" s="0" t="n">
        <v>192</v>
      </c>
      <c r="H1539" s="29" t="n">
        <f aca="false">VLOOKUP(A1539,HEADROOM!$C$2:$D$3820,2,FALSE())</f>
        <v>0</v>
      </c>
      <c r="I1539" s="0" t="str">
        <f aca="false">IF(D1539="",VLOOKUP(A1539,HEADROOM!$C$2:$E$3820,3,FALSE()),"")</f>
        <v/>
      </c>
      <c r="J1539" s="0" t="str">
        <f aca="false">A1539&amp;B1539</f>
        <v>Sierra Pacific Power Company96064175</v>
      </c>
      <c r="K1539" s="0" t="s">
        <v>1572</v>
      </c>
    </row>
    <row r="1540" customFormat="false" ht="12.75" hidden="false" customHeight="false" outlineLevel="0" collapsed="false">
      <c r="A1540" s="56" t="s">
        <v>291</v>
      </c>
      <c r="B1540" s="57" t="n">
        <v>96064176</v>
      </c>
      <c r="C1540" s="118" t="s">
        <v>33</v>
      </c>
      <c r="D1540" s="57" t="n">
        <v>2846</v>
      </c>
      <c r="E1540" s="0" t="s">
        <v>13</v>
      </c>
      <c r="F1540" s="0" t="n">
        <v>192</v>
      </c>
      <c r="H1540" s="29" t="n">
        <f aca="false">VLOOKUP(A1540,HEADROOM!$C$2:$D$3820,2,FALSE())</f>
        <v>0</v>
      </c>
      <c r="I1540" s="0" t="str">
        <f aca="false">IF(D1540="",VLOOKUP(A1540,HEADROOM!$C$2:$E$3820,3,FALSE()),"")</f>
        <v/>
      </c>
      <c r="J1540" s="0" t="str">
        <f aca="false">A1540&amp;B1540</f>
        <v>Sierra Pacific Power Company96064176</v>
      </c>
      <c r="K1540" s="0" t="s">
        <v>1572</v>
      </c>
    </row>
    <row r="1541" customFormat="false" ht="12.75" hidden="false" customHeight="false" outlineLevel="0" collapsed="false">
      <c r="A1541" s="56" t="s">
        <v>306</v>
      </c>
      <c r="B1541" s="57" t="n">
        <v>96032045</v>
      </c>
      <c r="C1541" s="118" t="s">
        <v>29</v>
      </c>
      <c r="D1541" s="57" t="n">
        <v>74533</v>
      </c>
      <c r="E1541" s="0" t="s">
        <v>13</v>
      </c>
      <c r="F1541" s="0" t="n">
        <v>204</v>
      </c>
      <c r="H1541" s="29" t="n">
        <f aca="false">VLOOKUP(A1541,HEADROOM!$C$2:$D$3820,2,FALSE())</f>
        <v>799909</v>
      </c>
      <c r="I1541" s="0" t="str">
        <f aca="false">IF(D1541="",VLOOKUP(A1541,HEADROOM!$C$2:$E$3820,3,FALSE()),"")</f>
        <v/>
      </c>
      <c r="J1541" s="0" t="str">
        <f aca="false">A1541&amp;B1541</f>
        <v>Sithe Power Marketing, L.P.96032045</v>
      </c>
      <c r="K1541" s="0" t="s">
        <v>1572</v>
      </c>
    </row>
    <row r="1542" customFormat="false" ht="12.75" hidden="false" customHeight="false" outlineLevel="0" collapsed="false">
      <c r="A1542" s="56" t="s">
        <v>306</v>
      </c>
      <c r="B1542" s="57" t="n">
        <v>96063478</v>
      </c>
      <c r="C1542" s="118" t="s">
        <v>30</v>
      </c>
      <c r="D1542" s="57" t="n">
        <v>74533</v>
      </c>
      <c r="E1542" s="0" t="s">
        <v>13</v>
      </c>
      <c r="F1542" s="0" t="n">
        <v>204</v>
      </c>
      <c r="H1542" s="29" t="n">
        <f aca="false">VLOOKUP(A1542,HEADROOM!$C$2:$D$3820,2,FALSE())</f>
        <v>799909</v>
      </c>
      <c r="I1542" s="0" t="str">
        <f aca="false">IF(D1542="",VLOOKUP(A1542,HEADROOM!$C$2:$E$3820,3,FALSE()),"")</f>
        <v/>
      </c>
      <c r="J1542" s="0" t="str">
        <f aca="false">A1542&amp;B1542</f>
        <v>Sithe Power Marketing, L.P.96063478</v>
      </c>
      <c r="K1542" s="0" t="s">
        <v>1572</v>
      </c>
    </row>
    <row r="1543" customFormat="false" ht="12.75" hidden="false" customHeight="false" outlineLevel="0" collapsed="false">
      <c r="A1543" s="62" t="s">
        <v>155</v>
      </c>
      <c r="B1543" s="57"/>
      <c r="C1543" s="63" t="s">
        <v>91</v>
      </c>
      <c r="D1543" s="60" t="n">
        <v>77297</v>
      </c>
      <c r="E1543" s="0" t="s">
        <v>13</v>
      </c>
      <c r="F1543" s="0" t="n">
        <v>77</v>
      </c>
      <c r="H1543" s="29" t="n">
        <f aca="false">VLOOKUP(A1543,HEADROOM!$C$2:$D$3820,2,FALSE())</f>
        <v>1600000</v>
      </c>
      <c r="I1543" s="0" t="str">
        <f aca="false">IF(D1543="",VLOOKUP(A1543,HEADROOM!$C$2:$E$3820,3,FALSE()),"")</f>
        <v/>
      </c>
      <c r="J1543" s="0" t="str">
        <f aca="false">A1543&amp;B1543</f>
        <v>Smith Barney AAA Energy Fund L.P.</v>
      </c>
      <c r="K1543" s="0" t="n">
        <v>0</v>
      </c>
    </row>
    <row r="1544" customFormat="false" ht="12.75" hidden="false" customHeight="false" outlineLevel="0" collapsed="false">
      <c r="A1544" s="62" t="s">
        <v>235</v>
      </c>
      <c r="B1544" s="57"/>
      <c r="C1544" s="63" t="s">
        <v>91</v>
      </c>
      <c r="D1544" s="60" t="n">
        <v>26146</v>
      </c>
      <c r="E1544" s="0" t="s">
        <v>13</v>
      </c>
      <c r="F1544" s="0" t="n">
        <v>143</v>
      </c>
      <c r="H1544" s="29" t="n">
        <f aca="false">VLOOKUP(A1544,HEADROOM!$C$2:$D$3820,2,FALSE())</f>
        <v>92526400</v>
      </c>
      <c r="I1544" s="0" t="str">
        <f aca="false">IF(D1544="",VLOOKUP(A1544,HEADROOM!$C$2:$E$3820,3,FALSE()),"")</f>
        <v/>
      </c>
      <c r="J1544" s="0" t="str">
        <f aca="false">A1544&amp;B1544</f>
        <v>Societe Generale</v>
      </c>
      <c r="K1544" s="0" t="n">
        <v>0</v>
      </c>
    </row>
    <row r="1545" customFormat="false" ht="12.75" hidden="false" customHeight="false" outlineLevel="0" collapsed="false">
      <c r="A1545" s="56" t="s">
        <v>319</v>
      </c>
      <c r="B1545" s="57" t="n">
        <v>96001408</v>
      </c>
      <c r="C1545" s="118" t="s">
        <v>244</v>
      </c>
      <c r="D1545" s="57" t="n">
        <v>2905</v>
      </c>
      <c r="E1545" s="0" t="s">
        <v>13</v>
      </c>
      <c r="F1545" s="0" t="n">
        <v>214</v>
      </c>
      <c r="H1545" s="29" t="n">
        <f aca="false">VLOOKUP(A1545,HEADROOM!$C$2:$D$3820,2,FALSE())</f>
        <v>2000000</v>
      </c>
      <c r="I1545" s="0" t="str">
        <f aca="false">IF(D1545="",VLOOKUP(A1545,HEADROOM!$C$2:$E$3820,3,FALSE()),"")</f>
        <v/>
      </c>
      <c r="J1545" s="0" t="str">
        <f aca="false">A1545&amp;B1545</f>
        <v>South Jersey Gas Company96001408</v>
      </c>
      <c r="K1545" s="0" t="s">
        <v>1572</v>
      </c>
    </row>
    <row r="1546" customFormat="false" ht="12.75" hidden="false" customHeight="false" outlineLevel="0" collapsed="false">
      <c r="A1546" s="56" t="s">
        <v>319</v>
      </c>
      <c r="B1546" s="57" t="n">
        <v>96017793</v>
      </c>
      <c r="C1546" s="118" t="s">
        <v>34</v>
      </c>
      <c r="D1546" s="57" t="n">
        <v>2905</v>
      </c>
      <c r="E1546" s="0" t="s">
        <v>13</v>
      </c>
      <c r="F1546" s="0" t="n">
        <v>214</v>
      </c>
      <c r="H1546" s="29" t="n">
        <f aca="false">VLOOKUP(A1546,HEADROOM!$C$2:$D$3820,2,FALSE())</f>
        <v>2000000</v>
      </c>
      <c r="I1546" s="0" t="str">
        <f aca="false">IF(D1546="",VLOOKUP(A1546,HEADROOM!$C$2:$E$3820,3,FALSE()),"")</f>
        <v/>
      </c>
      <c r="J1546" s="0" t="str">
        <f aca="false">A1546&amp;B1546</f>
        <v>South Jersey Gas Company96017793</v>
      </c>
      <c r="K1546" s="0" t="s">
        <v>1572</v>
      </c>
    </row>
    <row r="1547" customFormat="false" ht="12.75" hidden="false" customHeight="false" outlineLevel="0" collapsed="false">
      <c r="A1547" s="56" t="s">
        <v>262</v>
      </c>
      <c r="B1547" s="57" t="n">
        <v>96004204</v>
      </c>
      <c r="C1547" s="118" t="s">
        <v>29</v>
      </c>
      <c r="D1547" s="57" t="n">
        <v>52109</v>
      </c>
      <c r="E1547" s="0" t="s">
        <v>13</v>
      </c>
      <c r="F1547" s="0" t="n">
        <v>166</v>
      </c>
      <c r="H1547" s="29" t="n">
        <f aca="false">VLOOKUP(A1547,HEADROOM!$C$2:$D$3820,2,FALSE())</f>
        <v>280862</v>
      </c>
      <c r="I1547" s="0" t="str">
        <f aca="false">IF(D1547="",VLOOKUP(A1547,HEADROOM!$C$2:$E$3820,3,FALSE()),"")</f>
        <v/>
      </c>
      <c r="J1547" s="0" t="str">
        <f aca="false">A1547&amp;B1547</f>
        <v>South Jersey Resources Group LLC96004204</v>
      </c>
      <c r="K1547" s="0" t="s">
        <v>1572</v>
      </c>
    </row>
    <row r="1548" customFormat="false" ht="12.75" hidden="false" customHeight="false" outlineLevel="0" collapsed="false">
      <c r="A1548" s="56" t="s">
        <v>262</v>
      </c>
      <c r="B1548" s="57" t="n">
        <v>96022194</v>
      </c>
      <c r="C1548" s="118" t="s">
        <v>28</v>
      </c>
      <c r="D1548" s="57" t="n">
        <v>52109</v>
      </c>
      <c r="E1548" s="0" t="s">
        <v>13</v>
      </c>
      <c r="F1548" s="0" t="n">
        <v>166</v>
      </c>
      <c r="H1548" s="29" t="n">
        <f aca="false">VLOOKUP(A1548,HEADROOM!$C$2:$D$3820,2,FALSE())</f>
        <v>280862</v>
      </c>
      <c r="I1548" s="0" t="str">
        <f aca="false">IF(D1548="",VLOOKUP(A1548,HEADROOM!$C$2:$E$3820,3,FALSE()),"")</f>
        <v/>
      </c>
      <c r="J1548" s="0" t="str">
        <f aca="false">A1548&amp;B1548</f>
        <v>South Jersey Resources Group LLC96022194</v>
      </c>
      <c r="K1548" s="0" t="s">
        <v>1572</v>
      </c>
    </row>
    <row r="1549" customFormat="false" ht="12.75" hidden="false" customHeight="false" outlineLevel="0" collapsed="false">
      <c r="A1549" s="56" t="s">
        <v>262</v>
      </c>
      <c r="B1549" s="57" t="n">
        <v>96058054</v>
      </c>
      <c r="C1549" s="118" t="s">
        <v>33</v>
      </c>
      <c r="D1549" s="57" t="n">
        <v>52109</v>
      </c>
      <c r="E1549" s="0" t="s">
        <v>13</v>
      </c>
      <c r="F1549" s="0" t="n">
        <v>166</v>
      </c>
      <c r="H1549" s="29" t="n">
        <f aca="false">VLOOKUP(A1549,HEADROOM!$C$2:$D$3820,2,FALSE())</f>
        <v>280862</v>
      </c>
      <c r="I1549" s="0" t="str">
        <f aca="false">IF(D1549="",VLOOKUP(A1549,HEADROOM!$C$2:$E$3820,3,FALSE()),"")</f>
        <v/>
      </c>
      <c r="J1549" s="0" t="str">
        <f aca="false">A1549&amp;B1549</f>
        <v>South Jersey Resources Group LLC96058054</v>
      </c>
      <c r="K1549" s="0" t="s">
        <v>1572</v>
      </c>
    </row>
    <row r="1550" customFormat="false" ht="12.75" hidden="false" customHeight="false" outlineLevel="0" collapsed="false">
      <c r="A1550" s="56" t="s">
        <v>262</v>
      </c>
      <c r="B1550" s="57" t="n">
        <v>96058055</v>
      </c>
      <c r="C1550" s="118" t="s">
        <v>33</v>
      </c>
      <c r="D1550" s="57" t="n">
        <v>52109</v>
      </c>
      <c r="E1550" s="0" t="s">
        <v>13</v>
      </c>
      <c r="F1550" s="0" t="n">
        <v>166</v>
      </c>
      <c r="H1550" s="29" t="n">
        <f aca="false">VLOOKUP(A1550,HEADROOM!$C$2:$D$3820,2,FALSE())</f>
        <v>280862</v>
      </c>
      <c r="I1550" s="0" t="str">
        <f aca="false">IF(D1550="",VLOOKUP(A1550,HEADROOM!$C$2:$E$3820,3,FALSE()),"")</f>
        <v/>
      </c>
      <c r="J1550" s="0" t="str">
        <f aca="false">A1550&amp;B1550</f>
        <v>South Jersey Resources Group LLC96058055</v>
      </c>
      <c r="K1550" s="0" t="s">
        <v>1572</v>
      </c>
    </row>
    <row r="1551" customFormat="false" ht="12.75" hidden="false" customHeight="false" outlineLevel="0" collapsed="false">
      <c r="A1551" s="56" t="s">
        <v>262</v>
      </c>
      <c r="B1551" s="57" t="n">
        <v>96060360</v>
      </c>
      <c r="C1551" s="118" t="s">
        <v>33</v>
      </c>
      <c r="D1551" s="57" t="n">
        <v>52109</v>
      </c>
      <c r="E1551" s="0" t="s">
        <v>13</v>
      </c>
      <c r="F1551" s="0" t="n">
        <v>166</v>
      </c>
      <c r="H1551" s="29" t="n">
        <f aca="false">VLOOKUP(A1551,HEADROOM!$C$2:$D$3820,2,FALSE())</f>
        <v>280862</v>
      </c>
      <c r="I1551" s="0" t="str">
        <f aca="false">IF(D1551="",VLOOKUP(A1551,HEADROOM!$C$2:$E$3820,3,FALSE()),"")</f>
        <v/>
      </c>
      <c r="J1551" s="0" t="str">
        <f aca="false">A1551&amp;B1551</f>
        <v>South Jersey Resources Group LLC96060360</v>
      </c>
      <c r="K1551" s="0" t="s">
        <v>1572</v>
      </c>
    </row>
    <row r="1552" customFormat="false" ht="12.75" hidden="false" customHeight="false" outlineLevel="0" collapsed="false">
      <c r="A1552" s="56" t="s">
        <v>262</v>
      </c>
      <c r="B1552" s="57" t="n">
        <v>96060409</v>
      </c>
      <c r="C1552" s="118" t="s">
        <v>70</v>
      </c>
      <c r="D1552" s="57" t="n">
        <v>52109</v>
      </c>
      <c r="E1552" s="0" t="s">
        <v>13</v>
      </c>
      <c r="F1552" s="0" t="n">
        <v>166</v>
      </c>
      <c r="H1552" s="29" t="n">
        <f aca="false">VLOOKUP(A1552,HEADROOM!$C$2:$D$3820,2,FALSE())</f>
        <v>280862</v>
      </c>
      <c r="I1552" s="0" t="str">
        <f aca="false">IF(D1552="",VLOOKUP(A1552,HEADROOM!$C$2:$E$3820,3,FALSE()),"")</f>
        <v/>
      </c>
      <c r="J1552" s="0" t="str">
        <f aca="false">A1552&amp;B1552</f>
        <v>South Jersey Resources Group LLC96060409</v>
      </c>
      <c r="K1552" s="0" t="s">
        <v>1572</v>
      </c>
    </row>
    <row r="1553" customFormat="false" ht="12.75" hidden="false" customHeight="false" outlineLevel="0" collapsed="false">
      <c r="A1553" s="56" t="s">
        <v>262</v>
      </c>
      <c r="B1553" s="57" t="n">
        <v>96062793</v>
      </c>
      <c r="C1553" s="118" t="s">
        <v>33</v>
      </c>
      <c r="D1553" s="57" t="n">
        <v>52109</v>
      </c>
      <c r="E1553" s="0" t="s">
        <v>13</v>
      </c>
      <c r="F1553" s="0" t="n">
        <v>166</v>
      </c>
      <c r="H1553" s="29" t="n">
        <f aca="false">VLOOKUP(A1553,HEADROOM!$C$2:$D$3820,2,FALSE())</f>
        <v>280862</v>
      </c>
      <c r="I1553" s="0" t="str">
        <f aca="false">IF(D1553="",VLOOKUP(A1553,HEADROOM!$C$2:$E$3820,3,FALSE()),"")</f>
        <v/>
      </c>
      <c r="J1553" s="0" t="str">
        <f aca="false">A1553&amp;B1553</f>
        <v>South Jersey Resources Group LLC96062793</v>
      </c>
      <c r="K1553" s="0" t="s">
        <v>1572</v>
      </c>
    </row>
    <row r="1554" customFormat="false" ht="12.75" hidden="false" customHeight="false" outlineLevel="0" collapsed="false">
      <c r="A1554" s="56" t="s">
        <v>262</v>
      </c>
      <c r="B1554" s="57" t="n">
        <v>96077629</v>
      </c>
      <c r="C1554" s="118" t="s">
        <v>47</v>
      </c>
      <c r="D1554" s="57" t="n">
        <v>52109</v>
      </c>
      <c r="E1554" s="0" t="s">
        <v>13</v>
      </c>
      <c r="F1554" s="0" t="n">
        <v>166</v>
      </c>
      <c r="H1554" s="29" t="n">
        <f aca="false">VLOOKUP(A1554,HEADROOM!$C$2:$D$3820,2,FALSE())</f>
        <v>280862</v>
      </c>
      <c r="I1554" s="0" t="str">
        <f aca="false">IF(D1554="",VLOOKUP(A1554,HEADROOM!$C$2:$E$3820,3,FALSE()),"")</f>
        <v/>
      </c>
      <c r="J1554" s="0" t="str">
        <f aca="false">A1554&amp;B1554</f>
        <v>South Jersey Resources Group LLC96077629</v>
      </c>
      <c r="K1554" s="0" t="s">
        <v>1572</v>
      </c>
    </row>
    <row r="1555" customFormat="false" ht="12.75" hidden="false" customHeight="false" outlineLevel="0" collapsed="false">
      <c r="A1555" s="56" t="s">
        <v>171</v>
      </c>
      <c r="B1555" s="57" t="n">
        <v>96085394</v>
      </c>
      <c r="C1555" s="118" t="s">
        <v>44</v>
      </c>
      <c r="D1555" s="57" t="n">
        <v>2872</v>
      </c>
      <c r="E1555" s="0" t="s">
        <v>13</v>
      </c>
      <c r="F1555" s="0" t="n">
        <v>89</v>
      </c>
      <c r="H1555" s="29" t="n">
        <f aca="false">VLOOKUP(A1555,HEADROOM!$C$2:$D$3820,2,FALSE())</f>
        <v>8747466</v>
      </c>
      <c r="I1555" s="0" t="str">
        <f aca="false">IF(D1555="",VLOOKUP(A1555,HEADROOM!$C$2:$E$3820,3,FALSE()),"")</f>
        <v/>
      </c>
      <c r="J1555" s="0" t="str">
        <f aca="false">A1555&amp;B1555</f>
        <v>Southern California Gas Company96085394</v>
      </c>
      <c r="K1555" s="0" t="s">
        <v>112</v>
      </c>
    </row>
    <row r="1556" customFormat="false" ht="12.75" hidden="false" customHeight="false" outlineLevel="0" collapsed="false">
      <c r="A1556" s="56" t="s">
        <v>171</v>
      </c>
      <c r="B1556" s="57" t="n">
        <v>96005169</v>
      </c>
      <c r="C1556" s="118" t="s">
        <v>140</v>
      </c>
      <c r="D1556" s="57" t="n">
        <v>2872</v>
      </c>
      <c r="E1556" s="0" t="s">
        <v>13</v>
      </c>
      <c r="F1556" s="0" t="n">
        <v>89</v>
      </c>
      <c r="H1556" s="29" t="n">
        <f aca="false">VLOOKUP(A1556,HEADROOM!$C$2:$D$3820,2,FALSE())</f>
        <v>8747466</v>
      </c>
      <c r="I1556" s="0" t="str">
        <f aca="false">IF(D1556="",VLOOKUP(A1556,HEADROOM!$C$2:$E$3820,3,FALSE()),"")</f>
        <v/>
      </c>
      <c r="J1556" s="0" t="str">
        <f aca="false">A1556&amp;B1556</f>
        <v>Southern California Gas Company96005169</v>
      </c>
      <c r="K1556" s="0" t="s">
        <v>1572</v>
      </c>
    </row>
    <row r="1557" customFormat="false" ht="12.75" hidden="false" customHeight="false" outlineLevel="0" collapsed="false">
      <c r="A1557" s="56" t="s">
        <v>171</v>
      </c>
      <c r="B1557" s="57" t="n">
        <v>96006135</v>
      </c>
      <c r="C1557" s="118" t="s">
        <v>173</v>
      </c>
      <c r="D1557" s="57" t="n">
        <v>2872</v>
      </c>
      <c r="E1557" s="0" t="s">
        <v>13</v>
      </c>
      <c r="F1557" s="0" t="n">
        <v>89</v>
      </c>
      <c r="H1557" s="29" t="n">
        <f aca="false">VLOOKUP(A1557,HEADROOM!$C$2:$D$3820,2,FALSE())</f>
        <v>8747466</v>
      </c>
      <c r="I1557" s="0" t="str">
        <f aca="false">IF(D1557="",VLOOKUP(A1557,HEADROOM!$C$2:$E$3820,3,FALSE()),"")</f>
        <v/>
      </c>
      <c r="J1557" s="0" t="str">
        <f aca="false">A1557&amp;B1557</f>
        <v>Southern California Gas Company96006135</v>
      </c>
      <c r="K1557" s="0" t="s">
        <v>1572</v>
      </c>
    </row>
    <row r="1558" customFormat="false" ht="12.75" hidden="false" customHeight="false" outlineLevel="0" collapsed="false">
      <c r="A1558" s="56" t="s">
        <v>171</v>
      </c>
      <c r="B1558" s="57" t="n">
        <v>96006147</v>
      </c>
      <c r="C1558" s="118" t="s">
        <v>173</v>
      </c>
      <c r="D1558" s="57" t="n">
        <v>2872</v>
      </c>
      <c r="E1558" s="0" t="s">
        <v>13</v>
      </c>
      <c r="F1558" s="0" t="n">
        <v>89</v>
      </c>
      <c r="H1558" s="29" t="n">
        <f aca="false">VLOOKUP(A1558,HEADROOM!$C$2:$D$3820,2,FALSE())</f>
        <v>8747466</v>
      </c>
      <c r="I1558" s="0" t="str">
        <f aca="false">IF(D1558="",VLOOKUP(A1558,HEADROOM!$C$2:$E$3820,3,FALSE()),"")</f>
        <v/>
      </c>
      <c r="J1558" s="0" t="str">
        <f aca="false">A1558&amp;B1558</f>
        <v>Southern California Gas Company96006147</v>
      </c>
      <c r="K1558" s="0" t="s">
        <v>1572</v>
      </c>
    </row>
    <row r="1559" customFormat="false" ht="12.75" hidden="false" customHeight="false" outlineLevel="0" collapsed="false">
      <c r="A1559" s="56" t="s">
        <v>171</v>
      </c>
      <c r="B1559" s="57" t="n">
        <v>96009158</v>
      </c>
      <c r="C1559" s="118" t="s">
        <v>172</v>
      </c>
      <c r="D1559" s="57" t="n">
        <v>2872</v>
      </c>
      <c r="E1559" s="0" t="s">
        <v>13</v>
      </c>
      <c r="F1559" s="0" t="n">
        <v>89</v>
      </c>
      <c r="H1559" s="29" t="n">
        <f aca="false">VLOOKUP(A1559,HEADROOM!$C$2:$D$3820,2,FALSE())</f>
        <v>8747466</v>
      </c>
      <c r="I1559" s="0" t="str">
        <f aca="false">IF(D1559="",VLOOKUP(A1559,HEADROOM!$C$2:$E$3820,3,FALSE()),"")</f>
        <v/>
      </c>
      <c r="J1559" s="0" t="str">
        <f aca="false">A1559&amp;B1559</f>
        <v>Southern California Gas Company96009158</v>
      </c>
      <c r="K1559" s="0" t="s">
        <v>1572</v>
      </c>
    </row>
    <row r="1560" customFormat="false" ht="12.75" hidden="false" customHeight="false" outlineLevel="0" collapsed="false">
      <c r="A1560" s="56" t="s">
        <v>171</v>
      </c>
      <c r="B1560" s="57" t="n">
        <v>96011424</v>
      </c>
      <c r="C1560" s="118" t="s">
        <v>172</v>
      </c>
      <c r="D1560" s="57" t="n">
        <v>2872</v>
      </c>
      <c r="E1560" s="0" t="s">
        <v>13</v>
      </c>
      <c r="F1560" s="0" t="n">
        <v>89</v>
      </c>
      <c r="H1560" s="29" t="n">
        <f aca="false">VLOOKUP(A1560,HEADROOM!$C$2:$D$3820,2,FALSE())</f>
        <v>8747466</v>
      </c>
      <c r="I1560" s="0" t="str">
        <f aca="false">IF(D1560="",VLOOKUP(A1560,HEADROOM!$C$2:$E$3820,3,FALSE()),"")</f>
        <v/>
      </c>
      <c r="J1560" s="0" t="str">
        <f aca="false">A1560&amp;B1560</f>
        <v>Southern California Gas Company96011424</v>
      </c>
      <c r="K1560" s="0" t="s">
        <v>1572</v>
      </c>
    </row>
    <row r="1561" customFormat="false" ht="12.75" hidden="false" customHeight="false" outlineLevel="0" collapsed="false">
      <c r="A1561" s="56" t="s">
        <v>171</v>
      </c>
      <c r="B1561" s="57" t="n">
        <v>96013277</v>
      </c>
      <c r="C1561" s="118" t="s">
        <v>78</v>
      </c>
      <c r="D1561" s="57" t="n">
        <v>2872</v>
      </c>
      <c r="E1561" s="0" t="s">
        <v>13</v>
      </c>
      <c r="F1561" s="0" t="n">
        <v>89</v>
      </c>
      <c r="H1561" s="29" t="n">
        <f aca="false">VLOOKUP(A1561,HEADROOM!$C$2:$D$3820,2,FALSE())</f>
        <v>8747466</v>
      </c>
      <c r="I1561" s="0" t="str">
        <f aca="false">IF(D1561="",VLOOKUP(A1561,HEADROOM!$C$2:$E$3820,3,FALSE()),"")</f>
        <v/>
      </c>
      <c r="J1561" s="0" t="str">
        <f aca="false">A1561&amp;B1561</f>
        <v>Southern California Gas Company96013277</v>
      </c>
      <c r="K1561" s="0" t="s">
        <v>1572</v>
      </c>
    </row>
    <row r="1562" customFormat="false" ht="12.75" hidden="false" customHeight="false" outlineLevel="0" collapsed="false">
      <c r="A1562" s="56" t="s">
        <v>171</v>
      </c>
      <c r="B1562" s="57" t="n">
        <v>96017582</v>
      </c>
      <c r="C1562" s="118" t="s">
        <v>173</v>
      </c>
      <c r="D1562" s="57" t="n">
        <v>2872</v>
      </c>
      <c r="E1562" s="0" t="s">
        <v>13</v>
      </c>
      <c r="F1562" s="0" t="n">
        <v>89</v>
      </c>
      <c r="H1562" s="29" t="n">
        <f aca="false">VLOOKUP(A1562,HEADROOM!$C$2:$D$3820,2,FALSE())</f>
        <v>8747466</v>
      </c>
      <c r="I1562" s="0" t="str">
        <f aca="false">IF(D1562="",VLOOKUP(A1562,HEADROOM!$C$2:$E$3820,3,FALSE()),"")</f>
        <v/>
      </c>
      <c r="J1562" s="0" t="str">
        <f aca="false">A1562&amp;B1562</f>
        <v>Southern California Gas Company96017582</v>
      </c>
      <c r="K1562" s="0" t="s">
        <v>1572</v>
      </c>
    </row>
    <row r="1563" customFormat="false" ht="12.75" hidden="false" customHeight="false" outlineLevel="0" collapsed="false">
      <c r="A1563" s="56" t="s">
        <v>171</v>
      </c>
      <c r="B1563" s="57" t="n">
        <v>96021152</v>
      </c>
      <c r="C1563" s="118" t="s">
        <v>173</v>
      </c>
      <c r="D1563" s="57" t="n">
        <v>2872</v>
      </c>
      <c r="E1563" s="0" t="s">
        <v>13</v>
      </c>
      <c r="F1563" s="0" t="n">
        <v>89</v>
      </c>
      <c r="H1563" s="29" t="n">
        <f aca="false">VLOOKUP(A1563,HEADROOM!$C$2:$D$3820,2,FALSE())</f>
        <v>8747466</v>
      </c>
      <c r="I1563" s="0" t="str">
        <f aca="false">IF(D1563="",VLOOKUP(A1563,HEADROOM!$C$2:$E$3820,3,FALSE()),"")</f>
        <v/>
      </c>
      <c r="J1563" s="0" t="str">
        <f aca="false">A1563&amp;B1563</f>
        <v>Southern California Gas Company96021152</v>
      </c>
      <c r="K1563" s="0" t="s">
        <v>1572</v>
      </c>
    </row>
    <row r="1564" customFormat="false" ht="12.75" hidden="false" customHeight="false" outlineLevel="0" collapsed="false">
      <c r="A1564" s="56" t="s">
        <v>171</v>
      </c>
      <c r="B1564" s="57" t="n">
        <v>96034130</v>
      </c>
      <c r="C1564" s="118" t="s">
        <v>140</v>
      </c>
      <c r="D1564" s="57" t="n">
        <v>2872</v>
      </c>
      <c r="E1564" s="0" t="s">
        <v>13</v>
      </c>
      <c r="F1564" s="0" t="n">
        <v>89</v>
      </c>
      <c r="H1564" s="29" t="n">
        <f aca="false">VLOOKUP(A1564,HEADROOM!$C$2:$D$3820,2,FALSE())</f>
        <v>8747466</v>
      </c>
      <c r="I1564" s="0" t="str">
        <f aca="false">IF(D1564="",VLOOKUP(A1564,HEADROOM!$C$2:$E$3820,3,FALSE()),"")</f>
        <v/>
      </c>
      <c r="J1564" s="0" t="str">
        <f aca="false">A1564&amp;B1564</f>
        <v>Southern California Gas Company96034130</v>
      </c>
      <c r="K1564" s="0" t="s">
        <v>1572</v>
      </c>
    </row>
    <row r="1565" customFormat="false" ht="12.75" hidden="false" customHeight="false" outlineLevel="0" collapsed="false">
      <c r="A1565" s="56" t="s">
        <v>171</v>
      </c>
      <c r="B1565" s="57" t="n">
        <v>96034135</v>
      </c>
      <c r="C1565" s="118" t="s">
        <v>140</v>
      </c>
      <c r="D1565" s="57" t="n">
        <v>2872</v>
      </c>
      <c r="E1565" s="0" t="s">
        <v>13</v>
      </c>
      <c r="F1565" s="0" t="n">
        <v>89</v>
      </c>
      <c r="H1565" s="29" t="n">
        <f aca="false">VLOOKUP(A1565,HEADROOM!$C$2:$D$3820,2,FALSE())</f>
        <v>8747466</v>
      </c>
      <c r="I1565" s="0" t="str">
        <f aca="false">IF(D1565="",VLOOKUP(A1565,HEADROOM!$C$2:$E$3820,3,FALSE()),"")</f>
        <v/>
      </c>
      <c r="J1565" s="0" t="str">
        <f aca="false">A1565&amp;B1565</f>
        <v>Southern California Gas Company96034135</v>
      </c>
      <c r="K1565" s="0" t="s">
        <v>1572</v>
      </c>
    </row>
    <row r="1566" customFormat="false" ht="12.75" hidden="false" customHeight="false" outlineLevel="0" collapsed="false">
      <c r="A1566" s="56" t="s">
        <v>171</v>
      </c>
      <c r="B1566" s="57" t="n">
        <v>96052351</v>
      </c>
      <c r="C1566" s="118" t="s">
        <v>36</v>
      </c>
      <c r="D1566" s="57" t="n">
        <v>2872</v>
      </c>
      <c r="E1566" s="0" t="s">
        <v>13</v>
      </c>
      <c r="F1566" s="0" t="n">
        <v>89</v>
      </c>
      <c r="H1566" s="29" t="n">
        <f aca="false">VLOOKUP(A1566,HEADROOM!$C$2:$D$3820,2,FALSE())</f>
        <v>8747466</v>
      </c>
      <c r="I1566" s="0" t="str">
        <f aca="false">IF(D1566="",VLOOKUP(A1566,HEADROOM!$C$2:$E$3820,3,FALSE()),"")</f>
        <v/>
      </c>
      <c r="J1566" s="0" t="str">
        <f aca="false">A1566&amp;B1566</f>
        <v>Southern California Gas Company96052351</v>
      </c>
      <c r="K1566" s="0" t="s">
        <v>1572</v>
      </c>
    </row>
    <row r="1567" customFormat="false" ht="12.75" hidden="false" customHeight="false" outlineLevel="0" collapsed="false">
      <c r="A1567" s="56" t="s">
        <v>171</v>
      </c>
      <c r="B1567" s="57" t="n">
        <v>96058056</v>
      </c>
      <c r="C1567" s="118" t="s">
        <v>140</v>
      </c>
      <c r="D1567" s="57" t="n">
        <v>2872</v>
      </c>
      <c r="E1567" s="0" t="s">
        <v>13</v>
      </c>
      <c r="F1567" s="0" t="n">
        <v>89</v>
      </c>
      <c r="H1567" s="29" t="n">
        <f aca="false">VLOOKUP(A1567,HEADROOM!$C$2:$D$3820,2,FALSE())</f>
        <v>8747466</v>
      </c>
      <c r="I1567" s="0" t="str">
        <f aca="false">IF(D1567="",VLOOKUP(A1567,HEADROOM!$C$2:$E$3820,3,FALSE()),"")</f>
        <v/>
      </c>
      <c r="J1567" s="0" t="str">
        <f aca="false">A1567&amp;B1567</f>
        <v>Southern California Gas Company96058056</v>
      </c>
      <c r="K1567" s="0" t="s">
        <v>1572</v>
      </c>
    </row>
    <row r="1568" customFormat="false" ht="12.75" hidden="false" customHeight="false" outlineLevel="0" collapsed="false">
      <c r="A1568" s="56" t="s">
        <v>171</v>
      </c>
      <c r="B1568" s="57" t="n">
        <v>96063861</v>
      </c>
      <c r="C1568" s="118" t="s">
        <v>33</v>
      </c>
      <c r="D1568" s="57" t="n">
        <v>2872</v>
      </c>
      <c r="E1568" s="0" t="s">
        <v>13</v>
      </c>
      <c r="F1568" s="0" t="n">
        <v>89</v>
      </c>
      <c r="H1568" s="29" t="n">
        <f aca="false">VLOOKUP(A1568,HEADROOM!$C$2:$D$3820,2,FALSE())</f>
        <v>8747466</v>
      </c>
      <c r="I1568" s="0" t="str">
        <f aca="false">IF(D1568="",VLOOKUP(A1568,HEADROOM!$C$2:$E$3820,3,FALSE()),"")</f>
        <v/>
      </c>
      <c r="J1568" s="0" t="str">
        <f aca="false">A1568&amp;B1568</f>
        <v>Southern California Gas Company96063861</v>
      </c>
      <c r="K1568" s="0" t="s">
        <v>1572</v>
      </c>
    </row>
    <row r="1569" customFormat="false" ht="12.75" hidden="false" customHeight="false" outlineLevel="0" collapsed="false">
      <c r="A1569" s="56" t="s">
        <v>202</v>
      </c>
      <c r="B1569" s="57" t="n">
        <v>96085397</v>
      </c>
      <c r="C1569" s="118" t="s">
        <v>44</v>
      </c>
      <c r="D1569" s="57" t="n">
        <v>5665</v>
      </c>
      <c r="E1569" s="0" t="s">
        <v>13</v>
      </c>
      <c r="F1569" s="0" t="n">
        <v>112</v>
      </c>
      <c r="H1569" s="29" t="n">
        <f aca="false">VLOOKUP(A1569,HEADROOM!$C$2:$D$3820,2,FALSE())</f>
        <v>8481158</v>
      </c>
      <c r="I1569" s="0" t="str">
        <f aca="false">IF(D1569="",VLOOKUP(A1569,HEADROOM!$C$2:$E$3820,3,FALSE()),"")</f>
        <v/>
      </c>
      <c r="J1569" s="0" t="str">
        <f aca="false">A1569&amp;B1569</f>
        <v>Sprague Energy Corp.96085397</v>
      </c>
      <c r="K1569" s="0" t="s">
        <v>112</v>
      </c>
    </row>
    <row r="1570" customFormat="false" ht="12.75" hidden="false" customHeight="false" outlineLevel="0" collapsed="false">
      <c r="A1570" s="56" t="s">
        <v>202</v>
      </c>
      <c r="B1570" s="57" t="n">
        <v>96002582</v>
      </c>
      <c r="C1570" s="118" t="s">
        <v>28</v>
      </c>
      <c r="D1570" s="57" t="n">
        <v>5665</v>
      </c>
      <c r="E1570" s="0" t="s">
        <v>13</v>
      </c>
      <c r="F1570" s="0" t="n">
        <v>112</v>
      </c>
      <c r="H1570" s="29" t="n">
        <f aca="false">VLOOKUP(A1570,HEADROOM!$C$2:$D$3820,2,FALSE())</f>
        <v>8481158</v>
      </c>
      <c r="I1570" s="0" t="str">
        <f aca="false">IF(D1570="",VLOOKUP(A1570,HEADROOM!$C$2:$E$3820,3,FALSE()),"")</f>
        <v/>
      </c>
      <c r="J1570" s="0" t="str">
        <f aca="false">A1570&amp;B1570</f>
        <v>Sprague Energy Corp.96002582</v>
      </c>
      <c r="K1570" s="0" t="s">
        <v>1572</v>
      </c>
    </row>
    <row r="1571" customFormat="false" ht="12.75" hidden="false" customHeight="false" outlineLevel="0" collapsed="false">
      <c r="A1571" s="56" t="s">
        <v>202</v>
      </c>
      <c r="B1571" s="57" t="n">
        <v>96002961</v>
      </c>
      <c r="C1571" s="118" t="s">
        <v>29</v>
      </c>
      <c r="D1571" s="57" t="n">
        <v>5665</v>
      </c>
      <c r="E1571" s="0" t="s">
        <v>13</v>
      </c>
      <c r="F1571" s="0" t="n">
        <v>112</v>
      </c>
      <c r="H1571" s="29" t="n">
        <f aca="false">VLOOKUP(A1571,HEADROOM!$C$2:$D$3820,2,FALSE())</f>
        <v>8481158</v>
      </c>
      <c r="I1571" s="0" t="str">
        <f aca="false">IF(D1571="",VLOOKUP(A1571,HEADROOM!$C$2:$E$3820,3,FALSE()),"")</f>
        <v/>
      </c>
      <c r="J1571" s="0" t="str">
        <f aca="false">A1571&amp;B1571</f>
        <v>Sprague Energy Corp.96002961</v>
      </c>
      <c r="K1571" s="0" t="s">
        <v>1572</v>
      </c>
    </row>
    <row r="1572" customFormat="false" ht="12.75" hidden="false" customHeight="false" outlineLevel="0" collapsed="false">
      <c r="A1572" s="56" t="s">
        <v>202</v>
      </c>
      <c r="B1572" s="57" t="n">
        <v>96005429</v>
      </c>
      <c r="C1572" s="118" t="s">
        <v>35</v>
      </c>
      <c r="D1572" s="57" t="n">
        <v>5665</v>
      </c>
      <c r="E1572" s="0" t="s">
        <v>13</v>
      </c>
      <c r="F1572" s="0" t="n">
        <v>112</v>
      </c>
      <c r="H1572" s="29" t="n">
        <f aca="false">VLOOKUP(A1572,HEADROOM!$C$2:$D$3820,2,FALSE())</f>
        <v>8481158</v>
      </c>
      <c r="I1572" s="0" t="str">
        <f aca="false">IF(D1572="",VLOOKUP(A1572,HEADROOM!$C$2:$E$3820,3,FALSE()),"")</f>
        <v/>
      </c>
      <c r="J1572" s="0" t="str">
        <f aca="false">A1572&amp;B1572</f>
        <v>Sprague Energy Corp.96005429</v>
      </c>
      <c r="K1572" s="0" t="s">
        <v>1572</v>
      </c>
    </row>
    <row r="1573" customFormat="false" ht="12.75" hidden="false" customHeight="false" outlineLevel="0" collapsed="false">
      <c r="A1573" s="56" t="s">
        <v>202</v>
      </c>
      <c r="B1573" s="57" t="n">
        <v>96029031</v>
      </c>
      <c r="C1573" s="118" t="s">
        <v>34</v>
      </c>
      <c r="D1573" s="57" t="n">
        <v>5665</v>
      </c>
      <c r="E1573" s="0" t="s">
        <v>13</v>
      </c>
      <c r="F1573" s="0" t="n">
        <v>112</v>
      </c>
      <c r="H1573" s="29" t="n">
        <f aca="false">VLOOKUP(A1573,HEADROOM!$C$2:$D$3820,2,FALSE())</f>
        <v>8481158</v>
      </c>
      <c r="I1573" s="0" t="str">
        <f aca="false">IF(D1573="",VLOOKUP(A1573,HEADROOM!$C$2:$E$3820,3,FALSE()),"")</f>
        <v/>
      </c>
      <c r="J1573" s="0" t="str">
        <f aca="false">A1573&amp;B1573</f>
        <v>Sprague Energy Corp.96029031</v>
      </c>
      <c r="K1573" s="0" t="s">
        <v>1572</v>
      </c>
    </row>
    <row r="1574" customFormat="false" ht="12.75" hidden="false" customHeight="false" outlineLevel="0" collapsed="false">
      <c r="A1574" s="56" t="s">
        <v>202</v>
      </c>
      <c r="B1574" s="57" t="n">
        <v>96049928</v>
      </c>
      <c r="C1574" s="118" t="s">
        <v>33</v>
      </c>
      <c r="D1574" s="57" t="n">
        <v>5665</v>
      </c>
      <c r="E1574" s="0" t="s">
        <v>13</v>
      </c>
      <c r="F1574" s="0" t="n">
        <v>112</v>
      </c>
      <c r="H1574" s="29" t="n">
        <f aca="false">VLOOKUP(A1574,HEADROOM!$C$2:$D$3820,2,FALSE())</f>
        <v>8481158</v>
      </c>
      <c r="I1574" s="0" t="str">
        <f aca="false">IF(D1574="",VLOOKUP(A1574,HEADROOM!$C$2:$E$3820,3,FALSE()),"")</f>
        <v/>
      </c>
      <c r="J1574" s="0" t="str">
        <f aca="false">A1574&amp;B1574</f>
        <v>Sprague Energy Corp.96049928</v>
      </c>
      <c r="K1574" s="0" t="s">
        <v>1572</v>
      </c>
    </row>
    <row r="1575" customFormat="false" ht="12.75" hidden="false" customHeight="false" outlineLevel="0" collapsed="false">
      <c r="A1575" s="56" t="s">
        <v>202</v>
      </c>
      <c r="B1575" s="57" t="n">
        <v>96061987</v>
      </c>
      <c r="C1575" s="118" t="s">
        <v>82</v>
      </c>
      <c r="D1575" s="57" t="n">
        <v>5665</v>
      </c>
      <c r="E1575" s="0" t="s">
        <v>13</v>
      </c>
      <c r="F1575" s="0" t="n">
        <v>112</v>
      </c>
      <c r="H1575" s="29" t="n">
        <f aca="false">VLOOKUP(A1575,HEADROOM!$C$2:$D$3820,2,FALSE())</f>
        <v>8481158</v>
      </c>
      <c r="I1575" s="0" t="str">
        <f aca="false">IF(D1575="",VLOOKUP(A1575,HEADROOM!$C$2:$E$3820,3,FALSE()),"")</f>
        <v/>
      </c>
      <c r="J1575" s="0" t="str">
        <f aca="false">A1575&amp;B1575</f>
        <v>Sprague Energy Corp.96061987</v>
      </c>
      <c r="K1575" s="0" t="s">
        <v>1572</v>
      </c>
    </row>
    <row r="1576" customFormat="false" ht="12.75" hidden="false" customHeight="false" outlineLevel="0" collapsed="false">
      <c r="A1576" s="56" t="s">
        <v>202</v>
      </c>
      <c r="B1576" s="57" t="n">
        <v>96076639</v>
      </c>
      <c r="C1576" s="118" t="s">
        <v>33</v>
      </c>
      <c r="D1576" s="57" t="n">
        <v>5665</v>
      </c>
      <c r="E1576" s="0" t="s">
        <v>13</v>
      </c>
      <c r="F1576" s="0" t="n">
        <v>112</v>
      </c>
      <c r="H1576" s="29" t="n">
        <f aca="false">VLOOKUP(A1576,HEADROOM!$C$2:$D$3820,2,FALSE())</f>
        <v>8481158</v>
      </c>
      <c r="I1576" s="0" t="str">
        <f aca="false">IF(D1576="",VLOOKUP(A1576,HEADROOM!$C$2:$E$3820,3,FALSE()),"")</f>
        <v/>
      </c>
      <c r="J1576" s="0" t="str">
        <f aca="false">A1576&amp;B1576</f>
        <v>Sprague Energy Corp.96076639</v>
      </c>
      <c r="K1576" s="0" t="s">
        <v>1572</v>
      </c>
    </row>
    <row r="1577" customFormat="false" ht="12.75" hidden="false" customHeight="false" outlineLevel="0" collapsed="false">
      <c r="A1577" s="56" t="s">
        <v>202</v>
      </c>
      <c r="B1577" s="57" t="n">
        <v>96083971</v>
      </c>
      <c r="C1577" s="118" t="s">
        <v>33</v>
      </c>
      <c r="D1577" s="57" t="n">
        <v>5665</v>
      </c>
      <c r="E1577" s="0" t="s">
        <v>13</v>
      </c>
      <c r="F1577" s="0" t="n">
        <v>112</v>
      </c>
      <c r="H1577" s="29" t="n">
        <f aca="false">VLOOKUP(A1577,HEADROOM!$C$2:$D$3820,2,FALSE())</f>
        <v>8481158</v>
      </c>
      <c r="I1577" s="0" t="str">
        <f aca="false">IF(D1577="",VLOOKUP(A1577,HEADROOM!$C$2:$E$3820,3,FALSE()),"")</f>
        <v/>
      </c>
      <c r="J1577" s="0" t="str">
        <f aca="false">A1577&amp;B1577</f>
        <v>Sprague Energy Corp.96083971</v>
      </c>
      <c r="K1577" s="0" t="s">
        <v>1572</v>
      </c>
    </row>
    <row r="1578" customFormat="false" ht="12.75" hidden="false" customHeight="false" outlineLevel="0" collapsed="false">
      <c r="A1578" s="56" t="s">
        <v>202</v>
      </c>
      <c r="B1578" s="57" t="n">
        <v>96083974</v>
      </c>
      <c r="C1578" s="118" t="s">
        <v>33</v>
      </c>
      <c r="D1578" s="57" t="n">
        <v>5665</v>
      </c>
      <c r="E1578" s="0" t="s">
        <v>13</v>
      </c>
      <c r="F1578" s="0" t="n">
        <v>112</v>
      </c>
      <c r="H1578" s="29" t="n">
        <f aca="false">VLOOKUP(A1578,HEADROOM!$C$2:$D$3820,2,FALSE())</f>
        <v>8481158</v>
      </c>
      <c r="I1578" s="0" t="str">
        <f aca="false">IF(D1578="",VLOOKUP(A1578,HEADROOM!$C$2:$E$3820,3,FALSE()),"")</f>
        <v/>
      </c>
      <c r="J1578" s="0" t="str">
        <f aca="false">A1578&amp;B1578</f>
        <v>Sprague Energy Corp.96083974</v>
      </c>
      <c r="K1578" s="0" t="s">
        <v>1572</v>
      </c>
    </row>
    <row r="1579" customFormat="false" ht="12.75" hidden="false" customHeight="false" outlineLevel="0" collapsed="false">
      <c r="A1579" s="56" t="s">
        <v>202</v>
      </c>
      <c r="B1579" s="57" t="n">
        <v>96085719</v>
      </c>
      <c r="C1579" s="118" t="s">
        <v>33</v>
      </c>
      <c r="D1579" s="57" t="n">
        <v>5665</v>
      </c>
      <c r="E1579" s="0" t="s">
        <v>13</v>
      </c>
      <c r="F1579" s="0" t="n">
        <v>112</v>
      </c>
      <c r="H1579" s="29" t="n">
        <f aca="false">VLOOKUP(A1579,HEADROOM!$C$2:$D$3820,2,FALSE())</f>
        <v>8481158</v>
      </c>
      <c r="I1579" s="0" t="str">
        <f aca="false">IF(D1579="",VLOOKUP(A1579,HEADROOM!$C$2:$E$3820,3,FALSE()),"")</f>
        <v/>
      </c>
      <c r="J1579" s="0" t="str">
        <f aca="false">A1579&amp;B1579</f>
        <v>Sprague Energy Corp.96085719</v>
      </c>
      <c r="K1579" s="0" t="s">
        <v>1572</v>
      </c>
    </row>
    <row r="1580" customFormat="false" ht="12.75" hidden="false" customHeight="false" outlineLevel="0" collapsed="false">
      <c r="A1580" s="56" t="s">
        <v>311</v>
      </c>
      <c r="B1580" s="57" t="n">
        <v>96067311</v>
      </c>
      <c r="C1580" s="118" t="s">
        <v>28</v>
      </c>
      <c r="D1580" s="57" t="n">
        <v>2970</v>
      </c>
      <c r="E1580" s="0" t="s">
        <v>13</v>
      </c>
      <c r="F1580" s="0" t="n">
        <v>209</v>
      </c>
      <c r="H1580" s="29" t="n">
        <f aca="false">VLOOKUP(A1580,HEADROOM!$C$2:$D$3820,2,FALSE())</f>
        <v>179520</v>
      </c>
      <c r="I1580" s="0" t="str">
        <f aca="false">IF(D1580="",VLOOKUP(A1580,HEADROOM!$C$2:$E$3820,3,FALSE()),"")</f>
        <v/>
      </c>
      <c r="J1580" s="0" t="str">
        <f aca="false">A1580&amp;B1580</f>
        <v>Superior Natural Gas Corporation96067311</v>
      </c>
      <c r="K1580" s="0" t="s">
        <v>4030</v>
      </c>
    </row>
    <row r="1581" customFormat="false" ht="12.75" hidden="false" customHeight="false" outlineLevel="0" collapsed="false">
      <c r="A1581" s="56" t="s">
        <v>311</v>
      </c>
      <c r="B1581" s="57" t="n">
        <v>96005429</v>
      </c>
      <c r="C1581" s="118" t="s">
        <v>35</v>
      </c>
      <c r="D1581" s="57" t="n">
        <v>2970</v>
      </c>
      <c r="E1581" s="0" t="s">
        <v>13</v>
      </c>
      <c r="F1581" s="0" t="n">
        <v>209</v>
      </c>
      <c r="H1581" s="29" t="n">
        <f aca="false">VLOOKUP(A1581,HEADROOM!$C$2:$D$3820,2,FALSE())</f>
        <v>179520</v>
      </c>
      <c r="I1581" s="0" t="str">
        <f aca="false">IF(D1581="",VLOOKUP(A1581,HEADROOM!$C$2:$E$3820,3,FALSE()),"")</f>
        <v/>
      </c>
      <c r="J1581" s="0" t="str">
        <f aca="false">A1581&amp;B1581</f>
        <v>Superior Natural Gas Corporation96005429</v>
      </c>
      <c r="K1581" s="0" t="s">
        <v>1572</v>
      </c>
    </row>
    <row r="1582" customFormat="false" ht="12.75" hidden="false" customHeight="false" outlineLevel="0" collapsed="false">
      <c r="A1582" s="56" t="s">
        <v>311</v>
      </c>
      <c r="B1582" s="57" t="n">
        <v>96007439</v>
      </c>
      <c r="C1582" s="118" t="s">
        <v>36</v>
      </c>
      <c r="D1582" s="57" t="n">
        <v>2970</v>
      </c>
      <c r="E1582" s="0" t="s">
        <v>13</v>
      </c>
      <c r="F1582" s="0" t="n">
        <v>209</v>
      </c>
      <c r="H1582" s="29" t="n">
        <f aca="false">VLOOKUP(A1582,HEADROOM!$C$2:$D$3820,2,FALSE())</f>
        <v>179520</v>
      </c>
      <c r="I1582" s="0" t="str">
        <f aca="false">IF(D1582="",VLOOKUP(A1582,HEADROOM!$C$2:$E$3820,3,FALSE()),"")</f>
        <v/>
      </c>
      <c r="J1582" s="0" t="str">
        <f aca="false">A1582&amp;B1582</f>
        <v>Superior Natural Gas Corporation96007439</v>
      </c>
      <c r="K1582" s="0" t="s">
        <v>1572</v>
      </c>
    </row>
    <row r="1583" customFormat="false" ht="12.75" hidden="false" customHeight="false" outlineLevel="0" collapsed="false">
      <c r="A1583" s="56" t="s">
        <v>311</v>
      </c>
      <c r="B1583" s="57" t="n">
        <v>96015135</v>
      </c>
      <c r="C1583" s="118" t="s">
        <v>244</v>
      </c>
      <c r="D1583" s="57" t="n">
        <v>2970</v>
      </c>
      <c r="E1583" s="0" t="s">
        <v>13</v>
      </c>
      <c r="F1583" s="0" t="n">
        <v>209</v>
      </c>
      <c r="H1583" s="29" t="n">
        <f aca="false">VLOOKUP(A1583,HEADROOM!$C$2:$D$3820,2,FALSE())</f>
        <v>179520</v>
      </c>
      <c r="I1583" s="0" t="str">
        <f aca="false">IF(D1583="",VLOOKUP(A1583,HEADROOM!$C$2:$E$3820,3,FALSE()),"")</f>
        <v/>
      </c>
      <c r="J1583" s="0" t="str">
        <f aca="false">A1583&amp;B1583</f>
        <v>Superior Natural Gas Corporation96015135</v>
      </c>
      <c r="K1583" s="0" t="s">
        <v>1572</v>
      </c>
    </row>
    <row r="1584" customFormat="false" ht="12.75" hidden="false" customHeight="false" outlineLevel="0" collapsed="false">
      <c r="A1584" s="56" t="s">
        <v>311</v>
      </c>
      <c r="B1584" s="57" t="n">
        <v>96029153</v>
      </c>
      <c r="C1584" s="118" t="s">
        <v>34</v>
      </c>
      <c r="D1584" s="57" t="n">
        <v>2970</v>
      </c>
      <c r="E1584" s="0" t="s">
        <v>13</v>
      </c>
      <c r="F1584" s="0" t="n">
        <v>209</v>
      </c>
      <c r="H1584" s="29" t="n">
        <f aca="false">VLOOKUP(A1584,HEADROOM!$C$2:$D$3820,2,FALSE())</f>
        <v>179520</v>
      </c>
      <c r="I1584" s="0" t="str">
        <f aca="false">IF(D1584="",VLOOKUP(A1584,HEADROOM!$C$2:$E$3820,3,FALSE()),"")</f>
        <v/>
      </c>
      <c r="J1584" s="0" t="str">
        <f aca="false">A1584&amp;B1584</f>
        <v>Superior Natural Gas Corporation96029153</v>
      </c>
      <c r="K1584" s="0" t="s">
        <v>1572</v>
      </c>
    </row>
    <row r="1585" customFormat="false" ht="12.75" hidden="false" customHeight="false" outlineLevel="0" collapsed="false">
      <c r="A1585" s="56" t="s">
        <v>311</v>
      </c>
      <c r="B1585" s="57" t="n">
        <v>96052897</v>
      </c>
      <c r="C1585" s="118" t="s">
        <v>70</v>
      </c>
      <c r="D1585" s="57" t="n">
        <v>2970</v>
      </c>
      <c r="E1585" s="0" t="s">
        <v>13</v>
      </c>
      <c r="F1585" s="0" t="n">
        <v>209</v>
      </c>
      <c r="H1585" s="29" t="n">
        <f aca="false">VLOOKUP(A1585,HEADROOM!$C$2:$D$3820,2,FALSE())</f>
        <v>179520</v>
      </c>
      <c r="I1585" s="0" t="str">
        <f aca="false">IF(D1585="",VLOOKUP(A1585,HEADROOM!$C$2:$E$3820,3,FALSE()),"")</f>
        <v/>
      </c>
      <c r="J1585" s="0" t="str">
        <f aca="false">A1585&amp;B1585</f>
        <v>Superior Natural Gas Corporation96052897</v>
      </c>
      <c r="K1585" s="0" t="s">
        <v>1572</v>
      </c>
    </row>
    <row r="1586" customFormat="false" ht="12.75" hidden="false" customHeight="false" outlineLevel="0" collapsed="false">
      <c r="A1586" s="56" t="s">
        <v>311</v>
      </c>
      <c r="B1586" s="57" t="n">
        <v>96060521</v>
      </c>
      <c r="C1586" s="118" t="s">
        <v>32</v>
      </c>
      <c r="D1586" s="57" t="n">
        <v>2970</v>
      </c>
      <c r="E1586" s="0" t="s">
        <v>13</v>
      </c>
      <c r="F1586" s="0" t="n">
        <v>209</v>
      </c>
      <c r="H1586" s="29" t="n">
        <f aca="false">VLOOKUP(A1586,HEADROOM!$C$2:$D$3820,2,FALSE())</f>
        <v>179520</v>
      </c>
      <c r="I1586" s="0" t="str">
        <f aca="false">IF(D1586="",VLOOKUP(A1586,HEADROOM!$C$2:$E$3820,3,FALSE()),"")</f>
        <v/>
      </c>
      <c r="J1586" s="0" t="str">
        <f aca="false">A1586&amp;B1586</f>
        <v>Superior Natural Gas Corporation96060521</v>
      </c>
      <c r="K1586" s="0" t="s">
        <v>1572</v>
      </c>
    </row>
    <row r="1587" customFormat="false" ht="12.75" hidden="false" customHeight="false" outlineLevel="0" collapsed="false">
      <c r="A1587" s="56" t="s">
        <v>311</v>
      </c>
      <c r="B1587" s="57" t="n">
        <v>96088578</v>
      </c>
      <c r="C1587" s="118" t="s">
        <v>33</v>
      </c>
      <c r="D1587" s="57" t="n">
        <v>2970</v>
      </c>
      <c r="E1587" s="0" t="s">
        <v>13</v>
      </c>
      <c r="F1587" s="0" t="n">
        <v>209</v>
      </c>
      <c r="H1587" s="29" t="n">
        <f aca="false">VLOOKUP(A1587,HEADROOM!$C$2:$D$3820,2,FALSE())</f>
        <v>179520</v>
      </c>
      <c r="I1587" s="0" t="str">
        <f aca="false">IF(D1587="",VLOOKUP(A1587,HEADROOM!$C$2:$E$3820,3,FALSE()),"")</f>
        <v/>
      </c>
      <c r="J1587" s="0" t="str">
        <f aca="false">A1587&amp;B1587</f>
        <v>Superior Natural Gas Corporation96088578</v>
      </c>
      <c r="K1587" s="0" t="s">
        <v>1572</v>
      </c>
    </row>
    <row r="1588" customFormat="false" ht="12.75" hidden="false" customHeight="false" outlineLevel="0" collapsed="false">
      <c r="A1588" s="56" t="s">
        <v>249</v>
      </c>
      <c r="B1588" s="57" t="n">
        <v>96004693</v>
      </c>
      <c r="C1588" s="118" t="s">
        <v>85</v>
      </c>
      <c r="D1588" s="57" t="n">
        <v>202</v>
      </c>
      <c r="E1588" s="0" t="s">
        <v>13</v>
      </c>
      <c r="F1588" s="0" t="n">
        <v>155</v>
      </c>
      <c r="H1588" s="29" t="n">
        <f aca="false">VLOOKUP(A1588,HEADROOM!$C$2:$D$3820,2,FALSE())</f>
        <v>1323150</v>
      </c>
      <c r="I1588" s="0" t="str">
        <f aca="false">IF(D1588="",VLOOKUP(A1588,HEADROOM!$C$2:$E$3820,3,FALSE()),"")</f>
        <v/>
      </c>
      <c r="J1588" s="0" t="str">
        <f aca="false">A1588&amp;B1588</f>
        <v>Swift Energy Company96004693</v>
      </c>
      <c r="K1588" s="0" t="s">
        <v>4034</v>
      </c>
    </row>
    <row r="1589" customFormat="false" ht="12.75" hidden="false" customHeight="false" outlineLevel="0" collapsed="false">
      <c r="A1589" s="56" t="s">
        <v>249</v>
      </c>
      <c r="B1589" s="57" t="n">
        <v>96004701</v>
      </c>
      <c r="C1589" s="118" t="s">
        <v>85</v>
      </c>
      <c r="D1589" s="57" t="n">
        <v>202</v>
      </c>
      <c r="E1589" s="0" t="s">
        <v>13</v>
      </c>
      <c r="F1589" s="0" t="n">
        <v>155</v>
      </c>
      <c r="H1589" s="29" t="n">
        <f aca="false">VLOOKUP(A1589,HEADROOM!$C$2:$D$3820,2,FALSE())</f>
        <v>1323150</v>
      </c>
      <c r="I1589" s="0" t="str">
        <f aca="false">IF(D1589="",VLOOKUP(A1589,HEADROOM!$C$2:$E$3820,3,FALSE()),"")</f>
        <v/>
      </c>
      <c r="J1589" s="0" t="str">
        <f aca="false">A1589&amp;B1589</f>
        <v>Swift Energy Company96004701</v>
      </c>
      <c r="K1589" s="0" t="s">
        <v>4034</v>
      </c>
    </row>
    <row r="1590" customFormat="false" ht="12.75" hidden="false" customHeight="false" outlineLevel="0" collapsed="false">
      <c r="A1590" s="56" t="s">
        <v>249</v>
      </c>
      <c r="B1590" s="57" t="n">
        <v>96076935</v>
      </c>
      <c r="C1590" s="118" t="s">
        <v>250</v>
      </c>
      <c r="D1590" s="57" t="n">
        <v>202</v>
      </c>
      <c r="E1590" s="0" t="s">
        <v>13</v>
      </c>
      <c r="F1590" s="0" t="n">
        <v>155</v>
      </c>
      <c r="H1590" s="29" t="n">
        <f aca="false">VLOOKUP(A1590,HEADROOM!$C$2:$D$3820,2,FALSE())</f>
        <v>1323150</v>
      </c>
      <c r="I1590" s="0" t="str">
        <f aca="false">IF(D1590="",VLOOKUP(A1590,HEADROOM!$C$2:$E$3820,3,FALSE()),"")</f>
        <v/>
      </c>
      <c r="J1590" s="0" t="str">
        <f aca="false">A1590&amp;B1590</f>
        <v>Swift Energy Company96076935</v>
      </c>
      <c r="K1590" s="0" t="s">
        <v>4030</v>
      </c>
    </row>
    <row r="1591" customFormat="false" ht="12.75" hidden="false" customHeight="false" outlineLevel="0" collapsed="false">
      <c r="A1591" s="56" t="s">
        <v>249</v>
      </c>
      <c r="B1591" s="57" t="n">
        <v>96076962</v>
      </c>
      <c r="C1591" s="118" t="s">
        <v>250</v>
      </c>
      <c r="D1591" s="57" t="n">
        <v>202</v>
      </c>
      <c r="E1591" s="0" t="s">
        <v>13</v>
      </c>
      <c r="F1591" s="0" t="n">
        <v>155</v>
      </c>
      <c r="H1591" s="29" t="n">
        <f aca="false">VLOOKUP(A1591,HEADROOM!$C$2:$D$3820,2,FALSE())</f>
        <v>1323150</v>
      </c>
      <c r="I1591" s="0" t="str">
        <f aca="false">IF(D1591="",VLOOKUP(A1591,HEADROOM!$C$2:$E$3820,3,FALSE()),"")</f>
        <v/>
      </c>
      <c r="J1591" s="0" t="str">
        <f aca="false">A1591&amp;B1591</f>
        <v>Swift Energy Company96076962</v>
      </c>
      <c r="K1591" s="0" t="s">
        <v>4030</v>
      </c>
    </row>
    <row r="1592" customFormat="false" ht="12.75" hidden="false" customHeight="false" outlineLevel="0" collapsed="false">
      <c r="A1592" s="56" t="s">
        <v>249</v>
      </c>
      <c r="B1592" s="57" t="n">
        <v>96095054</v>
      </c>
      <c r="C1592" s="118" t="s">
        <v>33</v>
      </c>
      <c r="D1592" s="57" t="n">
        <v>202</v>
      </c>
      <c r="E1592" s="0" t="s">
        <v>13</v>
      </c>
      <c r="F1592" s="0" t="n">
        <v>155</v>
      </c>
      <c r="H1592" s="29" t="n">
        <f aca="false">VLOOKUP(A1592,HEADROOM!$C$2:$D$3820,2,FALSE())</f>
        <v>1323150</v>
      </c>
      <c r="I1592" s="0" t="str">
        <f aca="false">IF(D1592="",VLOOKUP(A1592,HEADROOM!$C$2:$E$3820,3,FALSE()),"")</f>
        <v/>
      </c>
      <c r="J1592" s="0" t="str">
        <f aca="false">A1592&amp;B1592</f>
        <v>Swift Energy Company96095054</v>
      </c>
      <c r="K1592" s="0" t="s">
        <v>4030</v>
      </c>
    </row>
    <row r="1593" customFormat="false" ht="12.75" hidden="false" customHeight="false" outlineLevel="0" collapsed="false">
      <c r="A1593" s="56" t="s">
        <v>249</v>
      </c>
      <c r="B1593" s="57" t="n">
        <v>96061760</v>
      </c>
      <c r="C1593" s="118" t="s">
        <v>28</v>
      </c>
      <c r="D1593" s="57" t="n">
        <v>202</v>
      </c>
      <c r="E1593" s="0" t="s">
        <v>13</v>
      </c>
      <c r="F1593" s="0" t="n">
        <v>155</v>
      </c>
      <c r="H1593" s="29" t="n">
        <f aca="false">VLOOKUP(A1593,HEADROOM!$C$2:$D$3820,2,FALSE())</f>
        <v>1323150</v>
      </c>
      <c r="I1593" s="0" t="str">
        <f aca="false">IF(D1593="",VLOOKUP(A1593,HEADROOM!$C$2:$E$3820,3,FALSE()),"")</f>
        <v/>
      </c>
      <c r="J1593" s="0" t="str">
        <f aca="false">A1593&amp;B1593</f>
        <v>Swift Energy Company96061760</v>
      </c>
      <c r="K1593" s="0" t="s">
        <v>1572</v>
      </c>
    </row>
    <row r="1594" customFormat="false" ht="12.75" hidden="false" customHeight="false" outlineLevel="0" collapsed="false">
      <c r="A1594" s="56" t="s">
        <v>249</v>
      </c>
      <c r="B1594" s="57" t="n">
        <v>96062642</v>
      </c>
      <c r="C1594" s="118" t="s">
        <v>70</v>
      </c>
      <c r="D1594" s="57" t="n">
        <v>202</v>
      </c>
      <c r="E1594" s="0" t="s">
        <v>13</v>
      </c>
      <c r="F1594" s="0" t="n">
        <v>155</v>
      </c>
      <c r="H1594" s="29" t="n">
        <f aca="false">VLOOKUP(A1594,HEADROOM!$C$2:$D$3820,2,FALSE())</f>
        <v>1323150</v>
      </c>
      <c r="I1594" s="0" t="str">
        <f aca="false">IF(D1594="",VLOOKUP(A1594,HEADROOM!$C$2:$E$3820,3,FALSE()),"")</f>
        <v/>
      </c>
      <c r="J1594" s="0" t="str">
        <f aca="false">A1594&amp;B1594</f>
        <v>Swift Energy Company96062642</v>
      </c>
      <c r="K1594" s="0" t="s">
        <v>1572</v>
      </c>
    </row>
    <row r="1595" customFormat="false" ht="12.75" hidden="false" customHeight="false" outlineLevel="0" collapsed="false">
      <c r="A1595" s="56" t="s">
        <v>249</v>
      </c>
      <c r="B1595" s="57" t="n">
        <v>96080613</v>
      </c>
      <c r="C1595" s="118" t="s">
        <v>32</v>
      </c>
      <c r="D1595" s="57" t="n">
        <v>202</v>
      </c>
      <c r="E1595" s="0" t="s">
        <v>13</v>
      </c>
      <c r="F1595" s="0" t="n">
        <v>155</v>
      </c>
      <c r="H1595" s="29" t="n">
        <f aca="false">VLOOKUP(A1595,HEADROOM!$C$2:$D$3820,2,FALSE())</f>
        <v>1323150</v>
      </c>
      <c r="I1595" s="0" t="str">
        <f aca="false">IF(D1595="",VLOOKUP(A1595,HEADROOM!$C$2:$E$3820,3,FALSE()),"")</f>
        <v/>
      </c>
      <c r="J1595" s="0" t="str">
        <f aca="false">A1595&amp;B1595</f>
        <v>Swift Energy Company96080613</v>
      </c>
      <c r="K1595" s="0" t="s">
        <v>1572</v>
      </c>
    </row>
    <row r="1596" customFormat="false" ht="12.75" hidden="false" customHeight="false" outlineLevel="0" collapsed="false">
      <c r="A1596" s="56" t="s">
        <v>251</v>
      </c>
      <c r="B1596" s="57" t="n">
        <v>96061771</v>
      </c>
      <c r="C1596" s="118" t="s">
        <v>70</v>
      </c>
      <c r="D1596" s="57" t="n">
        <v>77252</v>
      </c>
      <c r="E1596" s="0" t="s">
        <v>13</v>
      </c>
      <c r="F1596" s="0" t="n">
        <v>156</v>
      </c>
      <c r="H1596" s="29" t="n">
        <f aca="false">VLOOKUP(A1596,HEADROOM!$C$2:$D$3820,2,FALSE())</f>
        <v>200000</v>
      </c>
      <c r="I1596" s="0" t="str">
        <f aca="false">IF(D1596="",VLOOKUP(A1596,HEADROOM!$C$2:$E$3820,3,FALSE()),"")</f>
        <v/>
      </c>
      <c r="J1596" s="0" t="str">
        <f aca="false">A1596&amp;B1596</f>
        <v>Tenaska Gas Storage, LLC96061771</v>
      </c>
      <c r="K1596" s="0" t="s">
        <v>1572</v>
      </c>
    </row>
    <row r="1597" customFormat="false" ht="12.75" hidden="false" customHeight="false" outlineLevel="0" collapsed="false">
      <c r="A1597" s="56" t="s">
        <v>251</v>
      </c>
      <c r="B1597" s="57" t="n">
        <v>96064425</v>
      </c>
      <c r="C1597" s="118" t="s">
        <v>28</v>
      </c>
      <c r="D1597" s="57" t="n">
        <v>77252</v>
      </c>
      <c r="E1597" s="0" t="s">
        <v>13</v>
      </c>
      <c r="F1597" s="0" t="n">
        <v>156</v>
      </c>
      <c r="H1597" s="29" t="n">
        <f aca="false">VLOOKUP(A1597,HEADROOM!$C$2:$D$3820,2,FALSE())</f>
        <v>200000</v>
      </c>
      <c r="I1597" s="0" t="str">
        <f aca="false">IF(D1597="",VLOOKUP(A1597,HEADROOM!$C$2:$E$3820,3,FALSE()),"")</f>
        <v/>
      </c>
      <c r="J1597" s="0" t="str">
        <f aca="false">A1597&amp;B1597</f>
        <v>Tenaska Gas Storage, LLC96064425</v>
      </c>
      <c r="K1597" s="0" t="s">
        <v>1572</v>
      </c>
    </row>
    <row r="1598" customFormat="false" ht="12.75" hidden="false" customHeight="false" outlineLevel="0" collapsed="false">
      <c r="A1598" s="56" t="s">
        <v>122</v>
      </c>
      <c r="B1598" s="57" t="n">
        <v>96001363</v>
      </c>
      <c r="C1598" s="118" t="s">
        <v>56</v>
      </c>
      <c r="D1598" s="57" t="n">
        <v>208</v>
      </c>
      <c r="E1598" s="0" t="s">
        <v>13</v>
      </c>
      <c r="F1598" s="0" t="n">
        <v>52</v>
      </c>
      <c r="H1598" s="29" t="n">
        <f aca="false">VLOOKUP(A1598,HEADROOM!$C$2:$D$3820,2,FALSE())</f>
        <v>2500000</v>
      </c>
      <c r="I1598" s="0" t="str">
        <f aca="false">IF(D1598="",VLOOKUP(A1598,HEADROOM!$C$2:$E$3820,3,FALSE()),"")</f>
        <v/>
      </c>
      <c r="J1598" s="0" t="str">
        <f aca="false">A1598&amp;B1598</f>
        <v>Tenaska Marketing Ventures96001363</v>
      </c>
      <c r="K1598" s="0" t="s">
        <v>1572</v>
      </c>
    </row>
    <row r="1599" customFormat="false" ht="12.75" hidden="false" customHeight="false" outlineLevel="0" collapsed="false">
      <c r="A1599" s="56" t="s">
        <v>122</v>
      </c>
      <c r="B1599" s="57" t="n">
        <v>96001395</v>
      </c>
      <c r="C1599" s="118" t="s">
        <v>47</v>
      </c>
      <c r="D1599" s="57" t="n">
        <v>208</v>
      </c>
      <c r="E1599" s="0" t="s">
        <v>13</v>
      </c>
      <c r="F1599" s="0" t="n">
        <v>52</v>
      </c>
      <c r="H1599" s="29" t="n">
        <f aca="false">VLOOKUP(A1599,HEADROOM!$C$2:$D$3820,2,FALSE())</f>
        <v>2500000</v>
      </c>
      <c r="I1599" s="0" t="str">
        <f aca="false">IF(D1599="",VLOOKUP(A1599,HEADROOM!$C$2:$E$3820,3,FALSE()),"")</f>
        <v/>
      </c>
      <c r="J1599" s="0" t="str">
        <f aca="false">A1599&amp;B1599</f>
        <v>Tenaska Marketing Ventures96001395</v>
      </c>
      <c r="K1599" s="0" t="s">
        <v>1572</v>
      </c>
    </row>
    <row r="1600" customFormat="false" ht="12.75" hidden="false" customHeight="false" outlineLevel="0" collapsed="false">
      <c r="A1600" s="56" t="s">
        <v>122</v>
      </c>
      <c r="B1600" s="57" t="n">
        <v>96007593</v>
      </c>
      <c r="C1600" s="118" t="s">
        <v>52</v>
      </c>
      <c r="D1600" s="57" t="n">
        <v>208</v>
      </c>
      <c r="E1600" s="0" t="s">
        <v>13</v>
      </c>
      <c r="F1600" s="0" t="n">
        <v>52</v>
      </c>
      <c r="H1600" s="29" t="n">
        <f aca="false">VLOOKUP(A1600,HEADROOM!$C$2:$D$3820,2,FALSE())</f>
        <v>2500000</v>
      </c>
      <c r="I1600" s="0" t="str">
        <f aca="false">IF(D1600="",VLOOKUP(A1600,HEADROOM!$C$2:$E$3820,3,FALSE()),"")</f>
        <v/>
      </c>
      <c r="J1600" s="0" t="str">
        <f aca="false">A1600&amp;B1600</f>
        <v>Tenaska Marketing Ventures96007593</v>
      </c>
      <c r="K1600" s="0" t="s">
        <v>1572</v>
      </c>
    </row>
    <row r="1601" customFormat="false" ht="12.75" hidden="false" customHeight="false" outlineLevel="0" collapsed="false">
      <c r="A1601" s="56" t="s">
        <v>122</v>
      </c>
      <c r="B1601" s="57" t="n">
        <v>96019305</v>
      </c>
      <c r="C1601" s="118" t="s">
        <v>36</v>
      </c>
      <c r="D1601" s="57" t="n">
        <v>208</v>
      </c>
      <c r="E1601" s="0" t="s">
        <v>13</v>
      </c>
      <c r="F1601" s="0" t="n">
        <v>52</v>
      </c>
      <c r="H1601" s="29" t="n">
        <f aca="false">VLOOKUP(A1601,HEADROOM!$C$2:$D$3820,2,FALSE())</f>
        <v>2500000</v>
      </c>
      <c r="I1601" s="0" t="str">
        <f aca="false">IF(D1601="",VLOOKUP(A1601,HEADROOM!$C$2:$E$3820,3,FALSE()),"")</f>
        <v/>
      </c>
      <c r="J1601" s="0" t="str">
        <f aca="false">A1601&amp;B1601</f>
        <v>Tenaska Marketing Ventures96019305</v>
      </c>
      <c r="K1601" s="0" t="s">
        <v>1572</v>
      </c>
    </row>
    <row r="1602" customFormat="false" ht="12.75" hidden="false" customHeight="false" outlineLevel="0" collapsed="false">
      <c r="A1602" s="56" t="s">
        <v>261</v>
      </c>
      <c r="B1602" s="57" t="n">
        <v>96086939</v>
      </c>
      <c r="C1602" s="118" t="s">
        <v>44</v>
      </c>
      <c r="D1602" s="57" t="n">
        <v>74827</v>
      </c>
      <c r="E1602" s="0" t="s">
        <v>13</v>
      </c>
      <c r="F1602" s="0" t="n">
        <v>165</v>
      </c>
      <c r="H1602" s="29" t="n">
        <f aca="false">VLOOKUP(A1602,HEADROOM!$C$2:$D$3820,2,FALSE())</f>
        <v>1000000</v>
      </c>
      <c r="I1602" s="0" t="str">
        <f aca="false">IF(D1602="",VLOOKUP(A1602,HEADROOM!$C$2:$E$3820,3,FALSE()),"")</f>
        <v/>
      </c>
      <c r="J1602" s="0" t="str">
        <f aca="false">A1602&amp;B1602</f>
        <v>Texaco Energy Marketing L.P.96086939</v>
      </c>
      <c r="K1602" s="0" t="s">
        <v>112</v>
      </c>
    </row>
    <row r="1603" customFormat="false" ht="12.75" hidden="false" customHeight="false" outlineLevel="0" collapsed="false">
      <c r="A1603" s="56" t="s">
        <v>261</v>
      </c>
      <c r="B1603" s="57" t="n">
        <v>96035193</v>
      </c>
      <c r="C1603" s="118" t="s">
        <v>34</v>
      </c>
      <c r="D1603" s="57" t="n">
        <v>74827</v>
      </c>
      <c r="E1603" s="0" t="s">
        <v>13</v>
      </c>
      <c r="F1603" s="0" t="n">
        <v>165</v>
      </c>
      <c r="H1603" s="29" t="n">
        <f aca="false">VLOOKUP(A1603,HEADROOM!$C$2:$D$3820,2,FALSE())</f>
        <v>1000000</v>
      </c>
      <c r="I1603" s="0" t="str">
        <f aca="false">IF(D1603="",VLOOKUP(A1603,HEADROOM!$C$2:$E$3820,3,FALSE()),"")</f>
        <v/>
      </c>
      <c r="J1603" s="0" t="str">
        <f aca="false">A1603&amp;B1603</f>
        <v>Texaco Energy Marketing L.P.96035193</v>
      </c>
      <c r="K1603" s="0" t="s">
        <v>1572</v>
      </c>
    </row>
    <row r="1604" customFormat="false" ht="12.75" hidden="false" customHeight="false" outlineLevel="0" collapsed="false">
      <c r="A1604" s="56" t="s">
        <v>259</v>
      </c>
      <c r="B1604" s="57" t="n">
        <v>96001410</v>
      </c>
      <c r="C1604" s="118" t="s">
        <v>253</v>
      </c>
      <c r="D1604" s="57" t="n">
        <v>3947</v>
      </c>
      <c r="E1604" s="0" t="s">
        <v>13</v>
      </c>
      <c r="F1604" s="0" t="n">
        <v>163</v>
      </c>
      <c r="H1604" s="29" t="n">
        <f aca="false">VLOOKUP(A1604,HEADROOM!$C$2:$D$3820,2,FALSE())</f>
        <v>86875738</v>
      </c>
      <c r="I1604" s="0" t="str">
        <f aca="false">IF(D1604="",VLOOKUP(A1604,HEADROOM!$C$2:$E$3820,3,FALSE()),"")</f>
        <v/>
      </c>
      <c r="J1604" s="0" t="str">
        <f aca="false">A1604&amp;B1604</f>
        <v>Texaco Inc.96001410</v>
      </c>
      <c r="K1604" s="0" t="s">
        <v>1572</v>
      </c>
    </row>
    <row r="1605" customFormat="false" ht="12.75" hidden="false" customHeight="false" outlineLevel="0" collapsed="false">
      <c r="A1605" s="56" t="s">
        <v>259</v>
      </c>
      <c r="B1605" s="57" t="n">
        <v>96067539</v>
      </c>
      <c r="C1605" s="118" t="s">
        <v>28</v>
      </c>
      <c r="D1605" s="57" t="n">
        <v>3947</v>
      </c>
      <c r="E1605" s="0" t="s">
        <v>13</v>
      </c>
      <c r="F1605" s="0" t="n">
        <v>163</v>
      </c>
      <c r="H1605" s="29" t="n">
        <f aca="false">VLOOKUP(A1605,HEADROOM!$C$2:$D$3820,2,FALSE())</f>
        <v>86875738</v>
      </c>
      <c r="I1605" s="0" t="str">
        <f aca="false">IF(D1605="",VLOOKUP(A1605,HEADROOM!$C$2:$E$3820,3,FALSE()),"")</f>
        <v/>
      </c>
      <c r="J1605" s="0" t="str">
        <f aca="false">A1605&amp;B1605</f>
        <v>Texaco Inc.96067539</v>
      </c>
      <c r="K1605" s="0" t="s">
        <v>1572</v>
      </c>
    </row>
    <row r="1606" customFormat="false" ht="12.75" hidden="false" customHeight="false" outlineLevel="0" collapsed="false">
      <c r="A1606" s="56" t="s">
        <v>84</v>
      </c>
      <c r="B1606" s="57" t="n">
        <v>96010805</v>
      </c>
      <c r="C1606" s="118" t="s">
        <v>85</v>
      </c>
      <c r="D1606" s="57" t="n">
        <v>3022</v>
      </c>
      <c r="E1606" s="0" t="s">
        <v>13</v>
      </c>
      <c r="F1606" s="0" t="n">
        <v>24</v>
      </c>
      <c r="H1606" s="29" t="n">
        <f aca="false">VLOOKUP(A1606,HEADROOM!$C$2:$D$3820,2,FALSE())</f>
        <v>79367825</v>
      </c>
      <c r="I1606" s="0" t="str">
        <f aca="false">IF(D1606="",VLOOKUP(A1606,HEADROOM!$C$2:$E$3820,3,FALSE()),"")</f>
        <v/>
      </c>
      <c r="J1606" s="0" t="str">
        <f aca="false">A1606&amp;B1606</f>
        <v>Texaco Natural Gas Inc.96010805</v>
      </c>
      <c r="K1606" s="0" t="s">
        <v>4034</v>
      </c>
    </row>
    <row r="1607" customFormat="false" ht="12.75" hidden="false" customHeight="false" outlineLevel="0" collapsed="false">
      <c r="A1607" s="56" t="s">
        <v>84</v>
      </c>
      <c r="B1607" s="57" t="n">
        <v>96086947</v>
      </c>
      <c r="C1607" s="118" t="s">
        <v>44</v>
      </c>
      <c r="D1607" s="57" t="n">
        <v>3022</v>
      </c>
      <c r="E1607" s="0" t="s">
        <v>13</v>
      </c>
      <c r="F1607" s="0" t="n">
        <v>24</v>
      </c>
      <c r="H1607" s="29" t="n">
        <f aca="false">VLOOKUP(A1607,HEADROOM!$C$2:$D$3820,2,FALSE())</f>
        <v>79367825</v>
      </c>
      <c r="I1607" s="0" t="str">
        <f aca="false">IF(D1607="",VLOOKUP(A1607,HEADROOM!$C$2:$E$3820,3,FALSE()),"")</f>
        <v/>
      </c>
      <c r="J1607" s="0" t="str">
        <f aca="false">A1607&amp;B1607</f>
        <v>Texaco Natural Gas Inc.96086947</v>
      </c>
      <c r="K1607" s="0" t="s">
        <v>112</v>
      </c>
    </row>
    <row r="1608" customFormat="false" ht="12.75" hidden="false" customHeight="false" outlineLevel="0" collapsed="false">
      <c r="A1608" s="56" t="s">
        <v>84</v>
      </c>
      <c r="B1608" s="57" t="n">
        <v>96003633</v>
      </c>
      <c r="C1608" s="118" t="s">
        <v>51</v>
      </c>
      <c r="D1608" s="57" t="n">
        <v>3022</v>
      </c>
      <c r="E1608" s="0" t="s">
        <v>13</v>
      </c>
      <c r="F1608" s="0" t="n">
        <v>24</v>
      </c>
      <c r="H1608" s="29" t="n">
        <f aca="false">VLOOKUP(A1608,HEADROOM!$C$2:$D$3820,2,FALSE())</f>
        <v>79367825</v>
      </c>
      <c r="I1608" s="0" t="str">
        <f aca="false">IF(D1608="",VLOOKUP(A1608,HEADROOM!$C$2:$E$3820,3,FALSE()),"")</f>
        <v/>
      </c>
      <c r="J1608" s="0" t="str">
        <f aca="false">A1608&amp;B1608</f>
        <v>Texaco Natural Gas Inc.96003633</v>
      </c>
      <c r="K1608" s="0" t="s">
        <v>1572</v>
      </c>
    </row>
    <row r="1609" customFormat="false" ht="12.75" hidden="false" customHeight="false" outlineLevel="0" collapsed="false">
      <c r="A1609" s="56" t="s">
        <v>84</v>
      </c>
      <c r="B1609" s="57" t="n">
        <v>96004912</v>
      </c>
      <c r="C1609" s="118" t="s">
        <v>78</v>
      </c>
      <c r="D1609" s="57" t="n">
        <v>3022</v>
      </c>
      <c r="E1609" s="0" t="s">
        <v>13</v>
      </c>
      <c r="F1609" s="0" t="n">
        <v>24</v>
      </c>
      <c r="H1609" s="29" t="n">
        <f aca="false">VLOOKUP(A1609,HEADROOM!$C$2:$D$3820,2,FALSE())</f>
        <v>79367825</v>
      </c>
      <c r="I1609" s="0" t="str">
        <f aca="false">IF(D1609="",VLOOKUP(A1609,HEADROOM!$C$2:$E$3820,3,FALSE()),"")</f>
        <v/>
      </c>
      <c r="J1609" s="0" t="str">
        <f aca="false">A1609&amp;B1609</f>
        <v>Texaco Natural Gas Inc.96004912</v>
      </c>
      <c r="K1609" s="0" t="s">
        <v>1572</v>
      </c>
    </row>
    <row r="1610" customFormat="false" ht="12.75" hidden="false" customHeight="false" outlineLevel="0" collapsed="false">
      <c r="A1610" s="56" t="s">
        <v>84</v>
      </c>
      <c r="B1610" s="57" t="n">
        <v>96005429</v>
      </c>
      <c r="C1610" s="118" t="s">
        <v>35</v>
      </c>
      <c r="D1610" s="57" t="n">
        <v>3022</v>
      </c>
      <c r="E1610" s="0" t="s">
        <v>13</v>
      </c>
      <c r="F1610" s="0" t="n">
        <v>24</v>
      </c>
      <c r="H1610" s="29" t="n">
        <f aca="false">VLOOKUP(A1610,HEADROOM!$C$2:$D$3820,2,FALSE())</f>
        <v>79367825</v>
      </c>
      <c r="I1610" s="0" t="str">
        <f aca="false">IF(D1610="",VLOOKUP(A1610,HEADROOM!$C$2:$E$3820,3,FALSE()),"")</f>
        <v/>
      </c>
      <c r="J1610" s="0" t="str">
        <f aca="false">A1610&amp;B1610</f>
        <v>Texaco Natural Gas Inc.96005429</v>
      </c>
      <c r="K1610" s="0" t="s">
        <v>1572</v>
      </c>
    </row>
    <row r="1611" customFormat="false" ht="12.75" hidden="false" customHeight="false" outlineLevel="0" collapsed="false">
      <c r="A1611" s="56" t="s">
        <v>84</v>
      </c>
      <c r="B1611" s="57" t="n">
        <v>96007593</v>
      </c>
      <c r="C1611" s="118" t="s">
        <v>52</v>
      </c>
      <c r="D1611" s="57" t="n">
        <v>3022</v>
      </c>
      <c r="E1611" s="0" t="s">
        <v>13</v>
      </c>
      <c r="F1611" s="0" t="n">
        <v>24</v>
      </c>
      <c r="H1611" s="29" t="n">
        <f aca="false">VLOOKUP(A1611,HEADROOM!$C$2:$D$3820,2,FALSE())</f>
        <v>79367825</v>
      </c>
      <c r="I1611" s="0" t="str">
        <f aca="false">IF(D1611="",VLOOKUP(A1611,HEADROOM!$C$2:$E$3820,3,FALSE()),"")</f>
        <v/>
      </c>
      <c r="J1611" s="0" t="str">
        <f aca="false">A1611&amp;B1611</f>
        <v>Texaco Natural Gas Inc.96007593</v>
      </c>
      <c r="K1611" s="0" t="s">
        <v>1572</v>
      </c>
    </row>
    <row r="1612" customFormat="false" ht="12.75" hidden="false" customHeight="false" outlineLevel="0" collapsed="false">
      <c r="A1612" s="56" t="s">
        <v>84</v>
      </c>
      <c r="B1612" s="57" t="n">
        <v>96039483</v>
      </c>
      <c r="C1612" s="118" t="s">
        <v>36</v>
      </c>
      <c r="D1612" s="57" t="n">
        <v>3022</v>
      </c>
      <c r="E1612" s="0" t="s">
        <v>13</v>
      </c>
      <c r="F1612" s="0" t="n">
        <v>24</v>
      </c>
      <c r="H1612" s="29" t="n">
        <f aca="false">VLOOKUP(A1612,HEADROOM!$C$2:$D$3820,2,FALSE())</f>
        <v>79367825</v>
      </c>
      <c r="I1612" s="0" t="str">
        <f aca="false">IF(D1612="",VLOOKUP(A1612,HEADROOM!$C$2:$E$3820,3,FALSE()),"")</f>
        <v/>
      </c>
      <c r="J1612" s="0" t="str">
        <f aca="false">A1612&amp;B1612</f>
        <v>Texaco Natural Gas Inc.96039483</v>
      </c>
      <c r="K1612" s="0" t="s">
        <v>1572</v>
      </c>
    </row>
    <row r="1613" customFormat="false" ht="12.75" hidden="false" customHeight="false" outlineLevel="0" collapsed="false">
      <c r="A1613" s="56" t="s">
        <v>84</v>
      </c>
      <c r="B1613" s="57" t="n">
        <v>96041087</v>
      </c>
      <c r="C1613" s="118" t="s">
        <v>33</v>
      </c>
      <c r="D1613" s="57" t="n">
        <v>3022</v>
      </c>
      <c r="E1613" s="0" t="s">
        <v>13</v>
      </c>
      <c r="F1613" s="0" t="n">
        <v>24</v>
      </c>
      <c r="H1613" s="29" t="n">
        <f aca="false">VLOOKUP(A1613,HEADROOM!$C$2:$D$3820,2,FALSE())</f>
        <v>79367825</v>
      </c>
      <c r="I1613" s="0" t="str">
        <f aca="false">IF(D1613="",VLOOKUP(A1613,HEADROOM!$C$2:$E$3820,3,FALSE()),"")</f>
        <v/>
      </c>
      <c r="J1613" s="0" t="str">
        <f aca="false">A1613&amp;B1613</f>
        <v>Texaco Natural Gas Inc.96041087</v>
      </c>
      <c r="K1613" s="0" t="s">
        <v>1572</v>
      </c>
    </row>
    <row r="1614" customFormat="false" ht="12.75" hidden="false" customHeight="false" outlineLevel="0" collapsed="false">
      <c r="A1614" s="56" t="s">
        <v>84</v>
      </c>
      <c r="B1614" s="57" t="n">
        <v>96041628</v>
      </c>
      <c r="C1614" s="118" t="s">
        <v>38</v>
      </c>
      <c r="D1614" s="57" t="n">
        <v>3022</v>
      </c>
      <c r="E1614" s="0" t="s">
        <v>13</v>
      </c>
      <c r="F1614" s="0" t="n">
        <v>24</v>
      </c>
      <c r="H1614" s="29" t="n">
        <f aca="false">VLOOKUP(A1614,HEADROOM!$C$2:$D$3820,2,FALSE())</f>
        <v>79367825</v>
      </c>
      <c r="I1614" s="0" t="str">
        <f aca="false">IF(D1614="",VLOOKUP(A1614,HEADROOM!$C$2:$E$3820,3,FALSE()),"")</f>
        <v/>
      </c>
      <c r="J1614" s="0" t="str">
        <f aca="false">A1614&amp;B1614</f>
        <v>Texaco Natural Gas Inc.96041628</v>
      </c>
      <c r="K1614" s="0" t="s">
        <v>1572</v>
      </c>
    </row>
    <row r="1615" customFormat="false" ht="12.75" hidden="false" customHeight="false" outlineLevel="0" collapsed="false">
      <c r="A1615" s="56" t="s">
        <v>84</v>
      </c>
      <c r="B1615" s="57" t="n">
        <v>96058014</v>
      </c>
      <c r="C1615" s="118" t="s">
        <v>32</v>
      </c>
      <c r="D1615" s="57" t="n">
        <v>3022</v>
      </c>
      <c r="E1615" s="0" t="s">
        <v>13</v>
      </c>
      <c r="F1615" s="0" t="n">
        <v>24</v>
      </c>
      <c r="H1615" s="29" t="n">
        <f aca="false">VLOOKUP(A1615,HEADROOM!$C$2:$D$3820,2,FALSE())</f>
        <v>79367825</v>
      </c>
      <c r="I1615" s="0" t="str">
        <f aca="false">IF(D1615="",VLOOKUP(A1615,HEADROOM!$C$2:$E$3820,3,FALSE()),"")</f>
        <v/>
      </c>
      <c r="J1615" s="0" t="str">
        <f aca="false">A1615&amp;B1615</f>
        <v>Texaco Natural Gas Inc.96058014</v>
      </c>
      <c r="K1615" s="0" t="s">
        <v>1572</v>
      </c>
    </row>
    <row r="1616" customFormat="false" ht="12.75" hidden="false" customHeight="false" outlineLevel="0" collapsed="false">
      <c r="A1616" s="56" t="s">
        <v>84</v>
      </c>
      <c r="B1616" s="57" t="n">
        <v>96061951</v>
      </c>
      <c r="C1616" s="118" t="s">
        <v>32</v>
      </c>
      <c r="D1616" s="57" t="n">
        <v>3022</v>
      </c>
      <c r="E1616" s="0" t="s">
        <v>13</v>
      </c>
      <c r="F1616" s="0" t="n">
        <v>24</v>
      </c>
      <c r="H1616" s="29" t="n">
        <f aca="false">VLOOKUP(A1616,HEADROOM!$C$2:$D$3820,2,FALSE())</f>
        <v>79367825</v>
      </c>
      <c r="I1616" s="0" t="str">
        <f aca="false">IF(D1616="",VLOOKUP(A1616,HEADROOM!$C$2:$E$3820,3,FALSE()),"")</f>
        <v/>
      </c>
      <c r="J1616" s="0" t="str">
        <f aca="false">A1616&amp;B1616</f>
        <v>Texaco Natural Gas Inc.96061951</v>
      </c>
      <c r="K1616" s="0" t="s">
        <v>1572</v>
      </c>
    </row>
    <row r="1617" customFormat="false" ht="12.75" hidden="false" customHeight="false" outlineLevel="0" collapsed="false">
      <c r="A1617" s="56" t="s">
        <v>84</v>
      </c>
      <c r="B1617" s="57" t="n">
        <v>96061954</v>
      </c>
      <c r="C1617" s="118" t="s">
        <v>32</v>
      </c>
      <c r="D1617" s="57" t="n">
        <v>3022</v>
      </c>
      <c r="E1617" s="0" t="s">
        <v>13</v>
      </c>
      <c r="F1617" s="0" t="n">
        <v>24</v>
      </c>
      <c r="H1617" s="29" t="n">
        <f aca="false">VLOOKUP(A1617,HEADROOM!$C$2:$D$3820,2,FALSE())</f>
        <v>79367825</v>
      </c>
      <c r="I1617" s="0" t="str">
        <f aca="false">IF(D1617="",VLOOKUP(A1617,HEADROOM!$C$2:$E$3820,3,FALSE()),"")</f>
        <v/>
      </c>
      <c r="J1617" s="0" t="str">
        <f aca="false">A1617&amp;B1617</f>
        <v>Texaco Natural Gas Inc.96061954</v>
      </c>
      <c r="K1617" s="0" t="s">
        <v>1572</v>
      </c>
    </row>
    <row r="1618" customFormat="false" ht="12.75" hidden="false" customHeight="false" outlineLevel="0" collapsed="false">
      <c r="A1618" s="56" t="s">
        <v>84</v>
      </c>
      <c r="B1618" s="57" t="n">
        <v>96061956</v>
      </c>
      <c r="C1618" s="118" t="s">
        <v>32</v>
      </c>
      <c r="D1618" s="57" t="n">
        <v>3022</v>
      </c>
      <c r="E1618" s="0" t="s">
        <v>13</v>
      </c>
      <c r="F1618" s="0" t="n">
        <v>24</v>
      </c>
      <c r="H1618" s="29" t="n">
        <f aca="false">VLOOKUP(A1618,HEADROOM!$C$2:$D$3820,2,FALSE())</f>
        <v>79367825</v>
      </c>
      <c r="I1618" s="0" t="str">
        <f aca="false">IF(D1618="",VLOOKUP(A1618,HEADROOM!$C$2:$E$3820,3,FALSE()),"")</f>
        <v/>
      </c>
      <c r="J1618" s="0" t="str">
        <f aca="false">A1618&amp;B1618</f>
        <v>Texaco Natural Gas Inc.96061956</v>
      </c>
      <c r="K1618" s="0" t="s">
        <v>1572</v>
      </c>
    </row>
    <row r="1619" customFormat="false" ht="12.75" hidden="false" customHeight="false" outlineLevel="0" collapsed="false">
      <c r="A1619" s="56" t="s">
        <v>236</v>
      </c>
      <c r="B1619" s="57" t="n">
        <v>96005429</v>
      </c>
      <c r="C1619" s="118" t="s">
        <v>35</v>
      </c>
      <c r="D1619" s="57" t="n">
        <v>70730</v>
      </c>
      <c r="E1619" s="0" t="s">
        <v>13</v>
      </c>
      <c r="F1619" s="0" t="n">
        <v>144</v>
      </c>
      <c r="H1619" s="29" t="n">
        <f aca="false">VLOOKUP(A1619,HEADROOM!$C$2:$D$3820,2,FALSE())</f>
        <v>150000</v>
      </c>
      <c r="I1619" s="0" t="str">
        <f aca="false">IF(D1619="",VLOOKUP(A1619,HEADROOM!$C$2:$E$3820,3,FALSE()),"")</f>
        <v/>
      </c>
      <c r="J1619" s="0" t="str">
        <f aca="false">A1619&amp;B1619</f>
        <v>Texex Energy Partners Ltd.96005429</v>
      </c>
      <c r="K1619" s="0" t="s">
        <v>1572</v>
      </c>
    </row>
    <row r="1620" customFormat="false" ht="12.75" hidden="false" customHeight="false" outlineLevel="0" collapsed="false">
      <c r="A1620" s="56" t="s">
        <v>236</v>
      </c>
      <c r="B1620" s="57" t="n">
        <v>96023589</v>
      </c>
      <c r="C1620" s="118" t="s">
        <v>36</v>
      </c>
      <c r="D1620" s="57" t="n">
        <v>70730</v>
      </c>
      <c r="E1620" s="0" t="s">
        <v>13</v>
      </c>
      <c r="F1620" s="0" t="n">
        <v>144</v>
      </c>
      <c r="H1620" s="29" t="n">
        <f aca="false">VLOOKUP(A1620,HEADROOM!$C$2:$D$3820,2,FALSE())</f>
        <v>150000</v>
      </c>
      <c r="I1620" s="0" t="str">
        <f aca="false">IF(D1620="",VLOOKUP(A1620,HEADROOM!$C$2:$E$3820,3,FALSE()),"")</f>
        <v/>
      </c>
      <c r="J1620" s="0" t="str">
        <f aca="false">A1620&amp;B1620</f>
        <v>Texex Energy Partners Ltd.96023589</v>
      </c>
      <c r="K1620" s="0" t="s">
        <v>1572</v>
      </c>
    </row>
    <row r="1621" customFormat="false" ht="12.75" hidden="false" customHeight="false" outlineLevel="0" collapsed="false">
      <c r="A1621" s="56" t="s">
        <v>236</v>
      </c>
      <c r="B1621" s="57" t="n">
        <v>96058835</v>
      </c>
      <c r="C1621" s="118" t="s">
        <v>33</v>
      </c>
      <c r="D1621" s="57" t="n">
        <v>70730</v>
      </c>
      <c r="E1621" s="0" t="s">
        <v>13</v>
      </c>
      <c r="F1621" s="0" t="n">
        <v>144</v>
      </c>
      <c r="H1621" s="29" t="n">
        <f aca="false">VLOOKUP(A1621,HEADROOM!$C$2:$D$3820,2,FALSE())</f>
        <v>150000</v>
      </c>
      <c r="I1621" s="0" t="str">
        <f aca="false">IF(D1621="",VLOOKUP(A1621,HEADROOM!$C$2:$E$3820,3,FALSE()),"")</f>
        <v/>
      </c>
      <c r="J1621" s="0" t="str">
        <f aca="false">A1621&amp;B1621</f>
        <v>Texex Energy Partners Ltd.96058835</v>
      </c>
      <c r="K1621" s="0" t="s">
        <v>1572</v>
      </c>
    </row>
    <row r="1622" customFormat="false" ht="12.75" hidden="false" customHeight="false" outlineLevel="0" collapsed="false">
      <c r="A1622" s="56" t="s">
        <v>236</v>
      </c>
      <c r="B1622" s="57" t="n">
        <v>96058912</v>
      </c>
      <c r="C1622" s="118" t="s">
        <v>33</v>
      </c>
      <c r="D1622" s="57" t="n">
        <v>70730</v>
      </c>
      <c r="E1622" s="0" t="s">
        <v>13</v>
      </c>
      <c r="F1622" s="0" t="n">
        <v>144</v>
      </c>
      <c r="H1622" s="29" t="n">
        <f aca="false">VLOOKUP(A1622,HEADROOM!$C$2:$D$3820,2,FALSE())</f>
        <v>150000</v>
      </c>
      <c r="I1622" s="0" t="str">
        <f aca="false">IF(D1622="",VLOOKUP(A1622,HEADROOM!$C$2:$E$3820,3,FALSE()),"")</f>
        <v/>
      </c>
      <c r="J1622" s="0" t="str">
        <f aca="false">A1622&amp;B1622</f>
        <v>Texex Energy Partners Ltd.96058912</v>
      </c>
      <c r="K1622" s="0" t="s">
        <v>1572</v>
      </c>
    </row>
    <row r="1623" customFormat="false" ht="12.75" hidden="false" customHeight="false" outlineLevel="0" collapsed="false">
      <c r="A1623" s="56" t="s">
        <v>236</v>
      </c>
      <c r="B1623" s="57" t="n">
        <v>96058913</v>
      </c>
      <c r="C1623" s="118" t="s">
        <v>33</v>
      </c>
      <c r="D1623" s="57" t="n">
        <v>70730</v>
      </c>
      <c r="E1623" s="0" t="s">
        <v>13</v>
      </c>
      <c r="F1623" s="0" t="n">
        <v>144</v>
      </c>
      <c r="H1623" s="29" t="n">
        <f aca="false">VLOOKUP(A1623,HEADROOM!$C$2:$D$3820,2,FALSE())</f>
        <v>150000</v>
      </c>
      <c r="I1623" s="0" t="str">
        <f aca="false">IF(D1623="",VLOOKUP(A1623,HEADROOM!$C$2:$E$3820,3,FALSE()),"")</f>
        <v/>
      </c>
      <c r="J1623" s="0" t="str">
        <f aca="false">A1623&amp;B1623</f>
        <v>Texex Energy Partners Ltd.96058913</v>
      </c>
      <c r="K1623" s="0" t="s">
        <v>1572</v>
      </c>
    </row>
    <row r="1624" customFormat="false" ht="12.75" hidden="false" customHeight="false" outlineLevel="0" collapsed="false">
      <c r="A1624" s="56" t="s">
        <v>236</v>
      </c>
      <c r="B1624" s="57" t="n">
        <v>96058914</v>
      </c>
      <c r="C1624" s="118" t="s">
        <v>33</v>
      </c>
      <c r="D1624" s="57" t="n">
        <v>70730</v>
      </c>
      <c r="E1624" s="0" t="s">
        <v>13</v>
      </c>
      <c r="F1624" s="0" t="n">
        <v>144</v>
      </c>
      <c r="H1624" s="29" t="n">
        <f aca="false">VLOOKUP(A1624,HEADROOM!$C$2:$D$3820,2,FALSE())</f>
        <v>150000</v>
      </c>
      <c r="I1624" s="0" t="str">
        <f aca="false">IF(D1624="",VLOOKUP(A1624,HEADROOM!$C$2:$E$3820,3,FALSE()),"")</f>
        <v/>
      </c>
      <c r="J1624" s="0" t="str">
        <f aca="false">A1624&amp;B1624</f>
        <v>Texex Energy Partners Ltd.96058914</v>
      </c>
      <c r="K1624" s="0" t="s">
        <v>1572</v>
      </c>
    </row>
    <row r="1625" customFormat="false" ht="12.75" hidden="false" customHeight="false" outlineLevel="0" collapsed="false">
      <c r="A1625" s="56" t="s">
        <v>236</v>
      </c>
      <c r="B1625" s="57" t="n">
        <v>96058915</v>
      </c>
      <c r="C1625" s="118" t="s">
        <v>33</v>
      </c>
      <c r="D1625" s="57" t="n">
        <v>70730</v>
      </c>
      <c r="E1625" s="0" t="s">
        <v>13</v>
      </c>
      <c r="F1625" s="0" t="n">
        <v>144</v>
      </c>
      <c r="H1625" s="29" t="n">
        <f aca="false">VLOOKUP(A1625,HEADROOM!$C$2:$D$3820,2,FALSE())</f>
        <v>150000</v>
      </c>
      <c r="I1625" s="0" t="str">
        <f aca="false">IF(D1625="",VLOOKUP(A1625,HEADROOM!$C$2:$E$3820,3,FALSE()),"")</f>
        <v/>
      </c>
      <c r="J1625" s="0" t="str">
        <f aca="false">A1625&amp;B1625</f>
        <v>Texex Energy Partners Ltd.96058915</v>
      </c>
      <c r="K1625" s="0" t="s">
        <v>1572</v>
      </c>
    </row>
    <row r="1626" customFormat="false" ht="12.75" hidden="false" customHeight="false" outlineLevel="0" collapsed="false">
      <c r="A1626" s="56" t="s">
        <v>236</v>
      </c>
      <c r="B1626" s="57" t="n">
        <v>96058916</v>
      </c>
      <c r="C1626" s="118" t="s">
        <v>33</v>
      </c>
      <c r="D1626" s="57" t="n">
        <v>70730</v>
      </c>
      <c r="E1626" s="0" t="s">
        <v>13</v>
      </c>
      <c r="F1626" s="0" t="n">
        <v>144</v>
      </c>
      <c r="H1626" s="29" t="n">
        <f aca="false">VLOOKUP(A1626,HEADROOM!$C$2:$D$3820,2,FALSE())</f>
        <v>150000</v>
      </c>
      <c r="I1626" s="0" t="str">
        <f aca="false">IF(D1626="",VLOOKUP(A1626,HEADROOM!$C$2:$E$3820,3,FALSE()),"")</f>
        <v/>
      </c>
      <c r="J1626" s="0" t="str">
        <f aca="false">A1626&amp;B1626</f>
        <v>Texex Energy Partners Ltd.96058916</v>
      </c>
      <c r="K1626" s="0" t="s">
        <v>1572</v>
      </c>
    </row>
    <row r="1627" customFormat="false" ht="12.75" hidden="false" customHeight="false" outlineLevel="0" collapsed="false">
      <c r="A1627" s="56" t="s">
        <v>236</v>
      </c>
      <c r="B1627" s="57" t="n">
        <v>96059453</v>
      </c>
      <c r="C1627" s="118" t="s">
        <v>34</v>
      </c>
      <c r="D1627" s="57" t="n">
        <v>70730</v>
      </c>
      <c r="E1627" s="0" t="s">
        <v>13</v>
      </c>
      <c r="F1627" s="0" t="n">
        <v>144</v>
      </c>
      <c r="H1627" s="29" t="n">
        <f aca="false">VLOOKUP(A1627,HEADROOM!$C$2:$D$3820,2,FALSE())</f>
        <v>150000</v>
      </c>
      <c r="I1627" s="0" t="str">
        <f aca="false">IF(D1627="",VLOOKUP(A1627,HEADROOM!$C$2:$E$3820,3,FALSE()),"")</f>
        <v/>
      </c>
      <c r="J1627" s="0" t="str">
        <f aca="false">A1627&amp;B1627</f>
        <v>Texex Energy Partners Ltd.96059453</v>
      </c>
      <c r="K1627" s="0" t="s">
        <v>1572</v>
      </c>
    </row>
    <row r="1628" customFormat="false" ht="12.75" hidden="false" customHeight="false" outlineLevel="0" collapsed="false">
      <c r="A1628" s="56" t="s">
        <v>236</v>
      </c>
      <c r="B1628" s="57" t="n">
        <v>96060736</v>
      </c>
      <c r="C1628" s="118" t="s">
        <v>32</v>
      </c>
      <c r="D1628" s="57" t="n">
        <v>70730</v>
      </c>
      <c r="E1628" s="0" t="s">
        <v>13</v>
      </c>
      <c r="F1628" s="0" t="n">
        <v>144</v>
      </c>
      <c r="H1628" s="29" t="n">
        <f aca="false">VLOOKUP(A1628,HEADROOM!$C$2:$D$3820,2,FALSE())</f>
        <v>150000</v>
      </c>
      <c r="I1628" s="0" t="str">
        <f aca="false">IF(D1628="",VLOOKUP(A1628,HEADROOM!$C$2:$E$3820,3,FALSE()),"")</f>
        <v/>
      </c>
      <c r="J1628" s="0" t="str">
        <f aca="false">A1628&amp;B1628</f>
        <v>Texex Energy Partners Ltd.96060736</v>
      </c>
      <c r="K1628" s="0" t="s">
        <v>1572</v>
      </c>
    </row>
    <row r="1629" customFormat="false" ht="12.75" hidden="false" customHeight="false" outlineLevel="0" collapsed="false">
      <c r="A1629" s="56" t="s">
        <v>236</v>
      </c>
      <c r="B1629" s="57" t="n">
        <v>96062176</v>
      </c>
      <c r="C1629" s="118" t="s">
        <v>33</v>
      </c>
      <c r="D1629" s="57" t="n">
        <v>70730</v>
      </c>
      <c r="E1629" s="0" t="s">
        <v>13</v>
      </c>
      <c r="F1629" s="0" t="n">
        <v>144</v>
      </c>
      <c r="H1629" s="29" t="n">
        <f aca="false">VLOOKUP(A1629,HEADROOM!$C$2:$D$3820,2,FALSE())</f>
        <v>150000</v>
      </c>
      <c r="I1629" s="0" t="str">
        <f aca="false">IF(D1629="",VLOOKUP(A1629,HEADROOM!$C$2:$E$3820,3,FALSE()),"")</f>
        <v/>
      </c>
      <c r="J1629" s="0" t="str">
        <f aca="false">A1629&amp;B1629</f>
        <v>Texex Energy Partners Ltd.96062176</v>
      </c>
      <c r="K1629" s="0" t="s">
        <v>1572</v>
      </c>
    </row>
    <row r="1630" customFormat="false" ht="12.75" hidden="false" customHeight="false" outlineLevel="0" collapsed="false">
      <c r="A1630" s="56" t="s">
        <v>236</v>
      </c>
      <c r="B1630" s="57" t="n">
        <v>96062177</v>
      </c>
      <c r="C1630" s="118" t="s">
        <v>33</v>
      </c>
      <c r="D1630" s="57" t="n">
        <v>70730</v>
      </c>
      <c r="E1630" s="0" t="s">
        <v>13</v>
      </c>
      <c r="F1630" s="0" t="n">
        <v>144</v>
      </c>
      <c r="H1630" s="29" t="n">
        <f aca="false">VLOOKUP(A1630,HEADROOM!$C$2:$D$3820,2,FALSE())</f>
        <v>150000</v>
      </c>
      <c r="I1630" s="0" t="str">
        <f aca="false">IF(D1630="",VLOOKUP(A1630,HEADROOM!$C$2:$E$3820,3,FALSE()),"")</f>
        <v/>
      </c>
      <c r="J1630" s="0" t="str">
        <f aca="false">A1630&amp;B1630</f>
        <v>Texex Energy Partners Ltd.96062177</v>
      </c>
      <c r="K1630" s="0" t="s">
        <v>1572</v>
      </c>
    </row>
    <row r="1631" customFormat="false" ht="12.75" hidden="false" customHeight="false" outlineLevel="0" collapsed="false">
      <c r="A1631" s="56" t="s">
        <v>236</v>
      </c>
      <c r="B1631" s="57" t="n">
        <v>96063271</v>
      </c>
      <c r="C1631" s="118" t="s">
        <v>33</v>
      </c>
      <c r="D1631" s="57" t="n">
        <v>70730</v>
      </c>
      <c r="E1631" s="0" t="s">
        <v>13</v>
      </c>
      <c r="F1631" s="0" t="n">
        <v>144</v>
      </c>
      <c r="H1631" s="29" t="n">
        <f aca="false">VLOOKUP(A1631,HEADROOM!$C$2:$D$3820,2,FALSE())</f>
        <v>150000</v>
      </c>
      <c r="I1631" s="0" t="str">
        <f aca="false">IF(D1631="",VLOOKUP(A1631,HEADROOM!$C$2:$E$3820,3,FALSE()),"")</f>
        <v/>
      </c>
      <c r="J1631" s="0" t="str">
        <f aca="false">A1631&amp;B1631</f>
        <v>Texex Energy Partners Ltd.96063271</v>
      </c>
      <c r="K1631" s="0" t="s">
        <v>1572</v>
      </c>
    </row>
    <row r="1632" customFormat="false" ht="12.75" hidden="false" customHeight="false" outlineLevel="0" collapsed="false">
      <c r="A1632" s="56" t="s">
        <v>236</v>
      </c>
      <c r="B1632" s="57" t="n">
        <v>96063379</v>
      </c>
      <c r="C1632" s="118" t="s">
        <v>33</v>
      </c>
      <c r="D1632" s="57" t="n">
        <v>70730</v>
      </c>
      <c r="E1632" s="0" t="s">
        <v>13</v>
      </c>
      <c r="F1632" s="0" t="n">
        <v>144</v>
      </c>
      <c r="H1632" s="29" t="n">
        <f aca="false">VLOOKUP(A1632,HEADROOM!$C$2:$D$3820,2,FALSE())</f>
        <v>150000</v>
      </c>
      <c r="I1632" s="0" t="str">
        <f aca="false">IF(D1632="",VLOOKUP(A1632,HEADROOM!$C$2:$E$3820,3,FALSE()),"")</f>
        <v/>
      </c>
      <c r="J1632" s="0" t="str">
        <f aca="false">A1632&amp;B1632</f>
        <v>Texex Energy Partners Ltd.96063379</v>
      </c>
      <c r="K1632" s="0" t="s">
        <v>1572</v>
      </c>
    </row>
    <row r="1633" customFormat="false" ht="12.75" hidden="false" customHeight="false" outlineLevel="0" collapsed="false">
      <c r="A1633" s="56" t="s">
        <v>236</v>
      </c>
      <c r="B1633" s="57" t="n">
        <v>96065349</v>
      </c>
      <c r="C1633" s="118" t="s">
        <v>47</v>
      </c>
      <c r="D1633" s="57" t="n">
        <v>70730</v>
      </c>
      <c r="E1633" s="0" t="s">
        <v>13</v>
      </c>
      <c r="F1633" s="0" t="n">
        <v>144</v>
      </c>
      <c r="H1633" s="29" t="n">
        <f aca="false">VLOOKUP(A1633,HEADROOM!$C$2:$D$3820,2,FALSE())</f>
        <v>150000</v>
      </c>
      <c r="I1633" s="0" t="str">
        <f aca="false">IF(D1633="",VLOOKUP(A1633,HEADROOM!$C$2:$E$3820,3,FALSE()),"")</f>
        <v/>
      </c>
      <c r="J1633" s="0" t="str">
        <f aca="false">A1633&amp;B1633</f>
        <v>Texex Energy Partners Ltd.96065349</v>
      </c>
      <c r="K1633" s="0" t="s">
        <v>1572</v>
      </c>
    </row>
    <row r="1634" customFormat="false" ht="12.75" hidden="false" customHeight="false" outlineLevel="0" collapsed="false">
      <c r="A1634" s="56" t="s">
        <v>170</v>
      </c>
      <c r="B1634" s="57" t="n">
        <v>96005429</v>
      </c>
      <c r="C1634" s="118" t="s">
        <v>35</v>
      </c>
      <c r="D1634" s="57" t="n">
        <v>34566</v>
      </c>
      <c r="E1634" s="0" t="s">
        <v>13</v>
      </c>
      <c r="F1634" s="0" t="n">
        <v>88</v>
      </c>
      <c r="H1634" s="29" t="n">
        <f aca="false">VLOOKUP(A1634,HEADROOM!$C$2:$D$3820,2,FALSE())</f>
        <v>250000</v>
      </c>
      <c r="I1634" s="0" t="str">
        <f aca="false">IF(D1634="",VLOOKUP(A1634,HEADROOM!$C$2:$E$3820,3,FALSE()),"")</f>
        <v/>
      </c>
      <c r="J1634" s="0" t="str">
        <f aca="false">A1634&amp;B1634</f>
        <v>Texla Energy Management Inc.96005429</v>
      </c>
      <c r="K1634" s="0" t="s">
        <v>1572</v>
      </c>
    </row>
    <row r="1635" customFormat="false" ht="12.75" hidden="false" customHeight="false" outlineLevel="0" collapsed="false">
      <c r="A1635" s="56" t="s">
        <v>170</v>
      </c>
      <c r="B1635" s="57" t="n">
        <v>96018764</v>
      </c>
      <c r="C1635" s="118" t="s">
        <v>36</v>
      </c>
      <c r="D1635" s="57" t="n">
        <v>34566</v>
      </c>
      <c r="E1635" s="0" t="s">
        <v>13</v>
      </c>
      <c r="F1635" s="0" t="n">
        <v>88</v>
      </c>
      <c r="H1635" s="29" t="n">
        <f aca="false">VLOOKUP(A1635,HEADROOM!$C$2:$D$3820,2,FALSE())</f>
        <v>250000</v>
      </c>
      <c r="I1635" s="0" t="str">
        <f aca="false">IF(D1635="",VLOOKUP(A1635,HEADROOM!$C$2:$E$3820,3,FALSE()),"")</f>
        <v/>
      </c>
      <c r="J1635" s="0" t="str">
        <f aca="false">A1635&amp;B1635</f>
        <v>Texla Energy Management Inc.96018764</v>
      </c>
      <c r="K1635" s="0" t="s">
        <v>1572</v>
      </c>
    </row>
    <row r="1636" customFormat="false" ht="12.75" hidden="false" customHeight="false" outlineLevel="0" collapsed="false">
      <c r="A1636" s="56" t="s">
        <v>170</v>
      </c>
      <c r="B1636" s="57" t="n">
        <v>96029288</v>
      </c>
      <c r="C1636" s="118" t="s">
        <v>54</v>
      </c>
      <c r="D1636" s="57" t="n">
        <v>34566</v>
      </c>
      <c r="E1636" s="0" t="s">
        <v>13</v>
      </c>
      <c r="F1636" s="0" t="n">
        <v>88</v>
      </c>
      <c r="H1636" s="29" t="n">
        <f aca="false">VLOOKUP(A1636,HEADROOM!$C$2:$D$3820,2,FALSE())</f>
        <v>250000</v>
      </c>
      <c r="I1636" s="0" t="str">
        <f aca="false">IF(D1636="",VLOOKUP(A1636,HEADROOM!$C$2:$E$3820,3,FALSE()),"")</f>
        <v/>
      </c>
      <c r="J1636" s="0" t="str">
        <f aca="false">A1636&amp;B1636</f>
        <v>Texla Energy Management Inc.96029288</v>
      </c>
      <c r="K1636" s="0" t="s">
        <v>1572</v>
      </c>
    </row>
    <row r="1637" customFormat="false" ht="12.75" hidden="false" customHeight="false" outlineLevel="0" collapsed="false">
      <c r="A1637" s="56" t="s">
        <v>170</v>
      </c>
      <c r="B1637" s="57" t="n">
        <v>96046739</v>
      </c>
      <c r="C1637" s="118" t="s">
        <v>47</v>
      </c>
      <c r="D1637" s="57" t="n">
        <v>34566</v>
      </c>
      <c r="E1637" s="0" t="s">
        <v>13</v>
      </c>
      <c r="F1637" s="0" t="n">
        <v>88</v>
      </c>
      <c r="H1637" s="29" t="n">
        <f aca="false">VLOOKUP(A1637,HEADROOM!$C$2:$D$3820,2,FALSE())</f>
        <v>250000</v>
      </c>
      <c r="I1637" s="0" t="str">
        <f aca="false">IF(D1637="",VLOOKUP(A1637,HEADROOM!$C$2:$E$3820,3,FALSE()),"")</f>
        <v/>
      </c>
      <c r="J1637" s="0" t="str">
        <f aca="false">A1637&amp;B1637</f>
        <v>Texla Energy Management Inc.96046739</v>
      </c>
      <c r="K1637" s="0" t="s">
        <v>1572</v>
      </c>
    </row>
    <row r="1638" customFormat="false" ht="12.75" hidden="false" customHeight="false" outlineLevel="0" collapsed="false">
      <c r="A1638" s="56" t="s">
        <v>277</v>
      </c>
      <c r="B1638" s="57" t="n">
        <v>96000409</v>
      </c>
      <c r="C1638" s="118" t="s">
        <v>188</v>
      </c>
      <c r="D1638" s="57" t="n">
        <v>41</v>
      </c>
      <c r="E1638" s="0" t="s">
        <v>13</v>
      </c>
      <c r="F1638" s="0" t="n">
        <v>178</v>
      </c>
      <c r="H1638" s="29" t="n">
        <f aca="false">VLOOKUP(A1638,HEADROOM!$C$2:$D$3820,2,FALSE())</f>
        <v>12114735</v>
      </c>
      <c r="I1638" s="0" t="str">
        <f aca="false">IF(D1638="",VLOOKUP(A1638,HEADROOM!$C$2:$E$3820,3,FALSE()),"")</f>
        <v/>
      </c>
      <c r="J1638" s="0" t="str">
        <f aca="false">A1638&amp;B1638</f>
        <v>The Brooklyn Union Gas Company96000409</v>
      </c>
      <c r="K1638" s="0" t="s">
        <v>1572</v>
      </c>
    </row>
    <row r="1639" customFormat="false" ht="12.75" hidden="false" customHeight="false" outlineLevel="0" collapsed="false">
      <c r="A1639" s="56" t="s">
        <v>277</v>
      </c>
      <c r="B1639" s="57" t="n">
        <v>96000411</v>
      </c>
      <c r="C1639" s="118" t="s">
        <v>180</v>
      </c>
      <c r="D1639" s="57" t="n">
        <v>41</v>
      </c>
      <c r="E1639" s="0" t="s">
        <v>13</v>
      </c>
      <c r="F1639" s="0" t="n">
        <v>178</v>
      </c>
      <c r="H1639" s="29" t="n">
        <f aca="false">VLOOKUP(A1639,HEADROOM!$C$2:$D$3820,2,FALSE())</f>
        <v>12114735</v>
      </c>
      <c r="I1639" s="0" t="str">
        <f aca="false">IF(D1639="",VLOOKUP(A1639,HEADROOM!$C$2:$E$3820,3,FALSE()),"")</f>
        <v/>
      </c>
      <c r="J1639" s="0" t="str">
        <f aca="false">A1639&amp;B1639</f>
        <v>The Brooklyn Union Gas Company96000411</v>
      </c>
      <c r="K1639" s="0" t="s">
        <v>1572</v>
      </c>
    </row>
    <row r="1640" customFormat="false" ht="12.75" hidden="false" customHeight="false" outlineLevel="0" collapsed="false">
      <c r="A1640" s="56" t="s">
        <v>277</v>
      </c>
      <c r="B1640" s="57" t="n">
        <v>96000421</v>
      </c>
      <c r="C1640" s="118" t="s">
        <v>47</v>
      </c>
      <c r="D1640" s="57" t="n">
        <v>41</v>
      </c>
      <c r="E1640" s="0" t="s">
        <v>13</v>
      </c>
      <c r="F1640" s="0" t="n">
        <v>178</v>
      </c>
      <c r="H1640" s="29" t="n">
        <f aca="false">VLOOKUP(A1640,HEADROOM!$C$2:$D$3820,2,FALSE())</f>
        <v>12114735</v>
      </c>
      <c r="I1640" s="0" t="str">
        <f aca="false">IF(D1640="",VLOOKUP(A1640,HEADROOM!$C$2:$E$3820,3,FALSE()),"")</f>
        <v/>
      </c>
      <c r="J1640" s="0" t="str">
        <f aca="false">A1640&amp;B1640</f>
        <v>The Brooklyn Union Gas Company96000421</v>
      </c>
      <c r="K1640" s="0" t="s">
        <v>1572</v>
      </c>
    </row>
    <row r="1641" customFormat="false" ht="12.75" hidden="false" customHeight="false" outlineLevel="0" collapsed="false">
      <c r="A1641" s="56" t="s">
        <v>277</v>
      </c>
      <c r="B1641" s="57" t="n">
        <v>96001992</v>
      </c>
      <c r="C1641" s="118" t="s">
        <v>59</v>
      </c>
      <c r="D1641" s="57" t="n">
        <v>41</v>
      </c>
      <c r="E1641" s="0" t="s">
        <v>13</v>
      </c>
      <c r="F1641" s="0" t="n">
        <v>178</v>
      </c>
      <c r="H1641" s="29" t="n">
        <f aca="false">VLOOKUP(A1641,HEADROOM!$C$2:$D$3820,2,FALSE())</f>
        <v>12114735</v>
      </c>
      <c r="I1641" s="0" t="str">
        <f aca="false">IF(D1641="",VLOOKUP(A1641,HEADROOM!$C$2:$E$3820,3,FALSE()),"")</f>
        <v/>
      </c>
      <c r="J1641" s="0" t="str">
        <f aca="false">A1641&amp;B1641</f>
        <v>The Brooklyn Union Gas Company96001992</v>
      </c>
      <c r="K1641" s="0" t="s">
        <v>1572</v>
      </c>
    </row>
    <row r="1642" customFormat="false" ht="12.75" hidden="false" customHeight="false" outlineLevel="0" collapsed="false">
      <c r="A1642" s="56" t="s">
        <v>277</v>
      </c>
      <c r="B1642" s="57" t="n">
        <v>96007321</v>
      </c>
      <c r="C1642" s="118" t="s">
        <v>173</v>
      </c>
      <c r="D1642" s="57" t="n">
        <v>41</v>
      </c>
      <c r="E1642" s="0" t="s">
        <v>13</v>
      </c>
      <c r="F1642" s="0" t="n">
        <v>178</v>
      </c>
      <c r="H1642" s="29" t="n">
        <f aca="false">VLOOKUP(A1642,HEADROOM!$C$2:$D$3820,2,FALSE())</f>
        <v>12114735</v>
      </c>
      <c r="I1642" s="0" t="str">
        <f aca="false">IF(D1642="",VLOOKUP(A1642,HEADROOM!$C$2:$E$3820,3,FALSE()),"")</f>
        <v/>
      </c>
      <c r="J1642" s="0" t="str">
        <f aca="false">A1642&amp;B1642</f>
        <v>The Brooklyn Union Gas Company96007321</v>
      </c>
      <c r="K1642" s="0" t="s">
        <v>1572</v>
      </c>
    </row>
    <row r="1643" customFormat="false" ht="12.75" hidden="false" customHeight="false" outlineLevel="0" collapsed="false">
      <c r="A1643" s="56" t="s">
        <v>277</v>
      </c>
      <c r="B1643" s="57" t="n">
        <v>96044819</v>
      </c>
      <c r="C1643" s="118" t="s">
        <v>28</v>
      </c>
      <c r="D1643" s="57" t="n">
        <v>41</v>
      </c>
      <c r="E1643" s="0" t="s">
        <v>13</v>
      </c>
      <c r="F1643" s="0" t="n">
        <v>178</v>
      </c>
      <c r="H1643" s="29" t="n">
        <f aca="false">VLOOKUP(A1643,HEADROOM!$C$2:$D$3820,2,FALSE())</f>
        <v>12114735</v>
      </c>
      <c r="I1643" s="0" t="str">
        <f aca="false">IF(D1643="",VLOOKUP(A1643,HEADROOM!$C$2:$E$3820,3,FALSE()),"")</f>
        <v/>
      </c>
      <c r="J1643" s="0" t="str">
        <f aca="false">A1643&amp;B1643</f>
        <v>The Brooklyn Union Gas Company96044819</v>
      </c>
      <c r="K1643" s="0" t="s">
        <v>1572</v>
      </c>
    </row>
    <row r="1644" customFormat="false" ht="12.75" hidden="false" customHeight="false" outlineLevel="0" collapsed="false">
      <c r="A1644" s="56" t="s">
        <v>111</v>
      </c>
      <c r="B1644" s="57" t="n">
        <v>96016462</v>
      </c>
      <c r="C1644" s="118" t="s">
        <v>34</v>
      </c>
      <c r="D1644" s="57" t="n">
        <v>5280</v>
      </c>
      <c r="E1644" s="0" t="s">
        <v>13</v>
      </c>
      <c r="F1644" s="0" t="n">
        <v>43</v>
      </c>
      <c r="H1644" s="29" t="n">
        <f aca="false">VLOOKUP(A1644,HEADROOM!$C$2:$D$3820,2,FALSE())</f>
        <v>193437510</v>
      </c>
      <c r="I1644" s="0" t="str">
        <f aca="false">IF(D1644="",VLOOKUP(A1644,HEADROOM!$C$2:$E$3820,3,FALSE()),"")</f>
        <v/>
      </c>
      <c r="J1644" s="0" t="str">
        <f aca="false">A1644&amp;B1644</f>
        <v>The Chase Manhattan Bank96016462</v>
      </c>
      <c r="K1644" s="0" t="s">
        <v>1572</v>
      </c>
    </row>
    <row r="1645" customFormat="false" ht="12.75" hidden="false" customHeight="false" outlineLevel="0" collapsed="false">
      <c r="A1645" s="56" t="s">
        <v>111</v>
      </c>
      <c r="B1645" s="57" t="n">
        <v>96022647</v>
      </c>
      <c r="C1645" s="118" t="s">
        <v>32</v>
      </c>
      <c r="D1645" s="57" t="n">
        <v>5280</v>
      </c>
      <c r="E1645" s="0" t="s">
        <v>13</v>
      </c>
      <c r="F1645" s="0" t="n">
        <v>43</v>
      </c>
      <c r="H1645" s="29" t="n">
        <f aca="false">VLOOKUP(A1645,HEADROOM!$C$2:$D$3820,2,FALSE())</f>
        <v>193437510</v>
      </c>
      <c r="I1645" s="0" t="str">
        <f aca="false">IF(D1645="",VLOOKUP(A1645,HEADROOM!$C$2:$E$3820,3,FALSE()),"")</f>
        <v/>
      </c>
      <c r="J1645" s="0" t="str">
        <f aca="false">A1645&amp;B1645</f>
        <v>The Chase Manhattan Bank96022647</v>
      </c>
      <c r="K1645" s="0" t="s">
        <v>1572</v>
      </c>
    </row>
    <row r="1646" customFormat="false" ht="12.75" hidden="false" customHeight="false" outlineLevel="0" collapsed="false">
      <c r="A1646" s="56" t="s">
        <v>111</v>
      </c>
      <c r="B1646" s="57" t="n">
        <v>96022880</v>
      </c>
      <c r="C1646" s="118" t="s">
        <v>32</v>
      </c>
      <c r="D1646" s="57" t="n">
        <v>5280</v>
      </c>
      <c r="E1646" s="0" t="s">
        <v>13</v>
      </c>
      <c r="F1646" s="0" t="n">
        <v>43</v>
      </c>
      <c r="H1646" s="29" t="n">
        <f aca="false">VLOOKUP(A1646,HEADROOM!$C$2:$D$3820,2,FALSE())</f>
        <v>193437510</v>
      </c>
      <c r="I1646" s="0" t="str">
        <f aca="false">IF(D1646="",VLOOKUP(A1646,HEADROOM!$C$2:$E$3820,3,FALSE()),"")</f>
        <v/>
      </c>
      <c r="J1646" s="0" t="str">
        <f aca="false">A1646&amp;B1646</f>
        <v>The Chase Manhattan Bank96022880</v>
      </c>
      <c r="K1646" s="0" t="s">
        <v>1572</v>
      </c>
    </row>
    <row r="1647" customFormat="false" ht="12.75" hidden="false" customHeight="false" outlineLevel="0" collapsed="false">
      <c r="A1647" s="56" t="s">
        <v>111</v>
      </c>
      <c r="B1647" s="57" t="n">
        <v>96023288</v>
      </c>
      <c r="C1647" s="118" t="s">
        <v>32</v>
      </c>
      <c r="D1647" s="57" t="n">
        <v>5280</v>
      </c>
      <c r="E1647" s="0" t="s">
        <v>13</v>
      </c>
      <c r="F1647" s="0" t="n">
        <v>43</v>
      </c>
      <c r="H1647" s="29" t="n">
        <f aca="false">VLOOKUP(A1647,HEADROOM!$C$2:$D$3820,2,FALSE())</f>
        <v>193437510</v>
      </c>
      <c r="I1647" s="0" t="str">
        <f aca="false">IF(D1647="",VLOOKUP(A1647,HEADROOM!$C$2:$E$3820,3,FALSE()),"")</f>
        <v/>
      </c>
      <c r="J1647" s="0" t="str">
        <f aca="false">A1647&amp;B1647</f>
        <v>The Chase Manhattan Bank96023288</v>
      </c>
      <c r="K1647" s="0" t="s">
        <v>1572</v>
      </c>
    </row>
    <row r="1648" customFormat="false" ht="12.75" hidden="false" customHeight="false" outlineLevel="0" collapsed="false">
      <c r="A1648" s="56" t="s">
        <v>111</v>
      </c>
      <c r="B1648" s="57" t="n">
        <v>96023289</v>
      </c>
      <c r="C1648" s="118" t="s">
        <v>32</v>
      </c>
      <c r="D1648" s="57" t="n">
        <v>5280</v>
      </c>
      <c r="E1648" s="0" t="s">
        <v>13</v>
      </c>
      <c r="F1648" s="0" t="n">
        <v>43</v>
      </c>
      <c r="H1648" s="29" t="n">
        <f aca="false">VLOOKUP(A1648,HEADROOM!$C$2:$D$3820,2,FALSE())</f>
        <v>193437510</v>
      </c>
      <c r="I1648" s="0" t="str">
        <f aca="false">IF(D1648="",VLOOKUP(A1648,HEADROOM!$C$2:$E$3820,3,FALSE()),"")</f>
        <v/>
      </c>
      <c r="J1648" s="0" t="str">
        <f aca="false">A1648&amp;B1648</f>
        <v>The Chase Manhattan Bank96023289</v>
      </c>
      <c r="K1648" s="0" t="s">
        <v>1572</v>
      </c>
    </row>
    <row r="1649" customFormat="false" ht="12.75" hidden="false" customHeight="false" outlineLevel="0" collapsed="false">
      <c r="A1649" s="56" t="s">
        <v>111</v>
      </c>
      <c r="B1649" s="57" t="n">
        <v>96023290</v>
      </c>
      <c r="C1649" s="118" t="s">
        <v>32</v>
      </c>
      <c r="D1649" s="57" t="n">
        <v>5280</v>
      </c>
      <c r="E1649" s="0" t="s">
        <v>13</v>
      </c>
      <c r="F1649" s="0" t="n">
        <v>43</v>
      </c>
      <c r="H1649" s="29" t="n">
        <f aca="false">VLOOKUP(A1649,HEADROOM!$C$2:$D$3820,2,FALSE())</f>
        <v>193437510</v>
      </c>
      <c r="I1649" s="0" t="str">
        <f aca="false">IF(D1649="",VLOOKUP(A1649,HEADROOM!$C$2:$E$3820,3,FALSE()),"")</f>
        <v/>
      </c>
      <c r="J1649" s="0" t="str">
        <f aca="false">A1649&amp;B1649</f>
        <v>The Chase Manhattan Bank96023290</v>
      </c>
      <c r="K1649" s="0" t="s">
        <v>1572</v>
      </c>
    </row>
    <row r="1650" customFormat="false" ht="12.75" hidden="false" customHeight="false" outlineLevel="0" collapsed="false">
      <c r="A1650" s="56" t="s">
        <v>111</v>
      </c>
      <c r="B1650" s="57" t="n">
        <v>96027218</v>
      </c>
      <c r="C1650" s="118" t="s">
        <v>32</v>
      </c>
      <c r="D1650" s="57" t="n">
        <v>5280</v>
      </c>
      <c r="E1650" s="0" t="s">
        <v>13</v>
      </c>
      <c r="F1650" s="0" t="n">
        <v>43</v>
      </c>
      <c r="H1650" s="29" t="n">
        <f aca="false">VLOOKUP(A1650,HEADROOM!$C$2:$D$3820,2,FALSE())</f>
        <v>193437510</v>
      </c>
      <c r="I1650" s="0" t="str">
        <f aca="false">IF(D1650="",VLOOKUP(A1650,HEADROOM!$C$2:$E$3820,3,FALSE()),"")</f>
        <v/>
      </c>
      <c r="J1650" s="0" t="str">
        <f aca="false">A1650&amp;B1650</f>
        <v>The Chase Manhattan Bank96027218</v>
      </c>
      <c r="K1650" s="0" t="s">
        <v>1572</v>
      </c>
    </row>
    <row r="1651" customFormat="false" ht="12.75" hidden="false" customHeight="false" outlineLevel="0" collapsed="false">
      <c r="A1651" s="56" t="s">
        <v>111</v>
      </c>
      <c r="B1651" s="57" t="n">
        <v>96032506</v>
      </c>
      <c r="C1651" s="118" t="s">
        <v>32</v>
      </c>
      <c r="D1651" s="57" t="n">
        <v>5280</v>
      </c>
      <c r="E1651" s="0" t="s">
        <v>13</v>
      </c>
      <c r="F1651" s="0" t="n">
        <v>43</v>
      </c>
      <c r="H1651" s="29" t="n">
        <f aca="false">VLOOKUP(A1651,HEADROOM!$C$2:$D$3820,2,FALSE())</f>
        <v>193437510</v>
      </c>
      <c r="I1651" s="0" t="str">
        <f aca="false">IF(D1651="",VLOOKUP(A1651,HEADROOM!$C$2:$E$3820,3,FALSE()),"")</f>
        <v/>
      </c>
      <c r="J1651" s="0" t="str">
        <f aca="false">A1651&amp;B1651</f>
        <v>The Chase Manhattan Bank96032506</v>
      </c>
      <c r="K1651" s="0" t="s">
        <v>1572</v>
      </c>
    </row>
    <row r="1652" customFormat="false" ht="12.75" hidden="false" customHeight="false" outlineLevel="0" collapsed="false">
      <c r="A1652" s="56" t="s">
        <v>111</v>
      </c>
      <c r="B1652" s="57" t="n">
        <v>96035755</v>
      </c>
      <c r="C1652" s="118" t="s">
        <v>47</v>
      </c>
      <c r="D1652" s="57" t="n">
        <v>5280</v>
      </c>
      <c r="E1652" s="0" t="s">
        <v>13</v>
      </c>
      <c r="F1652" s="0" t="n">
        <v>43</v>
      </c>
      <c r="H1652" s="29" t="n">
        <f aca="false">VLOOKUP(A1652,HEADROOM!$C$2:$D$3820,2,FALSE())</f>
        <v>193437510</v>
      </c>
      <c r="I1652" s="0" t="str">
        <f aca="false">IF(D1652="",VLOOKUP(A1652,HEADROOM!$C$2:$E$3820,3,FALSE()),"")</f>
        <v/>
      </c>
      <c r="J1652" s="0" t="str">
        <f aca="false">A1652&amp;B1652</f>
        <v>The Chase Manhattan Bank96035755</v>
      </c>
      <c r="K1652" s="0" t="s">
        <v>1572</v>
      </c>
    </row>
    <row r="1653" customFormat="false" ht="12.75" hidden="false" customHeight="false" outlineLevel="0" collapsed="false">
      <c r="A1653" s="56" t="s">
        <v>165</v>
      </c>
      <c r="B1653" s="57" t="n">
        <v>96058009</v>
      </c>
      <c r="C1653" s="118" t="s">
        <v>59</v>
      </c>
      <c r="D1653" s="57" t="n">
        <v>81385</v>
      </c>
      <c r="E1653" s="0" t="s">
        <v>13</v>
      </c>
      <c r="F1653" s="0" t="n">
        <v>85</v>
      </c>
      <c r="H1653" s="29" t="n">
        <f aca="false">VLOOKUP(A1653,HEADROOM!$C$2:$D$3820,2,FALSE())</f>
        <v>1500000</v>
      </c>
      <c r="I1653" s="0" t="str">
        <f aca="false">IF(D1653="",VLOOKUP(A1653,HEADROOM!$C$2:$E$3820,3,FALSE()),"")</f>
        <v/>
      </c>
      <c r="J1653" s="0" t="str">
        <f aca="false">A1653&amp;B1653</f>
        <v>The New Power Company96058009</v>
      </c>
      <c r="K1653" s="0" t="s">
        <v>112</v>
      </c>
    </row>
    <row r="1654" customFormat="false" ht="12.75" hidden="false" customHeight="false" outlineLevel="0" collapsed="false">
      <c r="A1654" s="56" t="s">
        <v>165</v>
      </c>
      <c r="B1654" s="57" t="n">
        <v>96066349</v>
      </c>
      <c r="C1654" s="118" t="s">
        <v>44</v>
      </c>
      <c r="D1654" s="57" t="n">
        <v>81385</v>
      </c>
      <c r="E1654" s="0" t="s">
        <v>13</v>
      </c>
      <c r="F1654" s="0" t="n">
        <v>85</v>
      </c>
      <c r="H1654" s="29" t="n">
        <f aca="false">VLOOKUP(A1654,HEADROOM!$C$2:$D$3820,2,FALSE())</f>
        <v>1500000</v>
      </c>
      <c r="I1654" s="0" t="str">
        <f aca="false">IF(D1654="",VLOOKUP(A1654,HEADROOM!$C$2:$E$3820,3,FALSE()),"")</f>
        <v/>
      </c>
      <c r="J1654" s="0" t="str">
        <f aca="false">A1654&amp;B1654</f>
        <v>The New Power Company96066349</v>
      </c>
      <c r="K1654" s="0" t="s">
        <v>112</v>
      </c>
    </row>
    <row r="1655" customFormat="false" ht="12.75" hidden="false" customHeight="false" outlineLevel="0" collapsed="false">
      <c r="A1655" s="56" t="s">
        <v>165</v>
      </c>
      <c r="B1655" s="57" t="n">
        <v>96031861</v>
      </c>
      <c r="C1655" s="118" t="s">
        <v>47</v>
      </c>
      <c r="D1655" s="57" t="n">
        <v>81385</v>
      </c>
      <c r="E1655" s="0" t="s">
        <v>13</v>
      </c>
      <c r="F1655" s="0" t="n">
        <v>85</v>
      </c>
      <c r="H1655" s="29" t="n">
        <f aca="false">VLOOKUP(A1655,HEADROOM!$C$2:$D$3820,2,FALSE())</f>
        <v>1500000</v>
      </c>
      <c r="I1655" s="0" t="str">
        <f aca="false">IF(D1655="",VLOOKUP(A1655,HEADROOM!$C$2:$E$3820,3,FALSE()),"")</f>
        <v/>
      </c>
      <c r="J1655" s="0" t="str">
        <f aca="false">A1655&amp;B1655</f>
        <v>The New Power Company96031861</v>
      </c>
      <c r="K1655" s="0" t="s">
        <v>1572</v>
      </c>
    </row>
    <row r="1656" customFormat="false" ht="12.75" hidden="false" customHeight="false" outlineLevel="0" collapsed="false">
      <c r="A1656" s="56" t="s">
        <v>165</v>
      </c>
      <c r="B1656" s="57" t="n">
        <v>96049823</v>
      </c>
      <c r="C1656" s="118" t="s">
        <v>29</v>
      </c>
      <c r="D1656" s="57" t="n">
        <v>81385</v>
      </c>
      <c r="E1656" s="0" t="s">
        <v>13</v>
      </c>
      <c r="F1656" s="0" t="n">
        <v>85</v>
      </c>
      <c r="H1656" s="29" t="n">
        <f aca="false">VLOOKUP(A1656,HEADROOM!$C$2:$D$3820,2,FALSE())</f>
        <v>1500000</v>
      </c>
      <c r="I1656" s="0" t="str">
        <f aca="false">IF(D1656="",VLOOKUP(A1656,HEADROOM!$C$2:$E$3820,3,FALSE()),"")</f>
        <v/>
      </c>
      <c r="J1656" s="0" t="str">
        <f aca="false">A1656&amp;B1656</f>
        <v>The New Power Company96049823</v>
      </c>
      <c r="K1656" s="0" t="s">
        <v>1572</v>
      </c>
    </row>
    <row r="1657" customFormat="false" ht="12.75" hidden="false" customHeight="false" outlineLevel="0" collapsed="false">
      <c r="A1657" s="56" t="s">
        <v>165</v>
      </c>
      <c r="B1657" s="57" t="n">
        <v>96055106</v>
      </c>
      <c r="C1657" s="118" t="s">
        <v>28</v>
      </c>
      <c r="D1657" s="57" t="n">
        <v>81385</v>
      </c>
      <c r="E1657" s="0" t="s">
        <v>13</v>
      </c>
      <c r="F1657" s="0" t="n">
        <v>85</v>
      </c>
      <c r="H1657" s="29" t="n">
        <f aca="false">VLOOKUP(A1657,HEADROOM!$C$2:$D$3820,2,FALSE())</f>
        <v>1500000</v>
      </c>
      <c r="I1657" s="0" t="str">
        <f aca="false">IF(D1657="",VLOOKUP(A1657,HEADROOM!$C$2:$E$3820,3,FALSE()),"")</f>
        <v/>
      </c>
      <c r="J1657" s="0" t="str">
        <f aca="false">A1657&amp;B1657</f>
        <v>The New Power Company96055106</v>
      </c>
      <c r="K1657" s="0" t="s">
        <v>1572</v>
      </c>
    </row>
    <row r="1658" customFormat="false" ht="12.75" hidden="false" customHeight="false" outlineLevel="0" collapsed="false">
      <c r="A1658" s="56" t="s">
        <v>252</v>
      </c>
      <c r="B1658" s="57" t="n">
        <v>96001431</v>
      </c>
      <c r="C1658" s="118" t="s">
        <v>253</v>
      </c>
      <c r="D1658" s="57" t="n">
        <v>3078</v>
      </c>
      <c r="E1658" s="0" t="s">
        <v>13</v>
      </c>
      <c r="F1658" s="0" t="n">
        <v>157</v>
      </c>
      <c r="H1658" s="29" t="n">
        <f aca="false">VLOOKUP(A1658,HEADROOM!$C$2:$D$3820,2,FALSE())</f>
        <v>100000</v>
      </c>
      <c r="I1658" s="0" t="str">
        <f aca="false">IF(D1658="",VLOOKUP(A1658,HEADROOM!$C$2:$E$3820,3,FALSE()),"")</f>
        <v/>
      </c>
      <c r="J1658" s="0" t="str">
        <f aca="false">A1658&amp;B1658</f>
        <v>Tiger Natural Gas Inc.96001431</v>
      </c>
      <c r="K1658" s="0" t="s">
        <v>1572</v>
      </c>
    </row>
    <row r="1659" customFormat="false" ht="12.75" hidden="false" customHeight="false" outlineLevel="0" collapsed="false">
      <c r="A1659" s="56" t="s">
        <v>252</v>
      </c>
      <c r="B1659" s="57" t="n">
        <v>96001446</v>
      </c>
      <c r="C1659" s="118" t="s">
        <v>113</v>
      </c>
      <c r="D1659" s="57" t="n">
        <v>3078</v>
      </c>
      <c r="E1659" s="0" t="s">
        <v>13</v>
      </c>
      <c r="F1659" s="0" t="n">
        <v>157</v>
      </c>
      <c r="H1659" s="29" t="n">
        <f aca="false">VLOOKUP(A1659,HEADROOM!$C$2:$D$3820,2,FALSE())</f>
        <v>100000</v>
      </c>
      <c r="I1659" s="0" t="str">
        <f aca="false">IF(D1659="",VLOOKUP(A1659,HEADROOM!$C$2:$E$3820,3,FALSE()),"")</f>
        <v/>
      </c>
      <c r="J1659" s="0" t="str">
        <f aca="false">A1659&amp;B1659</f>
        <v>Tiger Natural Gas Inc.96001446</v>
      </c>
      <c r="K1659" s="0" t="s">
        <v>1572</v>
      </c>
    </row>
    <row r="1660" customFormat="false" ht="12.75" hidden="false" customHeight="false" outlineLevel="0" collapsed="false">
      <c r="A1660" s="56" t="s">
        <v>252</v>
      </c>
      <c r="B1660" s="57" t="n">
        <v>96002952</v>
      </c>
      <c r="C1660" s="118" t="s">
        <v>29</v>
      </c>
      <c r="D1660" s="57" t="n">
        <v>3078</v>
      </c>
      <c r="E1660" s="0" t="s">
        <v>13</v>
      </c>
      <c r="F1660" s="0" t="n">
        <v>157</v>
      </c>
      <c r="H1660" s="29" t="n">
        <f aca="false">VLOOKUP(A1660,HEADROOM!$C$2:$D$3820,2,FALSE())</f>
        <v>100000</v>
      </c>
      <c r="I1660" s="0" t="str">
        <f aca="false">IF(D1660="",VLOOKUP(A1660,HEADROOM!$C$2:$E$3820,3,FALSE()),"")</f>
        <v/>
      </c>
      <c r="J1660" s="0" t="str">
        <f aca="false">A1660&amp;B1660</f>
        <v>Tiger Natural Gas Inc.96002952</v>
      </c>
      <c r="K1660" s="0" t="s">
        <v>1572</v>
      </c>
    </row>
    <row r="1661" customFormat="false" ht="12.75" hidden="false" customHeight="false" outlineLevel="0" collapsed="false">
      <c r="A1661" s="56" t="s">
        <v>252</v>
      </c>
      <c r="B1661" s="57" t="n">
        <v>96029924</v>
      </c>
      <c r="C1661" s="118" t="s">
        <v>34</v>
      </c>
      <c r="D1661" s="57" t="n">
        <v>3078</v>
      </c>
      <c r="E1661" s="0" t="s">
        <v>13</v>
      </c>
      <c r="F1661" s="0" t="n">
        <v>157</v>
      </c>
      <c r="H1661" s="29" t="n">
        <f aca="false">VLOOKUP(A1661,HEADROOM!$C$2:$D$3820,2,FALSE())</f>
        <v>100000</v>
      </c>
      <c r="I1661" s="0" t="str">
        <f aca="false">IF(D1661="",VLOOKUP(A1661,HEADROOM!$C$2:$E$3820,3,FALSE()),"")</f>
        <v/>
      </c>
      <c r="J1661" s="0" t="str">
        <f aca="false">A1661&amp;B1661</f>
        <v>Tiger Natural Gas Inc.96029924</v>
      </c>
      <c r="K1661" s="0" t="s">
        <v>1572</v>
      </c>
    </row>
    <row r="1662" customFormat="false" ht="12.75" hidden="false" customHeight="false" outlineLevel="0" collapsed="false">
      <c r="A1662" s="56" t="s">
        <v>252</v>
      </c>
      <c r="B1662" s="57" t="n">
        <v>96081057</v>
      </c>
      <c r="C1662" s="118" t="s">
        <v>33</v>
      </c>
      <c r="D1662" s="57" t="n">
        <v>3078</v>
      </c>
      <c r="E1662" s="0" t="s">
        <v>13</v>
      </c>
      <c r="F1662" s="0" t="n">
        <v>157</v>
      </c>
      <c r="H1662" s="29" t="n">
        <f aca="false">VLOOKUP(A1662,HEADROOM!$C$2:$D$3820,2,FALSE())</f>
        <v>100000</v>
      </c>
      <c r="I1662" s="0" t="str">
        <f aca="false">IF(D1662="",VLOOKUP(A1662,HEADROOM!$C$2:$E$3820,3,FALSE()),"")</f>
        <v/>
      </c>
      <c r="J1662" s="0" t="str">
        <f aca="false">A1662&amp;B1662</f>
        <v>Tiger Natural Gas Inc.96081057</v>
      </c>
      <c r="K1662" s="0" t="s">
        <v>1572</v>
      </c>
    </row>
    <row r="1663" customFormat="false" ht="12.75" hidden="false" customHeight="false" outlineLevel="0" collapsed="false">
      <c r="A1663" s="56" t="s">
        <v>252</v>
      </c>
      <c r="B1663" s="57" t="n">
        <v>96081185</v>
      </c>
      <c r="C1663" s="118" t="s">
        <v>33</v>
      </c>
      <c r="D1663" s="57" t="n">
        <v>3078</v>
      </c>
      <c r="E1663" s="0" t="s">
        <v>13</v>
      </c>
      <c r="F1663" s="0" t="n">
        <v>157</v>
      </c>
      <c r="H1663" s="29" t="n">
        <f aca="false">VLOOKUP(A1663,HEADROOM!$C$2:$D$3820,2,FALSE())</f>
        <v>100000</v>
      </c>
      <c r="I1663" s="0" t="str">
        <f aca="false">IF(D1663="",VLOOKUP(A1663,HEADROOM!$C$2:$E$3820,3,FALSE()),"")</f>
        <v/>
      </c>
      <c r="J1663" s="0" t="str">
        <f aca="false">A1663&amp;B1663</f>
        <v>Tiger Natural Gas Inc.96081185</v>
      </c>
      <c r="K1663" s="0" t="s">
        <v>1572</v>
      </c>
    </row>
    <row r="1664" customFormat="false" ht="12.75" hidden="false" customHeight="false" outlineLevel="0" collapsed="false">
      <c r="A1664" s="56" t="s">
        <v>252</v>
      </c>
      <c r="B1664" s="57" t="n">
        <v>96081523</v>
      </c>
      <c r="C1664" s="118" t="s">
        <v>33</v>
      </c>
      <c r="D1664" s="57" t="n">
        <v>3078</v>
      </c>
      <c r="E1664" s="0" t="s">
        <v>13</v>
      </c>
      <c r="F1664" s="0" t="n">
        <v>157</v>
      </c>
      <c r="H1664" s="29" t="n">
        <f aca="false">VLOOKUP(A1664,HEADROOM!$C$2:$D$3820,2,FALSE())</f>
        <v>100000</v>
      </c>
      <c r="I1664" s="0" t="str">
        <f aca="false">IF(D1664="",VLOOKUP(A1664,HEADROOM!$C$2:$E$3820,3,FALSE()),"")</f>
        <v/>
      </c>
      <c r="J1664" s="0" t="str">
        <f aca="false">A1664&amp;B1664</f>
        <v>Tiger Natural Gas Inc.96081523</v>
      </c>
      <c r="K1664" s="0" t="s">
        <v>1572</v>
      </c>
    </row>
    <row r="1665" customFormat="false" ht="12.75" hidden="false" customHeight="false" outlineLevel="0" collapsed="false">
      <c r="A1665" s="56" t="s">
        <v>266</v>
      </c>
      <c r="B1665" s="57" t="n">
        <v>96001300</v>
      </c>
      <c r="C1665" s="118" t="s">
        <v>253</v>
      </c>
      <c r="D1665" s="57" t="n">
        <v>3089</v>
      </c>
      <c r="E1665" s="0" t="s">
        <v>13</v>
      </c>
      <c r="F1665" s="0" t="n">
        <v>169</v>
      </c>
      <c r="H1665" s="29" t="n">
        <f aca="false">VLOOKUP(A1665,HEADROOM!$C$2:$D$3820,2,FALSE())</f>
        <v>800000</v>
      </c>
      <c r="I1665" s="0" t="str">
        <f aca="false">IF(D1665="",VLOOKUP(A1665,HEADROOM!$C$2:$E$3820,3,FALSE()),"")</f>
        <v/>
      </c>
      <c r="J1665" s="0" t="str">
        <f aca="false">A1665&amp;B1665</f>
        <v>Torch Energy Marketing Inc.96001300</v>
      </c>
      <c r="K1665" s="0" t="s">
        <v>1572</v>
      </c>
    </row>
    <row r="1666" customFormat="false" ht="12.75" hidden="false" customHeight="false" outlineLevel="0" collapsed="false">
      <c r="A1666" s="56" t="s">
        <v>266</v>
      </c>
      <c r="B1666" s="57" t="n">
        <v>96002950</v>
      </c>
      <c r="C1666" s="118" t="s">
        <v>29</v>
      </c>
      <c r="D1666" s="57" t="n">
        <v>3089</v>
      </c>
      <c r="E1666" s="0" t="s">
        <v>13</v>
      </c>
      <c r="F1666" s="0" t="n">
        <v>169</v>
      </c>
      <c r="H1666" s="29" t="n">
        <f aca="false">VLOOKUP(A1666,HEADROOM!$C$2:$D$3820,2,FALSE())</f>
        <v>800000</v>
      </c>
      <c r="I1666" s="0" t="str">
        <f aca="false">IF(D1666="",VLOOKUP(A1666,HEADROOM!$C$2:$E$3820,3,FALSE()),"")</f>
        <v/>
      </c>
      <c r="J1666" s="0" t="str">
        <f aca="false">A1666&amp;B1666</f>
        <v>Torch Energy Marketing Inc.96002950</v>
      </c>
      <c r="K1666" s="0" t="s">
        <v>1572</v>
      </c>
    </row>
    <row r="1667" customFormat="false" ht="12.75" hidden="false" customHeight="false" outlineLevel="0" collapsed="false">
      <c r="A1667" s="56" t="s">
        <v>266</v>
      </c>
      <c r="B1667" s="57" t="n">
        <v>96018766</v>
      </c>
      <c r="C1667" s="118" t="s">
        <v>36</v>
      </c>
      <c r="D1667" s="57" t="n">
        <v>3089</v>
      </c>
      <c r="E1667" s="0" t="s">
        <v>13</v>
      </c>
      <c r="F1667" s="0" t="n">
        <v>169</v>
      </c>
      <c r="H1667" s="29" t="n">
        <f aca="false">VLOOKUP(A1667,HEADROOM!$C$2:$D$3820,2,FALSE())</f>
        <v>800000</v>
      </c>
      <c r="I1667" s="0" t="str">
        <f aca="false">IF(D1667="",VLOOKUP(A1667,HEADROOM!$C$2:$E$3820,3,FALSE()),"")</f>
        <v/>
      </c>
      <c r="J1667" s="0" t="str">
        <f aca="false">A1667&amp;B1667</f>
        <v>Torch Energy Marketing Inc.96018766</v>
      </c>
      <c r="K1667" s="0" t="s">
        <v>1572</v>
      </c>
    </row>
    <row r="1668" customFormat="false" ht="12.75" hidden="false" customHeight="false" outlineLevel="0" collapsed="false">
      <c r="A1668" s="56" t="s">
        <v>266</v>
      </c>
      <c r="B1668" s="57" t="n">
        <v>96041912</v>
      </c>
      <c r="C1668" s="118" t="s">
        <v>32</v>
      </c>
      <c r="D1668" s="57" t="n">
        <v>3089</v>
      </c>
      <c r="E1668" s="0" t="s">
        <v>13</v>
      </c>
      <c r="F1668" s="0" t="n">
        <v>169</v>
      </c>
      <c r="H1668" s="29" t="n">
        <f aca="false">VLOOKUP(A1668,HEADROOM!$C$2:$D$3820,2,FALSE())</f>
        <v>800000</v>
      </c>
      <c r="I1668" s="0" t="str">
        <f aca="false">IF(D1668="",VLOOKUP(A1668,HEADROOM!$C$2:$E$3820,3,FALSE()),"")</f>
        <v/>
      </c>
      <c r="J1668" s="0" t="str">
        <f aca="false">A1668&amp;B1668</f>
        <v>Torch Energy Marketing Inc.96041912</v>
      </c>
      <c r="K1668" s="0" t="s">
        <v>1572</v>
      </c>
    </row>
    <row r="1669" customFormat="false" ht="12.75" hidden="false" customHeight="false" outlineLevel="0" collapsed="false">
      <c r="A1669" s="56" t="s">
        <v>266</v>
      </c>
      <c r="B1669" s="57" t="n">
        <v>96048534</v>
      </c>
      <c r="C1669" s="118" t="s">
        <v>30</v>
      </c>
      <c r="D1669" s="57" t="n">
        <v>3089</v>
      </c>
      <c r="E1669" s="0" t="s">
        <v>13</v>
      </c>
      <c r="F1669" s="0" t="n">
        <v>169</v>
      </c>
      <c r="H1669" s="29" t="n">
        <f aca="false">VLOOKUP(A1669,HEADROOM!$C$2:$D$3820,2,FALSE())</f>
        <v>800000</v>
      </c>
      <c r="I1669" s="0" t="str">
        <f aca="false">IF(D1669="",VLOOKUP(A1669,HEADROOM!$C$2:$E$3820,3,FALSE()),"")</f>
        <v/>
      </c>
      <c r="J1669" s="0" t="str">
        <f aca="false">A1669&amp;B1669</f>
        <v>Torch Energy Marketing Inc.96048534</v>
      </c>
      <c r="K1669" s="0" t="s">
        <v>1572</v>
      </c>
    </row>
    <row r="1670" customFormat="false" ht="12.75" hidden="false" customHeight="false" outlineLevel="0" collapsed="false">
      <c r="A1670" s="56" t="s">
        <v>266</v>
      </c>
      <c r="B1670" s="57" t="n">
        <v>96057885</v>
      </c>
      <c r="C1670" s="118" t="s">
        <v>32</v>
      </c>
      <c r="D1670" s="57" t="n">
        <v>3089</v>
      </c>
      <c r="E1670" s="0" t="s">
        <v>13</v>
      </c>
      <c r="F1670" s="0" t="n">
        <v>169</v>
      </c>
      <c r="H1670" s="29" t="n">
        <f aca="false">VLOOKUP(A1670,HEADROOM!$C$2:$D$3820,2,FALSE())</f>
        <v>800000</v>
      </c>
      <c r="I1670" s="0" t="str">
        <f aca="false">IF(D1670="",VLOOKUP(A1670,HEADROOM!$C$2:$E$3820,3,FALSE()),"")</f>
        <v/>
      </c>
      <c r="J1670" s="0" t="str">
        <f aca="false">A1670&amp;B1670</f>
        <v>Torch Energy Marketing Inc.96057885</v>
      </c>
      <c r="K1670" s="0" t="s">
        <v>1572</v>
      </c>
    </row>
    <row r="1671" customFormat="false" ht="12.75" hidden="false" customHeight="false" outlineLevel="0" collapsed="false">
      <c r="A1671" s="56" t="s">
        <v>266</v>
      </c>
      <c r="B1671" s="57" t="n">
        <v>96057886</v>
      </c>
      <c r="C1671" s="118" t="s">
        <v>32</v>
      </c>
      <c r="D1671" s="57" t="n">
        <v>3089</v>
      </c>
      <c r="E1671" s="0" t="s">
        <v>13</v>
      </c>
      <c r="F1671" s="0" t="n">
        <v>169</v>
      </c>
      <c r="H1671" s="29" t="n">
        <f aca="false">VLOOKUP(A1671,HEADROOM!$C$2:$D$3820,2,FALSE())</f>
        <v>800000</v>
      </c>
      <c r="I1671" s="0" t="str">
        <f aca="false">IF(D1671="",VLOOKUP(A1671,HEADROOM!$C$2:$E$3820,3,FALSE()),"")</f>
        <v/>
      </c>
      <c r="J1671" s="0" t="str">
        <f aca="false">A1671&amp;B1671</f>
        <v>Torch Energy Marketing Inc.96057886</v>
      </c>
      <c r="K1671" s="0" t="s">
        <v>1572</v>
      </c>
    </row>
    <row r="1672" customFormat="false" ht="12.75" hidden="false" customHeight="false" outlineLevel="0" collapsed="false">
      <c r="A1672" s="56" t="s">
        <v>266</v>
      </c>
      <c r="B1672" s="57" t="n">
        <v>96059569</v>
      </c>
      <c r="C1672" s="118" t="s">
        <v>32</v>
      </c>
      <c r="D1672" s="57" t="n">
        <v>3089</v>
      </c>
      <c r="E1672" s="0" t="s">
        <v>13</v>
      </c>
      <c r="F1672" s="0" t="n">
        <v>169</v>
      </c>
      <c r="H1672" s="29" t="n">
        <f aca="false">VLOOKUP(A1672,HEADROOM!$C$2:$D$3820,2,FALSE())</f>
        <v>800000</v>
      </c>
      <c r="I1672" s="0" t="str">
        <f aca="false">IF(D1672="",VLOOKUP(A1672,HEADROOM!$C$2:$E$3820,3,FALSE()),"")</f>
        <v/>
      </c>
      <c r="J1672" s="0" t="str">
        <f aca="false">A1672&amp;B1672</f>
        <v>Torch Energy Marketing Inc.96059569</v>
      </c>
      <c r="K1672" s="0" t="s">
        <v>1572</v>
      </c>
    </row>
    <row r="1673" customFormat="false" ht="12.75" hidden="false" customHeight="false" outlineLevel="0" collapsed="false">
      <c r="A1673" s="56" t="s">
        <v>222</v>
      </c>
      <c r="B1673" s="57" t="n">
        <v>96074429</v>
      </c>
      <c r="C1673" s="118" t="s">
        <v>185</v>
      </c>
      <c r="D1673" s="57" t="n">
        <v>79508</v>
      </c>
      <c r="E1673" s="0" t="s">
        <v>13</v>
      </c>
      <c r="F1673" s="0" t="n">
        <v>132</v>
      </c>
      <c r="H1673" s="29" t="n">
        <f aca="false">VLOOKUP(A1673,HEADROOM!$C$2:$D$3820,2,FALSE())</f>
        <v>62428</v>
      </c>
      <c r="I1673" s="0" t="str">
        <f aca="false">IF(D1673="",VLOOKUP(A1673,HEADROOM!$C$2:$E$3820,3,FALSE()),"")</f>
        <v/>
      </c>
      <c r="J1673" s="0" t="str">
        <f aca="false">A1673&amp;B1673</f>
        <v>Torch Energy TM, Inc.96074429</v>
      </c>
      <c r="K1673" s="0" t="s">
        <v>4030</v>
      </c>
    </row>
    <row r="1674" customFormat="false" ht="12.75" hidden="false" customHeight="false" outlineLevel="0" collapsed="false">
      <c r="A1674" s="56" t="s">
        <v>222</v>
      </c>
      <c r="B1674" s="57" t="n">
        <v>96076769</v>
      </c>
      <c r="C1674" s="118" t="s">
        <v>29</v>
      </c>
      <c r="D1674" s="57" t="n">
        <v>79508</v>
      </c>
      <c r="E1674" s="0" t="s">
        <v>13</v>
      </c>
      <c r="F1674" s="0" t="n">
        <v>132</v>
      </c>
      <c r="H1674" s="29" t="n">
        <f aca="false">VLOOKUP(A1674,HEADROOM!$C$2:$D$3820,2,FALSE())</f>
        <v>62428</v>
      </c>
      <c r="I1674" s="0" t="str">
        <f aca="false">IF(D1674="",VLOOKUP(A1674,HEADROOM!$C$2:$E$3820,3,FALSE()),"")</f>
        <v/>
      </c>
      <c r="J1674" s="0" t="str">
        <f aca="false">A1674&amp;B1674</f>
        <v>Torch Energy TM, Inc.96076769</v>
      </c>
      <c r="K1674" s="0" t="s">
        <v>4030</v>
      </c>
    </row>
    <row r="1675" customFormat="false" ht="12.75" hidden="false" customHeight="false" outlineLevel="0" collapsed="false">
      <c r="A1675" s="56" t="s">
        <v>222</v>
      </c>
      <c r="B1675" s="57" t="n">
        <v>96091071</v>
      </c>
      <c r="C1675" s="118" t="s">
        <v>185</v>
      </c>
      <c r="D1675" s="57" t="n">
        <v>79508</v>
      </c>
      <c r="E1675" s="0" t="s">
        <v>13</v>
      </c>
      <c r="F1675" s="0" t="n">
        <v>132</v>
      </c>
      <c r="H1675" s="29" t="n">
        <f aca="false">VLOOKUP(A1675,HEADROOM!$C$2:$D$3820,2,FALSE())</f>
        <v>62428</v>
      </c>
      <c r="I1675" s="0" t="str">
        <f aca="false">IF(D1675="",VLOOKUP(A1675,HEADROOM!$C$2:$E$3820,3,FALSE()),"")</f>
        <v/>
      </c>
      <c r="J1675" s="0" t="str">
        <f aca="false">A1675&amp;B1675</f>
        <v>Torch Energy TM, Inc.96091071</v>
      </c>
      <c r="K1675" s="0" t="s">
        <v>4030</v>
      </c>
    </row>
    <row r="1676" customFormat="false" ht="12.75" hidden="false" customHeight="false" outlineLevel="0" collapsed="false">
      <c r="A1676" s="56" t="s">
        <v>222</v>
      </c>
      <c r="B1676" s="57" t="n">
        <v>96091073</v>
      </c>
      <c r="C1676" s="118" t="s">
        <v>185</v>
      </c>
      <c r="D1676" s="57" t="n">
        <v>79508</v>
      </c>
      <c r="E1676" s="0" t="s">
        <v>13</v>
      </c>
      <c r="F1676" s="0" t="n">
        <v>132</v>
      </c>
      <c r="H1676" s="29" t="n">
        <f aca="false">VLOOKUP(A1676,HEADROOM!$C$2:$D$3820,2,FALSE())</f>
        <v>62428</v>
      </c>
      <c r="I1676" s="0" t="str">
        <f aca="false">IF(D1676="",VLOOKUP(A1676,HEADROOM!$C$2:$E$3820,3,FALSE()),"")</f>
        <v/>
      </c>
      <c r="J1676" s="0" t="str">
        <f aca="false">A1676&amp;B1676</f>
        <v>Torch Energy TM, Inc.96091073</v>
      </c>
      <c r="K1676" s="0" t="s">
        <v>4030</v>
      </c>
    </row>
    <row r="1677" customFormat="false" ht="12.75" hidden="false" customHeight="false" outlineLevel="0" collapsed="false">
      <c r="A1677" s="56" t="s">
        <v>222</v>
      </c>
      <c r="B1677" s="57" t="n">
        <v>96091077</v>
      </c>
      <c r="C1677" s="118" t="s">
        <v>185</v>
      </c>
      <c r="D1677" s="57" t="n">
        <v>79508</v>
      </c>
      <c r="E1677" s="0" t="s">
        <v>13</v>
      </c>
      <c r="F1677" s="0" t="n">
        <v>132</v>
      </c>
      <c r="H1677" s="29" t="n">
        <f aca="false">VLOOKUP(A1677,HEADROOM!$C$2:$D$3820,2,FALSE())</f>
        <v>62428</v>
      </c>
      <c r="I1677" s="0" t="str">
        <f aca="false">IF(D1677="",VLOOKUP(A1677,HEADROOM!$C$2:$E$3820,3,FALSE()),"")</f>
        <v/>
      </c>
      <c r="J1677" s="0" t="str">
        <f aca="false">A1677&amp;B1677</f>
        <v>Torch Energy TM, Inc.96091077</v>
      </c>
      <c r="K1677" s="0" t="s">
        <v>4030</v>
      </c>
    </row>
    <row r="1678" customFormat="false" ht="12.75" hidden="false" customHeight="false" outlineLevel="0" collapsed="false">
      <c r="A1678" s="56" t="s">
        <v>222</v>
      </c>
      <c r="B1678" s="57" t="n">
        <v>96091379</v>
      </c>
      <c r="C1678" s="118" t="s">
        <v>185</v>
      </c>
      <c r="D1678" s="57" t="n">
        <v>79508</v>
      </c>
      <c r="E1678" s="0" t="s">
        <v>13</v>
      </c>
      <c r="F1678" s="0" t="n">
        <v>132</v>
      </c>
      <c r="H1678" s="29" t="n">
        <f aca="false">VLOOKUP(A1678,HEADROOM!$C$2:$D$3820,2,FALSE())</f>
        <v>62428</v>
      </c>
      <c r="I1678" s="0" t="str">
        <f aca="false">IF(D1678="",VLOOKUP(A1678,HEADROOM!$C$2:$E$3820,3,FALSE()),"")</f>
        <v/>
      </c>
      <c r="J1678" s="0" t="str">
        <f aca="false">A1678&amp;B1678</f>
        <v>Torch Energy TM, Inc.96091379</v>
      </c>
      <c r="K1678" s="0" t="s">
        <v>4030</v>
      </c>
    </row>
    <row r="1679" customFormat="false" ht="12.75" hidden="false" customHeight="false" outlineLevel="0" collapsed="false">
      <c r="A1679" s="56" t="s">
        <v>222</v>
      </c>
      <c r="B1679" s="57" t="n">
        <v>96092820</v>
      </c>
      <c r="C1679" s="118" t="s">
        <v>185</v>
      </c>
      <c r="D1679" s="57" t="n">
        <v>79508</v>
      </c>
      <c r="E1679" s="0" t="s">
        <v>13</v>
      </c>
      <c r="F1679" s="0" t="n">
        <v>132</v>
      </c>
      <c r="H1679" s="29" t="n">
        <f aca="false">VLOOKUP(A1679,HEADROOM!$C$2:$D$3820,2,FALSE())</f>
        <v>62428</v>
      </c>
      <c r="I1679" s="0" t="str">
        <f aca="false">IF(D1679="",VLOOKUP(A1679,HEADROOM!$C$2:$E$3820,3,FALSE()),"")</f>
        <v/>
      </c>
      <c r="J1679" s="0" t="str">
        <f aca="false">A1679&amp;B1679</f>
        <v>Torch Energy TM, Inc.96092820</v>
      </c>
      <c r="K1679" s="0" t="s">
        <v>4030</v>
      </c>
    </row>
    <row r="1680" customFormat="false" ht="12.75" hidden="false" customHeight="false" outlineLevel="0" collapsed="false">
      <c r="A1680" s="56" t="s">
        <v>222</v>
      </c>
      <c r="B1680" s="57" t="n">
        <v>96092826</v>
      </c>
      <c r="C1680" s="118" t="s">
        <v>185</v>
      </c>
      <c r="D1680" s="57" t="n">
        <v>79508</v>
      </c>
      <c r="E1680" s="0" t="s">
        <v>13</v>
      </c>
      <c r="F1680" s="0" t="n">
        <v>132</v>
      </c>
      <c r="H1680" s="29" t="n">
        <f aca="false">VLOOKUP(A1680,HEADROOM!$C$2:$D$3820,2,FALSE())</f>
        <v>62428</v>
      </c>
      <c r="I1680" s="0" t="str">
        <f aca="false">IF(D1680="",VLOOKUP(A1680,HEADROOM!$C$2:$E$3820,3,FALSE()),"")</f>
        <v/>
      </c>
      <c r="J1680" s="0" t="str">
        <f aca="false">A1680&amp;B1680</f>
        <v>Torch Energy TM, Inc.96092826</v>
      </c>
      <c r="K1680" s="0" t="s">
        <v>4030</v>
      </c>
    </row>
    <row r="1681" customFormat="false" ht="12.75" hidden="false" customHeight="false" outlineLevel="0" collapsed="false">
      <c r="A1681" s="56" t="s">
        <v>222</v>
      </c>
      <c r="B1681" s="57" t="n">
        <v>96092831</v>
      </c>
      <c r="C1681" s="118" t="s">
        <v>185</v>
      </c>
      <c r="D1681" s="57" t="n">
        <v>79508</v>
      </c>
      <c r="E1681" s="0" t="s">
        <v>13</v>
      </c>
      <c r="F1681" s="0" t="n">
        <v>132</v>
      </c>
      <c r="H1681" s="29" t="n">
        <f aca="false">VLOOKUP(A1681,HEADROOM!$C$2:$D$3820,2,FALSE())</f>
        <v>62428</v>
      </c>
      <c r="I1681" s="0" t="str">
        <f aca="false">IF(D1681="",VLOOKUP(A1681,HEADROOM!$C$2:$E$3820,3,FALSE()),"")</f>
        <v/>
      </c>
      <c r="J1681" s="0" t="str">
        <f aca="false">A1681&amp;B1681</f>
        <v>Torch Energy TM, Inc.96092831</v>
      </c>
      <c r="K1681" s="0" t="s">
        <v>4030</v>
      </c>
    </row>
    <row r="1682" customFormat="false" ht="12.75" hidden="false" customHeight="false" outlineLevel="0" collapsed="false">
      <c r="A1682" s="56" t="s">
        <v>222</v>
      </c>
      <c r="B1682" s="57" t="n">
        <v>96092834</v>
      </c>
      <c r="C1682" s="118" t="s">
        <v>185</v>
      </c>
      <c r="D1682" s="57" t="n">
        <v>79508</v>
      </c>
      <c r="E1682" s="0" t="s">
        <v>13</v>
      </c>
      <c r="F1682" s="0" t="n">
        <v>132</v>
      </c>
      <c r="H1682" s="29" t="n">
        <f aca="false">VLOOKUP(A1682,HEADROOM!$C$2:$D$3820,2,FALSE())</f>
        <v>62428</v>
      </c>
      <c r="I1682" s="0" t="str">
        <f aca="false">IF(D1682="",VLOOKUP(A1682,HEADROOM!$C$2:$E$3820,3,FALSE()),"")</f>
        <v/>
      </c>
      <c r="J1682" s="0" t="str">
        <f aca="false">A1682&amp;B1682</f>
        <v>Torch Energy TM, Inc.96092834</v>
      </c>
      <c r="K1682" s="0" t="s">
        <v>4030</v>
      </c>
    </row>
    <row r="1683" customFormat="false" ht="12.75" hidden="false" customHeight="false" outlineLevel="0" collapsed="false">
      <c r="A1683" s="56" t="s">
        <v>222</v>
      </c>
      <c r="B1683" s="57" t="n">
        <v>96092837</v>
      </c>
      <c r="C1683" s="118" t="s">
        <v>185</v>
      </c>
      <c r="D1683" s="57" t="n">
        <v>79508</v>
      </c>
      <c r="E1683" s="0" t="s">
        <v>13</v>
      </c>
      <c r="F1683" s="0" t="n">
        <v>132</v>
      </c>
      <c r="H1683" s="29" t="n">
        <f aca="false">VLOOKUP(A1683,HEADROOM!$C$2:$D$3820,2,FALSE())</f>
        <v>62428</v>
      </c>
      <c r="I1683" s="0" t="str">
        <f aca="false">IF(D1683="",VLOOKUP(A1683,HEADROOM!$C$2:$E$3820,3,FALSE()),"")</f>
        <v/>
      </c>
      <c r="J1683" s="0" t="str">
        <f aca="false">A1683&amp;B1683</f>
        <v>Torch Energy TM, Inc.96092837</v>
      </c>
      <c r="K1683" s="0" t="s">
        <v>4030</v>
      </c>
    </row>
    <row r="1684" customFormat="false" ht="12.75" hidden="false" customHeight="false" outlineLevel="0" collapsed="false">
      <c r="A1684" s="56" t="s">
        <v>222</v>
      </c>
      <c r="B1684" s="57" t="n">
        <v>96092861</v>
      </c>
      <c r="C1684" s="118" t="s">
        <v>185</v>
      </c>
      <c r="D1684" s="57" t="n">
        <v>79508</v>
      </c>
      <c r="E1684" s="0" t="s">
        <v>13</v>
      </c>
      <c r="F1684" s="0" t="n">
        <v>132</v>
      </c>
      <c r="H1684" s="29" t="n">
        <f aca="false">VLOOKUP(A1684,HEADROOM!$C$2:$D$3820,2,FALSE())</f>
        <v>62428</v>
      </c>
      <c r="I1684" s="0" t="str">
        <f aca="false">IF(D1684="",VLOOKUP(A1684,HEADROOM!$C$2:$E$3820,3,FALSE()),"")</f>
        <v/>
      </c>
      <c r="J1684" s="0" t="str">
        <f aca="false">A1684&amp;B1684</f>
        <v>Torch Energy TM, Inc.96092861</v>
      </c>
      <c r="K1684" s="0" t="s">
        <v>4030</v>
      </c>
    </row>
    <row r="1685" customFormat="false" ht="12.75" hidden="false" customHeight="false" outlineLevel="0" collapsed="false">
      <c r="A1685" s="56" t="s">
        <v>222</v>
      </c>
      <c r="B1685" s="57" t="n">
        <v>96094500</v>
      </c>
      <c r="C1685" s="118" t="s">
        <v>185</v>
      </c>
      <c r="D1685" s="57" t="n">
        <v>79508</v>
      </c>
      <c r="E1685" s="0" t="s">
        <v>13</v>
      </c>
      <c r="F1685" s="0" t="n">
        <v>132</v>
      </c>
      <c r="H1685" s="29" t="n">
        <f aca="false">VLOOKUP(A1685,HEADROOM!$C$2:$D$3820,2,FALSE())</f>
        <v>62428</v>
      </c>
      <c r="I1685" s="0" t="str">
        <f aca="false">IF(D1685="",VLOOKUP(A1685,HEADROOM!$C$2:$E$3820,3,FALSE()),"")</f>
        <v/>
      </c>
      <c r="J1685" s="0" t="str">
        <f aca="false">A1685&amp;B1685</f>
        <v>Torch Energy TM, Inc.96094500</v>
      </c>
      <c r="K1685" s="0" t="s">
        <v>4030</v>
      </c>
    </row>
    <row r="1686" customFormat="false" ht="12.75" hidden="false" customHeight="false" outlineLevel="0" collapsed="false">
      <c r="A1686" s="56" t="s">
        <v>222</v>
      </c>
      <c r="B1686" s="57" t="n">
        <v>96057857</v>
      </c>
      <c r="C1686" s="118" t="s">
        <v>32</v>
      </c>
      <c r="D1686" s="57" t="n">
        <v>79508</v>
      </c>
      <c r="E1686" s="0" t="s">
        <v>13</v>
      </c>
      <c r="F1686" s="0" t="n">
        <v>132</v>
      </c>
      <c r="H1686" s="29" t="n">
        <f aca="false">VLOOKUP(A1686,HEADROOM!$C$2:$D$3820,2,FALSE())</f>
        <v>62428</v>
      </c>
      <c r="I1686" s="0" t="str">
        <f aca="false">IF(D1686="",VLOOKUP(A1686,HEADROOM!$C$2:$E$3820,3,FALSE()),"")</f>
        <v/>
      </c>
      <c r="J1686" s="0" t="str">
        <f aca="false">A1686&amp;B1686</f>
        <v>Torch Energy TM, Inc.96057857</v>
      </c>
      <c r="K1686" s="0" t="s">
        <v>1572</v>
      </c>
    </row>
    <row r="1687" customFormat="false" ht="12.75" hidden="false" customHeight="false" outlineLevel="0" collapsed="false">
      <c r="A1687" s="56" t="s">
        <v>222</v>
      </c>
      <c r="B1687" s="57" t="n">
        <v>96057891</v>
      </c>
      <c r="C1687" s="118" t="s">
        <v>32</v>
      </c>
      <c r="D1687" s="57" t="n">
        <v>79508</v>
      </c>
      <c r="E1687" s="0" t="s">
        <v>13</v>
      </c>
      <c r="F1687" s="0" t="n">
        <v>132</v>
      </c>
      <c r="H1687" s="29" t="n">
        <f aca="false">VLOOKUP(A1687,HEADROOM!$C$2:$D$3820,2,FALSE())</f>
        <v>62428</v>
      </c>
      <c r="I1687" s="0" t="str">
        <f aca="false">IF(D1687="",VLOOKUP(A1687,HEADROOM!$C$2:$E$3820,3,FALSE()),"")</f>
        <v/>
      </c>
      <c r="J1687" s="0" t="str">
        <f aca="false">A1687&amp;B1687</f>
        <v>Torch Energy TM, Inc.96057891</v>
      </c>
      <c r="K1687" s="0" t="s">
        <v>1572</v>
      </c>
    </row>
    <row r="1688" customFormat="false" ht="12.75" hidden="false" customHeight="false" outlineLevel="0" collapsed="false">
      <c r="A1688" s="56" t="s">
        <v>222</v>
      </c>
      <c r="B1688" s="57" t="n">
        <v>96060300</v>
      </c>
      <c r="C1688" s="118" t="s">
        <v>32</v>
      </c>
      <c r="D1688" s="57" t="n">
        <v>79508</v>
      </c>
      <c r="E1688" s="0" t="s">
        <v>13</v>
      </c>
      <c r="F1688" s="0" t="n">
        <v>132</v>
      </c>
      <c r="H1688" s="29" t="n">
        <f aca="false">VLOOKUP(A1688,HEADROOM!$C$2:$D$3820,2,FALSE())</f>
        <v>62428</v>
      </c>
      <c r="I1688" s="0" t="str">
        <f aca="false">IF(D1688="",VLOOKUP(A1688,HEADROOM!$C$2:$E$3820,3,FALSE()),"")</f>
        <v/>
      </c>
      <c r="J1688" s="0" t="str">
        <f aca="false">A1688&amp;B1688</f>
        <v>Torch Energy TM, Inc.96060300</v>
      </c>
      <c r="K1688" s="0" t="s">
        <v>1572</v>
      </c>
    </row>
    <row r="1689" customFormat="false" ht="12.75" hidden="false" customHeight="false" outlineLevel="0" collapsed="false">
      <c r="A1689" s="56" t="s">
        <v>222</v>
      </c>
      <c r="B1689" s="57" t="n">
        <v>96061757</v>
      </c>
      <c r="C1689" s="118" t="s">
        <v>30</v>
      </c>
      <c r="D1689" s="57" t="n">
        <v>79508</v>
      </c>
      <c r="E1689" s="0" t="s">
        <v>13</v>
      </c>
      <c r="F1689" s="0" t="n">
        <v>132</v>
      </c>
      <c r="H1689" s="29" t="n">
        <f aca="false">VLOOKUP(A1689,HEADROOM!$C$2:$D$3820,2,FALSE())</f>
        <v>62428</v>
      </c>
      <c r="I1689" s="0" t="str">
        <f aca="false">IF(D1689="",VLOOKUP(A1689,HEADROOM!$C$2:$E$3820,3,FALSE()),"")</f>
        <v/>
      </c>
      <c r="J1689" s="0" t="str">
        <f aca="false">A1689&amp;B1689</f>
        <v>Torch Energy TM, Inc.96061757</v>
      </c>
      <c r="K1689" s="0" t="s">
        <v>1572</v>
      </c>
    </row>
    <row r="1690" customFormat="false" ht="12.75" hidden="false" customHeight="false" outlineLevel="0" collapsed="false">
      <c r="A1690" s="56" t="s">
        <v>222</v>
      </c>
      <c r="B1690" s="57" t="n">
        <v>96061759</v>
      </c>
      <c r="C1690" s="118" t="s">
        <v>28</v>
      </c>
      <c r="D1690" s="57" t="n">
        <v>79508</v>
      </c>
      <c r="E1690" s="0" t="s">
        <v>13</v>
      </c>
      <c r="F1690" s="0" t="n">
        <v>132</v>
      </c>
      <c r="H1690" s="29" t="n">
        <f aca="false">VLOOKUP(A1690,HEADROOM!$C$2:$D$3820,2,FALSE())</f>
        <v>62428</v>
      </c>
      <c r="I1690" s="0" t="str">
        <f aca="false">IF(D1690="",VLOOKUP(A1690,HEADROOM!$C$2:$E$3820,3,FALSE()),"")</f>
        <v/>
      </c>
      <c r="J1690" s="0" t="str">
        <f aca="false">A1690&amp;B1690</f>
        <v>Torch Energy TM, Inc.96061759</v>
      </c>
      <c r="K1690" s="0" t="s">
        <v>1572</v>
      </c>
    </row>
    <row r="1691" customFormat="false" ht="12.75" hidden="false" customHeight="false" outlineLevel="0" collapsed="false">
      <c r="A1691" s="56" t="s">
        <v>222</v>
      </c>
      <c r="B1691" s="57" t="n">
        <v>96061776</v>
      </c>
      <c r="C1691" s="118" t="s">
        <v>29</v>
      </c>
      <c r="D1691" s="57" t="n">
        <v>79508</v>
      </c>
      <c r="E1691" s="0" t="s">
        <v>13</v>
      </c>
      <c r="F1691" s="0" t="n">
        <v>132</v>
      </c>
      <c r="H1691" s="29" t="n">
        <f aca="false">VLOOKUP(A1691,HEADROOM!$C$2:$D$3820,2,FALSE())</f>
        <v>62428</v>
      </c>
      <c r="I1691" s="0" t="str">
        <f aca="false">IF(D1691="",VLOOKUP(A1691,HEADROOM!$C$2:$E$3820,3,FALSE()),"")</f>
        <v/>
      </c>
      <c r="J1691" s="0" t="str">
        <f aca="false">A1691&amp;B1691</f>
        <v>Torch Energy TM, Inc.96061776</v>
      </c>
      <c r="K1691" s="0" t="s">
        <v>1572</v>
      </c>
    </row>
    <row r="1692" customFormat="false" ht="12.75" hidden="false" customHeight="false" outlineLevel="0" collapsed="false">
      <c r="A1692" s="56" t="s">
        <v>222</v>
      </c>
      <c r="B1692" s="57" t="n">
        <v>96085221</v>
      </c>
      <c r="C1692" s="118" t="s">
        <v>33</v>
      </c>
      <c r="D1692" s="57" t="n">
        <v>79508</v>
      </c>
      <c r="E1692" s="0" t="s">
        <v>13</v>
      </c>
      <c r="F1692" s="0" t="n">
        <v>132</v>
      </c>
      <c r="H1692" s="29" t="n">
        <f aca="false">VLOOKUP(A1692,HEADROOM!$C$2:$D$3820,2,FALSE())</f>
        <v>62428</v>
      </c>
      <c r="I1692" s="0" t="str">
        <f aca="false">IF(D1692="",VLOOKUP(A1692,HEADROOM!$C$2:$E$3820,3,FALSE()),"")</f>
        <v/>
      </c>
      <c r="J1692" s="0" t="str">
        <f aca="false">A1692&amp;B1692</f>
        <v>Torch Energy TM, Inc.96085221</v>
      </c>
      <c r="K1692" s="0" t="s">
        <v>1572</v>
      </c>
    </row>
    <row r="1693" customFormat="false" ht="12.75" hidden="false" customHeight="false" outlineLevel="0" collapsed="false">
      <c r="A1693" s="56" t="s">
        <v>176</v>
      </c>
      <c r="B1693" s="57" t="n">
        <v>96058781</v>
      </c>
      <c r="C1693" s="118" t="s">
        <v>32</v>
      </c>
      <c r="D1693" s="57" t="n">
        <v>94</v>
      </c>
      <c r="E1693" s="0" t="s">
        <v>13</v>
      </c>
      <c r="F1693" s="0" t="n">
        <v>91</v>
      </c>
      <c r="H1693" s="29" t="n">
        <f aca="false">VLOOKUP(A1693,HEADROOM!$C$2:$D$3820,2,FALSE())</f>
        <v>49904714</v>
      </c>
      <c r="I1693" s="0" t="str">
        <f aca="false">IF(D1693="",VLOOKUP(A1693,HEADROOM!$C$2:$E$3820,3,FALSE()),"")</f>
        <v/>
      </c>
      <c r="J1693" s="0" t="str">
        <f aca="false">A1693&amp;B1693</f>
        <v>TotalFinaElf Gas &amp; Power North America, Inc.96058781</v>
      </c>
      <c r="K1693" s="0" t="s">
        <v>4030</v>
      </c>
    </row>
    <row r="1694" customFormat="false" ht="12.75" hidden="false" customHeight="false" outlineLevel="0" collapsed="false">
      <c r="A1694" s="56" t="s">
        <v>176</v>
      </c>
      <c r="B1694" s="57" t="n">
        <v>96058782</v>
      </c>
      <c r="C1694" s="118" t="s">
        <v>32</v>
      </c>
      <c r="D1694" s="57" t="n">
        <v>94</v>
      </c>
      <c r="E1694" s="0" t="s">
        <v>13</v>
      </c>
      <c r="F1694" s="0" t="n">
        <v>91</v>
      </c>
      <c r="H1694" s="29" t="n">
        <f aca="false">VLOOKUP(A1694,HEADROOM!$C$2:$D$3820,2,FALSE())</f>
        <v>49904714</v>
      </c>
      <c r="I1694" s="0" t="str">
        <f aca="false">IF(D1694="",VLOOKUP(A1694,HEADROOM!$C$2:$E$3820,3,FALSE()),"")</f>
        <v/>
      </c>
      <c r="J1694" s="0" t="str">
        <f aca="false">A1694&amp;B1694</f>
        <v>TotalFinaElf Gas &amp; Power North America, Inc.96058782</v>
      </c>
      <c r="K1694" s="0" t="s">
        <v>4030</v>
      </c>
    </row>
    <row r="1695" customFormat="false" ht="12.75" hidden="false" customHeight="false" outlineLevel="0" collapsed="false">
      <c r="A1695" s="56" t="s">
        <v>176</v>
      </c>
      <c r="B1695" s="57" t="n">
        <v>96000448</v>
      </c>
      <c r="C1695" s="118" t="s">
        <v>47</v>
      </c>
      <c r="D1695" s="57" t="n">
        <v>94</v>
      </c>
      <c r="E1695" s="0" t="s">
        <v>13</v>
      </c>
      <c r="F1695" s="0" t="n">
        <v>91</v>
      </c>
      <c r="H1695" s="29" t="n">
        <f aca="false">VLOOKUP(A1695,HEADROOM!$C$2:$D$3820,2,FALSE())</f>
        <v>49904714</v>
      </c>
      <c r="I1695" s="0" t="str">
        <f aca="false">IF(D1695="",VLOOKUP(A1695,HEADROOM!$C$2:$E$3820,3,FALSE()),"")</f>
        <v/>
      </c>
      <c r="J1695" s="0" t="str">
        <f aca="false">A1695&amp;B1695</f>
        <v>TotalFinaElf Gas &amp; Power North America, Inc.96000448</v>
      </c>
      <c r="K1695" s="0" t="s">
        <v>1572</v>
      </c>
    </row>
    <row r="1696" customFormat="false" ht="12.75" hidden="false" customHeight="false" outlineLevel="0" collapsed="false">
      <c r="A1696" s="56" t="s">
        <v>176</v>
      </c>
      <c r="B1696" s="57" t="n">
        <v>96018731</v>
      </c>
      <c r="C1696" s="118" t="s">
        <v>36</v>
      </c>
      <c r="D1696" s="57" t="n">
        <v>94</v>
      </c>
      <c r="E1696" s="0" t="s">
        <v>13</v>
      </c>
      <c r="F1696" s="0" t="n">
        <v>91</v>
      </c>
      <c r="H1696" s="29" t="n">
        <f aca="false">VLOOKUP(A1696,HEADROOM!$C$2:$D$3820,2,FALSE())</f>
        <v>49904714</v>
      </c>
      <c r="I1696" s="0" t="str">
        <f aca="false">IF(D1696="",VLOOKUP(A1696,HEADROOM!$C$2:$E$3820,3,FALSE()),"")</f>
        <v/>
      </c>
      <c r="J1696" s="0" t="str">
        <f aca="false">A1696&amp;B1696</f>
        <v>TotalFinaElf Gas &amp; Power North America, Inc.96018731</v>
      </c>
      <c r="K1696" s="0" t="s">
        <v>1572</v>
      </c>
    </row>
    <row r="1697" customFormat="false" ht="12.75" hidden="false" customHeight="false" outlineLevel="0" collapsed="false">
      <c r="A1697" s="56" t="s">
        <v>176</v>
      </c>
      <c r="B1697" s="57" t="n">
        <v>96029083</v>
      </c>
      <c r="C1697" s="118" t="s">
        <v>34</v>
      </c>
      <c r="D1697" s="57" t="n">
        <v>94</v>
      </c>
      <c r="E1697" s="0" t="s">
        <v>13</v>
      </c>
      <c r="F1697" s="0" t="n">
        <v>91</v>
      </c>
      <c r="H1697" s="29" t="n">
        <f aca="false">VLOOKUP(A1697,HEADROOM!$C$2:$D$3820,2,FALSE())</f>
        <v>49904714</v>
      </c>
      <c r="I1697" s="0" t="str">
        <f aca="false">IF(D1697="",VLOOKUP(A1697,HEADROOM!$C$2:$E$3820,3,FALSE()),"")</f>
        <v/>
      </c>
      <c r="J1697" s="0" t="str">
        <f aca="false">A1697&amp;B1697</f>
        <v>TotalFinaElf Gas &amp; Power North America, Inc.96029083</v>
      </c>
      <c r="K1697" s="0" t="s">
        <v>1572</v>
      </c>
    </row>
    <row r="1698" customFormat="false" ht="12.75" hidden="false" customHeight="false" outlineLevel="0" collapsed="false">
      <c r="A1698" s="56" t="s">
        <v>80</v>
      </c>
      <c r="B1698" s="57" t="n">
        <v>96005429</v>
      </c>
      <c r="C1698" s="118" t="s">
        <v>35</v>
      </c>
      <c r="D1698" s="57" t="n">
        <v>53461</v>
      </c>
      <c r="E1698" s="0" t="s">
        <v>13</v>
      </c>
      <c r="F1698" s="0" t="n">
        <v>21</v>
      </c>
      <c r="H1698" s="29" t="n">
        <f aca="false">VLOOKUP(A1698,HEADROOM!$C$2:$D$3820,2,FALSE())</f>
        <v>12579649</v>
      </c>
      <c r="I1698" s="0" t="str">
        <f aca="false">IF(D1698="",VLOOKUP(A1698,HEADROOM!$C$2:$E$3820,3,FALSE()),"")</f>
        <v/>
      </c>
      <c r="J1698" s="0" t="str">
        <f aca="false">A1698&amp;B1698</f>
        <v>Tractebel Energy Marketing, Inc.96005429</v>
      </c>
      <c r="K1698" s="0" t="s">
        <v>1572</v>
      </c>
    </row>
    <row r="1699" customFormat="false" ht="12.75" hidden="false" customHeight="false" outlineLevel="0" collapsed="false">
      <c r="A1699" s="56" t="s">
        <v>80</v>
      </c>
      <c r="B1699" s="57" t="n">
        <v>96018761</v>
      </c>
      <c r="C1699" s="118" t="s">
        <v>36</v>
      </c>
      <c r="D1699" s="57" t="n">
        <v>53461</v>
      </c>
      <c r="E1699" s="0" t="s">
        <v>13</v>
      </c>
      <c r="F1699" s="0" t="n">
        <v>21</v>
      </c>
      <c r="H1699" s="29" t="n">
        <f aca="false">VLOOKUP(A1699,HEADROOM!$C$2:$D$3820,2,FALSE())</f>
        <v>12579649</v>
      </c>
      <c r="I1699" s="0" t="str">
        <f aca="false">IF(D1699="",VLOOKUP(A1699,HEADROOM!$C$2:$E$3820,3,FALSE()),"")</f>
        <v/>
      </c>
      <c r="J1699" s="0" t="str">
        <f aca="false">A1699&amp;B1699</f>
        <v>Tractebel Energy Marketing, Inc.96018761</v>
      </c>
      <c r="K1699" s="0" t="s">
        <v>1572</v>
      </c>
    </row>
    <row r="1700" customFormat="false" ht="12.75" hidden="false" customHeight="false" outlineLevel="0" collapsed="false">
      <c r="A1700" s="56" t="s">
        <v>80</v>
      </c>
      <c r="B1700" s="57" t="n">
        <v>96035620</v>
      </c>
      <c r="C1700" s="118" t="s">
        <v>34</v>
      </c>
      <c r="D1700" s="57" t="n">
        <v>53461</v>
      </c>
      <c r="E1700" s="0" t="s">
        <v>13</v>
      </c>
      <c r="F1700" s="0" t="n">
        <v>21</v>
      </c>
      <c r="H1700" s="29" t="n">
        <f aca="false">VLOOKUP(A1700,HEADROOM!$C$2:$D$3820,2,FALSE())</f>
        <v>12579649</v>
      </c>
      <c r="I1700" s="0" t="str">
        <f aca="false">IF(D1700="",VLOOKUP(A1700,HEADROOM!$C$2:$E$3820,3,FALSE()),"")</f>
        <v/>
      </c>
      <c r="J1700" s="0" t="str">
        <f aca="false">A1700&amp;B1700</f>
        <v>Tractebel Energy Marketing, Inc.96035620</v>
      </c>
      <c r="K1700" s="0" t="s">
        <v>1572</v>
      </c>
    </row>
    <row r="1701" customFormat="false" ht="12.75" hidden="false" customHeight="false" outlineLevel="0" collapsed="false">
      <c r="A1701" s="56" t="s">
        <v>80</v>
      </c>
      <c r="B1701" s="57" t="n">
        <v>96065439</v>
      </c>
      <c r="C1701" s="118" t="s">
        <v>32</v>
      </c>
      <c r="D1701" s="57" t="n">
        <v>53461</v>
      </c>
      <c r="E1701" s="0" t="s">
        <v>13</v>
      </c>
      <c r="F1701" s="0" t="n">
        <v>21</v>
      </c>
      <c r="H1701" s="29" t="n">
        <f aca="false">VLOOKUP(A1701,HEADROOM!$C$2:$D$3820,2,FALSE())</f>
        <v>12579649</v>
      </c>
      <c r="I1701" s="0" t="str">
        <f aca="false">IF(D1701="",VLOOKUP(A1701,HEADROOM!$C$2:$E$3820,3,FALSE()),"")</f>
        <v/>
      </c>
      <c r="J1701" s="0" t="str">
        <f aca="false">A1701&amp;B1701</f>
        <v>Tractebel Energy Marketing, Inc.96065439</v>
      </c>
      <c r="K1701" s="0" t="s">
        <v>1572</v>
      </c>
    </row>
    <row r="1702" customFormat="false" ht="12.75" hidden="false" customHeight="false" outlineLevel="0" collapsed="false">
      <c r="A1702" s="56" t="s">
        <v>206</v>
      </c>
      <c r="B1702" s="57" t="n">
        <v>96021121</v>
      </c>
      <c r="C1702" s="118" t="s">
        <v>28</v>
      </c>
      <c r="D1702" s="57" t="n">
        <v>55898</v>
      </c>
      <c r="E1702" s="0" t="s">
        <v>13</v>
      </c>
      <c r="F1702" s="0" t="n">
        <v>116</v>
      </c>
      <c r="H1702" s="29" t="n">
        <f aca="false">VLOOKUP(A1702,HEADROOM!$C$2:$D$3820,2,FALSE())</f>
        <v>2918604</v>
      </c>
      <c r="I1702" s="0" t="str">
        <f aca="false">IF(D1702="",VLOOKUP(A1702,HEADROOM!$C$2:$E$3820,3,FALSE()),"")</f>
        <v/>
      </c>
      <c r="J1702" s="0" t="str">
        <f aca="false">A1702&amp;B1702</f>
        <v>TransAlta Energy Marketing Corp.96021121</v>
      </c>
      <c r="K1702" s="0" t="s">
        <v>1572</v>
      </c>
    </row>
    <row r="1703" customFormat="false" ht="12.75" hidden="false" customHeight="false" outlineLevel="0" collapsed="false">
      <c r="A1703" s="56" t="s">
        <v>206</v>
      </c>
      <c r="B1703" s="57" t="n">
        <v>96023261</v>
      </c>
      <c r="C1703" s="118" t="s">
        <v>29</v>
      </c>
      <c r="D1703" s="57" t="n">
        <v>55898</v>
      </c>
      <c r="E1703" s="0" t="s">
        <v>13</v>
      </c>
      <c r="F1703" s="0" t="n">
        <v>116</v>
      </c>
      <c r="H1703" s="29" t="n">
        <f aca="false">VLOOKUP(A1703,HEADROOM!$C$2:$D$3820,2,FALSE())</f>
        <v>2918604</v>
      </c>
      <c r="I1703" s="0" t="str">
        <f aca="false">IF(D1703="",VLOOKUP(A1703,HEADROOM!$C$2:$E$3820,3,FALSE()),"")</f>
        <v/>
      </c>
      <c r="J1703" s="0" t="str">
        <f aca="false">A1703&amp;B1703</f>
        <v>TransAlta Energy Marketing Corp.96023261</v>
      </c>
      <c r="K1703" s="0" t="s">
        <v>1572</v>
      </c>
    </row>
    <row r="1704" customFormat="false" ht="12.75" hidden="false" customHeight="false" outlineLevel="0" collapsed="false">
      <c r="A1704" s="56" t="s">
        <v>206</v>
      </c>
      <c r="B1704" s="57" t="n">
        <v>96029230</v>
      </c>
      <c r="C1704" s="118" t="s">
        <v>70</v>
      </c>
      <c r="D1704" s="57" t="n">
        <v>55898</v>
      </c>
      <c r="E1704" s="0" t="s">
        <v>13</v>
      </c>
      <c r="F1704" s="0" t="n">
        <v>116</v>
      </c>
      <c r="H1704" s="29" t="n">
        <f aca="false">VLOOKUP(A1704,HEADROOM!$C$2:$D$3820,2,FALSE())</f>
        <v>2918604</v>
      </c>
      <c r="I1704" s="0" t="str">
        <f aca="false">IF(D1704="",VLOOKUP(A1704,HEADROOM!$C$2:$E$3820,3,FALSE()),"")</f>
        <v/>
      </c>
      <c r="J1704" s="0" t="str">
        <f aca="false">A1704&amp;B1704</f>
        <v>TransAlta Energy Marketing Corp.96029230</v>
      </c>
      <c r="K1704" s="0" t="s">
        <v>1572</v>
      </c>
    </row>
    <row r="1705" customFormat="false" ht="12.75" hidden="false" customHeight="false" outlineLevel="0" collapsed="false">
      <c r="A1705" s="62" t="s">
        <v>120</v>
      </c>
      <c r="B1705" s="57"/>
      <c r="C1705" s="63" t="s">
        <v>91</v>
      </c>
      <c r="D1705" s="60" t="n">
        <v>48528</v>
      </c>
      <c r="E1705" s="0" t="s">
        <v>13</v>
      </c>
      <c r="F1705" s="0" t="n">
        <v>50</v>
      </c>
      <c r="H1705" s="29" t="n">
        <f aca="false">VLOOKUP(A1705,HEADROOM!$C$2:$D$3820,2,FALSE())</f>
        <v>15000000</v>
      </c>
      <c r="I1705" s="0" t="str">
        <f aca="false">IF(D1705="",VLOOKUP(A1705,HEADROOM!$C$2:$E$3820,3,FALSE()),"")</f>
        <v/>
      </c>
      <c r="J1705" s="0" t="str">
        <f aca="false">A1705&amp;B1705</f>
        <v>TransCanada Energy Financial Products Limited</v>
      </c>
      <c r="K1705" s="0" t="n">
        <v>0</v>
      </c>
    </row>
    <row r="1706" customFormat="false" ht="12.75" hidden="false" customHeight="false" outlineLevel="0" collapsed="false">
      <c r="A1706" s="56" t="s">
        <v>167</v>
      </c>
      <c r="B1706" s="57" t="n">
        <v>96067510</v>
      </c>
      <c r="C1706" s="118" t="s">
        <v>168</v>
      </c>
      <c r="D1706" s="57" t="n">
        <v>54480</v>
      </c>
      <c r="E1706" s="0" t="s">
        <v>13</v>
      </c>
      <c r="F1706" s="0" t="n">
        <v>87</v>
      </c>
      <c r="H1706" s="29" t="n">
        <f aca="false">VLOOKUP(A1706,HEADROOM!$C$2:$D$3820,2,FALSE())</f>
        <v>250000</v>
      </c>
      <c r="I1706" s="0" t="str">
        <f aca="false">IF(D1706="",VLOOKUP(A1706,HEADROOM!$C$2:$E$3820,3,FALSE()),"")</f>
        <v/>
      </c>
      <c r="J1706" s="0" t="str">
        <f aca="false">A1706&amp;B1706</f>
        <v>TransCanada Energy Marketing USA, Inc.96067510</v>
      </c>
      <c r="K1706" s="0" t="s">
        <v>112</v>
      </c>
    </row>
    <row r="1707" customFormat="false" ht="12.75" hidden="false" customHeight="false" outlineLevel="0" collapsed="false">
      <c r="A1707" s="56" t="s">
        <v>167</v>
      </c>
      <c r="B1707" s="57" t="n">
        <v>96083903</v>
      </c>
      <c r="C1707" s="118" t="s">
        <v>169</v>
      </c>
      <c r="D1707" s="57" t="n">
        <v>54480</v>
      </c>
      <c r="E1707" s="0" t="s">
        <v>13</v>
      </c>
      <c r="F1707" s="0" t="n">
        <v>87</v>
      </c>
      <c r="H1707" s="29" t="n">
        <f aca="false">VLOOKUP(A1707,HEADROOM!$C$2:$D$3820,2,FALSE())</f>
        <v>250000</v>
      </c>
      <c r="I1707" s="0" t="str">
        <f aca="false">IF(D1707="",VLOOKUP(A1707,HEADROOM!$C$2:$E$3820,3,FALSE()),"")</f>
        <v/>
      </c>
      <c r="J1707" s="0" t="str">
        <f aca="false">A1707&amp;B1707</f>
        <v>TransCanada Energy Marketing USA, Inc.96083903</v>
      </c>
      <c r="K1707" s="0" t="s">
        <v>112</v>
      </c>
    </row>
    <row r="1708" customFormat="false" ht="12.75" hidden="false" customHeight="false" outlineLevel="0" collapsed="false">
      <c r="A1708" s="56" t="s">
        <v>167</v>
      </c>
      <c r="B1708" s="57" t="n">
        <v>96086950</v>
      </c>
      <c r="C1708" s="118" t="s">
        <v>44</v>
      </c>
      <c r="D1708" s="57" t="n">
        <v>54480</v>
      </c>
      <c r="E1708" s="0" t="s">
        <v>13</v>
      </c>
      <c r="F1708" s="0" t="n">
        <v>87</v>
      </c>
      <c r="H1708" s="29" t="n">
        <f aca="false">VLOOKUP(A1708,HEADROOM!$C$2:$D$3820,2,FALSE())</f>
        <v>250000</v>
      </c>
      <c r="I1708" s="0" t="str">
        <f aca="false">IF(D1708="",VLOOKUP(A1708,HEADROOM!$C$2:$E$3820,3,FALSE()),"")</f>
        <v/>
      </c>
      <c r="J1708" s="0" t="str">
        <f aca="false">A1708&amp;B1708</f>
        <v>TransCanada Energy Marketing USA, Inc.96086950</v>
      </c>
      <c r="K1708" s="0" t="s">
        <v>112</v>
      </c>
    </row>
    <row r="1709" customFormat="false" ht="12.75" hidden="false" customHeight="false" outlineLevel="0" collapsed="false">
      <c r="A1709" s="56" t="s">
        <v>167</v>
      </c>
      <c r="B1709" s="57" t="n">
        <v>96005429</v>
      </c>
      <c r="C1709" s="118" t="s">
        <v>35</v>
      </c>
      <c r="D1709" s="57" t="n">
        <v>54480</v>
      </c>
      <c r="E1709" s="0" t="s">
        <v>13</v>
      </c>
      <c r="F1709" s="0" t="n">
        <v>87</v>
      </c>
      <c r="H1709" s="29" t="n">
        <f aca="false">VLOOKUP(A1709,HEADROOM!$C$2:$D$3820,2,FALSE())</f>
        <v>250000</v>
      </c>
      <c r="I1709" s="0" t="str">
        <f aca="false">IF(D1709="",VLOOKUP(A1709,HEADROOM!$C$2:$E$3820,3,FALSE()),"")</f>
        <v/>
      </c>
      <c r="J1709" s="0" t="str">
        <f aca="false">A1709&amp;B1709</f>
        <v>TransCanada Energy Marketing USA, Inc.96005429</v>
      </c>
      <c r="K1709" s="0" t="s">
        <v>1572</v>
      </c>
    </row>
    <row r="1710" customFormat="false" ht="12.75" hidden="false" customHeight="false" outlineLevel="0" collapsed="false">
      <c r="A1710" s="56" t="s">
        <v>167</v>
      </c>
      <c r="B1710" s="57" t="n">
        <v>96012143</v>
      </c>
      <c r="C1710" s="118" t="s">
        <v>78</v>
      </c>
      <c r="D1710" s="57" t="n">
        <v>54480</v>
      </c>
      <c r="E1710" s="0" t="s">
        <v>13</v>
      </c>
      <c r="F1710" s="0" t="n">
        <v>87</v>
      </c>
      <c r="H1710" s="29" t="n">
        <f aca="false">VLOOKUP(A1710,HEADROOM!$C$2:$D$3820,2,FALSE())</f>
        <v>250000</v>
      </c>
      <c r="I1710" s="0" t="str">
        <f aca="false">IF(D1710="",VLOOKUP(A1710,HEADROOM!$C$2:$E$3820,3,FALSE()),"")</f>
        <v/>
      </c>
      <c r="J1710" s="0" t="str">
        <f aca="false">A1710&amp;B1710</f>
        <v>TransCanada Energy Marketing USA, Inc.96012143</v>
      </c>
      <c r="K1710" s="0" t="s">
        <v>1572</v>
      </c>
    </row>
    <row r="1711" customFormat="false" ht="12.75" hidden="false" customHeight="false" outlineLevel="0" collapsed="false">
      <c r="A1711" s="56" t="s">
        <v>167</v>
      </c>
      <c r="B1711" s="57" t="n">
        <v>96030143</v>
      </c>
      <c r="C1711" s="118" t="s">
        <v>54</v>
      </c>
      <c r="D1711" s="57" t="n">
        <v>54480</v>
      </c>
      <c r="E1711" s="0" t="s">
        <v>13</v>
      </c>
      <c r="F1711" s="0" t="n">
        <v>87</v>
      </c>
      <c r="H1711" s="29" t="n">
        <f aca="false">VLOOKUP(A1711,HEADROOM!$C$2:$D$3820,2,FALSE())</f>
        <v>250000</v>
      </c>
      <c r="I1711" s="0" t="str">
        <f aca="false">IF(D1711="",VLOOKUP(A1711,HEADROOM!$C$2:$E$3820,3,FALSE()),"")</f>
        <v/>
      </c>
      <c r="J1711" s="0" t="str">
        <f aca="false">A1711&amp;B1711</f>
        <v>TransCanada Energy Marketing USA, Inc.96030143</v>
      </c>
      <c r="K1711" s="0" t="s">
        <v>1572</v>
      </c>
    </row>
    <row r="1712" customFormat="false" ht="12.75" hidden="false" customHeight="false" outlineLevel="0" collapsed="false">
      <c r="A1712" s="56" t="s">
        <v>167</v>
      </c>
      <c r="B1712" s="57" t="n">
        <v>96044563</v>
      </c>
      <c r="C1712" s="118" t="s">
        <v>38</v>
      </c>
      <c r="D1712" s="57" t="n">
        <v>54480</v>
      </c>
      <c r="E1712" s="0" t="s">
        <v>13</v>
      </c>
      <c r="F1712" s="0" t="n">
        <v>87</v>
      </c>
      <c r="H1712" s="29" t="n">
        <f aca="false">VLOOKUP(A1712,HEADROOM!$C$2:$D$3820,2,FALSE())</f>
        <v>250000</v>
      </c>
      <c r="I1712" s="0" t="str">
        <f aca="false">IF(D1712="",VLOOKUP(A1712,HEADROOM!$C$2:$E$3820,3,FALSE()),"")</f>
        <v/>
      </c>
      <c r="J1712" s="0" t="str">
        <f aca="false">A1712&amp;B1712</f>
        <v>TransCanada Energy Marketing USA, Inc.96044563</v>
      </c>
      <c r="K1712" s="0" t="s">
        <v>1572</v>
      </c>
    </row>
    <row r="1713" customFormat="false" ht="12.75" hidden="false" customHeight="false" outlineLevel="0" collapsed="false">
      <c r="A1713" s="56" t="s">
        <v>167</v>
      </c>
      <c r="B1713" s="57" t="n">
        <v>96084748</v>
      </c>
      <c r="C1713" s="118" t="s">
        <v>32</v>
      </c>
      <c r="D1713" s="57" t="n">
        <v>54480</v>
      </c>
      <c r="E1713" s="0" t="s">
        <v>13</v>
      </c>
      <c r="F1713" s="0" t="n">
        <v>87</v>
      </c>
      <c r="H1713" s="29" t="n">
        <f aca="false">VLOOKUP(A1713,HEADROOM!$C$2:$D$3820,2,FALSE())</f>
        <v>250000</v>
      </c>
      <c r="I1713" s="0" t="str">
        <f aca="false">IF(D1713="",VLOOKUP(A1713,HEADROOM!$C$2:$E$3820,3,FALSE()),"")</f>
        <v/>
      </c>
      <c r="J1713" s="0" t="str">
        <f aca="false">A1713&amp;B1713</f>
        <v>TransCanada Energy Marketing USA, Inc.96084748</v>
      </c>
      <c r="K1713" s="0" t="s">
        <v>1572</v>
      </c>
    </row>
    <row r="1714" customFormat="false" ht="12.75" hidden="false" customHeight="false" outlineLevel="0" collapsed="false">
      <c r="A1714" s="56" t="s">
        <v>212</v>
      </c>
      <c r="B1714" s="57" t="n">
        <v>96005429</v>
      </c>
      <c r="C1714" s="118" t="s">
        <v>35</v>
      </c>
      <c r="D1714" s="57" t="n">
        <v>45829</v>
      </c>
      <c r="E1714" s="0" t="s">
        <v>13</v>
      </c>
      <c r="F1714" s="0" t="n">
        <v>122</v>
      </c>
      <c r="H1714" s="29" t="n">
        <f aca="false">VLOOKUP(A1714,HEADROOM!$C$2:$D$3820,2,FALSE())</f>
        <v>9998599</v>
      </c>
      <c r="I1714" s="0" t="str">
        <f aca="false">IF(D1714="",VLOOKUP(A1714,HEADROOM!$C$2:$E$3820,3,FALSE()),"")</f>
        <v/>
      </c>
      <c r="J1714" s="0" t="str">
        <f aca="false">A1714&amp;B1714</f>
        <v>TransCanada Gas Services Inc.96005429</v>
      </c>
      <c r="K1714" s="0" t="s">
        <v>1572</v>
      </c>
    </row>
    <row r="1715" customFormat="false" ht="12.75" hidden="false" customHeight="false" outlineLevel="0" collapsed="false">
      <c r="A1715" s="56" t="s">
        <v>212</v>
      </c>
      <c r="B1715" s="57" t="n">
        <v>96029053</v>
      </c>
      <c r="C1715" s="118" t="s">
        <v>34</v>
      </c>
      <c r="D1715" s="57" t="n">
        <v>45829</v>
      </c>
      <c r="E1715" s="0" t="s">
        <v>13</v>
      </c>
      <c r="F1715" s="0" t="n">
        <v>122</v>
      </c>
      <c r="H1715" s="29" t="n">
        <f aca="false">VLOOKUP(A1715,HEADROOM!$C$2:$D$3820,2,FALSE())</f>
        <v>9998599</v>
      </c>
      <c r="I1715" s="0" t="str">
        <f aca="false">IF(D1715="",VLOOKUP(A1715,HEADROOM!$C$2:$E$3820,3,FALSE()),"")</f>
        <v/>
      </c>
      <c r="J1715" s="0" t="str">
        <f aca="false">A1715&amp;B1715</f>
        <v>TransCanada Gas Services Inc.96029053</v>
      </c>
      <c r="K1715" s="0" t="s">
        <v>1572</v>
      </c>
    </row>
    <row r="1716" customFormat="false" ht="12.75" hidden="false" customHeight="false" outlineLevel="0" collapsed="false">
      <c r="A1716" s="56" t="s">
        <v>212</v>
      </c>
      <c r="B1716" s="57" t="n">
        <v>96044788</v>
      </c>
      <c r="C1716" s="118" t="s">
        <v>38</v>
      </c>
      <c r="D1716" s="57" t="n">
        <v>45829</v>
      </c>
      <c r="E1716" s="0" t="s">
        <v>13</v>
      </c>
      <c r="F1716" s="0" t="n">
        <v>122</v>
      </c>
      <c r="H1716" s="29" t="n">
        <f aca="false">VLOOKUP(A1716,HEADROOM!$C$2:$D$3820,2,FALSE())</f>
        <v>9998599</v>
      </c>
      <c r="I1716" s="0" t="str">
        <f aca="false">IF(D1716="",VLOOKUP(A1716,HEADROOM!$C$2:$E$3820,3,FALSE()),"")</f>
        <v/>
      </c>
      <c r="J1716" s="0" t="str">
        <f aca="false">A1716&amp;B1716</f>
        <v>TransCanada Gas Services Inc.96044788</v>
      </c>
      <c r="K1716" s="0" t="s">
        <v>1572</v>
      </c>
    </row>
    <row r="1717" customFormat="false" ht="12.75" hidden="false" customHeight="false" outlineLevel="0" collapsed="false">
      <c r="A1717" s="56" t="s">
        <v>212</v>
      </c>
      <c r="B1717" s="57" t="n">
        <v>96057545</v>
      </c>
      <c r="C1717" s="118" t="s">
        <v>32</v>
      </c>
      <c r="D1717" s="57" t="n">
        <v>45829</v>
      </c>
      <c r="E1717" s="0" t="s">
        <v>13</v>
      </c>
      <c r="F1717" s="0" t="n">
        <v>122</v>
      </c>
      <c r="H1717" s="29" t="n">
        <f aca="false">VLOOKUP(A1717,HEADROOM!$C$2:$D$3820,2,FALSE())</f>
        <v>9998599</v>
      </c>
      <c r="I1717" s="0" t="str">
        <f aca="false">IF(D1717="",VLOOKUP(A1717,HEADROOM!$C$2:$E$3820,3,FALSE()),"")</f>
        <v/>
      </c>
      <c r="J1717" s="0" t="str">
        <f aca="false">A1717&amp;B1717</f>
        <v>TransCanada Gas Services Inc.96057545</v>
      </c>
      <c r="K1717" s="0" t="s">
        <v>1572</v>
      </c>
    </row>
    <row r="1718" customFormat="false" ht="12.75" hidden="false" customHeight="false" outlineLevel="0" collapsed="false">
      <c r="A1718" s="56" t="s">
        <v>212</v>
      </c>
      <c r="B1718" s="57" t="n">
        <v>96085090</v>
      </c>
      <c r="C1718" s="118" t="s">
        <v>32</v>
      </c>
      <c r="D1718" s="57" t="n">
        <v>45829</v>
      </c>
      <c r="E1718" s="0" t="s">
        <v>13</v>
      </c>
      <c r="F1718" s="0" t="n">
        <v>122</v>
      </c>
      <c r="H1718" s="29" t="n">
        <f aca="false">VLOOKUP(A1718,HEADROOM!$C$2:$D$3820,2,FALSE())</f>
        <v>9998599</v>
      </c>
      <c r="I1718" s="0" t="str">
        <f aca="false">IF(D1718="",VLOOKUP(A1718,HEADROOM!$C$2:$E$3820,3,FALSE()),"")</f>
        <v/>
      </c>
      <c r="J1718" s="0" t="str">
        <f aca="false">A1718&amp;B1718</f>
        <v>TransCanada Gas Services Inc.96085090</v>
      </c>
      <c r="K1718" s="0" t="s">
        <v>1572</v>
      </c>
    </row>
    <row r="1719" customFormat="false" ht="12.75" hidden="false" customHeight="false" outlineLevel="0" collapsed="false">
      <c r="A1719" s="56" t="s">
        <v>320</v>
      </c>
      <c r="B1719" s="57" t="n">
        <v>96002715</v>
      </c>
      <c r="C1719" s="118" t="s">
        <v>56</v>
      </c>
      <c r="D1719" s="57" t="n">
        <v>11187</v>
      </c>
      <c r="E1719" s="0" t="s">
        <v>13</v>
      </c>
      <c r="F1719" s="0" t="n">
        <v>215</v>
      </c>
      <c r="H1719" s="29" t="n">
        <f aca="false">VLOOKUP(A1719,HEADROOM!$C$2:$D$3820,2,FALSE())</f>
        <v>152456</v>
      </c>
      <c r="I1719" s="0" t="str">
        <f aca="false">IF(D1719="",VLOOKUP(A1719,HEADROOM!$C$2:$E$3820,3,FALSE()),"")</f>
        <v/>
      </c>
      <c r="J1719" s="0" t="str">
        <f aca="false">A1719&amp;B1719</f>
        <v>Tristar Gas Marketing Company96002715</v>
      </c>
      <c r="K1719" s="0" t="s">
        <v>4030</v>
      </c>
    </row>
    <row r="1720" customFormat="false" ht="12.75" hidden="false" customHeight="false" outlineLevel="0" collapsed="false">
      <c r="A1720" s="56" t="s">
        <v>320</v>
      </c>
      <c r="B1720" s="57" t="n">
        <v>96058221</v>
      </c>
      <c r="C1720" s="118" t="s">
        <v>28</v>
      </c>
      <c r="D1720" s="57" t="n">
        <v>11187</v>
      </c>
      <c r="E1720" s="0" t="s">
        <v>13</v>
      </c>
      <c r="F1720" s="0" t="n">
        <v>215</v>
      </c>
      <c r="H1720" s="29" t="n">
        <f aca="false">VLOOKUP(A1720,HEADROOM!$C$2:$D$3820,2,FALSE())</f>
        <v>152456</v>
      </c>
      <c r="I1720" s="0" t="str">
        <f aca="false">IF(D1720="",VLOOKUP(A1720,HEADROOM!$C$2:$E$3820,3,FALSE()),"")</f>
        <v/>
      </c>
      <c r="J1720" s="0" t="str">
        <f aca="false">A1720&amp;B1720</f>
        <v>Tristar Gas Marketing Company96058221</v>
      </c>
      <c r="K1720" s="0" t="s">
        <v>4030</v>
      </c>
    </row>
    <row r="1721" customFormat="false" ht="12.75" hidden="false" customHeight="false" outlineLevel="0" collapsed="false">
      <c r="A1721" s="56" t="s">
        <v>320</v>
      </c>
      <c r="B1721" s="57" t="n">
        <v>96086954</v>
      </c>
      <c r="C1721" s="118" t="s">
        <v>44</v>
      </c>
      <c r="D1721" s="57" t="n">
        <v>11187</v>
      </c>
      <c r="E1721" s="0" t="s">
        <v>13</v>
      </c>
      <c r="F1721" s="0" t="n">
        <v>215</v>
      </c>
      <c r="H1721" s="29" t="n">
        <f aca="false">VLOOKUP(A1721,HEADROOM!$C$2:$D$3820,2,FALSE())</f>
        <v>152456</v>
      </c>
      <c r="I1721" s="0" t="str">
        <f aca="false">IF(D1721="",VLOOKUP(A1721,HEADROOM!$C$2:$E$3820,3,FALSE()),"")</f>
        <v/>
      </c>
      <c r="J1721" s="0" t="str">
        <f aca="false">A1721&amp;B1721</f>
        <v>Tristar Gas Marketing Company96086954</v>
      </c>
      <c r="K1721" s="0" t="s">
        <v>112</v>
      </c>
    </row>
    <row r="1722" customFormat="false" ht="12.75" hidden="false" customHeight="false" outlineLevel="0" collapsed="false">
      <c r="A1722" s="56" t="s">
        <v>320</v>
      </c>
      <c r="B1722" s="57" t="n">
        <v>96019038</v>
      </c>
      <c r="C1722" s="118" t="s">
        <v>36</v>
      </c>
      <c r="D1722" s="57" t="n">
        <v>11187</v>
      </c>
      <c r="E1722" s="0" t="s">
        <v>13</v>
      </c>
      <c r="F1722" s="0" t="n">
        <v>215</v>
      </c>
      <c r="H1722" s="29" t="n">
        <f aca="false">VLOOKUP(A1722,HEADROOM!$C$2:$D$3820,2,FALSE())</f>
        <v>152456</v>
      </c>
      <c r="I1722" s="0" t="str">
        <f aca="false">IF(D1722="",VLOOKUP(A1722,HEADROOM!$C$2:$E$3820,3,FALSE()),"")</f>
        <v/>
      </c>
      <c r="J1722" s="0" t="str">
        <f aca="false">A1722&amp;B1722</f>
        <v>Tristar Gas Marketing Company96019038</v>
      </c>
      <c r="K1722" s="0" t="s">
        <v>1572</v>
      </c>
    </row>
    <row r="1723" customFormat="false" ht="12.75" hidden="false" customHeight="false" outlineLevel="0" collapsed="false">
      <c r="A1723" s="56" t="s">
        <v>320</v>
      </c>
      <c r="B1723" s="57" t="n">
        <v>96029056</v>
      </c>
      <c r="C1723" s="118" t="s">
        <v>34</v>
      </c>
      <c r="D1723" s="57" t="n">
        <v>11187</v>
      </c>
      <c r="E1723" s="0" t="s">
        <v>13</v>
      </c>
      <c r="F1723" s="0" t="n">
        <v>215</v>
      </c>
      <c r="H1723" s="29" t="n">
        <f aca="false">VLOOKUP(A1723,HEADROOM!$C$2:$D$3820,2,FALSE())</f>
        <v>152456</v>
      </c>
      <c r="I1723" s="0" t="str">
        <f aca="false">IF(D1723="",VLOOKUP(A1723,HEADROOM!$C$2:$E$3820,3,FALSE()),"")</f>
        <v/>
      </c>
      <c r="J1723" s="0" t="str">
        <f aca="false">A1723&amp;B1723</f>
        <v>Tristar Gas Marketing Company96029056</v>
      </c>
      <c r="K1723" s="0" t="s">
        <v>1572</v>
      </c>
    </row>
    <row r="1724" customFormat="false" ht="12.75" hidden="false" customHeight="false" outlineLevel="0" collapsed="false">
      <c r="A1724" s="56" t="s">
        <v>320</v>
      </c>
      <c r="B1724" s="57" t="n">
        <v>96037413</v>
      </c>
      <c r="C1724" s="118" t="s">
        <v>47</v>
      </c>
      <c r="D1724" s="57" t="n">
        <v>11187</v>
      </c>
      <c r="E1724" s="0" t="s">
        <v>13</v>
      </c>
      <c r="F1724" s="0" t="n">
        <v>215</v>
      </c>
      <c r="H1724" s="29" t="n">
        <f aca="false">VLOOKUP(A1724,HEADROOM!$C$2:$D$3820,2,FALSE())</f>
        <v>152456</v>
      </c>
      <c r="I1724" s="0" t="str">
        <f aca="false">IF(D1724="",VLOOKUP(A1724,HEADROOM!$C$2:$E$3820,3,FALSE()),"")</f>
        <v/>
      </c>
      <c r="J1724" s="0" t="str">
        <f aca="false">A1724&amp;B1724</f>
        <v>Tristar Gas Marketing Company96037413</v>
      </c>
      <c r="K1724" s="0" t="s">
        <v>1572</v>
      </c>
    </row>
    <row r="1725" customFormat="false" ht="12.75" hidden="false" customHeight="false" outlineLevel="0" collapsed="false">
      <c r="A1725" s="56" t="s">
        <v>92</v>
      </c>
      <c r="B1725" s="57" t="n">
        <v>96084992</v>
      </c>
      <c r="C1725" s="118" t="s">
        <v>93</v>
      </c>
      <c r="D1725" s="57" t="n">
        <v>69034</v>
      </c>
      <c r="E1725" s="0" t="s">
        <v>13</v>
      </c>
      <c r="F1725" s="0" t="n">
        <v>29</v>
      </c>
      <c r="H1725" s="29" t="n">
        <f aca="false">VLOOKUP(A1725,HEADROOM!$C$2:$D$3820,2,FALSE())</f>
        <v>7500000</v>
      </c>
      <c r="I1725" s="0" t="str">
        <f aca="false">IF(D1725="",VLOOKUP(A1725,HEADROOM!$C$2:$E$3820,3,FALSE()),"")</f>
        <v/>
      </c>
      <c r="J1725" s="0" t="str">
        <f aca="false">A1725&amp;B1725</f>
        <v>TXU Energy Trading Company96084992</v>
      </c>
      <c r="K1725" s="0" t="s">
        <v>4031</v>
      </c>
    </row>
    <row r="1726" customFormat="false" ht="12.75" hidden="false" customHeight="false" outlineLevel="0" collapsed="false">
      <c r="A1726" s="56" t="s">
        <v>92</v>
      </c>
      <c r="B1726" s="57" t="n">
        <v>96083591</v>
      </c>
      <c r="C1726" s="118" t="s">
        <v>44</v>
      </c>
      <c r="D1726" s="57" t="n">
        <v>69034</v>
      </c>
      <c r="E1726" s="0" t="s">
        <v>13</v>
      </c>
      <c r="F1726" s="0" t="n">
        <v>29</v>
      </c>
      <c r="H1726" s="29" t="n">
        <f aca="false">VLOOKUP(A1726,HEADROOM!$C$2:$D$3820,2,FALSE())</f>
        <v>7500000</v>
      </c>
      <c r="I1726" s="0" t="str">
        <f aca="false">IF(D1726="",VLOOKUP(A1726,HEADROOM!$C$2:$E$3820,3,FALSE()),"")</f>
        <v/>
      </c>
      <c r="J1726" s="0" t="str">
        <f aca="false">A1726&amp;B1726</f>
        <v>TXU Energy Trading Company96083591</v>
      </c>
      <c r="K1726" s="0" t="s">
        <v>112</v>
      </c>
    </row>
    <row r="1727" customFormat="false" ht="12.75" hidden="false" customHeight="false" outlineLevel="0" collapsed="false">
      <c r="A1727" s="56" t="s">
        <v>92</v>
      </c>
      <c r="B1727" s="57" t="n">
        <v>96005429</v>
      </c>
      <c r="C1727" s="118" t="s">
        <v>35</v>
      </c>
      <c r="D1727" s="57" t="n">
        <v>69034</v>
      </c>
      <c r="E1727" s="0" t="s">
        <v>13</v>
      </c>
      <c r="F1727" s="0" t="n">
        <v>29</v>
      </c>
      <c r="H1727" s="29" t="n">
        <f aca="false">VLOOKUP(A1727,HEADROOM!$C$2:$D$3820,2,FALSE())</f>
        <v>7500000</v>
      </c>
      <c r="I1727" s="0" t="str">
        <f aca="false">IF(D1727="",VLOOKUP(A1727,HEADROOM!$C$2:$E$3820,3,FALSE()),"")</f>
        <v/>
      </c>
      <c r="J1727" s="0" t="str">
        <f aca="false">A1727&amp;B1727</f>
        <v>TXU Energy Trading Company96005429</v>
      </c>
      <c r="K1727" s="0" t="s">
        <v>1572</v>
      </c>
    </row>
    <row r="1728" customFormat="false" ht="12.75" hidden="false" customHeight="false" outlineLevel="0" collapsed="false">
      <c r="A1728" s="56" t="s">
        <v>92</v>
      </c>
      <c r="B1728" s="57" t="n">
        <v>96019056</v>
      </c>
      <c r="C1728" s="118" t="s">
        <v>36</v>
      </c>
      <c r="D1728" s="57" t="n">
        <v>69034</v>
      </c>
      <c r="E1728" s="0" t="s">
        <v>13</v>
      </c>
      <c r="F1728" s="0" t="n">
        <v>29</v>
      </c>
      <c r="H1728" s="29" t="n">
        <f aca="false">VLOOKUP(A1728,HEADROOM!$C$2:$D$3820,2,FALSE())</f>
        <v>7500000</v>
      </c>
      <c r="I1728" s="0" t="str">
        <f aca="false">IF(D1728="",VLOOKUP(A1728,HEADROOM!$C$2:$E$3820,3,FALSE()),"")</f>
        <v/>
      </c>
      <c r="J1728" s="0" t="str">
        <f aca="false">A1728&amp;B1728</f>
        <v>TXU Energy Trading Company96019056</v>
      </c>
      <c r="K1728" s="0" t="s">
        <v>1572</v>
      </c>
    </row>
    <row r="1729" customFormat="false" ht="12.75" hidden="false" customHeight="false" outlineLevel="0" collapsed="false">
      <c r="A1729" s="56" t="s">
        <v>92</v>
      </c>
      <c r="B1729" s="57" t="n">
        <v>96020552</v>
      </c>
      <c r="C1729" s="118" t="s">
        <v>34</v>
      </c>
      <c r="D1729" s="57" t="n">
        <v>69034</v>
      </c>
      <c r="E1729" s="0" t="s">
        <v>13</v>
      </c>
      <c r="F1729" s="0" t="n">
        <v>29</v>
      </c>
      <c r="H1729" s="29" t="n">
        <f aca="false">VLOOKUP(A1729,HEADROOM!$C$2:$D$3820,2,FALSE())</f>
        <v>7500000</v>
      </c>
      <c r="I1729" s="0" t="str">
        <f aca="false">IF(D1729="",VLOOKUP(A1729,HEADROOM!$C$2:$E$3820,3,FALSE()),"")</f>
        <v/>
      </c>
      <c r="J1729" s="0" t="str">
        <f aca="false">A1729&amp;B1729</f>
        <v>TXU Energy Trading Company96020552</v>
      </c>
      <c r="K1729" s="0" t="s">
        <v>1572</v>
      </c>
    </row>
    <row r="1730" customFormat="false" ht="12.75" hidden="false" customHeight="false" outlineLevel="0" collapsed="false">
      <c r="A1730" s="56" t="s">
        <v>92</v>
      </c>
      <c r="B1730" s="57" t="n">
        <v>96044805</v>
      </c>
      <c r="C1730" s="118" t="s">
        <v>47</v>
      </c>
      <c r="D1730" s="57" t="n">
        <v>69034</v>
      </c>
      <c r="E1730" s="0" t="s">
        <v>13</v>
      </c>
      <c r="F1730" s="0" t="n">
        <v>29</v>
      </c>
      <c r="H1730" s="29" t="n">
        <f aca="false">VLOOKUP(A1730,HEADROOM!$C$2:$D$3820,2,FALSE())</f>
        <v>7500000</v>
      </c>
      <c r="I1730" s="0" t="str">
        <f aca="false">IF(D1730="",VLOOKUP(A1730,HEADROOM!$C$2:$E$3820,3,FALSE()),"")</f>
        <v/>
      </c>
      <c r="J1730" s="0" t="str">
        <f aca="false">A1730&amp;B1730</f>
        <v>TXU Energy Trading Company96044805</v>
      </c>
      <c r="K1730" s="0" t="s">
        <v>1572</v>
      </c>
    </row>
    <row r="1731" customFormat="false" ht="12.75" hidden="false" customHeight="false" outlineLevel="0" collapsed="false">
      <c r="A1731" s="56" t="s">
        <v>255</v>
      </c>
      <c r="B1731" s="57" t="n">
        <v>96032708</v>
      </c>
      <c r="C1731" s="118" t="s">
        <v>29</v>
      </c>
      <c r="D1731" s="57" t="n">
        <v>34811</v>
      </c>
      <c r="E1731" s="0" t="s">
        <v>13</v>
      </c>
      <c r="F1731" s="0" t="n">
        <v>159</v>
      </c>
      <c r="H1731" s="29" t="n">
        <f aca="false">VLOOKUP(A1731,HEADROOM!$C$2:$D$3820,2,FALSE())</f>
        <v>622461</v>
      </c>
      <c r="I1731" s="0" t="str">
        <f aca="false">IF(D1731="",VLOOKUP(A1731,HEADROOM!$C$2:$E$3820,3,FALSE()),"")</f>
        <v/>
      </c>
      <c r="J1731" s="0" t="str">
        <f aca="false">A1731&amp;B1731</f>
        <v>UGI Utilities Inc.96032708</v>
      </c>
      <c r="K1731" s="0" t="s">
        <v>1572</v>
      </c>
    </row>
    <row r="1732" customFormat="false" ht="12.75" hidden="false" customHeight="false" outlineLevel="0" collapsed="false">
      <c r="A1732" s="56" t="s">
        <v>255</v>
      </c>
      <c r="B1732" s="57" t="n">
        <v>96033143</v>
      </c>
      <c r="C1732" s="118" t="s">
        <v>28</v>
      </c>
      <c r="D1732" s="57" t="n">
        <v>34811</v>
      </c>
      <c r="E1732" s="0" t="s">
        <v>13</v>
      </c>
      <c r="F1732" s="0" t="n">
        <v>159</v>
      </c>
      <c r="H1732" s="29" t="n">
        <f aca="false">VLOOKUP(A1732,HEADROOM!$C$2:$D$3820,2,FALSE())</f>
        <v>622461</v>
      </c>
      <c r="I1732" s="0" t="str">
        <f aca="false">IF(D1732="",VLOOKUP(A1732,HEADROOM!$C$2:$E$3820,3,FALSE()),"")</f>
        <v/>
      </c>
      <c r="J1732" s="0" t="str">
        <f aca="false">A1732&amp;B1732</f>
        <v>UGI Utilities Inc.96033143</v>
      </c>
      <c r="K1732" s="0" t="s">
        <v>1572</v>
      </c>
    </row>
    <row r="1733" customFormat="false" ht="12.75" hidden="false" customHeight="false" outlineLevel="0" collapsed="false">
      <c r="A1733" s="56" t="s">
        <v>255</v>
      </c>
      <c r="B1733" s="57" t="n">
        <v>96057970</v>
      </c>
      <c r="C1733" s="118" t="s">
        <v>33</v>
      </c>
      <c r="D1733" s="57" t="n">
        <v>34811</v>
      </c>
      <c r="E1733" s="0" t="s">
        <v>13</v>
      </c>
      <c r="F1733" s="0" t="n">
        <v>159</v>
      </c>
      <c r="H1733" s="29" t="n">
        <f aca="false">VLOOKUP(A1733,HEADROOM!$C$2:$D$3820,2,FALSE())</f>
        <v>622461</v>
      </c>
      <c r="I1733" s="0" t="str">
        <f aca="false">IF(D1733="",VLOOKUP(A1733,HEADROOM!$C$2:$E$3820,3,FALSE()),"")</f>
        <v/>
      </c>
      <c r="J1733" s="0" t="str">
        <f aca="false">A1733&amp;B1733</f>
        <v>UGI Utilities Inc.96057970</v>
      </c>
      <c r="K1733" s="0" t="s">
        <v>1572</v>
      </c>
    </row>
    <row r="1734" customFormat="false" ht="12.75" hidden="false" customHeight="false" outlineLevel="0" collapsed="false">
      <c r="A1734" s="56" t="s">
        <v>255</v>
      </c>
      <c r="B1734" s="57" t="n">
        <v>96063268</v>
      </c>
      <c r="C1734" s="118" t="s">
        <v>70</v>
      </c>
      <c r="D1734" s="57" t="n">
        <v>34811</v>
      </c>
      <c r="E1734" s="0" t="s">
        <v>13</v>
      </c>
      <c r="F1734" s="0" t="n">
        <v>159</v>
      </c>
      <c r="H1734" s="29" t="n">
        <f aca="false">VLOOKUP(A1734,HEADROOM!$C$2:$D$3820,2,FALSE())</f>
        <v>622461</v>
      </c>
      <c r="I1734" s="0" t="str">
        <f aca="false">IF(D1734="",VLOOKUP(A1734,HEADROOM!$C$2:$E$3820,3,FALSE()),"")</f>
        <v/>
      </c>
      <c r="J1734" s="0" t="str">
        <f aca="false">A1734&amp;B1734</f>
        <v>UGI Utilities Inc.96063268</v>
      </c>
      <c r="K1734" s="0" t="s">
        <v>1572</v>
      </c>
    </row>
    <row r="1735" customFormat="false" ht="12.75" hidden="false" customHeight="false" outlineLevel="0" collapsed="false">
      <c r="A1735" s="56" t="s">
        <v>130</v>
      </c>
      <c r="B1735" s="57" t="n">
        <v>96017081</v>
      </c>
      <c r="C1735" s="118" t="s">
        <v>28</v>
      </c>
      <c r="D1735" s="57" t="n">
        <v>220</v>
      </c>
      <c r="E1735" s="0" t="s">
        <v>13</v>
      </c>
      <c r="F1735" s="0" t="n">
        <v>57</v>
      </c>
      <c r="H1735" s="29" t="n">
        <f aca="false">VLOOKUP(A1735,HEADROOM!$C$2:$D$3820,2,FALSE())</f>
        <v>39928985</v>
      </c>
      <c r="I1735" s="0" t="str">
        <f aca="false">IF(D1735="",VLOOKUP(A1735,HEADROOM!$C$2:$E$3820,3,FALSE()),"")</f>
        <v/>
      </c>
      <c r="J1735" s="0" t="str">
        <f aca="false">A1735&amp;B1735</f>
        <v>Union Oil Company Of California96017081</v>
      </c>
      <c r="K1735" s="0" t="s">
        <v>1572</v>
      </c>
    </row>
    <row r="1736" customFormat="false" ht="12.75" hidden="false" customHeight="false" outlineLevel="0" collapsed="false">
      <c r="A1736" s="56" t="s">
        <v>130</v>
      </c>
      <c r="B1736" s="57" t="n">
        <v>96062593</v>
      </c>
      <c r="C1736" s="118" t="s">
        <v>70</v>
      </c>
      <c r="D1736" s="57" t="n">
        <v>220</v>
      </c>
      <c r="E1736" s="0" t="s">
        <v>13</v>
      </c>
      <c r="F1736" s="0" t="n">
        <v>57</v>
      </c>
      <c r="H1736" s="29" t="n">
        <f aca="false">VLOOKUP(A1736,HEADROOM!$C$2:$D$3820,2,FALSE())</f>
        <v>39928985</v>
      </c>
      <c r="I1736" s="0" t="str">
        <f aca="false">IF(D1736="",VLOOKUP(A1736,HEADROOM!$C$2:$E$3820,3,FALSE()),"")</f>
        <v/>
      </c>
      <c r="J1736" s="0" t="str">
        <f aca="false">A1736&amp;B1736</f>
        <v>Union Oil Company Of California96062593</v>
      </c>
      <c r="K1736" s="0" t="s">
        <v>1572</v>
      </c>
    </row>
    <row r="1737" customFormat="false" ht="12.75" hidden="false" customHeight="false" outlineLevel="0" collapsed="false">
      <c r="A1737" s="56" t="s">
        <v>221</v>
      </c>
      <c r="B1737" s="57" t="n">
        <v>96001489</v>
      </c>
      <c r="C1737" s="118" t="s">
        <v>113</v>
      </c>
      <c r="D1737" s="57" t="n">
        <v>57707</v>
      </c>
      <c r="E1737" s="0" t="s">
        <v>13</v>
      </c>
      <c r="F1737" s="0" t="n">
        <v>131</v>
      </c>
      <c r="H1737" s="29" t="n">
        <f aca="false">VLOOKUP(A1737,HEADROOM!$C$2:$D$3820,2,FALSE())</f>
        <v>10000000</v>
      </c>
      <c r="I1737" s="0" t="str">
        <f aca="false">IF(D1737="",VLOOKUP(A1737,HEADROOM!$C$2:$E$3820,3,FALSE()),"")</f>
        <v/>
      </c>
      <c r="J1737" s="0" t="str">
        <f aca="false">A1737&amp;B1737</f>
        <v>Unocal Energy Trading, Inc.96001489</v>
      </c>
      <c r="K1737" s="0" t="s">
        <v>1572</v>
      </c>
    </row>
    <row r="1738" customFormat="false" ht="12.75" hidden="false" customHeight="false" outlineLevel="0" collapsed="false">
      <c r="A1738" s="56" t="s">
        <v>221</v>
      </c>
      <c r="B1738" s="57" t="n">
        <v>96005429</v>
      </c>
      <c r="C1738" s="118" t="s">
        <v>35</v>
      </c>
      <c r="D1738" s="57" t="n">
        <v>57707</v>
      </c>
      <c r="E1738" s="0" t="s">
        <v>13</v>
      </c>
      <c r="F1738" s="0" t="n">
        <v>131</v>
      </c>
      <c r="H1738" s="29" t="n">
        <f aca="false">VLOOKUP(A1738,HEADROOM!$C$2:$D$3820,2,FALSE())</f>
        <v>10000000</v>
      </c>
      <c r="I1738" s="0" t="str">
        <f aca="false">IF(D1738="",VLOOKUP(A1738,HEADROOM!$C$2:$E$3820,3,FALSE()),"")</f>
        <v/>
      </c>
      <c r="J1738" s="0" t="str">
        <f aca="false">A1738&amp;B1738</f>
        <v>Unocal Energy Trading, Inc.96005429</v>
      </c>
      <c r="K1738" s="0" t="s">
        <v>1572</v>
      </c>
    </row>
    <row r="1739" customFormat="false" ht="12.75" hidden="false" customHeight="false" outlineLevel="0" collapsed="false">
      <c r="A1739" s="56" t="s">
        <v>221</v>
      </c>
      <c r="B1739" s="57" t="n">
        <v>96018457</v>
      </c>
      <c r="C1739" s="118" t="s">
        <v>78</v>
      </c>
      <c r="D1739" s="57" t="n">
        <v>57707</v>
      </c>
      <c r="E1739" s="0" t="s">
        <v>13</v>
      </c>
      <c r="F1739" s="0" t="n">
        <v>131</v>
      </c>
      <c r="H1739" s="29" t="n">
        <f aca="false">VLOOKUP(A1739,HEADROOM!$C$2:$D$3820,2,FALSE())</f>
        <v>10000000</v>
      </c>
      <c r="I1739" s="0" t="str">
        <f aca="false">IF(D1739="",VLOOKUP(A1739,HEADROOM!$C$2:$E$3820,3,FALSE()),"")</f>
        <v/>
      </c>
      <c r="J1739" s="0" t="str">
        <f aca="false">A1739&amp;B1739</f>
        <v>Unocal Energy Trading, Inc.96018457</v>
      </c>
      <c r="K1739" s="0" t="s">
        <v>1572</v>
      </c>
    </row>
    <row r="1740" customFormat="false" ht="12.75" hidden="false" customHeight="false" outlineLevel="0" collapsed="false">
      <c r="A1740" s="56" t="s">
        <v>221</v>
      </c>
      <c r="B1740" s="57" t="n">
        <v>96065449</v>
      </c>
      <c r="C1740" s="118" t="s">
        <v>70</v>
      </c>
      <c r="D1740" s="57" t="n">
        <v>57707</v>
      </c>
      <c r="E1740" s="0" t="s">
        <v>13</v>
      </c>
      <c r="F1740" s="0" t="n">
        <v>131</v>
      </c>
      <c r="H1740" s="29" t="n">
        <f aca="false">VLOOKUP(A1740,HEADROOM!$C$2:$D$3820,2,FALSE())</f>
        <v>10000000</v>
      </c>
      <c r="I1740" s="0" t="str">
        <f aca="false">IF(D1740="",VLOOKUP(A1740,HEADROOM!$C$2:$E$3820,3,FALSE()),"")</f>
        <v/>
      </c>
      <c r="J1740" s="0" t="str">
        <f aca="false">A1740&amp;B1740</f>
        <v>Unocal Energy Trading, Inc.96065449</v>
      </c>
      <c r="K1740" s="0" t="s">
        <v>1572</v>
      </c>
    </row>
    <row r="1741" customFormat="false" ht="12.75" hidden="false" customHeight="false" outlineLevel="0" collapsed="false">
      <c r="A1741" s="62" t="s">
        <v>297</v>
      </c>
      <c r="B1741" s="57"/>
      <c r="C1741" s="63" t="s">
        <v>91</v>
      </c>
      <c r="D1741" s="60" t="n">
        <v>49992</v>
      </c>
      <c r="E1741" s="0" t="s">
        <v>13</v>
      </c>
      <c r="F1741" s="0" t="e">
        <f aca="false">NA()</f>
        <v>#N/A</v>
      </c>
      <c r="H1741" s="29" t="e">
        <f aca="false">VLOOKUP(A1741,HEADROOM!$C$2:$D$3820,2,FALSE())</f>
        <v>#N/A</v>
      </c>
      <c r="I1741" s="0" t="str">
        <f aca="false">IF(D1741="",VLOOKUP(A1741,HEADROOM!$C$2:$E$3820,3,FALSE()),"")</f>
        <v/>
      </c>
      <c r="J1741" s="0" t="str">
        <f aca="false">A1741&amp;B1741</f>
        <v>Upstream Energy Services Co. (Inactive CP)</v>
      </c>
      <c r="K1741" s="0" t="n">
        <v>0</v>
      </c>
    </row>
    <row r="1742" customFormat="false" ht="12.75" hidden="false" customHeight="false" outlineLevel="0" collapsed="false">
      <c r="A1742" s="56" t="s">
        <v>256</v>
      </c>
      <c r="B1742" s="57" t="n">
        <v>96065384</v>
      </c>
      <c r="C1742" s="118" t="s">
        <v>30</v>
      </c>
      <c r="D1742" s="57" t="n">
        <v>92260</v>
      </c>
      <c r="E1742" s="0" t="s">
        <v>13</v>
      </c>
      <c r="F1742" s="0" t="n">
        <v>160</v>
      </c>
      <c r="H1742" s="29" t="n">
        <f aca="false">VLOOKUP(A1742,HEADROOM!$C$2:$D$3820,2,FALSE())</f>
        <v>200000</v>
      </c>
      <c r="I1742" s="0" t="str">
        <f aca="false">IF(D1742="",VLOOKUP(A1742,HEADROOM!$C$2:$E$3820,3,FALSE()),"")</f>
        <v/>
      </c>
      <c r="J1742" s="0" t="str">
        <f aca="false">A1742&amp;B1742</f>
        <v>Upstream Energy Services Company, L.L.C.96065384</v>
      </c>
      <c r="K1742" s="0" t="s">
        <v>1572</v>
      </c>
    </row>
    <row r="1743" customFormat="false" ht="12.75" hidden="false" customHeight="false" outlineLevel="0" collapsed="false">
      <c r="A1743" s="56" t="s">
        <v>256</v>
      </c>
      <c r="B1743" s="57" t="n">
        <v>96077535</v>
      </c>
      <c r="C1743" s="118" t="s">
        <v>29</v>
      </c>
      <c r="D1743" s="57" t="n">
        <v>92260</v>
      </c>
      <c r="E1743" s="0" t="s">
        <v>13</v>
      </c>
      <c r="F1743" s="0" t="n">
        <v>160</v>
      </c>
      <c r="H1743" s="29" t="n">
        <f aca="false">VLOOKUP(A1743,HEADROOM!$C$2:$D$3820,2,FALSE())</f>
        <v>200000</v>
      </c>
      <c r="I1743" s="0" t="str">
        <f aca="false">IF(D1743="",VLOOKUP(A1743,HEADROOM!$C$2:$E$3820,3,FALSE()),"")</f>
        <v/>
      </c>
      <c r="J1743" s="0" t="str">
        <f aca="false">A1743&amp;B1743</f>
        <v>Upstream Energy Services Company, L.L.C.96077535</v>
      </c>
      <c r="K1743" s="0" t="s">
        <v>1572</v>
      </c>
    </row>
    <row r="1744" customFormat="false" ht="12.75" hidden="false" customHeight="false" outlineLevel="0" collapsed="false">
      <c r="A1744" s="56" t="s">
        <v>256</v>
      </c>
      <c r="B1744" s="57" t="n">
        <v>96086459</v>
      </c>
      <c r="C1744" s="118" t="s">
        <v>28</v>
      </c>
      <c r="D1744" s="57" t="n">
        <v>92260</v>
      </c>
      <c r="E1744" s="0" t="s">
        <v>13</v>
      </c>
      <c r="F1744" s="0" t="n">
        <v>160</v>
      </c>
      <c r="H1744" s="29" t="n">
        <f aca="false">VLOOKUP(A1744,HEADROOM!$C$2:$D$3820,2,FALSE())</f>
        <v>200000</v>
      </c>
      <c r="I1744" s="0" t="str">
        <f aca="false">IF(D1744="",VLOOKUP(A1744,HEADROOM!$C$2:$E$3820,3,FALSE()),"")</f>
        <v/>
      </c>
      <c r="J1744" s="0" t="str">
        <f aca="false">A1744&amp;B1744</f>
        <v>Upstream Energy Services Company, L.L.C.96086459</v>
      </c>
      <c r="K1744" s="0" t="s">
        <v>1572</v>
      </c>
    </row>
    <row r="1745" customFormat="false" ht="12.75" hidden="false" customHeight="false" outlineLevel="0" collapsed="false">
      <c r="A1745" s="56" t="s">
        <v>298</v>
      </c>
      <c r="B1745" s="57" t="n">
        <v>96013951</v>
      </c>
      <c r="C1745" s="118" t="s">
        <v>34</v>
      </c>
      <c r="D1745" s="57" t="n">
        <v>169</v>
      </c>
      <c r="E1745" s="0" t="s">
        <v>13</v>
      </c>
      <c r="F1745" s="0" t="n">
        <v>198</v>
      </c>
      <c r="H1745" s="29" t="n">
        <f aca="false">VLOOKUP(A1745,HEADROOM!$C$2:$D$3820,2,FALSE())</f>
        <v>44572629</v>
      </c>
      <c r="I1745" s="0" t="str">
        <f aca="false">IF(D1745="",VLOOKUP(A1745,HEADROOM!$C$2:$E$3820,3,FALSE()),"")</f>
        <v/>
      </c>
      <c r="J1745" s="0" t="str">
        <f aca="false">A1745&amp;B1745</f>
        <v>Utilicorp United Inc.96013951</v>
      </c>
      <c r="K1745" s="0" t="s">
        <v>1572</v>
      </c>
    </row>
    <row r="1746" customFormat="false" ht="12.75" hidden="false" customHeight="false" outlineLevel="0" collapsed="false">
      <c r="A1746" s="56" t="s">
        <v>298</v>
      </c>
      <c r="B1746" s="57" t="n">
        <v>96033084</v>
      </c>
      <c r="C1746" s="118" t="s">
        <v>47</v>
      </c>
      <c r="D1746" s="57" t="n">
        <v>169</v>
      </c>
      <c r="E1746" s="0" t="s">
        <v>13</v>
      </c>
      <c r="F1746" s="0" t="n">
        <v>198</v>
      </c>
      <c r="H1746" s="29" t="n">
        <f aca="false">VLOOKUP(A1746,HEADROOM!$C$2:$D$3820,2,FALSE())</f>
        <v>44572629</v>
      </c>
      <c r="I1746" s="0" t="str">
        <f aca="false">IF(D1746="",VLOOKUP(A1746,HEADROOM!$C$2:$E$3820,3,FALSE()),"")</f>
        <v/>
      </c>
      <c r="J1746" s="0" t="str">
        <f aca="false">A1746&amp;B1746</f>
        <v>Utilicorp United Inc.96033084</v>
      </c>
      <c r="K1746" s="0" t="s">
        <v>1572</v>
      </c>
    </row>
    <row r="1747" customFormat="false" ht="12.75" hidden="false" customHeight="false" outlineLevel="0" collapsed="false">
      <c r="A1747" s="56" t="s">
        <v>298</v>
      </c>
      <c r="B1747" s="57" t="n">
        <v>96064743</v>
      </c>
      <c r="C1747" s="118" t="s">
        <v>59</v>
      </c>
      <c r="D1747" s="57" t="n">
        <v>169</v>
      </c>
      <c r="E1747" s="0" t="s">
        <v>13</v>
      </c>
      <c r="F1747" s="0" t="n">
        <v>198</v>
      </c>
      <c r="H1747" s="29" t="n">
        <f aca="false">VLOOKUP(A1747,HEADROOM!$C$2:$D$3820,2,FALSE())</f>
        <v>44572629</v>
      </c>
      <c r="I1747" s="0" t="str">
        <f aca="false">IF(D1747="",VLOOKUP(A1747,HEADROOM!$C$2:$E$3820,3,FALSE()),"")</f>
        <v/>
      </c>
      <c r="J1747" s="0" t="str">
        <f aca="false">A1747&amp;B1747</f>
        <v>Utilicorp United Inc.96064743</v>
      </c>
      <c r="K1747" s="0" t="s">
        <v>1572</v>
      </c>
    </row>
    <row r="1748" customFormat="false" ht="12.75" hidden="false" customHeight="false" outlineLevel="0" collapsed="false">
      <c r="A1748" s="56" t="s">
        <v>232</v>
      </c>
      <c r="B1748" s="57" t="n">
        <v>96014566</v>
      </c>
      <c r="C1748" s="118" t="s">
        <v>28</v>
      </c>
      <c r="D1748" s="57" t="n">
        <v>49115</v>
      </c>
      <c r="E1748" s="0" t="s">
        <v>13</v>
      </c>
      <c r="F1748" s="0" t="n">
        <v>140</v>
      </c>
      <c r="H1748" s="29" t="n">
        <f aca="false">VLOOKUP(A1748,HEADROOM!$C$2:$D$3820,2,FALSE())</f>
        <v>22758658</v>
      </c>
      <c r="I1748" s="0" t="str">
        <f aca="false">IF(D1748="",VLOOKUP(A1748,HEADROOM!$C$2:$E$3820,3,FALSE()),"")</f>
        <v/>
      </c>
      <c r="J1748" s="0" t="str">
        <f aca="false">A1748&amp;B1748</f>
        <v>Valero Marketing and Supply Company96014566</v>
      </c>
      <c r="K1748" s="0" t="s">
        <v>1572</v>
      </c>
    </row>
    <row r="1749" customFormat="false" ht="12.75" hidden="false" customHeight="false" outlineLevel="0" collapsed="false">
      <c r="A1749" s="56" t="s">
        <v>81</v>
      </c>
      <c r="B1749" s="57" t="n">
        <v>96005429</v>
      </c>
      <c r="C1749" s="118" t="s">
        <v>35</v>
      </c>
      <c r="D1749" s="57" t="n">
        <v>66652</v>
      </c>
      <c r="E1749" s="0" t="s">
        <v>13</v>
      </c>
      <c r="F1749" s="0" t="n">
        <v>22</v>
      </c>
      <c r="H1749" s="29" t="n">
        <f aca="false">VLOOKUP(A1749,HEADROOM!$C$2:$D$3820,2,FALSE())</f>
        <v>2000000</v>
      </c>
      <c r="I1749" s="0" t="str">
        <f aca="false">IF(D1749="",VLOOKUP(A1749,HEADROOM!$C$2:$E$3820,3,FALSE()),"")</f>
        <v/>
      </c>
      <c r="J1749" s="0" t="str">
        <f aca="false">A1749&amp;B1749</f>
        <v>Virginia Power Energy Marketing, Inc.96005429</v>
      </c>
      <c r="K1749" s="0" t="s">
        <v>1572</v>
      </c>
    </row>
    <row r="1750" customFormat="false" ht="12.75" hidden="false" customHeight="false" outlineLevel="0" collapsed="false">
      <c r="A1750" s="56" t="s">
        <v>81</v>
      </c>
      <c r="B1750" s="57" t="n">
        <v>96029484</v>
      </c>
      <c r="C1750" s="118" t="s">
        <v>34</v>
      </c>
      <c r="D1750" s="57" t="n">
        <v>66652</v>
      </c>
      <c r="E1750" s="0" t="s">
        <v>13</v>
      </c>
      <c r="F1750" s="0" t="n">
        <v>22</v>
      </c>
      <c r="H1750" s="29" t="n">
        <f aca="false">VLOOKUP(A1750,HEADROOM!$C$2:$D$3820,2,FALSE())</f>
        <v>2000000</v>
      </c>
      <c r="I1750" s="0" t="str">
        <f aca="false">IF(D1750="",VLOOKUP(A1750,HEADROOM!$C$2:$E$3820,3,FALSE()),"")</f>
        <v/>
      </c>
      <c r="J1750" s="0" t="str">
        <f aca="false">A1750&amp;B1750</f>
        <v>Virginia Power Energy Marketing, Inc.96029484</v>
      </c>
      <c r="K1750" s="0" t="s">
        <v>1572</v>
      </c>
    </row>
    <row r="1751" customFormat="false" ht="12.75" hidden="false" customHeight="false" outlineLevel="0" collapsed="false">
      <c r="A1751" s="56" t="s">
        <v>81</v>
      </c>
      <c r="B1751" s="57" t="n">
        <v>96031499</v>
      </c>
      <c r="C1751" s="118" t="s">
        <v>36</v>
      </c>
      <c r="D1751" s="57" t="n">
        <v>66652</v>
      </c>
      <c r="E1751" s="0" t="s">
        <v>13</v>
      </c>
      <c r="F1751" s="0" t="n">
        <v>22</v>
      </c>
      <c r="H1751" s="29" t="n">
        <f aca="false">VLOOKUP(A1751,HEADROOM!$C$2:$D$3820,2,FALSE())</f>
        <v>2000000</v>
      </c>
      <c r="I1751" s="0" t="str">
        <f aca="false">IF(D1751="",VLOOKUP(A1751,HEADROOM!$C$2:$E$3820,3,FALSE()),"")</f>
        <v/>
      </c>
      <c r="J1751" s="0" t="str">
        <f aca="false">A1751&amp;B1751</f>
        <v>Virginia Power Energy Marketing, Inc.96031499</v>
      </c>
      <c r="K1751" s="0" t="s">
        <v>1572</v>
      </c>
    </row>
    <row r="1752" customFormat="false" ht="12.75" hidden="false" customHeight="false" outlineLevel="0" collapsed="false">
      <c r="A1752" s="56" t="s">
        <v>81</v>
      </c>
      <c r="B1752" s="57" t="n">
        <v>96046251</v>
      </c>
      <c r="C1752" s="118" t="s">
        <v>82</v>
      </c>
      <c r="D1752" s="57" t="n">
        <v>66652</v>
      </c>
      <c r="E1752" s="0" t="s">
        <v>13</v>
      </c>
      <c r="F1752" s="0" t="n">
        <v>22</v>
      </c>
      <c r="H1752" s="29" t="n">
        <f aca="false">VLOOKUP(A1752,HEADROOM!$C$2:$D$3820,2,FALSE())</f>
        <v>2000000</v>
      </c>
      <c r="I1752" s="0" t="str">
        <f aca="false">IF(D1752="",VLOOKUP(A1752,HEADROOM!$C$2:$E$3820,3,FALSE()),"")</f>
        <v/>
      </c>
      <c r="J1752" s="0" t="str">
        <f aca="false">A1752&amp;B1752</f>
        <v>Virginia Power Energy Marketing, Inc.96046251</v>
      </c>
      <c r="K1752" s="0" t="s">
        <v>1572</v>
      </c>
    </row>
    <row r="1753" customFormat="false" ht="12.75" hidden="false" customHeight="false" outlineLevel="0" collapsed="false">
      <c r="A1753" s="62" t="s">
        <v>192</v>
      </c>
      <c r="B1753" s="57"/>
      <c r="C1753" s="63" t="s">
        <v>91</v>
      </c>
      <c r="D1753" s="60" t="n">
        <v>96651</v>
      </c>
      <c r="E1753" s="0" t="s">
        <v>13</v>
      </c>
      <c r="F1753" s="0" t="n">
        <v>103</v>
      </c>
      <c r="H1753" s="29" t="n">
        <f aca="false">VLOOKUP(A1753,HEADROOM!$C$2:$D$3820,2,FALSE())</f>
        <v>250000</v>
      </c>
      <c r="I1753" s="0" t="str">
        <f aca="false">IF(D1753="",VLOOKUP(A1753,HEADROOM!$C$2:$E$3820,3,FALSE()),"")</f>
        <v/>
      </c>
      <c r="J1753" s="0" t="str">
        <f aca="false">A1753&amp;B1753</f>
        <v>Vitol Capital Management Ltd.</v>
      </c>
      <c r="K1753" s="0" t="n">
        <v>0</v>
      </c>
    </row>
    <row r="1754" customFormat="false" ht="12.75" hidden="false" customHeight="false" outlineLevel="0" collapsed="false">
      <c r="A1754" s="62" t="s">
        <v>156</v>
      </c>
      <c r="B1754" s="57"/>
      <c r="C1754" s="63" t="s">
        <v>91</v>
      </c>
      <c r="D1754" s="60" t="n">
        <v>11386</v>
      </c>
      <c r="E1754" s="0" t="s">
        <v>13</v>
      </c>
      <c r="F1754" s="0" t="n">
        <v>78</v>
      </c>
      <c r="H1754" s="29" t="n">
        <f aca="false">VLOOKUP(A1754,HEADROOM!$C$2:$D$3820,2,FALSE())</f>
        <v>0</v>
      </c>
      <c r="I1754" s="0" t="str">
        <f aca="false">IF(D1754="",VLOOKUP(A1754,HEADROOM!$C$2:$E$3820,3,FALSE()),"")</f>
        <v/>
      </c>
      <c r="J1754" s="0" t="str">
        <f aca="false">A1754&amp;B1754</f>
        <v>Vitol S.A. Inc.</v>
      </c>
      <c r="K1754" s="0" t="n">
        <v>0</v>
      </c>
    </row>
    <row r="1755" customFormat="false" ht="12.75" hidden="false" customHeight="false" outlineLevel="0" collapsed="false">
      <c r="A1755" s="56" t="s">
        <v>281</v>
      </c>
      <c r="B1755" s="57" t="n">
        <v>96012768</v>
      </c>
      <c r="C1755" s="118" t="s">
        <v>29</v>
      </c>
      <c r="D1755" s="57" t="n">
        <v>51521</v>
      </c>
      <c r="E1755" s="0" t="s">
        <v>13</v>
      </c>
      <c r="F1755" s="0" t="n">
        <v>182</v>
      </c>
      <c r="H1755" s="29" t="n">
        <f aca="false">VLOOKUP(A1755,HEADROOM!$C$2:$D$3820,2,FALSE())</f>
        <v>750000</v>
      </c>
      <c r="I1755" s="0" t="str">
        <f aca="false">IF(D1755="",VLOOKUP(A1755,HEADROOM!$C$2:$E$3820,3,FALSE()),"")</f>
        <v/>
      </c>
      <c r="J1755" s="0" t="str">
        <f aca="false">A1755&amp;B1755</f>
        <v>Washington Gas Energy Services, Inc.96012768</v>
      </c>
      <c r="K1755" s="0" t="s">
        <v>1572</v>
      </c>
    </row>
    <row r="1756" customFormat="false" ht="12.75" hidden="false" customHeight="false" outlineLevel="0" collapsed="false">
      <c r="A1756" s="56" t="s">
        <v>281</v>
      </c>
      <c r="B1756" s="57" t="n">
        <v>96046504</v>
      </c>
      <c r="C1756" s="118" t="s">
        <v>70</v>
      </c>
      <c r="D1756" s="57" t="n">
        <v>51521</v>
      </c>
      <c r="E1756" s="0" t="s">
        <v>13</v>
      </c>
      <c r="F1756" s="0" t="n">
        <v>182</v>
      </c>
      <c r="H1756" s="29" t="n">
        <f aca="false">VLOOKUP(A1756,HEADROOM!$C$2:$D$3820,2,FALSE())</f>
        <v>750000</v>
      </c>
      <c r="I1756" s="0" t="str">
        <f aca="false">IF(D1756="",VLOOKUP(A1756,HEADROOM!$C$2:$E$3820,3,FALSE()),"")</f>
        <v/>
      </c>
      <c r="J1756" s="0" t="str">
        <f aca="false">A1756&amp;B1756</f>
        <v>Washington Gas Energy Services, Inc.96046504</v>
      </c>
      <c r="K1756" s="0" t="s">
        <v>1572</v>
      </c>
    </row>
    <row r="1757" customFormat="false" ht="12.75" hidden="false" customHeight="false" outlineLevel="0" collapsed="false">
      <c r="A1757" s="56" t="s">
        <v>152</v>
      </c>
      <c r="B1757" s="57" t="n">
        <v>96067289</v>
      </c>
      <c r="C1757" s="118" t="s">
        <v>29</v>
      </c>
      <c r="D1757" s="57" t="n">
        <v>232</v>
      </c>
      <c r="E1757" s="0" t="s">
        <v>13</v>
      </c>
      <c r="F1757" s="0" t="n">
        <v>75</v>
      </c>
      <c r="H1757" s="29" t="n">
        <f aca="false">VLOOKUP(A1757,HEADROOM!$C$2:$D$3820,2,FALSE())</f>
        <v>7250685</v>
      </c>
      <c r="I1757" s="0" t="str">
        <f aca="false">IF(D1757="",VLOOKUP(A1757,HEADROOM!$C$2:$E$3820,3,FALSE()),"")</f>
        <v/>
      </c>
      <c r="J1757" s="0" t="str">
        <f aca="false">A1757&amp;B1757</f>
        <v>Western Gas Resources, Inc.96067289</v>
      </c>
      <c r="K1757" s="0" t="s">
        <v>4030</v>
      </c>
    </row>
    <row r="1758" customFormat="false" ht="12.75" hidden="false" customHeight="false" outlineLevel="0" collapsed="false">
      <c r="A1758" s="56" t="s">
        <v>152</v>
      </c>
      <c r="B1758" s="57" t="n">
        <v>96085558</v>
      </c>
      <c r="C1758" s="118" t="s">
        <v>44</v>
      </c>
      <c r="D1758" s="57" t="n">
        <v>232</v>
      </c>
      <c r="E1758" s="0" t="s">
        <v>13</v>
      </c>
      <c r="F1758" s="0" t="n">
        <v>75</v>
      </c>
      <c r="H1758" s="29" t="n">
        <f aca="false">VLOOKUP(A1758,HEADROOM!$C$2:$D$3820,2,FALSE())</f>
        <v>7250685</v>
      </c>
      <c r="I1758" s="0" t="str">
        <f aca="false">IF(D1758="",VLOOKUP(A1758,HEADROOM!$C$2:$E$3820,3,FALSE()),"")</f>
        <v/>
      </c>
      <c r="J1758" s="0" t="str">
        <f aca="false">A1758&amp;B1758</f>
        <v>Western Gas Resources, Inc.96085558</v>
      </c>
      <c r="K1758" s="0" t="s">
        <v>112</v>
      </c>
    </row>
    <row r="1759" customFormat="false" ht="12.75" hidden="false" customHeight="false" outlineLevel="0" collapsed="false">
      <c r="A1759" s="56" t="s">
        <v>152</v>
      </c>
      <c r="B1759" s="57" t="n">
        <v>96003955</v>
      </c>
      <c r="C1759" s="118" t="s">
        <v>56</v>
      </c>
      <c r="D1759" s="57" t="n">
        <v>232</v>
      </c>
      <c r="E1759" s="0" t="s">
        <v>13</v>
      </c>
      <c r="F1759" s="0" t="n">
        <v>75</v>
      </c>
      <c r="H1759" s="29" t="n">
        <f aca="false">VLOOKUP(A1759,HEADROOM!$C$2:$D$3820,2,FALSE())</f>
        <v>7250685</v>
      </c>
      <c r="I1759" s="0" t="str">
        <f aca="false">IF(D1759="",VLOOKUP(A1759,HEADROOM!$C$2:$E$3820,3,FALSE()),"")</f>
        <v/>
      </c>
      <c r="J1759" s="0" t="str">
        <f aca="false">A1759&amp;B1759</f>
        <v>Western Gas Resources, Inc.96003955</v>
      </c>
      <c r="K1759" s="0" t="s">
        <v>1572</v>
      </c>
    </row>
    <row r="1760" customFormat="false" ht="12.75" hidden="false" customHeight="false" outlineLevel="0" collapsed="false">
      <c r="A1760" s="56" t="s">
        <v>152</v>
      </c>
      <c r="B1760" s="57" t="n">
        <v>96005429</v>
      </c>
      <c r="C1760" s="118" t="s">
        <v>35</v>
      </c>
      <c r="D1760" s="57" t="n">
        <v>232</v>
      </c>
      <c r="E1760" s="0" t="s">
        <v>13</v>
      </c>
      <c r="F1760" s="0" t="n">
        <v>75</v>
      </c>
      <c r="H1760" s="29" t="n">
        <f aca="false">VLOOKUP(A1760,HEADROOM!$C$2:$D$3820,2,FALSE())</f>
        <v>7250685</v>
      </c>
      <c r="I1760" s="0" t="str">
        <f aca="false">IF(D1760="",VLOOKUP(A1760,HEADROOM!$C$2:$E$3820,3,FALSE()),"")</f>
        <v/>
      </c>
      <c r="J1760" s="0" t="str">
        <f aca="false">A1760&amp;B1760</f>
        <v>Western Gas Resources, Inc.96005429</v>
      </c>
      <c r="K1760" s="0" t="s">
        <v>1572</v>
      </c>
    </row>
    <row r="1761" customFormat="false" ht="12.75" hidden="false" customHeight="false" outlineLevel="0" collapsed="false">
      <c r="A1761" s="56" t="s">
        <v>152</v>
      </c>
      <c r="B1761" s="57" t="n">
        <v>96007585</v>
      </c>
      <c r="C1761" s="118" t="s">
        <v>49</v>
      </c>
      <c r="D1761" s="57" t="n">
        <v>232</v>
      </c>
      <c r="E1761" s="0" t="s">
        <v>13</v>
      </c>
      <c r="F1761" s="0" t="n">
        <v>75</v>
      </c>
      <c r="H1761" s="29" t="n">
        <f aca="false">VLOOKUP(A1761,HEADROOM!$C$2:$D$3820,2,FALSE())</f>
        <v>7250685</v>
      </c>
      <c r="I1761" s="0" t="str">
        <f aca="false">IF(D1761="",VLOOKUP(A1761,HEADROOM!$C$2:$E$3820,3,FALSE()),"")</f>
        <v/>
      </c>
      <c r="J1761" s="0" t="str">
        <f aca="false">A1761&amp;B1761</f>
        <v>Western Gas Resources, Inc.96007585</v>
      </c>
      <c r="K1761" s="0" t="s">
        <v>1572</v>
      </c>
    </row>
    <row r="1762" customFormat="false" ht="12.75" hidden="false" customHeight="false" outlineLevel="0" collapsed="false">
      <c r="A1762" s="56" t="s">
        <v>152</v>
      </c>
      <c r="B1762" s="57" t="n">
        <v>96007593</v>
      </c>
      <c r="C1762" s="118" t="s">
        <v>52</v>
      </c>
      <c r="D1762" s="57" t="n">
        <v>232</v>
      </c>
      <c r="E1762" s="0" t="s">
        <v>13</v>
      </c>
      <c r="F1762" s="0" t="n">
        <v>75</v>
      </c>
      <c r="H1762" s="29" t="n">
        <f aca="false">VLOOKUP(A1762,HEADROOM!$C$2:$D$3820,2,FALSE())</f>
        <v>7250685</v>
      </c>
      <c r="I1762" s="0" t="str">
        <f aca="false">IF(D1762="",VLOOKUP(A1762,HEADROOM!$C$2:$E$3820,3,FALSE()),"")</f>
        <v/>
      </c>
      <c r="J1762" s="0" t="str">
        <f aca="false">A1762&amp;B1762</f>
        <v>Western Gas Resources, Inc.96007593</v>
      </c>
      <c r="K1762" s="0" t="s">
        <v>1572</v>
      </c>
    </row>
    <row r="1763" customFormat="false" ht="12.75" hidden="false" customHeight="false" outlineLevel="0" collapsed="false">
      <c r="A1763" s="56" t="s">
        <v>152</v>
      </c>
      <c r="B1763" s="57" t="n">
        <v>96019304</v>
      </c>
      <c r="C1763" s="118" t="s">
        <v>36</v>
      </c>
      <c r="D1763" s="57" t="n">
        <v>232</v>
      </c>
      <c r="E1763" s="0" t="s">
        <v>13</v>
      </c>
      <c r="F1763" s="0" t="n">
        <v>75</v>
      </c>
      <c r="H1763" s="29" t="n">
        <f aca="false">VLOOKUP(A1763,HEADROOM!$C$2:$D$3820,2,FALSE())</f>
        <v>7250685</v>
      </c>
      <c r="I1763" s="0" t="str">
        <f aca="false">IF(D1763="",VLOOKUP(A1763,HEADROOM!$C$2:$E$3820,3,FALSE()),"")</f>
        <v/>
      </c>
      <c r="J1763" s="0" t="str">
        <f aca="false">A1763&amp;B1763</f>
        <v>Western Gas Resources, Inc.96019304</v>
      </c>
      <c r="K1763" s="0" t="s">
        <v>1572</v>
      </c>
    </row>
    <row r="1764" customFormat="false" ht="12.75" hidden="false" customHeight="false" outlineLevel="0" collapsed="false">
      <c r="A1764" s="56" t="s">
        <v>152</v>
      </c>
      <c r="B1764" s="57" t="n">
        <v>96029552</v>
      </c>
      <c r="C1764" s="118" t="s">
        <v>153</v>
      </c>
      <c r="D1764" s="57" t="n">
        <v>232</v>
      </c>
      <c r="E1764" s="0" t="s">
        <v>13</v>
      </c>
      <c r="F1764" s="0" t="n">
        <v>75</v>
      </c>
      <c r="H1764" s="29" t="n">
        <f aca="false">VLOOKUP(A1764,HEADROOM!$C$2:$D$3820,2,FALSE())</f>
        <v>7250685</v>
      </c>
      <c r="I1764" s="0" t="str">
        <f aca="false">IF(D1764="",VLOOKUP(A1764,HEADROOM!$C$2:$E$3820,3,FALSE()),"")</f>
        <v/>
      </c>
      <c r="J1764" s="0" t="str">
        <f aca="false">A1764&amp;B1764</f>
        <v>Western Gas Resources, Inc.96029552</v>
      </c>
      <c r="K1764" s="0" t="s">
        <v>1572</v>
      </c>
    </row>
    <row r="1765" customFormat="false" ht="12.75" hidden="false" customHeight="false" outlineLevel="0" collapsed="false">
      <c r="A1765" s="56" t="s">
        <v>152</v>
      </c>
      <c r="B1765" s="57" t="n">
        <v>96040456</v>
      </c>
      <c r="C1765" s="118" t="s">
        <v>47</v>
      </c>
      <c r="D1765" s="57" t="n">
        <v>232</v>
      </c>
      <c r="E1765" s="0" t="s">
        <v>13</v>
      </c>
      <c r="F1765" s="0" t="n">
        <v>75</v>
      </c>
      <c r="H1765" s="29" t="n">
        <f aca="false">VLOOKUP(A1765,HEADROOM!$C$2:$D$3820,2,FALSE())</f>
        <v>7250685</v>
      </c>
      <c r="I1765" s="0" t="str">
        <f aca="false">IF(D1765="",VLOOKUP(A1765,HEADROOM!$C$2:$E$3820,3,FALSE()),"")</f>
        <v/>
      </c>
      <c r="J1765" s="0" t="str">
        <f aca="false">A1765&amp;B1765</f>
        <v>Western Gas Resources, Inc.96040456</v>
      </c>
      <c r="K1765" s="0" t="s">
        <v>1572</v>
      </c>
    </row>
    <row r="1766" customFormat="false" ht="12.75" hidden="false" customHeight="false" outlineLevel="0" collapsed="false">
      <c r="A1766" s="56" t="s">
        <v>152</v>
      </c>
      <c r="B1766" s="57" t="n">
        <v>96053977</v>
      </c>
      <c r="C1766" s="118" t="s">
        <v>140</v>
      </c>
      <c r="D1766" s="57" t="n">
        <v>232</v>
      </c>
      <c r="E1766" s="0" t="s">
        <v>13</v>
      </c>
      <c r="F1766" s="0" t="n">
        <v>75</v>
      </c>
      <c r="H1766" s="29" t="n">
        <f aca="false">VLOOKUP(A1766,HEADROOM!$C$2:$D$3820,2,FALSE())</f>
        <v>7250685</v>
      </c>
      <c r="I1766" s="0" t="str">
        <f aca="false">IF(D1766="",VLOOKUP(A1766,HEADROOM!$C$2:$E$3820,3,FALSE()),"")</f>
        <v/>
      </c>
      <c r="J1766" s="0" t="str">
        <f aca="false">A1766&amp;B1766</f>
        <v>Western Gas Resources, Inc.96053977</v>
      </c>
      <c r="K1766" s="0" t="s">
        <v>1572</v>
      </c>
    </row>
    <row r="1767" customFormat="false" ht="12.75" hidden="false" customHeight="false" outlineLevel="0" collapsed="false">
      <c r="A1767" s="56" t="s">
        <v>316</v>
      </c>
      <c r="B1767" s="57" t="n">
        <v>96058247</v>
      </c>
      <c r="C1767" s="118" t="s">
        <v>28</v>
      </c>
      <c r="D1767" s="57" t="n">
        <v>51275</v>
      </c>
      <c r="E1767" s="0" t="s">
        <v>13</v>
      </c>
      <c r="F1767" s="0" t="n">
        <v>212</v>
      </c>
      <c r="H1767" s="29" t="n">
        <f aca="false">VLOOKUP(A1767,HEADROOM!$C$2:$D$3820,2,FALSE())</f>
        <v>1133370</v>
      </c>
      <c r="I1767" s="0" t="str">
        <f aca="false">IF(D1767="",VLOOKUP(A1767,HEADROOM!$C$2:$E$3820,3,FALSE()),"")</f>
        <v/>
      </c>
      <c r="J1767" s="0" t="str">
        <f aca="false">A1767&amp;B1767</f>
        <v>Westport Oil &amp; Gas Company, Inc.96058247</v>
      </c>
      <c r="K1767" s="0" t="s">
        <v>4030</v>
      </c>
    </row>
    <row r="1768" customFormat="false" ht="12.75" hidden="false" customHeight="false" outlineLevel="0" collapsed="false">
      <c r="A1768" s="56" t="s">
        <v>316</v>
      </c>
      <c r="B1768" s="57" t="n">
        <v>96058191</v>
      </c>
      <c r="C1768" s="118" t="s">
        <v>28</v>
      </c>
      <c r="D1768" s="57" t="n">
        <v>51275</v>
      </c>
      <c r="E1768" s="0" t="s">
        <v>13</v>
      </c>
      <c r="F1768" s="0" t="n">
        <v>212</v>
      </c>
      <c r="H1768" s="29" t="n">
        <f aca="false">VLOOKUP(A1768,HEADROOM!$C$2:$D$3820,2,FALSE())</f>
        <v>1133370</v>
      </c>
      <c r="I1768" s="0" t="str">
        <f aca="false">IF(D1768="",VLOOKUP(A1768,HEADROOM!$C$2:$E$3820,3,FALSE()),"")</f>
        <v/>
      </c>
      <c r="J1768" s="0" t="str">
        <f aca="false">A1768&amp;B1768</f>
        <v>Westport Oil &amp; Gas Company, Inc.96058191</v>
      </c>
      <c r="K1768" s="0" t="s">
        <v>1572</v>
      </c>
    </row>
    <row r="1769" customFormat="false" ht="12.75" hidden="false" customHeight="false" outlineLevel="0" collapsed="false">
      <c r="A1769" s="56" t="s">
        <v>316</v>
      </c>
      <c r="B1769" s="57" t="n">
        <v>96058745</v>
      </c>
      <c r="C1769" s="118" t="s">
        <v>30</v>
      </c>
      <c r="D1769" s="57" t="n">
        <v>51275</v>
      </c>
      <c r="E1769" s="0" t="s">
        <v>13</v>
      </c>
      <c r="F1769" s="0" t="n">
        <v>212</v>
      </c>
      <c r="H1769" s="29" t="n">
        <f aca="false">VLOOKUP(A1769,HEADROOM!$C$2:$D$3820,2,FALSE())</f>
        <v>1133370</v>
      </c>
      <c r="I1769" s="0" t="str">
        <f aca="false">IF(D1769="",VLOOKUP(A1769,HEADROOM!$C$2:$E$3820,3,FALSE()),"")</f>
        <v/>
      </c>
      <c r="J1769" s="0" t="str">
        <f aca="false">A1769&amp;B1769</f>
        <v>Westport Oil &amp; Gas Company, Inc.96058745</v>
      </c>
      <c r="K1769" s="0" t="s">
        <v>1572</v>
      </c>
    </row>
    <row r="1770" customFormat="false" ht="12.75" hidden="false" customHeight="false" outlineLevel="0" collapsed="false">
      <c r="A1770" s="56" t="s">
        <v>309</v>
      </c>
      <c r="B1770" s="57" t="n">
        <v>96021282</v>
      </c>
      <c r="C1770" s="118" t="s">
        <v>29</v>
      </c>
      <c r="D1770" s="57" t="n">
        <v>66874</v>
      </c>
      <c r="E1770" s="0" t="s">
        <v>13</v>
      </c>
      <c r="F1770" s="0" t="n">
        <v>207</v>
      </c>
      <c r="H1770" s="29" t="n">
        <f aca="false">VLOOKUP(A1770,HEADROOM!$C$2:$D$3820,2,FALSE())</f>
        <v>10000</v>
      </c>
      <c r="I1770" s="0" t="str">
        <f aca="false">IF(D1770="",VLOOKUP(A1770,HEADROOM!$C$2:$E$3820,3,FALSE()),"")</f>
        <v/>
      </c>
      <c r="J1770" s="0" t="str">
        <f aca="false">A1770&amp;B1770</f>
        <v>Wild Goose Storage Inc.96021282</v>
      </c>
      <c r="K1770" s="0" t="s">
        <v>1572</v>
      </c>
    </row>
    <row r="1771" customFormat="false" ht="12.75" hidden="false" customHeight="false" outlineLevel="0" collapsed="false">
      <c r="A1771" s="56" t="s">
        <v>309</v>
      </c>
      <c r="B1771" s="57" t="n">
        <v>96032314</v>
      </c>
      <c r="C1771" s="118" t="s">
        <v>28</v>
      </c>
      <c r="D1771" s="57" t="n">
        <v>66874</v>
      </c>
      <c r="E1771" s="0" t="s">
        <v>13</v>
      </c>
      <c r="F1771" s="0" t="n">
        <v>207</v>
      </c>
      <c r="H1771" s="29" t="n">
        <f aca="false">VLOOKUP(A1771,HEADROOM!$C$2:$D$3820,2,FALSE())</f>
        <v>10000</v>
      </c>
      <c r="I1771" s="0" t="str">
        <f aca="false">IF(D1771="",VLOOKUP(A1771,HEADROOM!$C$2:$E$3820,3,FALSE()),"")</f>
        <v/>
      </c>
      <c r="J1771" s="0" t="str">
        <f aca="false">A1771&amp;B1771</f>
        <v>Wild Goose Storage Inc.96032314</v>
      </c>
      <c r="K1771" s="0" t="s">
        <v>1572</v>
      </c>
    </row>
    <row r="1772" customFormat="false" ht="12.75" hidden="false" customHeight="false" outlineLevel="0" collapsed="false">
      <c r="A1772" s="56" t="s">
        <v>309</v>
      </c>
      <c r="B1772" s="57" t="n">
        <v>96041810</v>
      </c>
      <c r="C1772" s="118" t="s">
        <v>70</v>
      </c>
      <c r="D1772" s="57" t="n">
        <v>66874</v>
      </c>
      <c r="E1772" s="0" t="s">
        <v>13</v>
      </c>
      <c r="F1772" s="0" t="n">
        <v>207</v>
      </c>
      <c r="H1772" s="29" t="n">
        <f aca="false">VLOOKUP(A1772,HEADROOM!$C$2:$D$3820,2,FALSE())</f>
        <v>10000</v>
      </c>
      <c r="I1772" s="0" t="str">
        <f aca="false">IF(D1772="",VLOOKUP(A1772,HEADROOM!$C$2:$E$3820,3,FALSE()),"")</f>
        <v/>
      </c>
      <c r="J1772" s="0" t="str">
        <f aca="false">A1772&amp;B1772</f>
        <v>Wild Goose Storage Inc.96041810</v>
      </c>
      <c r="K1772" s="0" t="s">
        <v>1572</v>
      </c>
    </row>
    <row r="1773" customFormat="false" ht="12.75" hidden="false" customHeight="false" outlineLevel="0" collapsed="false">
      <c r="A1773" s="56" t="s">
        <v>77</v>
      </c>
      <c r="B1773" s="57" t="n">
        <v>96005429</v>
      </c>
      <c r="C1773" s="118" t="s">
        <v>35</v>
      </c>
      <c r="D1773" s="57" t="n">
        <v>64245</v>
      </c>
      <c r="E1773" s="0" t="s">
        <v>13</v>
      </c>
      <c r="F1773" s="0" t="n">
        <v>19</v>
      </c>
      <c r="H1773" s="29" t="n">
        <f aca="false">VLOOKUP(A1773,HEADROOM!$C$2:$D$3820,2,FALSE())</f>
        <v>19392575</v>
      </c>
      <c r="I1773" s="0" t="str">
        <f aca="false">IF(D1773="",VLOOKUP(A1773,HEADROOM!$C$2:$E$3820,3,FALSE()),"")</f>
        <v/>
      </c>
      <c r="J1773" s="0" t="str">
        <f aca="false">A1773&amp;B1773</f>
        <v>Williams Energy Marketing &amp; Trading Company96005429</v>
      </c>
      <c r="K1773" s="0" t="s">
        <v>1572</v>
      </c>
    </row>
    <row r="1774" customFormat="false" ht="12.75" hidden="false" customHeight="false" outlineLevel="0" collapsed="false">
      <c r="A1774" s="56" t="s">
        <v>77</v>
      </c>
      <c r="B1774" s="57" t="n">
        <v>96007593</v>
      </c>
      <c r="C1774" s="118" t="s">
        <v>52</v>
      </c>
      <c r="D1774" s="57" t="n">
        <v>64245</v>
      </c>
      <c r="E1774" s="0" t="s">
        <v>13</v>
      </c>
      <c r="F1774" s="0" t="n">
        <v>19</v>
      </c>
      <c r="H1774" s="29" t="n">
        <f aca="false">VLOOKUP(A1774,HEADROOM!$C$2:$D$3820,2,FALSE())</f>
        <v>19392575</v>
      </c>
      <c r="I1774" s="0" t="str">
        <f aca="false">IF(D1774="",VLOOKUP(A1774,HEADROOM!$C$2:$E$3820,3,FALSE()),"")</f>
        <v/>
      </c>
      <c r="J1774" s="0" t="str">
        <f aca="false">A1774&amp;B1774</f>
        <v>Williams Energy Marketing &amp; Trading Company96007593</v>
      </c>
      <c r="K1774" s="0" t="s">
        <v>1572</v>
      </c>
    </row>
    <row r="1775" customFormat="false" ht="12.75" hidden="false" customHeight="false" outlineLevel="0" collapsed="false">
      <c r="A1775" s="56" t="s">
        <v>77</v>
      </c>
      <c r="B1775" s="57" t="n">
        <v>96012102</v>
      </c>
      <c r="C1775" s="118" t="s">
        <v>78</v>
      </c>
      <c r="D1775" s="57" t="n">
        <v>64245</v>
      </c>
      <c r="E1775" s="0" t="s">
        <v>13</v>
      </c>
      <c r="F1775" s="0" t="n">
        <v>19</v>
      </c>
      <c r="H1775" s="29" t="n">
        <f aca="false">VLOOKUP(A1775,HEADROOM!$C$2:$D$3820,2,FALSE())</f>
        <v>19392575</v>
      </c>
      <c r="I1775" s="0" t="str">
        <f aca="false">IF(D1775="",VLOOKUP(A1775,HEADROOM!$C$2:$E$3820,3,FALSE()),"")</f>
        <v/>
      </c>
      <c r="J1775" s="0" t="str">
        <f aca="false">A1775&amp;B1775</f>
        <v>Williams Energy Marketing &amp; Trading Company96012102</v>
      </c>
      <c r="K1775" s="0" t="s">
        <v>1572</v>
      </c>
    </row>
    <row r="1776" customFormat="false" ht="12.75" hidden="false" customHeight="false" outlineLevel="0" collapsed="false">
      <c r="A1776" s="56" t="s">
        <v>77</v>
      </c>
      <c r="B1776" s="57" t="n">
        <v>96046225</v>
      </c>
      <c r="C1776" s="118" t="s">
        <v>32</v>
      </c>
      <c r="D1776" s="57" t="n">
        <v>64245</v>
      </c>
      <c r="E1776" s="0" t="s">
        <v>13</v>
      </c>
      <c r="F1776" s="0" t="n">
        <v>19</v>
      </c>
      <c r="H1776" s="29" t="n">
        <f aca="false">VLOOKUP(A1776,HEADROOM!$C$2:$D$3820,2,FALSE())</f>
        <v>19392575</v>
      </c>
      <c r="I1776" s="0" t="str">
        <f aca="false">IF(D1776="",VLOOKUP(A1776,HEADROOM!$C$2:$E$3820,3,FALSE()),"")</f>
        <v/>
      </c>
      <c r="J1776" s="0" t="str">
        <f aca="false">A1776&amp;B1776</f>
        <v>Williams Energy Marketing &amp; Trading Company96046225</v>
      </c>
      <c r="K1776" s="0" t="s">
        <v>1572</v>
      </c>
    </row>
    <row r="1777" customFormat="false" ht="12.75" hidden="false" customHeight="false" outlineLevel="0" collapsed="false">
      <c r="A1777" s="56" t="s">
        <v>77</v>
      </c>
      <c r="B1777" s="57" t="n">
        <v>96052051</v>
      </c>
      <c r="C1777" s="118" t="s">
        <v>32</v>
      </c>
      <c r="D1777" s="57" t="n">
        <v>64245</v>
      </c>
      <c r="E1777" s="0" t="s">
        <v>13</v>
      </c>
      <c r="F1777" s="0" t="n">
        <v>19</v>
      </c>
      <c r="H1777" s="29" t="n">
        <f aca="false">VLOOKUP(A1777,HEADROOM!$C$2:$D$3820,2,FALSE())</f>
        <v>19392575</v>
      </c>
      <c r="I1777" s="0" t="str">
        <f aca="false">IF(D1777="",VLOOKUP(A1777,HEADROOM!$C$2:$E$3820,3,FALSE()),"")</f>
        <v/>
      </c>
      <c r="J1777" s="0" t="str">
        <f aca="false">A1777&amp;B1777</f>
        <v>Williams Energy Marketing &amp; Trading Company96052051</v>
      </c>
      <c r="K1777" s="0" t="s">
        <v>1572</v>
      </c>
    </row>
    <row r="1778" customFormat="false" ht="12.75" hidden="false" customHeight="false" outlineLevel="0" collapsed="false">
      <c r="A1778" s="56" t="s">
        <v>77</v>
      </c>
      <c r="B1778" s="57" t="n">
        <v>96053133</v>
      </c>
      <c r="C1778" s="118" t="s">
        <v>32</v>
      </c>
      <c r="D1778" s="57" t="n">
        <v>64245</v>
      </c>
      <c r="E1778" s="0" t="s">
        <v>13</v>
      </c>
      <c r="F1778" s="0" t="n">
        <v>19</v>
      </c>
      <c r="H1778" s="29" t="n">
        <f aca="false">VLOOKUP(A1778,HEADROOM!$C$2:$D$3820,2,FALSE())</f>
        <v>19392575</v>
      </c>
      <c r="I1778" s="0" t="str">
        <f aca="false">IF(D1778="",VLOOKUP(A1778,HEADROOM!$C$2:$E$3820,3,FALSE()),"")</f>
        <v/>
      </c>
      <c r="J1778" s="0" t="str">
        <f aca="false">A1778&amp;B1778</f>
        <v>Williams Energy Marketing &amp; Trading Company96053133</v>
      </c>
      <c r="K1778" s="0" t="s">
        <v>1572</v>
      </c>
    </row>
    <row r="1779" customFormat="false" ht="12.75" hidden="false" customHeight="false" outlineLevel="0" collapsed="false">
      <c r="A1779" s="56" t="s">
        <v>77</v>
      </c>
      <c r="B1779" s="57" t="n">
        <v>96054123</v>
      </c>
      <c r="C1779" s="118" t="s">
        <v>32</v>
      </c>
      <c r="D1779" s="57" t="n">
        <v>64245</v>
      </c>
      <c r="E1779" s="0" t="s">
        <v>13</v>
      </c>
      <c r="F1779" s="0" t="n">
        <v>19</v>
      </c>
      <c r="H1779" s="29" t="n">
        <f aca="false">VLOOKUP(A1779,HEADROOM!$C$2:$D$3820,2,FALSE())</f>
        <v>19392575</v>
      </c>
      <c r="I1779" s="0" t="str">
        <f aca="false">IF(D1779="",VLOOKUP(A1779,HEADROOM!$C$2:$E$3820,3,FALSE()),"")</f>
        <v/>
      </c>
      <c r="J1779" s="0" t="str">
        <f aca="false">A1779&amp;B1779</f>
        <v>Williams Energy Marketing &amp; Trading Company96054123</v>
      </c>
      <c r="K1779" s="0" t="s">
        <v>1572</v>
      </c>
    </row>
    <row r="1780" customFormat="false" ht="12.75" hidden="false" customHeight="false" outlineLevel="0" collapsed="false">
      <c r="A1780" s="56" t="s">
        <v>77</v>
      </c>
      <c r="B1780" s="57" t="n">
        <v>96058526</v>
      </c>
      <c r="C1780" s="118" t="s">
        <v>33</v>
      </c>
      <c r="D1780" s="57" t="n">
        <v>64245</v>
      </c>
      <c r="E1780" s="0" t="s">
        <v>13</v>
      </c>
      <c r="F1780" s="0" t="n">
        <v>19</v>
      </c>
      <c r="H1780" s="29" t="n">
        <f aca="false">VLOOKUP(A1780,HEADROOM!$C$2:$D$3820,2,FALSE())</f>
        <v>19392575</v>
      </c>
      <c r="I1780" s="0" t="str">
        <f aca="false">IF(D1780="",VLOOKUP(A1780,HEADROOM!$C$2:$E$3820,3,FALSE()),"")</f>
        <v/>
      </c>
      <c r="J1780" s="0" t="str">
        <f aca="false">A1780&amp;B1780</f>
        <v>Williams Energy Marketing &amp; Trading Company96058526</v>
      </c>
      <c r="K1780" s="0" t="s">
        <v>1572</v>
      </c>
    </row>
    <row r="1781" customFormat="false" ht="12.75" hidden="false" customHeight="false" outlineLevel="0" collapsed="false">
      <c r="A1781" s="56" t="s">
        <v>216</v>
      </c>
      <c r="B1781" s="57" t="n">
        <v>96001550</v>
      </c>
      <c r="C1781" s="118" t="s">
        <v>47</v>
      </c>
      <c r="D1781" s="57" t="n">
        <v>239</v>
      </c>
      <c r="E1781" s="0" t="s">
        <v>13</v>
      </c>
      <c r="F1781" s="0" t="n">
        <v>126</v>
      </c>
      <c r="H1781" s="29" t="n">
        <f aca="false">VLOOKUP(A1781,HEADROOM!$C$2:$D$3820,2,FALSE())</f>
        <v>24888784</v>
      </c>
      <c r="I1781" s="0" t="str">
        <f aca="false">IF(D1781="",VLOOKUP(A1781,HEADROOM!$C$2:$E$3820,3,FALSE()),"")</f>
        <v/>
      </c>
      <c r="J1781" s="0" t="str">
        <f aca="false">A1781&amp;B1781</f>
        <v>Wisconsin Gas Company96001550</v>
      </c>
      <c r="K1781" s="0" t="s">
        <v>1572</v>
      </c>
    </row>
    <row r="1782" customFormat="false" ht="12.75" hidden="false" customHeight="false" outlineLevel="0" collapsed="false">
      <c r="A1782" s="56" t="s">
        <v>216</v>
      </c>
      <c r="B1782" s="57" t="n">
        <v>96029045</v>
      </c>
      <c r="C1782" s="118" t="s">
        <v>34</v>
      </c>
      <c r="D1782" s="57" t="n">
        <v>239</v>
      </c>
      <c r="E1782" s="0" t="s">
        <v>13</v>
      </c>
      <c r="F1782" s="0" t="n">
        <v>126</v>
      </c>
      <c r="H1782" s="29" t="n">
        <f aca="false">VLOOKUP(A1782,HEADROOM!$C$2:$D$3820,2,FALSE())</f>
        <v>24888784</v>
      </c>
      <c r="I1782" s="0" t="str">
        <f aca="false">IF(D1782="",VLOOKUP(A1782,HEADROOM!$C$2:$E$3820,3,FALSE()),"")</f>
        <v/>
      </c>
      <c r="J1782" s="0" t="str">
        <f aca="false">A1782&amp;B1782</f>
        <v>Wisconsin Gas Company96029045</v>
      </c>
      <c r="K1782" s="0" t="s">
        <v>1572</v>
      </c>
    </row>
    <row r="1783" customFormat="false" ht="12.75" hidden="false" customHeight="false" outlineLevel="0" collapsed="false">
      <c r="A1783" s="56" t="s">
        <v>216</v>
      </c>
      <c r="B1783" s="57" t="n">
        <v>96063285</v>
      </c>
      <c r="C1783" s="118" t="s">
        <v>34</v>
      </c>
      <c r="D1783" s="57" t="n">
        <v>239</v>
      </c>
      <c r="E1783" s="0" t="s">
        <v>13</v>
      </c>
      <c r="F1783" s="0" t="n">
        <v>126</v>
      </c>
      <c r="H1783" s="29" t="n">
        <f aca="false">VLOOKUP(A1783,HEADROOM!$C$2:$D$3820,2,FALSE())</f>
        <v>24888784</v>
      </c>
      <c r="I1783" s="0" t="str">
        <f aca="false">IF(D1783="",VLOOKUP(A1783,HEADROOM!$C$2:$E$3820,3,FALSE()),"")</f>
        <v/>
      </c>
      <c r="J1783" s="0" t="str">
        <f aca="false">A1783&amp;B1783</f>
        <v>Wisconsin Gas Company96063285</v>
      </c>
      <c r="K1783" s="0" t="s">
        <v>1572</v>
      </c>
    </row>
    <row r="1784" customFormat="false" ht="12.75" hidden="false" customHeight="false" outlineLevel="0" collapsed="false">
      <c r="A1784" s="56" t="s">
        <v>239</v>
      </c>
      <c r="B1784" s="57" t="n">
        <v>96012103</v>
      </c>
      <c r="C1784" s="118" t="s">
        <v>78</v>
      </c>
      <c r="D1784" s="57" t="n">
        <v>237</v>
      </c>
      <c r="E1784" s="0" t="s">
        <v>13</v>
      </c>
      <c r="F1784" s="0" t="n">
        <v>147</v>
      </c>
      <c r="H1784" s="29" t="n">
        <f aca="false">VLOOKUP(A1784,HEADROOM!$C$2:$D$3820,2,FALSE())</f>
        <v>99987378</v>
      </c>
      <c r="I1784" s="0" t="str">
        <f aca="false">IF(D1784="",VLOOKUP(A1784,HEADROOM!$C$2:$E$3820,3,FALSE()),"")</f>
        <v/>
      </c>
      <c r="J1784" s="0" t="str">
        <f aca="false">A1784&amp;B1784</f>
        <v>Wisconsin Power And Light Company96012103</v>
      </c>
      <c r="K1784" s="0" t="s">
        <v>1572</v>
      </c>
    </row>
    <row r="1785" customFormat="false" ht="12.75" hidden="false" customHeight="false" outlineLevel="0" collapsed="false">
      <c r="A1785" s="56" t="s">
        <v>239</v>
      </c>
      <c r="B1785" s="57" t="n">
        <v>96070621</v>
      </c>
      <c r="C1785" s="118" t="s">
        <v>33</v>
      </c>
      <c r="D1785" s="57" t="n">
        <v>237</v>
      </c>
      <c r="E1785" s="0" t="s">
        <v>13</v>
      </c>
      <c r="F1785" s="0" t="n">
        <v>147</v>
      </c>
      <c r="H1785" s="29" t="n">
        <f aca="false">VLOOKUP(A1785,HEADROOM!$C$2:$D$3820,2,FALSE())</f>
        <v>99987378</v>
      </c>
      <c r="I1785" s="0" t="str">
        <f aca="false">IF(D1785="",VLOOKUP(A1785,HEADROOM!$C$2:$E$3820,3,FALSE()),"")</f>
        <v/>
      </c>
      <c r="J1785" s="0" t="str">
        <f aca="false">A1785&amp;B1785</f>
        <v>Wisconsin Power And Light Company96070621</v>
      </c>
      <c r="K1785" s="0" t="s">
        <v>1572</v>
      </c>
    </row>
    <row r="1786" customFormat="false" ht="12.75" hidden="false" customHeight="false" outlineLevel="0" collapsed="false">
      <c r="A1786" s="56" t="s">
        <v>132</v>
      </c>
      <c r="B1786" s="57" t="n">
        <v>96001397</v>
      </c>
      <c r="C1786" s="118" t="s">
        <v>56</v>
      </c>
      <c r="D1786" s="57" t="n">
        <v>46388</v>
      </c>
      <c r="E1786" s="0" t="s">
        <v>13</v>
      </c>
      <c r="F1786" s="0" t="n">
        <v>59</v>
      </c>
      <c r="H1786" s="29" t="n">
        <f aca="false">VLOOKUP(A1786,HEADROOM!$C$2:$D$3820,2,FALSE())</f>
        <v>600000</v>
      </c>
      <c r="I1786" s="0" t="str">
        <f aca="false">IF(D1786="",VLOOKUP(A1786,HEADROOM!$C$2:$E$3820,3,FALSE()),"")</f>
        <v/>
      </c>
      <c r="J1786" s="0" t="str">
        <f aca="false">A1786&amp;B1786</f>
        <v>WPS Energy Services, Inc.96001397</v>
      </c>
      <c r="K1786" s="0" t="s">
        <v>1572</v>
      </c>
    </row>
    <row r="1787" customFormat="false" ht="12.75" hidden="false" customHeight="false" outlineLevel="0" collapsed="false">
      <c r="A1787" s="56" t="s">
        <v>132</v>
      </c>
      <c r="B1787" s="57" t="n">
        <v>96009757</v>
      </c>
      <c r="C1787" s="118" t="s">
        <v>78</v>
      </c>
      <c r="D1787" s="57" t="n">
        <v>46388</v>
      </c>
      <c r="E1787" s="0" t="s">
        <v>13</v>
      </c>
      <c r="F1787" s="0" t="n">
        <v>59</v>
      </c>
      <c r="H1787" s="29" t="n">
        <f aca="false">VLOOKUP(A1787,HEADROOM!$C$2:$D$3820,2,FALSE())</f>
        <v>600000</v>
      </c>
      <c r="I1787" s="0" t="str">
        <f aca="false">IF(D1787="",VLOOKUP(A1787,HEADROOM!$C$2:$E$3820,3,FALSE()),"")</f>
        <v/>
      </c>
      <c r="J1787" s="0" t="str">
        <f aca="false">A1787&amp;B1787</f>
        <v>WPS Energy Services, Inc.96009757</v>
      </c>
      <c r="K1787" s="0" t="s">
        <v>1572</v>
      </c>
    </row>
    <row r="1788" customFormat="false" ht="12.75" hidden="false" customHeight="false" outlineLevel="0" collapsed="false">
      <c r="A1788" s="56" t="s">
        <v>132</v>
      </c>
      <c r="B1788" s="57" t="n">
        <v>96018762</v>
      </c>
      <c r="C1788" s="118" t="s">
        <v>36</v>
      </c>
      <c r="D1788" s="57" t="n">
        <v>46388</v>
      </c>
      <c r="E1788" s="0" t="s">
        <v>13</v>
      </c>
      <c r="F1788" s="0" t="n">
        <v>59</v>
      </c>
      <c r="H1788" s="29" t="n">
        <f aca="false">VLOOKUP(A1788,HEADROOM!$C$2:$D$3820,2,FALSE())</f>
        <v>600000</v>
      </c>
      <c r="I1788" s="0" t="str">
        <f aca="false">IF(D1788="",VLOOKUP(A1788,HEADROOM!$C$2:$E$3820,3,FALSE()),"")</f>
        <v/>
      </c>
      <c r="J1788" s="0" t="str">
        <f aca="false">A1788&amp;B1788</f>
        <v>WPS Energy Services, Inc.96018762</v>
      </c>
      <c r="K1788" s="0" t="s">
        <v>1572</v>
      </c>
    </row>
    <row r="1789" customFormat="false" ht="12.75" hidden="false" customHeight="false" outlineLevel="0" collapsed="false">
      <c r="A1789" s="56" t="s">
        <v>132</v>
      </c>
      <c r="B1789" s="57" t="n">
        <v>96048128</v>
      </c>
      <c r="C1789" s="118" t="s">
        <v>32</v>
      </c>
      <c r="D1789" s="57" t="n">
        <v>46388</v>
      </c>
      <c r="E1789" s="0" t="s">
        <v>13</v>
      </c>
      <c r="F1789" s="0" t="n">
        <v>59</v>
      </c>
      <c r="H1789" s="29" t="n">
        <f aca="false">VLOOKUP(A1789,HEADROOM!$C$2:$D$3820,2,FALSE())</f>
        <v>600000</v>
      </c>
      <c r="I1789" s="0" t="str">
        <f aca="false">IF(D1789="",VLOOKUP(A1789,HEADROOM!$C$2:$E$3820,3,FALSE()),"")</f>
        <v/>
      </c>
      <c r="J1789" s="0" t="str">
        <f aca="false">A1789&amp;B1789</f>
        <v>WPS Energy Services, Inc.96048128</v>
      </c>
      <c r="K1789" s="0" t="s">
        <v>1572</v>
      </c>
    </row>
    <row r="1790" customFormat="false" ht="12.75" hidden="false" customHeight="false" outlineLevel="0" collapsed="false">
      <c r="A1790" s="56" t="s">
        <v>132</v>
      </c>
      <c r="B1790" s="57" t="n">
        <v>96048134</v>
      </c>
      <c r="C1790" s="118" t="s">
        <v>33</v>
      </c>
      <c r="D1790" s="57" t="n">
        <v>46388</v>
      </c>
      <c r="E1790" s="0" t="s">
        <v>13</v>
      </c>
      <c r="F1790" s="0" t="n">
        <v>59</v>
      </c>
      <c r="H1790" s="29" t="n">
        <f aca="false">VLOOKUP(A1790,HEADROOM!$C$2:$D$3820,2,FALSE())</f>
        <v>600000</v>
      </c>
      <c r="I1790" s="0" t="str">
        <f aca="false">IF(D1790="",VLOOKUP(A1790,HEADROOM!$C$2:$E$3820,3,FALSE()),"")</f>
        <v/>
      </c>
      <c r="J1790" s="0" t="str">
        <f aca="false">A1790&amp;B1790</f>
        <v>WPS Energy Services, Inc.96048134</v>
      </c>
      <c r="K1790" s="0" t="s">
        <v>1572</v>
      </c>
    </row>
    <row r="1791" customFormat="false" ht="12.75" hidden="false" customHeight="false" outlineLevel="0" collapsed="false">
      <c r="A1791" s="56" t="s">
        <v>132</v>
      </c>
      <c r="B1791" s="57" t="n">
        <v>96048682</v>
      </c>
      <c r="C1791" s="118" t="s">
        <v>32</v>
      </c>
      <c r="D1791" s="57" t="n">
        <v>46388</v>
      </c>
      <c r="E1791" s="0" t="s">
        <v>13</v>
      </c>
      <c r="F1791" s="0" t="n">
        <v>59</v>
      </c>
      <c r="H1791" s="29" t="n">
        <f aca="false">VLOOKUP(A1791,HEADROOM!$C$2:$D$3820,2,FALSE())</f>
        <v>600000</v>
      </c>
      <c r="I1791" s="0" t="str">
        <f aca="false">IF(D1791="",VLOOKUP(A1791,HEADROOM!$C$2:$E$3820,3,FALSE()),"")</f>
        <v/>
      </c>
      <c r="J1791" s="0" t="str">
        <f aca="false">A1791&amp;B1791</f>
        <v>WPS Energy Services, Inc.96048682</v>
      </c>
      <c r="K1791" s="0" t="s">
        <v>1572</v>
      </c>
    </row>
    <row r="1792" customFormat="false" ht="12.75" hidden="false" customHeight="false" outlineLevel="0" collapsed="false">
      <c r="A1792" s="56" t="s">
        <v>132</v>
      </c>
      <c r="B1792" s="57" t="n">
        <v>96051940</v>
      </c>
      <c r="C1792" s="118" t="s">
        <v>38</v>
      </c>
      <c r="D1792" s="57" t="n">
        <v>46388</v>
      </c>
      <c r="E1792" s="0" t="s">
        <v>13</v>
      </c>
      <c r="F1792" s="0" t="n">
        <v>59</v>
      </c>
      <c r="H1792" s="29" t="n">
        <f aca="false">VLOOKUP(A1792,HEADROOM!$C$2:$D$3820,2,FALSE())</f>
        <v>600000</v>
      </c>
      <c r="I1792" s="0" t="str">
        <f aca="false">IF(D1792="",VLOOKUP(A1792,HEADROOM!$C$2:$E$3820,3,FALSE()),"")</f>
        <v/>
      </c>
      <c r="J1792" s="0" t="str">
        <f aca="false">A1792&amp;B1792</f>
        <v>WPS Energy Services, Inc.96051940</v>
      </c>
      <c r="K1792" s="0" t="s">
        <v>1572</v>
      </c>
    </row>
    <row r="1793" customFormat="false" ht="12.75" hidden="false" customHeight="false" outlineLevel="0" collapsed="false">
      <c r="A1793" s="56" t="s">
        <v>132</v>
      </c>
      <c r="B1793" s="57" t="n">
        <v>96055468</v>
      </c>
      <c r="C1793" s="118" t="s">
        <v>32</v>
      </c>
      <c r="D1793" s="57" t="n">
        <v>46388</v>
      </c>
      <c r="E1793" s="0" t="s">
        <v>13</v>
      </c>
      <c r="F1793" s="0" t="n">
        <v>59</v>
      </c>
      <c r="H1793" s="29" t="n">
        <f aca="false">VLOOKUP(A1793,HEADROOM!$C$2:$D$3820,2,FALSE())</f>
        <v>600000</v>
      </c>
      <c r="I1793" s="0" t="str">
        <f aca="false">IF(D1793="",VLOOKUP(A1793,HEADROOM!$C$2:$E$3820,3,FALSE()),"")</f>
        <v/>
      </c>
      <c r="J1793" s="0" t="str">
        <f aca="false">A1793&amp;B1793</f>
        <v>WPS Energy Services, Inc.96055468</v>
      </c>
      <c r="K1793" s="0" t="s">
        <v>1572</v>
      </c>
    </row>
    <row r="1794" customFormat="false" ht="12.75" hidden="false" customHeight="false" outlineLevel="0" collapsed="false">
      <c r="A1794" s="56" t="s">
        <v>132</v>
      </c>
      <c r="B1794" s="57" t="n">
        <v>96057945</v>
      </c>
      <c r="C1794" s="118" t="s">
        <v>33</v>
      </c>
      <c r="D1794" s="57" t="n">
        <v>46388</v>
      </c>
      <c r="E1794" s="0" t="s">
        <v>13</v>
      </c>
      <c r="F1794" s="0" t="n">
        <v>59</v>
      </c>
      <c r="H1794" s="29" t="n">
        <f aca="false">VLOOKUP(A1794,HEADROOM!$C$2:$D$3820,2,FALSE())</f>
        <v>600000</v>
      </c>
      <c r="I1794" s="0" t="str">
        <f aca="false">IF(D1794="",VLOOKUP(A1794,HEADROOM!$C$2:$E$3820,3,FALSE()),"")</f>
        <v/>
      </c>
      <c r="J1794" s="0" t="str">
        <f aca="false">A1794&amp;B1794</f>
        <v>WPS Energy Services, Inc.96057945</v>
      </c>
      <c r="K1794" s="0" t="s">
        <v>1572</v>
      </c>
    </row>
    <row r="1795" customFormat="false" ht="12.75" hidden="false" customHeight="false" outlineLevel="0" collapsed="false">
      <c r="A1795" s="56" t="s">
        <v>132</v>
      </c>
      <c r="B1795" s="57" t="n">
        <v>96059721</v>
      </c>
      <c r="C1795" s="118" t="s">
        <v>33</v>
      </c>
      <c r="D1795" s="57" t="n">
        <v>46388</v>
      </c>
      <c r="E1795" s="0" t="s">
        <v>13</v>
      </c>
      <c r="F1795" s="0" t="n">
        <v>59</v>
      </c>
      <c r="H1795" s="29" t="n">
        <f aca="false">VLOOKUP(A1795,HEADROOM!$C$2:$D$3820,2,FALSE())</f>
        <v>600000</v>
      </c>
      <c r="I1795" s="0" t="str">
        <f aca="false">IF(D1795="",VLOOKUP(A1795,HEADROOM!$C$2:$E$3820,3,FALSE()),"")</f>
        <v/>
      </c>
      <c r="J1795" s="0" t="str">
        <f aca="false">A1795&amp;B1795</f>
        <v>WPS Energy Services, Inc.96059721</v>
      </c>
      <c r="K1795" s="0" t="s">
        <v>1572</v>
      </c>
    </row>
    <row r="1796" customFormat="false" ht="12.75" hidden="false" customHeight="false" outlineLevel="0" collapsed="false">
      <c r="A1796" s="56" t="s">
        <v>132</v>
      </c>
      <c r="B1796" s="57" t="n">
        <v>96060305</v>
      </c>
      <c r="C1796" s="118" t="s">
        <v>33</v>
      </c>
      <c r="D1796" s="57" t="n">
        <v>46388</v>
      </c>
      <c r="E1796" s="0" t="s">
        <v>13</v>
      </c>
      <c r="F1796" s="0" t="n">
        <v>59</v>
      </c>
      <c r="H1796" s="29" t="n">
        <f aca="false">VLOOKUP(A1796,HEADROOM!$C$2:$D$3820,2,FALSE())</f>
        <v>600000</v>
      </c>
      <c r="I1796" s="0" t="str">
        <f aca="false">IF(D1796="",VLOOKUP(A1796,HEADROOM!$C$2:$E$3820,3,FALSE()),"")</f>
        <v/>
      </c>
      <c r="J1796" s="0" t="str">
        <f aca="false">A1796&amp;B1796</f>
        <v>WPS Energy Services, Inc.96060305</v>
      </c>
      <c r="K1796" s="0" t="s">
        <v>1572</v>
      </c>
    </row>
    <row r="1797" customFormat="false" ht="12.75" hidden="false" customHeight="false" outlineLevel="0" collapsed="false">
      <c r="A1797" s="56" t="s">
        <v>132</v>
      </c>
      <c r="B1797" s="57" t="n">
        <v>96060528</v>
      </c>
      <c r="C1797" s="118" t="s">
        <v>33</v>
      </c>
      <c r="D1797" s="57" t="n">
        <v>46388</v>
      </c>
      <c r="E1797" s="0" t="s">
        <v>13</v>
      </c>
      <c r="F1797" s="0" t="n">
        <v>59</v>
      </c>
      <c r="H1797" s="29" t="n">
        <f aca="false">VLOOKUP(A1797,HEADROOM!$C$2:$D$3820,2,FALSE())</f>
        <v>600000</v>
      </c>
      <c r="I1797" s="0" t="str">
        <f aca="false">IF(D1797="",VLOOKUP(A1797,HEADROOM!$C$2:$E$3820,3,FALSE()),"")</f>
        <v/>
      </c>
      <c r="J1797" s="0" t="str">
        <f aca="false">A1797&amp;B1797</f>
        <v>WPS Energy Services, Inc.96060528</v>
      </c>
      <c r="K1797" s="0" t="s">
        <v>1572</v>
      </c>
    </row>
    <row r="1798" customFormat="false" ht="12.75" hidden="false" customHeight="false" outlineLevel="0" collapsed="false">
      <c r="A1798" s="56" t="s">
        <v>132</v>
      </c>
      <c r="B1798" s="57" t="n">
        <v>96060529</v>
      </c>
      <c r="C1798" s="118" t="s">
        <v>33</v>
      </c>
      <c r="D1798" s="57" t="n">
        <v>46388</v>
      </c>
      <c r="E1798" s="0" t="s">
        <v>13</v>
      </c>
      <c r="F1798" s="0" t="n">
        <v>59</v>
      </c>
      <c r="H1798" s="29" t="n">
        <f aca="false">VLOOKUP(A1798,HEADROOM!$C$2:$D$3820,2,FALSE())</f>
        <v>600000</v>
      </c>
      <c r="I1798" s="0" t="str">
        <f aca="false">IF(D1798="",VLOOKUP(A1798,HEADROOM!$C$2:$E$3820,3,FALSE()),"")</f>
        <v/>
      </c>
      <c r="J1798" s="0" t="str">
        <f aca="false">A1798&amp;B1798</f>
        <v>WPS Energy Services, Inc.96060529</v>
      </c>
      <c r="K1798" s="0" t="s">
        <v>1572</v>
      </c>
    </row>
    <row r="1799" customFormat="false" ht="12.75" hidden="false" customHeight="false" outlineLevel="0" collapsed="false">
      <c r="A1799" s="56" t="s">
        <v>132</v>
      </c>
      <c r="B1799" s="57" t="n">
        <v>96061936</v>
      </c>
      <c r="C1799" s="118" t="s">
        <v>33</v>
      </c>
      <c r="D1799" s="57" t="n">
        <v>46388</v>
      </c>
      <c r="E1799" s="0" t="s">
        <v>13</v>
      </c>
      <c r="F1799" s="0" t="n">
        <v>59</v>
      </c>
      <c r="H1799" s="29" t="n">
        <f aca="false">VLOOKUP(A1799,HEADROOM!$C$2:$D$3820,2,FALSE())</f>
        <v>600000</v>
      </c>
      <c r="I1799" s="0" t="str">
        <f aca="false">IF(D1799="",VLOOKUP(A1799,HEADROOM!$C$2:$E$3820,3,FALSE()),"")</f>
        <v/>
      </c>
      <c r="J1799" s="0" t="str">
        <f aca="false">A1799&amp;B1799</f>
        <v>WPS Energy Services, Inc.96061936</v>
      </c>
      <c r="K1799" s="0" t="s">
        <v>1572</v>
      </c>
    </row>
    <row r="1800" customFormat="false" ht="12.75" hidden="false" customHeight="false" outlineLevel="0" collapsed="false">
      <c r="A1800" s="56" t="s">
        <v>132</v>
      </c>
      <c r="B1800" s="57" t="n">
        <v>96063549</v>
      </c>
      <c r="C1800" s="118" t="s">
        <v>33</v>
      </c>
      <c r="D1800" s="57" t="n">
        <v>46388</v>
      </c>
      <c r="E1800" s="0" t="s">
        <v>13</v>
      </c>
      <c r="F1800" s="0" t="n">
        <v>59</v>
      </c>
      <c r="H1800" s="29" t="n">
        <f aca="false">VLOOKUP(A1800,HEADROOM!$C$2:$D$3820,2,FALSE())</f>
        <v>600000</v>
      </c>
      <c r="I1800" s="0" t="str">
        <f aca="false">IF(D1800="",VLOOKUP(A1800,HEADROOM!$C$2:$E$3820,3,FALSE()),"")</f>
        <v/>
      </c>
      <c r="J1800" s="0" t="str">
        <f aca="false">A1800&amp;B1800</f>
        <v>WPS Energy Services, Inc.96063549</v>
      </c>
      <c r="K1800" s="0" t="s">
        <v>1572</v>
      </c>
    </row>
    <row r="1801" customFormat="false" ht="12.75" hidden="false" customHeight="false" outlineLevel="0" collapsed="false">
      <c r="A1801" s="56" t="s">
        <v>132</v>
      </c>
      <c r="B1801" s="57" t="n">
        <v>96063550</v>
      </c>
      <c r="C1801" s="118" t="s">
        <v>33</v>
      </c>
      <c r="D1801" s="57" t="n">
        <v>46388</v>
      </c>
      <c r="E1801" s="0" t="s">
        <v>13</v>
      </c>
      <c r="F1801" s="0" t="n">
        <v>59</v>
      </c>
      <c r="H1801" s="29" t="n">
        <f aca="false">VLOOKUP(A1801,HEADROOM!$C$2:$D$3820,2,FALSE())</f>
        <v>600000</v>
      </c>
      <c r="I1801" s="0" t="str">
        <f aca="false">IF(D1801="",VLOOKUP(A1801,HEADROOM!$C$2:$E$3820,3,FALSE()),"")</f>
        <v/>
      </c>
      <c r="J1801" s="0" t="str">
        <f aca="false">A1801&amp;B1801</f>
        <v>WPS Energy Services, Inc.96063550</v>
      </c>
      <c r="K1801" s="0" t="s">
        <v>1572</v>
      </c>
    </row>
    <row r="1802" customFormat="false" ht="12.75" hidden="false" customHeight="false" outlineLevel="0" collapsed="false">
      <c r="A1802" s="56" t="s">
        <v>132</v>
      </c>
      <c r="B1802" s="57" t="n">
        <v>96063551</v>
      </c>
      <c r="C1802" s="118" t="s">
        <v>33</v>
      </c>
      <c r="D1802" s="57" t="n">
        <v>46388</v>
      </c>
      <c r="E1802" s="0" t="s">
        <v>13</v>
      </c>
      <c r="F1802" s="0" t="n">
        <v>59</v>
      </c>
      <c r="H1802" s="29" t="n">
        <f aca="false">VLOOKUP(A1802,HEADROOM!$C$2:$D$3820,2,FALSE())</f>
        <v>600000</v>
      </c>
      <c r="I1802" s="0" t="str">
        <f aca="false">IF(D1802="",VLOOKUP(A1802,HEADROOM!$C$2:$E$3820,3,FALSE()),"")</f>
        <v/>
      </c>
      <c r="J1802" s="0" t="str">
        <f aca="false">A1802&amp;B1802</f>
        <v>WPS Energy Services, Inc.96063551</v>
      </c>
      <c r="K1802" s="0" t="s">
        <v>1572</v>
      </c>
    </row>
    <row r="1803" customFormat="false" ht="12.75" hidden="false" customHeight="false" outlineLevel="0" collapsed="false">
      <c r="A1803" s="56" t="s">
        <v>132</v>
      </c>
      <c r="B1803" s="57" t="n">
        <v>96063906</v>
      </c>
      <c r="C1803" s="118" t="s">
        <v>33</v>
      </c>
      <c r="D1803" s="57" t="n">
        <v>46388</v>
      </c>
      <c r="E1803" s="0" t="s">
        <v>13</v>
      </c>
      <c r="F1803" s="0" t="n">
        <v>59</v>
      </c>
      <c r="H1803" s="29" t="n">
        <f aca="false">VLOOKUP(A1803,HEADROOM!$C$2:$D$3820,2,FALSE())</f>
        <v>600000</v>
      </c>
      <c r="I1803" s="0" t="str">
        <f aca="false">IF(D1803="",VLOOKUP(A1803,HEADROOM!$C$2:$E$3820,3,FALSE()),"")</f>
        <v/>
      </c>
      <c r="J1803" s="0" t="str">
        <f aca="false">A1803&amp;B1803</f>
        <v>WPS Energy Services, Inc.96063906</v>
      </c>
      <c r="K1803" s="0" t="s">
        <v>1572</v>
      </c>
    </row>
    <row r="1804" customFormat="false" ht="12.75" hidden="false" customHeight="false" outlineLevel="0" collapsed="false">
      <c r="A1804" s="56" t="s">
        <v>132</v>
      </c>
      <c r="B1804" s="57" t="n">
        <v>96094545</v>
      </c>
      <c r="C1804" s="118" t="s">
        <v>32</v>
      </c>
      <c r="D1804" s="57" t="n">
        <v>46388</v>
      </c>
      <c r="E1804" s="0" t="s">
        <v>13</v>
      </c>
      <c r="F1804" s="0" t="n">
        <v>59</v>
      </c>
      <c r="H1804" s="29" t="n">
        <f aca="false">VLOOKUP(A1804,HEADROOM!$C$2:$D$3820,2,FALSE())</f>
        <v>600000</v>
      </c>
      <c r="I1804" s="0" t="str">
        <f aca="false">IF(D1804="",VLOOKUP(A1804,HEADROOM!$C$2:$E$3820,3,FALSE()),"")</f>
        <v/>
      </c>
      <c r="J1804" s="0" t="str">
        <f aca="false">A1804&amp;B1804</f>
        <v>WPS Energy Services, Inc.96094545</v>
      </c>
      <c r="K1804" s="0" t="s">
        <v>1572</v>
      </c>
    </row>
    <row r="1805" customFormat="false" ht="12.75" hidden="false" customHeight="false" outlineLevel="0" collapsed="false">
      <c r="A1805" s="56" t="s">
        <v>275</v>
      </c>
      <c r="B1805" s="57" t="n">
        <v>96017249</v>
      </c>
      <c r="C1805" s="118" t="s">
        <v>34</v>
      </c>
      <c r="D1805" s="57" t="n">
        <v>265</v>
      </c>
      <c r="E1805" s="0" t="s">
        <v>13</v>
      </c>
      <c r="F1805" s="0" t="n">
        <v>176</v>
      </c>
      <c r="H1805" s="29" t="n">
        <f aca="false">VLOOKUP(A1805,HEADROOM!$C$2:$D$3820,2,FALSE())</f>
        <v>0</v>
      </c>
      <c r="I1805" s="0" t="str">
        <f aca="false">IF(D1805="",VLOOKUP(A1805,HEADROOM!$C$2:$E$3820,3,FALSE()),"")</f>
        <v/>
      </c>
      <c r="J1805" s="0" t="str">
        <f aca="false">A1805&amp;B1805</f>
        <v>Xcel Energy Inc.96017249</v>
      </c>
      <c r="K1805" s="0" t="s">
        <v>1572</v>
      </c>
    </row>
    <row r="1806" customFormat="false" ht="12.75" hidden="false" customHeight="false" outlineLevel="0" collapsed="false">
      <c r="A1806" s="56" t="s">
        <v>275</v>
      </c>
      <c r="B1806" s="57" t="n">
        <v>96030063</v>
      </c>
      <c r="C1806" s="118" t="s">
        <v>34</v>
      </c>
      <c r="D1806" s="57" t="n">
        <v>265</v>
      </c>
      <c r="E1806" s="0" t="s">
        <v>13</v>
      </c>
      <c r="F1806" s="0" t="n">
        <v>176</v>
      </c>
      <c r="H1806" s="29" t="n">
        <f aca="false">VLOOKUP(A1806,HEADROOM!$C$2:$D$3820,2,FALSE())</f>
        <v>0</v>
      </c>
      <c r="I1806" s="0" t="str">
        <f aca="false">IF(D1806="",VLOOKUP(A1806,HEADROOM!$C$2:$E$3820,3,FALSE()),"")</f>
        <v/>
      </c>
      <c r="J1806" s="0" t="str">
        <f aca="false">A1806&amp;B1806</f>
        <v>Xcel Energy Inc.96030063</v>
      </c>
      <c r="K1806" s="0" t="s">
        <v>1572</v>
      </c>
    </row>
    <row r="1807" customFormat="false" ht="12.75" hidden="false" customHeight="false" outlineLevel="0" collapsed="false">
      <c r="A1807" s="56" t="s">
        <v>195</v>
      </c>
      <c r="B1807" s="57" t="n">
        <v>96001940</v>
      </c>
      <c r="C1807" s="118" t="s">
        <v>47</v>
      </c>
      <c r="D1807" s="57" t="n">
        <v>4156</v>
      </c>
      <c r="E1807" s="0" t="s">
        <v>13</v>
      </c>
      <c r="F1807" s="0" t="n">
        <v>105</v>
      </c>
      <c r="H1807" s="29" t="n">
        <f aca="false">VLOOKUP(A1807,HEADROOM!$C$2:$D$3820,2,FALSE())</f>
        <v>1500000</v>
      </c>
      <c r="I1807" s="0" t="str">
        <f aca="false">IF(D1807="",VLOOKUP(A1807,HEADROOM!$C$2:$E$3820,3,FALSE()),"")</f>
        <v/>
      </c>
      <c r="J1807" s="0" t="str">
        <f aca="false">A1807&amp;B1807</f>
        <v>XTO Energy Inc.96001940</v>
      </c>
      <c r="K1807" s="0" t="s">
        <v>1572</v>
      </c>
    </row>
    <row r="1808" customFormat="false" ht="12.75" hidden="false" customHeight="false" outlineLevel="0" collapsed="false">
      <c r="A1808" s="56" t="s">
        <v>195</v>
      </c>
      <c r="B1808" s="57" t="n">
        <v>96013380</v>
      </c>
      <c r="C1808" s="118" t="s">
        <v>28</v>
      </c>
      <c r="D1808" s="57" t="n">
        <v>4156</v>
      </c>
      <c r="E1808" s="0" t="s">
        <v>13</v>
      </c>
      <c r="F1808" s="0" t="n">
        <v>105</v>
      </c>
      <c r="H1808" s="29" t="n">
        <f aca="false">VLOOKUP(A1808,HEADROOM!$C$2:$D$3820,2,FALSE())</f>
        <v>1500000</v>
      </c>
      <c r="I1808" s="0" t="str">
        <f aca="false">IF(D1808="",VLOOKUP(A1808,HEADROOM!$C$2:$E$3820,3,FALSE()),"")</f>
        <v/>
      </c>
      <c r="J1808" s="0" t="str">
        <f aca="false">A1808&amp;B1808</f>
        <v>XTO Energy Inc.96013380</v>
      </c>
      <c r="K1808" s="0" t="s">
        <v>1572</v>
      </c>
    </row>
    <row r="1809" customFormat="false" ht="12.75" hidden="false" customHeight="false" outlineLevel="0" collapsed="false">
      <c r="A1809" s="56" t="s">
        <v>195</v>
      </c>
      <c r="B1809" s="57" t="n">
        <v>96013721</v>
      </c>
      <c r="C1809" s="118" t="s">
        <v>29</v>
      </c>
      <c r="D1809" s="57" t="n">
        <v>4156</v>
      </c>
      <c r="E1809" s="0" t="s">
        <v>13</v>
      </c>
      <c r="F1809" s="0" t="n">
        <v>105</v>
      </c>
      <c r="H1809" s="29" t="n">
        <f aca="false">VLOOKUP(A1809,HEADROOM!$C$2:$D$3820,2,FALSE())</f>
        <v>1500000</v>
      </c>
      <c r="I1809" s="0" t="str">
        <f aca="false">IF(D1809="",VLOOKUP(A1809,HEADROOM!$C$2:$E$3820,3,FALSE()),"")</f>
        <v/>
      </c>
      <c r="J1809" s="0" t="str">
        <f aca="false">A1809&amp;B1809</f>
        <v>XTO Energy Inc.96013721</v>
      </c>
      <c r="K1809" s="0" t="s">
        <v>1572</v>
      </c>
    </row>
    <row r="1810" customFormat="false" ht="12.75" hidden="false" customHeight="false" outlineLevel="0" collapsed="false">
      <c r="A1810" s="81" t="s">
        <v>340</v>
      </c>
      <c r="B1810" s="82" t="n">
        <v>96058625</v>
      </c>
      <c r="C1810" s="87" t="s">
        <v>40</v>
      </c>
      <c r="D1810" s="102" t="n">
        <v>81266</v>
      </c>
      <c r="E1810" s="0" t="s">
        <v>14</v>
      </c>
      <c r="G1810" s="0" t="e">
        <f aca="false">NA()</f>
        <v>#N/A</v>
      </c>
      <c r="H1810" s="29" t="n">
        <f aca="false">VLOOKUP(A1810,HEADROOM!$C$2:$D$3820,2,FALSE())</f>
        <v>400000</v>
      </c>
      <c r="I1810" s="0" t="str">
        <f aca="false">IF(D1810="",VLOOKUP(A1810,HEADROOM!$C$2:$E$3820,3,FALSE()),"")</f>
        <v/>
      </c>
    </row>
    <row r="1811" customFormat="false" ht="12.75" hidden="false" customHeight="false" outlineLevel="0" collapsed="false">
      <c r="A1811" s="81" t="s">
        <v>294</v>
      </c>
      <c r="B1811" s="82" t="n">
        <v>96022495</v>
      </c>
      <c r="C1811" s="87" t="s">
        <v>53</v>
      </c>
      <c r="D1811" s="120" t="n">
        <v>55947</v>
      </c>
      <c r="E1811" s="0" t="s">
        <v>14</v>
      </c>
      <c r="G1811" s="0" t="e">
        <f aca="false">NA()</f>
        <v>#N/A</v>
      </c>
      <c r="H1811" s="29" t="n">
        <f aca="false">VLOOKUP(A1811,HEADROOM!$C$2:$D$3820,2,FALSE())</f>
        <v>75000</v>
      </c>
      <c r="I1811" s="0" t="str">
        <f aca="false">IF(D1811="",VLOOKUP(A1811,HEADROOM!$C$2:$E$3820,3,FALSE()),"")</f>
        <v/>
      </c>
    </row>
    <row r="1812" customFormat="false" ht="12.75" hidden="false" customHeight="false" outlineLevel="0" collapsed="false">
      <c r="A1812" s="81" t="s">
        <v>141</v>
      </c>
      <c r="B1812" s="82" t="n">
        <v>96037738</v>
      </c>
      <c r="C1812" s="87" t="s">
        <v>53</v>
      </c>
      <c r="D1812" s="120" t="n">
        <v>72209</v>
      </c>
      <c r="E1812" s="0" t="s">
        <v>14</v>
      </c>
      <c r="G1812" s="0" t="n">
        <v>12</v>
      </c>
      <c r="H1812" s="29" t="n">
        <f aca="false">VLOOKUP(A1812,HEADROOM!$C$2:$D$3820,2,FALSE())</f>
        <v>7500000</v>
      </c>
      <c r="I1812" s="0" t="str">
        <f aca="false">IF(D1812="",VLOOKUP(A1812,HEADROOM!$C$2:$E$3820,3,FALSE()),"")</f>
        <v/>
      </c>
    </row>
    <row r="1813" customFormat="false" ht="12.75" hidden="false" customHeight="false" outlineLevel="0" collapsed="false">
      <c r="A1813" s="81" t="s">
        <v>342</v>
      </c>
      <c r="B1813" s="82" t="n">
        <v>96041870</v>
      </c>
      <c r="C1813" s="87" t="s">
        <v>344</v>
      </c>
      <c r="E1813" s="0" t="s">
        <v>14</v>
      </c>
      <c r="G1813" s="0" t="e">
        <f aca="false">NA()</f>
        <v>#N/A</v>
      </c>
      <c r="H1813" s="29" t="e">
        <f aca="false">VLOOKUP(A1813,HEADROOM!$C$2:$D$3820,2,FALSE())</f>
        <v>#N/A</v>
      </c>
      <c r="I1813" s="0" t="e">
        <f aca="false">IF(D1813="",VLOOKUP(A1813,HEADROOM!$C$2:$E$3820,3,FALSE()),"")</f>
        <v>#N/A</v>
      </c>
    </row>
    <row r="1814" customFormat="false" ht="12.75" hidden="false" customHeight="false" outlineLevel="0" collapsed="false">
      <c r="A1814" s="81" t="s">
        <v>345</v>
      </c>
      <c r="B1814" s="82" t="n">
        <v>96014731</v>
      </c>
      <c r="C1814" s="87" t="s">
        <v>347</v>
      </c>
      <c r="D1814" s="120" t="n">
        <v>26269</v>
      </c>
      <c r="E1814" s="0" t="s">
        <v>14</v>
      </c>
      <c r="G1814" s="0" t="n">
        <v>5</v>
      </c>
      <c r="H1814" s="29" t="n">
        <f aca="false">VLOOKUP(A1814,HEADROOM!$C$2:$D$3820,2,FALSE())</f>
        <v>32855323</v>
      </c>
      <c r="I1814" s="0" t="str">
        <f aca="false">IF(D1814="",VLOOKUP(A1814,HEADROOM!$C$2:$E$3820,3,FALSE()),"")</f>
        <v/>
      </c>
    </row>
    <row r="1815" customFormat="false" ht="12.75" hidden="false" customHeight="false" outlineLevel="0" collapsed="false">
      <c r="A1815" s="81" t="s">
        <v>345</v>
      </c>
      <c r="B1815" s="82" t="n">
        <v>96009967</v>
      </c>
      <c r="C1815" s="87" t="s">
        <v>346</v>
      </c>
      <c r="D1815" s="120" t="n">
        <v>26269</v>
      </c>
      <c r="E1815" s="0" t="s">
        <v>14</v>
      </c>
      <c r="G1815" s="0" t="n">
        <v>5</v>
      </c>
      <c r="H1815" s="29" t="n">
        <f aca="false">VLOOKUP(A1815,HEADROOM!$C$2:$D$3820,2,FALSE())</f>
        <v>32855323</v>
      </c>
      <c r="I1815" s="0" t="str">
        <f aca="false">IF(D1815="",VLOOKUP(A1815,HEADROOM!$C$2:$E$3820,3,FALSE()),"")</f>
        <v/>
      </c>
    </row>
    <row r="1816" customFormat="false" ht="12.75" hidden="false" customHeight="false" outlineLevel="0" collapsed="false">
      <c r="A1816" s="81" t="s">
        <v>348</v>
      </c>
      <c r="B1816" s="82" t="n">
        <v>95001014</v>
      </c>
      <c r="C1816" s="87" t="s">
        <v>349</v>
      </c>
      <c r="D1816" s="120" t="n">
        <v>553</v>
      </c>
      <c r="E1816" s="0" t="s">
        <v>14</v>
      </c>
      <c r="G1816" s="0" t="e">
        <f aca="false">NA()</f>
        <v>#N/A</v>
      </c>
      <c r="H1816" s="29" t="n">
        <f aca="false">VLOOKUP(A1816,HEADROOM!$C$2:$D$3820,2,FALSE())</f>
        <v>400000</v>
      </c>
      <c r="I1816" s="0" t="str">
        <f aca="false">IF(D1816="",VLOOKUP(A1816,HEADROOM!$C$2:$E$3820,3,FALSE()),"")</f>
        <v/>
      </c>
    </row>
    <row r="1817" customFormat="false" ht="12.75" hidden="false" customHeight="false" outlineLevel="0" collapsed="false">
      <c r="A1817" s="81" t="s">
        <v>352</v>
      </c>
      <c r="B1817" s="82" t="n">
        <v>96059661</v>
      </c>
      <c r="C1817" s="87" t="s">
        <v>40</v>
      </c>
      <c r="D1817" s="120" t="n">
        <v>79594</v>
      </c>
      <c r="E1817" s="0" t="s">
        <v>14</v>
      </c>
      <c r="G1817" s="0" t="n">
        <v>37</v>
      </c>
      <c r="H1817" s="29" t="n">
        <f aca="false">VLOOKUP(A1817,HEADROOM!$C$2:$D$3820,2,FALSE())</f>
        <v>3150179</v>
      </c>
      <c r="I1817" s="0" t="str">
        <f aca="false">IF(D1817="",VLOOKUP(A1817,HEADROOM!$C$2:$E$3820,3,FALSE()),"")</f>
        <v/>
      </c>
    </row>
    <row r="1818" customFormat="false" ht="12.75" hidden="false" customHeight="false" outlineLevel="0" collapsed="false">
      <c r="A1818" s="81" t="s">
        <v>103</v>
      </c>
      <c r="B1818" s="82" t="n">
        <v>96009016</v>
      </c>
      <c r="C1818" s="87" t="s">
        <v>53</v>
      </c>
      <c r="D1818" s="120" t="n">
        <v>18</v>
      </c>
      <c r="E1818" s="0" t="s">
        <v>14</v>
      </c>
      <c r="G1818" s="0" t="n">
        <v>2</v>
      </c>
      <c r="H1818" s="29" t="n">
        <f aca="false">VLOOKUP(A1818,HEADROOM!$C$2:$D$3820,2,FALSE())</f>
        <v>33191906</v>
      </c>
      <c r="I1818" s="0" t="str">
        <f aca="false">IF(D1818="",VLOOKUP(A1818,HEADROOM!$C$2:$E$3820,3,FALSE()),"")</f>
        <v/>
      </c>
    </row>
    <row r="1819" customFormat="false" ht="12.75" hidden="false" customHeight="false" outlineLevel="0" collapsed="false">
      <c r="A1819" s="121" t="s">
        <v>355</v>
      </c>
      <c r="B1819" s="82" t="n">
        <v>96004767</v>
      </c>
      <c r="C1819" s="87" t="s">
        <v>356</v>
      </c>
      <c r="D1819" s="0" t="n">
        <v>64517</v>
      </c>
      <c r="E1819" s="0" t="s">
        <v>14</v>
      </c>
      <c r="G1819" s="0" t="n">
        <v>90</v>
      </c>
      <c r="H1819" s="29" t="n">
        <f aca="false">VLOOKUP(A1819,HEADROOM!$C$2:$D$3820,2,FALSE())</f>
        <v>0</v>
      </c>
      <c r="I1819" s="0" t="str">
        <f aca="false">IF(D1819="",VLOOKUP(A1819,HEADROOM!$C$2:$E$3820,3,FALSE()),"")</f>
        <v/>
      </c>
    </row>
    <row r="1820" customFormat="false" ht="12.75" hidden="false" customHeight="false" outlineLevel="0" collapsed="false">
      <c r="A1820" s="81" t="s">
        <v>198</v>
      </c>
      <c r="B1820" s="82" t="n">
        <v>96013065</v>
      </c>
      <c r="C1820" s="122" t="s">
        <v>53</v>
      </c>
      <c r="D1820" s="120" t="n">
        <v>55265</v>
      </c>
      <c r="E1820" s="0" t="s">
        <v>14</v>
      </c>
      <c r="G1820" s="0" t="n">
        <v>46</v>
      </c>
      <c r="H1820" s="29" t="n">
        <f aca="false">VLOOKUP(A1820,HEADROOM!$C$2:$D$3820,2,FALSE())</f>
        <v>22659865</v>
      </c>
      <c r="I1820" s="0" t="str">
        <f aca="false">IF(D1820="",VLOOKUP(A1820,HEADROOM!$C$2:$E$3820,3,FALSE()),"")</f>
        <v/>
      </c>
    </row>
    <row r="1821" customFormat="false" ht="12.75" hidden="false" customHeight="false" outlineLevel="0" collapsed="false">
      <c r="A1821" s="81" t="s">
        <v>360</v>
      </c>
      <c r="B1821" s="82" t="n">
        <v>96038542</v>
      </c>
      <c r="C1821" s="87" t="s">
        <v>361</v>
      </c>
      <c r="D1821" s="102" t="n">
        <v>754</v>
      </c>
      <c r="E1821" s="0" t="s">
        <v>14</v>
      </c>
      <c r="G1821" s="0" t="n">
        <v>68</v>
      </c>
      <c r="H1821" s="29" t="n">
        <f aca="false">VLOOKUP(A1821,HEADROOM!$C$2:$D$3820,2,FALSE())</f>
        <v>2500000</v>
      </c>
      <c r="I1821" s="0" t="str">
        <f aca="false">IF(D1821="",VLOOKUP(A1821,HEADROOM!$C$2:$E$3820,3,FALSE()),"")</f>
        <v/>
      </c>
    </row>
    <row r="1822" customFormat="false" ht="12.75" hidden="false" customHeight="false" outlineLevel="0" collapsed="false">
      <c r="A1822" s="81" t="s">
        <v>148</v>
      </c>
      <c r="B1822" s="82" t="n">
        <v>96060365</v>
      </c>
      <c r="C1822" s="87" t="s">
        <v>40</v>
      </c>
      <c r="D1822" s="120" t="n">
        <v>12</v>
      </c>
      <c r="E1822" s="0" t="s">
        <v>14</v>
      </c>
      <c r="G1822" s="0" t="n">
        <v>10</v>
      </c>
      <c r="H1822" s="29" t="n">
        <f aca="false">VLOOKUP(A1822,HEADROOM!$C$2:$D$3820,2,FALSE())</f>
        <v>41348847</v>
      </c>
      <c r="I1822" s="0" t="str">
        <f aca="false">IF(D1822="",VLOOKUP(A1822,HEADROOM!$C$2:$E$3820,3,FALSE()),"")</f>
        <v/>
      </c>
    </row>
    <row r="1823" customFormat="false" ht="12.75" hidden="false" customHeight="false" outlineLevel="0" collapsed="false">
      <c r="A1823" s="81" t="s">
        <v>57</v>
      </c>
      <c r="B1823" s="82" t="n">
        <v>96035737</v>
      </c>
      <c r="C1823" s="87" t="s">
        <v>53</v>
      </c>
      <c r="D1823" s="120" t="n">
        <v>79689</v>
      </c>
      <c r="E1823" s="0" t="s">
        <v>14</v>
      </c>
      <c r="G1823" s="0" t="e">
        <f aca="false">NA()</f>
        <v>#N/A</v>
      </c>
      <c r="H1823" s="29" t="n">
        <f aca="false">VLOOKUP(A1823,HEADROOM!$C$2:$D$3820,2,FALSE())</f>
        <v>15000000</v>
      </c>
      <c r="I1823" s="0" t="str">
        <f aca="false">IF(D1823="",VLOOKUP(A1823,HEADROOM!$C$2:$E$3820,3,FALSE()),"")</f>
        <v/>
      </c>
    </row>
    <row r="1824" customFormat="false" ht="12.75" hidden="false" customHeight="false" outlineLevel="0" collapsed="false">
      <c r="A1824" s="81" t="s">
        <v>371</v>
      </c>
      <c r="B1824" s="82" t="n">
        <v>96018786</v>
      </c>
      <c r="C1824" s="87" t="s">
        <v>53</v>
      </c>
      <c r="D1824" s="102" t="n">
        <v>59207</v>
      </c>
      <c r="E1824" s="0" t="s">
        <v>14</v>
      </c>
      <c r="G1824" s="0" t="n">
        <v>18</v>
      </c>
      <c r="H1824" s="29" t="n">
        <f aca="false">VLOOKUP(A1824,HEADROOM!$C$2:$D$3820,2,FALSE())</f>
        <v>1676850</v>
      </c>
      <c r="I1824" s="0" t="str">
        <f aca="false">IF(D1824="",VLOOKUP(A1824,HEADROOM!$C$2:$E$3820,3,FALSE()),"")</f>
        <v/>
      </c>
    </row>
    <row r="1825" customFormat="false" ht="12.75" hidden="false" customHeight="false" outlineLevel="0" collapsed="false">
      <c r="A1825" s="91" t="s">
        <v>372</v>
      </c>
      <c r="B1825" s="82" t="n">
        <v>96064295</v>
      </c>
      <c r="C1825" s="123" t="s">
        <v>40</v>
      </c>
      <c r="D1825" s="102" t="n">
        <v>27457</v>
      </c>
      <c r="E1825" s="0" t="s">
        <v>14</v>
      </c>
      <c r="G1825" s="0" t="n">
        <v>40</v>
      </c>
      <c r="H1825" s="29" t="n">
        <f aca="false">VLOOKUP(A1825,HEADROOM!$C$2:$D$3820,2,FALSE())</f>
        <v>74043722</v>
      </c>
      <c r="I1825" s="0" t="str">
        <f aca="false">IF(D1825="",VLOOKUP(A1825,HEADROOM!$C$2:$E$3820,3,FALSE()),"")</f>
        <v/>
      </c>
    </row>
    <row r="1826" customFormat="false" ht="12.75" hidden="false" customHeight="false" outlineLevel="0" collapsed="false">
      <c r="A1826" s="91" t="s">
        <v>372</v>
      </c>
      <c r="B1826" s="82" t="n">
        <v>96064295</v>
      </c>
      <c r="C1826" s="123" t="s">
        <v>373</v>
      </c>
      <c r="D1826" s="102" t="n">
        <v>27457</v>
      </c>
      <c r="E1826" s="0" t="s">
        <v>14</v>
      </c>
      <c r="G1826" s="0" t="n">
        <v>40</v>
      </c>
      <c r="H1826" s="29" t="n">
        <f aca="false">VLOOKUP(A1826,HEADROOM!$C$2:$D$3820,2,FALSE())</f>
        <v>74043722</v>
      </c>
      <c r="I1826" s="0" t="str">
        <f aca="false">IF(D1826="",VLOOKUP(A1826,HEADROOM!$C$2:$E$3820,3,FALSE()),"")</f>
        <v/>
      </c>
    </row>
    <row r="1827" customFormat="false" ht="12.75" hidden="false" customHeight="false" outlineLevel="0" collapsed="false">
      <c r="A1827" s="81" t="s">
        <v>374</v>
      </c>
      <c r="B1827" s="82" t="n">
        <v>96000133</v>
      </c>
      <c r="C1827" s="87" t="s">
        <v>376</v>
      </c>
      <c r="D1827" s="120" t="n">
        <v>879</v>
      </c>
      <c r="E1827" s="0" t="s">
        <v>14</v>
      </c>
      <c r="G1827" s="0" t="n">
        <v>110</v>
      </c>
      <c r="H1827" s="29" t="n">
        <f aca="false">VLOOKUP(A1827,HEADROOM!$C$2:$D$3820,2,FALSE())</f>
        <v>27711172</v>
      </c>
      <c r="I1827" s="0" t="str">
        <f aca="false">IF(D1827="",VLOOKUP(A1827,HEADROOM!$C$2:$E$3820,3,FALSE()),"")</f>
        <v/>
      </c>
    </row>
    <row r="1828" customFormat="false" ht="12.75" hidden="false" customHeight="false" outlineLevel="0" collapsed="false">
      <c r="A1828" s="81" t="s">
        <v>374</v>
      </c>
      <c r="B1828" s="82" t="n">
        <v>95001028</v>
      </c>
      <c r="C1828" s="87" t="s">
        <v>375</v>
      </c>
      <c r="D1828" s="120" t="n">
        <v>879</v>
      </c>
      <c r="E1828" s="0" t="s">
        <v>14</v>
      </c>
      <c r="G1828" s="0" t="n">
        <v>110</v>
      </c>
      <c r="H1828" s="29" t="n">
        <f aca="false">VLOOKUP(A1828,HEADROOM!$C$2:$D$3820,2,FALSE())</f>
        <v>27711172</v>
      </c>
      <c r="I1828" s="0" t="str">
        <f aca="false">IF(D1828="",VLOOKUP(A1828,HEADROOM!$C$2:$E$3820,3,FALSE()),"")</f>
        <v/>
      </c>
    </row>
    <row r="1829" customFormat="false" ht="12.75" hidden="false" customHeight="false" outlineLevel="0" collapsed="false">
      <c r="A1829" s="81" t="s">
        <v>302</v>
      </c>
      <c r="B1829" s="82" t="n">
        <v>96060785</v>
      </c>
      <c r="C1829" s="87" t="s">
        <v>40</v>
      </c>
      <c r="D1829" s="120" t="n">
        <v>881</v>
      </c>
      <c r="E1829" s="0" t="s">
        <v>14</v>
      </c>
      <c r="G1829" s="0" t="n">
        <v>107</v>
      </c>
      <c r="H1829" s="29" t="n">
        <f aca="false">VLOOKUP(A1829,HEADROOM!$C$2:$D$3820,2,FALSE())</f>
        <v>95145168</v>
      </c>
      <c r="I1829" s="0" t="str">
        <f aca="false">IF(D1829="",VLOOKUP(A1829,HEADROOM!$C$2:$E$3820,3,FALSE()),"")</f>
        <v/>
      </c>
    </row>
    <row r="1830" customFormat="false" ht="12.75" hidden="false" customHeight="false" outlineLevel="0" collapsed="false">
      <c r="A1830" s="81" t="s">
        <v>381</v>
      </c>
      <c r="B1830" s="82" t="n">
        <v>96000149</v>
      </c>
      <c r="C1830" s="87" t="s">
        <v>382</v>
      </c>
      <c r="D1830" s="102" t="n">
        <v>29335</v>
      </c>
      <c r="E1830" s="0" t="s">
        <v>14</v>
      </c>
      <c r="G1830" s="0" t="e">
        <f aca="false">NA()</f>
        <v>#N/A</v>
      </c>
      <c r="H1830" s="29" t="e">
        <f aca="false">VLOOKUP(A1830,HEADROOM!$C$2:$D$3820,2,FALSE())</f>
        <v>#N/A</v>
      </c>
      <c r="I1830" s="0" t="str">
        <f aca="false">IF(D1830="",VLOOKUP(A1830,HEADROOM!$C$2:$E$3820,3,FALSE()),"")</f>
        <v/>
      </c>
    </row>
    <row r="1831" customFormat="false" ht="12.75" hidden="false" customHeight="false" outlineLevel="0" collapsed="false">
      <c r="A1831" s="81" t="s">
        <v>88</v>
      </c>
      <c r="B1831" s="82" t="n">
        <v>96018400</v>
      </c>
      <c r="C1831" s="87" t="s">
        <v>53</v>
      </c>
      <c r="D1831" s="120" t="n">
        <v>53295</v>
      </c>
      <c r="E1831" s="0" t="s">
        <v>14</v>
      </c>
      <c r="G1831" s="0" t="e">
        <f aca="false">NA()</f>
        <v>#N/A</v>
      </c>
      <c r="H1831" s="29" t="n">
        <f aca="false">VLOOKUP(A1831,HEADROOM!$C$2:$D$3820,2,FALSE())</f>
        <v>5000000</v>
      </c>
      <c r="I1831" s="0" t="str">
        <f aca="false">IF(D1831="",VLOOKUP(A1831,HEADROOM!$C$2:$E$3820,3,FALSE()),"")</f>
        <v/>
      </c>
    </row>
    <row r="1832" customFormat="false" ht="12.75" hidden="false" customHeight="false" outlineLevel="0" collapsed="false">
      <c r="A1832" s="81" t="s">
        <v>383</v>
      </c>
      <c r="B1832" s="82" t="n">
        <v>96043185</v>
      </c>
      <c r="C1832" s="87" t="s">
        <v>53</v>
      </c>
      <c r="D1832" s="120" t="n">
        <v>26303</v>
      </c>
      <c r="E1832" s="0" t="s">
        <v>14</v>
      </c>
      <c r="G1832" s="0" t="e">
        <f aca="false">NA()</f>
        <v>#N/A</v>
      </c>
      <c r="H1832" s="29" t="e">
        <f aca="false">VLOOKUP(A1832,HEADROOM!$C$2:$D$3820,2,FALSE())</f>
        <v>#N/A</v>
      </c>
      <c r="I1832" s="0" t="str">
        <f aca="false">IF(D1832="",VLOOKUP(A1832,HEADROOM!$C$2:$E$3820,3,FALSE()),"")</f>
        <v/>
      </c>
    </row>
    <row r="1833" customFormat="false" ht="12.75" hidden="false" customHeight="false" outlineLevel="0" collapsed="false">
      <c r="A1833" s="81" t="s">
        <v>383</v>
      </c>
      <c r="B1833" s="82" t="n">
        <v>95001118</v>
      </c>
      <c r="C1833" s="87" t="s">
        <v>384</v>
      </c>
      <c r="D1833" s="120" t="n">
        <v>26303</v>
      </c>
      <c r="E1833" s="0" t="s">
        <v>14</v>
      </c>
      <c r="G1833" s="0" t="e">
        <f aca="false">NA()</f>
        <v>#N/A</v>
      </c>
      <c r="H1833" s="29" t="e">
        <f aca="false">VLOOKUP(A1833,HEADROOM!$C$2:$D$3820,2,FALSE())</f>
        <v>#N/A</v>
      </c>
      <c r="I1833" s="0" t="str">
        <f aca="false">IF(D1833="",VLOOKUP(A1833,HEADROOM!$C$2:$E$3820,3,FALSE()),"")</f>
        <v/>
      </c>
    </row>
    <row r="1834" customFormat="false" ht="12.75" hidden="false" customHeight="false" outlineLevel="0" collapsed="false">
      <c r="A1834" s="81" t="s">
        <v>109</v>
      </c>
      <c r="B1834" s="82" t="n">
        <v>96004354</v>
      </c>
      <c r="C1834" s="87" t="s">
        <v>53</v>
      </c>
      <c r="D1834" s="120" t="n">
        <v>29605</v>
      </c>
      <c r="E1834" s="0" t="s">
        <v>14</v>
      </c>
      <c r="G1834" s="0" t="n">
        <v>65</v>
      </c>
      <c r="H1834" s="29" t="n">
        <f aca="false">VLOOKUP(A1834,HEADROOM!$C$2:$D$3820,2,FALSE())</f>
        <v>68290532</v>
      </c>
      <c r="I1834" s="0" t="str">
        <f aca="false">IF(D1834="",VLOOKUP(A1834,HEADROOM!$C$2:$E$3820,3,FALSE()),"")</f>
        <v/>
      </c>
    </row>
    <row r="1835" customFormat="false" ht="12.75" hidden="false" customHeight="false" outlineLevel="0" collapsed="false">
      <c r="A1835" s="81" t="s">
        <v>68</v>
      </c>
      <c r="B1835" s="82" t="n">
        <v>96047472</v>
      </c>
      <c r="C1835" s="87" t="s">
        <v>40</v>
      </c>
      <c r="D1835" s="120" t="n">
        <v>71243</v>
      </c>
      <c r="E1835" s="0" t="s">
        <v>14</v>
      </c>
      <c r="G1835" s="0" t="n">
        <v>34</v>
      </c>
      <c r="H1835" s="29" t="n">
        <f aca="false">VLOOKUP(A1835,HEADROOM!$C$2:$D$3820,2,FALSE())</f>
        <v>6792881</v>
      </c>
      <c r="I1835" s="0" t="str">
        <f aca="false">IF(D1835="",VLOOKUP(A1835,HEADROOM!$C$2:$E$3820,3,FALSE()),"")</f>
        <v/>
      </c>
    </row>
    <row r="1836" customFormat="false" ht="12.75" hidden="false" customHeight="false" outlineLevel="0" collapsed="false">
      <c r="A1836" s="81" t="s">
        <v>385</v>
      </c>
      <c r="B1836" s="82" t="n">
        <v>96055709</v>
      </c>
      <c r="C1836" s="87" t="s">
        <v>40</v>
      </c>
      <c r="D1836" s="120" t="n">
        <v>49220</v>
      </c>
      <c r="E1836" s="0" t="s">
        <v>14</v>
      </c>
      <c r="G1836" s="0" t="n">
        <v>120</v>
      </c>
      <c r="H1836" s="29" t="n">
        <f aca="false">VLOOKUP(A1836,HEADROOM!$C$2:$D$3820,2,FALSE())</f>
        <v>100000</v>
      </c>
      <c r="I1836" s="0" t="str">
        <f aca="false">IF(D1836="",VLOOKUP(A1836,HEADROOM!$C$2:$E$3820,3,FALSE()),"")</f>
        <v/>
      </c>
    </row>
    <row r="1837" customFormat="false" ht="12.75" hidden="false" customHeight="false" outlineLevel="0" collapsed="false">
      <c r="A1837" s="81" t="s">
        <v>387</v>
      </c>
      <c r="B1837" s="82" t="n">
        <v>96063561</v>
      </c>
      <c r="C1837" s="87" t="s">
        <v>40</v>
      </c>
      <c r="D1837" s="102" t="n">
        <v>109932</v>
      </c>
      <c r="E1837" s="0" t="s">
        <v>14</v>
      </c>
      <c r="G1837" s="0" t="n">
        <v>69</v>
      </c>
      <c r="H1837" s="29" t="n">
        <f aca="false">VLOOKUP(A1837,HEADROOM!$C$2:$D$3820,2,FALSE())</f>
        <v>0</v>
      </c>
      <c r="I1837" s="0" t="str">
        <f aca="false">IF(D1837="",VLOOKUP(A1837,HEADROOM!$C$2:$E$3820,3,FALSE()),"")</f>
        <v/>
      </c>
    </row>
    <row r="1838" customFormat="false" ht="12.75" hidden="false" customHeight="false" outlineLevel="0" collapsed="false">
      <c r="A1838" s="91" t="s">
        <v>301</v>
      </c>
      <c r="B1838" s="72" t="n">
        <v>96054363</v>
      </c>
      <c r="C1838" s="123" t="s">
        <v>40</v>
      </c>
      <c r="D1838" s="120" t="n">
        <v>75073</v>
      </c>
      <c r="E1838" s="0" t="s">
        <v>14</v>
      </c>
      <c r="G1838" s="0" t="n">
        <v>53</v>
      </c>
      <c r="H1838" s="29" t="n">
        <f aca="false">VLOOKUP(A1838,HEADROOM!$C$2:$D$3820,2,FALSE())</f>
        <v>3864577</v>
      </c>
      <c r="I1838" s="0" t="str">
        <f aca="false">IF(D1838="",VLOOKUP(A1838,HEADROOM!$C$2:$E$3820,3,FALSE()),"")</f>
        <v/>
      </c>
    </row>
    <row r="1839" customFormat="false" ht="12.75" hidden="false" customHeight="false" outlineLevel="0" collapsed="false">
      <c r="A1839" s="91" t="s">
        <v>71</v>
      </c>
      <c r="B1839" s="82" t="n">
        <v>96057479</v>
      </c>
      <c r="C1839" s="123" t="s">
        <v>40</v>
      </c>
      <c r="D1839" s="120" t="n">
        <v>55134</v>
      </c>
      <c r="E1839" s="0" t="s">
        <v>14</v>
      </c>
      <c r="G1839" s="0" t="n">
        <v>8</v>
      </c>
      <c r="H1839" s="29" t="n">
        <f aca="false">VLOOKUP(A1839,HEADROOM!$C$2:$D$3820,2,FALSE())</f>
        <v>22572193</v>
      </c>
      <c r="I1839" s="0" t="str">
        <f aca="false">IF(D1839="",VLOOKUP(A1839,HEADROOM!$C$2:$E$3820,3,FALSE()),"")</f>
        <v/>
      </c>
    </row>
    <row r="1840" customFormat="false" ht="12.75" hidden="false" customHeight="false" outlineLevel="0" collapsed="false">
      <c r="A1840" s="81" t="s">
        <v>389</v>
      </c>
      <c r="B1840" s="82" t="n">
        <v>96087740</v>
      </c>
      <c r="C1840" s="87" t="s">
        <v>40</v>
      </c>
      <c r="D1840" s="102" t="n">
        <v>49694</v>
      </c>
      <c r="E1840" s="0" t="s">
        <v>14</v>
      </c>
      <c r="G1840" s="0" t="e">
        <f aca="false">NA()</f>
        <v>#N/A</v>
      </c>
      <c r="H1840" s="29" t="n">
        <f aca="false">VLOOKUP(A1840,HEADROOM!$C$2:$D$3820,2,FALSE())</f>
        <v>98244418</v>
      </c>
      <c r="I1840" s="0" t="str">
        <f aca="false">IF(D1840="",VLOOKUP(A1840,HEADROOM!$C$2:$E$3820,3,FALSE()),"")</f>
        <v/>
      </c>
    </row>
    <row r="1841" customFormat="false" ht="12.75" hidden="false" customHeight="false" outlineLevel="0" collapsed="false">
      <c r="A1841" s="81" t="s">
        <v>390</v>
      </c>
      <c r="B1841" s="82" t="n">
        <v>96053797</v>
      </c>
      <c r="C1841" s="87" t="s">
        <v>40</v>
      </c>
      <c r="D1841" s="120" t="n">
        <v>1156</v>
      </c>
      <c r="E1841" s="0" t="s">
        <v>14</v>
      </c>
      <c r="G1841" s="0" t="e">
        <f aca="false">NA()</f>
        <v>#N/A</v>
      </c>
      <c r="H1841" s="29" t="n">
        <f aca="false">VLOOKUP(A1841,HEADROOM!$C$2:$D$3820,2,FALSE())</f>
        <v>84669128</v>
      </c>
      <c r="I1841" s="0" t="str">
        <f aca="false">IF(D1841="",VLOOKUP(A1841,HEADROOM!$C$2:$E$3820,3,FALSE()),"")</f>
        <v/>
      </c>
    </row>
    <row r="1842" customFormat="false" ht="12.75" hidden="false" customHeight="false" outlineLevel="0" collapsed="false">
      <c r="A1842" s="81" t="s">
        <v>160</v>
      </c>
      <c r="B1842" s="82" t="n">
        <v>96018403</v>
      </c>
      <c r="C1842" s="87" t="s">
        <v>53</v>
      </c>
      <c r="D1842" s="120" t="n">
        <v>56959</v>
      </c>
      <c r="E1842" s="0" t="s">
        <v>14</v>
      </c>
      <c r="G1842" s="0" t="n">
        <v>33</v>
      </c>
      <c r="H1842" s="29" t="n">
        <f aca="false">VLOOKUP(A1842,HEADROOM!$C$2:$D$3820,2,FALSE())</f>
        <v>2000000</v>
      </c>
      <c r="I1842" s="0" t="str">
        <f aca="false">IF(D1842="",VLOOKUP(A1842,HEADROOM!$C$2:$E$3820,3,FALSE()),"")</f>
        <v/>
      </c>
    </row>
    <row r="1843" customFormat="false" ht="12.75" hidden="false" customHeight="false" outlineLevel="0" collapsed="false">
      <c r="A1843" s="81" t="s">
        <v>50</v>
      </c>
      <c r="B1843" s="82" t="n">
        <v>96028954</v>
      </c>
      <c r="C1843" s="87" t="s">
        <v>53</v>
      </c>
      <c r="D1843" s="120" t="n">
        <v>54979</v>
      </c>
      <c r="E1843" s="0" t="s">
        <v>14</v>
      </c>
      <c r="G1843" s="0" t="e">
        <f aca="false">NA()</f>
        <v>#N/A</v>
      </c>
      <c r="H1843" s="29" t="n">
        <f aca="false">VLOOKUP(A1843,HEADROOM!$C$2:$D$3820,2,FALSE())</f>
        <v>180841814</v>
      </c>
      <c r="I1843" s="0" t="str">
        <f aca="false">IF(D1843="",VLOOKUP(A1843,HEADROOM!$C$2:$E$3820,3,FALSE()),"")</f>
        <v/>
      </c>
    </row>
    <row r="1844" customFormat="false" ht="12.75" hidden="false" customHeight="false" outlineLevel="0" collapsed="false">
      <c r="A1844" s="81" t="s">
        <v>393</v>
      </c>
      <c r="B1844" s="82" t="n">
        <v>96020035</v>
      </c>
      <c r="C1844" s="87" t="s">
        <v>53</v>
      </c>
      <c r="D1844" s="102" t="n">
        <v>71108</v>
      </c>
      <c r="E1844" s="0" t="s">
        <v>14</v>
      </c>
      <c r="G1844" s="0" t="n">
        <v>11</v>
      </c>
      <c r="H1844" s="29" t="n">
        <f aca="false">VLOOKUP(A1844,HEADROOM!$C$2:$D$3820,2,FALSE())</f>
        <v>12000000</v>
      </c>
      <c r="I1844" s="0" t="str">
        <f aca="false">IF(D1844="",VLOOKUP(A1844,HEADROOM!$C$2:$E$3820,3,FALSE()),"")</f>
        <v/>
      </c>
    </row>
    <row r="1845" customFormat="false" ht="12.75" hidden="false" customHeight="false" outlineLevel="0" collapsed="false">
      <c r="A1845" s="81" t="s">
        <v>394</v>
      </c>
      <c r="B1845" s="82" t="n">
        <v>96063173</v>
      </c>
      <c r="C1845" s="87" t="s">
        <v>40</v>
      </c>
      <c r="D1845" s="120" t="n">
        <v>94025</v>
      </c>
      <c r="E1845" s="0" t="s">
        <v>14</v>
      </c>
      <c r="G1845" s="0" t="e">
        <f aca="false">NA()</f>
        <v>#N/A</v>
      </c>
      <c r="H1845" s="29" t="e">
        <f aca="false">VLOOKUP(A1845,HEADROOM!$C$2:$D$3820,2,FALSE())</f>
        <v>#N/A</v>
      </c>
      <c r="I1845" s="0" t="str">
        <f aca="false">IF(D1845="",VLOOKUP(A1845,HEADROOM!$C$2:$E$3820,3,FALSE()),"")</f>
        <v/>
      </c>
    </row>
    <row r="1846" customFormat="false" ht="25.5" hidden="false" customHeight="false" outlineLevel="0" collapsed="false">
      <c r="A1846" s="81" t="s">
        <v>395</v>
      </c>
      <c r="B1846" s="82" t="n">
        <v>95001033</v>
      </c>
      <c r="C1846" s="87" t="s">
        <v>375</v>
      </c>
      <c r="D1846" s="120" t="n">
        <v>65940</v>
      </c>
      <c r="E1846" s="0" t="s">
        <v>14</v>
      </c>
      <c r="G1846" s="0" t="e">
        <f aca="false">NA()</f>
        <v>#N/A</v>
      </c>
      <c r="H1846" s="29" t="e">
        <f aca="false">VLOOKUP(A1846,HEADROOM!$C$2:$D$3820,2,FALSE())</f>
        <v>#N/A</v>
      </c>
      <c r="I1846" s="0" t="str">
        <f aca="false">IF(D1846="",VLOOKUP(A1846,HEADROOM!$C$2:$E$3820,3,FALSE()),"")</f>
        <v/>
      </c>
    </row>
    <row r="1847" customFormat="false" ht="12.75" hidden="false" customHeight="false" outlineLevel="0" collapsed="false">
      <c r="A1847" s="91" t="s">
        <v>396</v>
      </c>
      <c r="B1847" s="72" t="n">
        <v>96057572</v>
      </c>
      <c r="C1847" s="123" t="s">
        <v>40</v>
      </c>
      <c r="D1847" s="0" t="n">
        <v>1264</v>
      </c>
      <c r="E1847" s="0" t="s">
        <v>14</v>
      </c>
      <c r="G1847" s="0" t="n">
        <v>101</v>
      </c>
      <c r="H1847" s="29" t="n">
        <f aca="false">VLOOKUP(A1847,HEADROOM!$C$2:$D$3820,2,FALSE())</f>
        <v>500000</v>
      </c>
      <c r="I1847" s="0" t="str">
        <f aca="false">IF(D1847="",VLOOKUP(A1847,HEADROOM!$C$2:$E$3820,3,FALSE()),"")</f>
        <v/>
      </c>
    </row>
    <row r="1848" customFormat="false" ht="12.75" hidden="false" customHeight="false" outlineLevel="0" collapsed="false">
      <c r="A1848" s="91" t="s">
        <v>58</v>
      </c>
      <c r="B1848" s="72" t="n">
        <v>96057469</v>
      </c>
      <c r="C1848" s="123" t="s">
        <v>40</v>
      </c>
      <c r="D1848" s="120" t="n">
        <v>53350</v>
      </c>
      <c r="E1848" s="0" t="s">
        <v>14</v>
      </c>
      <c r="G1848" s="0" t="n">
        <v>3</v>
      </c>
      <c r="H1848" s="29" t="n">
        <f aca="false">VLOOKUP(A1848,HEADROOM!$C$2:$D$3820,2,FALSE())</f>
        <v>25000000</v>
      </c>
      <c r="I1848" s="0" t="str">
        <f aca="false">IF(D1848="",VLOOKUP(A1848,HEADROOM!$C$2:$E$3820,3,FALSE()),"")</f>
        <v/>
      </c>
    </row>
    <row r="1849" customFormat="false" ht="12.75" hidden="false" customHeight="false" outlineLevel="0" collapsed="false">
      <c r="A1849" s="81" t="s">
        <v>468</v>
      </c>
      <c r="B1849" s="82" t="n">
        <v>96009463</v>
      </c>
      <c r="C1849" s="87" t="s">
        <v>53</v>
      </c>
      <c r="D1849" s="102" t="n">
        <v>56148</v>
      </c>
      <c r="E1849" s="0" t="s">
        <v>14</v>
      </c>
      <c r="G1849" s="0" t="e">
        <f aca="false">NA()</f>
        <v>#N/A</v>
      </c>
      <c r="H1849" s="29" t="n">
        <f aca="false">VLOOKUP(A1849,HEADROOM!$C$2:$D$3820,2,FALSE())</f>
        <v>600000</v>
      </c>
      <c r="I1849" s="0" t="str">
        <f aca="false">IF(D1849="",VLOOKUP(A1849,HEADROOM!$C$2:$E$3820,3,FALSE()),"")</f>
        <v/>
      </c>
    </row>
    <row r="1850" customFormat="false" ht="12.75" hidden="false" customHeight="false" outlineLevel="0" collapsed="false">
      <c r="A1850" s="81" t="s">
        <v>398</v>
      </c>
      <c r="B1850" s="82" t="n">
        <v>96062547</v>
      </c>
      <c r="C1850" s="87" t="s">
        <v>40</v>
      </c>
      <c r="D1850" s="120" t="n">
        <v>94109</v>
      </c>
      <c r="E1850" s="0" t="s">
        <v>14</v>
      </c>
      <c r="G1850" s="0" t="n">
        <v>38</v>
      </c>
      <c r="H1850" s="29" t="n">
        <f aca="false">VLOOKUP(A1850,HEADROOM!$C$2:$D$3820,2,FALSE())</f>
        <v>7182290</v>
      </c>
      <c r="I1850" s="0" t="str">
        <f aca="false">IF(D1850="",VLOOKUP(A1850,HEADROOM!$C$2:$E$3820,3,FALSE()),"")</f>
        <v/>
      </c>
    </row>
    <row r="1851" customFormat="false" ht="12.75" hidden="false" customHeight="false" outlineLevel="0" collapsed="false">
      <c r="A1851" s="91" t="s">
        <v>112</v>
      </c>
      <c r="B1851" s="72" t="n">
        <v>96014730</v>
      </c>
      <c r="C1851" s="123" t="s">
        <v>53</v>
      </c>
      <c r="D1851" s="120" t="n">
        <v>57956</v>
      </c>
      <c r="E1851" s="0" t="s">
        <v>14</v>
      </c>
      <c r="G1851" s="0" t="n">
        <v>29</v>
      </c>
      <c r="H1851" s="29" t="n">
        <f aca="false">VLOOKUP(A1851,HEADROOM!$C$2:$D$3820,2,FALSE())</f>
        <v>20000000</v>
      </c>
      <c r="I1851" s="0" t="str">
        <f aca="false">IF(D1851="",VLOOKUP(A1851,HEADROOM!$C$2:$E$3820,3,FALSE()),"")</f>
        <v/>
      </c>
    </row>
    <row r="1852" customFormat="false" ht="12.75" hidden="false" customHeight="false" outlineLevel="0" collapsed="false">
      <c r="A1852" s="91" t="s">
        <v>55</v>
      </c>
      <c r="B1852" s="72" t="n">
        <v>96050496</v>
      </c>
      <c r="C1852" s="123" t="s">
        <v>40</v>
      </c>
      <c r="D1852" s="120" t="n">
        <v>91219</v>
      </c>
      <c r="E1852" s="0" t="s">
        <v>14</v>
      </c>
      <c r="G1852" s="0" t="n">
        <v>16</v>
      </c>
      <c r="H1852" s="29" t="n">
        <f aca="false">VLOOKUP(A1852,HEADROOM!$C$2:$D$3820,2,FALSE())</f>
        <v>10000000</v>
      </c>
      <c r="I1852" s="0" t="str">
        <f aca="false">IF(D1852="",VLOOKUP(A1852,HEADROOM!$C$2:$E$3820,3,FALSE()),"")</f>
        <v/>
      </c>
    </row>
    <row r="1853" customFormat="false" ht="12.75" hidden="false" customHeight="false" outlineLevel="0" collapsed="false">
      <c r="A1853" s="81" t="s">
        <v>400</v>
      </c>
      <c r="B1853" s="82" t="n">
        <v>95001106</v>
      </c>
      <c r="C1853" s="87" t="s">
        <v>401</v>
      </c>
      <c r="D1853" s="120" t="n">
        <v>26596</v>
      </c>
      <c r="E1853" s="0" t="s">
        <v>14</v>
      </c>
      <c r="G1853" s="0" t="n">
        <v>93</v>
      </c>
      <c r="H1853" s="29" t="n">
        <f aca="false">VLOOKUP(A1853,HEADROOM!$C$2:$D$3820,2,FALSE())</f>
        <v>150000</v>
      </c>
      <c r="I1853" s="0" t="str">
        <f aca="false">IF(D1853="",VLOOKUP(A1853,HEADROOM!$C$2:$E$3820,3,FALSE()),"")</f>
        <v/>
      </c>
    </row>
    <row r="1854" customFormat="false" ht="12.75" hidden="false" customHeight="false" outlineLevel="0" collapsed="false">
      <c r="A1854" s="81" t="s">
        <v>402</v>
      </c>
      <c r="B1854" s="82" t="n">
        <v>96044769</v>
      </c>
      <c r="C1854" s="87" t="s">
        <v>40</v>
      </c>
      <c r="D1854" s="120" t="n">
        <v>93110</v>
      </c>
      <c r="E1854" s="0" t="s">
        <v>14</v>
      </c>
      <c r="G1854" s="0" t="n">
        <v>32</v>
      </c>
      <c r="H1854" s="29" t="n">
        <f aca="false">VLOOKUP(A1854,HEADROOM!$C$2:$D$3820,2,FALSE())</f>
        <v>7951875</v>
      </c>
      <c r="I1854" s="0" t="str">
        <f aca="false">IF(D1854="",VLOOKUP(A1854,HEADROOM!$C$2:$E$3820,3,FALSE()),"")</f>
        <v/>
      </c>
    </row>
    <row r="1855" customFormat="false" ht="12.75" hidden="false" customHeight="false" outlineLevel="0" collapsed="false">
      <c r="A1855" s="81" t="s">
        <v>402</v>
      </c>
      <c r="B1855" s="82" t="n">
        <v>96000030</v>
      </c>
      <c r="C1855" s="87" t="s">
        <v>403</v>
      </c>
      <c r="D1855" s="120" t="n">
        <v>93110</v>
      </c>
      <c r="E1855" s="0" t="s">
        <v>14</v>
      </c>
      <c r="G1855" s="0" t="n">
        <v>32</v>
      </c>
      <c r="H1855" s="29" t="n">
        <f aca="false">VLOOKUP(A1855,HEADROOM!$C$2:$D$3820,2,FALSE())</f>
        <v>7951875</v>
      </c>
      <c r="I1855" s="0" t="str">
        <f aca="false">IF(D1855="",VLOOKUP(A1855,HEADROOM!$C$2:$E$3820,3,FALSE()),"")</f>
        <v/>
      </c>
    </row>
    <row r="1856" customFormat="false" ht="12.75" hidden="false" customHeight="false" outlineLevel="0" collapsed="false">
      <c r="A1856" s="81" t="s">
        <v>402</v>
      </c>
      <c r="B1856" s="82" t="n">
        <v>95001099</v>
      </c>
      <c r="C1856" s="87" t="s">
        <v>404</v>
      </c>
      <c r="D1856" s="120" t="n">
        <v>93110</v>
      </c>
      <c r="E1856" s="0" t="s">
        <v>14</v>
      </c>
      <c r="G1856" s="0" t="n">
        <v>32</v>
      </c>
      <c r="H1856" s="29" t="n">
        <f aca="false">VLOOKUP(A1856,HEADROOM!$C$2:$D$3820,2,FALSE())</f>
        <v>7951875</v>
      </c>
      <c r="I1856" s="0" t="str">
        <f aca="false">IF(D1856="",VLOOKUP(A1856,HEADROOM!$C$2:$E$3820,3,FALSE()),"")</f>
        <v/>
      </c>
    </row>
    <row r="1857" customFormat="false" ht="12.75" hidden="false" customHeight="false" outlineLevel="0" collapsed="false">
      <c r="A1857" s="81" t="s">
        <v>204</v>
      </c>
      <c r="B1857" s="82" t="n">
        <v>96009074</v>
      </c>
      <c r="C1857" s="87" t="s">
        <v>53</v>
      </c>
      <c r="D1857" s="124" t="n">
        <v>90097</v>
      </c>
      <c r="E1857" s="0" t="s">
        <v>14</v>
      </c>
      <c r="G1857" s="0" t="n">
        <v>52</v>
      </c>
      <c r="H1857" s="29" t="n">
        <f aca="false">VLOOKUP(A1857,HEADROOM!$C$2:$D$3820,2,FALSE())</f>
        <v>7027630</v>
      </c>
      <c r="I1857" s="0" t="str">
        <f aca="false">IF(D1857="",VLOOKUP(A1857,HEADROOM!$C$2:$E$3820,3,FALSE()),"")</f>
        <v/>
      </c>
    </row>
    <row r="1858" customFormat="false" ht="12.75" hidden="false" customHeight="false" outlineLevel="0" collapsed="false">
      <c r="A1858" s="81" t="s">
        <v>405</v>
      </c>
      <c r="B1858" s="82" t="n">
        <v>96064296</v>
      </c>
      <c r="C1858" s="87" t="s">
        <v>40</v>
      </c>
      <c r="D1858" s="120" t="n">
        <v>1424</v>
      </c>
      <c r="E1858" s="0" t="s">
        <v>14</v>
      </c>
      <c r="G1858" s="0" t="n">
        <v>106</v>
      </c>
      <c r="H1858" s="29" t="n">
        <f aca="false">VLOOKUP(A1858,HEADROOM!$C$2:$D$3820,2,FALSE())</f>
        <v>54603651</v>
      </c>
      <c r="I1858" s="0" t="str">
        <f aca="false">IF(D1858="",VLOOKUP(A1858,HEADROOM!$C$2:$E$3820,3,FALSE()),"")</f>
        <v/>
      </c>
    </row>
    <row r="1859" customFormat="false" ht="12.75" hidden="false" customHeight="false" outlineLevel="0" collapsed="false">
      <c r="A1859" s="81" t="s">
        <v>405</v>
      </c>
      <c r="B1859" s="82" t="n">
        <v>96064296</v>
      </c>
      <c r="C1859" s="87" t="s">
        <v>406</v>
      </c>
      <c r="D1859" s="120" t="n">
        <v>1424</v>
      </c>
      <c r="E1859" s="0" t="s">
        <v>14</v>
      </c>
      <c r="G1859" s="0" t="n">
        <v>106</v>
      </c>
      <c r="H1859" s="29" t="n">
        <f aca="false">VLOOKUP(A1859,HEADROOM!$C$2:$D$3820,2,FALSE())</f>
        <v>54603651</v>
      </c>
      <c r="I1859" s="0" t="str">
        <f aca="false">IF(D1859="",VLOOKUP(A1859,HEADROOM!$C$2:$E$3820,3,FALSE()),"")</f>
        <v/>
      </c>
    </row>
    <row r="1860" customFormat="false" ht="12.75" hidden="false" customHeight="false" outlineLevel="0" collapsed="false">
      <c r="A1860" s="81" t="s">
        <v>146</v>
      </c>
      <c r="B1860" s="82" t="n">
        <v>96021792</v>
      </c>
      <c r="C1860" s="87" t="s">
        <v>53</v>
      </c>
      <c r="D1860" s="120" t="n">
        <v>68254</v>
      </c>
      <c r="E1860" s="0" t="s">
        <v>14</v>
      </c>
      <c r="G1860" s="0" t="n">
        <v>44</v>
      </c>
      <c r="H1860" s="29" t="n">
        <f aca="false">VLOOKUP(A1860,HEADROOM!$C$2:$D$3820,2,FALSE())</f>
        <v>9828823</v>
      </c>
      <c r="I1860" s="0" t="str">
        <f aca="false">IF(D1860="",VLOOKUP(A1860,HEADROOM!$C$2:$E$3820,3,FALSE()),"")</f>
        <v/>
      </c>
    </row>
    <row r="1861" customFormat="false" ht="12.75" hidden="false" customHeight="false" outlineLevel="0" collapsed="false">
      <c r="A1861" s="81" t="s">
        <v>407</v>
      </c>
      <c r="B1861" s="82" t="n">
        <v>96060863</v>
      </c>
      <c r="C1861" s="87" t="s">
        <v>40</v>
      </c>
      <c r="E1861" s="0" t="s">
        <v>14</v>
      </c>
      <c r="G1861" s="0" t="e">
        <f aca="false">NA()</f>
        <v>#N/A</v>
      </c>
      <c r="H1861" s="29" t="e">
        <f aca="false">VLOOKUP(A1861,HEADROOM!$C$2:$D$3820,2,FALSE())</f>
        <v>#N/A</v>
      </c>
      <c r="I1861" s="0" t="e">
        <f aca="false">IF(D1861="",VLOOKUP(A1861,HEADROOM!$C$2:$E$3820,3,FALSE()),"")</f>
        <v>#N/A</v>
      </c>
    </row>
    <row r="1862" customFormat="false" ht="12.75" hidden="false" customHeight="false" outlineLevel="0" collapsed="false">
      <c r="A1862" s="81" t="s">
        <v>408</v>
      </c>
      <c r="B1862" s="82" t="n">
        <v>96002759</v>
      </c>
      <c r="C1862" s="87" t="s">
        <v>409</v>
      </c>
      <c r="D1862" s="120" t="n">
        <v>71609</v>
      </c>
      <c r="E1862" s="0" t="s">
        <v>14</v>
      </c>
      <c r="G1862" s="0" t="e">
        <f aca="false">NA()</f>
        <v>#N/A</v>
      </c>
      <c r="H1862" s="29" t="n">
        <f aca="false">VLOOKUP(A1862,HEADROOM!$C$2:$D$3820,2,FALSE())</f>
        <v>30000000</v>
      </c>
      <c r="I1862" s="0" t="str">
        <f aca="false">IF(D1862="",VLOOKUP(A1862,HEADROOM!$C$2:$E$3820,3,FALSE()),"")</f>
        <v/>
      </c>
    </row>
    <row r="1863" customFormat="false" ht="12.75" hidden="false" customHeight="false" outlineLevel="0" collapsed="false">
      <c r="A1863" s="91" t="s">
        <v>410</v>
      </c>
      <c r="B1863" s="82" t="n">
        <v>96020991</v>
      </c>
      <c r="C1863" s="123" t="s">
        <v>411</v>
      </c>
      <c r="E1863" s="0" t="s">
        <v>14</v>
      </c>
      <c r="G1863" s="0" t="e">
        <f aca="false">NA()</f>
        <v>#N/A</v>
      </c>
      <c r="H1863" s="29" t="e">
        <f aca="false">VLOOKUP(A1863,HEADROOM!$C$2:$D$3820,2,FALSE())</f>
        <v>#N/A</v>
      </c>
      <c r="I1863" s="0" t="e">
        <f aca="false">IF(D1863="",VLOOKUP(A1863,HEADROOM!$C$2:$E$3820,3,FALSE()),"")</f>
        <v>#N/A</v>
      </c>
    </row>
    <row r="1864" customFormat="false" ht="12.75" hidden="false" customHeight="false" outlineLevel="0" collapsed="false">
      <c r="A1864" s="81" t="s">
        <v>413</v>
      </c>
      <c r="B1864" s="82" t="n">
        <v>96022711</v>
      </c>
      <c r="C1864" s="87" t="s">
        <v>411</v>
      </c>
      <c r="D1864" s="102" t="n">
        <v>54031</v>
      </c>
      <c r="E1864" s="0" t="s">
        <v>14</v>
      </c>
      <c r="G1864" s="0" t="n">
        <v>112</v>
      </c>
      <c r="H1864" s="29" t="n">
        <f aca="false">VLOOKUP(A1864,HEADROOM!$C$2:$D$3820,2,FALSE())</f>
        <v>10000000</v>
      </c>
      <c r="I1864" s="0" t="str">
        <f aca="false">IF(D1864="",VLOOKUP(A1864,HEADROOM!$C$2:$E$3820,3,FALSE()),"")</f>
        <v/>
      </c>
    </row>
    <row r="1865" customFormat="false" ht="12.75" hidden="false" customHeight="false" outlineLevel="0" collapsed="false">
      <c r="A1865" s="81" t="s">
        <v>414</v>
      </c>
      <c r="B1865" s="82" t="n">
        <v>96000131</v>
      </c>
      <c r="C1865" s="87" t="s">
        <v>376</v>
      </c>
      <c r="E1865" s="0" t="s">
        <v>14</v>
      </c>
      <c r="G1865" s="0" t="e">
        <f aca="false">NA()</f>
        <v>#N/A</v>
      </c>
      <c r="H1865" s="29" t="e">
        <f aca="false">VLOOKUP(A1865,HEADROOM!$C$2:$D$3820,2,FALSE())</f>
        <v>#N/A</v>
      </c>
      <c r="I1865" s="0" t="e">
        <f aca="false">IF(D1865="",VLOOKUP(A1865,HEADROOM!$C$2:$E$3820,3,FALSE()),"")</f>
        <v>#N/A</v>
      </c>
    </row>
    <row r="1866" customFormat="false" ht="12.75" hidden="false" customHeight="false" outlineLevel="0" collapsed="false">
      <c r="A1866" s="81" t="s">
        <v>415</v>
      </c>
      <c r="B1866" s="82" t="n">
        <v>96058597</v>
      </c>
      <c r="C1866" s="87" t="s">
        <v>40</v>
      </c>
      <c r="D1866" s="102" t="n">
        <v>31387</v>
      </c>
      <c r="E1866" s="0" t="s">
        <v>14</v>
      </c>
      <c r="G1866" s="0" t="n">
        <v>118</v>
      </c>
      <c r="H1866" s="29" t="n">
        <f aca="false">VLOOKUP(A1866,HEADROOM!$C$2:$D$3820,2,FALSE())</f>
        <v>98193341</v>
      </c>
      <c r="I1866" s="0" t="str">
        <f aca="false">IF(D1866="",VLOOKUP(A1866,HEADROOM!$C$2:$E$3820,3,FALSE()),"")</f>
        <v/>
      </c>
    </row>
    <row r="1867" customFormat="false" ht="12.75" hidden="false" customHeight="false" outlineLevel="0" collapsed="false">
      <c r="A1867" s="81" t="s">
        <v>322</v>
      </c>
      <c r="B1867" s="82" t="n">
        <v>96004358</v>
      </c>
      <c r="C1867" s="87" t="s">
        <v>53</v>
      </c>
      <c r="D1867" s="120" t="n">
        <v>58177</v>
      </c>
      <c r="E1867" s="0" t="s">
        <v>14</v>
      </c>
      <c r="G1867" s="0" t="e">
        <f aca="false">NA()</f>
        <v>#N/A</v>
      </c>
      <c r="H1867" s="29" t="n">
        <f aca="false">VLOOKUP(A1867,HEADROOM!$C$2:$D$3820,2,FALSE())</f>
        <v>1500000</v>
      </c>
      <c r="I1867" s="0" t="str">
        <f aca="false">IF(D1867="",VLOOKUP(A1867,HEADROOM!$C$2:$E$3820,3,FALSE()),"")</f>
        <v/>
      </c>
    </row>
    <row r="1868" customFormat="false" ht="12.75" hidden="false" customHeight="false" outlineLevel="0" collapsed="false">
      <c r="A1868" s="81" t="s">
        <v>419</v>
      </c>
      <c r="B1868" s="82" t="n">
        <v>96022326</v>
      </c>
      <c r="C1868" s="87" t="s">
        <v>53</v>
      </c>
      <c r="D1868" s="120" t="n">
        <v>2148</v>
      </c>
      <c r="E1868" s="0" t="s">
        <v>14</v>
      </c>
      <c r="G1868" s="0" t="n">
        <v>71</v>
      </c>
      <c r="H1868" s="29" t="n">
        <f aca="false">VLOOKUP(A1868,HEADROOM!$C$2:$D$3820,2,FALSE())</f>
        <v>199295120</v>
      </c>
      <c r="I1868" s="0" t="str">
        <f aca="false">IF(D1868="",VLOOKUP(A1868,HEADROOM!$C$2:$E$3820,3,FALSE()),"")</f>
        <v/>
      </c>
    </row>
    <row r="1869" customFormat="false" ht="12.75" hidden="false" customHeight="false" outlineLevel="0" collapsed="false">
      <c r="A1869" s="81" t="s">
        <v>139</v>
      </c>
      <c r="B1869" s="82" t="n">
        <v>96092908</v>
      </c>
      <c r="C1869" s="87" t="s">
        <v>40</v>
      </c>
      <c r="D1869" s="120" t="n">
        <v>45492</v>
      </c>
      <c r="E1869" s="0" t="s">
        <v>14</v>
      </c>
      <c r="G1869" s="0" t="n">
        <v>64</v>
      </c>
      <c r="H1869" s="29" t="n">
        <f aca="false">VLOOKUP(A1869,HEADROOM!$C$2:$D$3820,2,FALSE())</f>
        <v>2630178</v>
      </c>
      <c r="I1869" s="0" t="str">
        <f aca="false">IF(D1869="",VLOOKUP(A1869,HEADROOM!$C$2:$E$3820,3,FALSE()),"")</f>
        <v/>
      </c>
    </row>
    <row r="1870" customFormat="false" ht="25.5" hidden="false" customHeight="false" outlineLevel="0" collapsed="false">
      <c r="A1870" s="81" t="s">
        <v>66</v>
      </c>
      <c r="B1870" s="82" t="n">
        <v>96006417</v>
      </c>
      <c r="C1870" s="87" t="s">
        <v>53</v>
      </c>
      <c r="D1870" s="102" t="n">
        <v>56264</v>
      </c>
      <c r="E1870" s="0" t="s">
        <v>14</v>
      </c>
      <c r="G1870" s="0" t="e">
        <f aca="false">NA()</f>
        <v>#N/A</v>
      </c>
      <c r="H1870" s="29" t="e">
        <f aca="false">VLOOKUP(A1870,HEADROOM!$C$2:$D$3820,2,FALSE())</f>
        <v>#N/A</v>
      </c>
      <c r="I1870" s="0" t="str">
        <f aca="false">IF(D1870="",VLOOKUP(A1870,HEADROOM!$C$2:$E$3820,3,FALSE()),"")</f>
        <v/>
      </c>
    </row>
    <row r="1871" customFormat="false" ht="12.75" hidden="false" customHeight="false" outlineLevel="0" collapsed="false">
      <c r="A1871" s="81" t="s">
        <v>422</v>
      </c>
      <c r="B1871" s="82" t="n">
        <v>96021406</v>
      </c>
      <c r="C1871" s="87" t="s">
        <v>53</v>
      </c>
      <c r="D1871" s="102" t="n">
        <v>32441</v>
      </c>
      <c r="E1871" s="0" t="s">
        <v>14</v>
      </c>
      <c r="G1871" s="0" t="n">
        <v>83</v>
      </c>
      <c r="H1871" s="29" t="n">
        <f aca="false">VLOOKUP(A1871,HEADROOM!$C$2:$D$3820,2,FALSE())</f>
        <v>7500000</v>
      </c>
      <c r="I1871" s="0" t="str">
        <f aca="false">IF(D1871="",VLOOKUP(A1871,HEADROOM!$C$2:$E$3820,3,FALSE()),"")</f>
        <v/>
      </c>
    </row>
    <row r="1872" customFormat="false" ht="12.75" hidden="false" customHeight="false" outlineLevel="0" collapsed="false">
      <c r="A1872" s="81" t="s">
        <v>96</v>
      </c>
      <c r="B1872" s="82" t="n">
        <v>96019669</v>
      </c>
      <c r="C1872" s="87" t="s">
        <v>53</v>
      </c>
      <c r="D1872" s="102" t="n">
        <v>9409</v>
      </c>
      <c r="E1872" s="0" t="s">
        <v>14</v>
      </c>
      <c r="G1872" s="0" t="e">
        <f aca="false">NA()</f>
        <v>#N/A</v>
      </c>
      <c r="H1872" s="29" t="n">
        <f aca="false">VLOOKUP(A1872,HEADROOM!$C$2:$D$3820,2,FALSE())</f>
        <v>94893527</v>
      </c>
      <c r="I1872" s="0" t="str">
        <f aca="false">IF(D1872="",VLOOKUP(A1872,HEADROOM!$C$2:$E$3820,3,FALSE()),"")</f>
        <v/>
      </c>
    </row>
    <row r="1873" customFormat="false" ht="12.75" hidden="false" customHeight="false" outlineLevel="0" collapsed="false">
      <c r="A1873" s="81" t="s">
        <v>424</v>
      </c>
      <c r="B1873" s="82" t="n">
        <v>96008023</v>
      </c>
      <c r="C1873" s="87" t="s">
        <v>425</v>
      </c>
      <c r="D1873" s="120" t="n">
        <v>2336</v>
      </c>
      <c r="E1873" s="0" t="s">
        <v>14</v>
      </c>
      <c r="G1873" s="0" t="n">
        <v>99</v>
      </c>
      <c r="H1873" s="29" t="n">
        <f aca="false">VLOOKUP(A1873,HEADROOM!$C$2:$D$3820,2,FALSE())</f>
        <v>80000000</v>
      </c>
      <c r="I1873" s="0" t="str">
        <f aca="false">IF(D1873="",VLOOKUP(A1873,HEADROOM!$C$2:$E$3820,3,FALSE()),"")</f>
        <v/>
      </c>
    </row>
    <row r="1874" customFormat="false" ht="12.75" hidden="false" customHeight="false" outlineLevel="0" collapsed="false">
      <c r="A1874" s="81" t="s">
        <v>424</v>
      </c>
      <c r="B1874" s="82" t="n">
        <v>95001252</v>
      </c>
      <c r="C1874" s="87" t="s">
        <v>331</v>
      </c>
      <c r="D1874" s="120" t="n">
        <v>2336</v>
      </c>
      <c r="E1874" s="0" t="s">
        <v>14</v>
      </c>
      <c r="G1874" s="0" t="n">
        <v>99</v>
      </c>
      <c r="H1874" s="29" t="n">
        <f aca="false">VLOOKUP(A1874,HEADROOM!$C$2:$D$3820,2,FALSE())</f>
        <v>80000000</v>
      </c>
      <c r="I1874" s="0" t="str">
        <f aca="false">IF(D1874="",VLOOKUP(A1874,HEADROOM!$C$2:$E$3820,3,FALSE()),"")</f>
        <v/>
      </c>
    </row>
    <row r="1875" customFormat="false" ht="12.75" hidden="false" customHeight="false" outlineLevel="0" collapsed="false">
      <c r="A1875" s="81" t="s">
        <v>304</v>
      </c>
      <c r="B1875" s="82" t="n">
        <v>96008842</v>
      </c>
      <c r="C1875" s="87" t="s">
        <v>53</v>
      </c>
      <c r="D1875" s="120" t="n">
        <v>62604</v>
      </c>
      <c r="E1875" s="0" t="s">
        <v>14</v>
      </c>
      <c r="G1875" s="0" t="e">
        <f aca="false">NA()</f>
        <v>#N/A</v>
      </c>
      <c r="H1875" s="29" t="e">
        <f aca="false">VLOOKUP(A1875,HEADROOM!$C$2:$D$3820,2,FALSE())</f>
        <v>#N/A</v>
      </c>
      <c r="I1875" s="0" t="str">
        <f aca="false">IF(D1875="",VLOOKUP(A1875,HEADROOM!$C$2:$E$3820,3,FALSE()),"")</f>
        <v/>
      </c>
    </row>
    <row r="1876" customFormat="false" ht="12.75" hidden="false" customHeight="false" outlineLevel="0" collapsed="false">
      <c r="A1876" s="81" t="s">
        <v>426</v>
      </c>
      <c r="B1876" s="82" t="n">
        <v>95001080</v>
      </c>
      <c r="C1876" s="87" t="s">
        <v>427</v>
      </c>
      <c r="D1876" s="120" t="n">
        <v>2397</v>
      </c>
      <c r="E1876" s="0" t="s">
        <v>14</v>
      </c>
      <c r="G1876" s="0" t="n">
        <v>82</v>
      </c>
      <c r="H1876" s="29" t="n">
        <f aca="false">VLOOKUP(A1876,HEADROOM!$C$2:$D$3820,2,FALSE())</f>
        <v>250000</v>
      </c>
      <c r="I1876" s="0" t="str">
        <f aca="false">IF(D1876="",VLOOKUP(A1876,HEADROOM!$C$2:$E$3820,3,FALSE()),"")</f>
        <v/>
      </c>
    </row>
    <row r="1877" customFormat="false" ht="12.75" hidden="false" customHeight="false" outlineLevel="0" collapsed="false">
      <c r="A1877" s="81" t="s">
        <v>329</v>
      </c>
      <c r="B1877" s="82" t="n">
        <v>96000079</v>
      </c>
      <c r="C1877" s="87" t="s">
        <v>332</v>
      </c>
      <c r="D1877" s="120" t="n">
        <v>154</v>
      </c>
      <c r="E1877" s="0" t="s">
        <v>14</v>
      </c>
      <c r="G1877" s="0" t="n">
        <v>24</v>
      </c>
      <c r="H1877" s="29" t="n">
        <f aca="false">VLOOKUP(A1877,HEADROOM!$C$2:$D$3820,2,FALSE())</f>
        <v>78566202</v>
      </c>
      <c r="I1877" s="0" t="str">
        <f aca="false">IF(D1877="",VLOOKUP(A1877,HEADROOM!$C$2:$E$3820,3,FALSE()),"")</f>
        <v/>
      </c>
    </row>
    <row r="1878" customFormat="false" ht="12.75" hidden="false" customHeight="false" outlineLevel="0" collapsed="false">
      <c r="A1878" s="81" t="s">
        <v>329</v>
      </c>
      <c r="B1878" s="82" t="n">
        <v>95001078</v>
      </c>
      <c r="C1878" s="87" t="s">
        <v>331</v>
      </c>
      <c r="D1878" s="120" t="n">
        <v>154</v>
      </c>
      <c r="E1878" s="0" t="s">
        <v>14</v>
      </c>
      <c r="G1878" s="0" t="n">
        <v>24</v>
      </c>
      <c r="H1878" s="29" t="n">
        <f aca="false">VLOOKUP(A1878,HEADROOM!$C$2:$D$3820,2,FALSE())</f>
        <v>78566202</v>
      </c>
      <c r="I1878" s="0" t="str">
        <f aca="false">IF(D1878="",VLOOKUP(A1878,HEADROOM!$C$2:$E$3820,3,FALSE()),"")</f>
        <v/>
      </c>
    </row>
    <row r="1879" customFormat="false" ht="12.75" hidden="false" customHeight="false" outlineLevel="0" collapsed="false">
      <c r="A1879" s="81" t="s">
        <v>201</v>
      </c>
      <c r="B1879" s="82" t="n">
        <v>96063316</v>
      </c>
      <c r="C1879" s="87" t="s">
        <v>40</v>
      </c>
      <c r="D1879" s="102" t="n">
        <v>69121</v>
      </c>
      <c r="E1879" s="0" t="s">
        <v>14</v>
      </c>
      <c r="G1879" s="0" t="e">
        <f aca="false">NA()</f>
        <v>#N/A</v>
      </c>
      <c r="H1879" s="29" t="n">
        <f aca="false">VLOOKUP(A1879,HEADROOM!$C$2:$D$3820,2,FALSE())</f>
        <v>4000000</v>
      </c>
      <c r="I1879" s="0" t="str">
        <f aca="false">IF(D1879="",VLOOKUP(A1879,HEADROOM!$C$2:$E$3820,3,FALSE()),"")</f>
        <v/>
      </c>
    </row>
    <row r="1880" customFormat="false" ht="12.75" hidden="false" customHeight="false" outlineLevel="0" collapsed="false">
      <c r="A1880" s="81" t="s">
        <v>89</v>
      </c>
      <c r="B1880" s="82" t="n">
        <v>96014760</v>
      </c>
      <c r="C1880" s="87" t="s">
        <v>53</v>
      </c>
      <c r="D1880" s="120" t="n">
        <v>58525</v>
      </c>
      <c r="E1880" s="0" t="s">
        <v>14</v>
      </c>
      <c r="G1880" s="0" t="n">
        <v>77</v>
      </c>
      <c r="H1880" s="29" t="n">
        <f aca="false">VLOOKUP(A1880,HEADROOM!$C$2:$D$3820,2,FALSE())</f>
        <v>18517730</v>
      </c>
      <c r="I1880" s="0" t="str">
        <f aca="false">IF(D1880="",VLOOKUP(A1880,HEADROOM!$C$2:$E$3820,3,FALSE()),"")</f>
        <v/>
      </c>
    </row>
    <row r="1881" customFormat="false" ht="12.75" hidden="false" customHeight="false" outlineLevel="0" collapsed="false">
      <c r="A1881" s="81" t="s">
        <v>429</v>
      </c>
      <c r="B1881" s="82" t="n">
        <v>96060384</v>
      </c>
      <c r="C1881" s="87" t="s">
        <v>40</v>
      </c>
      <c r="D1881" s="120" t="n">
        <v>26141</v>
      </c>
      <c r="E1881" s="0" t="s">
        <v>14</v>
      </c>
      <c r="G1881" s="0" t="n">
        <v>113</v>
      </c>
      <c r="H1881" s="29" t="n">
        <f aca="false">VLOOKUP(A1881,HEADROOM!$C$2:$D$3820,2,FALSE())</f>
        <v>200000</v>
      </c>
      <c r="I1881" s="0" t="str">
        <f aca="false">IF(D1881="",VLOOKUP(A1881,HEADROOM!$C$2:$E$3820,3,FALSE()),"")</f>
        <v/>
      </c>
    </row>
    <row r="1882" customFormat="false" ht="12.75" hidden="false" customHeight="false" outlineLevel="0" collapsed="false">
      <c r="A1882" s="81" t="s">
        <v>430</v>
      </c>
      <c r="B1882" s="82" t="n">
        <v>96019069</v>
      </c>
      <c r="C1882" s="87" t="s">
        <v>53</v>
      </c>
      <c r="D1882" s="120" t="n">
        <v>64502</v>
      </c>
      <c r="E1882" s="0" t="s">
        <v>14</v>
      </c>
      <c r="G1882" s="0" t="n">
        <v>62</v>
      </c>
      <c r="H1882" s="29" t="n">
        <f aca="false">VLOOKUP(A1882,HEADROOM!$C$2:$D$3820,2,FALSE())</f>
        <v>9343000</v>
      </c>
      <c r="I1882" s="0" t="str">
        <f aca="false">IF(D1882="",VLOOKUP(A1882,HEADROOM!$C$2:$E$3820,3,FALSE()),"")</f>
        <v/>
      </c>
    </row>
    <row r="1883" customFormat="false" ht="12.75" hidden="false" customHeight="false" outlineLevel="0" collapsed="false">
      <c r="A1883" s="81" t="s">
        <v>431</v>
      </c>
      <c r="B1883" s="82" t="n">
        <v>96008770</v>
      </c>
      <c r="C1883" s="87" t="s">
        <v>432</v>
      </c>
      <c r="D1883" s="120" t="n">
        <v>66343</v>
      </c>
      <c r="E1883" s="0" t="s">
        <v>14</v>
      </c>
      <c r="G1883" s="0" t="e">
        <f aca="false">NA()</f>
        <v>#N/A</v>
      </c>
      <c r="H1883" s="29" t="e">
        <f aca="false">VLOOKUP(A1883,HEADROOM!$C$2:$D$3820,2,FALSE())</f>
        <v>#N/A</v>
      </c>
      <c r="I1883" s="0" t="str">
        <f aca="false">IF(D1883="",VLOOKUP(A1883,HEADROOM!$C$2:$E$3820,3,FALSE()),"")</f>
        <v/>
      </c>
    </row>
    <row r="1884" customFormat="false" ht="12.75" hidden="false" customHeight="false" outlineLevel="0" collapsed="false">
      <c r="A1884" s="81" t="s">
        <v>433</v>
      </c>
      <c r="B1884" s="82" t="n">
        <v>96062832</v>
      </c>
      <c r="C1884" s="87" t="s">
        <v>40</v>
      </c>
      <c r="D1884" s="120" t="n">
        <v>2482</v>
      </c>
      <c r="E1884" s="0" t="s">
        <v>14</v>
      </c>
      <c r="G1884" s="0" t="n">
        <v>59</v>
      </c>
      <c r="H1884" s="29" t="n">
        <f aca="false">VLOOKUP(A1884,HEADROOM!$C$2:$D$3820,2,FALSE())</f>
        <v>49539895</v>
      </c>
      <c r="I1884" s="0" t="str">
        <f aca="false">IF(D1884="",VLOOKUP(A1884,HEADROOM!$C$2:$E$3820,3,FALSE()),"")</f>
        <v/>
      </c>
    </row>
    <row r="1885" customFormat="false" ht="12.75" hidden="false" customHeight="false" outlineLevel="0" collapsed="false">
      <c r="A1885" s="81" t="s">
        <v>434</v>
      </c>
      <c r="B1885" s="82" t="n">
        <v>96003694</v>
      </c>
      <c r="C1885" s="87" t="s">
        <v>53</v>
      </c>
      <c r="D1885" s="120" t="n">
        <v>50668</v>
      </c>
      <c r="E1885" s="0" t="s">
        <v>14</v>
      </c>
      <c r="G1885" s="0" t="n">
        <v>72</v>
      </c>
      <c r="H1885" s="29" t="n">
        <f aca="false">VLOOKUP(A1885,HEADROOM!$C$2:$D$3820,2,FALSE())</f>
        <v>15551832</v>
      </c>
      <c r="I1885" s="0" t="str">
        <f aca="false">IF(D1885="",VLOOKUP(A1885,HEADROOM!$C$2:$E$3820,3,FALSE()),"")</f>
        <v/>
      </c>
    </row>
    <row r="1886" customFormat="false" ht="12.75" hidden="false" customHeight="false" outlineLevel="0" collapsed="false">
      <c r="A1886" s="81" t="s">
        <v>438</v>
      </c>
      <c r="B1886" s="82" t="n">
        <v>96004859</v>
      </c>
      <c r="C1886" s="87" t="s">
        <v>53</v>
      </c>
      <c r="D1886" s="120" t="n">
        <v>57552</v>
      </c>
      <c r="E1886" s="0" t="s">
        <v>14</v>
      </c>
      <c r="G1886" s="0" t="e">
        <f aca="false">NA()</f>
        <v>#N/A</v>
      </c>
      <c r="H1886" s="29" t="n">
        <f aca="false">VLOOKUP(A1886,HEADROOM!$C$2:$D$3820,2,FALSE())</f>
        <v>10000000</v>
      </c>
      <c r="I1886" s="0" t="str">
        <f aca="false">IF(D1886="",VLOOKUP(A1886,HEADROOM!$C$2:$E$3820,3,FALSE()),"")</f>
        <v/>
      </c>
    </row>
    <row r="1887" customFormat="false" ht="12.75" hidden="false" customHeight="false" outlineLevel="0" collapsed="false">
      <c r="A1887" s="81" t="s">
        <v>227</v>
      </c>
      <c r="B1887" s="82" t="n">
        <v>96021340</v>
      </c>
      <c r="C1887" s="87" t="s">
        <v>53</v>
      </c>
      <c r="D1887" s="120" t="n">
        <v>65165</v>
      </c>
      <c r="E1887" s="0" t="s">
        <v>14</v>
      </c>
      <c r="G1887" s="0" t="n">
        <v>49</v>
      </c>
      <c r="H1887" s="29" t="n">
        <f aca="false">VLOOKUP(A1887,HEADROOM!$C$2:$D$3820,2,FALSE())</f>
        <v>14873669</v>
      </c>
      <c r="I1887" s="0" t="str">
        <f aca="false">IF(D1887="",VLOOKUP(A1887,HEADROOM!$C$2:$E$3820,3,FALSE()),"")</f>
        <v/>
      </c>
    </row>
    <row r="1888" customFormat="false" ht="12.75" hidden="false" customHeight="false" outlineLevel="0" collapsed="false">
      <c r="A1888" s="81" t="s">
        <v>119</v>
      </c>
      <c r="B1888" s="82" t="n">
        <v>96049254</v>
      </c>
      <c r="C1888" s="87" t="s">
        <v>40</v>
      </c>
      <c r="D1888" s="48" t="n">
        <v>84074</v>
      </c>
      <c r="E1888" s="0" t="s">
        <v>14</v>
      </c>
      <c r="G1888" s="0" t="n">
        <v>23</v>
      </c>
      <c r="H1888" s="29" t="n">
        <f aca="false">VLOOKUP(A1888,HEADROOM!$C$2:$D$3820,2,FALSE())</f>
        <v>0</v>
      </c>
      <c r="I1888" s="0" t="str">
        <f aca="false">IF(D1888="",VLOOKUP(A1888,HEADROOM!$C$2:$E$3820,3,FALSE()),"")</f>
        <v/>
      </c>
    </row>
    <row r="1889" customFormat="false" ht="12.75" hidden="false" customHeight="false" outlineLevel="0" collapsed="false">
      <c r="A1889" s="81" t="s">
        <v>442</v>
      </c>
      <c r="B1889" s="82" t="n">
        <v>96026964</v>
      </c>
      <c r="C1889" s="87" t="s">
        <v>53</v>
      </c>
      <c r="D1889" s="48" t="n">
        <v>177</v>
      </c>
      <c r="E1889" s="0" t="s">
        <v>14</v>
      </c>
      <c r="G1889" s="0" t="n">
        <v>42</v>
      </c>
      <c r="H1889" s="29" t="n">
        <f aca="false">VLOOKUP(A1889,HEADROOM!$C$2:$D$3820,2,FALSE())</f>
        <v>69418954</v>
      </c>
      <c r="I1889" s="0" t="str">
        <f aca="false">IF(D1889="",VLOOKUP(A1889,HEADROOM!$C$2:$E$3820,3,FALSE()),"")</f>
        <v/>
      </c>
    </row>
    <row r="1890" customFormat="false" ht="12.75" hidden="false" customHeight="false" outlineLevel="0" collapsed="false">
      <c r="A1890" s="81" t="s">
        <v>442</v>
      </c>
      <c r="B1890" s="82" t="n">
        <v>95001098</v>
      </c>
      <c r="C1890" s="87" t="s">
        <v>409</v>
      </c>
      <c r="D1890" s="48" t="n">
        <v>177</v>
      </c>
      <c r="E1890" s="0" t="s">
        <v>14</v>
      </c>
      <c r="G1890" s="0" t="n">
        <v>42</v>
      </c>
      <c r="H1890" s="29" t="n">
        <f aca="false">VLOOKUP(A1890,HEADROOM!$C$2:$D$3820,2,FALSE())</f>
        <v>69418954</v>
      </c>
      <c r="I1890" s="0" t="str">
        <f aca="false">IF(D1890="",VLOOKUP(A1890,HEADROOM!$C$2:$E$3820,3,FALSE()),"")</f>
        <v/>
      </c>
    </row>
    <row r="1891" customFormat="false" ht="12.75" hidden="false" customHeight="false" outlineLevel="0" collapsed="false">
      <c r="A1891" s="81" t="s">
        <v>443</v>
      </c>
      <c r="B1891" s="82" t="n">
        <v>96056927</v>
      </c>
      <c r="C1891" s="87" t="s">
        <v>40</v>
      </c>
      <c r="D1891" s="48" t="n">
        <v>45583</v>
      </c>
      <c r="E1891" s="0" t="s">
        <v>14</v>
      </c>
      <c r="G1891" s="0" t="n">
        <v>119</v>
      </c>
      <c r="H1891" s="29" t="n">
        <f aca="false">VLOOKUP(A1891,HEADROOM!$C$2:$D$3820,2,FALSE())</f>
        <v>3988000</v>
      </c>
      <c r="I1891" s="0" t="str">
        <f aca="false">IF(D1891="",VLOOKUP(A1891,HEADROOM!$C$2:$E$3820,3,FALSE()),"")</f>
        <v/>
      </c>
    </row>
    <row r="1892" customFormat="false" ht="12.75" hidden="false" customHeight="false" outlineLevel="0" collapsed="false">
      <c r="A1892" s="81" t="s">
        <v>444</v>
      </c>
      <c r="B1892" s="82" t="n">
        <v>96051889</v>
      </c>
      <c r="C1892" s="87" t="s">
        <v>40</v>
      </c>
      <c r="D1892" s="102" t="n">
        <v>51164</v>
      </c>
      <c r="E1892" s="0" t="s">
        <v>14</v>
      </c>
      <c r="G1892" s="0" t="n">
        <v>95</v>
      </c>
      <c r="H1892" s="29" t="n">
        <f aca="false">VLOOKUP(A1892,HEADROOM!$C$2:$D$3820,2,FALSE())</f>
        <v>25000</v>
      </c>
      <c r="I1892" s="0" t="str">
        <f aca="false">IF(D1892="",VLOOKUP(A1892,HEADROOM!$C$2:$E$3820,3,FALSE()),"")</f>
        <v/>
      </c>
    </row>
    <row r="1893" customFormat="false" ht="12.75" hidden="false" customHeight="false" outlineLevel="0" collapsed="false">
      <c r="A1893" s="81" t="s">
        <v>67</v>
      </c>
      <c r="B1893" s="82" t="n">
        <v>96053024</v>
      </c>
      <c r="C1893" s="87" t="s">
        <v>40</v>
      </c>
      <c r="D1893" s="120" t="n">
        <v>65268</v>
      </c>
      <c r="E1893" s="0" t="s">
        <v>14</v>
      </c>
      <c r="G1893" s="0" t="n">
        <v>4</v>
      </c>
      <c r="H1893" s="29" t="n">
        <f aca="false">VLOOKUP(A1893,HEADROOM!$C$2:$D$3820,2,FALSE())</f>
        <v>45332093</v>
      </c>
      <c r="I1893" s="0" t="str">
        <f aca="false">IF(D1893="",VLOOKUP(A1893,HEADROOM!$C$2:$E$3820,3,FALSE()),"")</f>
        <v/>
      </c>
    </row>
    <row r="1894" customFormat="false" ht="12.75" hidden="false" customHeight="false" outlineLevel="0" collapsed="false">
      <c r="A1894" s="81" t="s">
        <v>269</v>
      </c>
      <c r="B1894" s="82" t="n">
        <v>96000717</v>
      </c>
      <c r="C1894" s="87" t="s">
        <v>271</v>
      </c>
      <c r="D1894" s="102" t="n">
        <v>65372</v>
      </c>
      <c r="E1894" s="0" t="s">
        <v>14</v>
      </c>
      <c r="G1894" s="0" t="e">
        <f aca="false">NA()</f>
        <v>#N/A</v>
      </c>
      <c r="H1894" s="29" t="n">
        <f aca="false">VLOOKUP(A1894,HEADROOM!$C$2:$D$3820,2,FALSE())</f>
        <v>0</v>
      </c>
      <c r="I1894" s="0" t="str">
        <f aca="false">IF(D1894="",VLOOKUP(A1894,HEADROOM!$C$2:$E$3820,3,FALSE()),"")</f>
        <v/>
      </c>
    </row>
    <row r="1895" customFormat="false" ht="12.75" hidden="false" customHeight="false" outlineLevel="0" collapsed="false">
      <c r="A1895" s="81" t="s">
        <v>269</v>
      </c>
      <c r="B1895" s="82" t="s">
        <v>4084</v>
      </c>
      <c r="C1895" s="87" t="s">
        <v>270</v>
      </c>
      <c r="D1895" s="102" t="n">
        <v>65372</v>
      </c>
      <c r="E1895" s="0" t="s">
        <v>14</v>
      </c>
      <c r="G1895" s="0" t="e">
        <f aca="false">NA()</f>
        <v>#N/A</v>
      </c>
      <c r="H1895" s="29" t="n">
        <f aca="false">VLOOKUP(A1895,HEADROOM!$C$2:$D$3820,2,FALSE())</f>
        <v>0</v>
      </c>
      <c r="I1895" s="0" t="str">
        <f aca="false">IF(D1895="",VLOOKUP(A1895,HEADROOM!$C$2:$E$3820,3,FALSE()),"")</f>
        <v/>
      </c>
    </row>
    <row r="1896" customFormat="false" ht="12.75" hidden="false" customHeight="false" outlineLevel="0" collapsed="false">
      <c r="A1896" s="81" t="s">
        <v>446</v>
      </c>
      <c r="B1896" s="82" t="n">
        <v>96000132</v>
      </c>
      <c r="C1896" s="87" t="s">
        <v>376</v>
      </c>
      <c r="D1896" s="120" t="n">
        <v>2730</v>
      </c>
      <c r="E1896" s="0" t="s">
        <v>14</v>
      </c>
      <c r="G1896" s="0" t="e">
        <f aca="false">NA()</f>
        <v>#N/A</v>
      </c>
      <c r="H1896" s="29" t="n">
        <f aca="false">VLOOKUP(A1896,HEADROOM!$C$2:$D$3820,2,FALSE())</f>
        <v>5792601</v>
      </c>
      <c r="I1896" s="0" t="str">
        <f aca="false">IF(D1896="",VLOOKUP(A1896,HEADROOM!$C$2:$E$3820,3,FALSE()),"")</f>
        <v/>
      </c>
    </row>
    <row r="1897" customFormat="false" ht="12.75" hidden="false" customHeight="false" outlineLevel="0" collapsed="false">
      <c r="A1897" s="81" t="s">
        <v>446</v>
      </c>
      <c r="B1897" s="82" t="n">
        <v>95001189</v>
      </c>
      <c r="C1897" s="87" t="s">
        <v>331</v>
      </c>
      <c r="D1897" s="120" t="n">
        <v>2730</v>
      </c>
      <c r="E1897" s="0" t="s">
        <v>14</v>
      </c>
      <c r="G1897" s="0" t="e">
        <f aca="false">NA()</f>
        <v>#N/A</v>
      </c>
      <c r="H1897" s="29" t="n">
        <f aca="false">VLOOKUP(A1897,HEADROOM!$C$2:$D$3820,2,FALSE())</f>
        <v>5792601</v>
      </c>
      <c r="I1897" s="0" t="str">
        <f aca="false">IF(D1897="",VLOOKUP(A1897,HEADROOM!$C$2:$E$3820,3,FALSE()),"")</f>
        <v/>
      </c>
    </row>
    <row r="1898" customFormat="false" ht="12.75" hidden="false" customHeight="false" outlineLevel="0" collapsed="false">
      <c r="A1898" s="81" t="s">
        <v>447</v>
      </c>
      <c r="B1898" s="82" t="n">
        <v>95001188</v>
      </c>
      <c r="C1898" s="87" t="s">
        <v>401</v>
      </c>
      <c r="D1898" s="120" t="n">
        <v>2762</v>
      </c>
      <c r="E1898" s="0" t="s">
        <v>14</v>
      </c>
      <c r="G1898" s="0" t="n">
        <v>84</v>
      </c>
      <c r="H1898" s="29" t="n">
        <f aca="false">VLOOKUP(A1898,HEADROOM!$C$2:$D$3820,2,FALSE())</f>
        <v>9977418</v>
      </c>
      <c r="I1898" s="0" t="str">
        <f aca="false">IF(D1898="",VLOOKUP(A1898,HEADROOM!$C$2:$E$3820,3,FALSE()),"")</f>
        <v/>
      </c>
    </row>
    <row r="1899" customFormat="false" ht="12.75" hidden="false" customHeight="false" outlineLevel="0" collapsed="false">
      <c r="A1899" s="81" t="s">
        <v>448</v>
      </c>
      <c r="B1899" s="82" t="n">
        <v>96027281</v>
      </c>
      <c r="C1899" s="87" t="s">
        <v>53</v>
      </c>
      <c r="E1899" s="0" t="s">
        <v>14</v>
      </c>
      <c r="G1899" s="0" t="e">
        <f aca="false">NA()</f>
        <v>#N/A</v>
      </c>
      <c r="H1899" s="29" t="e">
        <f aca="false">VLOOKUP(A1899,HEADROOM!$C$2:$D$3820,2,FALSE())</f>
        <v>#N/A</v>
      </c>
      <c r="I1899" s="0" t="e">
        <f aca="false">IF(D1899="",VLOOKUP(A1899,HEADROOM!$C$2:$E$3820,3,FALSE()),"")</f>
        <v>#N/A</v>
      </c>
    </row>
    <row r="1900" customFormat="false" ht="12.75" hidden="false" customHeight="false" outlineLevel="0" collapsed="false">
      <c r="A1900" s="81" t="s">
        <v>264</v>
      </c>
      <c r="B1900" s="72" t="n">
        <v>96062114</v>
      </c>
      <c r="C1900" s="87" t="s">
        <v>40</v>
      </c>
      <c r="D1900" s="120" t="n">
        <v>64168</v>
      </c>
      <c r="E1900" s="0" t="s">
        <v>14</v>
      </c>
      <c r="G1900" s="0" t="n">
        <v>27</v>
      </c>
      <c r="H1900" s="29" t="n">
        <f aca="false">VLOOKUP(A1900,HEADROOM!$C$2:$D$3820,2,FALSE())</f>
        <v>2500000</v>
      </c>
      <c r="I1900" s="0" t="str">
        <f aca="false">IF(D1900="",VLOOKUP(A1900,HEADROOM!$C$2:$E$3820,3,FALSE()),"")</f>
        <v/>
      </c>
    </row>
    <row r="1901" customFormat="false" ht="12.75" hidden="false" customHeight="false" outlineLevel="0" collapsed="false">
      <c r="A1901" s="81" t="s">
        <v>39</v>
      </c>
      <c r="B1901" s="82" t="n">
        <v>96053779</v>
      </c>
      <c r="C1901" s="87" t="s">
        <v>40</v>
      </c>
      <c r="D1901" s="120" t="n">
        <v>57508</v>
      </c>
      <c r="E1901" s="0" t="s">
        <v>14</v>
      </c>
      <c r="G1901" s="0" t="n">
        <v>22</v>
      </c>
      <c r="H1901" s="29" t="n">
        <f aca="false">VLOOKUP(A1901,HEADROOM!$C$2:$D$3820,2,FALSE())</f>
        <v>58777870</v>
      </c>
      <c r="I1901" s="0" t="str">
        <f aca="false">IF(D1901="",VLOOKUP(A1901,HEADROOM!$C$2:$E$3820,3,FALSE()),"")</f>
        <v/>
      </c>
    </row>
    <row r="1902" customFormat="false" ht="12.75" hidden="false" customHeight="false" outlineLevel="0" collapsed="false">
      <c r="A1902" s="81" t="s">
        <v>451</v>
      </c>
      <c r="B1902" s="82" t="n">
        <v>96058566</v>
      </c>
      <c r="C1902" s="87" t="s">
        <v>40</v>
      </c>
      <c r="D1902" s="120" t="n">
        <v>96112</v>
      </c>
      <c r="E1902" s="0" t="s">
        <v>14</v>
      </c>
      <c r="G1902" s="0" t="e">
        <f aca="false">NA()</f>
        <v>#N/A</v>
      </c>
      <c r="H1902" s="29" t="n">
        <f aca="false">VLOOKUP(A1902,HEADROOM!$C$2:$D$3820,2,FALSE())</f>
        <v>2486168</v>
      </c>
      <c r="I1902" s="0" t="str">
        <f aca="false">IF(D1902="",VLOOKUP(A1902,HEADROOM!$C$2:$E$3820,3,FALSE()),"")</f>
        <v/>
      </c>
    </row>
    <row r="1903" customFormat="false" ht="12.75" hidden="false" customHeight="false" outlineLevel="0" collapsed="false">
      <c r="A1903" s="91" t="s">
        <v>452</v>
      </c>
      <c r="B1903" s="82" t="n">
        <v>96000095</v>
      </c>
      <c r="C1903" s="123" t="s">
        <v>453</v>
      </c>
      <c r="D1903" s="48" t="n">
        <v>5660</v>
      </c>
      <c r="E1903" s="0" t="s">
        <v>14</v>
      </c>
      <c r="G1903" s="0" t="n">
        <v>78</v>
      </c>
      <c r="H1903" s="29" t="n">
        <f aca="false">VLOOKUP(A1903,HEADROOM!$C$2:$D$3820,2,FALSE())</f>
        <v>5000000</v>
      </c>
      <c r="I1903" s="0" t="str">
        <f aca="false">IF(D1903="",VLOOKUP(A1903,HEADROOM!$C$2:$E$3820,3,FALSE()),"")</f>
        <v/>
      </c>
    </row>
    <row r="1904" customFormat="false" ht="12.75" hidden="false" customHeight="false" outlineLevel="0" collapsed="false">
      <c r="A1904" s="81" t="s">
        <v>452</v>
      </c>
      <c r="B1904" s="82" t="n">
        <v>96004338</v>
      </c>
      <c r="C1904" s="87" t="s">
        <v>454</v>
      </c>
      <c r="D1904" s="48" t="n">
        <v>5660</v>
      </c>
      <c r="E1904" s="0" t="s">
        <v>14</v>
      </c>
      <c r="G1904" s="0" t="n">
        <v>78</v>
      </c>
      <c r="H1904" s="29" t="n">
        <f aca="false">VLOOKUP(A1904,HEADROOM!$C$2:$D$3820,2,FALSE())</f>
        <v>5000000</v>
      </c>
      <c r="I1904" s="0" t="str">
        <f aca="false">IF(D1904="",VLOOKUP(A1904,HEADROOM!$C$2:$E$3820,3,FALSE()),"")</f>
        <v/>
      </c>
    </row>
    <row r="1905" customFormat="false" ht="12.75" hidden="false" customHeight="false" outlineLevel="0" collapsed="false">
      <c r="A1905" s="81" t="s">
        <v>455</v>
      </c>
      <c r="B1905" s="82" t="n">
        <v>95001180</v>
      </c>
      <c r="C1905" s="87" t="s">
        <v>456</v>
      </c>
      <c r="D1905" s="120" t="n">
        <v>26428</v>
      </c>
      <c r="E1905" s="0" t="s">
        <v>14</v>
      </c>
      <c r="G1905" s="0" t="e">
        <f aca="false">NA()</f>
        <v>#N/A</v>
      </c>
      <c r="H1905" s="29" t="e">
        <f aca="false">VLOOKUP(A1905,HEADROOM!$C$2:$D$3820,2,FALSE())</f>
        <v>#N/A</v>
      </c>
      <c r="I1905" s="0" t="str">
        <f aca="false">IF(D1905="",VLOOKUP(A1905,HEADROOM!$C$2:$E$3820,3,FALSE()),"")</f>
        <v/>
      </c>
    </row>
    <row r="1906" customFormat="false" ht="12.75" hidden="false" customHeight="false" outlineLevel="0" collapsed="false">
      <c r="A1906" s="81" t="s">
        <v>455</v>
      </c>
      <c r="B1906" s="82" t="n">
        <v>96003937</v>
      </c>
      <c r="C1906" s="87" t="s">
        <v>457</v>
      </c>
      <c r="D1906" s="120" t="n">
        <v>26428</v>
      </c>
      <c r="E1906" s="0" t="s">
        <v>14</v>
      </c>
      <c r="G1906" s="0" t="e">
        <f aca="false">NA()</f>
        <v>#N/A</v>
      </c>
      <c r="H1906" s="29" t="e">
        <f aca="false">VLOOKUP(A1906,HEADROOM!$C$2:$D$3820,2,FALSE())</f>
        <v>#N/A</v>
      </c>
      <c r="I1906" s="0" t="str">
        <f aca="false">IF(D1906="",VLOOKUP(A1906,HEADROOM!$C$2:$E$3820,3,FALSE()),"")</f>
        <v/>
      </c>
    </row>
    <row r="1907" customFormat="false" ht="12.75" hidden="false" customHeight="false" outlineLevel="0" collapsed="false">
      <c r="A1907" s="81" t="s">
        <v>458</v>
      </c>
      <c r="B1907" s="82" t="n">
        <v>95001174</v>
      </c>
      <c r="C1907" s="87" t="s">
        <v>460</v>
      </c>
      <c r="D1907" s="120" t="n">
        <v>1734</v>
      </c>
      <c r="E1907" s="0" t="s">
        <v>14</v>
      </c>
      <c r="G1907" s="0" t="e">
        <f aca="false">NA()</f>
        <v>#N/A</v>
      </c>
      <c r="H1907" s="29" t="e">
        <f aca="false">VLOOKUP(A1907,HEADROOM!$C$2:$D$3820,2,FALSE())</f>
        <v>#N/A</v>
      </c>
      <c r="I1907" s="0" t="str">
        <f aca="false">IF(D1907="",VLOOKUP(A1907,HEADROOM!$C$2:$E$3820,3,FALSE()),"")</f>
        <v/>
      </c>
    </row>
    <row r="1908" customFormat="false" ht="12.75" hidden="false" customHeight="false" outlineLevel="0" collapsed="false">
      <c r="A1908" s="81" t="s">
        <v>458</v>
      </c>
      <c r="B1908" s="82" t="n">
        <v>96004460</v>
      </c>
      <c r="C1908" s="87" t="s">
        <v>461</v>
      </c>
      <c r="D1908" s="120" t="n">
        <v>1734</v>
      </c>
      <c r="E1908" s="0" t="s">
        <v>14</v>
      </c>
      <c r="G1908" s="0" t="e">
        <f aca="false">NA()</f>
        <v>#N/A</v>
      </c>
      <c r="H1908" s="29" t="e">
        <f aca="false">VLOOKUP(A1908,HEADROOM!$C$2:$D$3820,2,FALSE())</f>
        <v>#N/A</v>
      </c>
      <c r="I1908" s="0" t="str">
        <f aca="false">IF(D1908="",VLOOKUP(A1908,HEADROOM!$C$2:$E$3820,3,FALSE()),"")</f>
        <v/>
      </c>
    </row>
    <row r="1909" customFormat="false" ht="12.75" hidden="false" customHeight="false" outlineLevel="0" collapsed="false">
      <c r="A1909" s="81" t="s">
        <v>458</v>
      </c>
      <c r="B1909" s="82" t="n">
        <v>96004461</v>
      </c>
      <c r="C1909" s="87" t="s">
        <v>459</v>
      </c>
      <c r="D1909" s="120" t="n">
        <v>1734</v>
      </c>
      <c r="E1909" s="0" t="s">
        <v>14</v>
      </c>
      <c r="G1909" s="0" t="e">
        <f aca="false">NA()</f>
        <v>#N/A</v>
      </c>
      <c r="H1909" s="29" t="e">
        <f aca="false">VLOOKUP(A1909,HEADROOM!$C$2:$D$3820,2,FALSE())</f>
        <v>#N/A</v>
      </c>
      <c r="I1909" s="0" t="str">
        <f aca="false">IF(D1909="",VLOOKUP(A1909,HEADROOM!$C$2:$E$3820,3,FALSE()),"")</f>
        <v/>
      </c>
    </row>
    <row r="1910" customFormat="false" ht="12.75" hidden="false" customHeight="false" outlineLevel="0" collapsed="false">
      <c r="A1910" s="81" t="s">
        <v>462</v>
      </c>
      <c r="B1910" s="82" t="n">
        <v>96054373</v>
      </c>
      <c r="C1910" s="87" t="s">
        <v>40</v>
      </c>
      <c r="D1910" s="120" t="n">
        <v>81217</v>
      </c>
      <c r="E1910" s="0" t="s">
        <v>14</v>
      </c>
      <c r="G1910" s="0" t="e">
        <f aca="false">NA()</f>
        <v>#N/A</v>
      </c>
      <c r="H1910" s="29" t="n">
        <f aca="false">VLOOKUP(A1910,HEADROOM!$C$2:$D$3820,2,FALSE())</f>
        <v>142286</v>
      </c>
      <c r="I1910" s="0" t="str">
        <f aca="false">IF(D1910="",VLOOKUP(A1910,HEADROOM!$C$2:$E$3820,3,FALSE()),"")</f>
        <v/>
      </c>
    </row>
    <row r="1911" customFormat="false" ht="12.75" hidden="false" customHeight="false" outlineLevel="0" collapsed="false">
      <c r="A1911" s="91" t="s">
        <v>465</v>
      </c>
      <c r="B1911" s="72" t="n">
        <v>96004771</v>
      </c>
      <c r="C1911" s="123" t="s">
        <v>53</v>
      </c>
      <c r="D1911" s="102" t="n">
        <v>53323</v>
      </c>
      <c r="E1911" s="0" t="s">
        <v>14</v>
      </c>
      <c r="G1911" s="0" t="n">
        <v>105</v>
      </c>
      <c r="H1911" s="29" t="n">
        <f aca="false">VLOOKUP(A1911,HEADROOM!$C$2:$D$3820,2,FALSE())</f>
        <v>600000</v>
      </c>
      <c r="I1911" s="0" t="str">
        <f aca="false">IF(D1911="",VLOOKUP(A1911,HEADROOM!$C$2:$E$3820,3,FALSE()),"")</f>
        <v/>
      </c>
    </row>
    <row r="1912" customFormat="false" ht="12.75" hidden="false" customHeight="false" outlineLevel="0" collapsed="false">
      <c r="A1912" s="91" t="s">
        <v>467</v>
      </c>
      <c r="B1912" s="72" t="n">
        <v>96057496</v>
      </c>
      <c r="C1912" s="123" t="s">
        <v>40</v>
      </c>
      <c r="D1912" s="120" t="n">
        <v>35578</v>
      </c>
      <c r="E1912" s="0" t="s">
        <v>14</v>
      </c>
      <c r="G1912" s="0" t="n">
        <v>86</v>
      </c>
      <c r="H1912" s="29" t="n">
        <f aca="false">VLOOKUP(A1912,HEADROOM!$C$2:$D$3820,2,FALSE())</f>
        <v>900000</v>
      </c>
      <c r="I1912" s="0" t="str">
        <f aca="false">IF(D1912="",VLOOKUP(A1912,HEADROOM!$C$2:$E$3820,3,FALSE()),"")</f>
        <v/>
      </c>
    </row>
    <row r="1913" customFormat="false" ht="12.75" hidden="false" customHeight="false" outlineLevel="0" collapsed="false">
      <c r="A1913" s="91" t="s">
        <v>165</v>
      </c>
      <c r="B1913" s="72" t="n">
        <v>96060378</v>
      </c>
      <c r="C1913" s="123" t="s">
        <v>40</v>
      </c>
      <c r="D1913" s="120" t="n">
        <v>81385</v>
      </c>
      <c r="E1913" s="0" t="s">
        <v>14</v>
      </c>
      <c r="G1913" s="0" t="n">
        <v>43</v>
      </c>
      <c r="H1913" s="29" t="n">
        <f aca="false">VLOOKUP(A1913,HEADROOM!$C$2:$D$3820,2,FALSE())</f>
        <v>1500000</v>
      </c>
      <c r="I1913" s="0" t="str">
        <f aca="false">IF(D1913="",VLOOKUP(A1913,HEADROOM!$C$2:$E$3820,3,FALSE()),"")</f>
        <v/>
      </c>
    </row>
    <row r="1914" customFormat="false" ht="12.75" hidden="false" customHeight="false" outlineLevel="0" collapsed="false">
      <c r="A1914" s="81" t="s">
        <v>80</v>
      </c>
      <c r="B1914" s="82" t="n">
        <v>96005582</v>
      </c>
      <c r="C1914" s="87" t="s">
        <v>53</v>
      </c>
      <c r="D1914" s="120" t="n">
        <v>53461</v>
      </c>
      <c r="E1914" s="0" t="s">
        <v>14</v>
      </c>
      <c r="G1914" s="0" t="n">
        <v>21</v>
      </c>
      <c r="H1914" s="29" t="n">
        <f aca="false">VLOOKUP(A1914,HEADROOM!$C$2:$D$3820,2,FALSE())</f>
        <v>12579649</v>
      </c>
      <c r="I1914" s="0" t="str">
        <f aca="false">IF(D1914="",VLOOKUP(A1914,HEADROOM!$C$2:$E$3820,3,FALSE()),"")</f>
        <v/>
      </c>
    </row>
    <row r="1915" customFormat="false" ht="12.75" hidden="false" customHeight="false" outlineLevel="0" collapsed="false">
      <c r="A1915" s="81" t="s">
        <v>469</v>
      </c>
      <c r="B1915" s="82" t="n">
        <v>96050448</v>
      </c>
      <c r="C1915" s="87" t="s">
        <v>40</v>
      </c>
      <c r="D1915" s="120" t="n">
        <v>62413</v>
      </c>
      <c r="E1915" s="0" t="s">
        <v>14</v>
      </c>
      <c r="G1915" s="0" t="e">
        <f aca="false">NA()</f>
        <v>#N/A</v>
      </c>
      <c r="H1915" s="29" t="e">
        <f aca="false">VLOOKUP(A1915,HEADROOM!$C$2:$D$3820,2,FALSE())</f>
        <v>#N/A</v>
      </c>
      <c r="I1915" s="0" t="str">
        <f aca="false">IF(D1915="",VLOOKUP(A1915,HEADROOM!$C$2:$E$3820,3,FALSE()),"")</f>
        <v/>
      </c>
    </row>
    <row r="1916" customFormat="false" ht="12.75" hidden="false" customHeight="false" outlineLevel="0" collapsed="false">
      <c r="A1916" s="81" t="s">
        <v>471</v>
      </c>
      <c r="B1916" s="82" t="n">
        <v>96004389</v>
      </c>
      <c r="C1916" s="87" t="s">
        <v>472</v>
      </c>
      <c r="D1916" s="120" t="n">
        <v>45471</v>
      </c>
      <c r="E1916" s="0" t="s">
        <v>14</v>
      </c>
      <c r="G1916" s="0" t="n">
        <v>116</v>
      </c>
      <c r="H1916" s="29" t="n">
        <f aca="false">VLOOKUP(A1916,HEADROOM!$C$2:$D$3820,2,FALSE())</f>
        <v>73675076</v>
      </c>
      <c r="I1916" s="0" t="str">
        <f aca="false">IF(D1916="",VLOOKUP(A1916,HEADROOM!$C$2:$E$3820,3,FALSE()),"")</f>
        <v/>
      </c>
    </row>
    <row r="1917" customFormat="false" ht="12.75" hidden="false" customHeight="false" outlineLevel="0" collapsed="false">
      <c r="A1917" s="81" t="s">
        <v>473</v>
      </c>
      <c r="B1917" s="82" t="n">
        <v>96070400</v>
      </c>
      <c r="C1917" s="87" t="s">
        <v>40</v>
      </c>
      <c r="E1917" s="0" t="s">
        <v>14</v>
      </c>
      <c r="G1917" s="0" t="e">
        <f aca="false">NA()</f>
        <v>#N/A</v>
      </c>
      <c r="H1917" s="29" t="e">
        <f aca="false">VLOOKUP(A1917,HEADROOM!$C$2:$D$3820,2,FALSE())</f>
        <v>#N/A</v>
      </c>
      <c r="I1917" s="0" t="e">
        <f aca="false">IF(D1917="",VLOOKUP(A1917,HEADROOM!$C$2:$E$3820,3,FALSE()),"")</f>
        <v>#N/A</v>
      </c>
    </row>
    <row r="1918" customFormat="false" ht="12.75" hidden="false" customHeight="false" outlineLevel="0" collapsed="false">
      <c r="A1918" s="81" t="s">
        <v>474</v>
      </c>
      <c r="B1918" s="82" t="n">
        <v>96015003</v>
      </c>
      <c r="C1918" s="87" t="s">
        <v>53</v>
      </c>
      <c r="E1918" s="0" t="s">
        <v>14</v>
      </c>
      <c r="G1918" s="0" t="e">
        <f aca="false">NA()</f>
        <v>#N/A</v>
      </c>
      <c r="H1918" s="29" t="e">
        <f aca="false">VLOOKUP(A1918,HEADROOM!$C$2:$D$3820,2,FALSE())</f>
        <v>#N/A</v>
      </c>
      <c r="I1918" s="0" t="e">
        <f aca="false">IF(D1918="",VLOOKUP(A1918,HEADROOM!$C$2:$E$3820,3,FALSE()),"")</f>
        <v>#N/A</v>
      </c>
    </row>
    <row r="1919" customFormat="false" ht="12.75" hidden="false" customHeight="false" outlineLevel="0" collapsed="false">
      <c r="A1919" s="91" t="s">
        <v>476</v>
      </c>
      <c r="B1919" s="72" t="n">
        <v>96063913</v>
      </c>
      <c r="C1919" s="123" t="s">
        <v>40</v>
      </c>
      <c r="D1919" s="120" t="n">
        <v>3246</v>
      </c>
      <c r="E1919" s="0" t="s">
        <v>14</v>
      </c>
      <c r="G1919" s="0" t="n">
        <v>20</v>
      </c>
      <c r="H1919" s="29" t="n">
        <f aca="false">VLOOKUP(A1919,HEADROOM!$C$2:$D$3820,2,FALSE())</f>
        <v>16093628</v>
      </c>
      <c r="I1919" s="0" t="str">
        <f aca="false">IF(D1919="",VLOOKUP(A1919,HEADROOM!$C$2:$E$3820,3,FALSE()),"")</f>
        <v/>
      </c>
    </row>
    <row r="1920" customFormat="false" ht="12.75" hidden="false" customHeight="false" outlineLevel="0" collapsed="false">
      <c r="A1920" s="91" t="s">
        <v>476</v>
      </c>
      <c r="B1920" s="72" t="n">
        <v>96063913</v>
      </c>
      <c r="C1920" s="123" t="s">
        <v>477</v>
      </c>
      <c r="D1920" s="120" t="n">
        <v>3246</v>
      </c>
      <c r="E1920" s="0" t="s">
        <v>14</v>
      </c>
      <c r="G1920" s="0" t="n">
        <v>20</v>
      </c>
      <c r="H1920" s="29" t="n">
        <f aca="false">VLOOKUP(A1920,HEADROOM!$C$2:$D$3820,2,FALSE())</f>
        <v>16093628</v>
      </c>
      <c r="I1920" s="0" t="str">
        <f aca="false">IF(D1920="",VLOOKUP(A1920,HEADROOM!$C$2:$E$3820,3,FALSE()),"")</f>
        <v/>
      </c>
    </row>
    <row r="1921" customFormat="false" ht="12.75" hidden="false" customHeight="false" outlineLevel="0" collapsed="false">
      <c r="A1921" s="81" t="s">
        <v>478</v>
      </c>
      <c r="B1921" s="82" t="n">
        <v>96056752</v>
      </c>
      <c r="C1921" s="87" t="s">
        <v>40</v>
      </c>
      <c r="D1921" s="124" t="n">
        <v>3254</v>
      </c>
      <c r="E1921" s="0" t="s">
        <v>14</v>
      </c>
      <c r="G1921" s="0" t="e">
        <f aca="false">NA()</f>
        <v>#N/A</v>
      </c>
      <c r="H1921" s="29" t="e">
        <f aca="false">VLOOKUP(A1921,HEADROOM!$C$2:$D$3820,2,FALSE())</f>
        <v>#N/A</v>
      </c>
      <c r="I1921" s="0" t="str">
        <f aca="false">IF(D1921="",VLOOKUP(A1921,HEADROOM!$C$2:$E$3820,3,FALSE()),"")</f>
        <v/>
      </c>
    </row>
    <row r="1922" customFormat="false" ht="12.75" hidden="false" customHeight="false" outlineLevel="0" collapsed="false">
      <c r="A1922" s="91" t="s">
        <v>479</v>
      </c>
      <c r="B1922" s="72" t="n">
        <v>96016180</v>
      </c>
      <c r="C1922" s="123" t="s">
        <v>53</v>
      </c>
      <c r="D1922" s="102" t="n">
        <v>1946</v>
      </c>
      <c r="E1922" s="0" t="s">
        <v>14</v>
      </c>
      <c r="G1922" s="0" t="e">
        <f aca="false">NA()</f>
        <v>#N/A</v>
      </c>
      <c r="H1922" s="29" t="e">
        <f aca="false">VLOOKUP(A1922,HEADROOM!$C$2:$D$3820,2,FALSE())</f>
        <v>#N/A</v>
      </c>
      <c r="I1922" s="0" t="str">
        <f aca="false">IF(D1922="",VLOOKUP(A1922,HEADROOM!$C$2:$E$3820,3,FALSE()),"")</f>
        <v/>
      </c>
    </row>
    <row r="1923" customFormat="false" ht="12.75" hidden="false" customHeight="false" outlineLevel="0" collapsed="false">
      <c r="A1923" s="81" t="s">
        <v>481</v>
      </c>
      <c r="B1923" s="82" t="n">
        <v>96004396</v>
      </c>
      <c r="C1923" s="87" t="s">
        <v>53</v>
      </c>
      <c r="E1923" s="0" t="s">
        <v>14</v>
      </c>
      <c r="G1923" s="0" t="e">
        <f aca="false">NA()</f>
        <v>#N/A</v>
      </c>
      <c r="H1923" s="29" t="e">
        <f aca="false">VLOOKUP(A1923,HEADROOM!$C$2:$D$3820,2,FALSE())</f>
        <v>#N/A</v>
      </c>
      <c r="I1923" s="0" t="e">
        <f aca="false">IF(D1923="",VLOOKUP(A1923,HEADROOM!$C$2:$E$3820,3,FALSE()),"")</f>
        <v>#N/A</v>
      </c>
    </row>
    <row r="1924" customFormat="false" ht="12.75" hidden="false" customHeight="false" outlineLevel="0" collapsed="false">
      <c r="A1924" s="81" t="s">
        <v>132</v>
      </c>
      <c r="B1924" s="82" t="n">
        <v>96004053</v>
      </c>
      <c r="C1924" s="87" t="s">
        <v>53</v>
      </c>
      <c r="D1924" s="120" t="n">
        <v>46388</v>
      </c>
      <c r="E1924" s="0" t="s">
        <v>14</v>
      </c>
      <c r="G1924" s="0" t="n">
        <v>91</v>
      </c>
      <c r="H1924" s="29" t="n">
        <f aca="false">VLOOKUP(A1924,HEADROOM!$C$2:$D$3820,2,FALSE())</f>
        <v>600000</v>
      </c>
      <c r="I1924" s="0" t="str">
        <f aca="false">IF(D1924="",VLOOKUP(A1924,HEADROOM!$C$2:$E$3820,3,FALSE()),"")</f>
        <v/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G1434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0" ySplit="3" topLeftCell="BM1300" activePane="bottomLeft" state="frozen"/>
      <selection pane="topLeft" activeCell="A1" activeCellId="0" sqref="A1"/>
      <selection pane="bottomLeft" activeCell="B8" activeCellId="0" sqref="B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58.56"/>
    <col collapsed="false" customWidth="true" hidden="false" outlineLevel="0" max="2" min="2" style="0" width="12.42"/>
    <col collapsed="false" customWidth="true" hidden="false" outlineLevel="0" max="3" min="3" style="47" width="47.14"/>
    <col collapsed="false" customWidth="true" hidden="false" outlineLevel="0" max="5" min="5" style="0" width="23.28"/>
    <col collapsed="false" customWidth="true" hidden="false" outlineLevel="0" max="6" min="6" style="0" width="16.42"/>
    <col collapsed="false" customWidth="true" hidden="false" outlineLevel="0" max="7" min="7" style="0" width="16.84"/>
  </cols>
  <sheetData>
    <row r="3" customFormat="false" ht="12.75" hidden="false" customHeight="false" outlineLevel="0" collapsed="false">
      <c r="A3" s="51" t="s">
        <v>7</v>
      </c>
      <c r="B3" s="51" t="s">
        <v>4015</v>
      </c>
      <c r="C3" s="51" t="s">
        <v>4016</v>
      </c>
      <c r="D3" s="51" t="s">
        <v>8</v>
      </c>
      <c r="E3" s="51" t="s">
        <v>4430</v>
      </c>
      <c r="F3" s="51" t="s">
        <v>4433</v>
      </c>
      <c r="G3" s="51" t="s">
        <v>4434</v>
      </c>
    </row>
    <row r="4" customFormat="false" ht="12.75" hidden="false" customHeight="false" outlineLevel="0" collapsed="false">
      <c r="A4" s="47" t="s">
        <v>164</v>
      </c>
      <c r="B4" s="48" t="n">
        <v>96030228</v>
      </c>
      <c r="C4" s="47" t="s">
        <v>27</v>
      </c>
      <c r="D4" s="48" t="n">
        <v>71363</v>
      </c>
      <c r="E4" s="0" t="s">
        <v>12</v>
      </c>
      <c r="F4" s="0" t="e">
        <f aca="false">NA()</f>
        <v>#N/A</v>
      </c>
      <c r="G4" s="0" t="e">
        <f aca="false">NA()</f>
        <v>#N/A</v>
      </c>
    </row>
    <row r="5" customFormat="false" ht="12.75" hidden="false" customHeight="false" outlineLevel="0" collapsed="false">
      <c r="A5" s="51" t="s">
        <v>288</v>
      </c>
      <c r="B5" s="48"/>
      <c r="C5" s="51" t="s">
        <v>42</v>
      </c>
      <c r="D5" s="54" t="n">
        <v>58009</v>
      </c>
      <c r="E5" s="0" t="s">
        <v>12</v>
      </c>
      <c r="F5" s="0" t="e">
        <f aca="false">NA()</f>
        <v>#N/A</v>
      </c>
      <c r="G5" s="0" t="e">
        <f aca="false">NA()</f>
        <v>#N/A</v>
      </c>
    </row>
    <row r="6" customFormat="false" ht="12.75" hidden="false" customHeight="false" outlineLevel="0" collapsed="false">
      <c r="A6" s="51" t="s">
        <v>308</v>
      </c>
      <c r="B6" s="48"/>
      <c r="C6" s="51" t="s">
        <v>42</v>
      </c>
      <c r="D6" s="54" t="n">
        <v>72509</v>
      </c>
      <c r="E6" s="0" t="s">
        <v>12</v>
      </c>
      <c r="F6" s="0" t="e">
        <f aca="false">NA()</f>
        <v>#N/A</v>
      </c>
      <c r="G6" s="0" t="e">
        <f aca="false">NA()</f>
        <v>#N/A</v>
      </c>
    </row>
    <row r="7" customFormat="false" ht="12.75" hidden="false" customHeight="false" outlineLevel="0" collapsed="false">
      <c r="A7" s="47" t="s">
        <v>31</v>
      </c>
      <c r="B7" s="48" t="n">
        <v>96021110</v>
      </c>
      <c r="C7" s="47" t="s">
        <v>27</v>
      </c>
      <c r="D7" s="48" t="n">
        <v>57399</v>
      </c>
      <c r="E7" s="0" t="s">
        <v>12</v>
      </c>
      <c r="F7" s="0" t="e">
        <f aca="false">NA()</f>
        <v>#N/A</v>
      </c>
      <c r="G7" s="0" t="e">
        <f aca="false">NA()</f>
        <v>#N/A</v>
      </c>
    </row>
    <row r="8" customFormat="false" ht="12.75" hidden="false" customHeight="false" outlineLevel="0" collapsed="false">
      <c r="A8" s="51" t="s">
        <v>294</v>
      </c>
      <c r="B8" s="48"/>
      <c r="C8" s="51" t="s">
        <v>42</v>
      </c>
      <c r="D8" s="54" t="n">
        <v>55947</v>
      </c>
      <c r="E8" s="0" t="s">
        <v>12</v>
      </c>
      <c r="F8" s="0" t="n">
        <v>61</v>
      </c>
      <c r="G8" s="0" t="n">
        <v>61</v>
      </c>
    </row>
    <row r="9" customFormat="false" ht="12.75" hidden="false" customHeight="false" outlineLevel="0" collapsed="false">
      <c r="A9" s="51" t="s">
        <v>116</v>
      </c>
      <c r="B9" s="48"/>
      <c r="C9" s="51" t="s">
        <v>42</v>
      </c>
      <c r="D9" s="54" t="n">
        <v>93526</v>
      </c>
      <c r="E9" s="0" t="s">
        <v>12</v>
      </c>
      <c r="F9" s="0" t="e">
        <f aca="false">NA()</f>
        <v>#N/A</v>
      </c>
      <c r="G9" s="0" t="e">
        <f aca="false">NA()</f>
        <v>#N/A</v>
      </c>
    </row>
    <row r="10" customFormat="false" ht="12.75" hidden="false" customHeight="false" outlineLevel="0" collapsed="false">
      <c r="A10" s="51" t="s">
        <v>317</v>
      </c>
      <c r="B10" s="48"/>
      <c r="C10" s="51" t="s">
        <v>42</v>
      </c>
      <c r="D10" s="54" t="n">
        <v>504</v>
      </c>
      <c r="E10" s="0" t="s">
        <v>12</v>
      </c>
      <c r="F10" s="0" t="e">
        <f aca="false">NA()</f>
        <v>#N/A</v>
      </c>
      <c r="G10" s="0" t="e">
        <f aca="false">NA()</f>
        <v>#N/A</v>
      </c>
    </row>
    <row r="11" customFormat="false" ht="12.75" hidden="false" customHeight="false" outlineLevel="0" collapsed="false">
      <c r="A11" s="47" t="s">
        <v>144</v>
      </c>
      <c r="B11" s="48" t="n">
        <v>96020121</v>
      </c>
      <c r="C11" s="47" t="s">
        <v>27</v>
      </c>
      <c r="D11" s="48" t="n">
        <v>11108</v>
      </c>
      <c r="E11" s="0" t="s">
        <v>12</v>
      </c>
      <c r="F11" s="0" t="e">
        <f aca="false">NA()</f>
        <v>#N/A</v>
      </c>
      <c r="G11" s="0" t="e">
        <f aca="false">NA()</f>
        <v>#N/A</v>
      </c>
    </row>
    <row r="12" customFormat="false" ht="12.75" hidden="false" customHeight="false" outlineLevel="0" collapsed="false">
      <c r="A12" s="47" t="s">
        <v>141</v>
      </c>
      <c r="B12" s="48" t="n">
        <v>96060304</v>
      </c>
      <c r="C12" s="47" t="s">
        <v>27</v>
      </c>
      <c r="D12" s="48" t="n">
        <v>72209</v>
      </c>
      <c r="E12" s="0" t="s">
        <v>12</v>
      </c>
      <c r="F12" s="0" t="n">
        <v>12</v>
      </c>
      <c r="G12" s="0" t="n">
        <v>12</v>
      </c>
    </row>
    <row r="13" customFormat="false" ht="12.75" hidden="false" customHeight="false" outlineLevel="0" collapsed="false">
      <c r="A13" s="47" t="s">
        <v>177</v>
      </c>
      <c r="B13" s="48" t="n">
        <v>96094100</v>
      </c>
      <c r="C13" s="47" t="s">
        <v>27</v>
      </c>
      <c r="D13" s="48" t="n">
        <v>8</v>
      </c>
      <c r="E13" s="0" t="s">
        <v>12</v>
      </c>
      <c r="F13" s="0" t="n">
        <v>70</v>
      </c>
      <c r="G13" s="0" t="n">
        <v>70</v>
      </c>
    </row>
    <row r="14" customFormat="false" ht="12.75" hidden="false" customHeight="false" outlineLevel="0" collapsed="false">
      <c r="A14" s="51" t="s">
        <v>211</v>
      </c>
      <c r="B14" s="48"/>
      <c r="C14" s="51" t="s">
        <v>42</v>
      </c>
      <c r="D14" s="54" t="n">
        <v>53725</v>
      </c>
      <c r="E14" s="0" t="s">
        <v>12</v>
      </c>
      <c r="F14" s="0" t="e">
        <f aca="false">NA()</f>
        <v>#N/A</v>
      </c>
      <c r="G14" s="0" t="e">
        <f aca="false">NA()</f>
        <v>#N/A</v>
      </c>
    </row>
    <row r="15" customFormat="false" ht="12.75" hidden="false" customHeight="false" outlineLevel="0" collapsed="false">
      <c r="A15" s="47" t="s">
        <v>157</v>
      </c>
      <c r="B15" s="48" t="n">
        <v>96008756</v>
      </c>
      <c r="C15" s="47" t="s">
        <v>64</v>
      </c>
      <c r="D15" s="48" t="n">
        <v>249</v>
      </c>
      <c r="E15" s="0" t="s">
        <v>12</v>
      </c>
      <c r="F15" s="0" t="e">
        <f aca="false">NA()</f>
        <v>#N/A</v>
      </c>
      <c r="G15" s="0" t="e">
        <f aca="false">NA()</f>
        <v>#N/A</v>
      </c>
    </row>
    <row r="16" customFormat="false" ht="12.75" hidden="false" customHeight="false" outlineLevel="0" collapsed="false">
      <c r="A16" s="47" t="s">
        <v>99</v>
      </c>
      <c r="B16" s="48" t="n">
        <v>96064587</v>
      </c>
      <c r="C16" s="47" t="s">
        <v>27</v>
      </c>
      <c r="D16" s="48" t="n">
        <v>102342</v>
      </c>
      <c r="E16" s="0" t="s">
        <v>12</v>
      </c>
      <c r="F16" s="0" t="e">
        <f aca="false">NA()</f>
        <v>#N/A</v>
      </c>
      <c r="G16" s="0" t="e">
        <f aca="false">NA()</f>
        <v>#N/A</v>
      </c>
    </row>
    <row r="17" customFormat="false" ht="12.75" hidden="false" customHeight="false" outlineLevel="0" collapsed="false">
      <c r="A17" s="51" t="s">
        <v>131</v>
      </c>
      <c r="B17" s="48"/>
      <c r="C17" s="51" t="s">
        <v>42</v>
      </c>
      <c r="D17" s="54" t="n">
        <v>76789</v>
      </c>
      <c r="E17" s="0" t="s">
        <v>12</v>
      </c>
      <c r="F17" s="0" t="e">
        <f aca="false">NA()</f>
        <v>#N/A</v>
      </c>
      <c r="G17" s="0" t="e">
        <f aca="false">NA()</f>
        <v>#N/A</v>
      </c>
    </row>
    <row r="18" customFormat="false" ht="12.75" hidden="false" customHeight="false" outlineLevel="0" collapsed="false">
      <c r="A18" s="47" t="s">
        <v>103</v>
      </c>
      <c r="B18" s="48" t="n">
        <v>96030576</v>
      </c>
      <c r="C18" s="47" t="s">
        <v>104</v>
      </c>
      <c r="D18" s="48" t="n">
        <v>18</v>
      </c>
      <c r="E18" s="0" t="s">
        <v>12</v>
      </c>
      <c r="F18" s="0" t="n">
        <v>2</v>
      </c>
      <c r="G18" s="0" t="n">
        <v>2</v>
      </c>
    </row>
    <row r="19" customFormat="false" ht="12.75" hidden="false" customHeight="false" outlineLevel="0" collapsed="false">
      <c r="A19" s="47" t="s">
        <v>26</v>
      </c>
      <c r="B19" s="48" t="n">
        <v>96041878</v>
      </c>
      <c r="C19" s="47" t="s">
        <v>27</v>
      </c>
      <c r="D19" s="48" t="n">
        <v>11135</v>
      </c>
      <c r="E19" s="0" t="s">
        <v>12</v>
      </c>
      <c r="F19" s="0" t="n">
        <v>28</v>
      </c>
      <c r="G19" s="0" t="n">
        <v>28</v>
      </c>
    </row>
    <row r="20" customFormat="false" ht="12.75" hidden="false" customHeight="false" outlineLevel="0" collapsed="false">
      <c r="A20" s="47" t="s">
        <v>224</v>
      </c>
      <c r="B20" s="48" t="n">
        <v>96047687</v>
      </c>
      <c r="C20" s="47" t="s">
        <v>27</v>
      </c>
      <c r="D20" s="48" t="n">
        <v>5225</v>
      </c>
      <c r="E20" s="0" t="s">
        <v>12</v>
      </c>
      <c r="F20" s="0" t="e">
        <f aca="false">NA()</f>
        <v>#N/A</v>
      </c>
      <c r="G20" s="0" t="e">
        <f aca="false">NA()</f>
        <v>#N/A</v>
      </c>
    </row>
    <row r="21" customFormat="false" ht="12.75" hidden="false" customHeight="false" outlineLevel="0" collapsed="false">
      <c r="A21" s="47" t="s">
        <v>217</v>
      </c>
      <c r="B21" s="48" t="n">
        <v>96030588</v>
      </c>
      <c r="C21" s="47" t="s">
        <v>104</v>
      </c>
      <c r="D21" s="48" t="n">
        <v>71223</v>
      </c>
      <c r="E21" s="0" t="s">
        <v>12</v>
      </c>
      <c r="F21" s="0" t="e">
        <f aca="false">NA()</f>
        <v>#N/A</v>
      </c>
      <c r="G21" s="0" t="e">
        <f aca="false">NA()</f>
        <v>#N/A</v>
      </c>
    </row>
    <row r="22" customFormat="false" ht="12.75" hidden="false" customHeight="false" outlineLevel="0" collapsed="false">
      <c r="A22" s="47" t="s">
        <v>268</v>
      </c>
      <c r="B22" s="48" t="n">
        <v>96049582</v>
      </c>
      <c r="C22" s="47" t="s">
        <v>27</v>
      </c>
      <c r="D22" s="48" t="n">
        <v>66205</v>
      </c>
      <c r="E22" s="0" t="s">
        <v>12</v>
      </c>
      <c r="F22" s="0" t="e">
        <f aca="false">NA()</f>
        <v>#N/A</v>
      </c>
      <c r="G22" s="0" t="e">
        <f aca="false">NA()</f>
        <v>#N/A</v>
      </c>
    </row>
    <row r="23" customFormat="false" ht="12.75" hidden="false" customHeight="false" outlineLevel="0" collapsed="false">
      <c r="A23" s="51" t="s">
        <v>213</v>
      </c>
      <c r="B23" s="48"/>
      <c r="C23" s="51" t="s">
        <v>42</v>
      </c>
      <c r="D23" s="54" t="n">
        <v>24</v>
      </c>
      <c r="E23" s="0" t="s">
        <v>12</v>
      </c>
      <c r="F23" s="0" t="e">
        <f aca="false">NA()</f>
        <v>#N/A</v>
      </c>
      <c r="G23" s="0" t="e">
        <f aca="false">NA()</f>
        <v>#N/A</v>
      </c>
    </row>
    <row r="24" customFormat="false" ht="12.75" hidden="false" customHeight="false" outlineLevel="0" collapsed="false">
      <c r="A24" s="47" t="s">
        <v>198</v>
      </c>
      <c r="B24" s="48" t="n">
        <v>96016709</v>
      </c>
      <c r="C24" s="47" t="s">
        <v>27</v>
      </c>
      <c r="D24" s="48" t="n">
        <v>55265</v>
      </c>
      <c r="E24" s="0" t="s">
        <v>12</v>
      </c>
      <c r="F24" s="0" t="n">
        <v>46</v>
      </c>
      <c r="G24" s="0" t="n">
        <v>46</v>
      </c>
    </row>
    <row r="25" customFormat="false" ht="12.75" hidden="false" customHeight="false" outlineLevel="0" collapsed="false">
      <c r="A25" s="47" t="s">
        <v>76</v>
      </c>
      <c r="B25" s="48" t="n">
        <v>96004898</v>
      </c>
      <c r="C25" s="47" t="s">
        <v>27</v>
      </c>
      <c r="D25" s="48" t="n">
        <v>70526</v>
      </c>
      <c r="E25" s="0" t="s">
        <v>12</v>
      </c>
      <c r="F25" s="0" t="e">
        <f aca="false">NA()</f>
        <v>#N/A</v>
      </c>
      <c r="G25" s="0" t="e">
        <f aca="false">NA()</f>
        <v>#N/A</v>
      </c>
    </row>
    <row r="26" customFormat="false" ht="12.75" hidden="false" customHeight="false" outlineLevel="0" collapsed="false">
      <c r="A26" s="47" t="s">
        <v>136</v>
      </c>
      <c r="B26" s="48" t="n">
        <v>96004839</v>
      </c>
      <c r="C26" s="47" t="s">
        <v>27</v>
      </c>
      <c r="D26" s="48" t="n">
        <v>21474</v>
      </c>
      <c r="E26" s="0" t="s">
        <v>12</v>
      </c>
      <c r="F26" s="0" t="e">
        <f aca="false">NA()</f>
        <v>#N/A</v>
      </c>
      <c r="G26" s="0" t="e">
        <f aca="false">NA()</f>
        <v>#N/A</v>
      </c>
    </row>
    <row r="27" customFormat="false" ht="12.75" hidden="false" customHeight="false" outlineLevel="0" collapsed="false">
      <c r="A27" s="47" t="s">
        <v>126</v>
      </c>
      <c r="B27" s="48" t="n">
        <v>96000086</v>
      </c>
      <c r="C27" s="47" t="s">
        <v>127</v>
      </c>
      <c r="D27" s="48" t="n">
        <v>27</v>
      </c>
      <c r="E27" s="0" t="s">
        <v>12</v>
      </c>
      <c r="F27" s="0" t="e">
        <f aca="false">NA()</f>
        <v>#N/A</v>
      </c>
      <c r="G27" s="0" t="e">
        <f aca="false">NA()</f>
        <v>#N/A</v>
      </c>
    </row>
    <row r="28" customFormat="false" ht="12.75" hidden="false" customHeight="false" outlineLevel="0" collapsed="false">
      <c r="A28" s="47" t="s">
        <v>126</v>
      </c>
      <c r="B28" s="48" t="n">
        <v>95001184</v>
      </c>
      <c r="C28" s="47" t="s">
        <v>127</v>
      </c>
      <c r="D28" s="48" t="n">
        <v>27</v>
      </c>
      <c r="E28" s="0" t="s">
        <v>12</v>
      </c>
      <c r="F28" s="0" t="e">
        <f aca="false">NA()</f>
        <v>#N/A</v>
      </c>
      <c r="G28" s="0" t="e">
        <f aca="false">NA()</f>
        <v>#N/A</v>
      </c>
    </row>
    <row r="29" customFormat="false" ht="12.75" hidden="false" customHeight="false" outlineLevel="0" collapsed="false">
      <c r="A29" s="47" t="s">
        <v>197</v>
      </c>
      <c r="B29" s="48" t="n">
        <v>95000455</v>
      </c>
      <c r="C29" s="47" t="s">
        <v>27</v>
      </c>
      <c r="D29" s="48" t="n">
        <v>11338</v>
      </c>
      <c r="E29" s="0" t="s">
        <v>12</v>
      </c>
      <c r="F29" s="0" t="e">
        <f aca="false">NA()</f>
        <v>#N/A</v>
      </c>
      <c r="G29" s="0" t="e">
        <f aca="false">NA()</f>
        <v>#N/A</v>
      </c>
    </row>
    <row r="30" customFormat="false" ht="12.75" hidden="false" customHeight="false" outlineLevel="0" collapsed="false">
      <c r="A30" s="51" t="s">
        <v>267</v>
      </c>
      <c r="B30" s="48"/>
      <c r="C30" s="51" t="s">
        <v>42</v>
      </c>
      <c r="D30" s="54" t="n">
        <v>687</v>
      </c>
      <c r="E30" s="0" t="s">
        <v>12</v>
      </c>
      <c r="F30" s="0" t="e">
        <f aca="false">NA()</f>
        <v>#N/A</v>
      </c>
      <c r="G30" s="0" t="e">
        <f aca="false">NA()</f>
        <v>#N/A</v>
      </c>
    </row>
    <row r="31" customFormat="false" ht="12.75" hidden="false" customHeight="false" outlineLevel="0" collapsed="false">
      <c r="A31" s="51" t="s">
        <v>174</v>
      </c>
      <c r="B31" s="48"/>
      <c r="C31" s="51" t="s">
        <v>42</v>
      </c>
      <c r="D31" s="54" t="n">
        <v>75370</v>
      </c>
      <c r="E31" s="0" t="s">
        <v>12</v>
      </c>
      <c r="F31" s="0" t="e">
        <f aca="false">NA()</f>
        <v>#N/A</v>
      </c>
      <c r="G31" s="0" t="e">
        <f aca="false">NA()</f>
        <v>#N/A</v>
      </c>
    </row>
    <row r="32" customFormat="false" ht="12.75" hidden="false" customHeight="false" outlineLevel="0" collapsed="false">
      <c r="A32" s="47" t="s">
        <v>90</v>
      </c>
      <c r="B32" s="48" t="n">
        <v>95000290</v>
      </c>
      <c r="C32" s="47" t="s">
        <v>27</v>
      </c>
      <c r="D32" s="48" t="n">
        <v>56631</v>
      </c>
      <c r="E32" s="0" t="s">
        <v>12</v>
      </c>
      <c r="F32" s="0" t="e">
        <f aca="false">NA()</f>
        <v>#N/A</v>
      </c>
      <c r="G32" s="0" t="e">
        <f aca="false">NA()</f>
        <v>#N/A</v>
      </c>
    </row>
    <row r="33" customFormat="false" ht="12.75" hidden="false" customHeight="false" outlineLevel="0" collapsed="false">
      <c r="A33" s="51" t="s">
        <v>233</v>
      </c>
      <c r="B33" s="48"/>
      <c r="C33" s="51" t="s">
        <v>42</v>
      </c>
      <c r="D33" s="54" t="n">
        <v>28326</v>
      </c>
      <c r="E33" s="0" t="s">
        <v>12</v>
      </c>
      <c r="F33" s="0" t="e">
        <f aca="false">NA()</f>
        <v>#N/A</v>
      </c>
      <c r="G33" s="0" t="e">
        <f aca="false">NA()</f>
        <v>#N/A</v>
      </c>
    </row>
    <row r="34" customFormat="false" ht="12.75" hidden="false" customHeight="false" outlineLevel="0" collapsed="false">
      <c r="A34" s="47" t="s">
        <v>72</v>
      </c>
      <c r="B34" s="48" t="n">
        <v>96038383</v>
      </c>
      <c r="C34" s="47" t="s">
        <v>27</v>
      </c>
      <c r="D34" s="48" t="n">
        <v>65291</v>
      </c>
      <c r="E34" s="0" t="s">
        <v>12</v>
      </c>
      <c r="F34" s="0" t="n">
        <v>80</v>
      </c>
      <c r="G34" s="0" t="n">
        <v>80</v>
      </c>
    </row>
    <row r="35" customFormat="false" ht="12.75" hidden="false" customHeight="false" outlineLevel="0" collapsed="false">
      <c r="A35" s="47" t="s">
        <v>148</v>
      </c>
      <c r="B35" s="48" t="n">
        <v>96028720</v>
      </c>
      <c r="C35" s="47" t="s">
        <v>104</v>
      </c>
      <c r="D35" s="48" t="n">
        <v>12</v>
      </c>
      <c r="E35" s="0" t="s">
        <v>12</v>
      </c>
      <c r="F35" s="0" t="n">
        <v>10</v>
      </c>
      <c r="G35" s="0" t="n">
        <v>10</v>
      </c>
    </row>
    <row r="36" customFormat="false" ht="12.75" hidden="false" customHeight="false" outlineLevel="0" collapsed="false">
      <c r="A36" s="47" t="s">
        <v>364</v>
      </c>
      <c r="B36" s="48" t="n">
        <v>96060523</v>
      </c>
      <c r="C36" s="47" t="s">
        <v>27</v>
      </c>
      <c r="D36" s="48" t="n">
        <v>75302</v>
      </c>
      <c r="E36" s="0" t="s">
        <v>12</v>
      </c>
      <c r="F36" s="0" t="e">
        <f aca="false">NA()</f>
        <v>#N/A</v>
      </c>
      <c r="G36" s="0" t="e">
        <f aca="false">NA()</f>
        <v>#N/A</v>
      </c>
    </row>
    <row r="37" customFormat="false" ht="12.75" hidden="false" customHeight="false" outlineLevel="0" collapsed="false">
      <c r="A37" s="47" t="s">
        <v>257</v>
      </c>
      <c r="B37" s="48" t="n">
        <v>95001003</v>
      </c>
      <c r="C37" s="47" t="s">
        <v>64</v>
      </c>
      <c r="D37" s="48" t="n">
        <v>49935</v>
      </c>
      <c r="E37" s="0" t="s">
        <v>12</v>
      </c>
      <c r="F37" s="0" t="e">
        <f aca="false">NA()</f>
        <v>#N/A</v>
      </c>
      <c r="G37" s="0" t="e">
        <f aca="false">NA()</f>
        <v>#N/A</v>
      </c>
    </row>
    <row r="38" customFormat="false" ht="12.75" hidden="false" customHeight="false" outlineLevel="0" collapsed="false">
      <c r="A38" s="51" t="s">
        <v>289</v>
      </c>
      <c r="B38" s="48"/>
      <c r="C38" s="51" t="s">
        <v>42</v>
      </c>
      <c r="D38" s="54" t="n">
        <v>826</v>
      </c>
      <c r="E38" s="0" t="s">
        <v>12</v>
      </c>
      <c r="F38" s="0" t="e">
        <f aca="false">NA()</f>
        <v>#N/A</v>
      </c>
      <c r="G38" s="0" t="e">
        <f aca="false">NA()</f>
        <v>#N/A</v>
      </c>
    </row>
    <row r="39" customFormat="false" ht="12.75" hidden="false" customHeight="false" outlineLevel="0" collapsed="false">
      <c r="A39" s="47" t="s">
        <v>57</v>
      </c>
      <c r="B39" s="48" t="n">
        <v>96038365</v>
      </c>
      <c r="C39" s="47" t="s">
        <v>27</v>
      </c>
      <c r="D39" s="48" t="n">
        <v>79689</v>
      </c>
      <c r="E39" s="0" t="s">
        <v>12</v>
      </c>
      <c r="F39" s="0" t="n">
        <v>13</v>
      </c>
      <c r="G39" s="0" t="n">
        <v>13</v>
      </c>
    </row>
    <row r="40" customFormat="false" ht="12.75" hidden="false" customHeight="false" outlineLevel="0" collapsed="false">
      <c r="A40" s="47" t="s">
        <v>133</v>
      </c>
      <c r="B40" s="48" t="n">
        <v>96020554</v>
      </c>
      <c r="C40" s="47" t="s">
        <v>27</v>
      </c>
      <c r="D40" s="48" t="n">
        <v>26038</v>
      </c>
      <c r="E40" s="0" t="s">
        <v>12</v>
      </c>
      <c r="F40" s="0" t="e">
        <f aca="false">NA()</f>
        <v>#N/A</v>
      </c>
      <c r="G40" s="0" t="e">
        <f aca="false">NA()</f>
        <v>#N/A</v>
      </c>
    </row>
    <row r="41" customFormat="false" ht="12.75" hidden="false" customHeight="false" outlineLevel="0" collapsed="false">
      <c r="A41" s="47" t="s">
        <v>133</v>
      </c>
      <c r="B41" s="48" t="n">
        <v>96020550</v>
      </c>
      <c r="C41" s="47" t="s">
        <v>27</v>
      </c>
      <c r="D41" s="48" t="n">
        <v>26038</v>
      </c>
      <c r="E41" s="0" t="s">
        <v>12</v>
      </c>
      <c r="F41" s="0" t="e">
        <f aca="false">NA()</f>
        <v>#N/A</v>
      </c>
      <c r="G41" s="0" t="e">
        <f aca="false">NA()</f>
        <v>#N/A</v>
      </c>
    </row>
    <row r="42" customFormat="false" ht="12.75" hidden="false" customHeight="false" outlineLevel="0" collapsed="false">
      <c r="A42" s="47" t="s">
        <v>133</v>
      </c>
      <c r="B42" s="48" t="n">
        <v>95000403</v>
      </c>
      <c r="C42" s="47" t="s">
        <v>27</v>
      </c>
      <c r="D42" s="48" t="n">
        <v>26038</v>
      </c>
      <c r="E42" s="0" t="s">
        <v>12</v>
      </c>
      <c r="F42" s="0" t="e">
        <f aca="false">NA()</f>
        <v>#N/A</v>
      </c>
      <c r="G42" s="0" t="e">
        <f aca="false">NA()</f>
        <v>#N/A</v>
      </c>
    </row>
    <row r="43" customFormat="false" ht="12.75" hidden="false" customHeight="false" outlineLevel="0" collapsed="false">
      <c r="A43" s="47" t="s">
        <v>86</v>
      </c>
      <c r="B43" s="48" t="n">
        <v>96043502</v>
      </c>
      <c r="C43" s="47" t="s">
        <v>27</v>
      </c>
      <c r="D43" s="48" t="n">
        <v>57543</v>
      </c>
      <c r="E43" s="0" t="s">
        <v>12</v>
      </c>
      <c r="F43" s="0" t="e">
        <f aca="false">NA()</f>
        <v>#N/A</v>
      </c>
      <c r="G43" s="0" t="e">
        <f aca="false">NA()</f>
        <v>#N/A</v>
      </c>
    </row>
    <row r="44" customFormat="false" ht="12.75" hidden="false" customHeight="false" outlineLevel="0" collapsed="false">
      <c r="A44" s="51" t="s">
        <v>159</v>
      </c>
      <c r="B44" s="48"/>
      <c r="C44" s="51" t="s">
        <v>42</v>
      </c>
      <c r="D44" s="54" t="n">
        <v>61544</v>
      </c>
      <c r="E44" s="0" t="s">
        <v>12</v>
      </c>
      <c r="F44" s="0" t="e">
        <f aca="false">NA()</f>
        <v>#N/A</v>
      </c>
      <c r="G44" s="0" t="e">
        <f aca="false">NA()</f>
        <v>#N/A</v>
      </c>
    </row>
    <row r="45" customFormat="false" ht="12.75" hidden="false" customHeight="false" outlineLevel="0" collapsed="false">
      <c r="A45" s="51" t="s">
        <v>302</v>
      </c>
      <c r="B45" s="48"/>
      <c r="C45" s="51" t="s">
        <v>42</v>
      </c>
      <c r="D45" s="54" t="n">
        <v>881</v>
      </c>
      <c r="E45" s="0" t="s">
        <v>12</v>
      </c>
      <c r="F45" s="0" t="n">
        <v>107</v>
      </c>
      <c r="G45" s="0" t="n">
        <v>107</v>
      </c>
    </row>
    <row r="46" customFormat="false" ht="12.75" hidden="false" customHeight="false" outlineLevel="0" collapsed="false">
      <c r="A46" s="51" t="s">
        <v>203</v>
      </c>
      <c r="B46" s="48"/>
      <c r="C46" s="51" t="s">
        <v>42</v>
      </c>
      <c r="D46" s="54" t="n">
        <v>56759</v>
      </c>
      <c r="E46" s="0" t="s">
        <v>12</v>
      </c>
      <c r="F46" s="0" t="e">
        <f aca="false">NA()</f>
        <v>#N/A</v>
      </c>
      <c r="G46" s="0" t="e">
        <f aca="false">NA()</f>
        <v>#N/A</v>
      </c>
    </row>
    <row r="47" customFormat="false" ht="12.75" hidden="false" customHeight="false" outlineLevel="0" collapsed="false">
      <c r="A47" s="47" t="s">
        <v>75</v>
      </c>
      <c r="B47" s="48" t="n">
        <v>96054899</v>
      </c>
      <c r="C47" s="47" t="s">
        <v>27</v>
      </c>
      <c r="D47" s="48" t="n">
        <v>68856</v>
      </c>
      <c r="E47" s="0" t="s">
        <v>12</v>
      </c>
      <c r="F47" s="0" t="e">
        <f aca="false">NA()</f>
        <v>#N/A</v>
      </c>
      <c r="G47" s="0" t="e">
        <f aca="false">NA()</f>
        <v>#N/A</v>
      </c>
    </row>
    <row r="48" customFormat="false" ht="12.75" hidden="false" customHeight="false" outlineLevel="0" collapsed="false">
      <c r="A48" s="47" t="s">
        <v>200</v>
      </c>
      <c r="B48" s="48" t="n">
        <v>95001164</v>
      </c>
      <c r="C48" s="47" t="s">
        <v>27</v>
      </c>
      <c r="D48" s="48" t="n">
        <v>942</v>
      </c>
      <c r="E48" s="0" t="s">
        <v>12</v>
      </c>
      <c r="F48" s="0" t="e">
        <f aca="false">NA()</f>
        <v>#N/A</v>
      </c>
      <c r="G48" s="0" t="e">
        <f aca="false">NA()</f>
        <v>#N/A</v>
      </c>
    </row>
    <row r="49" customFormat="false" ht="12.75" hidden="false" customHeight="false" outlineLevel="0" collapsed="false">
      <c r="A49" s="51" t="s">
        <v>258</v>
      </c>
      <c r="B49" s="48"/>
      <c r="C49" s="51" t="s">
        <v>42</v>
      </c>
      <c r="D49" s="54" t="n">
        <v>61428</v>
      </c>
      <c r="E49" s="0" t="s">
        <v>12</v>
      </c>
      <c r="F49" s="0" t="e">
        <f aca="false">NA()</f>
        <v>#N/A</v>
      </c>
      <c r="G49" s="0" t="e">
        <f aca="false">NA()</f>
        <v>#N/A</v>
      </c>
    </row>
    <row r="50" customFormat="false" ht="12.75" hidden="false" customHeight="false" outlineLevel="0" collapsed="false">
      <c r="A50" s="51" t="s">
        <v>158</v>
      </c>
      <c r="B50" s="48"/>
      <c r="C50" s="51" t="s">
        <v>42</v>
      </c>
      <c r="D50" s="54" t="n">
        <v>75726</v>
      </c>
      <c r="E50" s="0" t="s">
        <v>12</v>
      </c>
      <c r="F50" s="0" t="n">
        <v>50</v>
      </c>
      <c r="G50" s="0" t="n">
        <v>50</v>
      </c>
    </row>
    <row r="51" customFormat="false" ht="12.75" hidden="false" customHeight="false" outlineLevel="0" collapsed="false">
      <c r="A51" s="51" t="s">
        <v>193</v>
      </c>
      <c r="B51" s="48"/>
      <c r="C51" s="51" t="s">
        <v>42</v>
      </c>
      <c r="D51" s="54" t="n">
        <v>65599</v>
      </c>
      <c r="E51" s="0" t="s">
        <v>12</v>
      </c>
      <c r="F51" s="0" t="e">
        <f aca="false">NA()</f>
        <v>#N/A</v>
      </c>
      <c r="G51" s="0" t="e">
        <f aca="false">NA()</f>
        <v>#N/A</v>
      </c>
    </row>
    <row r="52" customFormat="false" ht="12.75" hidden="false" customHeight="false" outlineLevel="0" collapsed="false">
      <c r="A52" s="47" t="s">
        <v>88</v>
      </c>
      <c r="B52" s="48" t="n">
        <v>96014540</v>
      </c>
      <c r="C52" s="47" t="s">
        <v>27</v>
      </c>
      <c r="D52" s="48" t="n">
        <v>53295</v>
      </c>
      <c r="E52" s="0" t="s">
        <v>12</v>
      </c>
      <c r="F52" s="0" t="n">
        <v>17</v>
      </c>
      <c r="G52" s="0" t="n">
        <v>17</v>
      </c>
    </row>
    <row r="53" customFormat="false" ht="12.75" hidden="false" customHeight="false" outlineLevel="0" collapsed="false">
      <c r="A53" s="51" t="s">
        <v>223</v>
      </c>
      <c r="B53" s="48"/>
      <c r="C53" s="51" t="s">
        <v>42</v>
      </c>
      <c r="D53" s="54" t="n">
        <v>65658</v>
      </c>
      <c r="E53" s="0" t="s">
        <v>12</v>
      </c>
      <c r="F53" s="0" t="e">
        <f aca="false">NA()</f>
        <v>#N/A</v>
      </c>
      <c r="G53" s="0" t="e">
        <f aca="false">NA()</f>
        <v>#N/A</v>
      </c>
    </row>
    <row r="54" customFormat="false" ht="12.75" hidden="false" customHeight="false" outlineLevel="0" collapsed="false">
      <c r="A54" s="51" t="s">
        <v>248</v>
      </c>
      <c r="B54" s="48"/>
      <c r="C54" s="51" t="s">
        <v>42</v>
      </c>
      <c r="D54" s="54" t="n">
        <v>1005</v>
      </c>
      <c r="E54" s="0" t="s">
        <v>12</v>
      </c>
      <c r="F54" s="0" t="e">
        <f aca="false">NA()</f>
        <v>#N/A</v>
      </c>
      <c r="G54" s="0" t="e">
        <f aca="false">NA()</f>
        <v>#N/A</v>
      </c>
    </row>
    <row r="55" customFormat="false" ht="12.75" hidden="false" customHeight="false" outlineLevel="0" collapsed="false">
      <c r="A55" s="47" t="s">
        <v>205</v>
      </c>
      <c r="B55" s="48" t="n">
        <v>96011843</v>
      </c>
      <c r="C55" s="47" t="s">
        <v>27</v>
      </c>
      <c r="D55" s="48" t="n">
        <v>26476</v>
      </c>
      <c r="E55" s="0" t="s">
        <v>12</v>
      </c>
      <c r="F55" s="0" t="e">
        <f aca="false">NA()</f>
        <v>#N/A</v>
      </c>
      <c r="G55" s="0" t="e">
        <f aca="false">NA()</f>
        <v>#N/A</v>
      </c>
    </row>
    <row r="56" customFormat="false" ht="12.75" hidden="false" customHeight="false" outlineLevel="0" collapsed="false">
      <c r="A56" s="51" t="s">
        <v>218</v>
      </c>
      <c r="B56" s="48"/>
      <c r="C56" s="51" t="s">
        <v>42</v>
      </c>
      <c r="D56" s="54" t="n">
        <v>1027</v>
      </c>
      <c r="E56" s="0" t="s">
        <v>12</v>
      </c>
      <c r="F56" s="0" t="e">
        <f aca="false">NA()</f>
        <v>#N/A</v>
      </c>
      <c r="G56" s="0" t="e">
        <f aca="false">NA()</f>
        <v>#N/A</v>
      </c>
    </row>
    <row r="57" customFormat="false" ht="12.75" hidden="false" customHeight="false" outlineLevel="0" collapsed="false">
      <c r="A57" s="51" t="s">
        <v>186</v>
      </c>
      <c r="B57" s="48"/>
      <c r="C57" s="51" t="s">
        <v>42</v>
      </c>
      <c r="D57" s="54" t="n">
        <v>49410</v>
      </c>
      <c r="E57" s="0" t="s">
        <v>12</v>
      </c>
      <c r="F57" s="0" t="e">
        <f aca="false">NA()</f>
        <v>#N/A</v>
      </c>
      <c r="G57" s="0" t="e">
        <f aca="false">NA()</f>
        <v>#N/A</v>
      </c>
    </row>
    <row r="58" customFormat="false" ht="12.75" hidden="false" customHeight="false" outlineLevel="0" collapsed="false">
      <c r="A58" s="47" t="s">
        <v>109</v>
      </c>
      <c r="B58" s="48" t="n">
        <v>96003713</v>
      </c>
      <c r="C58" s="47" t="s">
        <v>64</v>
      </c>
      <c r="D58" s="48" t="n">
        <v>29605</v>
      </c>
      <c r="E58" s="0" t="s">
        <v>12</v>
      </c>
      <c r="F58" s="0" t="n">
        <v>65</v>
      </c>
      <c r="G58" s="0" t="n">
        <v>65</v>
      </c>
    </row>
    <row r="59" customFormat="false" ht="12.75" hidden="false" customHeight="false" outlineLevel="0" collapsed="false">
      <c r="A59" s="47" t="s">
        <v>68</v>
      </c>
      <c r="B59" s="48" t="n">
        <v>96017020</v>
      </c>
      <c r="C59" s="47" t="s">
        <v>27</v>
      </c>
      <c r="D59" s="48" t="n">
        <v>71243</v>
      </c>
      <c r="E59" s="0" t="s">
        <v>12</v>
      </c>
      <c r="F59" s="0" t="n">
        <v>34</v>
      </c>
      <c r="G59" s="0" t="n">
        <v>34</v>
      </c>
    </row>
    <row r="60" customFormat="false" ht="12.75" hidden="false" customHeight="false" outlineLevel="0" collapsed="false">
      <c r="A60" s="47" t="s">
        <v>123</v>
      </c>
      <c r="B60" s="48" t="n">
        <v>96009194</v>
      </c>
      <c r="C60" s="47" t="s">
        <v>64</v>
      </c>
      <c r="D60" s="48" t="n">
        <v>3497</v>
      </c>
      <c r="E60" s="0" t="s">
        <v>12</v>
      </c>
      <c r="F60" s="0" t="e">
        <f aca="false">NA()</f>
        <v>#N/A</v>
      </c>
      <c r="G60" s="0" t="e">
        <f aca="false">NA()</f>
        <v>#N/A</v>
      </c>
    </row>
    <row r="61" customFormat="false" ht="12.75" hidden="false" customHeight="false" outlineLevel="0" collapsed="false">
      <c r="A61" s="51" t="s">
        <v>301</v>
      </c>
      <c r="B61" s="48"/>
      <c r="C61" s="51" t="s">
        <v>42</v>
      </c>
      <c r="D61" s="54" t="n">
        <v>75073</v>
      </c>
      <c r="E61" s="0" t="s">
        <v>12</v>
      </c>
      <c r="F61" s="0" t="n">
        <v>53</v>
      </c>
      <c r="G61" s="0" t="n">
        <v>53</v>
      </c>
    </row>
    <row r="62" customFormat="false" ht="12.75" hidden="false" customHeight="false" outlineLevel="0" collapsed="false">
      <c r="A62" s="51" t="s">
        <v>286</v>
      </c>
      <c r="B62" s="48"/>
      <c r="C62" s="51" t="s">
        <v>42</v>
      </c>
      <c r="D62" s="54" t="n">
        <v>56630</v>
      </c>
      <c r="E62" s="0" t="s">
        <v>12</v>
      </c>
      <c r="F62" s="0" t="e">
        <f aca="false">NA()</f>
        <v>#N/A</v>
      </c>
      <c r="G62" s="0" t="e">
        <f aca="false">NA()</f>
        <v>#N/A</v>
      </c>
    </row>
    <row r="63" customFormat="false" ht="12.75" hidden="false" customHeight="false" outlineLevel="0" collapsed="false">
      <c r="A63" s="47" t="s">
        <v>71</v>
      </c>
      <c r="B63" s="48" t="n">
        <v>96061846</v>
      </c>
      <c r="C63" s="47" t="s">
        <v>27</v>
      </c>
      <c r="D63" s="48" t="n">
        <v>55134</v>
      </c>
      <c r="E63" s="0" t="s">
        <v>12</v>
      </c>
      <c r="F63" s="0" t="n">
        <v>8</v>
      </c>
      <c r="G63" s="0" t="n">
        <v>8</v>
      </c>
    </row>
    <row r="64" customFormat="false" ht="12.75" hidden="false" customHeight="false" outlineLevel="0" collapsed="false">
      <c r="A64" s="47" t="s">
        <v>121</v>
      </c>
      <c r="B64" s="48" t="n">
        <v>96016053</v>
      </c>
      <c r="C64" s="47" t="s">
        <v>27</v>
      </c>
      <c r="D64" s="48" t="n">
        <v>11170</v>
      </c>
      <c r="E64" s="0" t="s">
        <v>12</v>
      </c>
      <c r="F64" s="0" t="e">
        <f aca="false">NA()</f>
        <v>#N/A</v>
      </c>
      <c r="G64" s="0" t="e">
        <f aca="false">NA()</f>
        <v>#N/A</v>
      </c>
    </row>
    <row r="65" customFormat="false" ht="12.75" hidden="false" customHeight="false" outlineLevel="0" collapsed="false">
      <c r="A65" s="51" t="s">
        <v>282</v>
      </c>
      <c r="B65" s="48"/>
      <c r="C65" s="51" t="s">
        <v>42</v>
      </c>
      <c r="D65" s="54" t="n">
        <v>53238</v>
      </c>
      <c r="E65" s="0" t="s">
        <v>12</v>
      </c>
      <c r="F65" s="0" t="e">
        <f aca="false">NA()</f>
        <v>#N/A</v>
      </c>
      <c r="G65" s="0" t="e">
        <f aca="false">NA()</f>
        <v>#N/A</v>
      </c>
    </row>
    <row r="66" customFormat="false" ht="12.75" hidden="false" customHeight="false" outlineLevel="0" collapsed="false">
      <c r="A66" s="47" t="s">
        <v>69</v>
      </c>
      <c r="B66" s="48" t="n">
        <v>96018986</v>
      </c>
      <c r="C66" s="47" t="s">
        <v>27</v>
      </c>
      <c r="D66" s="48" t="n">
        <v>49747</v>
      </c>
      <c r="E66" s="0" t="s">
        <v>12</v>
      </c>
      <c r="F66" s="0" t="e">
        <f aca="false">NA()</f>
        <v>#N/A</v>
      </c>
      <c r="G66" s="0" t="e">
        <f aca="false">NA()</f>
        <v>#N/A</v>
      </c>
    </row>
    <row r="67" customFormat="false" ht="12.75" hidden="false" customHeight="false" outlineLevel="0" collapsed="false">
      <c r="A67" s="51" t="s">
        <v>147</v>
      </c>
      <c r="B67" s="48"/>
      <c r="C67" s="51" t="s">
        <v>42</v>
      </c>
      <c r="D67" s="54" t="n">
        <v>45515</v>
      </c>
      <c r="E67" s="0" t="s">
        <v>12</v>
      </c>
      <c r="F67" s="0" t="e">
        <f aca="false">NA()</f>
        <v>#N/A</v>
      </c>
      <c r="G67" s="0" t="e">
        <f aca="false">NA()</f>
        <v>#N/A</v>
      </c>
    </row>
    <row r="68" customFormat="false" ht="12.75" hidden="false" customHeight="false" outlineLevel="0" collapsed="false">
      <c r="A68" s="47" t="s">
        <v>190</v>
      </c>
      <c r="B68" s="48" t="n">
        <v>96021763</v>
      </c>
      <c r="C68" s="47" t="s">
        <v>27</v>
      </c>
      <c r="D68" s="48" t="n">
        <v>52577</v>
      </c>
      <c r="E68" s="0" t="s">
        <v>12</v>
      </c>
      <c r="F68" s="0" t="e">
        <f aca="false">NA()</f>
        <v>#N/A</v>
      </c>
      <c r="G68" s="0" t="e">
        <f aca="false">NA()</f>
        <v>#N/A</v>
      </c>
    </row>
    <row r="69" customFormat="false" ht="12.75" hidden="false" customHeight="false" outlineLevel="0" collapsed="false">
      <c r="A69" s="51" t="s">
        <v>215</v>
      </c>
      <c r="B69" s="48"/>
      <c r="C69" s="51" t="s">
        <v>42</v>
      </c>
      <c r="D69" s="54" t="n">
        <v>29765</v>
      </c>
      <c r="E69" s="0" t="s">
        <v>12</v>
      </c>
      <c r="F69" s="0" t="e">
        <f aca="false">NA()</f>
        <v>#N/A</v>
      </c>
      <c r="G69" s="0" t="e">
        <f aca="false">NA()</f>
        <v>#N/A</v>
      </c>
    </row>
    <row r="70" customFormat="false" ht="12.75" hidden="false" customHeight="false" outlineLevel="0" collapsed="false">
      <c r="A70" s="51" t="s">
        <v>321</v>
      </c>
      <c r="B70" s="48"/>
      <c r="C70" s="51" t="s">
        <v>42</v>
      </c>
      <c r="D70" s="54" t="n">
        <v>53244</v>
      </c>
      <c r="E70" s="0" t="s">
        <v>12</v>
      </c>
      <c r="F70" s="0" t="e">
        <f aca="false">NA()</f>
        <v>#N/A</v>
      </c>
      <c r="G70" s="0" t="e">
        <f aca="false">NA()</f>
        <v>#N/A</v>
      </c>
    </row>
    <row r="71" customFormat="false" ht="12.75" hidden="false" customHeight="false" outlineLevel="0" collapsed="false">
      <c r="A71" s="51" t="s">
        <v>326</v>
      </c>
      <c r="B71" s="48"/>
      <c r="C71" s="51" t="s">
        <v>42</v>
      </c>
      <c r="D71" s="54" t="n">
        <v>1163</v>
      </c>
      <c r="E71" s="0" t="s">
        <v>12</v>
      </c>
      <c r="F71" s="0" t="e">
        <f aca="false">NA()</f>
        <v>#N/A</v>
      </c>
      <c r="G71" s="0" t="e">
        <f aca="false">NA()</f>
        <v>#N/A</v>
      </c>
    </row>
    <row r="72" customFormat="false" ht="12.75" hidden="false" customHeight="false" outlineLevel="0" collapsed="false">
      <c r="A72" s="51" t="s">
        <v>290</v>
      </c>
      <c r="B72" s="48"/>
      <c r="C72" s="51" t="s">
        <v>42</v>
      </c>
      <c r="D72" s="54" t="n">
        <v>6198</v>
      </c>
      <c r="E72" s="0" t="s">
        <v>12</v>
      </c>
      <c r="F72" s="0" t="e">
        <f aca="false">NA()</f>
        <v>#N/A</v>
      </c>
      <c r="G72" s="0" t="e">
        <f aca="false">NA()</f>
        <v>#N/A</v>
      </c>
    </row>
    <row r="73" customFormat="false" ht="12.75" hidden="false" customHeight="false" outlineLevel="0" collapsed="false">
      <c r="A73" s="51" t="s">
        <v>231</v>
      </c>
      <c r="B73" s="48"/>
      <c r="C73" s="51" t="s">
        <v>42</v>
      </c>
      <c r="D73" s="54" t="n">
        <v>62225</v>
      </c>
      <c r="E73" s="0" t="s">
        <v>12</v>
      </c>
      <c r="F73" s="0" t="e">
        <f aca="false">NA()</f>
        <v>#N/A</v>
      </c>
      <c r="G73" s="0" t="e">
        <f aca="false">NA()</f>
        <v>#N/A</v>
      </c>
    </row>
    <row r="74" customFormat="false" ht="12.75" hidden="false" customHeight="false" outlineLevel="0" collapsed="false">
      <c r="A74" s="51" t="s">
        <v>160</v>
      </c>
      <c r="B74" s="48"/>
      <c r="C74" s="51" t="s">
        <v>42</v>
      </c>
      <c r="D74" s="54" t="n">
        <v>56959</v>
      </c>
      <c r="E74" s="0" t="s">
        <v>12</v>
      </c>
      <c r="F74" s="0" t="n">
        <v>33</v>
      </c>
      <c r="G74" s="0" t="n">
        <v>33</v>
      </c>
    </row>
    <row r="75" customFormat="false" ht="12.75" hidden="false" customHeight="false" outlineLevel="0" collapsed="false">
      <c r="A75" s="51" t="s">
        <v>226</v>
      </c>
      <c r="B75" s="48"/>
      <c r="C75" s="51" t="s">
        <v>42</v>
      </c>
      <c r="D75" s="54" t="n">
        <v>51593</v>
      </c>
      <c r="E75" s="0" t="s">
        <v>12</v>
      </c>
      <c r="F75" s="0" t="e">
        <f aca="false">NA()</f>
        <v>#N/A</v>
      </c>
      <c r="G75" s="0" t="e">
        <f aca="false">NA()</f>
        <v>#N/A</v>
      </c>
    </row>
    <row r="76" customFormat="false" ht="12.75" hidden="false" customHeight="false" outlineLevel="0" collapsed="false">
      <c r="A76" s="47" t="s">
        <v>97</v>
      </c>
      <c r="B76" s="48" t="n">
        <v>96050438</v>
      </c>
      <c r="C76" s="47" t="s">
        <v>27</v>
      </c>
      <c r="D76" s="48" t="n">
        <v>54980</v>
      </c>
      <c r="E76" s="0" t="s">
        <v>12</v>
      </c>
      <c r="F76" s="0" t="e">
        <f aca="false">NA()</f>
        <v>#N/A</v>
      </c>
      <c r="G76" s="0" t="e">
        <f aca="false">NA()</f>
        <v>#N/A</v>
      </c>
    </row>
    <row r="77" customFormat="false" ht="12.75" hidden="false" customHeight="false" outlineLevel="0" collapsed="false">
      <c r="A77" s="51" t="s">
        <v>106</v>
      </c>
      <c r="B77" s="48"/>
      <c r="C77" s="51" t="s">
        <v>42</v>
      </c>
      <c r="D77" s="54" t="n">
        <v>70891</v>
      </c>
      <c r="E77" s="0" t="s">
        <v>12</v>
      </c>
      <c r="F77" s="0" t="e">
        <f aca="false">NA()</f>
        <v>#N/A</v>
      </c>
      <c r="G77" s="0" t="e">
        <f aca="false">NA()</f>
        <v>#N/A</v>
      </c>
    </row>
    <row r="78" customFormat="false" ht="12.75" hidden="false" customHeight="false" outlineLevel="0" collapsed="false">
      <c r="A78" s="51" t="s">
        <v>234</v>
      </c>
      <c r="B78" s="48"/>
      <c r="C78" s="51" t="s">
        <v>42</v>
      </c>
      <c r="D78" s="54" t="n">
        <v>98319</v>
      </c>
      <c r="E78" s="0" t="s">
        <v>12</v>
      </c>
      <c r="F78" s="0" t="e">
        <f aca="false">NA()</f>
        <v>#N/A</v>
      </c>
      <c r="G78" s="0" t="e">
        <f aca="false">NA()</f>
        <v>#N/A</v>
      </c>
    </row>
    <row r="79" customFormat="false" ht="12.75" hidden="false" customHeight="false" outlineLevel="0" collapsed="false">
      <c r="A79" s="47" t="s">
        <v>50</v>
      </c>
      <c r="B79" s="48" t="n">
        <v>96013559</v>
      </c>
      <c r="C79" s="47" t="s">
        <v>27</v>
      </c>
      <c r="D79" s="48" t="n">
        <v>54979</v>
      </c>
      <c r="E79" s="0" t="s">
        <v>12</v>
      </c>
      <c r="F79" s="0" t="n">
        <v>6</v>
      </c>
      <c r="G79" s="0" t="n">
        <v>6</v>
      </c>
    </row>
    <row r="80" customFormat="false" ht="12.75" hidden="false" customHeight="false" outlineLevel="0" collapsed="false">
      <c r="A80" s="47" t="s">
        <v>98</v>
      </c>
      <c r="B80" s="48" t="n">
        <v>96037412</v>
      </c>
      <c r="C80" s="47" t="s">
        <v>46</v>
      </c>
      <c r="D80" s="48" t="n">
        <v>65292</v>
      </c>
      <c r="E80" s="0" t="s">
        <v>12</v>
      </c>
      <c r="F80" s="0" t="e">
        <f aca="false">NA()</f>
        <v>#N/A</v>
      </c>
      <c r="G80" s="0" t="e">
        <f aca="false">NA()</f>
        <v>#N/A</v>
      </c>
    </row>
    <row r="81" customFormat="false" ht="12.75" hidden="false" customHeight="false" outlineLevel="0" collapsed="false">
      <c r="A81" s="47" t="s">
        <v>43</v>
      </c>
      <c r="B81" s="48" t="n">
        <v>95000199</v>
      </c>
      <c r="C81" s="47" t="s">
        <v>46</v>
      </c>
      <c r="D81" s="48" t="n">
        <v>61981</v>
      </c>
      <c r="E81" s="0" t="s">
        <v>12</v>
      </c>
      <c r="F81" s="0" t="n">
        <v>39</v>
      </c>
      <c r="G81" s="0" t="n">
        <v>39</v>
      </c>
    </row>
    <row r="82" customFormat="false" ht="12.75" hidden="false" customHeight="false" outlineLevel="0" collapsed="false">
      <c r="A82" s="47" t="s">
        <v>102</v>
      </c>
      <c r="B82" s="48" t="n">
        <v>96003709</v>
      </c>
      <c r="C82" s="47" t="s">
        <v>64</v>
      </c>
      <c r="D82" s="48" t="n">
        <v>51163</v>
      </c>
      <c r="E82" s="0" t="s">
        <v>12</v>
      </c>
      <c r="F82" s="0" t="e">
        <f aca="false">NA()</f>
        <v>#N/A</v>
      </c>
      <c r="G82" s="0" t="e">
        <f aca="false">NA()</f>
        <v>#N/A</v>
      </c>
    </row>
    <row r="83" customFormat="false" ht="12.75" hidden="false" customHeight="false" outlineLevel="0" collapsed="false">
      <c r="A83" s="47" t="s">
        <v>287</v>
      </c>
      <c r="B83" s="48" t="n">
        <v>96019512</v>
      </c>
      <c r="C83" s="47" t="s">
        <v>64</v>
      </c>
      <c r="D83" s="48" t="n">
        <v>1238</v>
      </c>
      <c r="E83" s="0" t="s">
        <v>12</v>
      </c>
      <c r="F83" s="0" t="e">
        <f aca="false">NA()</f>
        <v>#N/A</v>
      </c>
      <c r="G83" s="0" t="e">
        <f aca="false">NA()</f>
        <v>#N/A</v>
      </c>
    </row>
    <row r="84" customFormat="false" ht="12.75" hidden="false" customHeight="false" outlineLevel="0" collapsed="false">
      <c r="A84" s="51" t="s">
        <v>325</v>
      </c>
      <c r="B84" s="48"/>
      <c r="C84" s="51" t="s">
        <v>42</v>
      </c>
      <c r="D84" s="54" t="n">
        <v>55915</v>
      </c>
      <c r="E84" s="0" t="s">
        <v>12</v>
      </c>
      <c r="F84" s="0" t="e">
        <f aca="false">NA()</f>
        <v>#N/A</v>
      </c>
      <c r="G84" s="0" t="e">
        <f aca="false">NA()</f>
        <v>#N/A</v>
      </c>
    </row>
    <row r="85" customFormat="false" ht="12.75" hidden="false" customHeight="false" outlineLevel="0" collapsed="false">
      <c r="A85" s="47" t="s">
        <v>58</v>
      </c>
      <c r="B85" s="48" t="n">
        <v>96066310</v>
      </c>
      <c r="C85" s="47" t="s">
        <v>61</v>
      </c>
      <c r="D85" s="48" t="n">
        <v>53350</v>
      </c>
      <c r="E85" s="0" t="s">
        <v>12</v>
      </c>
      <c r="F85" s="0" t="n">
        <v>3</v>
      </c>
      <c r="G85" s="0" t="n">
        <v>3</v>
      </c>
    </row>
    <row r="86" customFormat="false" ht="12.75" hidden="false" customHeight="false" outlineLevel="0" collapsed="false">
      <c r="A86" s="47" t="s">
        <v>58</v>
      </c>
      <c r="B86" s="48" t="n">
        <v>96045266</v>
      </c>
      <c r="C86" s="47" t="s">
        <v>27</v>
      </c>
      <c r="D86" s="48" t="n">
        <v>53350</v>
      </c>
      <c r="E86" s="0" t="s">
        <v>12</v>
      </c>
      <c r="F86" s="0" t="n">
        <v>3</v>
      </c>
      <c r="G86" s="0" t="n">
        <v>3</v>
      </c>
    </row>
    <row r="87" customFormat="false" ht="12.75" hidden="false" customHeight="false" outlineLevel="0" collapsed="false">
      <c r="A87" s="47" t="s">
        <v>237</v>
      </c>
      <c r="B87" s="48" t="n">
        <v>96056360</v>
      </c>
      <c r="C87" s="47" t="s">
        <v>27</v>
      </c>
      <c r="D87" s="48" t="n">
        <v>55727</v>
      </c>
      <c r="E87" s="0" t="s">
        <v>12</v>
      </c>
      <c r="F87" s="0" t="e">
        <f aca="false">NA()</f>
        <v>#N/A</v>
      </c>
      <c r="G87" s="0" t="e">
        <f aca="false">NA()</f>
        <v>#N/A</v>
      </c>
    </row>
    <row r="88" customFormat="false" ht="12.75" hidden="false" customHeight="false" outlineLevel="0" collapsed="false">
      <c r="A88" s="51" t="s">
        <v>245</v>
      </c>
      <c r="B88" s="48"/>
      <c r="C88" s="51" t="s">
        <v>42</v>
      </c>
      <c r="D88" s="54" t="n">
        <v>95307</v>
      </c>
      <c r="E88" s="0" t="s">
        <v>12</v>
      </c>
      <c r="F88" s="0" t="e">
        <f aca="false">NA()</f>
        <v>#N/A</v>
      </c>
      <c r="G88" s="0" t="e">
        <f aca="false">NA()</f>
        <v>#N/A</v>
      </c>
    </row>
    <row r="89" customFormat="false" ht="12.75" hidden="false" customHeight="false" outlineLevel="0" collapsed="false">
      <c r="A89" s="47" t="s">
        <v>128</v>
      </c>
      <c r="B89" s="48" t="n">
        <v>96035882</v>
      </c>
      <c r="C89" s="47" t="s">
        <v>129</v>
      </c>
      <c r="D89" s="48" t="n">
        <v>49298</v>
      </c>
      <c r="E89" s="0" t="s">
        <v>12</v>
      </c>
      <c r="F89" s="0" t="e">
        <f aca="false">NA()</f>
        <v>#N/A</v>
      </c>
      <c r="G89" s="0" t="e">
        <f aca="false">NA()</f>
        <v>#N/A</v>
      </c>
    </row>
    <row r="90" customFormat="false" ht="12.75" hidden="false" customHeight="false" outlineLevel="0" collapsed="false">
      <c r="A90" s="47" t="s">
        <v>83</v>
      </c>
      <c r="B90" s="48" t="n">
        <v>96028131</v>
      </c>
      <c r="C90" s="47" t="s">
        <v>27</v>
      </c>
      <c r="D90" s="48" t="n">
        <v>53341</v>
      </c>
      <c r="E90" s="0" t="s">
        <v>12</v>
      </c>
      <c r="F90" s="0" t="e">
        <f aca="false">NA()</f>
        <v>#N/A</v>
      </c>
      <c r="G90" s="0" t="e">
        <f aca="false">NA()</f>
        <v>#N/A</v>
      </c>
    </row>
    <row r="91" customFormat="false" ht="12.75" hidden="false" customHeight="false" outlineLevel="0" collapsed="false">
      <c r="A91" s="47" t="s">
        <v>112</v>
      </c>
      <c r="B91" s="48" t="n">
        <v>96023504</v>
      </c>
      <c r="C91" s="47" t="s">
        <v>27</v>
      </c>
      <c r="D91" s="48" t="n">
        <v>57956</v>
      </c>
      <c r="E91" s="0" t="s">
        <v>12</v>
      </c>
      <c r="F91" s="0" t="n">
        <v>29</v>
      </c>
      <c r="G91" s="0" t="n">
        <v>29</v>
      </c>
    </row>
    <row r="92" customFormat="false" ht="12.75" hidden="false" customHeight="false" outlineLevel="0" collapsed="false">
      <c r="A92" s="47" t="s">
        <v>143</v>
      </c>
      <c r="B92" s="48" t="n">
        <v>96042254</v>
      </c>
      <c r="C92" s="47" t="s">
        <v>27</v>
      </c>
      <c r="D92" s="48" t="n">
        <v>51732</v>
      </c>
      <c r="E92" s="0" t="s">
        <v>12</v>
      </c>
      <c r="F92" s="0" t="e">
        <f aca="false">NA()</f>
        <v>#N/A</v>
      </c>
      <c r="G92" s="0" t="e">
        <f aca="false">NA()</f>
        <v>#N/A</v>
      </c>
    </row>
    <row r="93" customFormat="false" ht="12.75" hidden="false" customHeight="false" outlineLevel="0" collapsed="false">
      <c r="A93" s="47" t="s">
        <v>55</v>
      </c>
      <c r="B93" s="48" t="n">
        <v>96057022</v>
      </c>
      <c r="C93" s="47" t="s">
        <v>27</v>
      </c>
      <c r="D93" s="48" t="n">
        <v>91219</v>
      </c>
      <c r="E93" s="0" t="s">
        <v>12</v>
      </c>
      <c r="F93" s="0" t="n">
        <v>16</v>
      </c>
      <c r="G93" s="0" t="n">
        <v>16</v>
      </c>
    </row>
    <row r="94" customFormat="false" ht="12.75" hidden="false" customHeight="false" outlineLevel="0" collapsed="false">
      <c r="A94" s="47" t="s">
        <v>105</v>
      </c>
      <c r="B94" s="48" t="n">
        <v>96038352</v>
      </c>
      <c r="C94" s="47" t="s">
        <v>27</v>
      </c>
      <c r="D94" s="48" t="n">
        <v>60949</v>
      </c>
      <c r="E94" s="0" t="s">
        <v>12</v>
      </c>
      <c r="F94" s="0" t="e">
        <f aca="false">NA()</f>
        <v>#N/A</v>
      </c>
      <c r="G94" s="0" t="e">
        <f aca="false">NA()</f>
        <v>#N/A</v>
      </c>
    </row>
    <row r="95" customFormat="false" ht="12.75" hidden="false" customHeight="false" outlineLevel="0" collapsed="false">
      <c r="A95" s="51" t="s">
        <v>272</v>
      </c>
      <c r="B95" s="48"/>
      <c r="C95" s="51" t="s">
        <v>42</v>
      </c>
      <c r="D95" s="54" t="n">
        <v>80111</v>
      </c>
      <c r="E95" s="0" t="s">
        <v>12</v>
      </c>
      <c r="F95" s="0" t="e">
        <f aca="false">NA()</f>
        <v>#N/A</v>
      </c>
      <c r="G95" s="0" t="e">
        <f aca="false">NA()</f>
        <v>#N/A</v>
      </c>
    </row>
    <row r="96" customFormat="false" ht="12.75" hidden="false" customHeight="false" outlineLevel="0" collapsed="false">
      <c r="A96" s="47" t="s">
        <v>191</v>
      </c>
      <c r="B96" s="48" t="n">
        <v>96051533</v>
      </c>
      <c r="C96" s="47" t="s">
        <v>27</v>
      </c>
      <c r="D96" s="48" t="n">
        <v>65744</v>
      </c>
      <c r="E96" s="0" t="s">
        <v>12</v>
      </c>
      <c r="F96" s="0" t="e">
        <f aca="false">NA()</f>
        <v>#N/A</v>
      </c>
      <c r="G96" s="0" t="e">
        <f aca="false">NA()</f>
        <v>#N/A</v>
      </c>
    </row>
    <row r="97" customFormat="false" ht="12.75" hidden="false" customHeight="false" outlineLevel="0" collapsed="false">
      <c r="A97" s="51" t="s">
        <v>280</v>
      </c>
      <c r="B97" s="48"/>
      <c r="C97" s="51" t="s">
        <v>42</v>
      </c>
      <c r="D97" s="54" t="n">
        <v>30281</v>
      </c>
      <c r="E97" s="0" t="s">
        <v>12</v>
      </c>
      <c r="F97" s="0" t="e">
        <f aca="false">NA()</f>
        <v>#N/A</v>
      </c>
      <c r="G97" s="0" t="e">
        <f aca="false">NA()</f>
        <v>#N/A</v>
      </c>
    </row>
    <row r="98" customFormat="false" ht="12.75" hidden="false" customHeight="false" outlineLevel="0" collapsed="false">
      <c r="A98" s="51" t="s">
        <v>279</v>
      </c>
      <c r="B98" s="48"/>
      <c r="C98" s="51" t="s">
        <v>42</v>
      </c>
      <c r="D98" s="54" t="n">
        <v>80575</v>
      </c>
      <c r="E98" s="0" t="s">
        <v>12</v>
      </c>
      <c r="F98" s="0" t="e">
        <f aca="false">NA()</f>
        <v>#N/A</v>
      </c>
      <c r="G98" s="0" t="e">
        <f aca="false">NA()</f>
        <v>#N/A</v>
      </c>
    </row>
    <row r="99" customFormat="false" ht="12.75" hidden="false" customHeight="false" outlineLevel="0" collapsed="false">
      <c r="A99" s="51" t="s">
        <v>240</v>
      </c>
      <c r="B99" s="48"/>
      <c r="C99" s="51" t="s">
        <v>42</v>
      </c>
      <c r="D99" s="54" t="n">
        <v>77232</v>
      </c>
      <c r="E99" s="0" t="s">
        <v>12</v>
      </c>
      <c r="F99" s="0" t="e">
        <f aca="false">NA()</f>
        <v>#N/A</v>
      </c>
      <c r="G99" s="0" t="e">
        <f aca="false">NA()</f>
        <v>#N/A</v>
      </c>
    </row>
    <row r="100" customFormat="false" ht="12.75" hidden="false" customHeight="false" outlineLevel="0" collapsed="false">
      <c r="A100" s="51" t="s">
        <v>107</v>
      </c>
      <c r="B100" s="48"/>
      <c r="C100" s="51" t="s">
        <v>42</v>
      </c>
      <c r="D100" s="54" t="n">
        <v>84922</v>
      </c>
      <c r="E100" s="0" t="s">
        <v>12</v>
      </c>
      <c r="F100" s="0" t="e">
        <f aca="false">NA()</f>
        <v>#N/A</v>
      </c>
      <c r="G100" s="0" t="e">
        <f aca="false">NA()</f>
        <v>#N/A</v>
      </c>
    </row>
    <row r="101" customFormat="false" ht="12.75" hidden="false" customHeight="false" outlineLevel="0" collapsed="false">
      <c r="A101" s="51" t="s">
        <v>199</v>
      </c>
      <c r="B101" s="48"/>
      <c r="C101" s="51" t="s">
        <v>42</v>
      </c>
      <c r="D101" s="54" t="n">
        <v>85289</v>
      </c>
      <c r="E101" s="0" t="s">
        <v>12</v>
      </c>
      <c r="F101" s="0" t="e">
        <f aca="false">NA()</f>
        <v>#N/A</v>
      </c>
      <c r="G101" s="0" t="e">
        <f aca="false">NA()</f>
        <v>#N/A</v>
      </c>
    </row>
    <row r="102" customFormat="false" ht="12.75" hidden="false" customHeight="false" outlineLevel="0" collapsed="false">
      <c r="A102" s="47" t="s">
        <v>204</v>
      </c>
      <c r="B102" s="48" t="n">
        <v>96061965</v>
      </c>
      <c r="C102" s="47" t="s">
        <v>27</v>
      </c>
      <c r="D102" s="48" t="n">
        <v>90097</v>
      </c>
      <c r="E102" s="0" t="s">
        <v>12</v>
      </c>
      <c r="F102" s="0" t="n">
        <v>52</v>
      </c>
      <c r="G102" s="0" t="n">
        <v>52</v>
      </c>
    </row>
    <row r="103" customFormat="false" ht="12.75" hidden="false" customHeight="false" outlineLevel="0" collapsed="false">
      <c r="A103" s="51" t="s">
        <v>278</v>
      </c>
      <c r="B103" s="48"/>
      <c r="C103" s="51" t="s">
        <v>42</v>
      </c>
      <c r="D103" s="54" t="n">
        <v>30487</v>
      </c>
      <c r="E103" s="0" t="s">
        <v>12</v>
      </c>
      <c r="F103" s="0" t="e">
        <f aca="false">NA()</f>
        <v>#N/A</v>
      </c>
      <c r="G103" s="0" t="e">
        <f aca="false">NA()</f>
        <v>#N/A</v>
      </c>
    </row>
    <row r="104" customFormat="false" ht="12.75" hidden="false" customHeight="false" outlineLevel="0" collapsed="false">
      <c r="A104" s="47" t="s">
        <v>187</v>
      </c>
      <c r="B104" s="48" t="n">
        <v>96055188</v>
      </c>
      <c r="C104" s="47" t="s">
        <v>27</v>
      </c>
      <c r="D104" s="48" t="n">
        <v>1421</v>
      </c>
      <c r="E104" s="0" t="s">
        <v>12</v>
      </c>
      <c r="F104" s="0" t="e">
        <f aca="false">NA()</f>
        <v>#N/A</v>
      </c>
      <c r="G104" s="0" t="e">
        <f aca="false">NA()</f>
        <v>#N/A</v>
      </c>
    </row>
    <row r="105" customFormat="false" ht="12.75" hidden="false" customHeight="false" outlineLevel="0" collapsed="false">
      <c r="A105" s="51" t="s">
        <v>146</v>
      </c>
      <c r="B105" s="48"/>
      <c r="C105" s="51" t="s">
        <v>42</v>
      </c>
      <c r="D105" s="54" t="n">
        <v>68254</v>
      </c>
      <c r="E105" s="0" t="s">
        <v>12</v>
      </c>
      <c r="F105" s="0" t="n">
        <v>44</v>
      </c>
      <c r="G105" s="0" t="n">
        <v>44</v>
      </c>
    </row>
    <row r="106" customFormat="false" ht="12.75" hidden="false" customHeight="false" outlineLevel="0" collapsed="false">
      <c r="A106" s="47" t="s">
        <v>114</v>
      </c>
      <c r="B106" s="48" t="n">
        <v>95001006</v>
      </c>
      <c r="C106" s="47" t="s">
        <v>27</v>
      </c>
      <c r="D106" s="48" t="n">
        <v>26313</v>
      </c>
      <c r="E106" s="0" t="s">
        <v>12</v>
      </c>
      <c r="F106" s="0" t="e">
        <f aca="false">NA()</f>
        <v>#N/A</v>
      </c>
      <c r="G106" s="0" t="e">
        <f aca="false">NA()</f>
        <v>#N/A</v>
      </c>
    </row>
    <row r="107" customFormat="false" ht="12.75" hidden="false" customHeight="false" outlineLevel="0" collapsed="false">
      <c r="A107" s="51" t="s">
        <v>305</v>
      </c>
      <c r="B107" s="48"/>
      <c r="C107" s="51" t="s">
        <v>42</v>
      </c>
      <c r="D107" s="54" t="n">
        <v>5444</v>
      </c>
      <c r="E107" s="0" t="s">
        <v>12</v>
      </c>
      <c r="F107" s="0" t="e">
        <f aca="false">NA()</f>
        <v>#N/A</v>
      </c>
      <c r="G107" s="0" t="e">
        <f aca="false">NA()</f>
        <v>#N/A</v>
      </c>
    </row>
    <row r="108" customFormat="false" ht="12.75" hidden="false" customHeight="false" outlineLevel="0" collapsed="false">
      <c r="A108" s="51" t="s">
        <v>196</v>
      </c>
      <c r="B108" s="48"/>
      <c r="C108" s="51" t="s">
        <v>42</v>
      </c>
      <c r="D108" s="54" t="n">
        <v>63597</v>
      </c>
      <c r="E108" s="0" t="s">
        <v>12</v>
      </c>
      <c r="F108" s="0" t="e">
        <f aca="false">NA()</f>
        <v>#N/A</v>
      </c>
      <c r="G108" s="0" t="e">
        <f aca="false">NA()</f>
        <v>#N/A</v>
      </c>
    </row>
    <row r="109" customFormat="false" ht="12.75" hidden="false" customHeight="false" outlineLevel="0" collapsed="false">
      <c r="A109" s="47" t="s">
        <v>73</v>
      </c>
      <c r="B109" s="48" t="n">
        <v>96016620</v>
      </c>
      <c r="C109" s="47" t="s">
        <v>27</v>
      </c>
      <c r="D109" s="48" t="n">
        <v>55109</v>
      </c>
      <c r="E109" s="0" t="s">
        <v>12</v>
      </c>
      <c r="F109" s="0" t="e">
        <f aca="false">NA()</f>
        <v>#N/A</v>
      </c>
      <c r="G109" s="0" t="e">
        <f aca="false">NA()</f>
        <v>#N/A</v>
      </c>
    </row>
    <row r="110" customFormat="false" ht="12.75" hidden="false" customHeight="false" outlineLevel="0" collapsed="false">
      <c r="A110" s="51" t="s">
        <v>295</v>
      </c>
      <c r="B110" s="48"/>
      <c r="C110" s="51" t="s">
        <v>42</v>
      </c>
      <c r="D110" s="54" t="n">
        <v>1709</v>
      </c>
      <c r="E110" s="0" t="s">
        <v>12</v>
      </c>
      <c r="F110" s="0" t="e">
        <f aca="false">NA()</f>
        <v>#N/A</v>
      </c>
      <c r="G110" s="0" t="e">
        <f aca="false">NA()</f>
        <v>#N/A</v>
      </c>
    </row>
    <row r="111" customFormat="false" ht="12.75" hidden="false" customHeight="false" outlineLevel="0" collapsed="false">
      <c r="A111" s="47" t="s">
        <v>238</v>
      </c>
      <c r="B111" s="48" t="n">
        <v>96051537</v>
      </c>
      <c r="C111" s="47" t="s">
        <v>27</v>
      </c>
      <c r="D111" s="48" t="n">
        <v>66682</v>
      </c>
      <c r="E111" s="0" t="s">
        <v>12</v>
      </c>
      <c r="F111" s="0" t="n">
        <v>26</v>
      </c>
      <c r="G111" s="0" t="n">
        <v>26</v>
      </c>
    </row>
    <row r="112" customFormat="false" ht="12.75" hidden="false" customHeight="false" outlineLevel="0" collapsed="false">
      <c r="A112" s="51" t="s">
        <v>285</v>
      </c>
      <c r="B112" s="48"/>
      <c r="C112" s="51" t="s">
        <v>42</v>
      </c>
      <c r="D112" s="54" t="n">
        <v>11175</v>
      </c>
      <c r="E112" s="0" t="s">
        <v>12</v>
      </c>
      <c r="F112" s="0" t="e">
        <f aca="false">NA()</f>
        <v>#N/A</v>
      </c>
      <c r="G112" s="0" t="e">
        <f aca="false">NA()</f>
        <v>#N/A</v>
      </c>
    </row>
    <row r="113" customFormat="false" ht="12.75" hidden="false" customHeight="false" outlineLevel="0" collapsed="false">
      <c r="A113" s="47" t="s">
        <v>101</v>
      </c>
      <c r="B113" s="48" t="n">
        <v>96043410</v>
      </c>
      <c r="C113" s="47" t="s">
        <v>27</v>
      </c>
      <c r="D113" s="48" t="n">
        <v>65246</v>
      </c>
      <c r="E113" s="0" t="s">
        <v>12</v>
      </c>
      <c r="F113" s="0" t="e">
        <f aca="false">NA()</f>
        <v>#N/A</v>
      </c>
      <c r="G113" s="0" t="e">
        <f aca="false">NA()</f>
        <v>#N/A</v>
      </c>
    </row>
    <row r="114" customFormat="false" ht="12.75" hidden="false" customHeight="false" outlineLevel="0" collapsed="false">
      <c r="A114" s="51" t="s">
        <v>243</v>
      </c>
      <c r="B114" s="48"/>
      <c r="C114" s="51" t="s">
        <v>42</v>
      </c>
      <c r="D114" s="54" t="n">
        <v>1799</v>
      </c>
      <c r="E114" s="0" t="s">
        <v>12</v>
      </c>
      <c r="F114" s="0" t="e">
        <f aca="false">NA()</f>
        <v>#N/A</v>
      </c>
      <c r="G114" s="0" t="e">
        <f aca="false">NA()</f>
        <v>#N/A</v>
      </c>
    </row>
    <row r="115" customFormat="false" ht="12.75" hidden="false" customHeight="false" outlineLevel="0" collapsed="false">
      <c r="A115" s="51" t="s">
        <v>283</v>
      </c>
      <c r="B115" s="48"/>
      <c r="C115" s="51" t="s">
        <v>42</v>
      </c>
      <c r="D115" s="54" t="n">
        <v>56039</v>
      </c>
      <c r="E115" s="0" t="s">
        <v>12</v>
      </c>
      <c r="F115" s="0" t="e">
        <f aca="false">NA()</f>
        <v>#N/A</v>
      </c>
      <c r="G115" s="0" t="e">
        <f aca="false">NA()</f>
        <v>#N/A</v>
      </c>
    </row>
    <row r="116" customFormat="false" ht="12.75" hidden="false" customHeight="false" outlineLevel="0" collapsed="false">
      <c r="A116" s="51" t="s">
        <v>307</v>
      </c>
      <c r="B116" s="48"/>
      <c r="C116" s="51" t="s">
        <v>42</v>
      </c>
      <c r="D116" s="54" t="n">
        <v>118</v>
      </c>
      <c r="E116" s="0" t="s">
        <v>12</v>
      </c>
      <c r="F116" s="0" t="e">
        <f aca="false">NA()</f>
        <v>#N/A</v>
      </c>
      <c r="G116" s="0" t="e">
        <f aca="false">NA()</f>
        <v>#N/A</v>
      </c>
    </row>
    <row r="117" customFormat="false" ht="12.75" hidden="false" customHeight="false" outlineLevel="0" collapsed="false">
      <c r="A117" s="47" t="s">
        <v>74</v>
      </c>
      <c r="B117" s="48" t="n">
        <v>96043931</v>
      </c>
      <c r="C117" s="47" t="s">
        <v>27</v>
      </c>
      <c r="D117" s="48" t="n">
        <v>120</v>
      </c>
      <c r="E117" s="0" t="s">
        <v>12</v>
      </c>
      <c r="F117" s="0" t="e">
        <f aca="false">NA()</f>
        <v>#N/A</v>
      </c>
      <c r="G117" s="0" t="e">
        <f aca="false">NA()</f>
        <v>#N/A</v>
      </c>
    </row>
    <row r="118" customFormat="false" ht="12.75" hidden="false" customHeight="false" outlineLevel="0" collapsed="false">
      <c r="A118" s="47" t="s">
        <v>299</v>
      </c>
      <c r="B118" s="48" t="n">
        <v>96021719</v>
      </c>
      <c r="C118" s="47" t="s">
        <v>27</v>
      </c>
      <c r="D118" s="48" t="n">
        <v>1763</v>
      </c>
      <c r="E118" s="0" t="s">
        <v>12</v>
      </c>
      <c r="F118" s="0" t="e">
        <f aca="false">NA()</f>
        <v>#N/A</v>
      </c>
      <c r="G118" s="0" t="e">
        <f aca="false">NA()</f>
        <v>#N/A</v>
      </c>
    </row>
    <row r="119" customFormat="false" ht="12.75" hidden="false" customHeight="false" outlineLevel="0" collapsed="false">
      <c r="A119" s="51" t="s">
        <v>247</v>
      </c>
      <c r="B119" s="48"/>
      <c r="C119" s="51" t="s">
        <v>42</v>
      </c>
      <c r="D119" s="54" t="n">
        <v>1901</v>
      </c>
      <c r="E119" s="0" t="s">
        <v>12</v>
      </c>
      <c r="F119" s="0" t="e">
        <f aca="false">NA()</f>
        <v>#N/A</v>
      </c>
      <c r="G119" s="0" t="e">
        <f aca="false">NA()</f>
        <v>#N/A</v>
      </c>
    </row>
    <row r="120" customFormat="false" ht="12.75" hidden="false" customHeight="false" outlineLevel="0" collapsed="false">
      <c r="A120" s="47" t="s">
        <v>154</v>
      </c>
      <c r="B120" s="48" t="n">
        <v>96043308</v>
      </c>
      <c r="C120" s="47" t="s">
        <v>27</v>
      </c>
      <c r="D120" s="48" t="n">
        <v>53619</v>
      </c>
      <c r="E120" s="0" t="s">
        <v>12</v>
      </c>
      <c r="F120" s="0" t="e">
        <f aca="false">NA()</f>
        <v>#N/A</v>
      </c>
      <c r="G120" s="0" t="e">
        <f aca="false">NA()</f>
        <v>#N/A</v>
      </c>
    </row>
    <row r="121" customFormat="false" ht="12.75" hidden="false" customHeight="false" outlineLevel="0" collapsed="false">
      <c r="A121" s="51" t="s">
        <v>254</v>
      </c>
      <c r="B121" s="48"/>
      <c r="C121" s="51" t="s">
        <v>42</v>
      </c>
      <c r="D121" s="54" t="n">
        <v>64449</v>
      </c>
      <c r="E121" s="0" t="s">
        <v>12</v>
      </c>
      <c r="F121" s="0" t="e">
        <f aca="false">NA()</f>
        <v>#N/A</v>
      </c>
      <c r="G121" s="0" t="e">
        <f aca="false">NA()</f>
        <v>#N/A</v>
      </c>
    </row>
    <row r="122" customFormat="false" ht="12.75" hidden="false" customHeight="false" outlineLevel="0" collapsed="false">
      <c r="A122" s="51" t="s">
        <v>274</v>
      </c>
      <c r="B122" s="48"/>
      <c r="C122" s="51" t="s">
        <v>42</v>
      </c>
      <c r="D122" s="54" t="n">
        <v>54292</v>
      </c>
      <c r="E122" s="0" t="s">
        <v>12</v>
      </c>
      <c r="F122" s="0" t="e">
        <f aca="false">NA()</f>
        <v>#N/A</v>
      </c>
      <c r="G122" s="0" t="e">
        <f aca="false">NA()</f>
        <v>#N/A</v>
      </c>
    </row>
    <row r="123" customFormat="false" ht="12.75" hidden="false" customHeight="false" outlineLevel="0" collapsed="false">
      <c r="A123" s="47" t="s">
        <v>151</v>
      </c>
      <c r="B123" s="48" t="n">
        <v>96044811</v>
      </c>
      <c r="C123" s="47" t="s">
        <v>27</v>
      </c>
      <c r="D123" s="48" t="n">
        <v>246</v>
      </c>
      <c r="E123" s="0" t="s">
        <v>12</v>
      </c>
      <c r="F123" s="0" t="e">
        <f aca="false">NA()</f>
        <v>#N/A</v>
      </c>
      <c r="G123" s="0" t="e">
        <f aca="false">NA()</f>
        <v>#N/A</v>
      </c>
    </row>
    <row r="124" customFormat="false" ht="12.75" hidden="false" customHeight="false" outlineLevel="0" collapsed="false">
      <c r="A124" s="51" t="s">
        <v>230</v>
      </c>
      <c r="B124" s="48"/>
      <c r="C124" s="51" t="s">
        <v>42</v>
      </c>
      <c r="D124" s="54" t="n">
        <v>58669</v>
      </c>
      <c r="E124" s="0" t="s">
        <v>12</v>
      </c>
      <c r="F124" s="0" t="e">
        <f aca="false">NA()</f>
        <v>#N/A</v>
      </c>
      <c r="G124" s="0" t="e">
        <f aca="false">NA()</f>
        <v>#N/A</v>
      </c>
    </row>
    <row r="125" customFormat="false" ht="12.75" hidden="false" customHeight="false" outlineLevel="0" collapsed="false">
      <c r="A125" s="51" t="s">
        <v>220</v>
      </c>
      <c r="B125" s="48"/>
      <c r="C125" s="51" t="s">
        <v>42</v>
      </c>
      <c r="D125" s="54" t="n">
        <v>97779</v>
      </c>
      <c r="E125" s="0" t="s">
        <v>12</v>
      </c>
      <c r="F125" s="0" t="e">
        <f aca="false">NA()</f>
        <v>#N/A</v>
      </c>
      <c r="G125" s="0" t="e">
        <f aca="false">NA()</f>
        <v>#N/A</v>
      </c>
    </row>
    <row r="126" customFormat="false" ht="12.75" hidden="false" customHeight="false" outlineLevel="0" collapsed="false">
      <c r="A126" s="51" t="s">
        <v>337</v>
      </c>
      <c r="B126" s="48"/>
      <c r="C126" s="51" t="s">
        <v>42</v>
      </c>
      <c r="D126" s="54" t="n">
        <v>5310</v>
      </c>
      <c r="E126" s="0" t="s">
        <v>12</v>
      </c>
      <c r="F126" s="0" t="e">
        <f aca="false">NA()</f>
        <v>#N/A</v>
      </c>
      <c r="G126" s="0" t="e">
        <f aca="false">NA()</f>
        <v>#N/A</v>
      </c>
    </row>
    <row r="127" customFormat="false" ht="12.75" hidden="false" customHeight="false" outlineLevel="0" collapsed="false">
      <c r="A127" s="47" t="s">
        <v>322</v>
      </c>
      <c r="B127" s="48" t="n">
        <v>96000104</v>
      </c>
      <c r="C127" s="47" t="s">
        <v>46</v>
      </c>
      <c r="D127" s="48" t="n">
        <v>58177</v>
      </c>
      <c r="E127" s="0" t="s">
        <v>12</v>
      </c>
      <c r="F127" s="0" t="n">
        <v>58</v>
      </c>
      <c r="G127" s="0" t="n">
        <v>58</v>
      </c>
    </row>
    <row r="128" customFormat="false" ht="12.75" hidden="false" customHeight="false" outlineLevel="0" collapsed="false">
      <c r="A128" s="47" t="s">
        <v>115</v>
      </c>
      <c r="B128" s="48" t="n">
        <v>96019633</v>
      </c>
      <c r="C128" s="47" t="s">
        <v>27</v>
      </c>
      <c r="D128" s="48" t="n">
        <v>278</v>
      </c>
      <c r="E128" s="0" t="s">
        <v>12</v>
      </c>
      <c r="F128" s="0" t="e">
        <f aca="false">NA()</f>
        <v>#N/A</v>
      </c>
      <c r="G128" s="0" t="e">
        <f aca="false">NA()</f>
        <v>#N/A</v>
      </c>
    </row>
    <row r="129" customFormat="false" ht="12.75" hidden="false" customHeight="false" outlineLevel="0" collapsed="false">
      <c r="A129" s="51" t="s">
        <v>184</v>
      </c>
      <c r="B129" s="48"/>
      <c r="C129" s="51" t="s">
        <v>42</v>
      </c>
      <c r="D129" s="54" t="n">
        <v>2094</v>
      </c>
      <c r="E129" s="0" t="s">
        <v>12</v>
      </c>
      <c r="F129" s="0" t="e">
        <f aca="false">NA()</f>
        <v>#N/A</v>
      </c>
      <c r="G129" s="0" t="e">
        <f aca="false">NA()</f>
        <v>#N/A</v>
      </c>
    </row>
    <row r="130" customFormat="false" ht="12.75" hidden="false" customHeight="false" outlineLevel="0" collapsed="false">
      <c r="A130" s="47" t="s">
        <v>312</v>
      </c>
      <c r="B130" s="48" t="n">
        <v>96057698</v>
      </c>
      <c r="C130" s="47" t="s">
        <v>27</v>
      </c>
      <c r="D130" s="48" t="n">
        <v>51880</v>
      </c>
      <c r="E130" s="0" t="s">
        <v>12</v>
      </c>
      <c r="F130" s="0" t="e">
        <f aca="false">NA()</f>
        <v>#N/A</v>
      </c>
      <c r="G130" s="0" t="e">
        <f aca="false">NA()</f>
        <v>#N/A</v>
      </c>
    </row>
    <row r="131" customFormat="false" ht="12.75" hidden="false" customHeight="false" outlineLevel="0" collapsed="false">
      <c r="A131" s="51" t="s">
        <v>327</v>
      </c>
      <c r="B131" s="48"/>
      <c r="C131" s="51" t="s">
        <v>42</v>
      </c>
      <c r="D131" s="54" t="n">
        <v>36857</v>
      </c>
      <c r="E131" s="0" t="s">
        <v>12</v>
      </c>
      <c r="F131" s="0" t="e">
        <f aca="false">NA()</f>
        <v>#N/A</v>
      </c>
      <c r="G131" s="0" t="e">
        <f aca="false">NA()</f>
        <v>#N/A</v>
      </c>
    </row>
    <row r="132" customFormat="false" ht="12.75" hidden="false" customHeight="false" outlineLevel="0" collapsed="false">
      <c r="A132" s="51" t="s">
        <v>336</v>
      </c>
      <c r="B132" s="48"/>
      <c r="C132" s="51" t="s">
        <v>42</v>
      </c>
      <c r="D132" s="54" t="n">
        <v>2160</v>
      </c>
      <c r="E132" s="0" t="s">
        <v>12</v>
      </c>
      <c r="F132" s="0" t="e">
        <f aca="false">NA()</f>
        <v>#N/A</v>
      </c>
      <c r="G132" s="0" t="e">
        <f aca="false">NA()</f>
        <v>#N/A</v>
      </c>
    </row>
    <row r="133" customFormat="false" ht="12.75" hidden="false" customHeight="false" outlineLevel="0" collapsed="false">
      <c r="A133" s="51" t="s">
        <v>219</v>
      </c>
      <c r="B133" s="48"/>
      <c r="C133" s="51" t="s">
        <v>42</v>
      </c>
      <c r="D133" s="54" t="n">
        <v>2162</v>
      </c>
      <c r="E133" s="0" t="s">
        <v>12</v>
      </c>
      <c r="F133" s="0" t="e">
        <f aca="false">NA()</f>
        <v>#N/A</v>
      </c>
      <c r="G133" s="0" t="e">
        <f aca="false">NA()</f>
        <v>#N/A</v>
      </c>
    </row>
    <row r="134" customFormat="false" ht="12.75" hidden="false" customHeight="false" outlineLevel="0" collapsed="false">
      <c r="A134" s="47" t="s">
        <v>139</v>
      </c>
      <c r="B134" s="48" t="n">
        <v>96004750</v>
      </c>
      <c r="C134" s="47" t="s">
        <v>46</v>
      </c>
      <c r="D134" s="48" t="n">
        <v>45492</v>
      </c>
      <c r="E134" s="0" t="s">
        <v>12</v>
      </c>
      <c r="F134" s="0" t="n">
        <v>64</v>
      </c>
      <c r="G134" s="0" t="n">
        <v>64</v>
      </c>
    </row>
    <row r="135" customFormat="false" ht="12.75" hidden="false" customHeight="false" outlineLevel="0" collapsed="false">
      <c r="A135" s="51" t="s">
        <v>241</v>
      </c>
      <c r="B135" s="48"/>
      <c r="C135" s="51" t="s">
        <v>42</v>
      </c>
      <c r="D135" s="54" t="n">
        <v>2181</v>
      </c>
      <c r="E135" s="0" t="s">
        <v>12</v>
      </c>
      <c r="F135" s="0" t="e">
        <f aca="false">NA()</f>
        <v>#N/A</v>
      </c>
      <c r="G135" s="0" t="e">
        <f aca="false">NA()</f>
        <v>#N/A</v>
      </c>
    </row>
    <row r="136" customFormat="false" ht="12.75" hidden="false" customHeight="false" outlineLevel="0" collapsed="false">
      <c r="A136" s="47" t="s">
        <v>100</v>
      </c>
      <c r="B136" s="48" t="n">
        <v>96052169</v>
      </c>
      <c r="C136" s="47" t="s">
        <v>27</v>
      </c>
      <c r="D136" s="48" t="n">
        <v>49333</v>
      </c>
      <c r="E136" s="0" t="s">
        <v>12</v>
      </c>
      <c r="F136" s="0" t="e">
        <f aca="false">NA()</f>
        <v>#N/A</v>
      </c>
      <c r="G136" s="0" t="e">
        <f aca="false">NA()</f>
        <v>#N/A</v>
      </c>
    </row>
    <row r="137" customFormat="false" ht="12.75" hidden="false" customHeight="false" outlineLevel="0" collapsed="false">
      <c r="A137" s="47" t="s">
        <v>63</v>
      </c>
      <c r="B137" s="48" t="n">
        <v>95000281</v>
      </c>
      <c r="C137" s="47" t="s">
        <v>64</v>
      </c>
      <c r="D137" s="48" t="n">
        <v>56264</v>
      </c>
      <c r="E137" s="0" t="s">
        <v>12</v>
      </c>
      <c r="F137" s="0" t="n">
        <v>7</v>
      </c>
      <c r="G137" s="0" t="n">
        <v>7</v>
      </c>
    </row>
    <row r="138" customFormat="false" ht="12.75" hidden="false" customHeight="false" outlineLevel="0" collapsed="false">
      <c r="A138" s="51" t="s">
        <v>209</v>
      </c>
      <c r="B138" s="48"/>
      <c r="C138" s="51" t="s">
        <v>42</v>
      </c>
      <c r="D138" s="54" t="n">
        <v>58058</v>
      </c>
      <c r="E138" s="0" t="s">
        <v>12</v>
      </c>
      <c r="F138" s="0" t="e">
        <f aca="false">NA()</f>
        <v>#N/A</v>
      </c>
      <c r="G138" s="0" t="e">
        <f aca="false">NA()</f>
        <v>#N/A</v>
      </c>
    </row>
    <row r="139" customFormat="false" ht="12.75" hidden="false" customHeight="false" outlineLevel="0" collapsed="false">
      <c r="A139" s="47" t="s">
        <v>96</v>
      </c>
      <c r="B139" s="48" t="n">
        <v>95000191</v>
      </c>
      <c r="C139" s="47" t="s">
        <v>61</v>
      </c>
      <c r="D139" s="48" t="n">
        <v>9409</v>
      </c>
      <c r="E139" s="0" t="s">
        <v>12</v>
      </c>
      <c r="F139" s="0" t="n">
        <v>14</v>
      </c>
      <c r="G139" s="0" t="n">
        <v>14</v>
      </c>
    </row>
    <row r="140" customFormat="false" ht="12.75" hidden="false" customHeight="false" outlineLevel="0" collapsed="false">
      <c r="A140" s="51" t="s">
        <v>293</v>
      </c>
      <c r="B140" s="48"/>
      <c r="C140" s="51" t="s">
        <v>42</v>
      </c>
      <c r="D140" s="54" t="n">
        <v>53782</v>
      </c>
      <c r="E140" s="0" t="s">
        <v>12</v>
      </c>
      <c r="F140" s="0" t="e">
        <f aca="false">NA()</f>
        <v>#N/A</v>
      </c>
      <c r="G140" s="0" t="e">
        <f aca="false">NA()</f>
        <v>#N/A</v>
      </c>
    </row>
    <row r="141" customFormat="false" ht="12.75" hidden="false" customHeight="false" outlineLevel="0" collapsed="false">
      <c r="A141" s="51" t="s">
        <v>284</v>
      </c>
      <c r="B141" s="48"/>
      <c r="C141" s="51" t="s">
        <v>42</v>
      </c>
      <c r="D141" s="54" t="n">
        <v>2289</v>
      </c>
      <c r="E141" s="0" t="s">
        <v>12</v>
      </c>
      <c r="F141" s="0" t="e">
        <f aca="false">NA()</f>
        <v>#N/A</v>
      </c>
      <c r="G141" s="0" t="e">
        <f aca="false">NA()</f>
        <v>#N/A</v>
      </c>
    </row>
    <row r="142" customFormat="false" ht="12.75" hidden="false" customHeight="false" outlineLevel="0" collapsed="false">
      <c r="A142" s="51" t="s">
        <v>207</v>
      </c>
      <c r="B142" s="48"/>
      <c r="C142" s="51" t="s">
        <v>42</v>
      </c>
      <c r="D142" s="54" t="n">
        <v>2331</v>
      </c>
      <c r="E142" s="0" t="s">
        <v>12</v>
      </c>
      <c r="F142" s="0" t="e">
        <f aca="false">NA()</f>
        <v>#N/A</v>
      </c>
      <c r="G142" s="0" t="e">
        <f aca="false">NA()</f>
        <v>#N/A</v>
      </c>
    </row>
    <row r="143" customFormat="false" ht="12.75" hidden="false" customHeight="false" outlineLevel="0" collapsed="false">
      <c r="A143" s="47" t="s">
        <v>125</v>
      </c>
      <c r="B143" s="48" t="n">
        <v>96034867</v>
      </c>
      <c r="C143" s="47" t="s">
        <v>27</v>
      </c>
      <c r="D143" s="48" t="n">
        <v>57251</v>
      </c>
      <c r="E143" s="0" t="s">
        <v>12</v>
      </c>
      <c r="F143" s="0" t="e">
        <f aca="false">NA()</f>
        <v>#N/A</v>
      </c>
      <c r="G143" s="0" t="e">
        <f aca="false">NA()</f>
        <v>#N/A</v>
      </c>
    </row>
    <row r="144" customFormat="false" ht="12.75" hidden="false" customHeight="false" outlineLevel="0" collapsed="false">
      <c r="A144" s="51" t="s">
        <v>263</v>
      </c>
      <c r="B144" s="48"/>
      <c r="C144" s="51" t="s">
        <v>42</v>
      </c>
      <c r="D144" s="54" t="n">
        <v>86886</v>
      </c>
      <c r="E144" s="0" t="s">
        <v>12</v>
      </c>
      <c r="F144" s="0" t="e">
        <f aca="false">NA()</f>
        <v>#N/A</v>
      </c>
      <c r="G144" s="0" t="e">
        <f aca="false">NA()</f>
        <v>#N/A</v>
      </c>
    </row>
    <row r="145" customFormat="false" ht="12.75" hidden="false" customHeight="false" outlineLevel="0" collapsed="false">
      <c r="A145" s="47" t="s">
        <v>189</v>
      </c>
      <c r="B145" s="48" t="n">
        <v>96017418</v>
      </c>
      <c r="C145" s="47" t="s">
        <v>129</v>
      </c>
      <c r="D145" s="48" t="n">
        <v>57700</v>
      </c>
      <c r="E145" s="0" t="s">
        <v>12</v>
      </c>
      <c r="F145" s="0" t="e">
        <f aca="false">NA()</f>
        <v>#N/A</v>
      </c>
      <c r="G145" s="0" t="e">
        <f aca="false">NA()</f>
        <v>#N/A</v>
      </c>
    </row>
    <row r="146" customFormat="false" ht="12.75" hidden="false" customHeight="false" outlineLevel="0" collapsed="false">
      <c r="A146" s="51" t="s">
        <v>303</v>
      </c>
      <c r="B146" s="48"/>
      <c r="C146" s="51" t="s">
        <v>42</v>
      </c>
      <c r="D146" s="54" t="n">
        <v>62604</v>
      </c>
      <c r="E146" s="0" t="s">
        <v>12</v>
      </c>
      <c r="F146" s="0" t="n">
        <v>114</v>
      </c>
      <c r="G146" s="0" t="n">
        <v>114</v>
      </c>
    </row>
    <row r="147" customFormat="false" ht="12.75" hidden="false" customHeight="false" outlineLevel="0" collapsed="false">
      <c r="A147" s="47" t="s">
        <v>208</v>
      </c>
      <c r="B147" s="48" t="n">
        <v>96031284</v>
      </c>
      <c r="C147" s="47" t="s">
        <v>104</v>
      </c>
      <c r="D147" s="48" t="n">
        <v>65668</v>
      </c>
      <c r="E147" s="0" t="s">
        <v>12</v>
      </c>
      <c r="F147" s="0" t="e">
        <f aca="false">NA()</f>
        <v>#N/A</v>
      </c>
      <c r="G147" s="0" t="e">
        <f aca="false">NA()</f>
        <v>#N/A</v>
      </c>
    </row>
    <row r="148" customFormat="false" ht="12.75" hidden="false" customHeight="false" outlineLevel="0" collapsed="false">
      <c r="A148" s="47" t="s">
        <v>179</v>
      </c>
      <c r="B148" s="48" t="n">
        <v>96045659</v>
      </c>
      <c r="C148" s="47" t="s">
        <v>27</v>
      </c>
      <c r="D148" s="48" t="n">
        <v>61057</v>
      </c>
      <c r="E148" s="0" t="s">
        <v>12</v>
      </c>
      <c r="F148" s="0" t="e">
        <f aca="false">NA()</f>
        <v>#N/A</v>
      </c>
      <c r="G148" s="0" t="e">
        <f aca="false">NA()</f>
        <v>#N/A</v>
      </c>
    </row>
    <row r="149" customFormat="false" ht="12.75" hidden="false" customHeight="false" outlineLevel="0" collapsed="false">
      <c r="A149" s="51" t="s">
        <v>166</v>
      </c>
      <c r="B149" s="48"/>
      <c r="C149" s="51" t="s">
        <v>42</v>
      </c>
      <c r="D149" s="54" t="n">
        <v>64141</v>
      </c>
      <c r="E149" s="0" t="s">
        <v>12</v>
      </c>
      <c r="F149" s="0" t="e">
        <f aca="false">NA()</f>
        <v>#N/A</v>
      </c>
      <c r="G149" s="0" t="e">
        <f aca="false">NA()</f>
        <v>#N/A</v>
      </c>
    </row>
    <row r="150" customFormat="false" ht="12.75" hidden="false" customHeight="false" outlineLevel="0" collapsed="false">
      <c r="A150" s="47" t="s">
        <v>149</v>
      </c>
      <c r="B150" s="48" t="n">
        <v>96016637</v>
      </c>
      <c r="C150" s="47" t="s">
        <v>27</v>
      </c>
      <c r="D150" s="48" t="n">
        <v>155</v>
      </c>
      <c r="E150" s="0" t="s">
        <v>12</v>
      </c>
      <c r="F150" s="0" t="e">
        <f aca="false">NA()</f>
        <v>#N/A</v>
      </c>
      <c r="G150" s="0" t="e">
        <f aca="false">NA()</f>
        <v>#N/A</v>
      </c>
    </row>
    <row r="151" customFormat="false" ht="12.75" hidden="false" customHeight="false" outlineLevel="0" collapsed="false">
      <c r="A151" s="51" t="s">
        <v>329</v>
      </c>
      <c r="B151" s="48"/>
      <c r="C151" s="51" t="s">
        <v>42</v>
      </c>
      <c r="D151" s="54" t="n">
        <v>154</v>
      </c>
      <c r="E151" s="0" t="s">
        <v>12</v>
      </c>
      <c r="F151" s="0" t="n">
        <v>24</v>
      </c>
      <c r="G151" s="0" t="n">
        <v>24</v>
      </c>
    </row>
    <row r="152" customFormat="false" ht="12.75" hidden="false" customHeight="false" outlineLevel="0" collapsed="false">
      <c r="A152" s="51" t="s">
        <v>201</v>
      </c>
      <c r="B152" s="48"/>
      <c r="C152" s="51" t="s">
        <v>42</v>
      </c>
      <c r="D152" s="54" t="n">
        <v>69121</v>
      </c>
      <c r="E152" s="0" t="s">
        <v>12</v>
      </c>
      <c r="F152" s="0" t="n">
        <v>30</v>
      </c>
      <c r="G152" s="0" t="n">
        <v>30</v>
      </c>
    </row>
    <row r="153" customFormat="false" ht="12.75" hidden="false" customHeight="false" outlineLevel="0" collapsed="false">
      <c r="A153" s="47" t="s">
        <v>150</v>
      </c>
      <c r="B153" s="48" t="n">
        <v>96014847</v>
      </c>
      <c r="C153" s="47" t="s">
        <v>27</v>
      </c>
      <c r="D153" s="48" t="n">
        <v>51389</v>
      </c>
      <c r="E153" s="0" t="s">
        <v>12</v>
      </c>
      <c r="F153" s="0" t="e">
        <f aca="false">NA()</f>
        <v>#N/A</v>
      </c>
      <c r="G153" s="0" t="e">
        <f aca="false">NA()</f>
        <v>#N/A</v>
      </c>
    </row>
    <row r="154" customFormat="false" ht="12.75" hidden="false" customHeight="false" outlineLevel="0" collapsed="false">
      <c r="A154" s="47" t="s">
        <v>145</v>
      </c>
      <c r="B154" s="48" t="n">
        <v>95000267</v>
      </c>
      <c r="C154" s="47" t="s">
        <v>46</v>
      </c>
      <c r="D154" s="48" t="n">
        <v>63665</v>
      </c>
      <c r="E154" s="0" t="s">
        <v>12</v>
      </c>
      <c r="F154" s="0" t="e">
        <f aca="false">NA()</f>
        <v>#N/A</v>
      </c>
      <c r="G154" s="0" t="e">
        <f aca="false">NA()</f>
        <v>#N/A</v>
      </c>
    </row>
    <row r="155" customFormat="false" ht="12.75" hidden="false" customHeight="false" outlineLevel="0" collapsed="false">
      <c r="A155" s="47" t="s">
        <v>89</v>
      </c>
      <c r="B155" s="48" t="n">
        <v>96032184</v>
      </c>
      <c r="C155" s="47" t="s">
        <v>27</v>
      </c>
      <c r="D155" s="48" t="n">
        <v>58525</v>
      </c>
      <c r="E155" s="0" t="s">
        <v>12</v>
      </c>
      <c r="F155" s="0" t="n">
        <v>77</v>
      </c>
      <c r="G155" s="0" t="n">
        <v>77</v>
      </c>
    </row>
    <row r="156" customFormat="false" ht="12.75" hidden="false" customHeight="false" outlineLevel="0" collapsed="false">
      <c r="A156" s="47" t="s">
        <v>94</v>
      </c>
      <c r="B156" s="48" t="n">
        <v>96022095</v>
      </c>
      <c r="C156" s="47" t="s">
        <v>27</v>
      </c>
      <c r="D156" s="48" t="n">
        <v>31699</v>
      </c>
      <c r="E156" s="0" t="s">
        <v>12</v>
      </c>
      <c r="F156" s="0" t="e">
        <f aca="false">NA()</f>
        <v>#N/A</v>
      </c>
      <c r="G156" s="0" t="e">
        <f aca="false">NA()</f>
        <v>#N/A</v>
      </c>
    </row>
    <row r="157" customFormat="false" ht="12.75" hidden="false" customHeight="false" outlineLevel="0" collapsed="false">
      <c r="A157" s="47" t="s">
        <v>117</v>
      </c>
      <c r="B157" s="48" t="n">
        <v>96053796</v>
      </c>
      <c r="C157" s="47" t="s">
        <v>27</v>
      </c>
      <c r="D157" s="48" t="n">
        <v>61839</v>
      </c>
      <c r="E157" s="0" t="s">
        <v>12</v>
      </c>
      <c r="F157" s="0" t="e">
        <f aca="false">NA()</f>
        <v>#N/A</v>
      </c>
      <c r="G157" s="0" t="e">
        <f aca="false">NA()</f>
        <v>#N/A</v>
      </c>
    </row>
    <row r="158" customFormat="false" ht="12.75" hidden="false" customHeight="false" outlineLevel="0" collapsed="false">
      <c r="A158" s="47" t="s">
        <v>210</v>
      </c>
      <c r="B158" s="48" t="n">
        <v>96019158</v>
      </c>
      <c r="C158" s="47" t="s">
        <v>27</v>
      </c>
      <c r="D158" s="48" t="n">
        <v>53747</v>
      </c>
      <c r="E158" s="0" t="s">
        <v>12</v>
      </c>
      <c r="F158" s="0" t="e">
        <f aca="false">NA()</f>
        <v>#N/A</v>
      </c>
      <c r="G158" s="0" t="e">
        <f aca="false">NA()</f>
        <v>#N/A</v>
      </c>
    </row>
    <row r="159" customFormat="false" ht="12.75" hidden="false" customHeight="false" outlineLevel="0" collapsed="false">
      <c r="A159" s="51" t="s">
        <v>324</v>
      </c>
      <c r="B159" s="48"/>
      <c r="C159" s="51" t="s">
        <v>42</v>
      </c>
      <c r="D159" s="54" t="n">
        <v>77150</v>
      </c>
      <c r="E159" s="0" t="s">
        <v>12</v>
      </c>
      <c r="F159" s="0" t="e">
        <f aca="false">NA()</f>
        <v>#N/A</v>
      </c>
      <c r="G159" s="0" t="e">
        <f aca="false">NA()</f>
        <v>#N/A</v>
      </c>
    </row>
    <row r="160" customFormat="false" ht="12.75" hidden="false" customHeight="false" outlineLevel="0" collapsed="false">
      <c r="A160" s="47" t="s">
        <v>323</v>
      </c>
      <c r="B160" s="48" t="n">
        <v>96038388</v>
      </c>
      <c r="C160" s="47" t="s">
        <v>27</v>
      </c>
      <c r="D160" s="48" t="n">
        <v>3977</v>
      </c>
      <c r="E160" s="0" t="s">
        <v>12</v>
      </c>
      <c r="F160" s="0" t="e">
        <f aca="false">NA()</f>
        <v>#N/A</v>
      </c>
      <c r="G160" s="0" t="e">
        <f aca="false">NA()</f>
        <v>#N/A</v>
      </c>
    </row>
    <row r="161" customFormat="false" ht="12.75" hidden="false" customHeight="false" outlineLevel="0" collapsed="false">
      <c r="A161" s="51" t="s">
        <v>229</v>
      </c>
      <c r="B161" s="48"/>
      <c r="C161" s="51" t="s">
        <v>42</v>
      </c>
      <c r="D161" s="54" t="n">
        <v>72441</v>
      </c>
      <c r="E161" s="0" t="s">
        <v>12</v>
      </c>
      <c r="F161" s="0" t="e">
        <f aca="false">NA()</f>
        <v>#N/A</v>
      </c>
      <c r="G161" s="0" t="e">
        <f aca="false">NA()</f>
        <v>#N/A</v>
      </c>
    </row>
    <row r="162" customFormat="false" ht="12.75" hidden="false" customHeight="false" outlineLevel="0" collapsed="false">
      <c r="A162" s="47" t="s">
        <v>181</v>
      </c>
      <c r="B162" s="48" t="n">
        <v>96065388</v>
      </c>
      <c r="C162" s="47" t="s">
        <v>27</v>
      </c>
      <c r="D162" s="48" t="n">
        <v>66093</v>
      </c>
      <c r="E162" s="0" t="s">
        <v>12</v>
      </c>
      <c r="F162" s="0" t="e">
        <f aca="false">NA()</f>
        <v>#N/A</v>
      </c>
      <c r="G162" s="0" t="e">
        <f aca="false">NA()</f>
        <v>#N/A</v>
      </c>
    </row>
    <row r="163" customFormat="false" ht="12.75" hidden="false" customHeight="false" outlineLevel="0" collapsed="false">
      <c r="A163" s="47" t="s">
        <v>260</v>
      </c>
      <c r="B163" s="48" t="n">
        <v>96022603</v>
      </c>
      <c r="C163" s="47" t="s">
        <v>27</v>
      </c>
      <c r="D163" s="48" t="n">
        <v>54438</v>
      </c>
      <c r="E163" s="0" t="s">
        <v>12</v>
      </c>
      <c r="F163" s="0" t="e">
        <f aca="false">NA()</f>
        <v>#N/A</v>
      </c>
      <c r="G163" s="0" t="e">
        <f aca="false">NA()</f>
        <v>#N/A</v>
      </c>
    </row>
    <row r="164" customFormat="false" ht="12.75" hidden="false" customHeight="false" outlineLevel="0" collapsed="false">
      <c r="A164" s="47" t="s">
        <v>79</v>
      </c>
      <c r="B164" s="48" t="n">
        <v>96022605</v>
      </c>
      <c r="C164" s="47" t="s">
        <v>27</v>
      </c>
      <c r="D164" s="48" t="n">
        <v>58402</v>
      </c>
      <c r="E164" s="0" t="s">
        <v>12</v>
      </c>
      <c r="F164" s="0" t="e">
        <f aca="false">NA()</f>
        <v>#N/A</v>
      </c>
      <c r="G164" s="0" t="e">
        <f aca="false">NA()</f>
        <v>#N/A</v>
      </c>
    </row>
    <row r="165" customFormat="false" ht="12.75" hidden="false" customHeight="false" outlineLevel="0" collapsed="false">
      <c r="A165" s="47" t="s">
        <v>134</v>
      </c>
      <c r="B165" s="48" t="n">
        <v>95000303</v>
      </c>
      <c r="C165" s="47" t="s">
        <v>135</v>
      </c>
      <c r="D165" s="48" t="n">
        <v>46709</v>
      </c>
      <c r="E165" s="0" t="s">
        <v>12</v>
      </c>
      <c r="F165" s="0" t="e">
        <f aca="false">NA()</f>
        <v>#N/A</v>
      </c>
      <c r="G165" s="0" t="e">
        <f aca="false">NA()</f>
        <v>#N/A</v>
      </c>
    </row>
    <row r="166" customFormat="false" ht="12.75" hidden="false" customHeight="false" outlineLevel="0" collapsed="false">
      <c r="A166" s="51" t="s">
        <v>328</v>
      </c>
      <c r="B166" s="48"/>
      <c r="C166" s="51" t="s">
        <v>42</v>
      </c>
      <c r="D166" s="54" t="n">
        <v>171</v>
      </c>
      <c r="E166" s="0" t="s">
        <v>12</v>
      </c>
      <c r="F166" s="0" t="e">
        <f aca="false">NA()</f>
        <v>#N/A</v>
      </c>
      <c r="G166" s="0" t="e">
        <f aca="false">NA()</f>
        <v>#N/A</v>
      </c>
    </row>
    <row r="167" customFormat="false" ht="12.75" hidden="false" customHeight="false" outlineLevel="0" collapsed="false">
      <c r="A167" s="47" t="s">
        <v>227</v>
      </c>
      <c r="B167" s="48" t="n">
        <v>96083555</v>
      </c>
      <c r="C167" s="47" t="s">
        <v>27</v>
      </c>
      <c r="D167" s="48" t="n">
        <v>65165</v>
      </c>
      <c r="E167" s="0" t="s">
        <v>12</v>
      </c>
      <c r="F167" s="0" t="n">
        <v>49</v>
      </c>
      <c r="G167" s="0" t="n">
        <v>49</v>
      </c>
    </row>
    <row r="168" customFormat="false" ht="12.75" hidden="false" customHeight="false" outlineLevel="0" collapsed="false">
      <c r="A168" s="47" t="s">
        <v>214</v>
      </c>
      <c r="B168" s="48" t="n">
        <v>96060326</v>
      </c>
      <c r="C168" s="47" t="s">
        <v>27</v>
      </c>
      <c r="D168" s="48" t="n">
        <v>2630</v>
      </c>
      <c r="E168" s="0" t="s">
        <v>12</v>
      </c>
      <c r="F168" s="0" t="e">
        <f aca="false">NA()</f>
        <v>#N/A</v>
      </c>
      <c r="G168" s="0" t="e">
        <f aca="false">NA()</f>
        <v>#N/A</v>
      </c>
    </row>
    <row r="169" customFormat="false" ht="12.75" hidden="false" customHeight="false" outlineLevel="0" collapsed="false">
      <c r="A169" s="51" t="s">
        <v>242</v>
      </c>
      <c r="B169" s="48"/>
      <c r="C169" s="51" t="s">
        <v>42</v>
      </c>
      <c r="D169" s="54" t="n">
        <v>49006</v>
      </c>
      <c r="E169" s="0" t="s">
        <v>12</v>
      </c>
      <c r="F169" s="0" t="e">
        <f aca="false">NA()</f>
        <v>#N/A</v>
      </c>
      <c r="G169" s="0" t="e">
        <f aca="false">NA()</f>
        <v>#N/A</v>
      </c>
    </row>
    <row r="170" customFormat="false" ht="12.75" hidden="false" customHeight="false" outlineLevel="0" collapsed="false">
      <c r="A170" s="47" t="s">
        <v>119</v>
      </c>
      <c r="B170" s="48" t="n">
        <v>96041614</v>
      </c>
      <c r="C170" s="47" t="s">
        <v>27</v>
      </c>
      <c r="D170" s="48" t="n">
        <v>84074</v>
      </c>
      <c r="E170" s="0" t="s">
        <v>12</v>
      </c>
      <c r="F170" s="0" t="n">
        <v>23</v>
      </c>
      <c r="G170" s="0" t="n">
        <v>23</v>
      </c>
    </row>
    <row r="171" customFormat="false" ht="12.75" hidden="false" customHeight="false" outlineLevel="0" collapsed="false">
      <c r="A171" s="47" t="s">
        <v>182</v>
      </c>
      <c r="B171" s="48" t="n">
        <v>96034634</v>
      </c>
      <c r="C171" s="47" t="s">
        <v>104</v>
      </c>
      <c r="D171" s="48" t="n">
        <v>54279</v>
      </c>
      <c r="E171" s="0" t="s">
        <v>12</v>
      </c>
      <c r="F171" s="0" t="n">
        <v>73</v>
      </c>
      <c r="G171" s="0" t="n">
        <v>73</v>
      </c>
    </row>
    <row r="172" customFormat="false" ht="12.75" hidden="false" customHeight="false" outlineLevel="0" collapsed="false">
      <c r="A172" s="51" t="s">
        <v>269</v>
      </c>
      <c r="B172" s="48"/>
      <c r="C172" s="51" t="s">
        <v>42</v>
      </c>
      <c r="D172" s="54" t="n">
        <v>65372</v>
      </c>
      <c r="E172" s="0" t="s">
        <v>12</v>
      </c>
      <c r="F172" s="0" t="n">
        <v>87</v>
      </c>
      <c r="G172" s="0" t="n">
        <v>87</v>
      </c>
    </row>
    <row r="173" customFormat="false" ht="12.75" hidden="false" customHeight="false" outlineLevel="0" collapsed="false">
      <c r="A173" s="47" t="s">
        <v>67</v>
      </c>
      <c r="B173" s="48" t="n">
        <v>96000103</v>
      </c>
      <c r="C173" s="47" t="s">
        <v>46</v>
      </c>
      <c r="D173" s="48" t="n">
        <v>65268</v>
      </c>
      <c r="E173" s="0" t="s">
        <v>12</v>
      </c>
      <c r="F173" s="0" t="n">
        <v>4</v>
      </c>
      <c r="G173" s="0" t="n">
        <v>4</v>
      </c>
    </row>
    <row r="174" customFormat="false" ht="12.75" hidden="false" customHeight="false" outlineLevel="0" collapsed="false">
      <c r="A174" s="51" t="s">
        <v>310</v>
      </c>
      <c r="B174" s="48"/>
      <c r="C174" s="51" t="s">
        <v>42</v>
      </c>
      <c r="D174" s="54" t="n">
        <v>71096</v>
      </c>
      <c r="E174" s="0" t="s">
        <v>12</v>
      </c>
      <c r="F174" s="0" t="e">
        <f aca="false">NA()</f>
        <v>#N/A</v>
      </c>
      <c r="G174" s="0" t="e">
        <f aca="false">NA()</f>
        <v>#N/A</v>
      </c>
    </row>
    <row r="175" customFormat="false" ht="12.75" hidden="false" customHeight="false" outlineLevel="0" collapsed="false">
      <c r="A175" s="47" t="s">
        <v>183</v>
      </c>
      <c r="B175" s="48" t="n">
        <v>96027986</v>
      </c>
      <c r="C175" s="47" t="s">
        <v>27</v>
      </c>
      <c r="D175" s="48" t="n">
        <v>52595</v>
      </c>
      <c r="E175" s="0" t="s">
        <v>12</v>
      </c>
      <c r="F175" s="0" t="e">
        <f aca="false">NA()</f>
        <v>#N/A</v>
      </c>
      <c r="G175" s="0" t="e">
        <f aca="false">NA()</f>
        <v>#N/A</v>
      </c>
    </row>
    <row r="176" customFormat="false" ht="12.75" hidden="false" customHeight="false" outlineLevel="0" collapsed="false">
      <c r="A176" s="51" t="s">
        <v>334</v>
      </c>
      <c r="B176" s="48"/>
      <c r="C176" s="51" t="s">
        <v>42</v>
      </c>
      <c r="D176" s="54" t="n">
        <v>26536</v>
      </c>
      <c r="E176" s="0" t="s">
        <v>12</v>
      </c>
      <c r="F176" s="0" t="e">
        <f aca="false">NA()</f>
        <v>#N/A</v>
      </c>
      <c r="G176" s="0" t="e">
        <f aca="false">NA()</f>
        <v>#N/A</v>
      </c>
    </row>
    <row r="177" customFormat="false" ht="12.75" hidden="false" customHeight="false" outlineLevel="0" collapsed="false">
      <c r="A177" s="51" t="s">
        <v>314</v>
      </c>
      <c r="B177" s="48"/>
      <c r="C177" s="51" t="s">
        <v>42</v>
      </c>
      <c r="D177" s="54" t="n">
        <v>46565</v>
      </c>
      <c r="E177" s="0" t="s">
        <v>12</v>
      </c>
      <c r="F177" s="0" t="e">
        <f aca="false">NA()</f>
        <v>#N/A</v>
      </c>
      <c r="G177" s="0" t="e">
        <f aca="false">NA()</f>
        <v>#N/A</v>
      </c>
    </row>
    <row r="178" customFormat="false" ht="12.75" hidden="false" customHeight="false" outlineLevel="0" collapsed="false">
      <c r="A178" s="47" t="s">
        <v>264</v>
      </c>
      <c r="B178" s="48" t="n">
        <v>96063278</v>
      </c>
      <c r="C178" s="47" t="s">
        <v>27</v>
      </c>
      <c r="D178" s="48" t="n">
        <v>64168</v>
      </c>
      <c r="E178" s="0" t="s">
        <v>12</v>
      </c>
      <c r="F178" s="0" t="n">
        <v>27</v>
      </c>
      <c r="G178" s="0" t="n">
        <v>27</v>
      </c>
    </row>
    <row r="179" customFormat="false" ht="12.75" hidden="false" customHeight="false" outlineLevel="0" collapsed="false">
      <c r="A179" s="51" t="s">
        <v>276</v>
      </c>
      <c r="B179" s="48"/>
      <c r="C179" s="51" t="s">
        <v>42</v>
      </c>
      <c r="D179" s="54" t="n">
        <v>77277</v>
      </c>
      <c r="E179" s="0" t="s">
        <v>12</v>
      </c>
      <c r="F179" s="0" t="e">
        <f aca="false">NA()</f>
        <v>#N/A</v>
      </c>
      <c r="G179" s="0" t="e">
        <f aca="false">NA()</f>
        <v>#N/A</v>
      </c>
    </row>
    <row r="180" customFormat="false" ht="12.75" hidden="false" customHeight="false" outlineLevel="0" collapsed="false">
      <c r="A180" s="51" t="s">
        <v>39</v>
      </c>
      <c r="B180" s="48"/>
      <c r="C180" s="51" t="s">
        <v>42</v>
      </c>
      <c r="D180" s="54" t="n">
        <v>57508</v>
      </c>
      <c r="E180" s="0" t="s">
        <v>12</v>
      </c>
      <c r="F180" s="0" t="n">
        <v>22</v>
      </c>
      <c r="G180" s="0" t="n">
        <v>22</v>
      </c>
    </row>
    <row r="181" customFormat="false" ht="12.75" hidden="false" customHeight="false" outlineLevel="0" collapsed="false">
      <c r="A181" s="51" t="s">
        <v>137</v>
      </c>
      <c r="B181" s="48"/>
      <c r="C181" s="51" t="s">
        <v>42</v>
      </c>
      <c r="D181" s="54" t="n">
        <v>103469</v>
      </c>
      <c r="E181" s="0" t="s">
        <v>12</v>
      </c>
      <c r="F181" s="0" t="e">
        <f aca="false">NA()</f>
        <v>#N/A</v>
      </c>
      <c r="G181" s="0" t="e">
        <f aca="false">NA()</f>
        <v>#N/A</v>
      </c>
    </row>
    <row r="182" customFormat="false" ht="12.75" hidden="false" customHeight="false" outlineLevel="0" collapsed="false">
      <c r="A182" s="51" t="s">
        <v>161</v>
      </c>
      <c r="B182" s="48"/>
      <c r="C182" s="51" t="s">
        <v>42</v>
      </c>
      <c r="D182" s="54" t="n">
        <v>84846</v>
      </c>
      <c r="E182" s="0" t="s">
        <v>12</v>
      </c>
      <c r="F182" s="0" t="e">
        <f aca="false">NA()</f>
        <v>#N/A</v>
      </c>
      <c r="G182" s="0" t="e">
        <f aca="false">NA()</f>
        <v>#N/A</v>
      </c>
    </row>
    <row r="183" customFormat="false" ht="12.75" hidden="false" customHeight="false" outlineLevel="0" collapsed="false">
      <c r="A183" s="51" t="s">
        <v>292</v>
      </c>
      <c r="B183" s="48"/>
      <c r="C183" s="51" t="s">
        <v>42</v>
      </c>
      <c r="D183" s="54" t="n">
        <v>193</v>
      </c>
      <c r="E183" s="0" t="s">
        <v>12</v>
      </c>
      <c r="F183" s="0" t="e">
        <f aca="false">NA()</f>
        <v>#N/A</v>
      </c>
      <c r="G183" s="0" t="e">
        <f aca="false">NA()</f>
        <v>#N/A</v>
      </c>
    </row>
    <row r="184" customFormat="false" ht="12.75" hidden="false" customHeight="false" outlineLevel="0" collapsed="false">
      <c r="A184" s="51" t="s">
        <v>291</v>
      </c>
      <c r="B184" s="48"/>
      <c r="C184" s="51" t="s">
        <v>42</v>
      </c>
      <c r="D184" s="54" t="n">
        <v>2846</v>
      </c>
      <c r="E184" s="0" t="s">
        <v>12</v>
      </c>
      <c r="F184" s="0" t="n">
        <v>89</v>
      </c>
      <c r="G184" s="0" t="n">
        <v>89</v>
      </c>
    </row>
    <row r="185" customFormat="false" ht="12.75" hidden="false" customHeight="false" outlineLevel="0" collapsed="false">
      <c r="A185" s="51" t="s">
        <v>306</v>
      </c>
      <c r="B185" s="48"/>
      <c r="C185" s="51" t="s">
        <v>42</v>
      </c>
      <c r="D185" s="54" t="n">
        <v>74533</v>
      </c>
      <c r="E185" s="0" t="s">
        <v>12</v>
      </c>
      <c r="F185" s="0" t="n">
        <v>60</v>
      </c>
      <c r="G185" s="0" t="n">
        <v>60</v>
      </c>
    </row>
    <row r="186" customFormat="false" ht="12.75" hidden="false" customHeight="false" outlineLevel="0" collapsed="false">
      <c r="A186" s="47" t="s">
        <v>155</v>
      </c>
      <c r="B186" s="48" t="n">
        <v>96065385</v>
      </c>
      <c r="C186" s="47" t="s">
        <v>27</v>
      </c>
      <c r="D186" s="48" t="n">
        <v>77297</v>
      </c>
      <c r="E186" s="0" t="s">
        <v>12</v>
      </c>
      <c r="F186" s="0" t="e">
        <f aca="false">NA()</f>
        <v>#N/A</v>
      </c>
      <c r="G186" s="0" t="e">
        <f aca="false">NA()</f>
        <v>#N/A</v>
      </c>
    </row>
    <row r="187" customFormat="false" ht="12.75" hidden="false" customHeight="false" outlineLevel="0" collapsed="false">
      <c r="A187" s="47" t="s">
        <v>235</v>
      </c>
      <c r="B187" s="48" t="n">
        <v>96011943</v>
      </c>
      <c r="C187" s="47" t="s">
        <v>27</v>
      </c>
      <c r="D187" s="48" t="n">
        <v>26146</v>
      </c>
      <c r="E187" s="0" t="s">
        <v>12</v>
      </c>
      <c r="F187" s="0" t="e">
        <f aca="false">NA()</f>
        <v>#N/A</v>
      </c>
      <c r="G187" s="0" t="e">
        <f aca="false">NA()</f>
        <v>#N/A</v>
      </c>
    </row>
    <row r="188" customFormat="false" ht="12.75" hidden="false" customHeight="false" outlineLevel="0" collapsed="false">
      <c r="A188" s="51" t="s">
        <v>319</v>
      </c>
      <c r="B188" s="48"/>
      <c r="C188" s="51" t="s">
        <v>42</v>
      </c>
      <c r="D188" s="54" t="n">
        <v>2905</v>
      </c>
      <c r="E188" s="0" t="s">
        <v>12</v>
      </c>
      <c r="F188" s="0" t="e">
        <f aca="false">NA()</f>
        <v>#N/A</v>
      </c>
      <c r="G188" s="0" t="e">
        <f aca="false">NA()</f>
        <v>#N/A</v>
      </c>
    </row>
    <row r="189" customFormat="false" ht="12.75" hidden="false" customHeight="false" outlineLevel="0" collapsed="false">
      <c r="A189" s="47" t="s">
        <v>262</v>
      </c>
      <c r="B189" s="48" t="n">
        <v>96067244</v>
      </c>
      <c r="C189" s="47" t="s">
        <v>27</v>
      </c>
      <c r="D189" s="48" t="n">
        <v>52109</v>
      </c>
      <c r="E189" s="0" t="s">
        <v>12</v>
      </c>
      <c r="F189" s="0" t="e">
        <f aca="false">NA()</f>
        <v>#N/A</v>
      </c>
      <c r="G189" s="0" t="e">
        <f aca="false">NA()</f>
        <v>#N/A</v>
      </c>
    </row>
    <row r="190" customFormat="false" ht="12.75" hidden="false" customHeight="false" outlineLevel="0" collapsed="false">
      <c r="A190" s="51" t="s">
        <v>171</v>
      </c>
      <c r="B190" s="48"/>
      <c r="C190" s="51" t="s">
        <v>42</v>
      </c>
      <c r="D190" s="54" t="n">
        <v>2872</v>
      </c>
      <c r="E190" s="0" t="s">
        <v>12</v>
      </c>
      <c r="F190" s="0" t="e">
        <f aca="false">NA()</f>
        <v>#N/A</v>
      </c>
      <c r="G190" s="0" t="e">
        <f aca="false">NA()</f>
        <v>#N/A</v>
      </c>
    </row>
    <row r="191" customFormat="false" ht="12.75" hidden="false" customHeight="false" outlineLevel="0" collapsed="false">
      <c r="A191" s="51" t="s">
        <v>202</v>
      </c>
      <c r="B191" s="48"/>
      <c r="C191" s="51" t="s">
        <v>42</v>
      </c>
      <c r="D191" s="54" t="n">
        <v>5665</v>
      </c>
      <c r="E191" s="0" t="s">
        <v>12</v>
      </c>
      <c r="F191" s="0" t="e">
        <f aca="false">NA()</f>
        <v>#N/A</v>
      </c>
      <c r="G191" s="0" t="e">
        <f aca="false">NA()</f>
        <v>#N/A</v>
      </c>
    </row>
    <row r="192" customFormat="false" ht="12.75" hidden="false" customHeight="false" outlineLevel="0" collapsed="false">
      <c r="A192" s="51" t="s">
        <v>311</v>
      </c>
      <c r="B192" s="48"/>
      <c r="C192" s="51" t="s">
        <v>42</v>
      </c>
      <c r="D192" s="54" t="n">
        <v>2970</v>
      </c>
      <c r="E192" s="0" t="s">
        <v>12</v>
      </c>
      <c r="F192" s="0" t="e">
        <f aca="false">NA()</f>
        <v>#N/A</v>
      </c>
      <c r="G192" s="0" t="e">
        <f aca="false">NA()</f>
        <v>#N/A</v>
      </c>
    </row>
    <row r="193" customFormat="false" ht="12.75" hidden="false" customHeight="false" outlineLevel="0" collapsed="false">
      <c r="A193" s="51" t="s">
        <v>249</v>
      </c>
      <c r="B193" s="48"/>
      <c r="C193" s="51" t="s">
        <v>42</v>
      </c>
      <c r="D193" s="54" t="n">
        <v>202</v>
      </c>
      <c r="E193" s="0" t="s">
        <v>12</v>
      </c>
      <c r="F193" s="0" t="e">
        <f aca="false">NA()</f>
        <v>#N/A</v>
      </c>
      <c r="G193" s="0" t="e">
        <f aca="false">NA()</f>
        <v>#N/A</v>
      </c>
    </row>
    <row r="194" customFormat="false" ht="12.75" hidden="false" customHeight="false" outlineLevel="0" collapsed="false">
      <c r="A194" s="51" t="s">
        <v>251</v>
      </c>
      <c r="B194" s="48"/>
      <c r="C194" s="51" t="s">
        <v>42</v>
      </c>
      <c r="D194" s="54" t="n">
        <v>77252</v>
      </c>
      <c r="E194" s="0" t="s">
        <v>12</v>
      </c>
      <c r="F194" s="0" t="e">
        <f aca="false">NA()</f>
        <v>#N/A</v>
      </c>
      <c r="G194" s="0" t="e">
        <f aca="false">NA()</f>
        <v>#N/A</v>
      </c>
    </row>
    <row r="195" customFormat="false" ht="12.75" hidden="false" customHeight="false" outlineLevel="0" collapsed="false">
      <c r="A195" s="47" t="s">
        <v>122</v>
      </c>
      <c r="B195" s="48" t="n">
        <v>95001227</v>
      </c>
      <c r="C195" s="47" t="s">
        <v>64</v>
      </c>
      <c r="D195" s="48" t="n">
        <v>208</v>
      </c>
      <c r="E195" s="0" t="s">
        <v>12</v>
      </c>
      <c r="F195" s="0" t="e">
        <f aca="false">NA()</f>
        <v>#N/A</v>
      </c>
      <c r="G195" s="0" t="e">
        <f aca="false">NA()</f>
        <v>#N/A</v>
      </c>
    </row>
    <row r="196" customFormat="false" ht="12.75" hidden="false" customHeight="false" outlineLevel="0" collapsed="false">
      <c r="A196" s="51" t="s">
        <v>261</v>
      </c>
      <c r="B196" s="48"/>
      <c r="C196" s="51" t="s">
        <v>42</v>
      </c>
      <c r="D196" s="54" t="n">
        <v>74827</v>
      </c>
      <c r="E196" s="0" t="s">
        <v>12</v>
      </c>
      <c r="F196" s="0" t="e">
        <f aca="false">NA()</f>
        <v>#N/A</v>
      </c>
      <c r="G196" s="0" t="e">
        <f aca="false">NA()</f>
        <v>#N/A</v>
      </c>
    </row>
    <row r="197" customFormat="false" ht="12.75" hidden="false" customHeight="false" outlineLevel="0" collapsed="false">
      <c r="A197" s="47" t="s">
        <v>259</v>
      </c>
      <c r="B197" s="48" t="n">
        <v>96016934</v>
      </c>
      <c r="C197" s="47" t="s">
        <v>27</v>
      </c>
      <c r="D197" s="48" t="n">
        <v>3947</v>
      </c>
      <c r="E197" s="0" t="s">
        <v>12</v>
      </c>
      <c r="F197" s="0" t="e">
        <f aca="false">NA()</f>
        <v>#N/A</v>
      </c>
      <c r="G197" s="0" t="e">
        <f aca="false">NA()</f>
        <v>#N/A</v>
      </c>
    </row>
    <row r="198" customFormat="false" ht="12.75" hidden="false" customHeight="false" outlineLevel="0" collapsed="false">
      <c r="A198" s="51" t="s">
        <v>84</v>
      </c>
      <c r="B198" s="48"/>
      <c r="C198" s="51" t="s">
        <v>42</v>
      </c>
      <c r="D198" s="54" t="n">
        <v>3022</v>
      </c>
      <c r="E198" s="0" t="s">
        <v>12</v>
      </c>
      <c r="F198" s="0" t="e">
        <f aca="false">NA()</f>
        <v>#N/A</v>
      </c>
      <c r="G198" s="0" t="e">
        <f aca="false">NA()</f>
        <v>#N/A</v>
      </c>
    </row>
    <row r="199" customFormat="false" ht="12.75" hidden="false" customHeight="false" outlineLevel="0" collapsed="false">
      <c r="A199" s="51" t="s">
        <v>236</v>
      </c>
      <c r="B199" s="48"/>
      <c r="C199" s="51" t="s">
        <v>42</v>
      </c>
      <c r="D199" s="54" t="n">
        <v>70730</v>
      </c>
      <c r="E199" s="0" t="s">
        <v>12</v>
      </c>
      <c r="F199" s="0" t="e">
        <f aca="false">NA()</f>
        <v>#N/A</v>
      </c>
      <c r="G199" s="0" t="e">
        <f aca="false">NA()</f>
        <v>#N/A</v>
      </c>
    </row>
    <row r="200" customFormat="false" ht="12.75" hidden="false" customHeight="false" outlineLevel="0" collapsed="false">
      <c r="A200" s="47" t="s">
        <v>170</v>
      </c>
      <c r="B200" s="48" t="n">
        <v>96074520</v>
      </c>
      <c r="C200" s="47" t="s">
        <v>27</v>
      </c>
      <c r="D200" s="48" t="n">
        <v>34566</v>
      </c>
      <c r="E200" s="0" t="s">
        <v>12</v>
      </c>
      <c r="F200" s="0" t="e">
        <f aca="false">NA()</f>
        <v>#N/A</v>
      </c>
      <c r="G200" s="0" t="e">
        <f aca="false">NA()</f>
        <v>#N/A</v>
      </c>
    </row>
    <row r="201" customFormat="false" ht="12.75" hidden="false" customHeight="false" outlineLevel="0" collapsed="false">
      <c r="A201" s="51" t="s">
        <v>277</v>
      </c>
      <c r="B201" s="48"/>
      <c r="C201" s="51" t="s">
        <v>42</v>
      </c>
      <c r="D201" s="54" t="n">
        <v>41</v>
      </c>
      <c r="E201" s="0" t="s">
        <v>12</v>
      </c>
      <c r="F201" s="0" t="e">
        <f aca="false">NA()</f>
        <v>#N/A</v>
      </c>
      <c r="G201" s="0" t="e">
        <f aca="false">NA()</f>
        <v>#N/A</v>
      </c>
    </row>
    <row r="202" customFormat="false" ht="12.75" hidden="false" customHeight="false" outlineLevel="0" collapsed="false">
      <c r="A202" s="47" t="s">
        <v>111</v>
      </c>
      <c r="B202" s="48" t="n">
        <v>95000299</v>
      </c>
      <c r="C202" s="47" t="s">
        <v>46</v>
      </c>
      <c r="D202" s="48" t="n">
        <v>5280</v>
      </c>
      <c r="E202" s="0" t="s">
        <v>12</v>
      </c>
      <c r="F202" s="0" t="e">
        <f aca="false">NA()</f>
        <v>#N/A</v>
      </c>
      <c r="G202" s="0" t="e">
        <f aca="false">NA()</f>
        <v>#N/A</v>
      </c>
    </row>
    <row r="203" customFormat="false" ht="12.75" hidden="false" customHeight="false" outlineLevel="0" collapsed="false">
      <c r="A203" s="47" t="s">
        <v>165</v>
      </c>
      <c r="B203" s="48" t="n">
        <v>96047739</v>
      </c>
      <c r="C203" s="47" t="s">
        <v>27</v>
      </c>
      <c r="D203" s="48" t="n">
        <v>81385</v>
      </c>
      <c r="E203" s="0" t="s">
        <v>12</v>
      </c>
      <c r="F203" s="0" t="n">
        <v>43</v>
      </c>
      <c r="G203" s="0" t="n">
        <v>43</v>
      </c>
    </row>
    <row r="204" customFormat="false" ht="12.75" hidden="false" customHeight="false" outlineLevel="0" collapsed="false">
      <c r="A204" s="51" t="s">
        <v>252</v>
      </c>
      <c r="B204" s="48"/>
      <c r="C204" s="51" t="s">
        <v>42</v>
      </c>
      <c r="D204" s="54" t="n">
        <v>3078</v>
      </c>
      <c r="E204" s="0" t="s">
        <v>12</v>
      </c>
      <c r="F204" s="0" t="e">
        <f aca="false">NA()</f>
        <v>#N/A</v>
      </c>
      <c r="G204" s="0" t="e">
        <f aca="false">NA()</f>
        <v>#N/A</v>
      </c>
    </row>
    <row r="205" customFormat="false" ht="12.75" hidden="false" customHeight="false" outlineLevel="0" collapsed="false">
      <c r="A205" s="47" t="s">
        <v>266</v>
      </c>
      <c r="B205" s="48" t="n">
        <v>95000274</v>
      </c>
      <c r="C205" s="47" t="s">
        <v>46</v>
      </c>
      <c r="D205" s="48" t="n">
        <v>3089</v>
      </c>
      <c r="E205" s="0" t="s">
        <v>12</v>
      </c>
      <c r="F205" s="0" t="e">
        <f aca="false">NA()</f>
        <v>#N/A</v>
      </c>
      <c r="G205" s="0" t="e">
        <f aca="false">NA()</f>
        <v>#N/A</v>
      </c>
    </row>
    <row r="206" customFormat="false" ht="12.75" hidden="false" customHeight="false" outlineLevel="0" collapsed="false">
      <c r="A206" s="51" t="s">
        <v>222</v>
      </c>
      <c r="B206" s="48"/>
      <c r="C206" s="51" t="s">
        <v>42</v>
      </c>
      <c r="D206" s="54" t="n">
        <v>79508</v>
      </c>
      <c r="E206" s="0" t="s">
        <v>12</v>
      </c>
      <c r="F206" s="0" t="e">
        <f aca="false">NA()</f>
        <v>#N/A</v>
      </c>
      <c r="G206" s="0" t="e">
        <f aca="false">NA()</f>
        <v>#N/A</v>
      </c>
    </row>
    <row r="207" customFormat="false" ht="12.75" hidden="false" customHeight="false" outlineLevel="0" collapsed="false">
      <c r="A207" s="51" t="s">
        <v>176</v>
      </c>
      <c r="B207" s="48"/>
      <c r="C207" s="51" t="s">
        <v>42</v>
      </c>
      <c r="D207" s="54" t="n">
        <v>94</v>
      </c>
      <c r="E207" s="0" t="s">
        <v>12</v>
      </c>
      <c r="F207" s="0" t="e">
        <f aca="false">NA()</f>
        <v>#N/A</v>
      </c>
      <c r="G207" s="0" t="e">
        <f aca="false">NA()</f>
        <v>#N/A</v>
      </c>
    </row>
    <row r="208" customFormat="false" ht="12.75" hidden="false" customHeight="false" outlineLevel="0" collapsed="false">
      <c r="A208" s="47" t="s">
        <v>80</v>
      </c>
      <c r="B208" s="48" t="n">
        <v>96030347</v>
      </c>
      <c r="C208" s="47" t="s">
        <v>27</v>
      </c>
      <c r="D208" s="48" t="n">
        <v>53461</v>
      </c>
      <c r="E208" s="0" t="s">
        <v>12</v>
      </c>
      <c r="F208" s="0" t="n">
        <v>21</v>
      </c>
      <c r="G208" s="0" t="n">
        <v>21</v>
      </c>
    </row>
    <row r="209" customFormat="false" ht="12.75" hidden="false" customHeight="false" outlineLevel="0" collapsed="false">
      <c r="A209" s="47" t="s">
        <v>206</v>
      </c>
      <c r="B209" s="48" t="n">
        <v>96021810</v>
      </c>
      <c r="C209" s="47" t="s">
        <v>27</v>
      </c>
      <c r="D209" s="48" t="n">
        <v>55898</v>
      </c>
      <c r="E209" s="0" t="s">
        <v>12</v>
      </c>
      <c r="F209" s="0" t="e">
        <f aca="false">NA()</f>
        <v>#N/A</v>
      </c>
      <c r="G209" s="0" t="e">
        <f aca="false">NA()</f>
        <v>#N/A</v>
      </c>
    </row>
    <row r="210" customFormat="false" ht="12.75" hidden="false" customHeight="false" outlineLevel="0" collapsed="false">
      <c r="A210" s="47" t="s">
        <v>120</v>
      </c>
      <c r="B210" s="48" t="n">
        <v>96001822</v>
      </c>
      <c r="C210" s="47" t="s">
        <v>27</v>
      </c>
      <c r="D210" s="48" t="n">
        <v>48528</v>
      </c>
      <c r="E210" s="0" t="s">
        <v>12</v>
      </c>
      <c r="F210" s="0" t="e">
        <f aca="false">NA()</f>
        <v>#N/A</v>
      </c>
      <c r="G210" s="0" t="e">
        <f aca="false">NA()</f>
        <v>#N/A</v>
      </c>
    </row>
    <row r="211" customFormat="false" ht="12.75" hidden="false" customHeight="false" outlineLevel="0" collapsed="false">
      <c r="A211" s="51" t="s">
        <v>167</v>
      </c>
      <c r="B211" s="48"/>
      <c r="C211" s="51" t="s">
        <v>42</v>
      </c>
      <c r="D211" s="54" t="n">
        <v>54480</v>
      </c>
      <c r="E211" s="0" t="s">
        <v>12</v>
      </c>
      <c r="F211" s="0" t="e">
        <f aca="false">NA()</f>
        <v>#N/A</v>
      </c>
      <c r="G211" s="0" t="e">
        <f aca="false">NA()</f>
        <v>#N/A</v>
      </c>
    </row>
    <row r="212" customFormat="false" ht="12.75" hidden="false" customHeight="false" outlineLevel="0" collapsed="false">
      <c r="A212" s="51" t="s">
        <v>212</v>
      </c>
      <c r="B212" s="48"/>
      <c r="C212" s="51" t="s">
        <v>42</v>
      </c>
      <c r="D212" s="54" t="n">
        <v>45829</v>
      </c>
      <c r="E212" s="0" t="s">
        <v>12</v>
      </c>
      <c r="F212" s="0" t="e">
        <f aca="false">NA()</f>
        <v>#N/A</v>
      </c>
      <c r="G212" s="0" t="e">
        <f aca="false">NA()</f>
        <v>#N/A</v>
      </c>
    </row>
    <row r="213" customFormat="false" ht="12.75" hidden="false" customHeight="false" outlineLevel="0" collapsed="false">
      <c r="A213" s="51" t="s">
        <v>320</v>
      </c>
      <c r="B213" s="48"/>
      <c r="C213" s="51" t="s">
        <v>42</v>
      </c>
      <c r="D213" s="54" t="n">
        <v>11187</v>
      </c>
      <c r="E213" s="0" t="s">
        <v>12</v>
      </c>
      <c r="F213" s="0" t="e">
        <f aca="false">NA()</f>
        <v>#N/A</v>
      </c>
      <c r="G213" s="0" t="e">
        <f aca="false">NA()</f>
        <v>#N/A</v>
      </c>
    </row>
    <row r="214" customFormat="false" ht="12.75" hidden="false" customHeight="false" outlineLevel="0" collapsed="false">
      <c r="A214" s="47" t="s">
        <v>92</v>
      </c>
      <c r="B214" s="48" t="n">
        <v>96038419</v>
      </c>
      <c r="C214" s="47" t="s">
        <v>27</v>
      </c>
      <c r="D214" s="48" t="n">
        <v>69034</v>
      </c>
      <c r="E214" s="0" t="s">
        <v>12</v>
      </c>
      <c r="F214" s="0" t="n">
        <v>25</v>
      </c>
      <c r="G214" s="0" t="n">
        <v>25</v>
      </c>
    </row>
    <row r="215" customFormat="false" ht="12.75" hidden="false" customHeight="false" outlineLevel="0" collapsed="false">
      <c r="A215" s="51" t="s">
        <v>255</v>
      </c>
      <c r="B215" s="48"/>
      <c r="C215" s="51" t="s">
        <v>42</v>
      </c>
      <c r="D215" s="54" t="n">
        <v>34811</v>
      </c>
      <c r="E215" s="0" t="s">
        <v>12</v>
      </c>
      <c r="F215" s="0" t="e">
        <f aca="false">NA()</f>
        <v>#N/A</v>
      </c>
      <c r="G215" s="0" t="e">
        <f aca="false">NA()</f>
        <v>#N/A</v>
      </c>
    </row>
    <row r="216" customFormat="false" ht="12.75" hidden="false" customHeight="false" outlineLevel="0" collapsed="false">
      <c r="A216" s="47" t="s">
        <v>130</v>
      </c>
      <c r="B216" s="48" t="n">
        <v>96019661</v>
      </c>
      <c r="C216" s="47" t="s">
        <v>27</v>
      </c>
      <c r="D216" s="48" t="n">
        <v>220</v>
      </c>
      <c r="E216" s="0" t="s">
        <v>12</v>
      </c>
      <c r="F216" s="0" t="e">
        <f aca="false">NA()</f>
        <v>#N/A</v>
      </c>
      <c r="G216" s="0" t="e">
        <f aca="false">NA()</f>
        <v>#N/A</v>
      </c>
    </row>
    <row r="217" customFormat="false" ht="12.75" hidden="false" customHeight="false" outlineLevel="0" collapsed="false">
      <c r="A217" s="51" t="s">
        <v>221</v>
      </c>
      <c r="B217" s="48"/>
      <c r="C217" s="51" t="s">
        <v>42</v>
      </c>
      <c r="D217" s="54" t="n">
        <v>57707</v>
      </c>
      <c r="E217" s="0" t="s">
        <v>12</v>
      </c>
      <c r="F217" s="0" t="e">
        <f aca="false">NA()</f>
        <v>#N/A</v>
      </c>
      <c r="G217" s="0" t="e">
        <f aca="false">NA()</f>
        <v>#N/A</v>
      </c>
    </row>
    <row r="218" customFormat="false" ht="12.75" hidden="false" customHeight="false" outlineLevel="0" collapsed="false">
      <c r="A218" s="51" t="s">
        <v>296</v>
      </c>
      <c r="B218" s="48"/>
      <c r="C218" s="51" t="s">
        <v>42</v>
      </c>
      <c r="D218" s="54" t="n">
        <v>49992</v>
      </c>
      <c r="E218" s="0" t="s">
        <v>12</v>
      </c>
      <c r="F218" s="0" t="e">
        <f aca="false">NA()</f>
        <v>#N/A</v>
      </c>
      <c r="G218" s="0" t="e">
        <f aca="false">NA()</f>
        <v>#N/A</v>
      </c>
    </row>
    <row r="219" customFormat="false" ht="12.75" hidden="false" customHeight="false" outlineLevel="0" collapsed="false">
      <c r="A219" s="51" t="s">
        <v>256</v>
      </c>
      <c r="B219" s="48"/>
      <c r="C219" s="51" t="s">
        <v>42</v>
      </c>
      <c r="D219" s="54" t="n">
        <v>92260</v>
      </c>
      <c r="E219" s="0" t="s">
        <v>12</v>
      </c>
      <c r="F219" s="0" t="e">
        <f aca="false">NA()</f>
        <v>#N/A</v>
      </c>
      <c r="G219" s="0" t="e">
        <f aca="false">NA()</f>
        <v>#N/A</v>
      </c>
    </row>
    <row r="220" customFormat="false" ht="12.75" hidden="false" customHeight="false" outlineLevel="0" collapsed="false">
      <c r="A220" s="51" t="s">
        <v>298</v>
      </c>
      <c r="B220" s="48"/>
      <c r="C220" s="51" t="s">
        <v>42</v>
      </c>
      <c r="D220" s="54" t="n">
        <v>169</v>
      </c>
      <c r="E220" s="0" t="s">
        <v>12</v>
      </c>
      <c r="F220" s="0" t="e">
        <f aca="false">NA()</f>
        <v>#N/A</v>
      </c>
      <c r="G220" s="0" t="e">
        <f aca="false">NA()</f>
        <v>#N/A</v>
      </c>
    </row>
    <row r="221" customFormat="false" ht="12.75" hidden="false" customHeight="false" outlineLevel="0" collapsed="false">
      <c r="A221" s="47" t="s">
        <v>232</v>
      </c>
      <c r="B221" s="48" t="n">
        <v>95000467</v>
      </c>
      <c r="C221" s="47" t="s">
        <v>46</v>
      </c>
      <c r="D221" s="48" t="n">
        <v>49115</v>
      </c>
      <c r="E221" s="0" t="s">
        <v>12</v>
      </c>
      <c r="F221" s="0" t="e">
        <f aca="false">NA()</f>
        <v>#N/A</v>
      </c>
      <c r="G221" s="0" t="e">
        <f aca="false">NA()</f>
        <v>#N/A</v>
      </c>
    </row>
    <row r="222" customFormat="false" ht="12.75" hidden="false" customHeight="false" outlineLevel="0" collapsed="false">
      <c r="A222" s="47" t="s">
        <v>81</v>
      </c>
      <c r="B222" s="48" t="n">
        <v>96030230</v>
      </c>
      <c r="C222" s="47" t="s">
        <v>27</v>
      </c>
      <c r="D222" s="48" t="n">
        <v>66652</v>
      </c>
      <c r="E222" s="0" t="s">
        <v>12</v>
      </c>
      <c r="F222" s="0" t="e">
        <f aca="false">NA()</f>
        <v>#N/A</v>
      </c>
      <c r="G222" s="0" t="e">
        <f aca="false">NA()</f>
        <v>#N/A</v>
      </c>
    </row>
    <row r="223" customFormat="false" ht="12.75" hidden="false" customHeight="false" outlineLevel="0" collapsed="false">
      <c r="A223" s="51" t="s">
        <v>192</v>
      </c>
      <c r="B223" s="48"/>
      <c r="C223" s="51" t="s">
        <v>42</v>
      </c>
      <c r="D223" s="54" t="n">
        <v>96651</v>
      </c>
      <c r="E223" s="0" t="s">
        <v>12</v>
      </c>
      <c r="F223" s="0" t="e">
        <f aca="false">NA()</f>
        <v>#N/A</v>
      </c>
      <c r="G223" s="0" t="e">
        <f aca="false">NA()</f>
        <v>#N/A</v>
      </c>
    </row>
    <row r="224" customFormat="false" ht="12.75" hidden="false" customHeight="false" outlineLevel="0" collapsed="false">
      <c r="A224" s="47" t="s">
        <v>156</v>
      </c>
      <c r="B224" s="48" t="n">
        <v>96001013</v>
      </c>
      <c r="C224" s="47" t="s">
        <v>46</v>
      </c>
      <c r="D224" s="48" t="n">
        <v>11386</v>
      </c>
      <c r="E224" s="0" t="s">
        <v>12</v>
      </c>
      <c r="F224" s="0" t="e">
        <f aca="false">NA()</f>
        <v>#N/A</v>
      </c>
      <c r="G224" s="0" t="e">
        <f aca="false">NA()</f>
        <v>#N/A</v>
      </c>
    </row>
    <row r="225" customFormat="false" ht="12.75" hidden="false" customHeight="false" outlineLevel="0" collapsed="false">
      <c r="A225" s="51" t="s">
        <v>281</v>
      </c>
      <c r="B225" s="48"/>
      <c r="C225" s="51" t="s">
        <v>42</v>
      </c>
      <c r="D225" s="54" t="n">
        <v>51521</v>
      </c>
      <c r="E225" s="0" t="s">
        <v>12</v>
      </c>
      <c r="F225" s="0" t="e">
        <f aca="false">NA()</f>
        <v>#N/A</v>
      </c>
      <c r="G225" s="0" t="e">
        <f aca="false">NA()</f>
        <v>#N/A</v>
      </c>
    </row>
    <row r="226" customFormat="false" ht="12.75" hidden="false" customHeight="false" outlineLevel="0" collapsed="false">
      <c r="A226" s="47" t="s">
        <v>152</v>
      </c>
      <c r="B226" s="48" t="n">
        <v>95000242</v>
      </c>
      <c r="C226" s="47" t="s">
        <v>46</v>
      </c>
      <c r="D226" s="48" t="n">
        <v>232</v>
      </c>
      <c r="E226" s="0" t="s">
        <v>12</v>
      </c>
      <c r="F226" s="0" t="e">
        <f aca="false">NA()</f>
        <v>#N/A</v>
      </c>
      <c r="G226" s="0" t="e">
        <f aca="false">NA()</f>
        <v>#N/A</v>
      </c>
    </row>
    <row r="227" customFormat="false" ht="12.75" hidden="false" customHeight="false" outlineLevel="0" collapsed="false">
      <c r="A227" s="47" t="s">
        <v>316</v>
      </c>
      <c r="B227" s="48" t="n">
        <v>96020819</v>
      </c>
      <c r="C227" s="47" t="s">
        <v>27</v>
      </c>
      <c r="D227" s="48" t="n">
        <v>51275</v>
      </c>
      <c r="E227" s="0" t="s">
        <v>12</v>
      </c>
      <c r="F227" s="0" t="e">
        <f aca="false">NA()</f>
        <v>#N/A</v>
      </c>
      <c r="G227" s="0" t="e">
        <f aca="false">NA()</f>
        <v>#N/A</v>
      </c>
    </row>
    <row r="228" customFormat="false" ht="12.75" hidden="false" customHeight="false" outlineLevel="0" collapsed="false">
      <c r="A228" s="51" t="s">
        <v>309</v>
      </c>
      <c r="B228" s="48"/>
      <c r="C228" s="51" t="s">
        <v>42</v>
      </c>
      <c r="D228" s="54" t="n">
        <v>66874</v>
      </c>
      <c r="E228" s="0" t="s">
        <v>12</v>
      </c>
      <c r="F228" s="0" t="e">
        <f aca="false">NA()</f>
        <v>#N/A</v>
      </c>
      <c r="G228" s="0" t="e">
        <f aca="false">NA()</f>
        <v>#N/A</v>
      </c>
    </row>
    <row r="229" customFormat="false" ht="12.75" hidden="false" customHeight="false" outlineLevel="0" collapsed="false">
      <c r="A229" s="47" t="s">
        <v>77</v>
      </c>
      <c r="B229" s="48" t="n">
        <v>95000226</v>
      </c>
      <c r="C229" s="47" t="s">
        <v>64</v>
      </c>
      <c r="D229" s="48" t="n">
        <v>64245</v>
      </c>
      <c r="E229" s="0" t="s">
        <v>12</v>
      </c>
      <c r="F229" s="0" t="n">
        <v>1</v>
      </c>
      <c r="G229" s="0" t="n">
        <v>1</v>
      </c>
    </row>
    <row r="230" customFormat="false" ht="12.75" hidden="false" customHeight="false" outlineLevel="0" collapsed="false">
      <c r="A230" s="47" t="s">
        <v>216</v>
      </c>
      <c r="B230" s="48" t="n">
        <v>96038384</v>
      </c>
      <c r="C230" s="47" t="s">
        <v>27</v>
      </c>
      <c r="D230" s="48" t="n">
        <v>239</v>
      </c>
      <c r="E230" s="0" t="s">
        <v>12</v>
      </c>
      <c r="F230" s="0" t="e">
        <f aca="false">NA()</f>
        <v>#N/A</v>
      </c>
      <c r="G230" s="0" t="e">
        <f aca="false">NA()</f>
        <v>#N/A</v>
      </c>
    </row>
    <row r="231" customFormat="false" ht="12.75" hidden="false" customHeight="false" outlineLevel="0" collapsed="false">
      <c r="A231" s="47" t="s">
        <v>239</v>
      </c>
      <c r="B231" s="48" t="n">
        <v>95000270</v>
      </c>
      <c r="C231" s="47" t="s">
        <v>46</v>
      </c>
      <c r="D231" s="48" t="n">
        <v>237</v>
      </c>
      <c r="E231" s="0" t="s">
        <v>12</v>
      </c>
      <c r="F231" s="0" t="e">
        <f aca="false">NA()</f>
        <v>#N/A</v>
      </c>
      <c r="G231" s="0" t="e">
        <f aca="false">NA()</f>
        <v>#N/A</v>
      </c>
    </row>
    <row r="232" customFormat="false" ht="12.75" hidden="false" customHeight="false" outlineLevel="0" collapsed="false">
      <c r="A232" s="47" t="s">
        <v>132</v>
      </c>
      <c r="B232" s="48" t="n">
        <v>96051531</v>
      </c>
      <c r="C232" s="47" t="s">
        <v>27</v>
      </c>
      <c r="D232" s="48" t="n">
        <v>46388</v>
      </c>
      <c r="E232" s="0" t="s">
        <v>12</v>
      </c>
      <c r="F232" s="0" t="n">
        <v>91</v>
      </c>
      <c r="G232" s="0" t="n">
        <v>91</v>
      </c>
    </row>
    <row r="233" customFormat="false" ht="12.75" hidden="false" customHeight="false" outlineLevel="0" collapsed="false">
      <c r="A233" s="51" t="s">
        <v>275</v>
      </c>
      <c r="B233" s="48"/>
      <c r="C233" s="51" t="s">
        <v>42</v>
      </c>
      <c r="D233" s="54" t="n">
        <v>265</v>
      </c>
      <c r="E233" s="0" t="s">
        <v>12</v>
      </c>
      <c r="F233" s="0" t="e">
        <f aca="false">NA()</f>
        <v>#N/A</v>
      </c>
      <c r="G233" s="0" t="e">
        <f aca="false">NA()</f>
        <v>#N/A</v>
      </c>
    </row>
    <row r="234" customFormat="false" ht="12.75" hidden="false" customHeight="false" outlineLevel="0" collapsed="false">
      <c r="A234" s="47" t="s">
        <v>195</v>
      </c>
      <c r="B234" s="48" t="n">
        <v>95000390</v>
      </c>
      <c r="C234" s="47" t="s">
        <v>46</v>
      </c>
      <c r="D234" s="48" t="n">
        <v>4156</v>
      </c>
      <c r="E234" s="0" t="s">
        <v>12</v>
      </c>
      <c r="F234" s="0" t="e">
        <f aca="false">NA()</f>
        <v>#N/A</v>
      </c>
      <c r="G234" s="0" t="e">
        <f aca="false">NA()</f>
        <v>#N/A</v>
      </c>
    </row>
    <row r="235" customFormat="false" ht="12.75" hidden="false" customHeight="false" outlineLevel="0" collapsed="false">
      <c r="A235" s="56" t="s">
        <v>177</v>
      </c>
      <c r="B235" s="57" t="n">
        <v>96066424</v>
      </c>
      <c r="C235" s="118" t="s">
        <v>110</v>
      </c>
      <c r="D235" s="57" t="n">
        <v>8</v>
      </c>
      <c r="E235" s="0" t="s">
        <v>13</v>
      </c>
      <c r="F235" s="0" t="n">
        <v>92</v>
      </c>
    </row>
    <row r="236" customFormat="false" ht="12.75" hidden="false" customHeight="false" outlineLevel="0" collapsed="false">
      <c r="A236" s="56" t="s">
        <v>177</v>
      </c>
      <c r="B236" s="57" t="n">
        <v>96072323</v>
      </c>
      <c r="C236" s="118" t="s">
        <v>87</v>
      </c>
      <c r="D236" s="57" t="n">
        <v>8</v>
      </c>
      <c r="E236" s="0" t="s">
        <v>13</v>
      </c>
      <c r="F236" s="0" t="n">
        <v>92</v>
      </c>
    </row>
    <row r="237" customFormat="false" ht="12.75" hidden="false" customHeight="false" outlineLevel="0" collapsed="false">
      <c r="A237" s="56" t="s">
        <v>177</v>
      </c>
      <c r="B237" s="57" t="n">
        <v>96000379</v>
      </c>
      <c r="C237" s="118" t="s">
        <v>178</v>
      </c>
      <c r="D237" s="57" t="n">
        <v>8</v>
      </c>
      <c r="E237" s="0" t="s">
        <v>13</v>
      </c>
      <c r="F237" s="0" t="n">
        <v>92</v>
      </c>
    </row>
    <row r="238" customFormat="false" ht="12.75" hidden="false" customHeight="false" outlineLevel="0" collapsed="false">
      <c r="A238" s="56" t="s">
        <v>177</v>
      </c>
      <c r="B238" s="57" t="n">
        <v>96005429</v>
      </c>
      <c r="C238" s="118" t="s">
        <v>35</v>
      </c>
      <c r="D238" s="57" t="n">
        <v>8</v>
      </c>
      <c r="E238" s="0" t="s">
        <v>13</v>
      </c>
      <c r="F238" s="0" t="n">
        <v>92</v>
      </c>
    </row>
    <row r="239" customFormat="false" ht="12.75" hidden="false" customHeight="false" outlineLevel="0" collapsed="false">
      <c r="A239" s="56" t="s">
        <v>177</v>
      </c>
      <c r="B239" s="57" t="n">
        <v>96038647</v>
      </c>
      <c r="C239" s="118" t="s">
        <v>29</v>
      </c>
      <c r="D239" s="57" t="n">
        <v>8</v>
      </c>
      <c r="E239" s="0" t="s">
        <v>13</v>
      </c>
      <c r="F239" s="0" t="n">
        <v>92</v>
      </c>
    </row>
    <row r="240" customFormat="false" ht="12.75" hidden="false" customHeight="false" outlineLevel="0" collapsed="false">
      <c r="A240" s="56" t="s">
        <v>177</v>
      </c>
      <c r="B240" s="57" t="n">
        <v>96042108</v>
      </c>
      <c r="C240" s="118" t="s">
        <v>70</v>
      </c>
      <c r="D240" s="57" t="n">
        <v>8</v>
      </c>
      <c r="E240" s="0" t="s">
        <v>13</v>
      </c>
      <c r="F240" s="0" t="n">
        <v>92</v>
      </c>
    </row>
    <row r="241" customFormat="false" ht="12.75" hidden="false" customHeight="false" outlineLevel="0" collapsed="false">
      <c r="A241" s="56" t="s">
        <v>177</v>
      </c>
      <c r="B241" s="57" t="n">
        <v>96042873</v>
      </c>
      <c r="C241" s="118" t="s">
        <v>38</v>
      </c>
      <c r="D241" s="57" t="n">
        <v>8</v>
      </c>
      <c r="E241" s="0" t="s">
        <v>13</v>
      </c>
      <c r="F241" s="0" t="n">
        <v>92</v>
      </c>
    </row>
    <row r="242" customFormat="false" ht="12.75" hidden="false" customHeight="false" outlineLevel="0" collapsed="false">
      <c r="A242" s="56" t="s">
        <v>177</v>
      </c>
      <c r="B242" s="57" t="n">
        <v>96061795</v>
      </c>
      <c r="C242" s="118" t="s">
        <v>33</v>
      </c>
      <c r="D242" s="57" t="n">
        <v>8</v>
      </c>
      <c r="E242" s="0" t="s">
        <v>13</v>
      </c>
      <c r="F242" s="0" t="n">
        <v>92</v>
      </c>
    </row>
    <row r="243" customFormat="false" ht="12.75" hidden="false" customHeight="false" outlineLevel="0" collapsed="false">
      <c r="A243" s="56" t="s">
        <v>177</v>
      </c>
      <c r="B243" s="57" t="n">
        <v>96067562</v>
      </c>
      <c r="C243" s="118" t="s">
        <v>28</v>
      </c>
      <c r="D243" s="57" t="n">
        <v>8</v>
      </c>
      <c r="E243" s="0" t="s">
        <v>13</v>
      </c>
      <c r="F243" s="0" t="n">
        <v>92</v>
      </c>
    </row>
    <row r="244" customFormat="false" ht="12.75" hidden="false" customHeight="false" outlineLevel="0" collapsed="false">
      <c r="A244" s="56" t="s">
        <v>148</v>
      </c>
      <c r="B244" s="57" t="n">
        <v>96068932</v>
      </c>
      <c r="C244" s="118" t="s">
        <v>34</v>
      </c>
      <c r="D244" s="57" t="n">
        <v>12</v>
      </c>
      <c r="E244" s="0" t="s">
        <v>13</v>
      </c>
      <c r="F244" s="0" t="n">
        <v>71</v>
      </c>
    </row>
    <row r="245" customFormat="false" ht="12.75" hidden="false" customHeight="false" outlineLevel="0" collapsed="false">
      <c r="A245" s="56" t="s">
        <v>148</v>
      </c>
      <c r="B245" s="57" t="n">
        <v>96083593</v>
      </c>
      <c r="C245" s="118" t="s">
        <v>44</v>
      </c>
      <c r="D245" s="57" t="n">
        <v>12</v>
      </c>
      <c r="E245" s="0" t="s">
        <v>13</v>
      </c>
      <c r="F245" s="0" t="n">
        <v>71</v>
      </c>
    </row>
    <row r="246" customFormat="false" ht="12.75" hidden="false" customHeight="false" outlineLevel="0" collapsed="false">
      <c r="A246" s="56" t="s">
        <v>148</v>
      </c>
      <c r="B246" s="57" t="n">
        <v>96000463</v>
      </c>
      <c r="C246" s="118" t="s">
        <v>56</v>
      </c>
      <c r="D246" s="57" t="n">
        <v>12</v>
      </c>
      <c r="E246" s="0" t="s">
        <v>13</v>
      </c>
      <c r="F246" s="0" t="n">
        <v>71</v>
      </c>
    </row>
    <row r="247" customFormat="false" ht="12.75" hidden="false" customHeight="false" outlineLevel="0" collapsed="false">
      <c r="A247" s="56" t="s">
        <v>148</v>
      </c>
      <c r="B247" s="57" t="n">
        <v>96005429</v>
      </c>
      <c r="C247" s="118" t="s">
        <v>35</v>
      </c>
      <c r="D247" s="57" t="n">
        <v>12</v>
      </c>
      <c r="E247" s="0" t="s">
        <v>13</v>
      </c>
      <c r="F247" s="0" t="n">
        <v>71</v>
      </c>
    </row>
    <row r="248" customFormat="false" ht="12.75" hidden="false" customHeight="false" outlineLevel="0" collapsed="false">
      <c r="A248" s="56" t="s">
        <v>148</v>
      </c>
      <c r="B248" s="57" t="n">
        <v>96007593</v>
      </c>
      <c r="C248" s="118" t="s">
        <v>52</v>
      </c>
      <c r="D248" s="57" t="n">
        <v>12</v>
      </c>
      <c r="E248" s="0" t="s">
        <v>13</v>
      </c>
      <c r="F248" s="0" t="n">
        <v>71</v>
      </c>
    </row>
    <row r="249" customFormat="false" ht="12.75" hidden="false" customHeight="false" outlineLevel="0" collapsed="false">
      <c r="A249" s="56" t="s">
        <v>148</v>
      </c>
      <c r="B249" s="57" t="n">
        <v>96008613</v>
      </c>
      <c r="C249" s="118" t="s">
        <v>95</v>
      </c>
      <c r="D249" s="57" t="n">
        <v>12</v>
      </c>
      <c r="E249" s="0" t="s">
        <v>13</v>
      </c>
      <c r="F249" s="0" t="n">
        <v>71</v>
      </c>
    </row>
    <row r="250" customFormat="false" ht="12.75" hidden="false" customHeight="false" outlineLevel="0" collapsed="false">
      <c r="A250" s="56" t="s">
        <v>148</v>
      </c>
      <c r="B250" s="57" t="n">
        <v>96041011</v>
      </c>
      <c r="C250" s="118" t="s">
        <v>38</v>
      </c>
      <c r="D250" s="57" t="n">
        <v>12</v>
      </c>
      <c r="E250" s="0" t="s">
        <v>13</v>
      </c>
      <c r="F250" s="0" t="n">
        <v>71</v>
      </c>
    </row>
    <row r="251" customFormat="false" ht="12.75" hidden="false" customHeight="false" outlineLevel="0" collapsed="false">
      <c r="A251" s="56" t="s">
        <v>148</v>
      </c>
      <c r="B251" s="57" t="n">
        <v>96055273</v>
      </c>
      <c r="C251" s="118" t="s">
        <v>33</v>
      </c>
      <c r="D251" s="57" t="n">
        <v>12</v>
      </c>
      <c r="E251" s="0" t="s">
        <v>13</v>
      </c>
      <c r="F251" s="0" t="n">
        <v>71</v>
      </c>
    </row>
    <row r="252" customFormat="false" ht="12.75" hidden="false" customHeight="false" outlineLevel="0" collapsed="false">
      <c r="A252" s="56" t="s">
        <v>148</v>
      </c>
      <c r="B252" s="57" t="n">
        <v>96058638</v>
      </c>
      <c r="C252" s="118" t="s">
        <v>32</v>
      </c>
      <c r="D252" s="57" t="n">
        <v>12</v>
      </c>
      <c r="E252" s="0" t="s">
        <v>13</v>
      </c>
      <c r="F252" s="0" t="n">
        <v>71</v>
      </c>
    </row>
    <row r="253" customFormat="false" ht="12.75" hidden="false" customHeight="false" outlineLevel="0" collapsed="false">
      <c r="A253" s="56" t="s">
        <v>148</v>
      </c>
      <c r="B253" s="57" t="n">
        <v>96062729</v>
      </c>
      <c r="C253" s="118" t="s">
        <v>33</v>
      </c>
      <c r="D253" s="57" t="n">
        <v>12</v>
      </c>
      <c r="E253" s="0" t="s">
        <v>13</v>
      </c>
      <c r="F253" s="0" t="n">
        <v>71</v>
      </c>
    </row>
    <row r="254" customFormat="false" ht="12.75" hidden="false" customHeight="false" outlineLevel="0" collapsed="false">
      <c r="A254" s="56" t="s">
        <v>148</v>
      </c>
      <c r="B254" s="57" t="n">
        <v>96062730</v>
      </c>
      <c r="C254" s="118" t="s">
        <v>33</v>
      </c>
      <c r="D254" s="57" t="n">
        <v>12</v>
      </c>
      <c r="E254" s="0" t="s">
        <v>13</v>
      </c>
      <c r="F254" s="0" t="n">
        <v>71</v>
      </c>
    </row>
    <row r="255" customFormat="false" ht="12.75" hidden="false" customHeight="false" outlineLevel="0" collapsed="false">
      <c r="A255" s="56" t="s">
        <v>103</v>
      </c>
      <c r="B255" s="57" t="n">
        <v>96062077</v>
      </c>
      <c r="C255" s="118" t="s">
        <v>29</v>
      </c>
      <c r="D255" s="57" t="n">
        <v>18</v>
      </c>
      <c r="E255" s="0" t="s">
        <v>13</v>
      </c>
      <c r="F255" s="0" t="n">
        <v>38</v>
      </c>
    </row>
    <row r="256" customFormat="false" ht="12.75" hidden="false" customHeight="false" outlineLevel="0" collapsed="false">
      <c r="A256" s="56" t="s">
        <v>103</v>
      </c>
      <c r="B256" s="57" t="n">
        <v>96062137</v>
      </c>
      <c r="C256" s="118" t="s">
        <v>28</v>
      </c>
      <c r="D256" s="57" t="n">
        <v>18</v>
      </c>
      <c r="E256" s="0" t="s">
        <v>13</v>
      </c>
      <c r="F256" s="0" t="n">
        <v>38</v>
      </c>
    </row>
    <row r="257" customFormat="false" ht="12.75" hidden="false" customHeight="false" outlineLevel="0" collapsed="false">
      <c r="A257" s="56" t="s">
        <v>103</v>
      </c>
      <c r="B257" s="57" t="n">
        <v>96070370</v>
      </c>
      <c r="C257" s="118" t="s">
        <v>34</v>
      </c>
      <c r="D257" s="57" t="n">
        <v>18</v>
      </c>
      <c r="E257" s="0" t="s">
        <v>13</v>
      </c>
      <c r="F257" s="0" t="n">
        <v>38</v>
      </c>
    </row>
    <row r="258" customFormat="false" ht="12.75" hidden="false" customHeight="false" outlineLevel="0" collapsed="false">
      <c r="A258" s="56" t="s">
        <v>103</v>
      </c>
      <c r="B258" s="57" t="n">
        <v>96060710</v>
      </c>
      <c r="C258" s="118" t="s">
        <v>34</v>
      </c>
      <c r="D258" s="57" t="n">
        <v>18</v>
      </c>
      <c r="E258" s="0" t="s">
        <v>13</v>
      </c>
      <c r="F258" s="0" t="n">
        <v>38</v>
      </c>
    </row>
    <row r="259" customFormat="false" ht="12.75" hidden="false" customHeight="false" outlineLevel="0" collapsed="false">
      <c r="A259" s="56" t="s">
        <v>103</v>
      </c>
      <c r="B259" s="57" t="n">
        <v>96067083</v>
      </c>
      <c r="C259" s="118" t="s">
        <v>44</v>
      </c>
      <c r="D259" s="57" t="n">
        <v>18</v>
      </c>
      <c r="E259" s="0" t="s">
        <v>13</v>
      </c>
      <c r="F259" s="0" t="n">
        <v>38</v>
      </c>
    </row>
    <row r="260" customFormat="false" ht="12.75" hidden="false" customHeight="false" outlineLevel="0" collapsed="false">
      <c r="A260" s="56" t="s">
        <v>103</v>
      </c>
      <c r="B260" s="57" t="n">
        <v>96083594</v>
      </c>
      <c r="C260" s="118" t="s">
        <v>44</v>
      </c>
      <c r="D260" s="57" t="n">
        <v>18</v>
      </c>
      <c r="E260" s="0" t="s">
        <v>13</v>
      </c>
      <c r="F260" s="0" t="n">
        <v>38</v>
      </c>
    </row>
    <row r="261" customFormat="false" ht="12.75" hidden="false" customHeight="false" outlineLevel="0" collapsed="false">
      <c r="A261" s="56" t="s">
        <v>103</v>
      </c>
      <c r="B261" s="57" t="n">
        <v>96086807</v>
      </c>
      <c r="C261" s="118" t="s">
        <v>44</v>
      </c>
      <c r="D261" s="57" t="n">
        <v>18</v>
      </c>
      <c r="E261" s="0" t="s">
        <v>13</v>
      </c>
      <c r="F261" s="0" t="n">
        <v>38</v>
      </c>
    </row>
    <row r="262" customFormat="false" ht="12.75" hidden="false" customHeight="false" outlineLevel="0" collapsed="false">
      <c r="A262" s="56" t="s">
        <v>103</v>
      </c>
      <c r="B262" s="57" t="n">
        <v>96000574</v>
      </c>
      <c r="C262" s="118" t="s">
        <v>47</v>
      </c>
      <c r="D262" s="57" t="n">
        <v>18</v>
      </c>
      <c r="E262" s="0" t="s">
        <v>13</v>
      </c>
      <c r="F262" s="0" t="n">
        <v>38</v>
      </c>
    </row>
    <row r="263" customFormat="false" ht="12.75" hidden="false" customHeight="false" outlineLevel="0" collapsed="false">
      <c r="A263" s="56" t="s">
        <v>103</v>
      </c>
      <c r="B263" s="57" t="n">
        <v>96005429</v>
      </c>
      <c r="C263" s="118" t="s">
        <v>35</v>
      </c>
      <c r="D263" s="57" t="n">
        <v>18</v>
      </c>
      <c r="E263" s="0" t="s">
        <v>13</v>
      </c>
      <c r="F263" s="0" t="n">
        <v>38</v>
      </c>
    </row>
    <row r="264" customFormat="false" ht="12.75" hidden="false" customHeight="false" outlineLevel="0" collapsed="false">
      <c r="A264" s="56" t="s">
        <v>103</v>
      </c>
      <c r="B264" s="57" t="n">
        <v>96007593</v>
      </c>
      <c r="C264" s="118" t="s">
        <v>52</v>
      </c>
      <c r="D264" s="57" t="n">
        <v>18</v>
      </c>
      <c r="E264" s="0" t="s">
        <v>13</v>
      </c>
      <c r="F264" s="0" t="n">
        <v>38</v>
      </c>
    </row>
    <row r="265" customFormat="false" ht="12.75" hidden="false" customHeight="false" outlineLevel="0" collapsed="false">
      <c r="A265" s="56" t="s">
        <v>103</v>
      </c>
      <c r="B265" s="57" t="n">
        <v>96063120</v>
      </c>
      <c r="C265" s="118" t="s">
        <v>28</v>
      </c>
      <c r="D265" s="57" t="n">
        <v>18</v>
      </c>
      <c r="E265" s="0" t="s">
        <v>13</v>
      </c>
      <c r="F265" s="0" t="n">
        <v>38</v>
      </c>
    </row>
    <row r="266" customFormat="false" ht="12.75" hidden="false" customHeight="false" outlineLevel="0" collapsed="false">
      <c r="A266" s="56" t="s">
        <v>103</v>
      </c>
      <c r="B266" s="57" t="n">
        <v>96063299</v>
      </c>
      <c r="C266" s="118" t="s">
        <v>29</v>
      </c>
      <c r="D266" s="57" t="n">
        <v>18</v>
      </c>
      <c r="E266" s="0" t="s">
        <v>13</v>
      </c>
      <c r="F266" s="0" t="n">
        <v>38</v>
      </c>
    </row>
    <row r="267" customFormat="false" ht="12.75" hidden="false" customHeight="false" outlineLevel="0" collapsed="false">
      <c r="A267" s="56" t="s">
        <v>103</v>
      </c>
      <c r="B267" s="57" t="n">
        <v>96090130</v>
      </c>
      <c r="C267" s="118" t="s">
        <v>36</v>
      </c>
      <c r="D267" s="57" t="n">
        <v>18</v>
      </c>
      <c r="E267" s="0" t="s">
        <v>13</v>
      </c>
      <c r="F267" s="0" t="n">
        <v>38</v>
      </c>
    </row>
    <row r="268" customFormat="false" ht="12.75" hidden="false" customHeight="false" outlineLevel="0" collapsed="false">
      <c r="A268" s="56" t="s">
        <v>103</v>
      </c>
      <c r="B268" s="57" t="n">
        <v>96091093</v>
      </c>
      <c r="C268" s="118" t="s">
        <v>47</v>
      </c>
      <c r="D268" s="57" t="n">
        <v>18</v>
      </c>
      <c r="E268" s="0" t="s">
        <v>13</v>
      </c>
      <c r="F268" s="0" t="n">
        <v>38</v>
      </c>
    </row>
    <row r="269" customFormat="false" ht="12.75" hidden="false" customHeight="false" outlineLevel="0" collapsed="false">
      <c r="A269" s="56" t="s">
        <v>213</v>
      </c>
      <c r="B269" s="57" t="n">
        <v>96004100</v>
      </c>
      <c r="C269" s="118" t="s">
        <v>29</v>
      </c>
      <c r="D269" s="57" t="n">
        <v>24</v>
      </c>
      <c r="E269" s="0" t="s">
        <v>13</v>
      </c>
      <c r="F269" s="0" t="n">
        <v>123</v>
      </c>
    </row>
    <row r="270" customFormat="false" ht="12.75" hidden="false" customHeight="false" outlineLevel="0" collapsed="false">
      <c r="A270" s="56" t="s">
        <v>213</v>
      </c>
      <c r="B270" s="57" t="n">
        <v>96066376</v>
      </c>
      <c r="C270" s="118" t="s">
        <v>70</v>
      </c>
      <c r="D270" s="57" t="n">
        <v>24</v>
      </c>
      <c r="E270" s="0" t="s">
        <v>13</v>
      </c>
      <c r="F270" s="0" t="n">
        <v>123</v>
      </c>
    </row>
    <row r="271" customFormat="false" ht="12.75" hidden="false" customHeight="false" outlineLevel="0" collapsed="false">
      <c r="A271" s="62" t="s">
        <v>126</v>
      </c>
      <c r="B271" s="57"/>
      <c r="C271" s="63" t="s">
        <v>91</v>
      </c>
      <c r="D271" s="60" t="n">
        <v>27</v>
      </c>
      <c r="E271" s="0" t="s">
        <v>13</v>
      </c>
      <c r="F271" s="0" t="n">
        <v>55</v>
      </c>
    </row>
    <row r="272" customFormat="false" ht="12.75" hidden="false" customHeight="false" outlineLevel="0" collapsed="false">
      <c r="A272" s="56" t="s">
        <v>277</v>
      </c>
      <c r="B272" s="57" t="n">
        <v>96000409</v>
      </c>
      <c r="C272" s="118" t="s">
        <v>188</v>
      </c>
      <c r="D272" s="57" t="n">
        <v>41</v>
      </c>
      <c r="E272" s="0" t="s">
        <v>13</v>
      </c>
      <c r="F272" s="0" t="n">
        <v>178</v>
      </c>
    </row>
    <row r="273" customFormat="false" ht="12.75" hidden="false" customHeight="false" outlineLevel="0" collapsed="false">
      <c r="A273" s="56" t="s">
        <v>277</v>
      </c>
      <c r="B273" s="57" t="n">
        <v>96000411</v>
      </c>
      <c r="C273" s="118" t="s">
        <v>180</v>
      </c>
      <c r="D273" s="57" t="n">
        <v>41</v>
      </c>
      <c r="E273" s="0" t="s">
        <v>13</v>
      </c>
      <c r="F273" s="0" t="n">
        <v>178</v>
      </c>
    </row>
    <row r="274" customFormat="false" ht="12.75" hidden="false" customHeight="false" outlineLevel="0" collapsed="false">
      <c r="A274" s="56" t="s">
        <v>277</v>
      </c>
      <c r="B274" s="57" t="n">
        <v>96000421</v>
      </c>
      <c r="C274" s="118" t="s">
        <v>47</v>
      </c>
      <c r="D274" s="57" t="n">
        <v>41</v>
      </c>
      <c r="E274" s="0" t="s">
        <v>13</v>
      </c>
      <c r="F274" s="0" t="n">
        <v>178</v>
      </c>
    </row>
    <row r="275" customFormat="false" ht="12.75" hidden="false" customHeight="false" outlineLevel="0" collapsed="false">
      <c r="A275" s="56" t="s">
        <v>277</v>
      </c>
      <c r="B275" s="57" t="n">
        <v>96001992</v>
      </c>
      <c r="C275" s="118" t="s">
        <v>59</v>
      </c>
      <c r="D275" s="57" t="n">
        <v>41</v>
      </c>
      <c r="E275" s="0" t="s">
        <v>13</v>
      </c>
      <c r="F275" s="0" t="n">
        <v>178</v>
      </c>
    </row>
    <row r="276" customFormat="false" ht="12.75" hidden="false" customHeight="false" outlineLevel="0" collapsed="false">
      <c r="A276" s="56" t="s">
        <v>277</v>
      </c>
      <c r="B276" s="57" t="n">
        <v>96007321</v>
      </c>
      <c r="C276" s="118" t="s">
        <v>173</v>
      </c>
      <c r="D276" s="57" t="n">
        <v>41</v>
      </c>
      <c r="E276" s="0" t="s">
        <v>13</v>
      </c>
      <c r="F276" s="0" t="n">
        <v>178</v>
      </c>
    </row>
    <row r="277" customFormat="false" ht="12.75" hidden="false" customHeight="false" outlineLevel="0" collapsed="false">
      <c r="A277" s="56" t="s">
        <v>277</v>
      </c>
      <c r="B277" s="57" t="n">
        <v>96044819</v>
      </c>
      <c r="C277" s="118" t="s">
        <v>28</v>
      </c>
      <c r="D277" s="57" t="n">
        <v>41</v>
      </c>
      <c r="E277" s="0" t="s">
        <v>13</v>
      </c>
      <c r="F277" s="0" t="n">
        <v>178</v>
      </c>
    </row>
    <row r="278" customFormat="false" ht="12.75" hidden="false" customHeight="false" outlineLevel="0" collapsed="false">
      <c r="A278" s="56" t="s">
        <v>176</v>
      </c>
      <c r="B278" s="57" t="n">
        <v>96058781</v>
      </c>
      <c r="C278" s="118" t="s">
        <v>32</v>
      </c>
      <c r="D278" s="57" t="n">
        <v>94</v>
      </c>
      <c r="E278" s="0" t="s">
        <v>13</v>
      </c>
      <c r="F278" s="0" t="n">
        <v>91</v>
      </c>
    </row>
    <row r="279" customFormat="false" ht="12.75" hidden="false" customHeight="false" outlineLevel="0" collapsed="false">
      <c r="A279" s="56" t="s">
        <v>176</v>
      </c>
      <c r="B279" s="57" t="n">
        <v>96058782</v>
      </c>
      <c r="C279" s="118" t="s">
        <v>32</v>
      </c>
      <c r="D279" s="57" t="n">
        <v>94</v>
      </c>
      <c r="E279" s="0" t="s">
        <v>13</v>
      </c>
      <c r="F279" s="0" t="n">
        <v>91</v>
      </c>
    </row>
    <row r="280" customFormat="false" ht="12.75" hidden="false" customHeight="false" outlineLevel="0" collapsed="false">
      <c r="A280" s="56" t="s">
        <v>176</v>
      </c>
      <c r="B280" s="57" t="n">
        <v>96000448</v>
      </c>
      <c r="C280" s="118" t="s">
        <v>47</v>
      </c>
      <c r="D280" s="57" t="n">
        <v>94</v>
      </c>
      <c r="E280" s="0" t="s">
        <v>13</v>
      </c>
      <c r="F280" s="0" t="n">
        <v>91</v>
      </c>
    </row>
    <row r="281" customFormat="false" ht="12.75" hidden="false" customHeight="false" outlineLevel="0" collapsed="false">
      <c r="A281" s="56" t="s">
        <v>176</v>
      </c>
      <c r="B281" s="57" t="n">
        <v>96018731</v>
      </c>
      <c r="C281" s="118" t="s">
        <v>36</v>
      </c>
      <c r="D281" s="57" t="n">
        <v>94</v>
      </c>
      <c r="E281" s="0" t="s">
        <v>13</v>
      </c>
      <c r="F281" s="0" t="n">
        <v>91</v>
      </c>
    </row>
    <row r="282" customFormat="false" ht="12.75" hidden="false" customHeight="false" outlineLevel="0" collapsed="false">
      <c r="A282" s="56" t="s">
        <v>176</v>
      </c>
      <c r="B282" s="57" t="n">
        <v>96029083</v>
      </c>
      <c r="C282" s="118" t="s">
        <v>34</v>
      </c>
      <c r="D282" s="57" t="n">
        <v>94</v>
      </c>
      <c r="E282" s="0" t="s">
        <v>13</v>
      </c>
      <c r="F282" s="0" t="n">
        <v>91</v>
      </c>
    </row>
    <row r="283" customFormat="false" ht="12.75" hidden="false" customHeight="false" outlineLevel="0" collapsed="false">
      <c r="A283" s="56" t="s">
        <v>307</v>
      </c>
      <c r="B283" s="57" t="n">
        <v>96000710</v>
      </c>
      <c r="C283" s="118" t="s">
        <v>48</v>
      </c>
      <c r="D283" s="57" t="n">
        <v>118</v>
      </c>
      <c r="E283" s="0" t="s">
        <v>13</v>
      </c>
      <c r="F283" s="0" t="n">
        <v>205</v>
      </c>
    </row>
    <row r="284" customFormat="false" ht="12.75" hidden="false" customHeight="false" outlineLevel="0" collapsed="false">
      <c r="A284" s="56" t="s">
        <v>307</v>
      </c>
      <c r="B284" s="57" t="n">
        <v>96000712</v>
      </c>
      <c r="C284" s="118" t="s">
        <v>47</v>
      </c>
      <c r="D284" s="57" t="n">
        <v>118</v>
      </c>
      <c r="E284" s="0" t="s">
        <v>13</v>
      </c>
      <c r="F284" s="0" t="n">
        <v>205</v>
      </c>
    </row>
    <row r="285" customFormat="false" ht="12.75" hidden="false" customHeight="false" outlineLevel="0" collapsed="false">
      <c r="A285" s="56" t="s">
        <v>307</v>
      </c>
      <c r="B285" s="57" t="n">
        <v>96018757</v>
      </c>
      <c r="C285" s="118" t="s">
        <v>28</v>
      </c>
      <c r="D285" s="57" t="n">
        <v>118</v>
      </c>
      <c r="E285" s="0" t="s">
        <v>13</v>
      </c>
      <c r="F285" s="0" t="n">
        <v>205</v>
      </c>
    </row>
    <row r="286" customFormat="false" ht="12.75" hidden="false" customHeight="false" outlineLevel="0" collapsed="false">
      <c r="A286" s="56" t="s">
        <v>307</v>
      </c>
      <c r="B286" s="57" t="n">
        <v>96048074</v>
      </c>
      <c r="C286" s="118" t="s">
        <v>29</v>
      </c>
      <c r="D286" s="57" t="n">
        <v>118</v>
      </c>
      <c r="E286" s="0" t="s">
        <v>13</v>
      </c>
      <c r="F286" s="0" t="n">
        <v>205</v>
      </c>
    </row>
    <row r="287" customFormat="false" ht="12.75" hidden="false" customHeight="false" outlineLevel="0" collapsed="false">
      <c r="A287" s="56" t="s">
        <v>74</v>
      </c>
      <c r="B287" s="57" t="n">
        <v>96005429</v>
      </c>
      <c r="C287" s="118" t="s">
        <v>35</v>
      </c>
      <c r="D287" s="57" t="n">
        <v>120</v>
      </c>
      <c r="E287" s="0" t="s">
        <v>13</v>
      </c>
      <c r="F287" s="0" t="n">
        <v>16</v>
      </c>
    </row>
    <row r="288" customFormat="false" ht="12.75" hidden="false" customHeight="false" outlineLevel="0" collapsed="false">
      <c r="A288" s="56" t="s">
        <v>74</v>
      </c>
      <c r="B288" s="57" t="n">
        <v>96020559</v>
      </c>
      <c r="C288" s="118" t="s">
        <v>54</v>
      </c>
      <c r="D288" s="57" t="n">
        <v>120</v>
      </c>
      <c r="E288" s="0" t="s">
        <v>13</v>
      </c>
      <c r="F288" s="0" t="n">
        <v>16</v>
      </c>
    </row>
    <row r="289" customFormat="false" ht="12.75" hidden="false" customHeight="false" outlineLevel="0" collapsed="false">
      <c r="A289" s="56" t="s">
        <v>74</v>
      </c>
      <c r="B289" s="57" t="n">
        <v>96031481</v>
      </c>
      <c r="C289" s="118" t="s">
        <v>70</v>
      </c>
      <c r="D289" s="57" t="n">
        <v>120</v>
      </c>
      <c r="E289" s="0" t="s">
        <v>13</v>
      </c>
      <c r="F289" s="0" t="n">
        <v>16</v>
      </c>
    </row>
    <row r="290" customFormat="false" ht="12.75" hidden="false" customHeight="false" outlineLevel="0" collapsed="false">
      <c r="A290" s="56" t="s">
        <v>74</v>
      </c>
      <c r="B290" s="57" t="n">
        <v>96050368</v>
      </c>
      <c r="C290" s="118" t="s">
        <v>29</v>
      </c>
      <c r="D290" s="57" t="n">
        <v>120</v>
      </c>
      <c r="E290" s="0" t="s">
        <v>13</v>
      </c>
      <c r="F290" s="0" t="n">
        <v>16</v>
      </c>
    </row>
    <row r="291" customFormat="false" ht="12.75" hidden="false" customHeight="false" outlineLevel="0" collapsed="false">
      <c r="A291" s="56" t="s">
        <v>74</v>
      </c>
      <c r="B291" s="57" t="n">
        <v>96057579</v>
      </c>
      <c r="C291" s="118" t="s">
        <v>33</v>
      </c>
      <c r="D291" s="57" t="n">
        <v>120</v>
      </c>
      <c r="E291" s="0" t="s">
        <v>13</v>
      </c>
      <c r="F291" s="0" t="n">
        <v>16</v>
      </c>
    </row>
    <row r="292" customFormat="false" ht="12.75" hidden="false" customHeight="false" outlineLevel="0" collapsed="false">
      <c r="A292" s="56" t="s">
        <v>74</v>
      </c>
      <c r="B292" s="57" t="n">
        <v>96062185</v>
      </c>
      <c r="C292" s="118" t="s">
        <v>28</v>
      </c>
      <c r="D292" s="57" t="n">
        <v>120</v>
      </c>
      <c r="E292" s="0" t="s">
        <v>13</v>
      </c>
      <c r="F292" s="0" t="n">
        <v>16</v>
      </c>
    </row>
    <row r="293" customFormat="false" ht="12.75" hidden="false" customHeight="false" outlineLevel="0" collapsed="false">
      <c r="A293" s="56" t="s">
        <v>329</v>
      </c>
      <c r="B293" s="57" t="n">
        <v>96057140</v>
      </c>
      <c r="C293" s="118" t="s">
        <v>172</v>
      </c>
      <c r="D293" s="57" t="n">
        <v>154</v>
      </c>
      <c r="E293" s="0" t="s">
        <v>13</v>
      </c>
      <c r="F293" s="0" t="n">
        <v>224</v>
      </c>
    </row>
    <row r="294" customFormat="false" ht="12.75" hidden="false" customHeight="false" outlineLevel="0" collapsed="false">
      <c r="A294" s="56" t="s">
        <v>329</v>
      </c>
      <c r="B294" s="57" t="n">
        <v>96057145</v>
      </c>
      <c r="C294" s="118" t="s">
        <v>172</v>
      </c>
      <c r="D294" s="57" t="n">
        <v>154</v>
      </c>
      <c r="E294" s="0" t="s">
        <v>13</v>
      </c>
      <c r="F294" s="0" t="n">
        <v>224</v>
      </c>
    </row>
    <row r="295" customFormat="false" ht="12.75" hidden="false" customHeight="false" outlineLevel="0" collapsed="false">
      <c r="A295" s="56" t="s">
        <v>329</v>
      </c>
      <c r="B295" s="57" t="n">
        <v>96057220</v>
      </c>
      <c r="C295" s="118" t="s">
        <v>93</v>
      </c>
      <c r="D295" s="57" t="n">
        <v>154</v>
      </c>
      <c r="E295" s="0" t="s">
        <v>13</v>
      </c>
      <c r="F295" s="0" t="n">
        <v>224</v>
      </c>
    </row>
    <row r="296" customFormat="false" ht="12.75" hidden="false" customHeight="false" outlineLevel="0" collapsed="false">
      <c r="A296" s="56" t="s">
        <v>329</v>
      </c>
      <c r="B296" s="57" t="n">
        <v>96057225</v>
      </c>
      <c r="C296" s="118" t="s">
        <v>93</v>
      </c>
      <c r="D296" s="57" t="n">
        <v>154</v>
      </c>
      <c r="E296" s="0" t="s">
        <v>13</v>
      </c>
      <c r="F296" s="0" t="n">
        <v>224</v>
      </c>
    </row>
    <row r="297" customFormat="false" ht="12.75" hidden="false" customHeight="false" outlineLevel="0" collapsed="false">
      <c r="A297" s="56" t="s">
        <v>329</v>
      </c>
      <c r="B297" s="57" t="n">
        <v>96058888</v>
      </c>
      <c r="C297" s="118" t="s">
        <v>330</v>
      </c>
      <c r="D297" s="57" t="n">
        <v>154</v>
      </c>
      <c r="E297" s="0" t="s">
        <v>13</v>
      </c>
      <c r="F297" s="0" t="n">
        <v>224</v>
      </c>
    </row>
    <row r="298" customFormat="false" ht="12.75" hidden="false" customHeight="false" outlineLevel="0" collapsed="false">
      <c r="A298" s="56" t="s">
        <v>329</v>
      </c>
      <c r="B298" s="57" t="n">
        <v>96064327</v>
      </c>
      <c r="C298" s="118" t="s">
        <v>93</v>
      </c>
      <c r="D298" s="57" t="n">
        <v>154</v>
      </c>
      <c r="E298" s="0" t="s">
        <v>13</v>
      </c>
      <c r="F298" s="0" t="n">
        <v>224</v>
      </c>
    </row>
    <row r="299" customFormat="false" ht="12.75" hidden="false" customHeight="false" outlineLevel="0" collapsed="false">
      <c r="A299" s="56" t="s">
        <v>329</v>
      </c>
      <c r="B299" s="57" t="n">
        <v>96056992</v>
      </c>
      <c r="C299" s="118" t="s">
        <v>330</v>
      </c>
      <c r="D299" s="57" t="n">
        <v>154</v>
      </c>
      <c r="E299" s="0" t="s">
        <v>13</v>
      </c>
      <c r="F299" s="0" t="n">
        <v>224</v>
      </c>
    </row>
    <row r="300" customFormat="false" ht="12.75" hidden="false" customHeight="false" outlineLevel="0" collapsed="false">
      <c r="A300" s="56" t="s">
        <v>329</v>
      </c>
      <c r="B300" s="57" t="n">
        <v>96001202</v>
      </c>
      <c r="C300" s="118" t="s">
        <v>333</v>
      </c>
      <c r="D300" s="57" t="n">
        <v>154</v>
      </c>
      <c r="E300" s="0" t="s">
        <v>13</v>
      </c>
      <c r="F300" s="0" t="n">
        <v>224</v>
      </c>
    </row>
    <row r="301" customFormat="false" ht="12.75" hidden="false" customHeight="false" outlineLevel="0" collapsed="false">
      <c r="A301" s="56" t="s">
        <v>329</v>
      </c>
      <c r="B301" s="57" t="n">
        <v>96019057</v>
      </c>
      <c r="C301" s="118" t="s">
        <v>36</v>
      </c>
      <c r="D301" s="57" t="n">
        <v>154</v>
      </c>
      <c r="E301" s="0" t="s">
        <v>13</v>
      </c>
      <c r="F301" s="0" t="n">
        <v>224</v>
      </c>
    </row>
    <row r="302" customFormat="false" ht="12.75" hidden="false" customHeight="false" outlineLevel="0" collapsed="false">
      <c r="A302" s="56" t="s">
        <v>329</v>
      </c>
      <c r="B302" s="57" t="n">
        <v>96038535</v>
      </c>
      <c r="C302" s="118" t="s">
        <v>54</v>
      </c>
      <c r="D302" s="57" t="n">
        <v>154</v>
      </c>
      <c r="E302" s="0" t="s">
        <v>13</v>
      </c>
      <c r="F302" s="0" t="n">
        <v>224</v>
      </c>
    </row>
    <row r="303" customFormat="false" ht="12.75" hidden="false" customHeight="false" outlineLevel="0" collapsed="false">
      <c r="A303" s="56" t="s">
        <v>329</v>
      </c>
      <c r="B303" s="57" t="n">
        <v>96050968</v>
      </c>
      <c r="C303" s="118" t="s">
        <v>59</v>
      </c>
      <c r="D303" s="57" t="n">
        <v>154</v>
      </c>
      <c r="E303" s="0" t="s">
        <v>13</v>
      </c>
      <c r="F303" s="0" t="n">
        <v>224</v>
      </c>
    </row>
    <row r="304" customFormat="false" ht="12.75" hidden="false" customHeight="false" outlineLevel="0" collapsed="false">
      <c r="A304" s="56" t="s">
        <v>329</v>
      </c>
      <c r="B304" s="57" t="n">
        <v>96050977</v>
      </c>
      <c r="C304" s="118" t="s">
        <v>59</v>
      </c>
      <c r="D304" s="57" t="n">
        <v>154</v>
      </c>
      <c r="E304" s="0" t="s">
        <v>13</v>
      </c>
      <c r="F304" s="0" t="n">
        <v>224</v>
      </c>
    </row>
    <row r="305" customFormat="false" ht="12.75" hidden="false" customHeight="false" outlineLevel="0" collapsed="false">
      <c r="A305" s="56" t="s">
        <v>329</v>
      </c>
      <c r="B305" s="57" t="n">
        <v>96056993</v>
      </c>
      <c r="C305" s="118" t="s">
        <v>330</v>
      </c>
      <c r="D305" s="57" t="n">
        <v>154</v>
      </c>
      <c r="E305" s="0" t="s">
        <v>13</v>
      </c>
      <c r="F305" s="0" t="n">
        <v>224</v>
      </c>
    </row>
    <row r="306" customFormat="false" ht="12.75" hidden="false" customHeight="false" outlineLevel="0" collapsed="false">
      <c r="A306" s="56" t="s">
        <v>149</v>
      </c>
      <c r="B306" s="57" t="n">
        <v>96001113</v>
      </c>
      <c r="C306" s="118" t="s">
        <v>54</v>
      </c>
      <c r="D306" s="57" t="n">
        <v>155</v>
      </c>
      <c r="E306" s="0" t="s">
        <v>13</v>
      </c>
      <c r="F306" s="0" t="n">
        <v>72</v>
      </c>
    </row>
    <row r="307" customFormat="false" ht="12.75" hidden="false" customHeight="false" outlineLevel="0" collapsed="false">
      <c r="A307" s="56" t="s">
        <v>149</v>
      </c>
      <c r="B307" s="57" t="n">
        <v>96041960</v>
      </c>
      <c r="C307" s="118" t="s">
        <v>30</v>
      </c>
      <c r="D307" s="57" t="n">
        <v>155</v>
      </c>
      <c r="E307" s="0" t="s">
        <v>13</v>
      </c>
      <c r="F307" s="0" t="n">
        <v>72</v>
      </c>
    </row>
    <row r="308" customFormat="false" ht="12.75" hidden="false" customHeight="false" outlineLevel="0" collapsed="false">
      <c r="A308" s="56" t="s">
        <v>149</v>
      </c>
      <c r="B308" s="57" t="n">
        <v>96045551</v>
      </c>
      <c r="C308" s="118" t="s">
        <v>82</v>
      </c>
      <c r="D308" s="57" t="n">
        <v>155</v>
      </c>
      <c r="E308" s="0" t="s">
        <v>13</v>
      </c>
      <c r="F308" s="0" t="n">
        <v>72</v>
      </c>
    </row>
    <row r="309" customFormat="false" ht="12.75" hidden="false" customHeight="false" outlineLevel="0" collapsed="false">
      <c r="A309" s="56" t="s">
        <v>298</v>
      </c>
      <c r="B309" s="57" t="n">
        <v>96013951</v>
      </c>
      <c r="C309" s="118" t="s">
        <v>34</v>
      </c>
      <c r="D309" s="57" t="n">
        <v>169</v>
      </c>
      <c r="E309" s="0" t="s">
        <v>13</v>
      </c>
      <c r="F309" s="0" t="n">
        <v>198</v>
      </c>
    </row>
    <row r="310" customFormat="false" ht="12.75" hidden="false" customHeight="false" outlineLevel="0" collapsed="false">
      <c r="A310" s="56" t="s">
        <v>298</v>
      </c>
      <c r="B310" s="57" t="n">
        <v>96033084</v>
      </c>
      <c r="C310" s="118" t="s">
        <v>47</v>
      </c>
      <c r="D310" s="57" t="n">
        <v>169</v>
      </c>
      <c r="E310" s="0" t="s">
        <v>13</v>
      </c>
      <c r="F310" s="0" t="n">
        <v>198</v>
      </c>
    </row>
    <row r="311" customFormat="false" ht="12.75" hidden="false" customHeight="false" outlineLevel="0" collapsed="false">
      <c r="A311" s="56" t="s">
        <v>298</v>
      </c>
      <c r="B311" s="57" t="n">
        <v>96064743</v>
      </c>
      <c r="C311" s="118" t="s">
        <v>59</v>
      </c>
      <c r="D311" s="57" t="n">
        <v>169</v>
      </c>
      <c r="E311" s="0" t="s">
        <v>13</v>
      </c>
      <c r="F311" s="0" t="n">
        <v>198</v>
      </c>
    </row>
    <row r="312" customFormat="false" ht="12.75" hidden="false" customHeight="false" outlineLevel="0" collapsed="false">
      <c r="A312" s="56" t="s">
        <v>328</v>
      </c>
      <c r="B312" s="57" t="n">
        <v>96004199</v>
      </c>
      <c r="C312" s="118" t="s">
        <v>29</v>
      </c>
      <c r="D312" s="57" t="n">
        <v>171</v>
      </c>
      <c r="E312" s="0" t="s">
        <v>13</v>
      </c>
      <c r="F312" s="0" t="n">
        <v>223</v>
      </c>
    </row>
    <row r="313" customFormat="false" ht="12.75" hidden="false" customHeight="false" outlineLevel="0" collapsed="false">
      <c r="A313" s="56" t="s">
        <v>328</v>
      </c>
      <c r="B313" s="57" t="n">
        <v>96005001</v>
      </c>
      <c r="C313" s="118" t="s">
        <v>28</v>
      </c>
      <c r="D313" s="57" t="n">
        <v>171</v>
      </c>
      <c r="E313" s="0" t="s">
        <v>13</v>
      </c>
      <c r="F313" s="0" t="n">
        <v>223</v>
      </c>
    </row>
    <row r="314" customFormat="false" ht="12.75" hidden="false" customHeight="false" outlineLevel="0" collapsed="false">
      <c r="A314" s="56" t="s">
        <v>328</v>
      </c>
      <c r="B314" s="57" t="n">
        <v>96042781</v>
      </c>
      <c r="C314" s="118" t="s">
        <v>70</v>
      </c>
      <c r="D314" s="57" t="n">
        <v>171</v>
      </c>
      <c r="E314" s="0" t="s">
        <v>13</v>
      </c>
      <c r="F314" s="0" t="n">
        <v>223</v>
      </c>
    </row>
    <row r="315" customFormat="false" ht="12.75" hidden="false" customHeight="false" outlineLevel="0" collapsed="false">
      <c r="A315" s="56" t="s">
        <v>292</v>
      </c>
      <c r="B315" s="57" t="n">
        <v>96001197</v>
      </c>
      <c r="C315" s="118" t="s">
        <v>47</v>
      </c>
      <c r="D315" s="57" t="n">
        <v>193</v>
      </c>
      <c r="E315" s="0" t="s">
        <v>13</v>
      </c>
      <c r="F315" s="0" t="n">
        <v>193</v>
      </c>
    </row>
    <row r="316" customFormat="false" ht="12.75" hidden="false" customHeight="false" outlineLevel="0" collapsed="false">
      <c r="A316" s="56" t="s">
        <v>292</v>
      </c>
      <c r="B316" s="57" t="n">
        <v>96001203</v>
      </c>
      <c r="C316" s="118" t="s">
        <v>253</v>
      </c>
      <c r="D316" s="57" t="n">
        <v>193</v>
      </c>
      <c r="E316" s="0" t="s">
        <v>13</v>
      </c>
      <c r="F316" s="0" t="n">
        <v>193</v>
      </c>
    </row>
    <row r="317" customFormat="false" ht="12.75" hidden="false" customHeight="false" outlineLevel="0" collapsed="false">
      <c r="A317" s="56" t="s">
        <v>249</v>
      </c>
      <c r="B317" s="57" t="n">
        <v>96004693</v>
      </c>
      <c r="C317" s="118" t="s">
        <v>85</v>
      </c>
      <c r="D317" s="57" t="n">
        <v>202</v>
      </c>
      <c r="E317" s="0" t="s">
        <v>13</v>
      </c>
      <c r="F317" s="0" t="n">
        <v>155</v>
      </c>
    </row>
    <row r="318" customFormat="false" ht="12.75" hidden="false" customHeight="false" outlineLevel="0" collapsed="false">
      <c r="A318" s="56" t="s">
        <v>249</v>
      </c>
      <c r="B318" s="57" t="n">
        <v>96004701</v>
      </c>
      <c r="C318" s="118" t="s">
        <v>85</v>
      </c>
      <c r="D318" s="57" t="n">
        <v>202</v>
      </c>
      <c r="E318" s="0" t="s">
        <v>13</v>
      </c>
      <c r="F318" s="0" t="n">
        <v>155</v>
      </c>
    </row>
    <row r="319" customFormat="false" ht="12.75" hidden="false" customHeight="false" outlineLevel="0" collapsed="false">
      <c r="A319" s="56" t="s">
        <v>249</v>
      </c>
      <c r="B319" s="57" t="n">
        <v>96076935</v>
      </c>
      <c r="C319" s="118" t="s">
        <v>250</v>
      </c>
      <c r="D319" s="57" t="n">
        <v>202</v>
      </c>
      <c r="E319" s="0" t="s">
        <v>13</v>
      </c>
      <c r="F319" s="0" t="n">
        <v>155</v>
      </c>
    </row>
    <row r="320" customFormat="false" ht="12.75" hidden="false" customHeight="false" outlineLevel="0" collapsed="false">
      <c r="A320" s="56" t="s">
        <v>249</v>
      </c>
      <c r="B320" s="57" t="n">
        <v>96076962</v>
      </c>
      <c r="C320" s="118" t="s">
        <v>250</v>
      </c>
      <c r="D320" s="57" t="n">
        <v>202</v>
      </c>
      <c r="E320" s="0" t="s">
        <v>13</v>
      </c>
      <c r="F320" s="0" t="n">
        <v>155</v>
      </c>
    </row>
    <row r="321" customFormat="false" ht="12.75" hidden="false" customHeight="false" outlineLevel="0" collapsed="false">
      <c r="A321" s="56" t="s">
        <v>249</v>
      </c>
      <c r="B321" s="57" t="n">
        <v>96095054</v>
      </c>
      <c r="C321" s="118" t="s">
        <v>33</v>
      </c>
      <c r="D321" s="57" t="n">
        <v>202</v>
      </c>
      <c r="E321" s="0" t="s">
        <v>13</v>
      </c>
      <c r="F321" s="0" t="n">
        <v>155</v>
      </c>
    </row>
    <row r="322" customFormat="false" ht="12.75" hidden="false" customHeight="false" outlineLevel="0" collapsed="false">
      <c r="A322" s="56" t="s">
        <v>249</v>
      </c>
      <c r="B322" s="57" t="n">
        <v>96061760</v>
      </c>
      <c r="C322" s="118" t="s">
        <v>28</v>
      </c>
      <c r="D322" s="57" t="n">
        <v>202</v>
      </c>
      <c r="E322" s="0" t="s">
        <v>13</v>
      </c>
      <c r="F322" s="0" t="n">
        <v>155</v>
      </c>
    </row>
    <row r="323" customFormat="false" ht="12.75" hidden="false" customHeight="false" outlineLevel="0" collapsed="false">
      <c r="A323" s="56" t="s">
        <v>249</v>
      </c>
      <c r="B323" s="57" t="n">
        <v>96062642</v>
      </c>
      <c r="C323" s="118" t="s">
        <v>70</v>
      </c>
      <c r="D323" s="57" t="n">
        <v>202</v>
      </c>
      <c r="E323" s="0" t="s">
        <v>13</v>
      </c>
      <c r="F323" s="0" t="n">
        <v>155</v>
      </c>
    </row>
    <row r="324" customFormat="false" ht="12.75" hidden="false" customHeight="false" outlineLevel="0" collapsed="false">
      <c r="A324" s="56" t="s">
        <v>249</v>
      </c>
      <c r="B324" s="57" t="n">
        <v>96080613</v>
      </c>
      <c r="C324" s="118" t="s">
        <v>32</v>
      </c>
      <c r="D324" s="57" t="n">
        <v>202</v>
      </c>
      <c r="E324" s="0" t="s">
        <v>13</v>
      </c>
      <c r="F324" s="0" t="n">
        <v>155</v>
      </c>
    </row>
    <row r="325" customFormat="false" ht="12.75" hidden="false" customHeight="false" outlineLevel="0" collapsed="false">
      <c r="A325" s="56" t="s">
        <v>122</v>
      </c>
      <c r="B325" s="57" t="n">
        <v>96001363</v>
      </c>
      <c r="C325" s="118" t="s">
        <v>56</v>
      </c>
      <c r="D325" s="57" t="n">
        <v>208</v>
      </c>
      <c r="E325" s="0" t="s">
        <v>13</v>
      </c>
      <c r="F325" s="0" t="n">
        <v>52</v>
      </c>
    </row>
    <row r="326" customFormat="false" ht="12.75" hidden="false" customHeight="false" outlineLevel="0" collapsed="false">
      <c r="A326" s="56" t="s">
        <v>122</v>
      </c>
      <c r="B326" s="57" t="n">
        <v>96001395</v>
      </c>
      <c r="C326" s="118" t="s">
        <v>47</v>
      </c>
      <c r="D326" s="57" t="n">
        <v>208</v>
      </c>
      <c r="E326" s="0" t="s">
        <v>13</v>
      </c>
      <c r="F326" s="0" t="n">
        <v>52</v>
      </c>
    </row>
    <row r="327" customFormat="false" ht="12.75" hidden="false" customHeight="false" outlineLevel="0" collapsed="false">
      <c r="A327" s="56" t="s">
        <v>122</v>
      </c>
      <c r="B327" s="57" t="n">
        <v>96007593</v>
      </c>
      <c r="C327" s="118" t="s">
        <v>52</v>
      </c>
      <c r="D327" s="57" t="n">
        <v>208</v>
      </c>
      <c r="E327" s="0" t="s">
        <v>13</v>
      </c>
      <c r="F327" s="0" t="n">
        <v>52</v>
      </c>
    </row>
    <row r="328" customFormat="false" ht="12.75" hidden="false" customHeight="false" outlineLevel="0" collapsed="false">
      <c r="A328" s="56" t="s">
        <v>122</v>
      </c>
      <c r="B328" s="57" t="n">
        <v>96019305</v>
      </c>
      <c r="C328" s="118" t="s">
        <v>36</v>
      </c>
      <c r="D328" s="57" t="n">
        <v>208</v>
      </c>
      <c r="E328" s="0" t="s">
        <v>13</v>
      </c>
      <c r="F328" s="0" t="n">
        <v>52</v>
      </c>
    </row>
    <row r="329" customFormat="false" ht="12.75" hidden="false" customHeight="false" outlineLevel="0" collapsed="false">
      <c r="A329" s="56" t="s">
        <v>130</v>
      </c>
      <c r="B329" s="57" t="n">
        <v>96017081</v>
      </c>
      <c r="C329" s="118" t="s">
        <v>28</v>
      </c>
      <c r="D329" s="57" t="n">
        <v>220</v>
      </c>
      <c r="E329" s="0" t="s">
        <v>13</v>
      </c>
      <c r="F329" s="0" t="n">
        <v>57</v>
      </c>
    </row>
    <row r="330" customFormat="false" ht="12.75" hidden="false" customHeight="false" outlineLevel="0" collapsed="false">
      <c r="A330" s="56" t="s">
        <v>130</v>
      </c>
      <c r="B330" s="57" t="n">
        <v>96062593</v>
      </c>
      <c r="C330" s="118" t="s">
        <v>70</v>
      </c>
      <c r="D330" s="57" t="n">
        <v>220</v>
      </c>
      <c r="E330" s="0" t="s">
        <v>13</v>
      </c>
      <c r="F330" s="0" t="n">
        <v>57</v>
      </c>
    </row>
    <row r="331" customFormat="false" ht="12.75" hidden="false" customHeight="false" outlineLevel="0" collapsed="false">
      <c r="A331" s="56" t="s">
        <v>152</v>
      </c>
      <c r="B331" s="57" t="n">
        <v>96067289</v>
      </c>
      <c r="C331" s="118" t="s">
        <v>29</v>
      </c>
      <c r="D331" s="57" t="n">
        <v>232</v>
      </c>
      <c r="E331" s="0" t="s">
        <v>13</v>
      </c>
      <c r="F331" s="0" t="n">
        <v>75</v>
      </c>
    </row>
    <row r="332" customFormat="false" ht="12.75" hidden="false" customHeight="false" outlineLevel="0" collapsed="false">
      <c r="A332" s="56" t="s">
        <v>152</v>
      </c>
      <c r="B332" s="57" t="n">
        <v>96085558</v>
      </c>
      <c r="C332" s="118" t="s">
        <v>44</v>
      </c>
      <c r="D332" s="57" t="n">
        <v>232</v>
      </c>
      <c r="E332" s="0" t="s">
        <v>13</v>
      </c>
      <c r="F332" s="0" t="n">
        <v>75</v>
      </c>
    </row>
    <row r="333" customFormat="false" ht="12.75" hidden="false" customHeight="false" outlineLevel="0" collapsed="false">
      <c r="A333" s="56" t="s">
        <v>152</v>
      </c>
      <c r="B333" s="57" t="n">
        <v>96003955</v>
      </c>
      <c r="C333" s="118" t="s">
        <v>56</v>
      </c>
      <c r="D333" s="57" t="n">
        <v>232</v>
      </c>
      <c r="E333" s="0" t="s">
        <v>13</v>
      </c>
      <c r="F333" s="0" t="n">
        <v>75</v>
      </c>
    </row>
    <row r="334" customFormat="false" ht="12.75" hidden="false" customHeight="false" outlineLevel="0" collapsed="false">
      <c r="A334" s="56" t="s">
        <v>152</v>
      </c>
      <c r="B334" s="57" t="n">
        <v>96005429</v>
      </c>
      <c r="C334" s="118" t="s">
        <v>35</v>
      </c>
      <c r="D334" s="57" t="n">
        <v>232</v>
      </c>
      <c r="E334" s="0" t="s">
        <v>13</v>
      </c>
      <c r="F334" s="0" t="n">
        <v>75</v>
      </c>
    </row>
    <row r="335" customFormat="false" ht="12.75" hidden="false" customHeight="false" outlineLevel="0" collapsed="false">
      <c r="A335" s="56" t="s">
        <v>152</v>
      </c>
      <c r="B335" s="57" t="n">
        <v>96007585</v>
      </c>
      <c r="C335" s="118" t="s">
        <v>49</v>
      </c>
      <c r="D335" s="57" t="n">
        <v>232</v>
      </c>
      <c r="E335" s="0" t="s">
        <v>13</v>
      </c>
      <c r="F335" s="0" t="n">
        <v>75</v>
      </c>
    </row>
    <row r="336" customFormat="false" ht="12.75" hidden="false" customHeight="false" outlineLevel="0" collapsed="false">
      <c r="A336" s="56" t="s">
        <v>152</v>
      </c>
      <c r="B336" s="57" t="n">
        <v>96007593</v>
      </c>
      <c r="C336" s="118" t="s">
        <v>52</v>
      </c>
      <c r="D336" s="57" t="n">
        <v>232</v>
      </c>
      <c r="E336" s="0" t="s">
        <v>13</v>
      </c>
      <c r="F336" s="0" t="n">
        <v>75</v>
      </c>
    </row>
    <row r="337" customFormat="false" ht="12.75" hidden="false" customHeight="false" outlineLevel="0" collapsed="false">
      <c r="A337" s="56" t="s">
        <v>152</v>
      </c>
      <c r="B337" s="57" t="n">
        <v>96019304</v>
      </c>
      <c r="C337" s="118" t="s">
        <v>36</v>
      </c>
      <c r="D337" s="57" t="n">
        <v>232</v>
      </c>
      <c r="E337" s="0" t="s">
        <v>13</v>
      </c>
      <c r="F337" s="0" t="n">
        <v>75</v>
      </c>
    </row>
    <row r="338" customFormat="false" ht="12.75" hidden="false" customHeight="false" outlineLevel="0" collapsed="false">
      <c r="A338" s="56" t="s">
        <v>152</v>
      </c>
      <c r="B338" s="57" t="n">
        <v>96029552</v>
      </c>
      <c r="C338" s="118" t="s">
        <v>153</v>
      </c>
      <c r="D338" s="57" t="n">
        <v>232</v>
      </c>
      <c r="E338" s="0" t="s">
        <v>13</v>
      </c>
      <c r="F338" s="0" t="n">
        <v>75</v>
      </c>
    </row>
    <row r="339" customFormat="false" ht="12.75" hidden="false" customHeight="false" outlineLevel="0" collapsed="false">
      <c r="A339" s="56" t="s">
        <v>152</v>
      </c>
      <c r="B339" s="57" t="n">
        <v>96040456</v>
      </c>
      <c r="C339" s="118" t="s">
        <v>47</v>
      </c>
      <c r="D339" s="57" t="n">
        <v>232</v>
      </c>
      <c r="E339" s="0" t="s">
        <v>13</v>
      </c>
      <c r="F339" s="0" t="n">
        <v>75</v>
      </c>
    </row>
    <row r="340" customFormat="false" ht="12.75" hidden="false" customHeight="false" outlineLevel="0" collapsed="false">
      <c r="A340" s="56" t="s">
        <v>152</v>
      </c>
      <c r="B340" s="57" t="n">
        <v>96053977</v>
      </c>
      <c r="C340" s="118" t="s">
        <v>140</v>
      </c>
      <c r="D340" s="57" t="n">
        <v>232</v>
      </c>
      <c r="E340" s="0" t="s">
        <v>13</v>
      </c>
      <c r="F340" s="0" t="n">
        <v>75</v>
      </c>
    </row>
    <row r="341" customFormat="false" ht="12.75" hidden="false" customHeight="false" outlineLevel="0" collapsed="false">
      <c r="A341" s="56" t="s">
        <v>239</v>
      </c>
      <c r="B341" s="57" t="n">
        <v>96012103</v>
      </c>
      <c r="C341" s="118" t="s">
        <v>78</v>
      </c>
      <c r="D341" s="57" t="n">
        <v>237</v>
      </c>
      <c r="E341" s="0" t="s">
        <v>13</v>
      </c>
      <c r="F341" s="0" t="n">
        <v>147</v>
      </c>
    </row>
    <row r="342" customFormat="false" ht="12.75" hidden="false" customHeight="false" outlineLevel="0" collapsed="false">
      <c r="A342" s="56" t="s">
        <v>239</v>
      </c>
      <c r="B342" s="57" t="n">
        <v>96070621</v>
      </c>
      <c r="C342" s="118" t="s">
        <v>33</v>
      </c>
      <c r="D342" s="57" t="n">
        <v>237</v>
      </c>
      <c r="E342" s="0" t="s">
        <v>13</v>
      </c>
      <c r="F342" s="0" t="n">
        <v>147</v>
      </c>
    </row>
    <row r="343" customFormat="false" ht="12.75" hidden="false" customHeight="false" outlineLevel="0" collapsed="false">
      <c r="A343" s="56" t="s">
        <v>216</v>
      </c>
      <c r="B343" s="57" t="n">
        <v>96001550</v>
      </c>
      <c r="C343" s="118" t="s">
        <v>47</v>
      </c>
      <c r="D343" s="57" t="n">
        <v>239</v>
      </c>
      <c r="E343" s="0" t="s">
        <v>13</v>
      </c>
      <c r="F343" s="0" t="n">
        <v>126</v>
      </c>
    </row>
    <row r="344" customFormat="false" ht="12.75" hidden="false" customHeight="false" outlineLevel="0" collapsed="false">
      <c r="A344" s="56" t="s">
        <v>216</v>
      </c>
      <c r="B344" s="57" t="n">
        <v>96029045</v>
      </c>
      <c r="C344" s="118" t="s">
        <v>34</v>
      </c>
      <c r="D344" s="57" t="n">
        <v>239</v>
      </c>
      <c r="E344" s="0" t="s">
        <v>13</v>
      </c>
      <c r="F344" s="0" t="n">
        <v>126</v>
      </c>
    </row>
    <row r="345" customFormat="false" ht="12.75" hidden="false" customHeight="false" outlineLevel="0" collapsed="false">
      <c r="A345" s="56" t="s">
        <v>216</v>
      </c>
      <c r="B345" s="57" t="n">
        <v>96063285</v>
      </c>
      <c r="C345" s="118" t="s">
        <v>34</v>
      </c>
      <c r="D345" s="57" t="n">
        <v>239</v>
      </c>
      <c r="E345" s="0" t="s">
        <v>13</v>
      </c>
      <c r="F345" s="0" t="n">
        <v>126</v>
      </c>
    </row>
    <row r="346" customFormat="false" ht="12.75" hidden="false" customHeight="false" outlineLevel="0" collapsed="false">
      <c r="A346" s="62" t="s">
        <v>151</v>
      </c>
      <c r="B346" s="57"/>
      <c r="C346" s="63" t="s">
        <v>91</v>
      </c>
      <c r="D346" s="60" t="n">
        <v>246</v>
      </c>
      <c r="E346" s="0" t="s">
        <v>13</v>
      </c>
      <c r="F346" s="0" t="n">
        <v>74</v>
      </c>
    </row>
    <row r="347" customFormat="false" ht="12.75" hidden="false" customHeight="false" outlineLevel="0" collapsed="false">
      <c r="A347" s="56" t="s">
        <v>157</v>
      </c>
      <c r="B347" s="57" t="n">
        <v>96006092</v>
      </c>
      <c r="C347" s="118" t="s">
        <v>28</v>
      </c>
      <c r="D347" s="57" t="n">
        <v>249</v>
      </c>
      <c r="E347" s="0" t="s">
        <v>13</v>
      </c>
      <c r="F347" s="0" t="n">
        <v>79</v>
      </c>
    </row>
    <row r="348" customFormat="false" ht="12.75" hidden="false" customHeight="false" outlineLevel="0" collapsed="false">
      <c r="A348" s="56" t="s">
        <v>157</v>
      </c>
      <c r="B348" s="57" t="n">
        <v>96022990</v>
      </c>
      <c r="C348" s="118" t="s">
        <v>29</v>
      </c>
      <c r="D348" s="57" t="n">
        <v>249</v>
      </c>
      <c r="E348" s="0" t="s">
        <v>13</v>
      </c>
      <c r="F348" s="0" t="n">
        <v>79</v>
      </c>
    </row>
    <row r="349" customFormat="false" ht="12.75" hidden="false" customHeight="false" outlineLevel="0" collapsed="false">
      <c r="A349" s="56" t="s">
        <v>275</v>
      </c>
      <c r="B349" s="57" t="n">
        <v>96017249</v>
      </c>
      <c r="C349" s="118" t="s">
        <v>34</v>
      </c>
      <c r="D349" s="57" t="n">
        <v>265</v>
      </c>
      <c r="E349" s="0" t="s">
        <v>13</v>
      </c>
      <c r="F349" s="0" t="n">
        <v>176</v>
      </c>
    </row>
    <row r="350" customFormat="false" ht="12.75" hidden="false" customHeight="false" outlineLevel="0" collapsed="false">
      <c r="A350" s="56" t="s">
        <v>275</v>
      </c>
      <c r="B350" s="57" t="n">
        <v>96030063</v>
      </c>
      <c r="C350" s="118" t="s">
        <v>34</v>
      </c>
      <c r="D350" s="57" t="n">
        <v>265</v>
      </c>
      <c r="E350" s="0" t="s">
        <v>13</v>
      </c>
      <c r="F350" s="0" t="n">
        <v>176</v>
      </c>
    </row>
    <row r="351" customFormat="false" ht="12.75" hidden="false" customHeight="false" outlineLevel="0" collapsed="false">
      <c r="A351" s="62" t="s">
        <v>115</v>
      </c>
      <c r="B351" s="57"/>
      <c r="C351" s="63" t="s">
        <v>91</v>
      </c>
      <c r="D351" s="60" t="n">
        <v>278</v>
      </c>
      <c r="E351" s="0" t="s">
        <v>13</v>
      </c>
      <c r="F351" s="0" t="n">
        <v>46</v>
      </c>
    </row>
    <row r="352" customFormat="false" ht="12.75" hidden="false" customHeight="false" outlineLevel="0" collapsed="false">
      <c r="A352" s="56" t="s">
        <v>317</v>
      </c>
      <c r="B352" s="57" t="n">
        <v>96000310</v>
      </c>
      <c r="C352" s="118" t="s">
        <v>180</v>
      </c>
      <c r="D352" s="57" t="n">
        <v>504</v>
      </c>
      <c r="E352" s="0" t="s">
        <v>13</v>
      </c>
      <c r="F352" s="0" t="n">
        <v>213</v>
      </c>
    </row>
    <row r="353" customFormat="false" ht="12.75" hidden="false" customHeight="false" outlineLevel="0" collapsed="false">
      <c r="A353" s="56" t="s">
        <v>317</v>
      </c>
      <c r="B353" s="57" t="n">
        <v>96029226</v>
      </c>
      <c r="C353" s="118" t="s">
        <v>318</v>
      </c>
      <c r="D353" s="57" t="n">
        <v>504</v>
      </c>
      <c r="E353" s="0" t="s">
        <v>13</v>
      </c>
      <c r="F353" s="0" t="n">
        <v>213</v>
      </c>
    </row>
    <row r="354" customFormat="false" ht="12.75" hidden="false" customHeight="false" outlineLevel="0" collapsed="false">
      <c r="A354" s="56" t="s">
        <v>317</v>
      </c>
      <c r="B354" s="57" t="n">
        <v>96047953</v>
      </c>
      <c r="C354" s="118" t="s">
        <v>47</v>
      </c>
      <c r="D354" s="57" t="n">
        <v>504</v>
      </c>
      <c r="E354" s="0" t="s">
        <v>13</v>
      </c>
      <c r="F354" s="0" t="n">
        <v>213</v>
      </c>
    </row>
    <row r="355" customFormat="false" ht="12.75" hidden="false" customHeight="false" outlineLevel="0" collapsed="false">
      <c r="A355" s="56" t="s">
        <v>267</v>
      </c>
      <c r="B355" s="57" t="n">
        <v>96023144</v>
      </c>
      <c r="C355" s="118" t="s">
        <v>36</v>
      </c>
      <c r="D355" s="57" t="n">
        <v>687</v>
      </c>
      <c r="E355" s="0" t="s">
        <v>13</v>
      </c>
      <c r="F355" s="0" t="n">
        <v>170</v>
      </c>
    </row>
    <row r="356" customFormat="false" ht="12.75" hidden="false" customHeight="false" outlineLevel="0" collapsed="false">
      <c r="A356" s="56" t="s">
        <v>289</v>
      </c>
      <c r="B356" s="57" t="n">
        <v>96004513</v>
      </c>
      <c r="C356" s="118" t="s">
        <v>56</v>
      </c>
      <c r="D356" s="57" t="n">
        <v>826</v>
      </c>
      <c r="E356" s="0" t="s">
        <v>13</v>
      </c>
      <c r="F356" s="0" t="n">
        <v>190</v>
      </c>
    </row>
    <row r="357" customFormat="false" ht="12.75" hidden="false" customHeight="false" outlineLevel="0" collapsed="false">
      <c r="A357" s="56" t="s">
        <v>289</v>
      </c>
      <c r="B357" s="57" t="n">
        <v>96029085</v>
      </c>
      <c r="C357" s="118" t="s">
        <v>34</v>
      </c>
      <c r="D357" s="57" t="n">
        <v>826</v>
      </c>
      <c r="E357" s="0" t="s">
        <v>13</v>
      </c>
      <c r="F357" s="0" t="n">
        <v>190</v>
      </c>
    </row>
    <row r="358" customFormat="false" ht="12.75" hidden="false" customHeight="false" outlineLevel="0" collapsed="false">
      <c r="A358" s="56" t="s">
        <v>289</v>
      </c>
      <c r="B358" s="57" t="n">
        <v>96061972</v>
      </c>
      <c r="C358" s="118" t="s">
        <v>70</v>
      </c>
      <c r="D358" s="57" t="n">
        <v>826</v>
      </c>
      <c r="E358" s="0" t="s">
        <v>13</v>
      </c>
      <c r="F358" s="0" t="n">
        <v>190</v>
      </c>
    </row>
    <row r="359" customFormat="false" ht="12.75" hidden="false" customHeight="false" outlineLevel="0" collapsed="false">
      <c r="A359" s="56" t="s">
        <v>302</v>
      </c>
      <c r="B359" s="57" t="n">
        <v>96000376</v>
      </c>
      <c r="C359" s="118" t="s">
        <v>138</v>
      </c>
      <c r="D359" s="57" t="n">
        <v>881</v>
      </c>
      <c r="E359" s="0" t="s">
        <v>13</v>
      </c>
      <c r="F359" s="0" t="n">
        <v>201</v>
      </c>
    </row>
    <row r="360" customFormat="false" ht="12.75" hidden="false" customHeight="false" outlineLevel="0" collapsed="false">
      <c r="A360" s="56" t="s">
        <v>302</v>
      </c>
      <c r="B360" s="57" t="n">
        <v>96000380</v>
      </c>
      <c r="C360" s="118" t="s">
        <v>180</v>
      </c>
      <c r="D360" s="57" t="n">
        <v>881</v>
      </c>
      <c r="E360" s="0" t="s">
        <v>13</v>
      </c>
      <c r="F360" s="0" t="n">
        <v>201</v>
      </c>
    </row>
    <row r="361" customFormat="false" ht="12.75" hidden="false" customHeight="false" outlineLevel="0" collapsed="false">
      <c r="A361" s="56" t="s">
        <v>302</v>
      </c>
      <c r="B361" s="57" t="n">
        <v>96000389</v>
      </c>
      <c r="C361" s="118" t="s">
        <v>47</v>
      </c>
      <c r="D361" s="57" t="n">
        <v>881</v>
      </c>
      <c r="E361" s="0" t="s">
        <v>13</v>
      </c>
      <c r="F361" s="0" t="n">
        <v>201</v>
      </c>
    </row>
    <row r="362" customFormat="false" ht="12.75" hidden="false" customHeight="false" outlineLevel="0" collapsed="false">
      <c r="A362" s="56" t="s">
        <v>302</v>
      </c>
      <c r="B362" s="57" t="n">
        <v>96013868</v>
      </c>
      <c r="C362" s="118" t="s">
        <v>28</v>
      </c>
      <c r="D362" s="57" t="n">
        <v>881</v>
      </c>
      <c r="E362" s="0" t="s">
        <v>13</v>
      </c>
      <c r="F362" s="0" t="n">
        <v>201</v>
      </c>
    </row>
    <row r="363" customFormat="false" ht="12.75" hidden="false" customHeight="false" outlineLevel="0" collapsed="false">
      <c r="A363" s="62" t="s">
        <v>200</v>
      </c>
      <c r="B363" s="57"/>
      <c r="C363" s="63" t="s">
        <v>91</v>
      </c>
      <c r="D363" s="60" t="n">
        <v>942</v>
      </c>
      <c r="E363" s="0" t="s">
        <v>13</v>
      </c>
      <c r="F363" s="0" t="n">
        <v>110</v>
      </c>
    </row>
    <row r="364" customFormat="false" ht="12.75" hidden="false" customHeight="false" outlineLevel="0" collapsed="false">
      <c r="A364" s="56" t="s">
        <v>248</v>
      </c>
      <c r="B364" s="57" t="n">
        <v>96005429</v>
      </c>
      <c r="C364" s="118" t="s">
        <v>35</v>
      </c>
      <c r="D364" s="57" t="n">
        <v>1005</v>
      </c>
      <c r="E364" s="0" t="s">
        <v>13</v>
      </c>
      <c r="F364" s="0" t="n">
        <v>154</v>
      </c>
    </row>
    <row r="365" customFormat="false" ht="12.75" hidden="false" customHeight="false" outlineLevel="0" collapsed="false">
      <c r="A365" s="56" t="s">
        <v>248</v>
      </c>
      <c r="B365" s="57" t="n">
        <v>96023244</v>
      </c>
      <c r="C365" s="118" t="s">
        <v>36</v>
      </c>
      <c r="D365" s="57" t="n">
        <v>1005</v>
      </c>
      <c r="E365" s="0" t="s">
        <v>13</v>
      </c>
      <c r="F365" s="0" t="n">
        <v>154</v>
      </c>
    </row>
    <row r="366" customFormat="false" ht="12.75" hidden="false" customHeight="false" outlineLevel="0" collapsed="false">
      <c r="A366" s="56" t="s">
        <v>248</v>
      </c>
      <c r="B366" s="57" t="n">
        <v>96023476</v>
      </c>
      <c r="C366" s="118" t="s">
        <v>34</v>
      </c>
      <c r="D366" s="57" t="n">
        <v>1005</v>
      </c>
      <c r="E366" s="0" t="s">
        <v>13</v>
      </c>
      <c r="F366" s="0" t="n">
        <v>154</v>
      </c>
    </row>
    <row r="367" customFormat="false" ht="12.75" hidden="false" customHeight="false" outlineLevel="0" collapsed="false">
      <c r="A367" s="56" t="s">
        <v>248</v>
      </c>
      <c r="B367" s="57" t="n">
        <v>96046555</v>
      </c>
      <c r="C367" s="118" t="s">
        <v>33</v>
      </c>
      <c r="D367" s="57" t="n">
        <v>1005</v>
      </c>
      <c r="E367" s="0" t="s">
        <v>13</v>
      </c>
      <c r="F367" s="0" t="n">
        <v>154</v>
      </c>
    </row>
    <row r="368" customFormat="false" ht="12.75" hidden="false" customHeight="false" outlineLevel="0" collapsed="false">
      <c r="A368" s="56" t="s">
        <v>248</v>
      </c>
      <c r="B368" s="57" t="n">
        <v>96061805</v>
      </c>
      <c r="C368" s="118" t="s">
        <v>33</v>
      </c>
      <c r="D368" s="57" t="n">
        <v>1005</v>
      </c>
      <c r="E368" s="0" t="s">
        <v>13</v>
      </c>
      <c r="F368" s="0" t="n">
        <v>154</v>
      </c>
    </row>
    <row r="369" customFormat="false" ht="12.75" hidden="false" customHeight="false" outlineLevel="0" collapsed="false">
      <c r="A369" s="56" t="s">
        <v>218</v>
      </c>
      <c r="B369" s="57" t="n">
        <v>96067472</v>
      </c>
      <c r="C369" s="118" t="s">
        <v>29</v>
      </c>
      <c r="D369" s="57" t="n">
        <v>1027</v>
      </c>
      <c r="E369" s="0" t="s">
        <v>13</v>
      </c>
      <c r="F369" s="0" t="n">
        <v>128</v>
      </c>
    </row>
    <row r="370" customFormat="false" ht="12.75" hidden="false" customHeight="false" outlineLevel="0" collapsed="false">
      <c r="A370" s="56" t="s">
        <v>218</v>
      </c>
      <c r="B370" s="57" t="n">
        <v>96008606</v>
      </c>
      <c r="C370" s="118" t="s">
        <v>47</v>
      </c>
      <c r="D370" s="57" t="n">
        <v>1027</v>
      </c>
      <c r="E370" s="0" t="s">
        <v>13</v>
      </c>
      <c r="F370" s="0" t="n">
        <v>128</v>
      </c>
    </row>
    <row r="371" customFormat="false" ht="12.75" hidden="false" customHeight="false" outlineLevel="0" collapsed="false">
      <c r="A371" s="56" t="s">
        <v>218</v>
      </c>
      <c r="B371" s="57" t="n">
        <v>96029147</v>
      </c>
      <c r="C371" s="118" t="s">
        <v>34</v>
      </c>
      <c r="D371" s="57" t="n">
        <v>1027</v>
      </c>
      <c r="E371" s="0" t="s">
        <v>13</v>
      </c>
      <c r="F371" s="0" t="n">
        <v>128</v>
      </c>
    </row>
    <row r="372" customFormat="false" ht="12.75" hidden="false" customHeight="false" outlineLevel="0" collapsed="false">
      <c r="A372" s="56" t="s">
        <v>326</v>
      </c>
      <c r="B372" s="57" t="n">
        <v>96083598</v>
      </c>
      <c r="C372" s="118" t="s">
        <v>44</v>
      </c>
      <c r="D372" s="57" t="n">
        <v>1163</v>
      </c>
      <c r="E372" s="0" t="s">
        <v>13</v>
      </c>
      <c r="F372" s="0" t="n">
        <v>221</v>
      </c>
    </row>
    <row r="373" customFormat="false" ht="12.75" hidden="false" customHeight="false" outlineLevel="0" collapsed="false">
      <c r="A373" s="56" t="s">
        <v>326</v>
      </c>
      <c r="B373" s="57" t="n">
        <v>96005429</v>
      </c>
      <c r="C373" s="118" t="s">
        <v>35</v>
      </c>
      <c r="D373" s="57" t="n">
        <v>1163</v>
      </c>
      <c r="E373" s="0" t="s">
        <v>13</v>
      </c>
      <c r="F373" s="0" t="n">
        <v>221</v>
      </c>
    </row>
    <row r="374" customFormat="false" ht="12.75" hidden="false" customHeight="false" outlineLevel="0" collapsed="false">
      <c r="A374" s="56" t="s">
        <v>326</v>
      </c>
      <c r="B374" s="57" t="n">
        <v>96027052</v>
      </c>
      <c r="C374" s="118" t="s">
        <v>36</v>
      </c>
      <c r="D374" s="57" t="n">
        <v>1163</v>
      </c>
      <c r="E374" s="0" t="s">
        <v>13</v>
      </c>
      <c r="F374" s="0" t="n">
        <v>221</v>
      </c>
    </row>
    <row r="375" customFormat="false" ht="12.75" hidden="false" customHeight="false" outlineLevel="0" collapsed="false">
      <c r="A375" s="56" t="s">
        <v>326</v>
      </c>
      <c r="B375" s="57" t="n">
        <v>96041751</v>
      </c>
      <c r="C375" s="118" t="s">
        <v>34</v>
      </c>
      <c r="D375" s="57" t="n">
        <v>1163</v>
      </c>
      <c r="E375" s="0" t="s">
        <v>13</v>
      </c>
      <c r="F375" s="0" t="n">
        <v>221</v>
      </c>
    </row>
    <row r="376" customFormat="false" ht="12.75" hidden="false" customHeight="false" outlineLevel="0" collapsed="false">
      <c r="A376" s="56" t="s">
        <v>287</v>
      </c>
      <c r="B376" s="57" t="n">
        <v>96005356</v>
      </c>
      <c r="C376" s="118" t="s">
        <v>34</v>
      </c>
      <c r="D376" s="57" t="n">
        <v>1238</v>
      </c>
      <c r="E376" s="0" t="s">
        <v>13</v>
      </c>
      <c r="F376" s="0" t="n">
        <v>188</v>
      </c>
    </row>
    <row r="377" customFormat="false" ht="12.75" hidden="false" customHeight="false" outlineLevel="0" collapsed="false">
      <c r="A377" s="56" t="s">
        <v>287</v>
      </c>
      <c r="B377" s="57" t="n">
        <v>96085381</v>
      </c>
      <c r="C377" s="118" t="s">
        <v>30</v>
      </c>
      <c r="D377" s="57" t="n">
        <v>1238</v>
      </c>
      <c r="E377" s="0" t="s">
        <v>13</v>
      </c>
      <c r="F377" s="0" t="n">
        <v>188</v>
      </c>
    </row>
    <row r="378" customFormat="false" ht="12.75" hidden="false" customHeight="false" outlineLevel="0" collapsed="false">
      <c r="A378" s="56" t="s">
        <v>187</v>
      </c>
      <c r="B378" s="57" t="n">
        <v>96008547</v>
      </c>
      <c r="C378" s="118" t="s">
        <v>188</v>
      </c>
      <c r="D378" s="57" t="n">
        <v>1421</v>
      </c>
      <c r="E378" s="0" t="s">
        <v>13</v>
      </c>
      <c r="F378" s="0" t="n">
        <v>99</v>
      </c>
    </row>
    <row r="379" customFormat="false" ht="12.75" hidden="false" customHeight="false" outlineLevel="0" collapsed="false">
      <c r="A379" s="56" t="s">
        <v>187</v>
      </c>
      <c r="B379" s="57" t="n">
        <v>96008553</v>
      </c>
      <c r="C379" s="118" t="s">
        <v>188</v>
      </c>
      <c r="D379" s="57" t="n">
        <v>1421</v>
      </c>
      <c r="E379" s="0" t="s">
        <v>13</v>
      </c>
      <c r="F379" s="0" t="n">
        <v>99</v>
      </c>
    </row>
    <row r="380" customFormat="false" ht="12.75" hidden="false" customHeight="false" outlineLevel="0" collapsed="false">
      <c r="A380" s="56" t="s">
        <v>187</v>
      </c>
      <c r="B380" s="57" t="n">
        <v>96005841</v>
      </c>
      <c r="C380" s="118" t="s">
        <v>140</v>
      </c>
      <c r="D380" s="57" t="n">
        <v>1421</v>
      </c>
      <c r="E380" s="0" t="s">
        <v>13</v>
      </c>
      <c r="F380" s="0" t="n">
        <v>99</v>
      </c>
    </row>
    <row r="381" customFormat="false" ht="12.75" hidden="false" customHeight="false" outlineLevel="0" collapsed="false">
      <c r="A381" s="56" t="s">
        <v>187</v>
      </c>
      <c r="B381" s="57" t="n">
        <v>96007362</v>
      </c>
      <c r="C381" s="118" t="s">
        <v>140</v>
      </c>
      <c r="D381" s="57" t="n">
        <v>1421</v>
      </c>
      <c r="E381" s="0" t="s">
        <v>13</v>
      </c>
      <c r="F381" s="0" t="n">
        <v>99</v>
      </c>
    </row>
    <row r="382" customFormat="false" ht="12.75" hidden="false" customHeight="false" outlineLevel="0" collapsed="false">
      <c r="A382" s="56" t="s">
        <v>187</v>
      </c>
      <c r="B382" s="57" t="n">
        <v>96019000</v>
      </c>
      <c r="C382" s="118" t="s">
        <v>36</v>
      </c>
      <c r="D382" s="57" t="n">
        <v>1421</v>
      </c>
      <c r="E382" s="0" t="s">
        <v>13</v>
      </c>
      <c r="F382" s="0" t="n">
        <v>99</v>
      </c>
    </row>
    <row r="383" customFormat="false" ht="12.75" hidden="false" customHeight="false" outlineLevel="0" collapsed="false">
      <c r="A383" s="56" t="s">
        <v>187</v>
      </c>
      <c r="B383" s="57" t="n">
        <v>96022141</v>
      </c>
      <c r="C383" s="118" t="s">
        <v>60</v>
      </c>
      <c r="D383" s="57" t="n">
        <v>1421</v>
      </c>
      <c r="E383" s="0" t="s">
        <v>13</v>
      </c>
      <c r="F383" s="0" t="n">
        <v>99</v>
      </c>
    </row>
    <row r="384" customFormat="false" ht="12.75" hidden="false" customHeight="false" outlineLevel="0" collapsed="false">
      <c r="A384" s="56" t="s">
        <v>187</v>
      </c>
      <c r="B384" s="57" t="n">
        <v>96022368</v>
      </c>
      <c r="C384" s="118" t="s">
        <v>32</v>
      </c>
      <c r="D384" s="57" t="n">
        <v>1421</v>
      </c>
      <c r="E384" s="0" t="s">
        <v>13</v>
      </c>
      <c r="F384" s="0" t="n">
        <v>99</v>
      </c>
    </row>
    <row r="385" customFormat="false" ht="12.75" hidden="false" customHeight="false" outlineLevel="0" collapsed="false">
      <c r="A385" s="56" t="s">
        <v>187</v>
      </c>
      <c r="B385" s="57" t="n">
        <v>96023134</v>
      </c>
      <c r="C385" s="118" t="s">
        <v>138</v>
      </c>
      <c r="D385" s="57" t="n">
        <v>1421</v>
      </c>
      <c r="E385" s="0" t="s">
        <v>13</v>
      </c>
      <c r="F385" s="0" t="n">
        <v>99</v>
      </c>
    </row>
    <row r="386" customFormat="false" ht="12.75" hidden="false" customHeight="false" outlineLevel="0" collapsed="false">
      <c r="A386" s="56" t="s">
        <v>187</v>
      </c>
      <c r="B386" s="57" t="n">
        <v>96028907</v>
      </c>
      <c r="C386" s="118" t="s">
        <v>78</v>
      </c>
      <c r="D386" s="57" t="n">
        <v>1421</v>
      </c>
      <c r="E386" s="0" t="s">
        <v>13</v>
      </c>
      <c r="F386" s="0" t="n">
        <v>99</v>
      </c>
    </row>
    <row r="387" customFormat="false" ht="12.75" hidden="false" customHeight="false" outlineLevel="0" collapsed="false">
      <c r="A387" s="56" t="s">
        <v>187</v>
      </c>
      <c r="B387" s="57" t="n">
        <v>96096117</v>
      </c>
      <c r="C387" s="118" t="s">
        <v>36</v>
      </c>
      <c r="D387" s="57" t="n">
        <v>1421</v>
      </c>
      <c r="E387" s="0" t="s">
        <v>13</v>
      </c>
      <c r="F387" s="0" t="n">
        <v>99</v>
      </c>
    </row>
    <row r="388" customFormat="false" ht="12.75" hidden="false" customHeight="false" outlineLevel="0" collapsed="false">
      <c r="A388" s="56" t="s">
        <v>295</v>
      </c>
      <c r="B388" s="57" t="n">
        <v>96018733</v>
      </c>
      <c r="C388" s="118" t="s">
        <v>36</v>
      </c>
      <c r="D388" s="57" t="n">
        <v>1709</v>
      </c>
      <c r="E388" s="0" t="s">
        <v>13</v>
      </c>
      <c r="F388" s="0" t="n">
        <v>196</v>
      </c>
    </row>
    <row r="389" customFormat="false" ht="12.75" hidden="false" customHeight="false" outlineLevel="0" collapsed="false">
      <c r="A389" s="56" t="s">
        <v>295</v>
      </c>
      <c r="B389" s="57" t="n">
        <v>96061756</v>
      </c>
      <c r="C389" s="118" t="s">
        <v>70</v>
      </c>
      <c r="D389" s="57" t="n">
        <v>1709</v>
      </c>
      <c r="E389" s="0" t="s">
        <v>13</v>
      </c>
      <c r="F389" s="0" t="n">
        <v>196</v>
      </c>
    </row>
    <row r="390" customFormat="false" ht="12.75" hidden="false" customHeight="false" outlineLevel="0" collapsed="false">
      <c r="A390" s="56" t="s">
        <v>295</v>
      </c>
      <c r="B390" s="57" t="n">
        <v>96061758</v>
      </c>
      <c r="C390" s="118" t="s">
        <v>28</v>
      </c>
      <c r="D390" s="57" t="n">
        <v>1709</v>
      </c>
      <c r="E390" s="0" t="s">
        <v>13</v>
      </c>
      <c r="F390" s="0" t="n">
        <v>196</v>
      </c>
    </row>
    <row r="391" customFormat="false" ht="12.75" hidden="false" customHeight="false" outlineLevel="0" collapsed="false">
      <c r="A391" s="56" t="s">
        <v>295</v>
      </c>
      <c r="B391" s="57" t="n">
        <v>96062104</v>
      </c>
      <c r="C391" s="118" t="s">
        <v>29</v>
      </c>
      <c r="D391" s="57" t="n">
        <v>1709</v>
      </c>
      <c r="E391" s="0" t="s">
        <v>13</v>
      </c>
      <c r="F391" s="0" t="n">
        <v>196</v>
      </c>
    </row>
    <row r="392" customFormat="false" ht="12.75" hidden="false" customHeight="false" outlineLevel="0" collapsed="false">
      <c r="A392" s="56" t="s">
        <v>295</v>
      </c>
      <c r="B392" s="57" t="n">
        <v>96063493</v>
      </c>
      <c r="C392" s="118" t="s">
        <v>33</v>
      </c>
      <c r="D392" s="57" t="n">
        <v>1709</v>
      </c>
      <c r="E392" s="0" t="s">
        <v>13</v>
      </c>
      <c r="F392" s="0" t="n">
        <v>196</v>
      </c>
    </row>
    <row r="393" customFormat="false" ht="12.75" hidden="false" customHeight="false" outlineLevel="0" collapsed="false">
      <c r="A393" s="5" t="s">
        <v>299</v>
      </c>
      <c r="B393" s="57" t="n">
        <v>96084452</v>
      </c>
      <c r="C393" s="118" t="s">
        <v>28</v>
      </c>
      <c r="D393" s="57" t="n">
        <v>1763</v>
      </c>
      <c r="E393" s="0" t="s">
        <v>13</v>
      </c>
      <c r="F393" s="0" t="n">
        <v>199</v>
      </c>
    </row>
    <row r="394" customFormat="false" ht="12.75" hidden="false" customHeight="false" outlineLevel="0" collapsed="false">
      <c r="A394" s="5" t="s">
        <v>299</v>
      </c>
      <c r="B394" s="57" t="n">
        <v>96062733</v>
      </c>
      <c r="C394" s="118" t="s">
        <v>29</v>
      </c>
      <c r="D394" s="57" t="n">
        <v>1763</v>
      </c>
      <c r="E394" s="0" t="s">
        <v>13</v>
      </c>
      <c r="F394" s="0" t="n">
        <v>199</v>
      </c>
    </row>
    <row r="395" customFormat="false" ht="12.75" hidden="false" customHeight="false" outlineLevel="0" collapsed="false">
      <c r="A395" s="5" t="s">
        <v>299</v>
      </c>
      <c r="B395" s="57" t="n">
        <v>96062586</v>
      </c>
      <c r="C395" s="118" t="s">
        <v>194</v>
      </c>
      <c r="D395" s="57" t="n">
        <v>1763</v>
      </c>
      <c r="E395" s="0" t="s">
        <v>13</v>
      </c>
      <c r="F395" s="0" t="n">
        <v>199</v>
      </c>
    </row>
    <row r="396" customFormat="false" ht="12.75" hidden="false" customHeight="false" outlineLevel="0" collapsed="false">
      <c r="A396" s="5" t="s">
        <v>299</v>
      </c>
      <c r="B396" s="57" t="n">
        <v>96060260</v>
      </c>
      <c r="C396" s="118" t="s">
        <v>300</v>
      </c>
      <c r="D396" s="57" t="n">
        <v>1763</v>
      </c>
      <c r="E396" s="0" t="s">
        <v>13</v>
      </c>
      <c r="F396" s="0" t="n">
        <v>199</v>
      </c>
    </row>
    <row r="397" customFormat="false" ht="12.75" hidden="false" customHeight="false" outlineLevel="0" collapsed="false">
      <c r="A397" s="5" t="s">
        <v>299</v>
      </c>
      <c r="B397" s="57" t="n">
        <v>96058476</v>
      </c>
      <c r="C397" s="118" t="s">
        <v>47</v>
      </c>
      <c r="D397" s="57" t="n">
        <v>1763</v>
      </c>
      <c r="E397" s="0" t="s">
        <v>13</v>
      </c>
      <c r="F397" s="0" t="n">
        <v>199</v>
      </c>
    </row>
    <row r="398" customFormat="false" ht="12.75" hidden="false" customHeight="false" outlineLevel="0" collapsed="false">
      <c r="A398" s="5" t="s">
        <v>299</v>
      </c>
      <c r="B398" s="57" t="n">
        <v>96003224</v>
      </c>
      <c r="C398" s="118" t="s">
        <v>253</v>
      </c>
      <c r="D398" s="57" t="n">
        <v>1763</v>
      </c>
      <c r="E398" s="0" t="s">
        <v>13</v>
      </c>
      <c r="F398" s="0" t="n">
        <v>199</v>
      </c>
    </row>
    <row r="399" customFormat="false" ht="12.75" hidden="false" customHeight="false" outlineLevel="0" collapsed="false">
      <c r="A399" s="5" t="s">
        <v>299</v>
      </c>
      <c r="B399" s="57" t="n">
        <v>96003093</v>
      </c>
      <c r="C399" s="118" t="s">
        <v>180</v>
      </c>
      <c r="D399" s="57" t="n">
        <v>1763</v>
      </c>
      <c r="E399" s="0" t="s">
        <v>13</v>
      </c>
      <c r="F399" s="0" t="n">
        <v>199</v>
      </c>
    </row>
    <row r="400" customFormat="false" ht="12.75" hidden="false" customHeight="false" outlineLevel="0" collapsed="false">
      <c r="A400" s="56" t="s">
        <v>243</v>
      </c>
      <c r="B400" s="57" t="n">
        <v>96000677</v>
      </c>
      <c r="C400" s="118" t="s">
        <v>244</v>
      </c>
      <c r="D400" s="57" t="n">
        <v>1799</v>
      </c>
      <c r="E400" s="0" t="s">
        <v>13</v>
      </c>
      <c r="F400" s="0" t="n">
        <v>151</v>
      </c>
    </row>
    <row r="401" customFormat="false" ht="12.75" hidden="false" customHeight="false" outlineLevel="0" collapsed="false">
      <c r="A401" s="56" t="s">
        <v>243</v>
      </c>
      <c r="B401" s="57" t="n">
        <v>96002899</v>
      </c>
      <c r="C401" s="118" t="s">
        <v>29</v>
      </c>
      <c r="D401" s="57" t="n">
        <v>1799</v>
      </c>
      <c r="E401" s="0" t="s">
        <v>13</v>
      </c>
      <c r="F401" s="0" t="n">
        <v>151</v>
      </c>
    </row>
    <row r="402" customFormat="false" ht="12.75" hidden="false" customHeight="false" outlineLevel="0" collapsed="false">
      <c r="A402" s="56" t="s">
        <v>243</v>
      </c>
      <c r="B402" s="57" t="n">
        <v>96051681</v>
      </c>
      <c r="C402" s="118" t="s">
        <v>70</v>
      </c>
      <c r="D402" s="57" t="n">
        <v>1799</v>
      </c>
      <c r="E402" s="0" t="s">
        <v>13</v>
      </c>
      <c r="F402" s="0" t="n">
        <v>151</v>
      </c>
    </row>
    <row r="403" customFormat="false" ht="12.75" hidden="false" customHeight="false" outlineLevel="0" collapsed="false">
      <c r="A403" s="56" t="s">
        <v>243</v>
      </c>
      <c r="B403" s="57" t="n">
        <v>96062595</v>
      </c>
      <c r="C403" s="118" t="s">
        <v>28</v>
      </c>
      <c r="D403" s="57" t="n">
        <v>1799</v>
      </c>
      <c r="E403" s="0" t="s">
        <v>13</v>
      </c>
      <c r="F403" s="0" t="n">
        <v>151</v>
      </c>
    </row>
    <row r="404" customFormat="false" ht="12.75" hidden="false" customHeight="false" outlineLevel="0" collapsed="false">
      <c r="A404" s="56" t="s">
        <v>247</v>
      </c>
      <c r="B404" s="57" t="n">
        <v>96000734</v>
      </c>
      <c r="C404" s="118" t="s">
        <v>56</v>
      </c>
      <c r="D404" s="57" t="n">
        <v>1901</v>
      </c>
      <c r="E404" s="0" t="s">
        <v>13</v>
      </c>
      <c r="F404" s="0" t="n">
        <v>153</v>
      </c>
    </row>
    <row r="405" customFormat="false" ht="12.75" hidden="false" customHeight="false" outlineLevel="0" collapsed="false">
      <c r="A405" s="56" t="s">
        <v>247</v>
      </c>
      <c r="B405" s="57" t="n">
        <v>96018735</v>
      </c>
      <c r="C405" s="118" t="s">
        <v>36</v>
      </c>
      <c r="D405" s="57" t="n">
        <v>1901</v>
      </c>
      <c r="E405" s="0" t="s">
        <v>13</v>
      </c>
      <c r="F405" s="0" t="n">
        <v>153</v>
      </c>
    </row>
    <row r="406" customFormat="false" ht="12.75" hidden="false" customHeight="false" outlineLevel="0" collapsed="false">
      <c r="A406" s="56" t="s">
        <v>247</v>
      </c>
      <c r="B406" s="57" t="n">
        <v>96033472</v>
      </c>
      <c r="C406" s="118" t="s">
        <v>30</v>
      </c>
      <c r="D406" s="57" t="n">
        <v>1901</v>
      </c>
      <c r="E406" s="0" t="s">
        <v>13</v>
      </c>
      <c r="F406" s="0" t="n">
        <v>153</v>
      </c>
    </row>
    <row r="407" customFormat="false" ht="12.75" hidden="false" customHeight="false" outlineLevel="0" collapsed="false">
      <c r="A407" s="56" t="s">
        <v>247</v>
      </c>
      <c r="B407" s="57" t="n">
        <v>96058497</v>
      </c>
      <c r="C407" s="118" t="s">
        <v>33</v>
      </c>
      <c r="D407" s="57" t="n">
        <v>1901</v>
      </c>
      <c r="E407" s="0" t="s">
        <v>13</v>
      </c>
      <c r="F407" s="0" t="n">
        <v>153</v>
      </c>
    </row>
    <row r="408" customFormat="false" ht="12.75" hidden="false" customHeight="false" outlineLevel="0" collapsed="false">
      <c r="A408" s="56" t="s">
        <v>247</v>
      </c>
      <c r="B408" s="57" t="n">
        <v>96058499</v>
      </c>
      <c r="C408" s="118" t="s">
        <v>33</v>
      </c>
      <c r="D408" s="57" t="n">
        <v>1901</v>
      </c>
      <c r="E408" s="0" t="s">
        <v>13</v>
      </c>
      <c r="F408" s="0" t="n">
        <v>153</v>
      </c>
    </row>
    <row r="409" customFormat="false" ht="12.75" hidden="false" customHeight="false" outlineLevel="0" collapsed="false">
      <c r="A409" s="56" t="s">
        <v>247</v>
      </c>
      <c r="B409" s="57" t="n">
        <v>96058501</v>
      </c>
      <c r="C409" s="118" t="s">
        <v>33</v>
      </c>
      <c r="D409" s="57" t="n">
        <v>1901</v>
      </c>
      <c r="E409" s="0" t="s">
        <v>13</v>
      </c>
      <c r="F409" s="0" t="n">
        <v>153</v>
      </c>
    </row>
    <row r="410" customFormat="false" ht="12.75" hidden="false" customHeight="false" outlineLevel="0" collapsed="false">
      <c r="A410" s="56" t="s">
        <v>247</v>
      </c>
      <c r="B410" s="57" t="n">
        <v>96062237</v>
      </c>
      <c r="C410" s="118" t="s">
        <v>33</v>
      </c>
      <c r="D410" s="57" t="n">
        <v>1901</v>
      </c>
      <c r="E410" s="0" t="s">
        <v>13</v>
      </c>
      <c r="F410" s="0" t="n">
        <v>153</v>
      </c>
    </row>
    <row r="411" customFormat="false" ht="12.75" hidden="false" customHeight="false" outlineLevel="0" collapsed="false">
      <c r="A411" s="56" t="s">
        <v>247</v>
      </c>
      <c r="B411" s="57" t="n">
        <v>96062239</v>
      </c>
      <c r="C411" s="118" t="s">
        <v>33</v>
      </c>
      <c r="D411" s="57" t="n">
        <v>1901</v>
      </c>
      <c r="E411" s="0" t="s">
        <v>13</v>
      </c>
      <c r="F411" s="0" t="n">
        <v>153</v>
      </c>
    </row>
    <row r="412" customFormat="false" ht="12.75" hidden="false" customHeight="false" outlineLevel="0" collapsed="false">
      <c r="A412" s="56" t="s">
        <v>247</v>
      </c>
      <c r="B412" s="57" t="n">
        <v>96062241</v>
      </c>
      <c r="C412" s="118" t="s">
        <v>33</v>
      </c>
      <c r="D412" s="57" t="n">
        <v>1901</v>
      </c>
      <c r="E412" s="0" t="s">
        <v>13</v>
      </c>
      <c r="F412" s="0" t="n">
        <v>153</v>
      </c>
    </row>
    <row r="413" customFormat="false" ht="12.75" hidden="false" customHeight="false" outlineLevel="0" collapsed="false">
      <c r="A413" s="56" t="s">
        <v>247</v>
      </c>
      <c r="B413" s="57" t="n">
        <v>96062244</v>
      </c>
      <c r="C413" s="118" t="s">
        <v>33</v>
      </c>
      <c r="D413" s="57" t="n">
        <v>1901</v>
      </c>
      <c r="E413" s="0" t="s">
        <v>13</v>
      </c>
      <c r="F413" s="0" t="n">
        <v>153</v>
      </c>
    </row>
    <row r="414" customFormat="false" ht="12.75" hidden="false" customHeight="false" outlineLevel="0" collapsed="false">
      <c r="A414" s="56" t="s">
        <v>184</v>
      </c>
      <c r="B414" s="57" t="n">
        <v>96007328</v>
      </c>
      <c r="C414" s="118" t="s">
        <v>29</v>
      </c>
      <c r="D414" s="57" t="n">
        <v>2094</v>
      </c>
      <c r="E414" s="0" t="s">
        <v>13</v>
      </c>
      <c r="F414" s="0" t="n">
        <v>97</v>
      </c>
    </row>
    <row r="415" customFormat="false" ht="12.75" hidden="false" customHeight="false" outlineLevel="0" collapsed="false">
      <c r="A415" s="56" t="s">
        <v>184</v>
      </c>
      <c r="B415" s="57" t="n">
        <v>96054437</v>
      </c>
      <c r="C415" s="118" t="s">
        <v>28</v>
      </c>
      <c r="D415" s="57" t="n">
        <v>2094</v>
      </c>
      <c r="E415" s="0" t="s">
        <v>13</v>
      </c>
      <c r="F415" s="0" t="n">
        <v>97</v>
      </c>
    </row>
    <row r="416" customFormat="false" ht="12.75" hidden="false" customHeight="false" outlineLevel="0" collapsed="false">
      <c r="A416" s="56" t="s">
        <v>184</v>
      </c>
      <c r="B416" s="57" t="n">
        <v>96056620</v>
      </c>
      <c r="C416" s="118" t="s">
        <v>29</v>
      </c>
      <c r="D416" s="57" t="n">
        <v>2094</v>
      </c>
      <c r="E416" s="0" t="s">
        <v>13</v>
      </c>
      <c r="F416" s="0" t="n">
        <v>97</v>
      </c>
    </row>
    <row r="417" customFormat="false" ht="12.75" hidden="false" customHeight="false" outlineLevel="0" collapsed="false">
      <c r="A417" s="56" t="s">
        <v>184</v>
      </c>
      <c r="B417" s="57" t="n">
        <v>96003030</v>
      </c>
      <c r="C417" s="118" t="s">
        <v>56</v>
      </c>
      <c r="D417" s="57" t="n">
        <v>2094</v>
      </c>
      <c r="E417" s="0" t="s">
        <v>13</v>
      </c>
      <c r="F417" s="0" t="n">
        <v>97</v>
      </c>
    </row>
    <row r="418" customFormat="false" ht="12.75" hidden="false" customHeight="false" outlineLevel="0" collapsed="false">
      <c r="A418" s="56" t="s">
        <v>184</v>
      </c>
      <c r="B418" s="57" t="n">
        <v>96004069</v>
      </c>
      <c r="C418" s="118" t="s">
        <v>185</v>
      </c>
      <c r="D418" s="57" t="n">
        <v>2094</v>
      </c>
      <c r="E418" s="0" t="s">
        <v>13</v>
      </c>
      <c r="F418" s="0" t="n">
        <v>97</v>
      </c>
    </row>
    <row r="419" customFormat="false" ht="12.75" hidden="false" customHeight="false" outlineLevel="0" collapsed="false">
      <c r="A419" s="56" t="s">
        <v>184</v>
      </c>
      <c r="B419" s="57" t="n">
        <v>96019031</v>
      </c>
      <c r="C419" s="118" t="s">
        <v>36</v>
      </c>
      <c r="D419" s="57" t="n">
        <v>2094</v>
      </c>
      <c r="E419" s="0" t="s">
        <v>13</v>
      </c>
      <c r="F419" s="0" t="n">
        <v>97</v>
      </c>
    </row>
    <row r="420" customFormat="false" ht="12.75" hidden="false" customHeight="false" outlineLevel="0" collapsed="false">
      <c r="A420" s="56" t="s">
        <v>184</v>
      </c>
      <c r="B420" s="57" t="n">
        <v>96020734</v>
      </c>
      <c r="C420" s="118" t="s">
        <v>32</v>
      </c>
      <c r="D420" s="57" t="n">
        <v>2094</v>
      </c>
      <c r="E420" s="0" t="s">
        <v>13</v>
      </c>
      <c r="F420" s="0" t="n">
        <v>97</v>
      </c>
    </row>
    <row r="421" customFormat="false" ht="12.75" hidden="false" customHeight="false" outlineLevel="0" collapsed="false">
      <c r="A421" s="56" t="s">
        <v>184</v>
      </c>
      <c r="B421" s="57" t="n">
        <v>96028944</v>
      </c>
      <c r="C421" s="118" t="s">
        <v>34</v>
      </c>
      <c r="D421" s="57" t="n">
        <v>2094</v>
      </c>
      <c r="E421" s="0" t="s">
        <v>13</v>
      </c>
      <c r="F421" s="0" t="n">
        <v>97</v>
      </c>
    </row>
    <row r="422" customFormat="false" ht="12.75" hidden="false" customHeight="false" outlineLevel="0" collapsed="false">
      <c r="A422" s="56" t="s">
        <v>184</v>
      </c>
      <c r="B422" s="57" t="n">
        <v>96081542</v>
      </c>
      <c r="C422" s="118" t="s">
        <v>38</v>
      </c>
      <c r="D422" s="57" t="n">
        <v>2094</v>
      </c>
      <c r="E422" s="0" t="s">
        <v>13</v>
      </c>
      <c r="F422" s="0" t="n">
        <v>97</v>
      </c>
    </row>
    <row r="423" customFormat="false" ht="12.75" hidden="false" customHeight="false" outlineLevel="0" collapsed="false">
      <c r="A423" s="56" t="s">
        <v>336</v>
      </c>
      <c r="B423" s="57" t="n">
        <v>96002461</v>
      </c>
      <c r="C423" s="118" t="s">
        <v>28</v>
      </c>
      <c r="D423" s="57" t="n">
        <v>2160</v>
      </c>
      <c r="E423" s="0" t="s">
        <v>13</v>
      </c>
      <c r="F423" s="0" t="n">
        <v>226</v>
      </c>
    </row>
    <row r="424" customFormat="false" ht="12.75" hidden="false" customHeight="false" outlineLevel="0" collapsed="false">
      <c r="A424" s="56" t="s">
        <v>336</v>
      </c>
      <c r="B424" s="57" t="n">
        <v>96002877</v>
      </c>
      <c r="C424" s="118" t="s">
        <v>29</v>
      </c>
      <c r="D424" s="57" t="n">
        <v>2160</v>
      </c>
      <c r="E424" s="0" t="s">
        <v>13</v>
      </c>
      <c r="F424" s="0" t="n">
        <v>226</v>
      </c>
    </row>
    <row r="425" customFormat="false" ht="12.75" hidden="false" customHeight="false" outlineLevel="0" collapsed="false">
      <c r="A425" s="56" t="s">
        <v>336</v>
      </c>
      <c r="B425" s="57" t="n">
        <v>96041229</v>
      </c>
      <c r="C425" s="118" t="s">
        <v>70</v>
      </c>
      <c r="D425" s="57" t="n">
        <v>2160</v>
      </c>
      <c r="E425" s="0" t="s">
        <v>13</v>
      </c>
      <c r="F425" s="0" t="n">
        <v>226</v>
      </c>
    </row>
    <row r="426" customFormat="false" ht="12.75" hidden="false" customHeight="false" outlineLevel="0" collapsed="false">
      <c r="A426" s="56" t="s">
        <v>336</v>
      </c>
      <c r="B426" s="57" t="n">
        <v>96062421</v>
      </c>
      <c r="C426" s="118" t="s">
        <v>33</v>
      </c>
      <c r="D426" s="57" t="n">
        <v>2160</v>
      </c>
      <c r="E426" s="0" t="s">
        <v>13</v>
      </c>
      <c r="F426" s="0" t="n">
        <v>226</v>
      </c>
    </row>
    <row r="427" customFormat="false" ht="12.75" hidden="false" customHeight="false" outlineLevel="0" collapsed="false">
      <c r="A427" s="56" t="s">
        <v>336</v>
      </c>
      <c r="B427" s="57" t="n">
        <v>96096099</v>
      </c>
      <c r="C427" s="118" t="s">
        <v>47</v>
      </c>
      <c r="D427" s="57" t="n">
        <v>2160</v>
      </c>
      <c r="E427" s="0" t="s">
        <v>13</v>
      </c>
      <c r="F427" s="0" t="n">
        <v>226</v>
      </c>
    </row>
    <row r="428" customFormat="false" ht="12.75" hidden="false" customHeight="false" outlineLevel="0" collapsed="false">
      <c r="A428" s="56" t="s">
        <v>219</v>
      </c>
      <c r="B428" s="57" t="n">
        <v>96040625</v>
      </c>
      <c r="C428" s="118" t="s">
        <v>29</v>
      </c>
      <c r="D428" s="57" t="n">
        <v>2162</v>
      </c>
      <c r="E428" s="0" t="s">
        <v>13</v>
      </c>
      <c r="F428" s="0" t="n">
        <v>129</v>
      </c>
    </row>
    <row r="429" customFormat="false" ht="12.75" hidden="false" customHeight="false" outlineLevel="0" collapsed="false">
      <c r="A429" s="56" t="s">
        <v>219</v>
      </c>
      <c r="B429" s="57" t="n">
        <v>96041537</v>
      </c>
      <c r="C429" s="118" t="s">
        <v>47</v>
      </c>
      <c r="D429" s="57" t="n">
        <v>2162</v>
      </c>
      <c r="E429" s="0" t="s">
        <v>13</v>
      </c>
      <c r="F429" s="0" t="n">
        <v>129</v>
      </c>
    </row>
    <row r="430" customFormat="false" ht="12.75" hidden="false" customHeight="false" outlineLevel="0" collapsed="false">
      <c r="A430" s="56" t="s">
        <v>219</v>
      </c>
      <c r="B430" s="57" t="n">
        <v>96043176</v>
      </c>
      <c r="C430" s="118" t="s">
        <v>28</v>
      </c>
      <c r="D430" s="57" t="n">
        <v>2162</v>
      </c>
      <c r="E430" s="0" t="s">
        <v>13</v>
      </c>
      <c r="F430" s="0" t="n">
        <v>129</v>
      </c>
    </row>
    <row r="431" customFormat="false" ht="12.75" hidden="false" customHeight="false" outlineLevel="0" collapsed="false">
      <c r="A431" s="56" t="s">
        <v>241</v>
      </c>
      <c r="B431" s="57" t="n">
        <v>96001005</v>
      </c>
      <c r="C431" s="118" t="s">
        <v>47</v>
      </c>
      <c r="D431" s="57" t="n">
        <v>2181</v>
      </c>
      <c r="E431" s="0" t="s">
        <v>13</v>
      </c>
      <c r="F431" s="0" t="n">
        <v>149</v>
      </c>
    </row>
    <row r="432" customFormat="false" ht="12.75" hidden="false" customHeight="false" outlineLevel="0" collapsed="false">
      <c r="A432" s="56" t="s">
        <v>241</v>
      </c>
      <c r="B432" s="57" t="n">
        <v>96001017</v>
      </c>
      <c r="C432" s="118" t="s">
        <v>188</v>
      </c>
      <c r="D432" s="57" t="n">
        <v>2181</v>
      </c>
      <c r="E432" s="0" t="s">
        <v>13</v>
      </c>
      <c r="F432" s="0" t="n">
        <v>149</v>
      </c>
    </row>
    <row r="433" customFormat="false" ht="12.75" hidden="false" customHeight="false" outlineLevel="0" collapsed="false">
      <c r="A433" s="56" t="s">
        <v>241</v>
      </c>
      <c r="B433" s="57" t="n">
        <v>96001636</v>
      </c>
      <c r="C433" s="118" t="s">
        <v>188</v>
      </c>
      <c r="D433" s="57" t="n">
        <v>2181</v>
      </c>
      <c r="E433" s="0" t="s">
        <v>13</v>
      </c>
      <c r="F433" s="0" t="n">
        <v>149</v>
      </c>
    </row>
    <row r="434" customFormat="false" ht="12.75" hidden="false" customHeight="false" outlineLevel="0" collapsed="false">
      <c r="A434" s="56" t="s">
        <v>241</v>
      </c>
      <c r="B434" s="57" t="n">
        <v>96052899</v>
      </c>
      <c r="C434" s="118" t="s">
        <v>34</v>
      </c>
      <c r="D434" s="57" t="n">
        <v>2181</v>
      </c>
      <c r="E434" s="0" t="s">
        <v>13</v>
      </c>
      <c r="F434" s="0" t="n">
        <v>149</v>
      </c>
    </row>
    <row r="435" customFormat="false" ht="12.75" hidden="false" customHeight="false" outlineLevel="0" collapsed="false">
      <c r="A435" s="56" t="s">
        <v>284</v>
      </c>
      <c r="B435" s="57" t="n">
        <v>96000960</v>
      </c>
      <c r="C435" s="118" t="s">
        <v>188</v>
      </c>
      <c r="D435" s="57" t="n">
        <v>2289</v>
      </c>
      <c r="E435" s="0" t="s">
        <v>13</v>
      </c>
      <c r="F435" s="0" t="n">
        <v>185</v>
      </c>
    </row>
    <row r="436" customFormat="false" ht="12.75" hidden="false" customHeight="false" outlineLevel="0" collapsed="false">
      <c r="A436" s="56" t="s">
        <v>284</v>
      </c>
      <c r="B436" s="57" t="n">
        <v>96000967</v>
      </c>
      <c r="C436" s="118" t="s">
        <v>188</v>
      </c>
      <c r="D436" s="57" t="n">
        <v>2289</v>
      </c>
      <c r="E436" s="0" t="s">
        <v>13</v>
      </c>
      <c r="F436" s="0" t="n">
        <v>185</v>
      </c>
    </row>
    <row r="437" customFormat="false" ht="12.75" hidden="false" customHeight="false" outlineLevel="0" collapsed="false">
      <c r="A437" s="56" t="s">
        <v>284</v>
      </c>
      <c r="B437" s="57" t="n">
        <v>96020037</v>
      </c>
      <c r="C437" s="118" t="s">
        <v>34</v>
      </c>
      <c r="D437" s="57" t="n">
        <v>2289</v>
      </c>
      <c r="E437" s="0" t="s">
        <v>13</v>
      </c>
      <c r="F437" s="0" t="n">
        <v>185</v>
      </c>
    </row>
    <row r="438" customFormat="false" ht="12.75" hidden="false" customHeight="false" outlineLevel="0" collapsed="false">
      <c r="A438" s="56" t="s">
        <v>207</v>
      </c>
      <c r="B438" s="57" t="n">
        <v>96036748</v>
      </c>
      <c r="C438" s="118" t="s">
        <v>34</v>
      </c>
      <c r="D438" s="57" t="n">
        <v>2331</v>
      </c>
      <c r="E438" s="0" t="s">
        <v>13</v>
      </c>
      <c r="F438" s="0" t="n">
        <v>117</v>
      </c>
    </row>
    <row r="439" customFormat="false" ht="12.75" hidden="false" customHeight="false" outlineLevel="0" collapsed="false">
      <c r="A439" s="56" t="s">
        <v>214</v>
      </c>
      <c r="B439" s="57" t="n">
        <v>96004652</v>
      </c>
      <c r="C439" s="118" t="s">
        <v>85</v>
      </c>
      <c r="D439" s="57" t="n">
        <v>2630</v>
      </c>
      <c r="E439" s="0" t="s">
        <v>13</v>
      </c>
      <c r="F439" s="0" t="n">
        <v>124</v>
      </c>
    </row>
    <row r="440" customFormat="false" ht="12.75" hidden="false" customHeight="false" outlineLevel="0" collapsed="false">
      <c r="A440" s="56" t="s">
        <v>214</v>
      </c>
      <c r="B440" s="57" t="n">
        <v>96004680</v>
      </c>
      <c r="C440" s="118" t="s">
        <v>85</v>
      </c>
      <c r="D440" s="57" t="n">
        <v>2630</v>
      </c>
      <c r="E440" s="0" t="s">
        <v>13</v>
      </c>
      <c r="F440" s="0" t="n">
        <v>124</v>
      </c>
    </row>
    <row r="441" customFormat="false" ht="12.75" hidden="false" customHeight="false" outlineLevel="0" collapsed="false">
      <c r="A441" s="56" t="s">
        <v>214</v>
      </c>
      <c r="B441" s="57" t="n">
        <v>96087326</v>
      </c>
      <c r="C441" s="118" t="s">
        <v>29</v>
      </c>
      <c r="D441" s="57" t="n">
        <v>2630</v>
      </c>
      <c r="E441" s="0" t="s">
        <v>13</v>
      </c>
      <c r="F441" s="0" t="n">
        <v>124</v>
      </c>
    </row>
    <row r="442" customFormat="false" ht="12.75" hidden="false" customHeight="false" outlineLevel="0" collapsed="false">
      <c r="A442" s="56" t="s">
        <v>214</v>
      </c>
      <c r="B442" s="57" t="n">
        <v>96001224</v>
      </c>
      <c r="C442" s="118" t="s">
        <v>56</v>
      </c>
      <c r="D442" s="57" t="n">
        <v>2630</v>
      </c>
      <c r="E442" s="0" t="s">
        <v>13</v>
      </c>
      <c r="F442" s="0" t="n">
        <v>124</v>
      </c>
    </row>
    <row r="443" customFormat="false" ht="12.75" hidden="false" customHeight="false" outlineLevel="0" collapsed="false">
      <c r="A443" s="56" t="s">
        <v>214</v>
      </c>
      <c r="B443" s="57" t="n">
        <v>96028127</v>
      </c>
      <c r="C443" s="118" t="s">
        <v>30</v>
      </c>
      <c r="D443" s="57" t="n">
        <v>2630</v>
      </c>
      <c r="E443" s="0" t="s">
        <v>13</v>
      </c>
      <c r="F443" s="0" t="n">
        <v>124</v>
      </c>
    </row>
    <row r="444" customFormat="false" ht="12.75" hidden="false" customHeight="false" outlineLevel="0" collapsed="false">
      <c r="A444" s="56" t="s">
        <v>214</v>
      </c>
      <c r="B444" s="57" t="n">
        <v>96028222</v>
      </c>
      <c r="C444" s="118" t="s">
        <v>45</v>
      </c>
      <c r="D444" s="57" t="n">
        <v>2630</v>
      </c>
      <c r="E444" s="0" t="s">
        <v>13</v>
      </c>
      <c r="F444" s="0" t="n">
        <v>124</v>
      </c>
    </row>
    <row r="445" customFormat="false" ht="12.75" hidden="false" customHeight="false" outlineLevel="0" collapsed="false">
      <c r="A445" s="56" t="s">
        <v>214</v>
      </c>
      <c r="B445" s="57" t="n">
        <v>96057888</v>
      </c>
      <c r="C445" s="118" t="s">
        <v>33</v>
      </c>
      <c r="D445" s="57" t="n">
        <v>2630</v>
      </c>
      <c r="E445" s="0" t="s">
        <v>13</v>
      </c>
      <c r="F445" s="0" t="n">
        <v>124</v>
      </c>
    </row>
    <row r="446" customFormat="false" ht="12.75" hidden="false" customHeight="false" outlineLevel="0" collapsed="false">
      <c r="A446" s="56" t="s">
        <v>291</v>
      </c>
      <c r="B446" s="57" t="n">
        <v>96002100</v>
      </c>
      <c r="C446" s="118" t="s">
        <v>47</v>
      </c>
      <c r="D446" s="57" t="n">
        <v>2846</v>
      </c>
      <c r="E446" s="0" t="s">
        <v>13</v>
      </c>
      <c r="F446" s="0" t="n">
        <v>192</v>
      </c>
    </row>
    <row r="447" customFormat="false" ht="12.75" hidden="false" customHeight="false" outlineLevel="0" collapsed="false">
      <c r="A447" s="56" t="s">
        <v>291</v>
      </c>
      <c r="B447" s="57" t="n">
        <v>96002513</v>
      </c>
      <c r="C447" s="118" t="s">
        <v>28</v>
      </c>
      <c r="D447" s="57" t="n">
        <v>2846</v>
      </c>
      <c r="E447" s="0" t="s">
        <v>13</v>
      </c>
      <c r="F447" s="0" t="n">
        <v>192</v>
      </c>
    </row>
    <row r="448" customFormat="false" ht="12.75" hidden="false" customHeight="false" outlineLevel="0" collapsed="false">
      <c r="A448" s="56" t="s">
        <v>291</v>
      </c>
      <c r="B448" s="57" t="n">
        <v>96002941</v>
      </c>
      <c r="C448" s="118" t="s">
        <v>29</v>
      </c>
      <c r="D448" s="57" t="n">
        <v>2846</v>
      </c>
      <c r="E448" s="0" t="s">
        <v>13</v>
      </c>
      <c r="F448" s="0" t="n">
        <v>192</v>
      </c>
    </row>
    <row r="449" customFormat="false" ht="12.75" hidden="false" customHeight="false" outlineLevel="0" collapsed="false">
      <c r="A449" s="56" t="s">
        <v>291</v>
      </c>
      <c r="B449" s="57" t="n">
        <v>96059410</v>
      </c>
      <c r="C449" s="118" t="s">
        <v>194</v>
      </c>
      <c r="D449" s="57" t="n">
        <v>2846</v>
      </c>
      <c r="E449" s="0" t="s">
        <v>13</v>
      </c>
      <c r="F449" s="0" t="n">
        <v>192</v>
      </c>
    </row>
    <row r="450" customFormat="false" ht="12.75" hidden="false" customHeight="false" outlineLevel="0" collapsed="false">
      <c r="A450" s="56" t="s">
        <v>291</v>
      </c>
      <c r="B450" s="57" t="n">
        <v>96064175</v>
      </c>
      <c r="C450" s="118" t="s">
        <v>33</v>
      </c>
      <c r="D450" s="57" t="n">
        <v>2846</v>
      </c>
      <c r="E450" s="0" t="s">
        <v>13</v>
      </c>
      <c r="F450" s="0" t="n">
        <v>192</v>
      </c>
    </row>
    <row r="451" customFormat="false" ht="12.75" hidden="false" customHeight="false" outlineLevel="0" collapsed="false">
      <c r="A451" s="56" t="s">
        <v>291</v>
      </c>
      <c r="B451" s="57" t="n">
        <v>96064176</v>
      </c>
      <c r="C451" s="118" t="s">
        <v>33</v>
      </c>
      <c r="D451" s="57" t="n">
        <v>2846</v>
      </c>
      <c r="E451" s="0" t="s">
        <v>13</v>
      </c>
      <c r="F451" s="0" t="n">
        <v>192</v>
      </c>
    </row>
    <row r="452" customFormat="false" ht="12.75" hidden="false" customHeight="false" outlineLevel="0" collapsed="false">
      <c r="A452" s="56" t="s">
        <v>171</v>
      </c>
      <c r="B452" s="57" t="n">
        <v>96085394</v>
      </c>
      <c r="C452" s="118" t="s">
        <v>44</v>
      </c>
      <c r="D452" s="57" t="n">
        <v>2872</v>
      </c>
      <c r="E452" s="0" t="s">
        <v>13</v>
      </c>
      <c r="F452" s="0" t="n">
        <v>89</v>
      </c>
    </row>
    <row r="453" customFormat="false" ht="12.75" hidden="false" customHeight="false" outlineLevel="0" collapsed="false">
      <c r="A453" s="56" t="s">
        <v>171</v>
      </c>
      <c r="B453" s="57" t="n">
        <v>96005169</v>
      </c>
      <c r="C453" s="118" t="s">
        <v>140</v>
      </c>
      <c r="D453" s="57" t="n">
        <v>2872</v>
      </c>
      <c r="E453" s="0" t="s">
        <v>13</v>
      </c>
      <c r="F453" s="0" t="n">
        <v>89</v>
      </c>
    </row>
    <row r="454" customFormat="false" ht="12.75" hidden="false" customHeight="false" outlineLevel="0" collapsed="false">
      <c r="A454" s="56" t="s">
        <v>171</v>
      </c>
      <c r="B454" s="57" t="n">
        <v>96006135</v>
      </c>
      <c r="C454" s="118" t="s">
        <v>173</v>
      </c>
      <c r="D454" s="57" t="n">
        <v>2872</v>
      </c>
      <c r="E454" s="0" t="s">
        <v>13</v>
      </c>
      <c r="F454" s="0" t="n">
        <v>89</v>
      </c>
    </row>
    <row r="455" customFormat="false" ht="12.75" hidden="false" customHeight="false" outlineLevel="0" collapsed="false">
      <c r="A455" s="56" t="s">
        <v>171</v>
      </c>
      <c r="B455" s="57" t="n">
        <v>96006147</v>
      </c>
      <c r="C455" s="118" t="s">
        <v>173</v>
      </c>
      <c r="D455" s="57" t="n">
        <v>2872</v>
      </c>
      <c r="E455" s="0" t="s">
        <v>13</v>
      </c>
      <c r="F455" s="0" t="n">
        <v>89</v>
      </c>
    </row>
    <row r="456" customFormat="false" ht="12.75" hidden="false" customHeight="false" outlineLevel="0" collapsed="false">
      <c r="A456" s="56" t="s">
        <v>171</v>
      </c>
      <c r="B456" s="57" t="n">
        <v>96009158</v>
      </c>
      <c r="C456" s="118" t="s">
        <v>172</v>
      </c>
      <c r="D456" s="57" t="n">
        <v>2872</v>
      </c>
      <c r="E456" s="0" t="s">
        <v>13</v>
      </c>
      <c r="F456" s="0" t="n">
        <v>89</v>
      </c>
    </row>
    <row r="457" customFormat="false" ht="12.75" hidden="false" customHeight="false" outlineLevel="0" collapsed="false">
      <c r="A457" s="56" t="s">
        <v>171</v>
      </c>
      <c r="B457" s="57" t="n">
        <v>96011424</v>
      </c>
      <c r="C457" s="118" t="s">
        <v>172</v>
      </c>
      <c r="D457" s="57" t="n">
        <v>2872</v>
      </c>
      <c r="E457" s="0" t="s">
        <v>13</v>
      </c>
      <c r="F457" s="0" t="n">
        <v>89</v>
      </c>
    </row>
    <row r="458" customFormat="false" ht="12.75" hidden="false" customHeight="false" outlineLevel="0" collapsed="false">
      <c r="A458" s="56" t="s">
        <v>171</v>
      </c>
      <c r="B458" s="57" t="n">
        <v>96013277</v>
      </c>
      <c r="C458" s="118" t="s">
        <v>78</v>
      </c>
      <c r="D458" s="57" t="n">
        <v>2872</v>
      </c>
      <c r="E458" s="0" t="s">
        <v>13</v>
      </c>
      <c r="F458" s="0" t="n">
        <v>89</v>
      </c>
    </row>
    <row r="459" customFormat="false" ht="12.75" hidden="false" customHeight="false" outlineLevel="0" collapsed="false">
      <c r="A459" s="56" t="s">
        <v>171</v>
      </c>
      <c r="B459" s="57" t="n">
        <v>96017582</v>
      </c>
      <c r="C459" s="118" t="s">
        <v>173</v>
      </c>
      <c r="D459" s="57" t="n">
        <v>2872</v>
      </c>
      <c r="E459" s="0" t="s">
        <v>13</v>
      </c>
      <c r="F459" s="0" t="n">
        <v>89</v>
      </c>
    </row>
    <row r="460" customFormat="false" ht="12.75" hidden="false" customHeight="false" outlineLevel="0" collapsed="false">
      <c r="A460" s="56" t="s">
        <v>171</v>
      </c>
      <c r="B460" s="57" t="n">
        <v>96021152</v>
      </c>
      <c r="C460" s="118" t="s">
        <v>173</v>
      </c>
      <c r="D460" s="57" t="n">
        <v>2872</v>
      </c>
      <c r="E460" s="0" t="s">
        <v>13</v>
      </c>
      <c r="F460" s="0" t="n">
        <v>89</v>
      </c>
    </row>
    <row r="461" customFormat="false" ht="12.75" hidden="false" customHeight="false" outlineLevel="0" collapsed="false">
      <c r="A461" s="56" t="s">
        <v>171</v>
      </c>
      <c r="B461" s="57" t="n">
        <v>96034130</v>
      </c>
      <c r="C461" s="118" t="s">
        <v>140</v>
      </c>
      <c r="D461" s="57" t="n">
        <v>2872</v>
      </c>
      <c r="E461" s="0" t="s">
        <v>13</v>
      </c>
      <c r="F461" s="0" t="n">
        <v>89</v>
      </c>
    </row>
    <row r="462" customFormat="false" ht="12.75" hidden="false" customHeight="false" outlineLevel="0" collapsed="false">
      <c r="A462" s="56" t="s">
        <v>171</v>
      </c>
      <c r="B462" s="57" t="n">
        <v>96034135</v>
      </c>
      <c r="C462" s="118" t="s">
        <v>140</v>
      </c>
      <c r="D462" s="57" t="n">
        <v>2872</v>
      </c>
      <c r="E462" s="0" t="s">
        <v>13</v>
      </c>
      <c r="F462" s="0" t="n">
        <v>89</v>
      </c>
    </row>
    <row r="463" customFormat="false" ht="12.75" hidden="false" customHeight="false" outlineLevel="0" collapsed="false">
      <c r="A463" s="56" t="s">
        <v>171</v>
      </c>
      <c r="B463" s="57" t="n">
        <v>96052351</v>
      </c>
      <c r="C463" s="118" t="s">
        <v>36</v>
      </c>
      <c r="D463" s="57" t="n">
        <v>2872</v>
      </c>
      <c r="E463" s="0" t="s">
        <v>13</v>
      </c>
      <c r="F463" s="0" t="n">
        <v>89</v>
      </c>
    </row>
    <row r="464" customFormat="false" ht="12.75" hidden="false" customHeight="false" outlineLevel="0" collapsed="false">
      <c r="A464" s="56" t="s">
        <v>171</v>
      </c>
      <c r="B464" s="57" t="n">
        <v>96058056</v>
      </c>
      <c r="C464" s="118" t="s">
        <v>140</v>
      </c>
      <c r="D464" s="57" t="n">
        <v>2872</v>
      </c>
      <c r="E464" s="0" t="s">
        <v>13</v>
      </c>
      <c r="F464" s="0" t="n">
        <v>89</v>
      </c>
    </row>
    <row r="465" customFormat="false" ht="12.75" hidden="false" customHeight="false" outlineLevel="0" collapsed="false">
      <c r="A465" s="56" t="s">
        <v>171</v>
      </c>
      <c r="B465" s="57" t="n">
        <v>96063861</v>
      </c>
      <c r="C465" s="118" t="s">
        <v>33</v>
      </c>
      <c r="D465" s="57" t="n">
        <v>2872</v>
      </c>
      <c r="E465" s="0" t="s">
        <v>13</v>
      </c>
      <c r="F465" s="0" t="n">
        <v>89</v>
      </c>
    </row>
    <row r="466" customFormat="false" ht="12.75" hidden="false" customHeight="false" outlineLevel="0" collapsed="false">
      <c r="A466" s="56" t="s">
        <v>319</v>
      </c>
      <c r="B466" s="57" t="n">
        <v>96001408</v>
      </c>
      <c r="C466" s="118" t="s">
        <v>244</v>
      </c>
      <c r="D466" s="57" t="n">
        <v>2905</v>
      </c>
      <c r="E466" s="0" t="s">
        <v>13</v>
      </c>
      <c r="F466" s="0" t="n">
        <v>214</v>
      </c>
    </row>
    <row r="467" customFormat="false" ht="12.75" hidden="false" customHeight="false" outlineLevel="0" collapsed="false">
      <c r="A467" s="56" t="s">
        <v>319</v>
      </c>
      <c r="B467" s="57" t="n">
        <v>96017793</v>
      </c>
      <c r="C467" s="118" t="s">
        <v>34</v>
      </c>
      <c r="D467" s="57" t="n">
        <v>2905</v>
      </c>
      <c r="E467" s="0" t="s">
        <v>13</v>
      </c>
      <c r="F467" s="0" t="n">
        <v>214</v>
      </c>
    </row>
    <row r="468" customFormat="false" ht="12.75" hidden="false" customHeight="false" outlineLevel="0" collapsed="false">
      <c r="A468" s="56" t="s">
        <v>311</v>
      </c>
      <c r="B468" s="57" t="n">
        <v>96067311</v>
      </c>
      <c r="C468" s="118" t="s">
        <v>28</v>
      </c>
      <c r="D468" s="57" t="n">
        <v>2970</v>
      </c>
      <c r="E468" s="0" t="s">
        <v>13</v>
      </c>
      <c r="F468" s="0" t="n">
        <v>209</v>
      </c>
    </row>
    <row r="469" customFormat="false" ht="12.75" hidden="false" customHeight="false" outlineLevel="0" collapsed="false">
      <c r="A469" s="56" t="s">
        <v>311</v>
      </c>
      <c r="B469" s="57" t="n">
        <v>96005429</v>
      </c>
      <c r="C469" s="118" t="s">
        <v>35</v>
      </c>
      <c r="D469" s="57" t="n">
        <v>2970</v>
      </c>
      <c r="E469" s="0" t="s">
        <v>13</v>
      </c>
      <c r="F469" s="0" t="n">
        <v>209</v>
      </c>
    </row>
    <row r="470" customFormat="false" ht="12.75" hidden="false" customHeight="false" outlineLevel="0" collapsed="false">
      <c r="A470" s="56" t="s">
        <v>311</v>
      </c>
      <c r="B470" s="57" t="n">
        <v>96007439</v>
      </c>
      <c r="C470" s="118" t="s">
        <v>36</v>
      </c>
      <c r="D470" s="57" t="n">
        <v>2970</v>
      </c>
      <c r="E470" s="0" t="s">
        <v>13</v>
      </c>
      <c r="F470" s="0" t="n">
        <v>209</v>
      </c>
    </row>
    <row r="471" customFormat="false" ht="12.75" hidden="false" customHeight="false" outlineLevel="0" collapsed="false">
      <c r="A471" s="56" t="s">
        <v>311</v>
      </c>
      <c r="B471" s="57" t="n">
        <v>96015135</v>
      </c>
      <c r="C471" s="118" t="s">
        <v>244</v>
      </c>
      <c r="D471" s="57" t="n">
        <v>2970</v>
      </c>
      <c r="E471" s="0" t="s">
        <v>13</v>
      </c>
      <c r="F471" s="0" t="n">
        <v>209</v>
      </c>
    </row>
    <row r="472" customFormat="false" ht="12.75" hidden="false" customHeight="false" outlineLevel="0" collapsed="false">
      <c r="A472" s="56" t="s">
        <v>311</v>
      </c>
      <c r="B472" s="57" t="n">
        <v>96029153</v>
      </c>
      <c r="C472" s="118" t="s">
        <v>34</v>
      </c>
      <c r="D472" s="57" t="n">
        <v>2970</v>
      </c>
      <c r="E472" s="0" t="s">
        <v>13</v>
      </c>
      <c r="F472" s="0" t="n">
        <v>209</v>
      </c>
    </row>
    <row r="473" customFormat="false" ht="12.75" hidden="false" customHeight="false" outlineLevel="0" collapsed="false">
      <c r="A473" s="56" t="s">
        <v>311</v>
      </c>
      <c r="B473" s="57" t="n">
        <v>96052897</v>
      </c>
      <c r="C473" s="118" t="s">
        <v>70</v>
      </c>
      <c r="D473" s="57" t="n">
        <v>2970</v>
      </c>
      <c r="E473" s="0" t="s">
        <v>13</v>
      </c>
      <c r="F473" s="0" t="n">
        <v>209</v>
      </c>
    </row>
    <row r="474" customFormat="false" ht="12.75" hidden="false" customHeight="false" outlineLevel="0" collapsed="false">
      <c r="A474" s="56" t="s">
        <v>311</v>
      </c>
      <c r="B474" s="57" t="n">
        <v>96060521</v>
      </c>
      <c r="C474" s="118" t="s">
        <v>32</v>
      </c>
      <c r="D474" s="57" t="n">
        <v>2970</v>
      </c>
      <c r="E474" s="0" t="s">
        <v>13</v>
      </c>
      <c r="F474" s="0" t="n">
        <v>209</v>
      </c>
    </row>
    <row r="475" customFormat="false" ht="12.75" hidden="false" customHeight="false" outlineLevel="0" collapsed="false">
      <c r="A475" s="56" t="s">
        <v>311</v>
      </c>
      <c r="B475" s="57" t="n">
        <v>96088578</v>
      </c>
      <c r="C475" s="118" t="s">
        <v>33</v>
      </c>
      <c r="D475" s="57" t="n">
        <v>2970</v>
      </c>
      <c r="E475" s="0" t="s">
        <v>13</v>
      </c>
      <c r="F475" s="0" t="n">
        <v>209</v>
      </c>
    </row>
    <row r="476" customFormat="false" ht="12.75" hidden="false" customHeight="false" outlineLevel="0" collapsed="false">
      <c r="A476" s="56" t="s">
        <v>84</v>
      </c>
      <c r="B476" s="57" t="n">
        <v>96010805</v>
      </c>
      <c r="C476" s="118" t="s">
        <v>85</v>
      </c>
      <c r="D476" s="57" t="n">
        <v>3022</v>
      </c>
      <c r="E476" s="0" t="s">
        <v>13</v>
      </c>
      <c r="F476" s="0" t="n">
        <v>24</v>
      </c>
    </row>
    <row r="477" customFormat="false" ht="12.75" hidden="false" customHeight="false" outlineLevel="0" collapsed="false">
      <c r="A477" s="56" t="s">
        <v>84</v>
      </c>
      <c r="B477" s="57" t="n">
        <v>96086947</v>
      </c>
      <c r="C477" s="118" t="s">
        <v>44</v>
      </c>
      <c r="D477" s="57" t="n">
        <v>3022</v>
      </c>
      <c r="E477" s="0" t="s">
        <v>13</v>
      </c>
      <c r="F477" s="0" t="n">
        <v>24</v>
      </c>
    </row>
    <row r="478" customFormat="false" ht="12.75" hidden="false" customHeight="false" outlineLevel="0" collapsed="false">
      <c r="A478" s="56" t="s">
        <v>84</v>
      </c>
      <c r="B478" s="57" t="n">
        <v>96003633</v>
      </c>
      <c r="C478" s="118" t="s">
        <v>51</v>
      </c>
      <c r="D478" s="57" t="n">
        <v>3022</v>
      </c>
      <c r="E478" s="0" t="s">
        <v>13</v>
      </c>
      <c r="F478" s="0" t="n">
        <v>24</v>
      </c>
    </row>
    <row r="479" customFormat="false" ht="12.75" hidden="false" customHeight="false" outlineLevel="0" collapsed="false">
      <c r="A479" s="56" t="s">
        <v>84</v>
      </c>
      <c r="B479" s="57" t="n">
        <v>96004912</v>
      </c>
      <c r="C479" s="118" t="s">
        <v>78</v>
      </c>
      <c r="D479" s="57" t="n">
        <v>3022</v>
      </c>
      <c r="E479" s="0" t="s">
        <v>13</v>
      </c>
      <c r="F479" s="0" t="n">
        <v>24</v>
      </c>
    </row>
    <row r="480" customFormat="false" ht="12.75" hidden="false" customHeight="false" outlineLevel="0" collapsed="false">
      <c r="A480" s="56" t="s">
        <v>84</v>
      </c>
      <c r="B480" s="57" t="n">
        <v>96005429</v>
      </c>
      <c r="C480" s="118" t="s">
        <v>35</v>
      </c>
      <c r="D480" s="57" t="n">
        <v>3022</v>
      </c>
      <c r="E480" s="0" t="s">
        <v>13</v>
      </c>
      <c r="F480" s="0" t="n">
        <v>24</v>
      </c>
    </row>
    <row r="481" customFormat="false" ht="12.75" hidden="false" customHeight="false" outlineLevel="0" collapsed="false">
      <c r="A481" s="56" t="s">
        <v>84</v>
      </c>
      <c r="B481" s="57" t="n">
        <v>96007593</v>
      </c>
      <c r="C481" s="118" t="s">
        <v>52</v>
      </c>
      <c r="D481" s="57" t="n">
        <v>3022</v>
      </c>
      <c r="E481" s="0" t="s">
        <v>13</v>
      </c>
      <c r="F481" s="0" t="n">
        <v>24</v>
      </c>
    </row>
    <row r="482" customFormat="false" ht="12.75" hidden="false" customHeight="false" outlineLevel="0" collapsed="false">
      <c r="A482" s="56" t="s">
        <v>84</v>
      </c>
      <c r="B482" s="57" t="n">
        <v>96039483</v>
      </c>
      <c r="C482" s="118" t="s">
        <v>36</v>
      </c>
      <c r="D482" s="57" t="n">
        <v>3022</v>
      </c>
      <c r="E482" s="0" t="s">
        <v>13</v>
      </c>
      <c r="F482" s="0" t="n">
        <v>24</v>
      </c>
    </row>
    <row r="483" customFormat="false" ht="12.75" hidden="false" customHeight="false" outlineLevel="0" collapsed="false">
      <c r="A483" s="56" t="s">
        <v>84</v>
      </c>
      <c r="B483" s="57" t="n">
        <v>96041087</v>
      </c>
      <c r="C483" s="118" t="s">
        <v>33</v>
      </c>
      <c r="D483" s="57" t="n">
        <v>3022</v>
      </c>
      <c r="E483" s="0" t="s">
        <v>13</v>
      </c>
      <c r="F483" s="0" t="n">
        <v>24</v>
      </c>
    </row>
    <row r="484" customFormat="false" ht="12.75" hidden="false" customHeight="false" outlineLevel="0" collapsed="false">
      <c r="A484" s="56" t="s">
        <v>84</v>
      </c>
      <c r="B484" s="57" t="n">
        <v>96041628</v>
      </c>
      <c r="C484" s="118" t="s">
        <v>38</v>
      </c>
      <c r="D484" s="57" t="n">
        <v>3022</v>
      </c>
      <c r="E484" s="0" t="s">
        <v>13</v>
      </c>
      <c r="F484" s="0" t="n">
        <v>24</v>
      </c>
    </row>
    <row r="485" customFormat="false" ht="12.75" hidden="false" customHeight="false" outlineLevel="0" collapsed="false">
      <c r="A485" s="56" t="s">
        <v>84</v>
      </c>
      <c r="B485" s="57" t="n">
        <v>96058014</v>
      </c>
      <c r="C485" s="118" t="s">
        <v>32</v>
      </c>
      <c r="D485" s="57" t="n">
        <v>3022</v>
      </c>
      <c r="E485" s="0" t="s">
        <v>13</v>
      </c>
      <c r="F485" s="0" t="n">
        <v>24</v>
      </c>
    </row>
    <row r="486" customFormat="false" ht="12.75" hidden="false" customHeight="false" outlineLevel="0" collapsed="false">
      <c r="A486" s="56" t="s">
        <v>84</v>
      </c>
      <c r="B486" s="57" t="n">
        <v>96061951</v>
      </c>
      <c r="C486" s="118" t="s">
        <v>32</v>
      </c>
      <c r="D486" s="57" t="n">
        <v>3022</v>
      </c>
      <c r="E486" s="0" t="s">
        <v>13</v>
      </c>
      <c r="F486" s="0" t="n">
        <v>24</v>
      </c>
    </row>
    <row r="487" customFormat="false" ht="12.75" hidden="false" customHeight="false" outlineLevel="0" collapsed="false">
      <c r="A487" s="56" t="s">
        <v>84</v>
      </c>
      <c r="B487" s="57" t="n">
        <v>96061954</v>
      </c>
      <c r="C487" s="118" t="s">
        <v>32</v>
      </c>
      <c r="D487" s="57" t="n">
        <v>3022</v>
      </c>
      <c r="E487" s="0" t="s">
        <v>13</v>
      </c>
      <c r="F487" s="0" t="n">
        <v>24</v>
      </c>
    </row>
    <row r="488" customFormat="false" ht="12.75" hidden="false" customHeight="false" outlineLevel="0" collapsed="false">
      <c r="A488" s="56" t="s">
        <v>84</v>
      </c>
      <c r="B488" s="57" t="n">
        <v>96061956</v>
      </c>
      <c r="C488" s="118" t="s">
        <v>32</v>
      </c>
      <c r="D488" s="57" t="n">
        <v>3022</v>
      </c>
      <c r="E488" s="0" t="s">
        <v>13</v>
      </c>
      <c r="F488" s="0" t="n">
        <v>24</v>
      </c>
    </row>
    <row r="489" customFormat="false" ht="12.75" hidden="false" customHeight="false" outlineLevel="0" collapsed="false">
      <c r="A489" s="56" t="s">
        <v>252</v>
      </c>
      <c r="B489" s="57" t="n">
        <v>96001431</v>
      </c>
      <c r="C489" s="118" t="s">
        <v>253</v>
      </c>
      <c r="D489" s="57" t="n">
        <v>3078</v>
      </c>
      <c r="E489" s="0" t="s">
        <v>13</v>
      </c>
      <c r="F489" s="0" t="n">
        <v>157</v>
      </c>
    </row>
    <row r="490" customFormat="false" ht="12.75" hidden="false" customHeight="false" outlineLevel="0" collapsed="false">
      <c r="A490" s="56" t="s">
        <v>252</v>
      </c>
      <c r="B490" s="57" t="n">
        <v>96001446</v>
      </c>
      <c r="C490" s="118" t="s">
        <v>113</v>
      </c>
      <c r="D490" s="57" t="n">
        <v>3078</v>
      </c>
      <c r="E490" s="0" t="s">
        <v>13</v>
      </c>
      <c r="F490" s="0" t="n">
        <v>157</v>
      </c>
    </row>
    <row r="491" customFormat="false" ht="12.75" hidden="false" customHeight="false" outlineLevel="0" collapsed="false">
      <c r="A491" s="56" t="s">
        <v>252</v>
      </c>
      <c r="B491" s="57" t="n">
        <v>96002952</v>
      </c>
      <c r="C491" s="118" t="s">
        <v>29</v>
      </c>
      <c r="D491" s="57" t="n">
        <v>3078</v>
      </c>
      <c r="E491" s="0" t="s">
        <v>13</v>
      </c>
      <c r="F491" s="0" t="n">
        <v>157</v>
      </c>
    </row>
    <row r="492" customFormat="false" ht="12.75" hidden="false" customHeight="false" outlineLevel="0" collapsed="false">
      <c r="A492" s="56" t="s">
        <v>252</v>
      </c>
      <c r="B492" s="57" t="n">
        <v>96029924</v>
      </c>
      <c r="C492" s="118" t="s">
        <v>34</v>
      </c>
      <c r="D492" s="57" t="n">
        <v>3078</v>
      </c>
      <c r="E492" s="0" t="s">
        <v>13</v>
      </c>
      <c r="F492" s="0" t="n">
        <v>157</v>
      </c>
    </row>
    <row r="493" customFormat="false" ht="12.75" hidden="false" customHeight="false" outlineLevel="0" collapsed="false">
      <c r="A493" s="56" t="s">
        <v>252</v>
      </c>
      <c r="B493" s="57" t="n">
        <v>96081057</v>
      </c>
      <c r="C493" s="118" t="s">
        <v>33</v>
      </c>
      <c r="D493" s="57" t="n">
        <v>3078</v>
      </c>
      <c r="E493" s="0" t="s">
        <v>13</v>
      </c>
      <c r="F493" s="0" t="n">
        <v>157</v>
      </c>
    </row>
    <row r="494" customFormat="false" ht="12.75" hidden="false" customHeight="false" outlineLevel="0" collapsed="false">
      <c r="A494" s="56" t="s">
        <v>252</v>
      </c>
      <c r="B494" s="57" t="n">
        <v>96081185</v>
      </c>
      <c r="C494" s="118" t="s">
        <v>33</v>
      </c>
      <c r="D494" s="57" t="n">
        <v>3078</v>
      </c>
      <c r="E494" s="0" t="s">
        <v>13</v>
      </c>
      <c r="F494" s="0" t="n">
        <v>157</v>
      </c>
    </row>
    <row r="495" customFormat="false" ht="12.75" hidden="false" customHeight="false" outlineLevel="0" collapsed="false">
      <c r="A495" s="56" t="s">
        <v>252</v>
      </c>
      <c r="B495" s="57" t="n">
        <v>96081523</v>
      </c>
      <c r="C495" s="118" t="s">
        <v>33</v>
      </c>
      <c r="D495" s="57" t="n">
        <v>3078</v>
      </c>
      <c r="E495" s="0" t="s">
        <v>13</v>
      </c>
      <c r="F495" s="0" t="n">
        <v>157</v>
      </c>
    </row>
    <row r="496" customFormat="false" ht="12.75" hidden="false" customHeight="false" outlineLevel="0" collapsed="false">
      <c r="A496" s="56" t="s">
        <v>266</v>
      </c>
      <c r="B496" s="57" t="n">
        <v>96001300</v>
      </c>
      <c r="C496" s="118" t="s">
        <v>253</v>
      </c>
      <c r="D496" s="57" t="n">
        <v>3089</v>
      </c>
      <c r="E496" s="0" t="s">
        <v>13</v>
      </c>
      <c r="F496" s="0" t="n">
        <v>169</v>
      </c>
    </row>
    <row r="497" customFormat="false" ht="12.75" hidden="false" customHeight="false" outlineLevel="0" collapsed="false">
      <c r="A497" s="56" t="s">
        <v>266</v>
      </c>
      <c r="B497" s="57" t="n">
        <v>96002950</v>
      </c>
      <c r="C497" s="118" t="s">
        <v>29</v>
      </c>
      <c r="D497" s="57" t="n">
        <v>3089</v>
      </c>
      <c r="E497" s="0" t="s">
        <v>13</v>
      </c>
      <c r="F497" s="0" t="n">
        <v>169</v>
      </c>
    </row>
    <row r="498" customFormat="false" ht="12.75" hidden="false" customHeight="false" outlineLevel="0" collapsed="false">
      <c r="A498" s="56" t="s">
        <v>266</v>
      </c>
      <c r="B498" s="57" t="n">
        <v>96018766</v>
      </c>
      <c r="C498" s="118" t="s">
        <v>36</v>
      </c>
      <c r="D498" s="57" t="n">
        <v>3089</v>
      </c>
      <c r="E498" s="0" t="s">
        <v>13</v>
      </c>
      <c r="F498" s="0" t="n">
        <v>169</v>
      </c>
    </row>
    <row r="499" customFormat="false" ht="12.75" hidden="false" customHeight="false" outlineLevel="0" collapsed="false">
      <c r="A499" s="56" t="s">
        <v>266</v>
      </c>
      <c r="B499" s="57" t="n">
        <v>96041912</v>
      </c>
      <c r="C499" s="118" t="s">
        <v>32</v>
      </c>
      <c r="D499" s="57" t="n">
        <v>3089</v>
      </c>
      <c r="E499" s="0" t="s">
        <v>13</v>
      </c>
      <c r="F499" s="0" t="n">
        <v>169</v>
      </c>
    </row>
    <row r="500" customFormat="false" ht="12.75" hidden="false" customHeight="false" outlineLevel="0" collapsed="false">
      <c r="A500" s="56" t="s">
        <v>266</v>
      </c>
      <c r="B500" s="57" t="n">
        <v>96048534</v>
      </c>
      <c r="C500" s="118" t="s">
        <v>30</v>
      </c>
      <c r="D500" s="57" t="n">
        <v>3089</v>
      </c>
      <c r="E500" s="0" t="s">
        <v>13</v>
      </c>
      <c r="F500" s="0" t="n">
        <v>169</v>
      </c>
    </row>
    <row r="501" customFormat="false" ht="12.75" hidden="false" customHeight="false" outlineLevel="0" collapsed="false">
      <c r="A501" s="56" t="s">
        <v>266</v>
      </c>
      <c r="B501" s="57" t="n">
        <v>96057885</v>
      </c>
      <c r="C501" s="118" t="s">
        <v>32</v>
      </c>
      <c r="D501" s="57" t="n">
        <v>3089</v>
      </c>
      <c r="E501" s="0" t="s">
        <v>13</v>
      </c>
      <c r="F501" s="0" t="n">
        <v>169</v>
      </c>
    </row>
    <row r="502" customFormat="false" ht="12.75" hidden="false" customHeight="false" outlineLevel="0" collapsed="false">
      <c r="A502" s="56" t="s">
        <v>266</v>
      </c>
      <c r="B502" s="57" t="n">
        <v>96057886</v>
      </c>
      <c r="C502" s="118" t="s">
        <v>32</v>
      </c>
      <c r="D502" s="57" t="n">
        <v>3089</v>
      </c>
      <c r="E502" s="0" t="s">
        <v>13</v>
      </c>
      <c r="F502" s="0" t="n">
        <v>169</v>
      </c>
    </row>
    <row r="503" customFormat="false" ht="12.75" hidden="false" customHeight="false" outlineLevel="0" collapsed="false">
      <c r="A503" s="56" t="s">
        <v>266</v>
      </c>
      <c r="B503" s="57" t="n">
        <v>96059569</v>
      </c>
      <c r="C503" s="118" t="s">
        <v>32</v>
      </c>
      <c r="D503" s="57" t="n">
        <v>3089</v>
      </c>
      <c r="E503" s="0" t="s">
        <v>13</v>
      </c>
      <c r="F503" s="0" t="n">
        <v>169</v>
      </c>
    </row>
    <row r="504" customFormat="false" ht="12.75" hidden="false" customHeight="false" outlineLevel="0" collapsed="false">
      <c r="A504" s="56" t="s">
        <v>123</v>
      </c>
      <c r="B504" s="57" t="n">
        <v>96065410</v>
      </c>
      <c r="C504" s="118" t="s">
        <v>34</v>
      </c>
      <c r="D504" s="57" t="n">
        <v>3497</v>
      </c>
      <c r="E504" s="0" t="s">
        <v>13</v>
      </c>
      <c r="F504" s="0" t="n">
        <v>53</v>
      </c>
    </row>
    <row r="505" customFormat="false" ht="12.75" hidden="false" customHeight="false" outlineLevel="0" collapsed="false">
      <c r="A505" s="56" t="s">
        <v>123</v>
      </c>
      <c r="B505" s="57" t="n">
        <v>96057744</v>
      </c>
      <c r="C505" s="118" t="s">
        <v>93</v>
      </c>
      <c r="D505" s="57" t="n">
        <v>3497</v>
      </c>
      <c r="E505" s="0" t="s">
        <v>13</v>
      </c>
      <c r="F505" s="0" t="n">
        <v>53</v>
      </c>
    </row>
    <row r="506" customFormat="false" ht="12.75" hidden="false" customHeight="false" outlineLevel="0" collapsed="false">
      <c r="A506" s="56" t="s">
        <v>123</v>
      </c>
      <c r="B506" s="57" t="n">
        <v>96058117</v>
      </c>
      <c r="C506" s="118" t="s">
        <v>93</v>
      </c>
      <c r="D506" s="57" t="n">
        <v>3497</v>
      </c>
      <c r="E506" s="0" t="s">
        <v>13</v>
      </c>
      <c r="F506" s="0" t="n">
        <v>53</v>
      </c>
    </row>
    <row r="507" customFormat="false" ht="12.75" hidden="false" customHeight="false" outlineLevel="0" collapsed="false">
      <c r="A507" s="56" t="s">
        <v>123</v>
      </c>
      <c r="B507" s="57" t="n">
        <v>96060309</v>
      </c>
      <c r="C507" s="118" t="s">
        <v>34</v>
      </c>
      <c r="D507" s="57" t="n">
        <v>3497</v>
      </c>
      <c r="E507" s="0" t="s">
        <v>13</v>
      </c>
      <c r="F507" s="0" t="n">
        <v>53</v>
      </c>
    </row>
    <row r="508" customFormat="false" ht="12.75" hidden="false" customHeight="false" outlineLevel="0" collapsed="false">
      <c r="A508" s="56" t="s">
        <v>123</v>
      </c>
      <c r="B508" s="57" t="n">
        <v>96060310</v>
      </c>
      <c r="C508" s="118" t="s">
        <v>47</v>
      </c>
      <c r="D508" s="57" t="n">
        <v>3497</v>
      </c>
      <c r="E508" s="0" t="s">
        <v>13</v>
      </c>
      <c r="F508" s="0" t="n">
        <v>53</v>
      </c>
    </row>
    <row r="509" customFormat="false" ht="12.75" hidden="false" customHeight="false" outlineLevel="0" collapsed="false">
      <c r="A509" s="56" t="s">
        <v>123</v>
      </c>
      <c r="B509" s="57" t="n">
        <v>96075249</v>
      </c>
      <c r="C509" s="118" t="s">
        <v>124</v>
      </c>
      <c r="D509" s="57" t="n">
        <v>3497</v>
      </c>
      <c r="E509" s="0" t="s">
        <v>13</v>
      </c>
      <c r="F509" s="0" t="n">
        <v>53</v>
      </c>
    </row>
    <row r="510" customFormat="false" ht="12.75" hidden="false" customHeight="false" outlineLevel="0" collapsed="false">
      <c r="A510" s="56" t="s">
        <v>123</v>
      </c>
      <c r="B510" s="57" t="n">
        <v>96083597</v>
      </c>
      <c r="C510" s="118" t="s">
        <v>44</v>
      </c>
      <c r="D510" s="57" t="n">
        <v>3497</v>
      </c>
      <c r="E510" s="0" t="s">
        <v>13</v>
      </c>
      <c r="F510" s="0" t="n">
        <v>53</v>
      </c>
    </row>
    <row r="511" customFormat="false" ht="12.75" hidden="false" customHeight="false" outlineLevel="0" collapsed="false">
      <c r="A511" s="56" t="s">
        <v>123</v>
      </c>
      <c r="B511" s="57" t="n">
        <v>96005429</v>
      </c>
      <c r="C511" s="118" t="s">
        <v>35</v>
      </c>
      <c r="D511" s="57" t="n">
        <v>3497</v>
      </c>
      <c r="E511" s="0" t="s">
        <v>13</v>
      </c>
      <c r="F511" s="0" t="n">
        <v>53</v>
      </c>
    </row>
    <row r="512" customFormat="false" ht="12.75" hidden="false" customHeight="false" outlineLevel="0" collapsed="false">
      <c r="A512" s="56" t="s">
        <v>123</v>
      </c>
      <c r="B512" s="57" t="n">
        <v>96028867</v>
      </c>
      <c r="C512" s="118" t="s">
        <v>78</v>
      </c>
      <c r="D512" s="57" t="n">
        <v>3497</v>
      </c>
      <c r="E512" s="0" t="s">
        <v>13</v>
      </c>
      <c r="F512" s="0" t="n">
        <v>53</v>
      </c>
    </row>
    <row r="513" customFormat="false" ht="12.75" hidden="false" customHeight="false" outlineLevel="0" collapsed="false">
      <c r="A513" s="56" t="s">
        <v>123</v>
      </c>
      <c r="B513" s="57" t="n">
        <v>96057898</v>
      </c>
      <c r="C513" s="118" t="s">
        <v>32</v>
      </c>
      <c r="D513" s="57" t="n">
        <v>3497</v>
      </c>
      <c r="E513" s="0" t="s">
        <v>13</v>
      </c>
      <c r="F513" s="0" t="n">
        <v>53</v>
      </c>
    </row>
    <row r="514" customFormat="false" ht="12.75" hidden="false" customHeight="false" outlineLevel="0" collapsed="false">
      <c r="A514" s="56" t="s">
        <v>123</v>
      </c>
      <c r="B514" s="57" t="n">
        <v>96094575</v>
      </c>
      <c r="C514" s="118" t="s">
        <v>33</v>
      </c>
      <c r="D514" s="57" t="n">
        <v>3497</v>
      </c>
      <c r="E514" s="0" t="s">
        <v>13</v>
      </c>
      <c r="F514" s="0" t="n">
        <v>53</v>
      </c>
    </row>
    <row r="515" customFormat="false" ht="12.75" hidden="false" customHeight="false" outlineLevel="0" collapsed="false">
      <c r="A515" s="56" t="s">
        <v>259</v>
      </c>
      <c r="B515" s="57" t="n">
        <v>96001410</v>
      </c>
      <c r="C515" s="118" t="s">
        <v>253</v>
      </c>
      <c r="D515" s="57" t="n">
        <v>3947</v>
      </c>
      <c r="E515" s="0" t="s">
        <v>13</v>
      </c>
      <c r="F515" s="0" t="n">
        <v>163</v>
      </c>
    </row>
    <row r="516" customFormat="false" ht="12.75" hidden="false" customHeight="false" outlineLevel="0" collapsed="false">
      <c r="A516" s="56" t="s">
        <v>259</v>
      </c>
      <c r="B516" s="57" t="n">
        <v>96067539</v>
      </c>
      <c r="C516" s="118" t="s">
        <v>28</v>
      </c>
      <c r="D516" s="57" t="n">
        <v>3947</v>
      </c>
      <c r="E516" s="0" t="s">
        <v>13</v>
      </c>
      <c r="F516" s="0" t="n">
        <v>163</v>
      </c>
    </row>
    <row r="517" customFormat="false" ht="12.75" hidden="false" customHeight="false" outlineLevel="0" collapsed="false">
      <c r="A517" s="56" t="s">
        <v>323</v>
      </c>
      <c r="B517" s="57" t="n">
        <v>96033389</v>
      </c>
      <c r="C517" s="118" t="s">
        <v>30</v>
      </c>
      <c r="D517" s="57" t="n">
        <v>3977</v>
      </c>
      <c r="E517" s="0" t="s">
        <v>13</v>
      </c>
      <c r="F517" s="0" t="n">
        <v>218</v>
      </c>
    </row>
    <row r="518" customFormat="false" ht="12.75" hidden="false" customHeight="false" outlineLevel="0" collapsed="false">
      <c r="A518" s="56" t="s">
        <v>323</v>
      </c>
      <c r="B518" s="57" t="n">
        <v>96058016</v>
      </c>
      <c r="C518" s="118" t="s">
        <v>59</v>
      </c>
      <c r="D518" s="57" t="n">
        <v>3977</v>
      </c>
      <c r="E518" s="0" t="s">
        <v>13</v>
      </c>
      <c r="F518" s="0" t="n">
        <v>218</v>
      </c>
    </row>
    <row r="519" customFormat="false" ht="12.75" hidden="false" customHeight="false" outlineLevel="0" collapsed="false">
      <c r="A519" s="56" t="s">
        <v>323</v>
      </c>
      <c r="B519" s="57" t="n">
        <v>96058539</v>
      </c>
      <c r="C519" s="118" t="s">
        <v>59</v>
      </c>
      <c r="D519" s="57" t="n">
        <v>3977</v>
      </c>
      <c r="E519" s="0" t="s">
        <v>13</v>
      </c>
      <c r="F519" s="0" t="n">
        <v>218</v>
      </c>
    </row>
    <row r="520" customFormat="false" ht="12.75" hidden="false" customHeight="false" outlineLevel="0" collapsed="false">
      <c r="A520" s="56" t="s">
        <v>195</v>
      </c>
      <c r="B520" s="57" t="n">
        <v>96001940</v>
      </c>
      <c r="C520" s="118" t="s">
        <v>47</v>
      </c>
      <c r="D520" s="57" t="n">
        <v>4156</v>
      </c>
      <c r="E520" s="0" t="s">
        <v>13</v>
      </c>
      <c r="F520" s="0" t="n">
        <v>105</v>
      </c>
    </row>
    <row r="521" customFormat="false" ht="12.75" hidden="false" customHeight="false" outlineLevel="0" collapsed="false">
      <c r="A521" s="56" t="s">
        <v>195</v>
      </c>
      <c r="B521" s="57" t="n">
        <v>96013380</v>
      </c>
      <c r="C521" s="118" t="s">
        <v>28</v>
      </c>
      <c r="D521" s="57" t="n">
        <v>4156</v>
      </c>
      <c r="E521" s="0" t="s">
        <v>13</v>
      </c>
      <c r="F521" s="0" t="n">
        <v>105</v>
      </c>
    </row>
    <row r="522" customFormat="false" ht="12.75" hidden="false" customHeight="false" outlineLevel="0" collapsed="false">
      <c r="A522" s="56" t="s">
        <v>195</v>
      </c>
      <c r="B522" s="57" t="n">
        <v>96013721</v>
      </c>
      <c r="C522" s="118" t="s">
        <v>29</v>
      </c>
      <c r="D522" s="57" t="n">
        <v>4156</v>
      </c>
      <c r="E522" s="0" t="s">
        <v>13</v>
      </c>
      <c r="F522" s="0" t="n">
        <v>105</v>
      </c>
    </row>
    <row r="523" customFormat="false" ht="12.75" hidden="false" customHeight="false" outlineLevel="0" collapsed="false">
      <c r="A523" s="56" t="s">
        <v>224</v>
      </c>
      <c r="B523" s="57" t="n">
        <v>96000640</v>
      </c>
      <c r="C523" s="118" t="s">
        <v>153</v>
      </c>
      <c r="D523" s="57" t="n">
        <v>5225</v>
      </c>
      <c r="E523" s="0" t="s">
        <v>13</v>
      </c>
      <c r="F523" s="0" t="n">
        <v>134</v>
      </c>
    </row>
    <row r="524" customFormat="false" ht="12.75" hidden="false" customHeight="false" outlineLevel="0" collapsed="false">
      <c r="A524" s="56" t="s">
        <v>224</v>
      </c>
      <c r="B524" s="57" t="n">
        <v>96004660</v>
      </c>
      <c r="C524" s="118" t="s">
        <v>225</v>
      </c>
      <c r="D524" s="57" t="n">
        <v>5225</v>
      </c>
      <c r="E524" s="0" t="s">
        <v>13</v>
      </c>
      <c r="F524" s="0" t="n">
        <v>134</v>
      </c>
    </row>
    <row r="525" customFormat="false" ht="12.75" hidden="false" customHeight="false" outlineLevel="0" collapsed="false">
      <c r="A525" s="56" t="s">
        <v>224</v>
      </c>
      <c r="B525" s="57" t="n">
        <v>96044500</v>
      </c>
      <c r="C525" s="118" t="s">
        <v>34</v>
      </c>
      <c r="D525" s="57" t="n">
        <v>5225</v>
      </c>
      <c r="E525" s="0" t="s">
        <v>13</v>
      </c>
      <c r="F525" s="0" t="n">
        <v>134</v>
      </c>
    </row>
    <row r="526" customFormat="false" ht="12.75" hidden="false" customHeight="false" outlineLevel="0" collapsed="false">
      <c r="A526" s="56" t="s">
        <v>111</v>
      </c>
      <c r="B526" s="57" t="n">
        <v>96016462</v>
      </c>
      <c r="C526" s="118" t="s">
        <v>34</v>
      </c>
      <c r="D526" s="57" t="n">
        <v>5280</v>
      </c>
      <c r="E526" s="0" t="s">
        <v>13</v>
      </c>
      <c r="F526" s="0" t="n">
        <v>43</v>
      </c>
    </row>
    <row r="527" customFormat="false" ht="12.75" hidden="false" customHeight="false" outlineLevel="0" collapsed="false">
      <c r="A527" s="56" t="s">
        <v>111</v>
      </c>
      <c r="B527" s="57" t="n">
        <v>96022647</v>
      </c>
      <c r="C527" s="118" t="s">
        <v>32</v>
      </c>
      <c r="D527" s="57" t="n">
        <v>5280</v>
      </c>
      <c r="E527" s="0" t="s">
        <v>13</v>
      </c>
      <c r="F527" s="0" t="n">
        <v>43</v>
      </c>
    </row>
    <row r="528" customFormat="false" ht="12.75" hidden="false" customHeight="false" outlineLevel="0" collapsed="false">
      <c r="A528" s="56" t="s">
        <v>111</v>
      </c>
      <c r="B528" s="57" t="n">
        <v>96022880</v>
      </c>
      <c r="C528" s="118" t="s">
        <v>32</v>
      </c>
      <c r="D528" s="57" t="n">
        <v>5280</v>
      </c>
      <c r="E528" s="0" t="s">
        <v>13</v>
      </c>
      <c r="F528" s="0" t="n">
        <v>43</v>
      </c>
    </row>
    <row r="529" customFormat="false" ht="12.75" hidden="false" customHeight="false" outlineLevel="0" collapsed="false">
      <c r="A529" s="56" t="s">
        <v>111</v>
      </c>
      <c r="B529" s="57" t="n">
        <v>96023288</v>
      </c>
      <c r="C529" s="118" t="s">
        <v>32</v>
      </c>
      <c r="D529" s="57" t="n">
        <v>5280</v>
      </c>
      <c r="E529" s="0" t="s">
        <v>13</v>
      </c>
      <c r="F529" s="0" t="n">
        <v>43</v>
      </c>
    </row>
    <row r="530" customFormat="false" ht="12.75" hidden="false" customHeight="false" outlineLevel="0" collapsed="false">
      <c r="A530" s="56" t="s">
        <v>111</v>
      </c>
      <c r="B530" s="57" t="n">
        <v>96023289</v>
      </c>
      <c r="C530" s="118" t="s">
        <v>32</v>
      </c>
      <c r="D530" s="57" t="n">
        <v>5280</v>
      </c>
      <c r="E530" s="0" t="s">
        <v>13</v>
      </c>
      <c r="F530" s="0" t="n">
        <v>43</v>
      </c>
    </row>
    <row r="531" customFormat="false" ht="12.75" hidden="false" customHeight="false" outlineLevel="0" collapsed="false">
      <c r="A531" s="56" t="s">
        <v>111</v>
      </c>
      <c r="B531" s="57" t="n">
        <v>96023290</v>
      </c>
      <c r="C531" s="118" t="s">
        <v>32</v>
      </c>
      <c r="D531" s="57" t="n">
        <v>5280</v>
      </c>
      <c r="E531" s="0" t="s">
        <v>13</v>
      </c>
      <c r="F531" s="0" t="n">
        <v>43</v>
      </c>
    </row>
    <row r="532" customFormat="false" ht="12.75" hidden="false" customHeight="false" outlineLevel="0" collapsed="false">
      <c r="A532" s="56" t="s">
        <v>111</v>
      </c>
      <c r="B532" s="57" t="n">
        <v>96027218</v>
      </c>
      <c r="C532" s="118" t="s">
        <v>32</v>
      </c>
      <c r="D532" s="57" t="n">
        <v>5280</v>
      </c>
      <c r="E532" s="0" t="s">
        <v>13</v>
      </c>
      <c r="F532" s="0" t="n">
        <v>43</v>
      </c>
    </row>
    <row r="533" customFormat="false" ht="12.75" hidden="false" customHeight="false" outlineLevel="0" collapsed="false">
      <c r="A533" s="56" t="s">
        <v>111</v>
      </c>
      <c r="B533" s="57" t="n">
        <v>96032506</v>
      </c>
      <c r="C533" s="118" t="s">
        <v>32</v>
      </c>
      <c r="D533" s="57" t="n">
        <v>5280</v>
      </c>
      <c r="E533" s="0" t="s">
        <v>13</v>
      </c>
      <c r="F533" s="0" t="n">
        <v>43</v>
      </c>
    </row>
    <row r="534" customFormat="false" ht="12.75" hidden="false" customHeight="false" outlineLevel="0" collapsed="false">
      <c r="A534" s="56" t="s">
        <v>111</v>
      </c>
      <c r="B534" s="57" t="n">
        <v>96035755</v>
      </c>
      <c r="C534" s="118" t="s">
        <v>47</v>
      </c>
      <c r="D534" s="57" t="n">
        <v>5280</v>
      </c>
      <c r="E534" s="0" t="s">
        <v>13</v>
      </c>
      <c r="F534" s="0" t="n">
        <v>43</v>
      </c>
    </row>
    <row r="535" customFormat="false" ht="12.75" hidden="false" customHeight="false" outlineLevel="0" collapsed="false">
      <c r="A535" s="56" t="s">
        <v>337</v>
      </c>
      <c r="B535" s="57" t="n">
        <v>96030003</v>
      </c>
      <c r="C535" s="118" t="s">
        <v>78</v>
      </c>
      <c r="D535" s="57" t="n">
        <v>5310</v>
      </c>
      <c r="E535" s="0" t="s">
        <v>13</v>
      </c>
      <c r="F535" s="0" t="n">
        <v>227</v>
      </c>
    </row>
    <row r="536" customFormat="false" ht="12.75" hidden="false" customHeight="false" outlineLevel="0" collapsed="false">
      <c r="A536" s="56" t="s">
        <v>337</v>
      </c>
      <c r="B536" s="57" t="n">
        <v>96070488</v>
      </c>
      <c r="C536" s="118" t="s">
        <v>70</v>
      </c>
      <c r="D536" s="57" t="n">
        <v>5310</v>
      </c>
      <c r="E536" s="0" t="s">
        <v>13</v>
      </c>
      <c r="F536" s="0" t="n">
        <v>227</v>
      </c>
    </row>
    <row r="537" customFormat="false" ht="12.75" hidden="false" customHeight="false" outlineLevel="0" collapsed="false">
      <c r="A537" s="56" t="s">
        <v>305</v>
      </c>
      <c r="B537" s="57" t="n">
        <v>96000581</v>
      </c>
      <c r="C537" s="118" t="s">
        <v>56</v>
      </c>
      <c r="D537" s="57" t="n">
        <v>5444</v>
      </c>
      <c r="E537" s="0" t="s">
        <v>13</v>
      </c>
      <c r="F537" s="0" t="n">
        <v>203</v>
      </c>
    </row>
    <row r="538" customFormat="false" ht="12.75" hidden="false" customHeight="false" outlineLevel="0" collapsed="false">
      <c r="A538" s="56" t="s">
        <v>305</v>
      </c>
      <c r="B538" s="57" t="n">
        <v>96029094</v>
      </c>
      <c r="C538" s="118" t="s">
        <v>34</v>
      </c>
      <c r="D538" s="57" t="n">
        <v>5444</v>
      </c>
      <c r="E538" s="0" t="s">
        <v>13</v>
      </c>
      <c r="F538" s="0" t="n">
        <v>203</v>
      </c>
    </row>
    <row r="539" customFormat="false" ht="12.75" hidden="false" customHeight="false" outlineLevel="0" collapsed="false">
      <c r="A539" s="56" t="s">
        <v>305</v>
      </c>
      <c r="B539" s="57" t="n">
        <v>96032256</v>
      </c>
      <c r="C539" s="118" t="s">
        <v>36</v>
      </c>
      <c r="D539" s="57" t="n">
        <v>5444</v>
      </c>
      <c r="E539" s="0" t="s">
        <v>13</v>
      </c>
      <c r="F539" s="0" t="n">
        <v>203</v>
      </c>
    </row>
    <row r="540" customFormat="false" ht="12.75" hidden="false" customHeight="false" outlineLevel="0" collapsed="false">
      <c r="A540" s="56" t="s">
        <v>202</v>
      </c>
      <c r="B540" s="57" t="n">
        <v>96085397</v>
      </c>
      <c r="C540" s="118" t="s">
        <v>44</v>
      </c>
      <c r="D540" s="57" t="n">
        <v>5665</v>
      </c>
      <c r="E540" s="0" t="s">
        <v>13</v>
      </c>
      <c r="F540" s="0" t="n">
        <v>112</v>
      </c>
    </row>
    <row r="541" customFormat="false" ht="12.75" hidden="false" customHeight="false" outlineLevel="0" collapsed="false">
      <c r="A541" s="56" t="s">
        <v>202</v>
      </c>
      <c r="B541" s="57" t="n">
        <v>96002582</v>
      </c>
      <c r="C541" s="118" t="s">
        <v>28</v>
      </c>
      <c r="D541" s="57" t="n">
        <v>5665</v>
      </c>
      <c r="E541" s="0" t="s">
        <v>13</v>
      </c>
      <c r="F541" s="0" t="n">
        <v>112</v>
      </c>
    </row>
    <row r="542" customFormat="false" ht="12.75" hidden="false" customHeight="false" outlineLevel="0" collapsed="false">
      <c r="A542" s="56" t="s">
        <v>202</v>
      </c>
      <c r="B542" s="57" t="n">
        <v>96002961</v>
      </c>
      <c r="C542" s="118" t="s">
        <v>29</v>
      </c>
      <c r="D542" s="57" t="n">
        <v>5665</v>
      </c>
      <c r="E542" s="0" t="s">
        <v>13</v>
      </c>
      <c r="F542" s="0" t="n">
        <v>112</v>
      </c>
    </row>
    <row r="543" customFormat="false" ht="12.75" hidden="false" customHeight="false" outlineLevel="0" collapsed="false">
      <c r="A543" s="56" t="s">
        <v>202</v>
      </c>
      <c r="B543" s="57" t="n">
        <v>96005429</v>
      </c>
      <c r="C543" s="118" t="s">
        <v>35</v>
      </c>
      <c r="D543" s="57" t="n">
        <v>5665</v>
      </c>
      <c r="E543" s="0" t="s">
        <v>13</v>
      </c>
      <c r="F543" s="0" t="n">
        <v>112</v>
      </c>
    </row>
    <row r="544" customFormat="false" ht="12.75" hidden="false" customHeight="false" outlineLevel="0" collapsed="false">
      <c r="A544" s="56" t="s">
        <v>202</v>
      </c>
      <c r="B544" s="57" t="n">
        <v>96029031</v>
      </c>
      <c r="C544" s="118" t="s">
        <v>34</v>
      </c>
      <c r="D544" s="57" t="n">
        <v>5665</v>
      </c>
      <c r="E544" s="0" t="s">
        <v>13</v>
      </c>
      <c r="F544" s="0" t="n">
        <v>112</v>
      </c>
    </row>
    <row r="545" customFormat="false" ht="12.75" hidden="false" customHeight="false" outlineLevel="0" collapsed="false">
      <c r="A545" s="56" t="s">
        <v>202</v>
      </c>
      <c r="B545" s="57" t="n">
        <v>96049928</v>
      </c>
      <c r="C545" s="118" t="s">
        <v>33</v>
      </c>
      <c r="D545" s="57" t="n">
        <v>5665</v>
      </c>
      <c r="E545" s="0" t="s">
        <v>13</v>
      </c>
      <c r="F545" s="0" t="n">
        <v>112</v>
      </c>
    </row>
    <row r="546" customFormat="false" ht="12.75" hidden="false" customHeight="false" outlineLevel="0" collapsed="false">
      <c r="A546" s="56" t="s">
        <v>202</v>
      </c>
      <c r="B546" s="57" t="n">
        <v>96061987</v>
      </c>
      <c r="C546" s="118" t="s">
        <v>82</v>
      </c>
      <c r="D546" s="57" t="n">
        <v>5665</v>
      </c>
      <c r="E546" s="0" t="s">
        <v>13</v>
      </c>
      <c r="F546" s="0" t="n">
        <v>112</v>
      </c>
    </row>
    <row r="547" customFormat="false" ht="12.75" hidden="false" customHeight="false" outlineLevel="0" collapsed="false">
      <c r="A547" s="56" t="s">
        <v>202</v>
      </c>
      <c r="B547" s="57" t="n">
        <v>96076639</v>
      </c>
      <c r="C547" s="118" t="s">
        <v>33</v>
      </c>
      <c r="D547" s="57" t="n">
        <v>5665</v>
      </c>
      <c r="E547" s="0" t="s">
        <v>13</v>
      </c>
      <c r="F547" s="0" t="n">
        <v>112</v>
      </c>
    </row>
    <row r="548" customFormat="false" ht="12.75" hidden="false" customHeight="false" outlineLevel="0" collapsed="false">
      <c r="A548" s="56" t="s">
        <v>202</v>
      </c>
      <c r="B548" s="57" t="n">
        <v>96083971</v>
      </c>
      <c r="C548" s="118" t="s">
        <v>33</v>
      </c>
      <c r="D548" s="57" t="n">
        <v>5665</v>
      </c>
      <c r="E548" s="0" t="s">
        <v>13</v>
      </c>
      <c r="F548" s="0" t="n">
        <v>112</v>
      </c>
    </row>
    <row r="549" customFormat="false" ht="12.75" hidden="false" customHeight="false" outlineLevel="0" collapsed="false">
      <c r="A549" s="56" t="s">
        <v>202</v>
      </c>
      <c r="B549" s="57" t="n">
        <v>96083974</v>
      </c>
      <c r="C549" s="118" t="s">
        <v>33</v>
      </c>
      <c r="D549" s="57" t="n">
        <v>5665</v>
      </c>
      <c r="E549" s="0" t="s">
        <v>13</v>
      </c>
      <c r="F549" s="0" t="n">
        <v>112</v>
      </c>
    </row>
    <row r="550" customFormat="false" ht="12.75" hidden="false" customHeight="false" outlineLevel="0" collapsed="false">
      <c r="A550" s="56" t="s">
        <v>202</v>
      </c>
      <c r="B550" s="57" t="n">
        <v>96085719</v>
      </c>
      <c r="C550" s="118" t="s">
        <v>33</v>
      </c>
      <c r="D550" s="57" t="n">
        <v>5665</v>
      </c>
      <c r="E550" s="0" t="s">
        <v>13</v>
      </c>
      <c r="F550" s="0" t="n">
        <v>112</v>
      </c>
    </row>
    <row r="551" customFormat="false" ht="12.75" hidden="false" customHeight="false" outlineLevel="0" collapsed="false">
      <c r="A551" s="56" t="s">
        <v>290</v>
      </c>
      <c r="B551" s="57" t="n">
        <v>96000382</v>
      </c>
      <c r="C551" s="118" t="s">
        <v>118</v>
      </c>
      <c r="D551" s="57" t="n">
        <v>6198</v>
      </c>
      <c r="E551" s="0" t="s">
        <v>13</v>
      </c>
      <c r="F551" s="0" t="n">
        <v>191</v>
      </c>
    </row>
    <row r="552" customFormat="false" ht="12.75" hidden="false" customHeight="false" outlineLevel="0" collapsed="false">
      <c r="A552" s="56" t="s">
        <v>290</v>
      </c>
      <c r="B552" s="57" t="n">
        <v>96063728</v>
      </c>
      <c r="C552" s="118" t="s">
        <v>70</v>
      </c>
      <c r="D552" s="57" t="n">
        <v>6198</v>
      </c>
      <c r="E552" s="0" t="s">
        <v>13</v>
      </c>
      <c r="F552" s="0" t="n">
        <v>191</v>
      </c>
    </row>
    <row r="553" customFormat="false" ht="12.75" hidden="false" customHeight="false" outlineLevel="0" collapsed="false">
      <c r="A553" s="56" t="s">
        <v>290</v>
      </c>
      <c r="B553" s="57" t="n">
        <v>96085778</v>
      </c>
      <c r="C553" s="118" t="s">
        <v>33</v>
      </c>
      <c r="D553" s="57" t="n">
        <v>6198</v>
      </c>
      <c r="E553" s="0" t="s">
        <v>13</v>
      </c>
      <c r="F553" s="0" t="n">
        <v>191</v>
      </c>
    </row>
    <row r="554" customFormat="false" ht="12.75" hidden="false" customHeight="false" outlineLevel="0" collapsed="false">
      <c r="A554" s="56" t="s">
        <v>96</v>
      </c>
      <c r="B554" s="57" t="n">
        <v>96005429</v>
      </c>
      <c r="C554" s="118" t="s">
        <v>35</v>
      </c>
      <c r="D554" s="57" t="n">
        <v>9409</v>
      </c>
      <c r="E554" s="0" t="s">
        <v>13</v>
      </c>
      <c r="F554" s="0" t="n">
        <v>31</v>
      </c>
    </row>
    <row r="555" customFormat="false" ht="12.75" hidden="false" customHeight="false" outlineLevel="0" collapsed="false">
      <c r="A555" s="56" t="s">
        <v>96</v>
      </c>
      <c r="B555" s="57" t="n">
        <v>96019054</v>
      </c>
      <c r="C555" s="118" t="s">
        <v>36</v>
      </c>
      <c r="D555" s="57" t="n">
        <v>9409</v>
      </c>
      <c r="E555" s="0" t="s">
        <v>13</v>
      </c>
      <c r="F555" s="0" t="n">
        <v>31</v>
      </c>
    </row>
    <row r="556" customFormat="false" ht="12.75" hidden="false" customHeight="false" outlineLevel="0" collapsed="false">
      <c r="A556" s="56" t="s">
        <v>96</v>
      </c>
      <c r="B556" s="57" t="n">
        <v>96021308</v>
      </c>
      <c r="C556" s="118" t="s">
        <v>32</v>
      </c>
      <c r="D556" s="57" t="n">
        <v>9409</v>
      </c>
      <c r="E556" s="0" t="s">
        <v>13</v>
      </c>
      <c r="F556" s="0" t="n">
        <v>31</v>
      </c>
    </row>
    <row r="557" customFormat="false" ht="12.75" hidden="false" customHeight="false" outlineLevel="0" collapsed="false">
      <c r="A557" s="56" t="s">
        <v>96</v>
      </c>
      <c r="B557" s="57" t="n">
        <v>96028965</v>
      </c>
      <c r="C557" s="118" t="s">
        <v>54</v>
      </c>
      <c r="D557" s="57" t="n">
        <v>9409</v>
      </c>
      <c r="E557" s="0" t="s">
        <v>13</v>
      </c>
      <c r="F557" s="0" t="n">
        <v>31</v>
      </c>
    </row>
    <row r="558" customFormat="false" ht="12.75" hidden="false" customHeight="false" outlineLevel="0" collapsed="false">
      <c r="A558" s="56" t="s">
        <v>96</v>
      </c>
      <c r="B558" s="57" t="n">
        <v>96028966</v>
      </c>
      <c r="C558" s="118" t="s">
        <v>34</v>
      </c>
      <c r="D558" s="57" t="n">
        <v>9409</v>
      </c>
      <c r="E558" s="0" t="s">
        <v>13</v>
      </c>
      <c r="F558" s="0" t="n">
        <v>31</v>
      </c>
    </row>
    <row r="559" customFormat="false" ht="12.75" hidden="false" customHeight="false" outlineLevel="0" collapsed="false">
      <c r="A559" s="56" t="s">
        <v>144</v>
      </c>
      <c r="B559" s="57" t="n">
        <v>96010525</v>
      </c>
      <c r="C559" s="118" t="s">
        <v>29</v>
      </c>
      <c r="D559" s="57" t="n">
        <v>11108</v>
      </c>
      <c r="E559" s="0" t="s">
        <v>13</v>
      </c>
      <c r="F559" s="0" t="n">
        <v>67</v>
      </c>
    </row>
    <row r="560" customFormat="false" ht="12.75" hidden="false" customHeight="false" outlineLevel="0" collapsed="false">
      <c r="A560" s="56" t="s">
        <v>144</v>
      </c>
      <c r="B560" s="57" t="n">
        <v>96014928</v>
      </c>
      <c r="C560" s="118" t="s">
        <v>28</v>
      </c>
      <c r="D560" s="57" t="n">
        <v>11108</v>
      </c>
      <c r="E560" s="0" t="s">
        <v>13</v>
      </c>
      <c r="F560" s="0" t="n">
        <v>67</v>
      </c>
    </row>
    <row r="561" customFormat="false" ht="12.75" hidden="false" customHeight="false" outlineLevel="0" collapsed="false">
      <c r="A561" s="56" t="s">
        <v>144</v>
      </c>
      <c r="B561" s="57" t="n">
        <v>96017911</v>
      </c>
      <c r="C561" s="118" t="s">
        <v>32</v>
      </c>
      <c r="D561" s="57" t="n">
        <v>11108</v>
      </c>
      <c r="E561" s="0" t="s">
        <v>13</v>
      </c>
      <c r="F561" s="0" t="n">
        <v>67</v>
      </c>
    </row>
    <row r="562" customFormat="false" ht="12.75" hidden="false" customHeight="false" outlineLevel="0" collapsed="false">
      <c r="A562" s="56" t="s">
        <v>144</v>
      </c>
      <c r="B562" s="57" t="n">
        <v>96037928</v>
      </c>
      <c r="C562" s="118" t="s">
        <v>32</v>
      </c>
      <c r="D562" s="57" t="n">
        <v>11108</v>
      </c>
      <c r="E562" s="0" t="s">
        <v>13</v>
      </c>
      <c r="F562" s="0" t="n">
        <v>67</v>
      </c>
    </row>
    <row r="563" customFormat="false" ht="12.75" hidden="false" customHeight="false" outlineLevel="0" collapsed="false">
      <c r="A563" s="56" t="s">
        <v>144</v>
      </c>
      <c r="B563" s="57" t="n">
        <v>96038039</v>
      </c>
      <c r="C563" s="118" t="s">
        <v>32</v>
      </c>
      <c r="D563" s="57" t="n">
        <v>11108</v>
      </c>
      <c r="E563" s="0" t="s">
        <v>13</v>
      </c>
      <c r="F563" s="0" t="n">
        <v>67</v>
      </c>
    </row>
    <row r="564" customFormat="false" ht="12.75" hidden="false" customHeight="false" outlineLevel="0" collapsed="false">
      <c r="A564" s="56" t="s">
        <v>26</v>
      </c>
      <c r="B564" s="57" t="n">
        <v>96031603</v>
      </c>
      <c r="C564" s="118" t="s">
        <v>30</v>
      </c>
      <c r="D564" s="57" t="n">
        <v>11135</v>
      </c>
      <c r="E564" s="0" t="s">
        <v>13</v>
      </c>
      <c r="F564" s="0" t="n">
        <v>1</v>
      </c>
    </row>
    <row r="565" customFormat="false" ht="12.75" hidden="false" customHeight="false" outlineLevel="0" collapsed="false">
      <c r="A565" s="56" t="s">
        <v>26</v>
      </c>
      <c r="B565" s="57" t="n">
        <v>96036589</v>
      </c>
      <c r="C565" s="118" t="s">
        <v>28</v>
      </c>
      <c r="D565" s="57" t="n">
        <v>11135</v>
      </c>
      <c r="E565" s="0" t="s">
        <v>13</v>
      </c>
      <c r="F565" s="0" t="n">
        <v>1</v>
      </c>
    </row>
    <row r="566" customFormat="false" ht="12.75" hidden="false" customHeight="false" outlineLevel="0" collapsed="false">
      <c r="A566" s="56" t="s">
        <v>26</v>
      </c>
      <c r="B566" s="57" t="n">
        <v>96059405</v>
      </c>
      <c r="C566" s="118" t="s">
        <v>29</v>
      </c>
      <c r="D566" s="57" t="n">
        <v>11135</v>
      </c>
      <c r="E566" s="0" t="s">
        <v>13</v>
      </c>
      <c r="F566" s="0" t="n">
        <v>1</v>
      </c>
    </row>
    <row r="567" customFormat="false" ht="12.75" hidden="false" customHeight="false" outlineLevel="0" collapsed="false">
      <c r="A567" s="56" t="s">
        <v>121</v>
      </c>
      <c r="B567" s="57" t="n">
        <v>96001012</v>
      </c>
      <c r="C567" s="118" t="s">
        <v>47</v>
      </c>
      <c r="D567" s="57" t="n">
        <v>11170</v>
      </c>
      <c r="E567" s="0" t="s">
        <v>13</v>
      </c>
      <c r="F567" s="0" t="n">
        <v>51</v>
      </c>
    </row>
    <row r="568" customFormat="false" ht="12.75" hidden="false" customHeight="false" outlineLevel="0" collapsed="false">
      <c r="A568" s="56" t="s">
        <v>121</v>
      </c>
      <c r="B568" s="57" t="n">
        <v>96007382</v>
      </c>
      <c r="C568" s="118" t="s">
        <v>36</v>
      </c>
      <c r="D568" s="57" t="n">
        <v>11170</v>
      </c>
      <c r="E568" s="0" t="s">
        <v>13</v>
      </c>
      <c r="F568" s="0" t="n">
        <v>51</v>
      </c>
    </row>
    <row r="569" customFormat="false" ht="12.75" hidden="false" customHeight="false" outlineLevel="0" collapsed="false">
      <c r="A569" s="56" t="s">
        <v>121</v>
      </c>
      <c r="B569" s="57" t="n">
        <v>96028122</v>
      </c>
      <c r="C569" s="118" t="s">
        <v>45</v>
      </c>
      <c r="D569" s="57" t="n">
        <v>11170</v>
      </c>
      <c r="E569" s="0" t="s">
        <v>13</v>
      </c>
      <c r="F569" s="0" t="n">
        <v>51</v>
      </c>
    </row>
    <row r="570" customFormat="false" ht="12.75" hidden="false" customHeight="false" outlineLevel="0" collapsed="false">
      <c r="A570" s="56" t="s">
        <v>121</v>
      </c>
      <c r="B570" s="57" t="n">
        <v>96035616</v>
      </c>
      <c r="C570" s="118" t="s">
        <v>78</v>
      </c>
      <c r="D570" s="57" t="n">
        <v>11170</v>
      </c>
      <c r="E570" s="0" t="s">
        <v>13</v>
      </c>
      <c r="F570" s="0" t="n">
        <v>51</v>
      </c>
    </row>
    <row r="571" customFormat="false" ht="12.75" hidden="false" customHeight="false" outlineLevel="0" collapsed="false">
      <c r="A571" s="56" t="s">
        <v>121</v>
      </c>
      <c r="B571" s="57" t="n">
        <v>96090116</v>
      </c>
      <c r="C571" s="118" t="s">
        <v>82</v>
      </c>
      <c r="D571" s="57" t="n">
        <v>11170</v>
      </c>
      <c r="E571" s="0" t="s">
        <v>13</v>
      </c>
      <c r="F571" s="0" t="n">
        <v>51</v>
      </c>
    </row>
    <row r="572" customFormat="false" ht="12.75" hidden="false" customHeight="false" outlineLevel="0" collapsed="false">
      <c r="A572" s="56" t="s">
        <v>285</v>
      </c>
      <c r="B572" s="57" t="n">
        <v>96062388</v>
      </c>
      <c r="C572" s="118" t="s">
        <v>28</v>
      </c>
      <c r="D572" s="57" t="n">
        <v>11175</v>
      </c>
      <c r="E572" s="0" t="s">
        <v>13</v>
      </c>
      <c r="F572" s="0" t="n">
        <v>186</v>
      </c>
    </row>
    <row r="573" customFormat="false" ht="12.75" hidden="false" customHeight="false" outlineLevel="0" collapsed="false">
      <c r="A573" s="56" t="s">
        <v>285</v>
      </c>
      <c r="B573" s="57" t="n">
        <v>96056370</v>
      </c>
      <c r="C573" s="118" t="s">
        <v>28</v>
      </c>
      <c r="D573" s="57" t="n">
        <v>11175</v>
      </c>
      <c r="E573" s="0" t="s">
        <v>13</v>
      </c>
      <c r="F573" s="0" t="n">
        <v>186</v>
      </c>
    </row>
    <row r="574" customFormat="false" ht="12.75" hidden="false" customHeight="false" outlineLevel="0" collapsed="false">
      <c r="A574" s="56" t="s">
        <v>285</v>
      </c>
      <c r="B574" s="57" t="n">
        <v>96000675</v>
      </c>
      <c r="C574" s="118" t="s">
        <v>253</v>
      </c>
      <c r="D574" s="57" t="n">
        <v>11175</v>
      </c>
      <c r="E574" s="0" t="s">
        <v>13</v>
      </c>
      <c r="F574" s="0" t="n">
        <v>186</v>
      </c>
    </row>
    <row r="575" customFormat="false" ht="12.75" hidden="false" customHeight="false" outlineLevel="0" collapsed="false">
      <c r="A575" s="56" t="s">
        <v>285</v>
      </c>
      <c r="B575" s="57" t="n">
        <v>96028946</v>
      </c>
      <c r="C575" s="118" t="s">
        <v>34</v>
      </c>
      <c r="D575" s="57" t="n">
        <v>11175</v>
      </c>
      <c r="E575" s="0" t="s">
        <v>13</v>
      </c>
      <c r="F575" s="0" t="n">
        <v>186</v>
      </c>
    </row>
    <row r="576" customFormat="false" ht="12.75" hidden="false" customHeight="false" outlineLevel="0" collapsed="false">
      <c r="A576" s="56" t="s">
        <v>320</v>
      </c>
      <c r="B576" s="57" t="n">
        <v>96002715</v>
      </c>
      <c r="C576" s="118" t="s">
        <v>56</v>
      </c>
      <c r="D576" s="57" t="n">
        <v>11187</v>
      </c>
      <c r="E576" s="0" t="s">
        <v>13</v>
      </c>
      <c r="F576" s="0" t="n">
        <v>215</v>
      </c>
    </row>
    <row r="577" customFormat="false" ht="12.75" hidden="false" customHeight="false" outlineLevel="0" collapsed="false">
      <c r="A577" s="56" t="s">
        <v>320</v>
      </c>
      <c r="B577" s="57" t="n">
        <v>96058221</v>
      </c>
      <c r="C577" s="118" t="s">
        <v>28</v>
      </c>
      <c r="D577" s="57" t="n">
        <v>11187</v>
      </c>
      <c r="E577" s="0" t="s">
        <v>13</v>
      </c>
      <c r="F577" s="0" t="n">
        <v>215</v>
      </c>
    </row>
    <row r="578" customFormat="false" ht="12.75" hidden="false" customHeight="false" outlineLevel="0" collapsed="false">
      <c r="A578" s="56" t="s">
        <v>320</v>
      </c>
      <c r="B578" s="57" t="n">
        <v>96086954</v>
      </c>
      <c r="C578" s="118" t="s">
        <v>44</v>
      </c>
      <c r="D578" s="57" t="n">
        <v>11187</v>
      </c>
      <c r="E578" s="0" t="s">
        <v>13</v>
      </c>
      <c r="F578" s="0" t="n">
        <v>215</v>
      </c>
    </row>
    <row r="579" customFormat="false" ht="12.75" hidden="false" customHeight="false" outlineLevel="0" collapsed="false">
      <c r="A579" s="56" t="s">
        <v>320</v>
      </c>
      <c r="B579" s="57" t="n">
        <v>96019038</v>
      </c>
      <c r="C579" s="118" t="s">
        <v>36</v>
      </c>
      <c r="D579" s="57" t="n">
        <v>11187</v>
      </c>
      <c r="E579" s="0" t="s">
        <v>13</v>
      </c>
      <c r="F579" s="0" t="n">
        <v>215</v>
      </c>
    </row>
    <row r="580" customFormat="false" ht="12.75" hidden="false" customHeight="false" outlineLevel="0" collapsed="false">
      <c r="A580" s="56" t="s">
        <v>320</v>
      </c>
      <c r="B580" s="57" t="n">
        <v>96029056</v>
      </c>
      <c r="C580" s="118" t="s">
        <v>34</v>
      </c>
      <c r="D580" s="57" t="n">
        <v>11187</v>
      </c>
      <c r="E580" s="0" t="s">
        <v>13</v>
      </c>
      <c r="F580" s="0" t="n">
        <v>215</v>
      </c>
    </row>
    <row r="581" customFormat="false" ht="12.75" hidden="false" customHeight="false" outlineLevel="0" collapsed="false">
      <c r="A581" s="56" t="s">
        <v>320</v>
      </c>
      <c r="B581" s="57" t="n">
        <v>96037413</v>
      </c>
      <c r="C581" s="118" t="s">
        <v>47</v>
      </c>
      <c r="D581" s="57" t="n">
        <v>11187</v>
      </c>
      <c r="E581" s="0" t="s">
        <v>13</v>
      </c>
      <c r="F581" s="0" t="n">
        <v>215</v>
      </c>
    </row>
    <row r="582" customFormat="false" ht="12.75" hidden="false" customHeight="false" outlineLevel="0" collapsed="false">
      <c r="A582" s="62" t="s">
        <v>197</v>
      </c>
      <c r="B582" s="57"/>
      <c r="C582" s="63" t="s">
        <v>91</v>
      </c>
      <c r="D582" s="60" t="n">
        <v>11338</v>
      </c>
      <c r="E582" s="0" t="s">
        <v>13</v>
      </c>
      <c r="F582" s="0" t="n">
        <v>107</v>
      </c>
    </row>
    <row r="583" customFormat="false" ht="12.75" hidden="false" customHeight="false" outlineLevel="0" collapsed="false">
      <c r="A583" s="62" t="s">
        <v>156</v>
      </c>
      <c r="B583" s="57"/>
      <c r="C583" s="63" t="s">
        <v>91</v>
      </c>
      <c r="D583" s="60" t="n">
        <v>11386</v>
      </c>
      <c r="E583" s="0" t="s">
        <v>13</v>
      </c>
      <c r="F583" s="0" t="n">
        <v>78</v>
      </c>
    </row>
    <row r="584" customFormat="false" ht="12.75" hidden="false" customHeight="false" outlineLevel="0" collapsed="false">
      <c r="A584" s="56" t="s">
        <v>136</v>
      </c>
      <c r="B584" s="57" t="n">
        <v>96028128</v>
      </c>
      <c r="C584" s="118" t="s">
        <v>45</v>
      </c>
      <c r="D584" s="57" t="n">
        <v>21474</v>
      </c>
      <c r="E584" s="0" t="s">
        <v>13</v>
      </c>
      <c r="F584" s="0" t="n">
        <v>62</v>
      </c>
    </row>
    <row r="585" customFormat="false" ht="12.75" hidden="false" customHeight="false" outlineLevel="0" collapsed="false">
      <c r="A585" s="62" t="s">
        <v>133</v>
      </c>
      <c r="B585" s="57"/>
      <c r="C585" s="63" t="s">
        <v>91</v>
      </c>
      <c r="D585" s="60" t="n">
        <v>26038</v>
      </c>
      <c r="E585" s="0" t="s">
        <v>13</v>
      </c>
      <c r="F585" s="0" t="n">
        <v>60</v>
      </c>
    </row>
    <row r="586" customFormat="false" ht="12.75" hidden="false" customHeight="false" outlineLevel="0" collapsed="false">
      <c r="A586" s="62" t="s">
        <v>235</v>
      </c>
      <c r="B586" s="57"/>
      <c r="C586" s="63" t="s">
        <v>91</v>
      </c>
      <c r="D586" s="60" t="n">
        <v>26146</v>
      </c>
      <c r="E586" s="0" t="s">
        <v>13</v>
      </c>
      <c r="F586" s="0" t="n">
        <v>143</v>
      </c>
    </row>
    <row r="587" customFormat="false" ht="12.75" hidden="false" customHeight="false" outlineLevel="0" collapsed="false">
      <c r="A587" s="56" t="s">
        <v>114</v>
      </c>
      <c r="B587" s="57" t="n">
        <v>96061604</v>
      </c>
      <c r="C587" s="118" t="s">
        <v>30</v>
      </c>
      <c r="D587" s="57" t="n">
        <v>26313</v>
      </c>
      <c r="E587" s="0" t="s">
        <v>13</v>
      </c>
      <c r="F587" s="0" t="n">
        <v>45</v>
      </c>
    </row>
    <row r="588" customFormat="false" ht="12.75" hidden="false" customHeight="false" outlineLevel="0" collapsed="false">
      <c r="A588" s="56" t="s">
        <v>205</v>
      </c>
      <c r="B588" s="57" t="n">
        <v>96003336</v>
      </c>
      <c r="C588" s="118" t="s">
        <v>56</v>
      </c>
      <c r="D588" s="57" t="n">
        <v>26476</v>
      </c>
      <c r="E588" s="0" t="s">
        <v>13</v>
      </c>
      <c r="F588" s="0" t="n">
        <v>115</v>
      </c>
    </row>
    <row r="589" customFormat="false" ht="12.75" hidden="false" customHeight="false" outlineLevel="0" collapsed="false">
      <c r="A589" s="56" t="s">
        <v>205</v>
      </c>
      <c r="B589" s="57" t="n">
        <v>96048662</v>
      </c>
      <c r="C589" s="118" t="s">
        <v>38</v>
      </c>
      <c r="D589" s="57" t="n">
        <v>26476</v>
      </c>
      <c r="E589" s="0" t="s">
        <v>13</v>
      </c>
      <c r="F589" s="0" t="n">
        <v>115</v>
      </c>
    </row>
    <row r="590" customFormat="false" ht="12.75" hidden="false" customHeight="false" outlineLevel="0" collapsed="false">
      <c r="A590" s="56" t="s">
        <v>205</v>
      </c>
      <c r="B590" s="57" t="n">
        <v>96052211</v>
      </c>
      <c r="C590" s="118" t="s">
        <v>33</v>
      </c>
      <c r="D590" s="57" t="n">
        <v>26476</v>
      </c>
      <c r="E590" s="0" t="s">
        <v>13</v>
      </c>
      <c r="F590" s="0" t="n">
        <v>115</v>
      </c>
    </row>
    <row r="591" customFormat="false" ht="12.75" hidden="false" customHeight="false" outlineLevel="0" collapsed="false">
      <c r="A591" s="56" t="s">
        <v>205</v>
      </c>
      <c r="B591" s="57" t="n">
        <v>96057504</v>
      </c>
      <c r="C591" s="118" t="s">
        <v>32</v>
      </c>
      <c r="D591" s="57" t="n">
        <v>26476</v>
      </c>
      <c r="E591" s="0" t="s">
        <v>13</v>
      </c>
      <c r="F591" s="0" t="n">
        <v>115</v>
      </c>
    </row>
    <row r="592" customFormat="false" ht="12.75" hidden="false" customHeight="false" outlineLevel="0" collapsed="false">
      <c r="A592" s="56" t="s">
        <v>205</v>
      </c>
      <c r="B592" s="57" t="n">
        <v>96057722</v>
      </c>
      <c r="C592" s="118" t="s">
        <v>33</v>
      </c>
      <c r="D592" s="57" t="n">
        <v>26476</v>
      </c>
      <c r="E592" s="0" t="s">
        <v>13</v>
      </c>
      <c r="F592" s="0" t="n">
        <v>115</v>
      </c>
    </row>
    <row r="593" customFormat="false" ht="12.75" hidden="false" customHeight="false" outlineLevel="0" collapsed="false">
      <c r="A593" s="56" t="s">
        <v>205</v>
      </c>
      <c r="B593" s="57" t="n">
        <v>96059426</v>
      </c>
      <c r="C593" s="118" t="s">
        <v>33</v>
      </c>
      <c r="D593" s="57" t="n">
        <v>26476</v>
      </c>
      <c r="E593" s="0" t="s">
        <v>13</v>
      </c>
      <c r="F593" s="0" t="n">
        <v>115</v>
      </c>
    </row>
    <row r="594" customFormat="false" ht="12.75" hidden="false" customHeight="false" outlineLevel="0" collapsed="false">
      <c r="A594" s="56" t="s">
        <v>205</v>
      </c>
      <c r="B594" s="57" t="n">
        <v>96059807</v>
      </c>
      <c r="C594" s="118" t="s">
        <v>33</v>
      </c>
      <c r="D594" s="57" t="n">
        <v>26476</v>
      </c>
      <c r="E594" s="0" t="s">
        <v>13</v>
      </c>
      <c r="F594" s="0" t="n">
        <v>115</v>
      </c>
    </row>
    <row r="595" customFormat="false" ht="12.75" hidden="false" customHeight="false" outlineLevel="0" collapsed="false">
      <c r="A595" s="56" t="s">
        <v>334</v>
      </c>
      <c r="B595" s="57" t="n">
        <v>96029504</v>
      </c>
      <c r="C595" s="118" t="s">
        <v>62</v>
      </c>
      <c r="D595" s="57" t="n">
        <v>26536</v>
      </c>
      <c r="E595" s="0" t="s">
        <v>13</v>
      </c>
      <c r="F595" s="0" t="n">
        <v>225</v>
      </c>
    </row>
    <row r="596" customFormat="false" ht="12.75" hidden="false" customHeight="false" outlineLevel="0" collapsed="false">
      <c r="A596" s="56" t="s">
        <v>334</v>
      </c>
      <c r="B596" s="57" t="n">
        <v>96035886</v>
      </c>
      <c r="C596" s="118" t="s">
        <v>60</v>
      </c>
      <c r="D596" s="57" t="n">
        <v>26536</v>
      </c>
      <c r="E596" s="0" t="s">
        <v>13</v>
      </c>
      <c r="F596" s="0" t="n">
        <v>225</v>
      </c>
    </row>
    <row r="597" customFormat="false" ht="12.75" hidden="false" customHeight="false" outlineLevel="0" collapsed="false">
      <c r="A597" s="56" t="s">
        <v>334</v>
      </c>
      <c r="B597" s="57" t="n">
        <v>96035909</v>
      </c>
      <c r="C597" s="118" t="s">
        <v>335</v>
      </c>
      <c r="D597" s="57" t="n">
        <v>26536</v>
      </c>
      <c r="E597" s="0" t="s">
        <v>13</v>
      </c>
      <c r="F597" s="0" t="n">
        <v>225</v>
      </c>
    </row>
    <row r="598" customFormat="false" ht="12.75" hidden="false" customHeight="false" outlineLevel="0" collapsed="false">
      <c r="A598" s="56" t="s">
        <v>334</v>
      </c>
      <c r="B598" s="57" t="n">
        <v>96062646</v>
      </c>
      <c r="C598" s="118" t="s">
        <v>70</v>
      </c>
      <c r="D598" s="57" t="n">
        <v>26536</v>
      </c>
      <c r="E598" s="0" t="s">
        <v>13</v>
      </c>
      <c r="F598" s="0" t="n">
        <v>225</v>
      </c>
    </row>
    <row r="599" customFormat="false" ht="12.75" hidden="false" customHeight="false" outlineLevel="0" collapsed="false">
      <c r="A599" s="56" t="s">
        <v>233</v>
      </c>
      <c r="B599" s="57" t="n">
        <v>96002138</v>
      </c>
      <c r="C599" s="118" t="s">
        <v>56</v>
      </c>
      <c r="D599" s="57" t="n">
        <v>28326</v>
      </c>
      <c r="E599" s="0" t="s">
        <v>13</v>
      </c>
      <c r="F599" s="0" t="n">
        <v>141</v>
      </c>
    </row>
    <row r="600" customFormat="false" ht="12.75" hidden="false" customHeight="false" outlineLevel="0" collapsed="false">
      <c r="A600" s="56" t="s">
        <v>233</v>
      </c>
      <c r="B600" s="57" t="n">
        <v>96063546</v>
      </c>
      <c r="C600" s="118" t="s">
        <v>33</v>
      </c>
      <c r="D600" s="57" t="n">
        <v>28326</v>
      </c>
      <c r="E600" s="0" t="s">
        <v>13</v>
      </c>
      <c r="F600" s="0" t="n">
        <v>141</v>
      </c>
    </row>
    <row r="601" customFormat="false" ht="12.75" hidden="false" customHeight="false" outlineLevel="0" collapsed="false">
      <c r="A601" s="56" t="s">
        <v>233</v>
      </c>
      <c r="B601" s="57" t="n">
        <v>96078067</v>
      </c>
      <c r="C601" s="118" t="s">
        <v>82</v>
      </c>
      <c r="D601" s="57" t="n">
        <v>28326</v>
      </c>
      <c r="E601" s="0" t="s">
        <v>13</v>
      </c>
      <c r="F601" s="0" t="n">
        <v>141</v>
      </c>
    </row>
    <row r="602" customFormat="false" ht="12.75" hidden="false" customHeight="false" outlineLevel="0" collapsed="false">
      <c r="A602" s="56" t="s">
        <v>233</v>
      </c>
      <c r="B602" s="57" t="n">
        <v>96084686</v>
      </c>
      <c r="C602" s="118" t="s">
        <v>32</v>
      </c>
      <c r="D602" s="57" t="n">
        <v>28326</v>
      </c>
      <c r="E602" s="0" t="s">
        <v>13</v>
      </c>
      <c r="F602" s="0" t="n">
        <v>141</v>
      </c>
    </row>
    <row r="603" customFormat="false" ht="12.75" hidden="false" customHeight="false" outlineLevel="0" collapsed="false">
      <c r="A603" s="56" t="s">
        <v>109</v>
      </c>
      <c r="B603" s="57" t="n">
        <v>96063989</v>
      </c>
      <c r="C603" s="118" t="s">
        <v>110</v>
      </c>
      <c r="D603" s="57" t="n">
        <v>29605</v>
      </c>
      <c r="E603" s="0" t="s">
        <v>13</v>
      </c>
      <c r="F603" s="0" t="n">
        <v>42</v>
      </c>
    </row>
    <row r="604" customFormat="false" ht="12.75" hidden="false" customHeight="false" outlineLevel="0" collapsed="false">
      <c r="A604" s="56" t="s">
        <v>109</v>
      </c>
      <c r="B604" s="57" t="n">
        <v>96002647</v>
      </c>
      <c r="C604" s="118" t="s">
        <v>28</v>
      </c>
      <c r="D604" s="57" t="n">
        <v>29605</v>
      </c>
      <c r="E604" s="0" t="s">
        <v>13</v>
      </c>
      <c r="F604" s="0" t="n">
        <v>42</v>
      </c>
    </row>
    <row r="605" customFormat="false" ht="12.75" hidden="false" customHeight="false" outlineLevel="0" collapsed="false">
      <c r="A605" s="56" t="s">
        <v>109</v>
      </c>
      <c r="B605" s="57" t="n">
        <v>96002818</v>
      </c>
      <c r="C605" s="118" t="s">
        <v>29</v>
      </c>
      <c r="D605" s="57" t="n">
        <v>29605</v>
      </c>
      <c r="E605" s="0" t="s">
        <v>13</v>
      </c>
      <c r="F605" s="0" t="n">
        <v>42</v>
      </c>
    </row>
    <row r="606" customFormat="false" ht="12.75" hidden="false" customHeight="false" outlineLevel="0" collapsed="false">
      <c r="A606" s="56" t="s">
        <v>109</v>
      </c>
      <c r="B606" s="57" t="n">
        <v>96005347</v>
      </c>
      <c r="C606" s="118" t="s">
        <v>47</v>
      </c>
      <c r="D606" s="57" t="n">
        <v>29605</v>
      </c>
      <c r="E606" s="0" t="s">
        <v>13</v>
      </c>
      <c r="F606" s="0" t="n">
        <v>42</v>
      </c>
    </row>
    <row r="607" customFormat="false" ht="12.75" hidden="false" customHeight="false" outlineLevel="0" collapsed="false">
      <c r="A607" s="56" t="s">
        <v>109</v>
      </c>
      <c r="B607" s="57" t="n">
        <v>96005429</v>
      </c>
      <c r="C607" s="118" t="s">
        <v>35</v>
      </c>
      <c r="D607" s="57" t="n">
        <v>29605</v>
      </c>
      <c r="E607" s="0" t="s">
        <v>13</v>
      </c>
      <c r="F607" s="0" t="n">
        <v>42</v>
      </c>
    </row>
    <row r="608" customFormat="false" ht="12.75" hidden="false" customHeight="false" outlineLevel="0" collapsed="false">
      <c r="A608" s="56" t="s">
        <v>109</v>
      </c>
      <c r="B608" s="57" t="n">
        <v>96007370</v>
      </c>
      <c r="C608" s="118" t="s">
        <v>36</v>
      </c>
      <c r="D608" s="57" t="n">
        <v>29605</v>
      </c>
      <c r="E608" s="0" t="s">
        <v>13</v>
      </c>
      <c r="F608" s="0" t="n">
        <v>42</v>
      </c>
    </row>
    <row r="609" customFormat="false" ht="12.75" hidden="false" customHeight="false" outlineLevel="0" collapsed="false">
      <c r="A609" s="56" t="s">
        <v>109</v>
      </c>
      <c r="B609" s="57" t="n">
        <v>96028864</v>
      </c>
      <c r="C609" s="118" t="s">
        <v>34</v>
      </c>
      <c r="D609" s="57" t="n">
        <v>29605</v>
      </c>
      <c r="E609" s="0" t="s">
        <v>13</v>
      </c>
      <c r="F609" s="0" t="n">
        <v>42</v>
      </c>
    </row>
    <row r="610" customFormat="false" ht="12.75" hidden="false" customHeight="false" outlineLevel="0" collapsed="false">
      <c r="A610" s="56" t="s">
        <v>215</v>
      </c>
      <c r="B610" s="57" t="n">
        <v>96032024</v>
      </c>
      <c r="C610" s="118" t="s">
        <v>28</v>
      </c>
      <c r="D610" s="57" t="n">
        <v>29765</v>
      </c>
      <c r="E610" s="0" t="s">
        <v>13</v>
      </c>
      <c r="F610" s="0" t="n">
        <v>125</v>
      </c>
    </row>
    <row r="611" customFormat="false" ht="12.75" hidden="false" customHeight="false" outlineLevel="0" collapsed="false">
      <c r="A611" s="56" t="s">
        <v>215</v>
      </c>
      <c r="B611" s="57" t="n">
        <v>96032246</v>
      </c>
      <c r="C611" s="118" t="s">
        <v>70</v>
      </c>
      <c r="D611" s="57" t="n">
        <v>29765</v>
      </c>
      <c r="E611" s="0" t="s">
        <v>13</v>
      </c>
      <c r="F611" s="0" t="n">
        <v>125</v>
      </c>
    </row>
    <row r="612" customFormat="false" ht="12.75" hidden="false" customHeight="false" outlineLevel="0" collapsed="false">
      <c r="A612" s="56" t="s">
        <v>215</v>
      </c>
      <c r="B612" s="57" t="n">
        <v>96032565</v>
      </c>
      <c r="C612" s="118" t="s">
        <v>29</v>
      </c>
      <c r="D612" s="57" t="n">
        <v>29765</v>
      </c>
      <c r="E612" s="0" t="s">
        <v>13</v>
      </c>
      <c r="F612" s="0" t="n">
        <v>125</v>
      </c>
    </row>
    <row r="613" customFormat="false" ht="12.75" hidden="false" customHeight="false" outlineLevel="0" collapsed="false">
      <c r="A613" s="56" t="s">
        <v>215</v>
      </c>
      <c r="B613" s="57" t="n">
        <v>96043104</v>
      </c>
      <c r="C613" s="118" t="s">
        <v>36</v>
      </c>
      <c r="D613" s="57" t="n">
        <v>29765</v>
      </c>
      <c r="E613" s="0" t="s">
        <v>13</v>
      </c>
      <c r="F613" s="0" t="n">
        <v>125</v>
      </c>
    </row>
    <row r="614" customFormat="false" ht="12.75" hidden="false" customHeight="false" outlineLevel="0" collapsed="false">
      <c r="A614" s="56" t="s">
        <v>215</v>
      </c>
      <c r="B614" s="57" t="n">
        <v>96056322</v>
      </c>
      <c r="C614" s="118" t="s">
        <v>32</v>
      </c>
      <c r="D614" s="57" t="n">
        <v>29765</v>
      </c>
      <c r="E614" s="0" t="s">
        <v>13</v>
      </c>
      <c r="F614" s="0" t="n">
        <v>125</v>
      </c>
    </row>
    <row r="615" customFormat="false" ht="12.75" hidden="false" customHeight="false" outlineLevel="0" collapsed="false">
      <c r="A615" s="56" t="s">
        <v>215</v>
      </c>
      <c r="B615" s="57" t="n">
        <v>96056323</v>
      </c>
      <c r="C615" s="118" t="s">
        <v>32</v>
      </c>
      <c r="D615" s="57" t="n">
        <v>29765</v>
      </c>
      <c r="E615" s="0" t="s">
        <v>13</v>
      </c>
      <c r="F615" s="0" t="n">
        <v>125</v>
      </c>
    </row>
    <row r="616" customFormat="false" ht="12.75" hidden="false" customHeight="false" outlineLevel="0" collapsed="false">
      <c r="A616" s="56" t="s">
        <v>215</v>
      </c>
      <c r="B616" s="57" t="n">
        <v>96056983</v>
      </c>
      <c r="C616" s="118" t="s">
        <v>32</v>
      </c>
      <c r="D616" s="57" t="n">
        <v>29765</v>
      </c>
      <c r="E616" s="0" t="s">
        <v>13</v>
      </c>
      <c r="F616" s="0" t="n">
        <v>125</v>
      </c>
    </row>
    <row r="617" customFormat="false" ht="12.75" hidden="false" customHeight="false" outlineLevel="0" collapsed="false">
      <c r="A617" s="56" t="s">
        <v>215</v>
      </c>
      <c r="B617" s="57" t="n">
        <v>96060715</v>
      </c>
      <c r="C617" s="118" t="s">
        <v>32</v>
      </c>
      <c r="D617" s="57" t="n">
        <v>29765</v>
      </c>
      <c r="E617" s="0" t="s">
        <v>13</v>
      </c>
      <c r="F617" s="0" t="n">
        <v>125</v>
      </c>
    </row>
    <row r="618" customFormat="false" ht="12.75" hidden="false" customHeight="false" outlineLevel="0" collapsed="false">
      <c r="A618" s="56" t="s">
        <v>215</v>
      </c>
      <c r="B618" s="57" t="n">
        <v>96092643</v>
      </c>
      <c r="C618" s="118" t="s">
        <v>32</v>
      </c>
      <c r="D618" s="57" t="n">
        <v>29765</v>
      </c>
      <c r="E618" s="0" t="s">
        <v>13</v>
      </c>
      <c r="F618" s="0" t="n">
        <v>125</v>
      </c>
    </row>
    <row r="619" customFormat="false" ht="12.75" hidden="false" customHeight="false" outlineLevel="0" collapsed="false">
      <c r="A619" s="56" t="s">
        <v>215</v>
      </c>
      <c r="B619" s="57" t="n">
        <v>96092644</v>
      </c>
      <c r="C619" s="118" t="s">
        <v>32</v>
      </c>
      <c r="D619" s="57" t="n">
        <v>29765</v>
      </c>
      <c r="E619" s="0" t="s">
        <v>13</v>
      </c>
      <c r="F619" s="0" t="n">
        <v>125</v>
      </c>
    </row>
    <row r="620" customFormat="false" ht="12.75" hidden="false" customHeight="false" outlineLevel="0" collapsed="false">
      <c r="A620" s="56" t="s">
        <v>280</v>
      </c>
      <c r="B620" s="57" t="n">
        <v>96003499</v>
      </c>
      <c r="C620" s="118" t="s">
        <v>47</v>
      </c>
      <c r="D620" s="57" t="n">
        <v>30281</v>
      </c>
      <c r="E620" s="0" t="s">
        <v>13</v>
      </c>
      <c r="F620" s="0" t="n">
        <v>181</v>
      </c>
    </row>
    <row r="621" customFormat="false" ht="12.75" hidden="false" customHeight="false" outlineLevel="0" collapsed="false">
      <c r="A621" s="56" t="s">
        <v>280</v>
      </c>
      <c r="B621" s="57" t="n">
        <v>96029557</v>
      </c>
      <c r="C621" s="118" t="s">
        <v>78</v>
      </c>
      <c r="D621" s="57" t="n">
        <v>30281</v>
      </c>
      <c r="E621" s="0" t="s">
        <v>13</v>
      </c>
      <c r="F621" s="0" t="n">
        <v>181</v>
      </c>
    </row>
    <row r="622" customFormat="false" ht="12.75" hidden="false" customHeight="false" outlineLevel="0" collapsed="false">
      <c r="A622" s="56" t="s">
        <v>278</v>
      </c>
      <c r="B622" s="57" t="n">
        <v>96002257</v>
      </c>
      <c r="C622" s="118" t="s">
        <v>85</v>
      </c>
      <c r="D622" s="57" t="n">
        <v>30487</v>
      </c>
      <c r="E622" s="0" t="s">
        <v>13</v>
      </c>
      <c r="F622" s="0" t="n">
        <v>179</v>
      </c>
    </row>
    <row r="623" customFormat="false" ht="12.75" hidden="false" customHeight="false" outlineLevel="0" collapsed="false">
      <c r="A623" s="56" t="s">
        <v>278</v>
      </c>
      <c r="B623" s="57" t="n">
        <v>96008583</v>
      </c>
      <c r="C623" s="118" t="s">
        <v>85</v>
      </c>
      <c r="D623" s="57" t="n">
        <v>30487</v>
      </c>
      <c r="E623" s="0" t="s">
        <v>13</v>
      </c>
      <c r="F623" s="0" t="n">
        <v>179</v>
      </c>
    </row>
    <row r="624" customFormat="false" ht="12.75" hidden="false" customHeight="false" outlineLevel="0" collapsed="false">
      <c r="A624" s="56" t="s">
        <v>278</v>
      </c>
      <c r="B624" s="57" t="n">
        <v>96011374</v>
      </c>
      <c r="C624" s="118" t="s">
        <v>85</v>
      </c>
      <c r="D624" s="57" t="n">
        <v>30487</v>
      </c>
      <c r="E624" s="0" t="s">
        <v>13</v>
      </c>
      <c r="F624" s="0" t="n">
        <v>179</v>
      </c>
    </row>
    <row r="625" customFormat="false" ht="12.75" hidden="false" customHeight="false" outlineLevel="0" collapsed="false">
      <c r="A625" s="56" t="s">
        <v>278</v>
      </c>
      <c r="B625" s="57" t="n">
        <v>96029251</v>
      </c>
      <c r="C625" s="118" t="s">
        <v>180</v>
      </c>
      <c r="D625" s="57" t="n">
        <v>30487</v>
      </c>
      <c r="E625" s="0" t="s">
        <v>13</v>
      </c>
      <c r="F625" s="0" t="n">
        <v>179</v>
      </c>
    </row>
    <row r="626" customFormat="false" ht="12.75" hidden="false" customHeight="false" outlineLevel="0" collapsed="false">
      <c r="A626" s="56" t="s">
        <v>278</v>
      </c>
      <c r="B626" s="57" t="n">
        <v>96060862</v>
      </c>
      <c r="C626" s="118" t="s">
        <v>33</v>
      </c>
      <c r="D626" s="57" t="n">
        <v>30487</v>
      </c>
      <c r="E626" s="0" t="s">
        <v>13</v>
      </c>
      <c r="F626" s="0" t="n">
        <v>179</v>
      </c>
    </row>
    <row r="627" customFormat="false" ht="12.75" hidden="false" customHeight="false" outlineLevel="0" collapsed="false">
      <c r="A627" s="56" t="s">
        <v>278</v>
      </c>
      <c r="B627" s="57" t="n">
        <v>96060963</v>
      </c>
      <c r="C627" s="118" t="s">
        <v>33</v>
      </c>
      <c r="D627" s="57" t="n">
        <v>30487</v>
      </c>
      <c r="E627" s="0" t="s">
        <v>13</v>
      </c>
      <c r="F627" s="0" t="n">
        <v>179</v>
      </c>
    </row>
    <row r="628" customFormat="false" ht="12.75" hidden="false" customHeight="false" outlineLevel="0" collapsed="false">
      <c r="A628" s="56" t="s">
        <v>278</v>
      </c>
      <c r="B628" s="57" t="n">
        <v>96060964</v>
      </c>
      <c r="C628" s="118" t="s">
        <v>33</v>
      </c>
      <c r="D628" s="57" t="n">
        <v>30487</v>
      </c>
      <c r="E628" s="0" t="s">
        <v>13</v>
      </c>
      <c r="F628" s="0" t="n">
        <v>179</v>
      </c>
    </row>
    <row r="629" customFormat="false" ht="12.75" hidden="false" customHeight="false" outlineLevel="0" collapsed="false">
      <c r="A629" s="56" t="s">
        <v>278</v>
      </c>
      <c r="B629" s="57" t="n">
        <v>96062336</v>
      </c>
      <c r="C629" s="118" t="s">
        <v>33</v>
      </c>
      <c r="D629" s="57" t="n">
        <v>30487</v>
      </c>
      <c r="E629" s="0" t="s">
        <v>13</v>
      </c>
      <c r="F629" s="0" t="n">
        <v>179</v>
      </c>
    </row>
    <row r="630" customFormat="false" ht="12.75" hidden="false" customHeight="false" outlineLevel="0" collapsed="false">
      <c r="A630" s="56" t="s">
        <v>278</v>
      </c>
      <c r="B630" s="57" t="n">
        <v>96062383</v>
      </c>
      <c r="C630" s="118" t="s">
        <v>30</v>
      </c>
      <c r="D630" s="57" t="n">
        <v>30487</v>
      </c>
      <c r="E630" s="0" t="s">
        <v>13</v>
      </c>
      <c r="F630" s="0" t="n">
        <v>179</v>
      </c>
    </row>
    <row r="631" customFormat="false" ht="12.75" hidden="false" customHeight="false" outlineLevel="0" collapsed="false">
      <c r="A631" s="56" t="s">
        <v>278</v>
      </c>
      <c r="B631" s="57" t="n">
        <v>96064182</v>
      </c>
      <c r="C631" s="118" t="s">
        <v>33</v>
      </c>
      <c r="D631" s="57" t="n">
        <v>30487</v>
      </c>
      <c r="E631" s="0" t="s">
        <v>13</v>
      </c>
      <c r="F631" s="0" t="n">
        <v>179</v>
      </c>
    </row>
    <row r="632" customFormat="false" ht="12.75" hidden="false" customHeight="false" outlineLevel="0" collapsed="false">
      <c r="A632" s="56" t="s">
        <v>278</v>
      </c>
      <c r="B632" s="57" t="n">
        <v>96066383</v>
      </c>
      <c r="C632" s="118" t="s">
        <v>33</v>
      </c>
      <c r="D632" s="57" t="n">
        <v>30487</v>
      </c>
      <c r="E632" s="0" t="s">
        <v>13</v>
      </c>
      <c r="F632" s="0" t="n">
        <v>179</v>
      </c>
    </row>
    <row r="633" customFormat="false" ht="12.75" hidden="false" customHeight="false" outlineLevel="0" collapsed="false">
      <c r="A633" s="56" t="s">
        <v>278</v>
      </c>
      <c r="B633" s="57" t="n">
        <v>96067104</v>
      </c>
      <c r="C633" s="118" t="s">
        <v>33</v>
      </c>
      <c r="D633" s="57" t="n">
        <v>30487</v>
      </c>
      <c r="E633" s="0" t="s">
        <v>13</v>
      </c>
      <c r="F633" s="0" t="n">
        <v>179</v>
      </c>
    </row>
    <row r="634" customFormat="false" ht="12.75" hidden="false" customHeight="false" outlineLevel="0" collapsed="false">
      <c r="A634" s="56" t="s">
        <v>278</v>
      </c>
      <c r="B634" s="57" t="n">
        <v>96067745</v>
      </c>
      <c r="C634" s="118" t="s">
        <v>33</v>
      </c>
      <c r="D634" s="57" t="n">
        <v>30487</v>
      </c>
      <c r="E634" s="0" t="s">
        <v>13</v>
      </c>
      <c r="F634" s="0" t="n">
        <v>179</v>
      </c>
    </row>
    <row r="635" customFormat="false" ht="12.75" hidden="false" customHeight="false" outlineLevel="0" collapsed="false">
      <c r="A635" s="56" t="s">
        <v>278</v>
      </c>
      <c r="B635" s="57" t="n">
        <v>96070384</v>
      </c>
      <c r="C635" s="118" t="s">
        <v>33</v>
      </c>
      <c r="D635" s="57" t="n">
        <v>30487</v>
      </c>
      <c r="E635" s="0" t="s">
        <v>13</v>
      </c>
      <c r="F635" s="0" t="n">
        <v>179</v>
      </c>
    </row>
    <row r="636" customFormat="false" ht="12.75" hidden="false" customHeight="false" outlineLevel="0" collapsed="false">
      <c r="A636" s="56" t="s">
        <v>94</v>
      </c>
      <c r="B636" s="57" t="n">
        <v>96055738</v>
      </c>
      <c r="C636" s="118" t="s">
        <v>34</v>
      </c>
      <c r="D636" s="57" t="n">
        <v>31699</v>
      </c>
      <c r="E636" s="0" t="s">
        <v>13</v>
      </c>
      <c r="F636" s="0" t="n">
        <v>30</v>
      </c>
    </row>
    <row r="637" customFormat="false" ht="12.75" hidden="false" customHeight="false" outlineLevel="0" collapsed="false">
      <c r="A637" s="56" t="s">
        <v>94</v>
      </c>
      <c r="B637" s="57" t="n">
        <v>96055746</v>
      </c>
      <c r="C637" s="118" t="s">
        <v>47</v>
      </c>
      <c r="D637" s="57" t="n">
        <v>31699</v>
      </c>
      <c r="E637" s="0" t="s">
        <v>13</v>
      </c>
      <c r="F637" s="0" t="n">
        <v>30</v>
      </c>
    </row>
    <row r="638" customFormat="false" ht="12.75" hidden="false" customHeight="false" outlineLevel="0" collapsed="false">
      <c r="A638" s="56" t="s">
        <v>94</v>
      </c>
      <c r="B638" s="57" t="n">
        <v>96057978</v>
      </c>
      <c r="C638" s="118" t="s">
        <v>93</v>
      </c>
      <c r="D638" s="57" t="n">
        <v>31699</v>
      </c>
      <c r="E638" s="0" t="s">
        <v>13</v>
      </c>
      <c r="F638" s="0" t="n">
        <v>30</v>
      </c>
    </row>
    <row r="639" customFormat="false" ht="12.75" hidden="false" customHeight="false" outlineLevel="0" collapsed="false">
      <c r="A639" s="56" t="s">
        <v>94</v>
      </c>
      <c r="B639" s="57" t="n">
        <v>96058521</v>
      </c>
      <c r="C639" s="118" t="s">
        <v>59</v>
      </c>
      <c r="D639" s="57" t="n">
        <v>31699</v>
      </c>
      <c r="E639" s="0" t="s">
        <v>13</v>
      </c>
      <c r="F639" s="0" t="n">
        <v>30</v>
      </c>
    </row>
    <row r="640" customFormat="false" ht="12.75" hidden="false" customHeight="false" outlineLevel="0" collapsed="false">
      <c r="A640" s="56" t="s">
        <v>94</v>
      </c>
      <c r="B640" s="57" t="n">
        <v>96084980</v>
      </c>
      <c r="C640" s="118" t="s">
        <v>93</v>
      </c>
      <c r="D640" s="57" t="n">
        <v>31699</v>
      </c>
      <c r="E640" s="0" t="s">
        <v>13</v>
      </c>
      <c r="F640" s="0" t="n">
        <v>30</v>
      </c>
    </row>
    <row r="641" customFormat="false" ht="12.75" hidden="false" customHeight="false" outlineLevel="0" collapsed="false">
      <c r="A641" s="56" t="s">
        <v>94</v>
      </c>
      <c r="B641" s="57" t="n">
        <v>96005429</v>
      </c>
      <c r="C641" s="118" t="s">
        <v>35</v>
      </c>
      <c r="D641" s="57" t="n">
        <v>31699</v>
      </c>
      <c r="E641" s="0" t="s">
        <v>13</v>
      </c>
      <c r="F641" s="0" t="n">
        <v>30</v>
      </c>
    </row>
    <row r="642" customFormat="false" ht="12.75" hidden="false" customHeight="false" outlineLevel="0" collapsed="false">
      <c r="A642" s="56" t="s">
        <v>94</v>
      </c>
      <c r="B642" s="57" t="n">
        <v>96007593</v>
      </c>
      <c r="C642" s="118" t="s">
        <v>52</v>
      </c>
      <c r="D642" s="57" t="n">
        <v>31699</v>
      </c>
      <c r="E642" s="0" t="s">
        <v>13</v>
      </c>
      <c r="F642" s="0" t="n">
        <v>30</v>
      </c>
    </row>
    <row r="643" customFormat="false" ht="12.75" hidden="false" customHeight="false" outlineLevel="0" collapsed="false">
      <c r="A643" s="56" t="s">
        <v>94</v>
      </c>
      <c r="B643" s="57" t="n">
        <v>96013084</v>
      </c>
      <c r="C643" s="118" t="s">
        <v>95</v>
      </c>
      <c r="D643" s="57" t="n">
        <v>31699</v>
      </c>
      <c r="E643" s="0" t="s">
        <v>13</v>
      </c>
      <c r="F643" s="0" t="n">
        <v>30</v>
      </c>
    </row>
    <row r="644" customFormat="false" ht="12.75" hidden="false" customHeight="false" outlineLevel="0" collapsed="false">
      <c r="A644" s="56" t="s">
        <v>94</v>
      </c>
      <c r="B644" s="57" t="n">
        <v>96020687</v>
      </c>
      <c r="C644" s="118" t="s">
        <v>32</v>
      </c>
      <c r="D644" s="57" t="n">
        <v>31699</v>
      </c>
      <c r="E644" s="0" t="s">
        <v>13</v>
      </c>
      <c r="F644" s="0" t="n">
        <v>30</v>
      </c>
    </row>
    <row r="645" customFormat="false" ht="12.75" hidden="false" customHeight="false" outlineLevel="0" collapsed="false">
      <c r="A645" s="56" t="s">
        <v>94</v>
      </c>
      <c r="B645" s="57" t="n">
        <v>96036713</v>
      </c>
      <c r="C645" s="118" t="s">
        <v>34</v>
      </c>
      <c r="D645" s="57" t="n">
        <v>31699</v>
      </c>
      <c r="E645" s="0" t="s">
        <v>13</v>
      </c>
      <c r="F645" s="0" t="n">
        <v>30</v>
      </c>
    </row>
    <row r="646" customFormat="false" ht="12.75" hidden="false" customHeight="false" outlineLevel="0" collapsed="false">
      <c r="A646" s="56" t="s">
        <v>94</v>
      </c>
      <c r="B646" s="57" t="n">
        <v>96036811</v>
      </c>
      <c r="C646" s="118" t="s">
        <v>34</v>
      </c>
      <c r="D646" s="57" t="n">
        <v>31699</v>
      </c>
      <c r="E646" s="0" t="s">
        <v>13</v>
      </c>
      <c r="F646" s="0" t="n">
        <v>30</v>
      </c>
    </row>
    <row r="647" customFormat="false" ht="12.75" hidden="false" customHeight="false" outlineLevel="0" collapsed="false">
      <c r="A647" s="56" t="s">
        <v>94</v>
      </c>
      <c r="B647" s="57" t="n">
        <v>96057675</v>
      </c>
      <c r="C647" s="118" t="s">
        <v>38</v>
      </c>
      <c r="D647" s="57" t="n">
        <v>31699</v>
      </c>
      <c r="E647" s="0" t="s">
        <v>13</v>
      </c>
      <c r="F647" s="0" t="n">
        <v>30</v>
      </c>
    </row>
    <row r="648" customFormat="false" ht="12.75" hidden="false" customHeight="false" outlineLevel="0" collapsed="false">
      <c r="A648" s="56" t="s">
        <v>94</v>
      </c>
      <c r="B648" s="57" t="n">
        <v>96057750</v>
      </c>
      <c r="C648" s="118" t="s">
        <v>32</v>
      </c>
      <c r="D648" s="57" t="n">
        <v>31699</v>
      </c>
      <c r="E648" s="0" t="s">
        <v>13</v>
      </c>
      <c r="F648" s="0" t="n">
        <v>30</v>
      </c>
    </row>
    <row r="649" customFormat="false" ht="12.75" hidden="false" customHeight="false" outlineLevel="0" collapsed="false">
      <c r="A649" s="56" t="s">
        <v>94</v>
      </c>
      <c r="B649" s="57" t="n">
        <v>96061917</v>
      </c>
      <c r="C649" s="118" t="s">
        <v>32</v>
      </c>
      <c r="D649" s="57" t="n">
        <v>31699</v>
      </c>
      <c r="E649" s="0" t="s">
        <v>13</v>
      </c>
      <c r="F649" s="0" t="n">
        <v>30</v>
      </c>
    </row>
    <row r="650" customFormat="false" ht="12.75" hidden="false" customHeight="false" outlineLevel="0" collapsed="false">
      <c r="A650" s="56" t="s">
        <v>94</v>
      </c>
      <c r="B650" s="57" t="n">
        <v>96061919</v>
      </c>
      <c r="C650" s="118" t="s">
        <v>32</v>
      </c>
      <c r="D650" s="57" t="n">
        <v>31699</v>
      </c>
      <c r="E650" s="0" t="s">
        <v>13</v>
      </c>
      <c r="F650" s="0" t="n">
        <v>30</v>
      </c>
    </row>
    <row r="651" customFormat="false" ht="12.75" hidden="false" customHeight="false" outlineLevel="0" collapsed="false">
      <c r="A651" s="56" t="s">
        <v>94</v>
      </c>
      <c r="B651" s="57" t="n">
        <v>96067097</v>
      </c>
      <c r="C651" s="118" t="s">
        <v>32</v>
      </c>
      <c r="D651" s="57" t="n">
        <v>31699</v>
      </c>
      <c r="E651" s="0" t="s">
        <v>13</v>
      </c>
      <c r="F651" s="0" t="n">
        <v>30</v>
      </c>
    </row>
    <row r="652" customFormat="false" ht="12.75" hidden="false" customHeight="false" outlineLevel="0" collapsed="false">
      <c r="A652" s="56" t="s">
        <v>170</v>
      </c>
      <c r="B652" s="57" t="n">
        <v>96005429</v>
      </c>
      <c r="C652" s="118" t="s">
        <v>35</v>
      </c>
      <c r="D652" s="57" t="n">
        <v>34566</v>
      </c>
      <c r="E652" s="0" t="s">
        <v>13</v>
      </c>
      <c r="F652" s="0" t="n">
        <v>88</v>
      </c>
    </row>
    <row r="653" customFormat="false" ht="12.75" hidden="false" customHeight="false" outlineLevel="0" collapsed="false">
      <c r="A653" s="56" t="s">
        <v>170</v>
      </c>
      <c r="B653" s="57" t="n">
        <v>96018764</v>
      </c>
      <c r="C653" s="118" t="s">
        <v>36</v>
      </c>
      <c r="D653" s="57" t="n">
        <v>34566</v>
      </c>
      <c r="E653" s="0" t="s">
        <v>13</v>
      </c>
      <c r="F653" s="0" t="n">
        <v>88</v>
      </c>
    </row>
    <row r="654" customFormat="false" ht="12.75" hidden="false" customHeight="false" outlineLevel="0" collapsed="false">
      <c r="A654" s="56" t="s">
        <v>170</v>
      </c>
      <c r="B654" s="57" t="n">
        <v>96029288</v>
      </c>
      <c r="C654" s="118" t="s">
        <v>54</v>
      </c>
      <c r="D654" s="57" t="n">
        <v>34566</v>
      </c>
      <c r="E654" s="0" t="s">
        <v>13</v>
      </c>
      <c r="F654" s="0" t="n">
        <v>88</v>
      </c>
    </row>
    <row r="655" customFormat="false" ht="12.75" hidden="false" customHeight="false" outlineLevel="0" collapsed="false">
      <c r="A655" s="56" t="s">
        <v>170</v>
      </c>
      <c r="B655" s="57" t="n">
        <v>96046739</v>
      </c>
      <c r="C655" s="118" t="s">
        <v>47</v>
      </c>
      <c r="D655" s="57" t="n">
        <v>34566</v>
      </c>
      <c r="E655" s="0" t="s">
        <v>13</v>
      </c>
      <c r="F655" s="0" t="n">
        <v>88</v>
      </c>
    </row>
    <row r="656" customFormat="false" ht="12.75" hidden="false" customHeight="false" outlineLevel="0" collapsed="false">
      <c r="A656" s="56" t="s">
        <v>255</v>
      </c>
      <c r="B656" s="57" t="n">
        <v>96032708</v>
      </c>
      <c r="C656" s="118" t="s">
        <v>29</v>
      </c>
      <c r="D656" s="57" t="n">
        <v>34811</v>
      </c>
      <c r="E656" s="0" t="s">
        <v>13</v>
      </c>
      <c r="F656" s="0" t="n">
        <v>159</v>
      </c>
    </row>
    <row r="657" customFormat="false" ht="12.75" hidden="false" customHeight="false" outlineLevel="0" collapsed="false">
      <c r="A657" s="56" t="s">
        <v>255</v>
      </c>
      <c r="B657" s="57" t="n">
        <v>96033143</v>
      </c>
      <c r="C657" s="118" t="s">
        <v>28</v>
      </c>
      <c r="D657" s="57" t="n">
        <v>34811</v>
      </c>
      <c r="E657" s="0" t="s">
        <v>13</v>
      </c>
      <c r="F657" s="0" t="n">
        <v>159</v>
      </c>
    </row>
    <row r="658" customFormat="false" ht="12.75" hidden="false" customHeight="false" outlineLevel="0" collapsed="false">
      <c r="A658" s="56" t="s">
        <v>255</v>
      </c>
      <c r="B658" s="57" t="n">
        <v>96057970</v>
      </c>
      <c r="C658" s="118" t="s">
        <v>33</v>
      </c>
      <c r="D658" s="57" t="n">
        <v>34811</v>
      </c>
      <c r="E658" s="0" t="s">
        <v>13</v>
      </c>
      <c r="F658" s="0" t="n">
        <v>159</v>
      </c>
    </row>
    <row r="659" customFormat="false" ht="12.75" hidden="false" customHeight="false" outlineLevel="0" collapsed="false">
      <c r="A659" s="56" t="s">
        <v>255</v>
      </c>
      <c r="B659" s="57" t="n">
        <v>96063268</v>
      </c>
      <c r="C659" s="118" t="s">
        <v>70</v>
      </c>
      <c r="D659" s="57" t="n">
        <v>34811</v>
      </c>
      <c r="E659" s="0" t="s">
        <v>13</v>
      </c>
      <c r="F659" s="0" t="n">
        <v>159</v>
      </c>
    </row>
    <row r="660" customFormat="false" ht="12.75" hidden="false" customHeight="false" outlineLevel="0" collapsed="false">
      <c r="A660" s="56" t="s">
        <v>327</v>
      </c>
      <c r="B660" s="57" t="n">
        <v>96002360</v>
      </c>
      <c r="C660" s="118" t="s">
        <v>54</v>
      </c>
      <c r="D660" s="57" t="n">
        <v>36857</v>
      </c>
      <c r="E660" s="0" t="s">
        <v>13</v>
      </c>
      <c r="F660" s="0" t="n">
        <v>222</v>
      </c>
    </row>
    <row r="661" customFormat="false" ht="12.75" hidden="false" customHeight="false" outlineLevel="0" collapsed="false">
      <c r="A661" s="56" t="s">
        <v>139</v>
      </c>
      <c r="B661" s="57" t="n">
        <v>96005957</v>
      </c>
      <c r="C661" s="118" t="s">
        <v>140</v>
      </c>
      <c r="D661" s="57" t="n">
        <v>45492</v>
      </c>
      <c r="E661" s="0" t="s">
        <v>13</v>
      </c>
      <c r="F661" s="0" t="n">
        <v>64</v>
      </c>
    </row>
    <row r="662" customFormat="false" ht="12.75" hidden="false" customHeight="false" outlineLevel="0" collapsed="false">
      <c r="A662" s="56" t="s">
        <v>139</v>
      </c>
      <c r="B662" s="57" t="n">
        <v>96009462</v>
      </c>
      <c r="C662" s="118" t="s">
        <v>78</v>
      </c>
      <c r="D662" s="57" t="n">
        <v>45492</v>
      </c>
      <c r="E662" s="0" t="s">
        <v>13</v>
      </c>
      <c r="F662" s="0" t="n">
        <v>64</v>
      </c>
    </row>
    <row r="663" customFormat="false" ht="12.75" hidden="false" customHeight="false" outlineLevel="0" collapsed="false">
      <c r="A663" s="56" t="s">
        <v>139</v>
      </c>
      <c r="B663" s="57" t="n">
        <v>96023243</v>
      </c>
      <c r="C663" s="118" t="s">
        <v>36</v>
      </c>
      <c r="D663" s="57" t="n">
        <v>45492</v>
      </c>
      <c r="E663" s="0" t="s">
        <v>13</v>
      </c>
      <c r="F663" s="0" t="n">
        <v>64</v>
      </c>
    </row>
    <row r="664" customFormat="false" ht="12.75" hidden="false" customHeight="false" outlineLevel="0" collapsed="false">
      <c r="A664" s="56" t="s">
        <v>147</v>
      </c>
      <c r="B664" s="57" t="n">
        <v>96060729</v>
      </c>
      <c r="C664" s="118" t="s">
        <v>29</v>
      </c>
      <c r="D664" s="57" t="n">
        <v>45515</v>
      </c>
      <c r="E664" s="0" t="s">
        <v>13</v>
      </c>
      <c r="F664" s="0" t="n">
        <v>70</v>
      </c>
    </row>
    <row r="665" customFormat="false" ht="12.75" hidden="false" customHeight="false" outlineLevel="0" collapsed="false">
      <c r="A665" s="56" t="s">
        <v>147</v>
      </c>
      <c r="B665" s="57" t="n">
        <v>96061779</v>
      </c>
      <c r="C665" s="118" t="s">
        <v>28</v>
      </c>
      <c r="D665" s="57" t="n">
        <v>45515</v>
      </c>
      <c r="E665" s="0" t="s">
        <v>13</v>
      </c>
      <c r="F665" s="0" t="n">
        <v>70</v>
      </c>
    </row>
    <row r="666" customFormat="false" ht="12.75" hidden="false" customHeight="false" outlineLevel="0" collapsed="false">
      <c r="A666" s="56" t="s">
        <v>147</v>
      </c>
      <c r="B666" s="57" t="n">
        <v>96061880</v>
      </c>
      <c r="C666" s="118" t="s">
        <v>28</v>
      </c>
      <c r="D666" s="57" t="n">
        <v>45515</v>
      </c>
      <c r="E666" s="0" t="s">
        <v>13</v>
      </c>
      <c r="F666" s="0" t="n">
        <v>70</v>
      </c>
    </row>
    <row r="667" customFormat="false" ht="12.75" hidden="false" customHeight="false" outlineLevel="0" collapsed="false">
      <c r="A667" s="56" t="s">
        <v>147</v>
      </c>
      <c r="B667" s="57" t="n">
        <v>96096113</v>
      </c>
      <c r="C667" s="118" t="s">
        <v>29</v>
      </c>
      <c r="D667" s="57" t="n">
        <v>45515</v>
      </c>
      <c r="E667" s="0" t="s">
        <v>13</v>
      </c>
      <c r="F667" s="0" t="n">
        <v>70</v>
      </c>
    </row>
    <row r="668" customFormat="false" ht="12.75" hidden="false" customHeight="false" outlineLevel="0" collapsed="false">
      <c r="A668" s="56" t="s">
        <v>147</v>
      </c>
      <c r="B668" s="57" t="n">
        <v>96005429</v>
      </c>
      <c r="C668" s="118" t="s">
        <v>35</v>
      </c>
      <c r="D668" s="57" t="n">
        <v>45515</v>
      </c>
      <c r="E668" s="0" t="s">
        <v>13</v>
      </c>
      <c r="F668" s="0" t="n">
        <v>70</v>
      </c>
    </row>
    <row r="669" customFormat="false" ht="12.75" hidden="false" customHeight="false" outlineLevel="0" collapsed="false">
      <c r="A669" s="56" t="s">
        <v>147</v>
      </c>
      <c r="B669" s="57" t="n">
        <v>96007593</v>
      </c>
      <c r="C669" s="118" t="s">
        <v>52</v>
      </c>
      <c r="D669" s="57" t="n">
        <v>45515</v>
      </c>
      <c r="E669" s="0" t="s">
        <v>13</v>
      </c>
      <c r="F669" s="0" t="n">
        <v>70</v>
      </c>
    </row>
    <row r="670" customFormat="false" ht="12.75" hidden="false" customHeight="false" outlineLevel="0" collapsed="false">
      <c r="A670" s="56" t="s">
        <v>147</v>
      </c>
      <c r="B670" s="57" t="n">
        <v>96010108</v>
      </c>
      <c r="C670" s="118" t="s">
        <v>56</v>
      </c>
      <c r="D670" s="57" t="n">
        <v>45515</v>
      </c>
      <c r="E670" s="0" t="s">
        <v>13</v>
      </c>
      <c r="F670" s="0" t="n">
        <v>70</v>
      </c>
    </row>
    <row r="671" customFormat="false" ht="12.75" hidden="false" customHeight="false" outlineLevel="0" collapsed="false">
      <c r="A671" s="56" t="s">
        <v>147</v>
      </c>
      <c r="B671" s="57" t="n">
        <v>96057839</v>
      </c>
      <c r="C671" s="118" t="s">
        <v>33</v>
      </c>
      <c r="D671" s="57" t="n">
        <v>45515</v>
      </c>
      <c r="E671" s="0" t="s">
        <v>13</v>
      </c>
      <c r="F671" s="0" t="n">
        <v>70</v>
      </c>
    </row>
    <row r="672" customFormat="false" ht="12.75" hidden="false" customHeight="false" outlineLevel="0" collapsed="false">
      <c r="A672" s="56" t="s">
        <v>147</v>
      </c>
      <c r="B672" s="57" t="n">
        <v>96062118</v>
      </c>
      <c r="C672" s="118" t="s">
        <v>33</v>
      </c>
      <c r="D672" s="57" t="n">
        <v>45515</v>
      </c>
      <c r="E672" s="0" t="s">
        <v>13</v>
      </c>
      <c r="F672" s="0" t="n">
        <v>70</v>
      </c>
    </row>
    <row r="673" customFormat="false" ht="12.75" hidden="false" customHeight="false" outlineLevel="0" collapsed="false">
      <c r="A673" s="56" t="s">
        <v>147</v>
      </c>
      <c r="B673" s="57" t="n">
        <v>96062169</v>
      </c>
      <c r="C673" s="118" t="s">
        <v>33</v>
      </c>
      <c r="D673" s="57" t="n">
        <v>45515</v>
      </c>
      <c r="E673" s="0" t="s">
        <v>13</v>
      </c>
      <c r="F673" s="0" t="n">
        <v>70</v>
      </c>
    </row>
    <row r="674" customFormat="false" ht="12.75" hidden="false" customHeight="false" outlineLevel="0" collapsed="false">
      <c r="A674" s="56" t="s">
        <v>147</v>
      </c>
      <c r="B674" s="57" t="n">
        <v>96062984</v>
      </c>
      <c r="C674" s="118" t="s">
        <v>33</v>
      </c>
      <c r="D674" s="57" t="n">
        <v>45515</v>
      </c>
      <c r="E674" s="0" t="s">
        <v>13</v>
      </c>
      <c r="F674" s="0" t="n">
        <v>70</v>
      </c>
    </row>
    <row r="675" customFormat="false" ht="12.75" hidden="false" customHeight="false" outlineLevel="0" collapsed="false">
      <c r="A675" s="56" t="s">
        <v>147</v>
      </c>
      <c r="B675" s="57" t="n">
        <v>96063344</v>
      </c>
      <c r="C675" s="118" t="s">
        <v>33</v>
      </c>
      <c r="D675" s="57" t="n">
        <v>45515</v>
      </c>
      <c r="E675" s="0" t="s">
        <v>13</v>
      </c>
      <c r="F675" s="0" t="n">
        <v>70</v>
      </c>
    </row>
    <row r="676" customFormat="false" ht="12.75" hidden="false" customHeight="false" outlineLevel="0" collapsed="false">
      <c r="A676" s="56" t="s">
        <v>147</v>
      </c>
      <c r="B676" s="57" t="n">
        <v>96071155</v>
      </c>
      <c r="C676" s="118" t="s">
        <v>33</v>
      </c>
      <c r="D676" s="57" t="n">
        <v>45515</v>
      </c>
      <c r="E676" s="0" t="s">
        <v>13</v>
      </c>
      <c r="F676" s="0" t="n">
        <v>70</v>
      </c>
    </row>
    <row r="677" customFormat="false" ht="12.75" hidden="false" customHeight="false" outlineLevel="0" collapsed="false">
      <c r="A677" s="56" t="s">
        <v>147</v>
      </c>
      <c r="B677" s="57" t="n">
        <v>96080608</v>
      </c>
      <c r="C677" s="118" t="s">
        <v>38</v>
      </c>
      <c r="D677" s="57" t="n">
        <v>45515</v>
      </c>
      <c r="E677" s="0" t="s">
        <v>13</v>
      </c>
      <c r="F677" s="0" t="n">
        <v>70</v>
      </c>
    </row>
    <row r="678" customFormat="false" ht="12.75" hidden="false" customHeight="false" outlineLevel="0" collapsed="false">
      <c r="A678" s="56" t="s">
        <v>212</v>
      </c>
      <c r="B678" s="57" t="n">
        <v>96005429</v>
      </c>
      <c r="C678" s="118" t="s">
        <v>35</v>
      </c>
      <c r="D678" s="57" t="n">
        <v>45829</v>
      </c>
      <c r="E678" s="0" t="s">
        <v>13</v>
      </c>
      <c r="F678" s="0" t="n">
        <v>122</v>
      </c>
    </row>
    <row r="679" customFormat="false" ht="12.75" hidden="false" customHeight="false" outlineLevel="0" collapsed="false">
      <c r="A679" s="56" t="s">
        <v>212</v>
      </c>
      <c r="B679" s="57" t="n">
        <v>96029053</v>
      </c>
      <c r="C679" s="118" t="s">
        <v>34</v>
      </c>
      <c r="D679" s="57" t="n">
        <v>45829</v>
      </c>
      <c r="E679" s="0" t="s">
        <v>13</v>
      </c>
      <c r="F679" s="0" t="n">
        <v>122</v>
      </c>
    </row>
    <row r="680" customFormat="false" ht="12.75" hidden="false" customHeight="false" outlineLevel="0" collapsed="false">
      <c r="A680" s="56" t="s">
        <v>212</v>
      </c>
      <c r="B680" s="57" t="n">
        <v>96044788</v>
      </c>
      <c r="C680" s="118" t="s">
        <v>38</v>
      </c>
      <c r="D680" s="57" t="n">
        <v>45829</v>
      </c>
      <c r="E680" s="0" t="s">
        <v>13</v>
      </c>
      <c r="F680" s="0" t="n">
        <v>122</v>
      </c>
    </row>
    <row r="681" customFormat="false" ht="12.75" hidden="false" customHeight="false" outlineLevel="0" collapsed="false">
      <c r="A681" s="56" t="s">
        <v>212</v>
      </c>
      <c r="B681" s="57" t="n">
        <v>96057545</v>
      </c>
      <c r="C681" s="118" t="s">
        <v>32</v>
      </c>
      <c r="D681" s="57" t="n">
        <v>45829</v>
      </c>
      <c r="E681" s="0" t="s">
        <v>13</v>
      </c>
      <c r="F681" s="0" t="n">
        <v>122</v>
      </c>
    </row>
    <row r="682" customFormat="false" ht="12.75" hidden="false" customHeight="false" outlineLevel="0" collapsed="false">
      <c r="A682" s="56" t="s">
        <v>212</v>
      </c>
      <c r="B682" s="57" t="n">
        <v>96085090</v>
      </c>
      <c r="C682" s="118" t="s">
        <v>32</v>
      </c>
      <c r="D682" s="57" t="n">
        <v>45829</v>
      </c>
      <c r="E682" s="0" t="s">
        <v>13</v>
      </c>
      <c r="F682" s="0" t="n">
        <v>122</v>
      </c>
    </row>
    <row r="683" customFormat="false" ht="12.75" hidden="false" customHeight="false" outlineLevel="0" collapsed="false">
      <c r="A683" s="56" t="s">
        <v>132</v>
      </c>
      <c r="B683" s="57" t="n">
        <v>96001397</v>
      </c>
      <c r="C683" s="118" t="s">
        <v>56</v>
      </c>
      <c r="D683" s="57" t="n">
        <v>46388</v>
      </c>
      <c r="E683" s="0" t="s">
        <v>13</v>
      </c>
      <c r="F683" s="0" t="n">
        <v>59</v>
      </c>
    </row>
    <row r="684" customFormat="false" ht="12.75" hidden="false" customHeight="false" outlineLevel="0" collapsed="false">
      <c r="A684" s="56" t="s">
        <v>132</v>
      </c>
      <c r="B684" s="57" t="n">
        <v>96009757</v>
      </c>
      <c r="C684" s="118" t="s">
        <v>78</v>
      </c>
      <c r="D684" s="57" t="n">
        <v>46388</v>
      </c>
      <c r="E684" s="0" t="s">
        <v>13</v>
      </c>
      <c r="F684" s="0" t="n">
        <v>59</v>
      </c>
    </row>
    <row r="685" customFormat="false" ht="12.75" hidden="false" customHeight="false" outlineLevel="0" collapsed="false">
      <c r="A685" s="56" t="s">
        <v>132</v>
      </c>
      <c r="B685" s="57" t="n">
        <v>96018762</v>
      </c>
      <c r="C685" s="118" t="s">
        <v>36</v>
      </c>
      <c r="D685" s="57" t="n">
        <v>46388</v>
      </c>
      <c r="E685" s="0" t="s">
        <v>13</v>
      </c>
      <c r="F685" s="0" t="n">
        <v>59</v>
      </c>
    </row>
    <row r="686" customFormat="false" ht="12.75" hidden="false" customHeight="false" outlineLevel="0" collapsed="false">
      <c r="A686" s="56" t="s">
        <v>132</v>
      </c>
      <c r="B686" s="57" t="n">
        <v>96048128</v>
      </c>
      <c r="C686" s="118" t="s">
        <v>32</v>
      </c>
      <c r="D686" s="57" t="n">
        <v>46388</v>
      </c>
      <c r="E686" s="0" t="s">
        <v>13</v>
      </c>
      <c r="F686" s="0" t="n">
        <v>59</v>
      </c>
    </row>
    <row r="687" customFormat="false" ht="12.75" hidden="false" customHeight="false" outlineLevel="0" collapsed="false">
      <c r="A687" s="56" t="s">
        <v>132</v>
      </c>
      <c r="B687" s="57" t="n">
        <v>96048134</v>
      </c>
      <c r="C687" s="118" t="s">
        <v>33</v>
      </c>
      <c r="D687" s="57" t="n">
        <v>46388</v>
      </c>
      <c r="E687" s="0" t="s">
        <v>13</v>
      </c>
      <c r="F687" s="0" t="n">
        <v>59</v>
      </c>
    </row>
    <row r="688" customFormat="false" ht="12.75" hidden="false" customHeight="false" outlineLevel="0" collapsed="false">
      <c r="A688" s="56" t="s">
        <v>132</v>
      </c>
      <c r="B688" s="57" t="n">
        <v>96048682</v>
      </c>
      <c r="C688" s="118" t="s">
        <v>32</v>
      </c>
      <c r="D688" s="57" t="n">
        <v>46388</v>
      </c>
      <c r="E688" s="0" t="s">
        <v>13</v>
      </c>
      <c r="F688" s="0" t="n">
        <v>59</v>
      </c>
    </row>
    <row r="689" customFormat="false" ht="12.75" hidden="false" customHeight="false" outlineLevel="0" collapsed="false">
      <c r="A689" s="56" t="s">
        <v>132</v>
      </c>
      <c r="B689" s="57" t="n">
        <v>96051940</v>
      </c>
      <c r="C689" s="118" t="s">
        <v>38</v>
      </c>
      <c r="D689" s="57" t="n">
        <v>46388</v>
      </c>
      <c r="E689" s="0" t="s">
        <v>13</v>
      </c>
      <c r="F689" s="0" t="n">
        <v>59</v>
      </c>
    </row>
    <row r="690" customFormat="false" ht="12.75" hidden="false" customHeight="false" outlineLevel="0" collapsed="false">
      <c r="A690" s="56" t="s">
        <v>132</v>
      </c>
      <c r="B690" s="57" t="n">
        <v>96055468</v>
      </c>
      <c r="C690" s="118" t="s">
        <v>32</v>
      </c>
      <c r="D690" s="57" t="n">
        <v>46388</v>
      </c>
      <c r="E690" s="0" t="s">
        <v>13</v>
      </c>
      <c r="F690" s="0" t="n">
        <v>59</v>
      </c>
    </row>
    <row r="691" customFormat="false" ht="12.75" hidden="false" customHeight="false" outlineLevel="0" collapsed="false">
      <c r="A691" s="56" t="s">
        <v>132</v>
      </c>
      <c r="B691" s="57" t="n">
        <v>96057945</v>
      </c>
      <c r="C691" s="118" t="s">
        <v>33</v>
      </c>
      <c r="D691" s="57" t="n">
        <v>46388</v>
      </c>
      <c r="E691" s="0" t="s">
        <v>13</v>
      </c>
      <c r="F691" s="0" t="n">
        <v>59</v>
      </c>
    </row>
    <row r="692" customFormat="false" ht="12.75" hidden="false" customHeight="false" outlineLevel="0" collapsed="false">
      <c r="A692" s="56" t="s">
        <v>132</v>
      </c>
      <c r="B692" s="57" t="n">
        <v>96059721</v>
      </c>
      <c r="C692" s="118" t="s">
        <v>33</v>
      </c>
      <c r="D692" s="57" t="n">
        <v>46388</v>
      </c>
      <c r="E692" s="0" t="s">
        <v>13</v>
      </c>
      <c r="F692" s="0" t="n">
        <v>59</v>
      </c>
    </row>
    <row r="693" customFormat="false" ht="12.75" hidden="false" customHeight="false" outlineLevel="0" collapsed="false">
      <c r="A693" s="56" t="s">
        <v>132</v>
      </c>
      <c r="B693" s="57" t="n">
        <v>96060305</v>
      </c>
      <c r="C693" s="118" t="s">
        <v>33</v>
      </c>
      <c r="D693" s="57" t="n">
        <v>46388</v>
      </c>
      <c r="E693" s="0" t="s">
        <v>13</v>
      </c>
      <c r="F693" s="0" t="n">
        <v>59</v>
      </c>
    </row>
    <row r="694" customFormat="false" ht="12.75" hidden="false" customHeight="false" outlineLevel="0" collapsed="false">
      <c r="A694" s="56" t="s">
        <v>132</v>
      </c>
      <c r="B694" s="57" t="n">
        <v>96060528</v>
      </c>
      <c r="C694" s="118" t="s">
        <v>33</v>
      </c>
      <c r="D694" s="57" t="n">
        <v>46388</v>
      </c>
      <c r="E694" s="0" t="s">
        <v>13</v>
      </c>
      <c r="F694" s="0" t="n">
        <v>59</v>
      </c>
    </row>
    <row r="695" customFormat="false" ht="12.75" hidden="false" customHeight="false" outlineLevel="0" collapsed="false">
      <c r="A695" s="56" t="s">
        <v>132</v>
      </c>
      <c r="B695" s="57" t="n">
        <v>96060529</v>
      </c>
      <c r="C695" s="118" t="s">
        <v>33</v>
      </c>
      <c r="D695" s="57" t="n">
        <v>46388</v>
      </c>
      <c r="E695" s="0" t="s">
        <v>13</v>
      </c>
      <c r="F695" s="0" t="n">
        <v>59</v>
      </c>
    </row>
    <row r="696" customFormat="false" ht="12.75" hidden="false" customHeight="false" outlineLevel="0" collapsed="false">
      <c r="A696" s="56" t="s">
        <v>132</v>
      </c>
      <c r="B696" s="57" t="n">
        <v>96061936</v>
      </c>
      <c r="C696" s="118" t="s">
        <v>33</v>
      </c>
      <c r="D696" s="57" t="n">
        <v>46388</v>
      </c>
      <c r="E696" s="0" t="s">
        <v>13</v>
      </c>
      <c r="F696" s="0" t="n">
        <v>59</v>
      </c>
    </row>
    <row r="697" customFormat="false" ht="12.75" hidden="false" customHeight="false" outlineLevel="0" collapsed="false">
      <c r="A697" s="56" t="s">
        <v>132</v>
      </c>
      <c r="B697" s="57" t="n">
        <v>96063549</v>
      </c>
      <c r="C697" s="118" t="s">
        <v>33</v>
      </c>
      <c r="D697" s="57" t="n">
        <v>46388</v>
      </c>
      <c r="E697" s="0" t="s">
        <v>13</v>
      </c>
      <c r="F697" s="0" t="n">
        <v>59</v>
      </c>
    </row>
    <row r="698" customFormat="false" ht="12.75" hidden="false" customHeight="false" outlineLevel="0" collapsed="false">
      <c r="A698" s="56" t="s">
        <v>132</v>
      </c>
      <c r="B698" s="57" t="n">
        <v>96063550</v>
      </c>
      <c r="C698" s="118" t="s">
        <v>33</v>
      </c>
      <c r="D698" s="57" t="n">
        <v>46388</v>
      </c>
      <c r="E698" s="0" t="s">
        <v>13</v>
      </c>
      <c r="F698" s="0" t="n">
        <v>59</v>
      </c>
    </row>
    <row r="699" customFormat="false" ht="12.75" hidden="false" customHeight="false" outlineLevel="0" collapsed="false">
      <c r="A699" s="56" t="s">
        <v>132</v>
      </c>
      <c r="B699" s="57" t="n">
        <v>96063551</v>
      </c>
      <c r="C699" s="118" t="s">
        <v>33</v>
      </c>
      <c r="D699" s="57" t="n">
        <v>46388</v>
      </c>
      <c r="E699" s="0" t="s">
        <v>13</v>
      </c>
      <c r="F699" s="0" t="n">
        <v>59</v>
      </c>
    </row>
    <row r="700" customFormat="false" ht="12.75" hidden="false" customHeight="false" outlineLevel="0" collapsed="false">
      <c r="A700" s="56" t="s">
        <v>132</v>
      </c>
      <c r="B700" s="57" t="n">
        <v>96063906</v>
      </c>
      <c r="C700" s="118" t="s">
        <v>33</v>
      </c>
      <c r="D700" s="57" t="n">
        <v>46388</v>
      </c>
      <c r="E700" s="0" t="s">
        <v>13</v>
      </c>
      <c r="F700" s="0" t="n">
        <v>59</v>
      </c>
    </row>
    <row r="701" customFormat="false" ht="12.75" hidden="false" customHeight="false" outlineLevel="0" collapsed="false">
      <c r="A701" s="56" t="s">
        <v>132</v>
      </c>
      <c r="B701" s="57" t="n">
        <v>96094545</v>
      </c>
      <c r="C701" s="118" t="s">
        <v>32</v>
      </c>
      <c r="D701" s="57" t="n">
        <v>46388</v>
      </c>
      <c r="E701" s="0" t="s">
        <v>13</v>
      </c>
      <c r="F701" s="0" t="n">
        <v>59</v>
      </c>
    </row>
    <row r="702" customFormat="false" ht="12.75" hidden="false" customHeight="false" outlineLevel="0" collapsed="false">
      <c r="A702" s="56" t="s">
        <v>314</v>
      </c>
      <c r="B702" s="57" t="n">
        <v>96004322</v>
      </c>
      <c r="C702" s="118" t="s">
        <v>315</v>
      </c>
      <c r="D702" s="57" t="n">
        <v>46565</v>
      </c>
      <c r="E702" s="0" t="s">
        <v>13</v>
      </c>
      <c r="F702" s="0" t="n">
        <v>211</v>
      </c>
    </row>
    <row r="703" customFormat="false" ht="12.75" hidden="false" customHeight="false" outlineLevel="0" collapsed="false">
      <c r="A703" s="56" t="s">
        <v>314</v>
      </c>
      <c r="B703" s="57" t="n">
        <v>96019019</v>
      </c>
      <c r="C703" s="118" t="s">
        <v>36</v>
      </c>
      <c r="D703" s="57" t="n">
        <v>46565</v>
      </c>
      <c r="E703" s="0" t="s">
        <v>13</v>
      </c>
      <c r="F703" s="0" t="n">
        <v>211</v>
      </c>
    </row>
    <row r="704" customFormat="false" ht="12.75" hidden="false" customHeight="false" outlineLevel="0" collapsed="false">
      <c r="A704" s="56" t="s">
        <v>314</v>
      </c>
      <c r="B704" s="57" t="n">
        <v>96029014</v>
      </c>
      <c r="C704" s="118" t="s">
        <v>34</v>
      </c>
      <c r="D704" s="57" t="n">
        <v>46565</v>
      </c>
      <c r="E704" s="0" t="s">
        <v>13</v>
      </c>
      <c r="F704" s="0" t="n">
        <v>211</v>
      </c>
    </row>
    <row r="705" customFormat="false" ht="12.75" hidden="false" customHeight="false" outlineLevel="0" collapsed="false">
      <c r="A705" s="56" t="s">
        <v>314</v>
      </c>
      <c r="B705" s="57" t="n">
        <v>96029507</v>
      </c>
      <c r="C705" s="118" t="s">
        <v>54</v>
      </c>
      <c r="D705" s="57" t="n">
        <v>46565</v>
      </c>
      <c r="E705" s="0" t="s">
        <v>13</v>
      </c>
      <c r="F705" s="0" t="n">
        <v>211</v>
      </c>
    </row>
    <row r="706" customFormat="false" ht="12.75" hidden="false" customHeight="false" outlineLevel="0" collapsed="false">
      <c r="A706" s="56" t="s">
        <v>314</v>
      </c>
      <c r="B706" s="57" t="n">
        <v>96044428</v>
      </c>
      <c r="C706" s="118" t="s">
        <v>38</v>
      </c>
      <c r="D706" s="57" t="n">
        <v>46565</v>
      </c>
      <c r="E706" s="0" t="s">
        <v>13</v>
      </c>
      <c r="F706" s="0" t="n">
        <v>211</v>
      </c>
    </row>
    <row r="707" customFormat="false" ht="12.75" hidden="false" customHeight="false" outlineLevel="0" collapsed="false">
      <c r="A707" s="56" t="s">
        <v>134</v>
      </c>
      <c r="B707" s="57" t="n">
        <v>96003556</v>
      </c>
      <c r="C707" s="118" t="s">
        <v>29</v>
      </c>
      <c r="D707" s="57" t="n">
        <v>46709</v>
      </c>
      <c r="E707" s="0" t="s">
        <v>13</v>
      </c>
      <c r="F707" s="0" t="n">
        <v>61</v>
      </c>
    </row>
    <row r="708" customFormat="false" ht="12.75" hidden="false" customHeight="false" outlineLevel="0" collapsed="false">
      <c r="A708" s="56" t="s">
        <v>134</v>
      </c>
      <c r="B708" s="57" t="n">
        <v>96003804</v>
      </c>
      <c r="C708" s="118" t="s">
        <v>47</v>
      </c>
      <c r="D708" s="57" t="n">
        <v>46709</v>
      </c>
      <c r="E708" s="0" t="s">
        <v>13</v>
      </c>
      <c r="F708" s="0" t="n">
        <v>61</v>
      </c>
    </row>
    <row r="709" customFormat="false" ht="12.75" hidden="false" customHeight="false" outlineLevel="0" collapsed="false">
      <c r="A709" s="56" t="s">
        <v>134</v>
      </c>
      <c r="B709" s="57" t="n">
        <v>96004143</v>
      </c>
      <c r="C709" s="118" t="s">
        <v>28</v>
      </c>
      <c r="D709" s="57" t="n">
        <v>46709</v>
      </c>
      <c r="E709" s="0" t="s">
        <v>13</v>
      </c>
      <c r="F709" s="0" t="n">
        <v>61</v>
      </c>
    </row>
    <row r="710" customFormat="false" ht="12.75" hidden="false" customHeight="false" outlineLevel="0" collapsed="false">
      <c r="A710" s="56" t="s">
        <v>134</v>
      </c>
      <c r="B710" s="57" t="n">
        <v>96005429</v>
      </c>
      <c r="C710" s="118" t="s">
        <v>35</v>
      </c>
      <c r="D710" s="57" t="n">
        <v>46709</v>
      </c>
      <c r="E710" s="0" t="s">
        <v>13</v>
      </c>
      <c r="F710" s="0" t="n">
        <v>61</v>
      </c>
    </row>
    <row r="711" customFormat="false" ht="12.75" hidden="false" customHeight="false" outlineLevel="0" collapsed="false">
      <c r="A711" s="56" t="s">
        <v>134</v>
      </c>
      <c r="B711" s="57" t="n">
        <v>96007585</v>
      </c>
      <c r="C711" s="118" t="s">
        <v>49</v>
      </c>
      <c r="D711" s="57" t="n">
        <v>46709</v>
      </c>
      <c r="E711" s="0" t="s">
        <v>13</v>
      </c>
      <c r="F711" s="0" t="n">
        <v>61</v>
      </c>
    </row>
    <row r="712" customFormat="false" ht="12.75" hidden="false" customHeight="false" outlineLevel="0" collapsed="false">
      <c r="A712" s="56" t="s">
        <v>134</v>
      </c>
      <c r="B712" s="57" t="n">
        <v>96019090</v>
      </c>
      <c r="C712" s="118" t="s">
        <v>36</v>
      </c>
      <c r="D712" s="57" t="n">
        <v>46709</v>
      </c>
      <c r="E712" s="0" t="s">
        <v>13</v>
      </c>
      <c r="F712" s="0" t="n">
        <v>61</v>
      </c>
    </row>
    <row r="713" customFormat="false" ht="12.75" hidden="false" customHeight="false" outlineLevel="0" collapsed="false">
      <c r="A713" s="56" t="s">
        <v>134</v>
      </c>
      <c r="B713" s="57" t="n">
        <v>96028242</v>
      </c>
      <c r="C713" s="118" t="s">
        <v>45</v>
      </c>
      <c r="D713" s="57" t="n">
        <v>46709</v>
      </c>
      <c r="E713" s="0" t="s">
        <v>13</v>
      </c>
      <c r="F713" s="0" t="n">
        <v>61</v>
      </c>
    </row>
    <row r="714" customFormat="false" ht="12.75" hidden="false" customHeight="false" outlineLevel="0" collapsed="false">
      <c r="A714" s="62" t="s">
        <v>120</v>
      </c>
      <c r="B714" s="57"/>
      <c r="C714" s="63" t="s">
        <v>91</v>
      </c>
      <c r="D714" s="60" t="n">
        <v>48528</v>
      </c>
      <c r="E714" s="0" t="s">
        <v>13</v>
      </c>
      <c r="F714" s="0" t="n">
        <v>50</v>
      </c>
    </row>
    <row r="715" customFormat="false" ht="12.75" hidden="false" customHeight="false" outlineLevel="0" collapsed="false">
      <c r="A715" s="56" t="s">
        <v>242</v>
      </c>
      <c r="B715" s="57" t="n">
        <v>96002639</v>
      </c>
      <c r="C715" s="118" t="s">
        <v>28</v>
      </c>
      <c r="D715" s="57" t="n">
        <v>49006</v>
      </c>
      <c r="E715" s="0" t="s">
        <v>13</v>
      </c>
      <c r="F715" s="0" t="n">
        <v>150</v>
      </c>
    </row>
    <row r="716" customFormat="false" ht="12.75" hidden="false" customHeight="false" outlineLevel="0" collapsed="false">
      <c r="A716" s="56" t="s">
        <v>242</v>
      </c>
      <c r="B716" s="57" t="n">
        <v>96002986</v>
      </c>
      <c r="C716" s="118" t="s">
        <v>29</v>
      </c>
      <c r="D716" s="57" t="n">
        <v>49006</v>
      </c>
      <c r="E716" s="0" t="s">
        <v>13</v>
      </c>
      <c r="F716" s="0" t="n">
        <v>150</v>
      </c>
    </row>
    <row r="717" customFormat="false" ht="12.75" hidden="false" customHeight="false" outlineLevel="0" collapsed="false">
      <c r="A717" s="56" t="s">
        <v>242</v>
      </c>
      <c r="B717" s="57" t="n">
        <v>96005429</v>
      </c>
      <c r="C717" s="118" t="s">
        <v>35</v>
      </c>
      <c r="D717" s="57" t="n">
        <v>49006</v>
      </c>
      <c r="E717" s="0" t="s">
        <v>13</v>
      </c>
      <c r="F717" s="0" t="n">
        <v>150</v>
      </c>
    </row>
    <row r="718" customFormat="false" ht="12.75" hidden="false" customHeight="false" outlineLevel="0" collapsed="false">
      <c r="A718" s="56" t="s">
        <v>242</v>
      </c>
      <c r="B718" s="57" t="n">
        <v>96018745</v>
      </c>
      <c r="C718" s="118" t="s">
        <v>36</v>
      </c>
      <c r="D718" s="57" t="n">
        <v>49006</v>
      </c>
      <c r="E718" s="0" t="s">
        <v>13</v>
      </c>
      <c r="F718" s="0" t="n">
        <v>150</v>
      </c>
    </row>
    <row r="719" customFormat="false" ht="12.75" hidden="false" customHeight="false" outlineLevel="0" collapsed="false">
      <c r="A719" s="56" t="s">
        <v>242</v>
      </c>
      <c r="B719" s="57" t="n">
        <v>96056764</v>
      </c>
      <c r="C719" s="118" t="s">
        <v>47</v>
      </c>
      <c r="D719" s="57" t="n">
        <v>49006</v>
      </c>
      <c r="E719" s="0" t="s">
        <v>13</v>
      </c>
      <c r="F719" s="0" t="n">
        <v>150</v>
      </c>
    </row>
    <row r="720" customFormat="false" ht="12.75" hidden="false" customHeight="false" outlineLevel="0" collapsed="false">
      <c r="A720" s="56" t="s">
        <v>232</v>
      </c>
      <c r="B720" s="57" t="n">
        <v>96014566</v>
      </c>
      <c r="C720" s="118" t="s">
        <v>28</v>
      </c>
      <c r="D720" s="57" t="n">
        <v>49115</v>
      </c>
      <c r="E720" s="0" t="s">
        <v>13</v>
      </c>
      <c r="F720" s="0" t="n">
        <v>140</v>
      </c>
    </row>
    <row r="721" customFormat="false" ht="12.75" hidden="false" customHeight="false" outlineLevel="0" collapsed="false">
      <c r="A721" s="56" t="s">
        <v>128</v>
      </c>
      <c r="B721" s="57" t="n">
        <v>96085483</v>
      </c>
      <c r="C721" s="118" t="s">
        <v>44</v>
      </c>
      <c r="D721" s="57" t="n">
        <v>49298</v>
      </c>
      <c r="E721" s="0" t="s">
        <v>13</v>
      </c>
      <c r="F721" s="0" t="n">
        <v>56</v>
      </c>
    </row>
    <row r="722" customFormat="false" ht="12.75" hidden="false" customHeight="false" outlineLevel="0" collapsed="false">
      <c r="A722" s="56" t="s">
        <v>128</v>
      </c>
      <c r="B722" s="57" t="n">
        <v>96005429</v>
      </c>
      <c r="C722" s="118" t="s">
        <v>35</v>
      </c>
      <c r="D722" s="57" t="n">
        <v>49298</v>
      </c>
      <c r="E722" s="0" t="s">
        <v>13</v>
      </c>
      <c r="F722" s="0" t="n">
        <v>56</v>
      </c>
    </row>
    <row r="723" customFormat="false" ht="12.75" hidden="false" customHeight="false" outlineLevel="0" collapsed="false">
      <c r="A723" s="56" t="s">
        <v>128</v>
      </c>
      <c r="B723" s="57" t="n">
        <v>96018772</v>
      </c>
      <c r="C723" s="118" t="s">
        <v>36</v>
      </c>
      <c r="D723" s="57" t="n">
        <v>49298</v>
      </c>
      <c r="E723" s="0" t="s">
        <v>13</v>
      </c>
      <c r="F723" s="0" t="n">
        <v>56</v>
      </c>
    </row>
    <row r="724" customFormat="false" ht="12.75" hidden="false" customHeight="false" outlineLevel="0" collapsed="false">
      <c r="A724" s="56" t="s">
        <v>128</v>
      </c>
      <c r="B724" s="57" t="n">
        <v>96023215</v>
      </c>
      <c r="C724" s="118" t="s">
        <v>78</v>
      </c>
      <c r="D724" s="57" t="n">
        <v>49298</v>
      </c>
      <c r="E724" s="0" t="s">
        <v>13</v>
      </c>
      <c r="F724" s="0" t="n">
        <v>56</v>
      </c>
    </row>
    <row r="725" customFormat="false" ht="12.75" hidden="false" customHeight="false" outlineLevel="0" collapsed="false">
      <c r="A725" s="56" t="s">
        <v>128</v>
      </c>
      <c r="B725" s="57" t="n">
        <v>96037197</v>
      </c>
      <c r="C725" s="118" t="s">
        <v>38</v>
      </c>
      <c r="D725" s="57" t="n">
        <v>49298</v>
      </c>
      <c r="E725" s="0" t="s">
        <v>13</v>
      </c>
      <c r="F725" s="0" t="n">
        <v>56</v>
      </c>
    </row>
    <row r="726" customFormat="false" ht="12.75" hidden="false" customHeight="false" outlineLevel="0" collapsed="false">
      <c r="A726" s="56" t="s">
        <v>128</v>
      </c>
      <c r="B726" s="57" t="n">
        <v>96061906</v>
      </c>
      <c r="C726" s="118" t="s">
        <v>33</v>
      </c>
      <c r="D726" s="57" t="n">
        <v>49298</v>
      </c>
      <c r="E726" s="0" t="s">
        <v>13</v>
      </c>
      <c r="F726" s="0" t="n">
        <v>56</v>
      </c>
    </row>
    <row r="727" customFormat="false" ht="12.75" hidden="false" customHeight="false" outlineLevel="0" collapsed="false">
      <c r="A727" s="56" t="s">
        <v>128</v>
      </c>
      <c r="B727" s="57" t="n">
        <v>96064760</v>
      </c>
      <c r="C727" s="118" t="s">
        <v>33</v>
      </c>
      <c r="D727" s="57" t="n">
        <v>49298</v>
      </c>
      <c r="E727" s="0" t="s">
        <v>13</v>
      </c>
      <c r="F727" s="0" t="n">
        <v>56</v>
      </c>
    </row>
    <row r="728" customFormat="false" ht="12.75" hidden="false" customHeight="false" outlineLevel="0" collapsed="false">
      <c r="A728" s="56" t="s">
        <v>100</v>
      </c>
      <c r="B728" s="57" t="n">
        <v>96028953</v>
      </c>
      <c r="C728" s="118" t="s">
        <v>34</v>
      </c>
      <c r="D728" s="57" t="n">
        <v>49333</v>
      </c>
      <c r="E728" s="0" t="s">
        <v>13</v>
      </c>
      <c r="F728" s="0" t="n">
        <v>35</v>
      </c>
    </row>
    <row r="729" customFormat="false" ht="12.75" hidden="false" customHeight="false" outlineLevel="0" collapsed="false">
      <c r="A729" s="56" t="s">
        <v>100</v>
      </c>
      <c r="B729" s="57" t="n">
        <v>96057905</v>
      </c>
      <c r="C729" s="118" t="s">
        <v>47</v>
      </c>
      <c r="D729" s="57" t="n">
        <v>49333</v>
      </c>
      <c r="E729" s="0" t="s">
        <v>13</v>
      </c>
      <c r="F729" s="0" t="n">
        <v>35</v>
      </c>
    </row>
    <row r="730" customFormat="false" ht="12.75" hidden="false" customHeight="false" outlineLevel="0" collapsed="false">
      <c r="A730" s="56" t="s">
        <v>186</v>
      </c>
      <c r="B730" s="57" t="n">
        <v>96002630</v>
      </c>
      <c r="C730" s="118" t="s">
        <v>28</v>
      </c>
      <c r="D730" s="57" t="n">
        <v>49410</v>
      </c>
      <c r="E730" s="0" t="s">
        <v>13</v>
      </c>
      <c r="F730" s="0" t="n">
        <v>98</v>
      </c>
    </row>
    <row r="731" customFormat="false" ht="12.75" hidden="false" customHeight="false" outlineLevel="0" collapsed="false">
      <c r="A731" s="56" t="s">
        <v>186</v>
      </c>
      <c r="B731" s="57" t="n">
        <v>96002850</v>
      </c>
      <c r="C731" s="118" t="s">
        <v>29</v>
      </c>
      <c r="D731" s="57" t="n">
        <v>49410</v>
      </c>
      <c r="E731" s="0" t="s">
        <v>13</v>
      </c>
      <c r="F731" s="0" t="n">
        <v>98</v>
      </c>
    </row>
    <row r="732" customFormat="false" ht="12.75" hidden="false" customHeight="false" outlineLevel="0" collapsed="false">
      <c r="A732" s="56" t="s">
        <v>186</v>
      </c>
      <c r="B732" s="57" t="n">
        <v>96005429</v>
      </c>
      <c r="C732" s="118" t="s">
        <v>35</v>
      </c>
      <c r="D732" s="57" t="n">
        <v>49410</v>
      </c>
      <c r="E732" s="0" t="s">
        <v>13</v>
      </c>
      <c r="F732" s="0" t="n">
        <v>98</v>
      </c>
    </row>
    <row r="733" customFormat="false" ht="12.75" hidden="false" customHeight="false" outlineLevel="0" collapsed="false">
      <c r="A733" s="56" t="s">
        <v>186</v>
      </c>
      <c r="B733" s="57" t="n">
        <v>96035982</v>
      </c>
      <c r="C733" s="118" t="s">
        <v>70</v>
      </c>
      <c r="D733" s="57" t="n">
        <v>49410</v>
      </c>
      <c r="E733" s="0" t="s">
        <v>13</v>
      </c>
      <c r="F733" s="0" t="n">
        <v>98</v>
      </c>
    </row>
    <row r="734" customFormat="false" ht="12.75" hidden="false" customHeight="false" outlineLevel="0" collapsed="false">
      <c r="A734" s="56" t="s">
        <v>186</v>
      </c>
      <c r="B734" s="57" t="n">
        <v>96037194</v>
      </c>
      <c r="C734" s="118" t="s">
        <v>38</v>
      </c>
      <c r="D734" s="57" t="n">
        <v>49410</v>
      </c>
      <c r="E734" s="0" t="s">
        <v>13</v>
      </c>
      <c r="F734" s="0" t="n">
        <v>98</v>
      </c>
    </row>
    <row r="735" customFormat="false" ht="12.75" hidden="false" customHeight="false" outlineLevel="0" collapsed="false">
      <c r="A735" s="56" t="s">
        <v>69</v>
      </c>
      <c r="B735" s="57" t="n">
        <v>96002655</v>
      </c>
      <c r="C735" s="118" t="s">
        <v>28</v>
      </c>
      <c r="D735" s="57" t="n">
        <v>49747</v>
      </c>
      <c r="E735" s="0" t="s">
        <v>13</v>
      </c>
      <c r="F735" s="0" t="e">
        <f aca="false">NA()</f>
        <v>#N/A</v>
      </c>
    </row>
    <row r="736" customFormat="false" ht="12.75" hidden="false" customHeight="false" outlineLevel="0" collapsed="false">
      <c r="A736" s="56" t="s">
        <v>69</v>
      </c>
      <c r="B736" s="57" t="n">
        <v>96015133</v>
      </c>
      <c r="C736" s="118" t="s">
        <v>29</v>
      </c>
      <c r="D736" s="57" t="n">
        <v>49747</v>
      </c>
      <c r="E736" s="0" t="s">
        <v>13</v>
      </c>
      <c r="F736" s="0" t="e">
        <f aca="false">NA()</f>
        <v>#N/A</v>
      </c>
    </row>
    <row r="737" customFormat="false" ht="12.75" hidden="false" customHeight="false" outlineLevel="0" collapsed="false">
      <c r="A737" s="56" t="s">
        <v>69</v>
      </c>
      <c r="B737" s="57" t="n">
        <v>96029401</v>
      </c>
      <c r="C737" s="118" t="s">
        <v>70</v>
      </c>
      <c r="D737" s="57" t="n">
        <v>49747</v>
      </c>
      <c r="E737" s="0" t="s">
        <v>13</v>
      </c>
      <c r="F737" s="0" t="e">
        <f aca="false">NA()</f>
        <v>#N/A</v>
      </c>
    </row>
    <row r="738" customFormat="false" ht="12.75" hidden="false" customHeight="false" outlineLevel="0" collapsed="false">
      <c r="A738" s="56" t="s">
        <v>69</v>
      </c>
      <c r="B738" s="57" t="n">
        <v>96045614</v>
      </c>
      <c r="C738" s="118" t="s">
        <v>38</v>
      </c>
      <c r="D738" s="57" t="n">
        <v>49747</v>
      </c>
      <c r="E738" s="0" t="s">
        <v>13</v>
      </c>
      <c r="F738" s="0" t="e">
        <f aca="false">NA()</f>
        <v>#N/A</v>
      </c>
    </row>
    <row r="739" customFormat="false" ht="12.75" hidden="false" customHeight="false" outlineLevel="0" collapsed="false">
      <c r="A739" s="56" t="s">
        <v>257</v>
      </c>
      <c r="B739" s="57" t="n">
        <v>96004580</v>
      </c>
      <c r="C739" s="118" t="s">
        <v>78</v>
      </c>
      <c r="D739" s="57" t="n">
        <v>49935</v>
      </c>
      <c r="E739" s="0" t="s">
        <v>13</v>
      </c>
      <c r="F739" s="0" t="n">
        <v>161</v>
      </c>
    </row>
    <row r="740" customFormat="false" ht="12.75" hidden="false" customHeight="false" outlineLevel="0" collapsed="false">
      <c r="A740" s="56" t="s">
        <v>257</v>
      </c>
      <c r="B740" s="57" t="n">
        <v>96023732</v>
      </c>
      <c r="C740" s="118" t="s">
        <v>32</v>
      </c>
      <c r="D740" s="57" t="n">
        <v>49935</v>
      </c>
      <c r="E740" s="0" t="s">
        <v>13</v>
      </c>
      <c r="F740" s="0" t="n">
        <v>161</v>
      </c>
    </row>
    <row r="741" customFormat="false" ht="12.75" hidden="false" customHeight="false" outlineLevel="0" collapsed="false">
      <c r="A741" s="56" t="s">
        <v>257</v>
      </c>
      <c r="B741" s="57" t="n">
        <v>96048080</v>
      </c>
      <c r="C741" s="118" t="s">
        <v>34</v>
      </c>
      <c r="D741" s="57" t="n">
        <v>49935</v>
      </c>
      <c r="E741" s="0" t="s">
        <v>13</v>
      </c>
      <c r="F741" s="0" t="n">
        <v>161</v>
      </c>
    </row>
    <row r="742" customFormat="false" ht="12.75" hidden="false" customHeight="false" outlineLevel="0" collapsed="false">
      <c r="A742" s="62" t="s">
        <v>297</v>
      </c>
      <c r="B742" s="57"/>
      <c r="C742" s="63" t="s">
        <v>91</v>
      </c>
      <c r="D742" s="60" t="n">
        <v>49992</v>
      </c>
      <c r="E742" s="0" t="s">
        <v>13</v>
      </c>
      <c r="F742" s="0" t="e">
        <f aca="false">NA()</f>
        <v>#N/A</v>
      </c>
    </row>
    <row r="743" customFormat="false" ht="12.75" hidden="false" customHeight="false" outlineLevel="0" collapsed="false">
      <c r="A743" s="56" t="s">
        <v>102</v>
      </c>
      <c r="B743" s="57" t="n">
        <v>96004242</v>
      </c>
      <c r="C743" s="118" t="s">
        <v>47</v>
      </c>
      <c r="D743" s="57" t="n">
        <v>51163</v>
      </c>
      <c r="E743" s="0" t="s">
        <v>13</v>
      </c>
      <c r="F743" s="0" t="n">
        <v>37</v>
      </c>
    </row>
    <row r="744" customFormat="false" ht="12.75" hidden="false" customHeight="false" outlineLevel="0" collapsed="false">
      <c r="A744" s="56" t="s">
        <v>102</v>
      </c>
      <c r="B744" s="57" t="n">
        <v>96022487</v>
      </c>
      <c r="C744" s="118" t="s">
        <v>36</v>
      </c>
      <c r="D744" s="57" t="n">
        <v>51163</v>
      </c>
      <c r="E744" s="0" t="s">
        <v>13</v>
      </c>
      <c r="F744" s="0" t="n">
        <v>37</v>
      </c>
    </row>
    <row r="745" customFormat="false" ht="12.75" hidden="false" customHeight="false" outlineLevel="0" collapsed="false">
      <c r="A745" s="56" t="s">
        <v>102</v>
      </c>
      <c r="B745" s="57" t="n">
        <v>96028886</v>
      </c>
      <c r="C745" s="118" t="s">
        <v>34</v>
      </c>
      <c r="D745" s="57" t="n">
        <v>51163</v>
      </c>
      <c r="E745" s="0" t="s">
        <v>13</v>
      </c>
      <c r="F745" s="0" t="n">
        <v>37</v>
      </c>
    </row>
    <row r="746" customFormat="false" ht="12.75" hidden="false" customHeight="false" outlineLevel="0" collapsed="false">
      <c r="A746" s="56" t="s">
        <v>316</v>
      </c>
      <c r="B746" s="57" t="n">
        <v>96058247</v>
      </c>
      <c r="C746" s="118" t="s">
        <v>28</v>
      </c>
      <c r="D746" s="57" t="n">
        <v>51275</v>
      </c>
      <c r="E746" s="0" t="s">
        <v>13</v>
      </c>
      <c r="F746" s="0" t="n">
        <v>212</v>
      </c>
    </row>
    <row r="747" customFormat="false" ht="12.75" hidden="false" customHeight="false" outlineLevel="0" collapsed="false">
      <c r="A747" s="56" t="s">
        <v>316</v>
      </c>
      <c r="B747" s="57" t="n">
        <v>96058191</v>
      </c>
      <c r="C747" s="118" t="s">
        <v>28</v>
      </c>
      <c r="D747" s="57" t="n">
        <v>51275</v>
      </c>
      <c r="E747" s="0" t="s">
        <v>13</v>
      </c>
      <c r="F747" s="0" t="n">
        <v>212</v>
      </c>
    </row>
    <row r="748" customFormat="false" ht="12.75" hidden="false" customHeight="false" outlineLevel="0" collapsed="false">
      <c r="A748" s="56" t="s">
        <v>316</v>
      </c>
      <c r="B748" s="57" t="n">
        <v>96058745</v>
      </c>
      <c r="C748" s="118" t="s">
        <v>30</v>
      </c>
      <c r="D748" s="57" t="n">
        <v>51275</v>
      </c>
      <c r="E748" s="0" t="s">
        <v>13</v>
      </c>
      <c r="F748" s="0" t="n">
        <v>212</v>
      </c>
    </row>
    <row r="749" customFormat="false" ht="12.75" hidden="false" customHeight="false" outlineLevel="0" collapsed="false">
      <c r="A749" s="62" t="s">
        <v>150</v>
      </c>
      <c r="B749" s="57"/>
      <c r="C749" s="63" t="s">
        <v>91</v>
      </c>
      <c r="D749" s="60" t="n">
        <v>51389</v>
      </c>
      <c r="E749" s="0" t="s">
        <v>13</v>
      </c>
      <c r="F749" s="0" t="n">
        <v>73</v>
      </c>
    </row>
    <row r="750" customFormat="false" ht="12.75" hidden="false" customHeight="false" outlineLevel="0" collapsed="false">
      <c r="A750" s="56" t="s">
        <v>281</v>
      </c>
      <c r="B750" s="57" t="n">
        <v>96012768</v>
      </c>
      <c r="C750" s="118" t="s">
        <v>29</v>
      </c>
      <c r="D750" s="57" t="n">
        <v>51521</v>
      </c>
      <c r="E750" s="0" t="s">
        <v>13</v>
      </c>
      <c r="F750" s="0" t="n">
        <v>182</v>
      </c>
    </row>
    <row r="751" customFormat="false" ht="12.75" hidden="false" customHeight="false" outlineLevel="0" collapsed="false">
      <c r="A751" s="56" t="s">
        <v>281</v>
      </c>
      <c r="B751" s="57" t="n">
        <v>96046504</v>
      </c>
      <c r="C751" s="118" t="s">
        <v>70</v>
      </c>
      <c r="D751" s="57" t="n">
        <v>51521</v>
      </c>
      <c r="E751" s="0" t="s">
        <v>13</v>
      </c>
      <c r="F751" s="0" t="n">
        <v>182</v>
      </c>
    </row>
    <row r="752" customFormat="false" ht="12.75" hidden="false" customHeight="false" outlineLevel="0" collapsed="false">
      <c r="A752" s="56" t="s">
        <v>226</v>
      </c>
      <c r="B752" s="57" t="n">
        <v>96062437</v>
      </c>
      <c r="C752" s="118" t="s">
        <v>29</v>
      </c>
      <c r="D752" s="57" t="n">
        <v>51593</v>
      </c>
      <c r="E752" s="0" t="s">
        <v>13</v>
      </c>
      <c r="F752" s="0" t="n">
        <v>135</v>
      </c>
    </row>
    <row r="753" customFormat="false" ht="12.75" hidden="false" customHeight="false" outlineLevel="0" collapsed="false">
      <c r="A753" s="56" t="s">
        <v>226</v>
      </c>
      <c r="B753" s="57" t="n">
        <v>96005189</v>
      </c>
      <c r="C753" s="118" t="s">
        <v>28</v>
      </c>
      <c r="D753" s="57" t="n">
        <v>51593</v>
      </c>
      <c r="E753" s="0" t="s">
        <v>13</v>
      </c>
      <c r="F753" s="0" t="n">
        <v>135</v>
      </c>
    </row>
    <row r="754" customFormat="false" ht="12.75" hidden="false" customHeight="false" outlineLevel="0" collapsed="false">
      <c r="A754" s="56" t="s">
        <v>226</v>
      </c>
      <c r="B754" s="57" t="n">
        <v>96061703</v>
      </c>
      <c r="C754" s="118" t="s">
        <v>70</v>
      </c>
      <c r="D754" s="57" t="n">
        <v>51593</v>
      </c>
      <c r="E754" s="0" t="s">
        <v>13</v>
      </c>
      <c r="F754" s="0" t="n">
        <v>135</v>
      </c>
    </row>
    <row r="755" customFormat="false" ht="12.75" hidden="false" customHeight="false" outlineLevel="0" collapsed="false">
      <c r="A755" s="56" t="s">
        <v>226</v>
      </c>
      <c r="B755" s="57" t="n">
        <v>96061923</v>
      </c>
      <c r="C755" s="118" t="s">
        <v>29</v>
      </c>
      <c r="D755" s="57" t="n">
        <v>51593</v>
      </c>
      <c r="E755" s="0" t="s">
        <v>13</v>
      </c>
      <c r="F755" s="0" t="n">
        <v>135</v>
      </c>
    </row>
    <row r="756" customFormat="false" ht="12.75" hidden="false" customHeight="false" outlineLevel="0" collapsed="false">
      <c r="A756" s="56" t="s">
        <v>143</v>
      </c>
      <c r="B756" s="57" t="n">
        <v>96007822</v>
      </c>
      <c r="C756" s="118" t="s">
        <v>56</v>
      </c>
      <c r="D756" s="57" t="n">
        <v>51732</v>
      </c>
      <c r="E756" s="0" t="s">
        <v>13</v>
      </c>
      <c r="F756" s="0" t="n">
        <v>66</v>
      </c>
    </row>
    <row r="757" customFormat="false" ht="12.75" hidden="false" customHeight="false" outlineLevel="0" collapsed="false">
      <c r="A757" s="56" t="s">
        <v>143</v>
      </c>
      <c r="B757" s="57" t="n">
        <v>96012100</v>
      </c>
      <c r="C757" s="118" t="s">
        <v>47</v>
      </c>
      <c r="D757" s="57" t="n">
        <v>51732</v>
      </c>
      <c r="E757" s="0" t="s">
        <v>13</v>
      </c>
      <c r="F757" s="0" t="n">
        <v>66</v>
      </c>
    </row>
    <row r="758" customFormat="false" ht="12.75" hidden="false" customHeight="false" outlineLevel="0" collapsed="false">
      <c r="A758" s="56" t="s">
        <v>143</v>
      </c>
      <c r="B758" s="57" t="n">
        <v>96018729</v>
      </c>
      <c r="C758" s="118" t="s">
        <v>36</v>
      </c>
      <c r="D758" s="57" t="n">
        <v>51732</v>
      </c>
      <c r="E758" s="0" t="s">
        <v>13</v>
      </c>
      <c r="F758" s="0" t="n">
        <v>66</v>
      </c>
    </row>
    <row r="759" customFormat="false" ht="12.75" hidden="false" customHeight="false" outlineLevel="0" collapsed="false">
      <c r="A759" s="56" t="s">
        <v>312</v>
      </c>
      <c r="B759" s="57" t="n">
        <v>96016001</v>
      </c>
      <c r="C759" s="118" t="s">
        <v>313</v>
      </c>
      <c r="D759" s="57" t="n">
        <v>51880</v>
      </c>
      <c r="E759" s="0" t="s">
        <v>13</v>
      </c>
      <c r="F759" s="0" t="n">
        <v>210</v>
      </c>
    </row>
    <row r="760" customFormat="false" ht="12.75" hidden="false" customHeight="false" outlineLevel="0" collapsed="false">
      <c r="A760" s="56" t="s">
        <v>312</v>
      </c>
      <c r="B760" s="57" t="n">
        <v>96016002</v>
      </c>
      <c r="C760" s="118" t="s">
        <v>313</v>
      </c>
      <c r="D760" s="57" t="n">
        <v>51880</v>
      </c>
      <c r="E760" s="0" t="s">
        <v>13</v>
      </c>
      <c r="F760" s="0" t="n">
        <v>210</v>
      </c>
    </row>
    <row r="761" customFormat="false" ht="12.75" hidden="false" customHeight="false" outlineLevel="0" collapsed="false">
      <c r="A761" s="56" t="s">
        <v>312</v>
      </c>
      <c r="B761" s="57" t="n">
        <v>96016003</v>
      </c>
      <c r="C761" s="118" t="s">
        <v>313</v>
      </c>
      <c r="D761" s="57" t="n">
        <v>51880</v>
      </c>
      <c r="E761" s="0" t="s">
        <v>13</v>
      </c>
      <c r="F761" s="0" t="n">
        <v>210</v>
      </c>
    </row>
    <row r="762" customFormat="false" ht="12.75" hidden="false" customHeight="false" outlineLevel="0" collapsed="false">
      <c r="A762" s="56" t="s">
        <v>312</v>
      </c>
      <c r="B762" s="57" t="n">
        <v>96016004</v>
      </c>
      <c r="C762" s="118" t="s">
        <v>313</v>
      </c>
      <c r="D762" s="57" t="n">
        <v>51880</v>
      </c>
      <c r="E762" s="0" t="s">
        <v>13</v>
      </c>
      <c r="F762" s="0" t="n">
        <v>210</v>
      </c>
    </row>
    <row r="763" customFormat="false" ht="12.75" hidden="false" customHeight="false" outlineLevel="0" collapsed="false">
      <c r="A763" s="56" t="s">
        <v>312</v>
      </c>
      <c r="B763" s="57" t="n">
        <v>96016006</v>
      </c>
      <c r="C763" s="118" t="s">
        <v>313</v>
      </c>
      <c r="D763" s="57" t="n">
        <v>51880</v>
      </c>
      <c r="E763" s="0" t="s">
        <v>13</v>
      </c>
      <c r="F763" s="0" t="n">
        <v>210</v>
      </c>
    </row>
    <row r="764" customFormat="false" ht="12.75" hidden="false" customHeight="false" outlineLevel="0" collapsed="false">
      <c r="A764" s="56" t="s">
        <v>312</v>
      </c>
      <c r="B764" s="57" t="n">
        <v>96016007</v>
      </c>
      <c r="C764" s="118" t="s">
        <v>313</v>
      </c>
      <c r="D764" s="57" t="n">
        <v>51880</v>
      </c>
      <c r="E764" s="0" t="s">
        <v>13</v>
      </c>
      <c r="F764" s="0" t="n">
        <v>210</v>
      </c>
    </row>
    <row r="765" customFormat="false" ht="12.75" hidden="false" customHeight="false" outlineLevel="0" collapsed="false">
      <c r="A765" s="56" t="s">
        <v>312</v>
      </c>
      <c r="B765" s="57" t="n">
        <v>96016008</v>
      </c>
      <c r="C765" s="118" t="s">
        <v>313</v>
      </c>
      <c r="D765" s="57" t="n">
        <v>51880</v>
      </c>
      <c r="E765" s="0" t="s">
        <v>13</v>
      </c>
      <c r="F765" s="0" t="n">
        <v>210</v>
      </c>
    </row>
    <row r="766" customFormat="false" ht="12.75" hidden="false" customHeight="false" outlineLevel="0" collapsed="false">
      <c r="A766" s="56" t="s">
        <v>312</v>
      </c>
      <c r="B766" s="57" t="n">
        <v>96016009</v>
      </c>
      <c r="C766" s="118" t="s">
        <v>313</v>
      </c>
      <c r="D766" s="57" t="n">
        <v>51880</v>
      </c>
      <c r="E766" s="0" t="s">
        <v>13</v>
      </c>
      <c r="F766" s="0" t="n">
        <v>210</v>
      </c>
    </row>
    <row r="767" customFormat="false" ht="12.75" hidden="false" customHeight="false" outlineLevel="0" collapsed="false">
      <c r="A767" s="56" t="s">
        <v>312</v>
      </c>
      <c r="B767" s="57" t="n">
        <v>96016011</v>
      </c>
      <c r="C767" s="118" t="s">
        <v>313</v>
      </c>
      <c r="D767" s="57" t="n">
        <v>51880</v>
      </c>
      <c r="E767" s="0" t="s">
        <v>13</v>
      </c>
      <c r="F767" s="0" t="n">
        <v>210</v>
      </c>
    </row>
    <row r="768" customFormat="false" ht="12.75" hidden="false" customHeight="false" outlineLevel="0" collapsed="false">
      <c r="A768" s="56" t="s">
        <v>312</v>
      </c>
      <c r="B768" s="57" t="n">
        <v>96016012</v>
      </c>
      <c r="C768" s="118" t="s">
        <v>313</v>
      </c>
      <c r="D768" s="57" t="n">
        <v>51880</v>
      </c>
      <c r="E768" s="0" t="s">
        <v>13</v>
      </c>
      <c r="F768" s="0" t="n">
        <v>210</v>
      </c>
    </row>
    <row r="769" customFormat="false" ht="12.75" hidden="false" customHeight="false" outlineLevel="0" collapsed="false">
      <c r="A769" s="56" t="s">
        <v>312</v>
      </c>
      <c r="B769" s="57" t="n">
        <v>96016013</v>
      </c>
      <c r="C769" s="118" t="s">
        <v>313</v>
      </c>
      <c r="D769" s="57" t="n">
        <v>51880</v>
      </c>
      <c r="E769" s="0" t="s">
        <v>13</v>
      </c>
      <c r="F769" s="0" t="n">
        <v>210</v>
      </c>
    </row>
    <row r="770" customFormat="false" ht="12.75" hidden="false" customHeight="false" outlineLevel="0" collapsed="false">
      <c r="A770" s="56" t="s">
        <v>312</v>
      </c>
      <c r="B770" s="57" t="n">
        <v>96016017</v>
      </c>
      <c r="C770" s="118" t="s">
        <v>313</v>
      </c>
      <c r="D770" s="57" t="n">
        <v>51880</v>
      </c>
      <c r="E770" s="0" t="s">
        <v>13</v>
      </c>
      <c r="F770" s="0" t="n">
        <v>210</v>
      </c>
    </row>
    <row r="771" customFormat="false" ht="12.75" hidden="false" customHeight="false" outlineLevel="0" collapsed="false">
      <c r="A771" s="56" t="s">
        <v>312</v>
      </c>
      <c r="B771" s="57" t="n">
        <v>96016147</v>
      </c>
      <c r="C771" s="118" t="s">
        <v>313</v>
      </c>
      <c r="D771" s="57" t="n">
        <v>51880</v>
      </c>
      <c r="E771" s="0" t="s">
        <v>13</v>
      </c>
      <c r="F771" s="0" t="n">
        <v>210</v>
      </c>
    </row>
    <row r="772" customFormat="false" ht="12.75" hidden="false" customHeight="false" outlineLevel="0" collapsed="false">
      <c r="A772" s="56" t="s">
        <v>312</v>
      </c>
      <c r="B772" s="57" t="n">
        <v>96016148</v>
      </c>
      <c r="C772" s="118" t="s">
        <v>313</v>
      </c>
      <c r="D772" s="57" t="n">
        <v>51880</v>
      </c>
      <c r="E772" s="0" t="s">
        <v>13</v>
      </c>
      <c r="F772" s="0" t="n">
        <v>210</v>
      </c>
    </row>
    <row r="773" customFormat="false" ht="12.75" hidden="false" customHeight="false" outlineLevel="0" collapsed="false">
      <c r="A773" s="56" t="s">
        <v>312</v>
      </c>
      <c r="B773" s="57" t="n">
        <v>96016149</v>
      </c>
      <c r="C773" s="118" t="s">
        <v>313</v>
      </c>
      <c r="D773" s="57" t="n">
        <v>51880</v>
      </c>
      <c r="E773" s="0" t="s">
        <v>13</v>
      </c>
      <c r="F773" s="0" t="n">
        <v>210</v>
      </c>
    </row>
    <row r="774" customFormat="false" ht="12.75" hidden="false" customHeight="false" outlineLevel="0" collapsed="false">
      <c r="A774" s="56" t="s">
        <v>312</v>
      </c>
      <c r="B774" s="57" t="n">
        <v>96016150</v>
      </c>
      <c r="C774" s="118" t="s">
        <v>313</v>
      </c>
      <c r="D774" s="57" t="n">
        <v>51880</v>
      </c>
      <c r="E774" s="0" t="s">
        <v>13</v>
      </c>
      <c r="F774" s="0" t="n">
        <v>210</v>
      </c>
    </row>
    <row r="775" customFormat="false" ht="12.75" hidden="false" customHeight="false" outlineLevel="0" collapsed="false">
      <c r="A775" s="56" t="s">
        <v>312</v>
      </c>
      <c r="B775" s="57" t="n">
        <v>96016505</v>
      </c>
      <c r="C775" s="118" t="s">
        <v>313</v>
      </c>
      <c r="D775" s="57" t="n">
        <v>51880</v>
      </c>
      <c r="E775" s="0" t="s">
        <v>13</v>
      </c>
      <c r="F775" s="0" t="n">
        <v>210</v>
      </c>
    </row>
    <row r="776" customFormat="false" ht="12.75" hidden="false" customHeight="false" outlineLevel="0" collapsed="false">
      <c r="A776" s="56" t="s">
        <v>312</v>
      </c>
      <c r="B776" s="57" t="n">
        <v>96017220</v>
      </c>
      <c r="C776" s="118" t="s">
        <v>313</v>
      </c>
      <c r="D776" s="57" t="n">
        <v>51880</v>
      </c>
      <c r="E776" s="0" t="s">
        <v>13</v>
      </c>
      <c r="F776" s="0" t="n">
        <v>210</v>
      </c>
    </row>
    <row r="777" customFormat="false" ht="12.75" hidden="false" customHeight="false" outlineLevel="0" collapsed="false">
      <c r="A777" s="56" t="s">
        <v>312</v>
      </c>
      <c r="B777" s="57" t="n">
        <v>96028981</v>
      </c>
      <c r="C777" s="118" t="s">
        <v>34</v>
      </c>
      <c r="D777" s="57" t="n">
        <v>51880</v>
      </c>
      <c r="E777" s="0" t="s">
        <v>13</v>
      </c>
      <c r="F777" s="0" t="n">
        <v>210</v>
      </c>
    </row>
    <row r="778" customFormat="false" ht="12.75" hidden="false" customHeight="false" outlineLevel="0" collapsed="false">
      <c r="A778" s="56" t="s">
        <v>312</v>
      </c>
      <c r="B778" s="57" t="n">
        <v>96045818</v>
      </c>
      <c r="C778" s="118" t="s">
        <v>313</v>
      </c>
      <c r="D778" s="57" t="n">
        <v>51880</v>
      </c>
      <c r="E778" s="0" t="s">
        <v>13</v>
      </c>
      <c r="F778" s="0" t="n">
        <v>210</v>
      </c>
    </row>
    <row r="779" customFormat="false" ht="12.75" hidden="false" customHeight="false" outlineLevel="0" collapsed="false">
      <c r="A779" s="56" t="s">
        <v>312</v>
      </c>
      <c r="B779" s="57" t="n">
        <v>96052730</v>
      </c>
      <c r="C779" s="118" t="s">
        <v>313</v>
      </c>
      <c r="D779" s="57" t="n">
        <v>51880</v>
      </c>
      <c r="E779" s="0" t="s">
        <v>13</v>
      </c>
      <c r="F779" s="0" t="n">
        <v>210</v>
      </c>
    </row>
    <row r="780" customFormat="false" ht="12.75" hidden="false" customHeight="false" outlineLevel="0" collapsed="false">
      <c r="A780" s="56" t="s">
        <v>312</v>
      </c>
      <c r="B780" s="57" t="n">
        <v>96063570</v>
      </c>
      <c r="C780" s="118" t="s">
        <v>47</v>
      </c>
      <c r="D780" s="57" t="n">
        <v>51880</v>
      </c>
      <c r="E780" s="0" t="s">
        <v>13</v>
      </c>
      <c r="F780" s="0" t="n">
        <v>210</v>
      </c>
    </row>
    <row r="781" customFormat="false" ht="12.75" hidden="false" customHeight="false" outlineLevel="0" collapsed="false">
      <c r="A781" s="56" t="s">
        <v>312</v>
      </c>
      <c r="B781" s="57" t="n">
        <v>96081582</v>
      </c>
      <c r="C781" s="118" t="s">
        <v>34</v>
      </c>
      <c r="D781" s="57" t="n">
        <v>51880</v>
      </c>
      <c r="E781" s="0" t="s">
        <v>13</v>
      </c>
      <c r="F781" s="0" t="n">
        <v>210</v>
      </c>
    </row>
    <row r="782" customFormat="false" ht="12.75" hidden="false" customHeight="false" outlineLevel="0" collapsed="false">
      <c r="A782" s="56" t="s">
        <v>262</v>
      </c>
      <c r="B782" s="57" t="n">
        <v>96004204</v>
      </c>
      <c r="C782" s="118" t="s">
        <v>29</v>
      </c>
      <c r="D782" s="57" t="n">
        <v>52109</v>
      </c>
      <c r="E782" s="0" t="s">
        <v>13</v>
      </c>
      <c r="F782" s="0" t="n">
        <v>166</v>
      </c>
    </row>
    <row r="783" customFormat="false" ht="12.75" hidden="false" customHeight="false" outlineLevel="0" collapsed="false">
      <c r="A783" s="56" t="s">
        <v>262</v>
      </c>
      <c r="B783" s="57" t="n">
        <v>96022194</v>
      </c>
      <c r="C783" s="118" t="s">
        <v>28</v>
      </c>
      <c r="D783" s="57" t="n">
        <v>52109</v>
      </c>
      <c r="E783" s="0" t="s">
        <v>13</v>
      </c>
      <c r="F783" s="0" t="n">
        <v>166</v>
      </c>
    </row>
    <row r="784" customFormat="false" ht="12.75" hidden="false" customHeight="false" outlineLevel="0" collapsed="false">
      <c r="A784" s="56" t="s">
        <v>262</v>
      </c>
      <c r="B784" s="57" t="n">
        <v>96058054</v>
      </c>
      <c r="C784" s="118" t="s">
        <v>33</v>
      </c>
      <c r="D784" s="57" t="n">
        <v>52109</v>
      </c>
      <c r="E784" s="0" t="s">
        <v>13</v>
      </c>
      <c r="F784" s="0" t="n">
        <v>166</v>
      </c>
    </row>
    <row r="785" customFormat="false" ht="12.75" hidden="false" customHeight="false" outlineLevel="0" collapsed="false">
      <c r="A785" s="56" t="s">
        <v>262</v>
      </c>
      <c r="B785" s="57" t="n">
        <v>96058055</v>
      </c>
      <c r="C785" s="118" t="s">
        <v>33</v>
      </c>
      <c r="D785" s="57" t="n">
        <v>52109</v>
      </c>
      <c r="E785" s="0" t="s">
        <v>13</v>
      </c>
      <c r="F785" s="0" t="n">
        <v>166</v>
      </c>
    </row>
    <row r="786" customFormat="false" ht="12.75" hidden="false" customHeight="false" outlineLevel="0" collapsed="false">
      <c r="A786" s="56" t="s">
        <v>262</v>
      </c>
      <c r="B786" s="57" t="n">
        <v>96060360</v>
      </c>
      <c r="C786" s="118" t="s">
        <v>33</v>
      </c>
      <c r="D786" s="57" t="n">
        <v>52109</v>
      </c>
      <c r="E786" s="0" t="s">
        <v>13</v>
      </c>
      <c r="F786" s="0" t="n">
        <v>166</v>
      </c>
    </row>
    <row r="787" customFormat="false" ht="12.75" hidden="false" customHeight="false" outlineLevel="0" collapsed="false">
      <c r="A787" s="56" t="s">
        <v>262</v>
      </c>
      <c r="B787" s="57" t="n">
        <v>96060409</v>
      </c>
      <c r="C787" s="118" t="s">
        <v>70</v>
      </c>
      <c r="D787" s="57" t="n">
        <v>52109</v>
      </c>
      <c r="E787" s="0" t="s">
        <v>13</v>
      </c>
      <c r="F787" s="0" t="n">
        <v>166</v>
      </c>
    </row>
    <row r="788" customFormat="false" ht="12.75" hidden="false" customHeight="false" outlineLevel="0" collapsed="false">
      <c r="A788" s="56" t="s">
        <v>262</v>
      </c>
      <c r="B788" s="57" t="n">
        <v>96062793</v>
      </c>
      <c r="C788" s="118" t="s">
        <v>33</v>
      </c>
      <c r="D788" s="57" t="n">
        <v>52109</v>
      </c>
      <c r="E788" s="0" t="s">
        <v>13</v>
      </c>
      <c r="F788" s="0" t="n">
        <v>166</v>
      </c>
    </row>
    <row r="789" customFormat="false" ht="12.75" hidden="false" customHeight="false" outlineLevel="0" collapsed="false">
      <c r="A789" s="56" t="s">
        <v>262</v>
      </c>
      <c r="B789" s="57" t="n">
        <v>96077629</v>
      </c>
      <c r="C789" s="118" t="s">
        <v>47</v>
      </c>
      <c r="D789" s="57" t="n">
        <v>52109</v>
      </c>
      <c r="E789" s="0" t="s">
        <v>13</v>
      </c>
      <c r="F789" s="0" t="n">
        <v>166</v>
      </c>
    </row>
    <row r="790" customFormat="false" ht="12.75" hidden="false" customHeight="false" outlineLevel="0" collapsed="false">
      <c r="A790" s="56" t="s">
        <v>190</v>
      </c>
      <c r="B790" s="57" t="n">
        <v>96000741</v>
      </c>
      <c r="C790" s="118" t="s">
        <v>56</v>
      </c>
      <c r="D790" s="57" t="n">
        <v>52577</v>
      </c>
      <c r="E790" s="0" t="s">
        <v>13</v>
      </c>
      <c r="F790" s="0" t="n">
        <v>101</v>
      </c>
    </row>
    <row r="791" customFormat="false" ht="12.75" hidden="false" customHeight="false" outlineLevel="0" collapsed="false">
      <c r="A791" s="56" t="s">
        <v>190</v>
      </c>
      <c r="B791" s="57" t="n">
        <v>96018727</v>
      </c>
      <c r="C791" s="118" t="s">
        <v>36</v>
      </c>
      <c r="D791" s="57" t="n">
        <v>52577</v>
      </c>
      <c r="E791" s="0" t="s">
        <v>13</v>
      </c>
      <c r="F791" s="0" t="n">
        <v>101</v>
      </c>
    </row>
    <row r="792" customFormat="false" ht="12.75" hidden="false" customHeight="false" outlineLevel="0" collapsed="false">
      <c r="A792" s="56" t="s">
        <v>183</v>
      </c>
      <c r="B792" s="57" t="n">
        <v>96004521</v>
      </c>
      <c r="C792" s="118" t="s">
        <v>56</v>
      </c>
      <c r="D792" s="57" t="n">
        <v>52595</v>
      </c>
      <c r="E792" s="0" t="s">
        <v>13</v>
      </c>
      <c r="F792" s="0" t="n">
        <v>96</v>
      </c>
    </row>
    <row r="793" customFormat="false" ht="12.75" hidden="false" customHeight="false" outlineLevel="0" collapsed="false">
      <c r="A793" s="56" t="s">
        <v>183</v>
      </c>
      <c r="B793" s="57" t="n">
        <v>96022398</v>
      </c>
      <c r="C793" s="118" t="s">
        <v>36</v>
      </c>
      <c r="D793" s="57" t="n">
        <v>52595</v>
      </c>
      <c r="E793" s="0" t="s">
        <v>13</v>
      </c>
      <c r="F793" s="0" t="n">
        <v>96</v>
      </c>
    </row>
    <row r="794" customFormat="false" ht="12.75" hidden="false" customHeight="false" outlineLevel="0" collapsed="false">
      <c r="A794" s="56" t="s">
        <v>183</v>
      </c>
      <c r="B794" s="57" t="n">
        <v>96053965</v>
      </c>
      <c r="C794" s="118" t="s">
        <v>82</v>
      </c>
      <c r="D794" s="57" t="n">
        <v>52595</v>
      </c>
      <c r="E794" s="0" t="s">
        <v>13</v>
      </c>
      <c r="F794" s="0" t="n">
        <v>96</v>
      </c>
    </row>
    <row r="795" customFormat="false" ht="12.75" hidden="false" customHeight="false" outlineLevel="0" collapsed="false">
      <c r="A795" s="56" t="s">
        <v>183</v>
      </c>
      <c r="B795" s="57" t="n">
        <v>96057793</v>
      </c>
      <c r="C795" s="118" t="s">
        <v>32</v>
      </c>
      <c r="D795" s="57" t="n">
        <v>52595</v>
      </c>
      <c r="E795" s="0" t="s">
        <v>13</v>
      </c>
      <c r="F795" s="0" t="n">
        <v>96</v>
      </c>
    </row>
    <row r="796" customFormat="false" ht="12.75" hidden="false" customHeight="false" outlineLevel="0" collapsed="false">
      <c r="A796" s="56" t="s">
        <v>183</v>
      </c>
      <c r="B796" s="57" t="n">
        <v>96057794</v>
      </c>
      <c r="C796" s="118" t="s">
        <v>32</v>
      </c>
      <c r="D796" s="57" t="n">
        <v>52595</v>
      </c>
      <c r="E796" s="0" t="s">
        <v>13</v>
      </c>
      <c r="F796" s="0" t="n">
        <v>96</v>
      </c>
    </row>
    <row r="797" customFormat="false" ht="12.75" hidden="false" customHeight="false" outlineLevel="0" collapsed="false">
      <c r="A797" s="56" t="s">
        <v>282</v>
      </c>
      <c r="B797" s="57" t="n">
        <v>96022317</v>
      </c>
      <c r="C797" s="118" t="s">
        <v>29</v>
      </c>
      <c r="D797" s="57" t="n">
        <v>53238</v>
      </c>
      <c r="E797" s="0" t="s">
        <v>13</v>
      </c>
      <c r="F797" s="0" t="n">
        <v>183</v>
      </c>
    </row>
    <row r="798" customFormat="false" ht="12.75" hidden="false" customHeight="false" outlineLevel="0" collapsed="false">
      <c r="A798" s="56" t="s">
        <v>282</v>
      </c>
      <c r="B798" s="57" t="n">
        <v>96051457</v>
      </c>
      <c r="C798" s="118" t="s">
        <v>70</v>
      </c>
      <c r="D798" s="57" t="n">
        <v>53238</v>
      </c>
      <c r="E798" s="0" t="s">
        <v>13</v>
      </c>
      <c r="F798" s="0" t="n">
        <v>183</v>
      </c>
    </row>
    <row r="799" customFormat="false" ht="12.75" hidden="false" customHeight="false" outlineLevel="0" collapsed="false">
      <c r="A799" s="56" t="s">
        <v>321</v>
      </c>
      <c r="B799" s="57" t="n">
        <v>96058235</v>
      </c>
      <c r="C799" s="118" t="s">
        <v>28</v>
      </c>
      <c r="D799" s="57" t="n">
        <v>53244</v>
      </c>
      <c r="E799" s="0" t="s">
        <v>13</v>
      </c>
      <c r="F799" s="0" t="n">
        <v>216</v>
      </c>
    </row>
    <row r="800" customFormat="false" ht="12.75" hidden="false" customHeight="false" outlineLevel="0" collapsed="false">
      <c r="A800" s="56" t="s">
        <v>321</v>
      </c>
      <c r="B800" s="57" t="n">
        <v>96063322</v>
      </c>
      <c r="C800" s="118" t="s">
        <v>29</v>
      </c>
      <c r="D800" s="57" t="n">
        <v>53244</v>
      </c>
      <c r="E800" s="0" t="s">
        <v>13</v>
      </c>
      <c r="F800" s="0" t="n">
        <v>216</v>
      </c>
    </row>
    <row r="801" customFormat="false" ht="12.75" hidden="false" customHeight="false" outlineLevel="0" collapsed="false">
      <c r="A801" s="56" t="s">
        <v>321</v>
      </c>
      <c r="B801" s="57" t="n">
        <v>96077921</v>
      </c>
      <c r="C801" s="118" t="s">
        <v>250</v>
      </c>
      <c r="D801" s="57" t="n">
        <v>53244</v>
      </c>
      <c r="E801" s="0" t="s">
        <v>13</v>
      </c>
      <c r="F801" s="0" t="n">
        <v>216</v>
      </c>
    </row>
    <row r="802" customFormat="false" ht="12.75" hidden="false" customHeight="false" outlineLevel="0" collapsed="false">
      <c r="A802" s="56" t="s">
        <v>321</v>
      </c>
      <c r="B802" s="57" t="n">
        <v>96094497</v>
      </c>
      <c r="C802" s="118" t="s">
        <v>33</v>
      </c>
      <c r="D802" s="57" t="n">
        <v>53244</v>
      </c>
      <c r="E802" s="0" t="s">
        <v>13</v>
      </c>
      <c r="F802" s="0" t="n">
        <v>216</v>
      </c>
    </row>
    <row r="803" customFormat="false" ht="12.75" hidden="false" customHeight="false" outlineLevel="0" collapsed="false">
      <c r="A803" s="56" t="s">
        <v>321</v>
      </c>
      <c r="B803" s="57" t="n">
        <v>96019607</v>
      </c>
      <c r="C803" s="118" t="s">
        <v>36</v>
      </c>
      <c r="D803" s="57" t="n">
        <v>53244</v>
      </c>
      <c r="E803" s="0" t="s">
        <v>13</v>
      </c>
      <c r="F803" s="0" t="n">
        <v>216</v>
      </c>
    </row>
    <row r="804" customFormat="false" ht="12.75" hidden="false" customHeight="false" outlineLevel="0" collapsed="false">
      <c r="A804" s="56" t="s">
        <v>321</v>
      </c>
      <c r="B804" s="57" t="n">
        <v>96029862</v>
      </c>
      <c r="C804" s="118" t="s">
        <v>54</v>
      </c>
      <c r="D804" s="57" t="n">
        <v>53244</v>
      </c>
      <c r="E804" s="0" t="s">
        <v>13</v>
      </c>
      <c r="F804" s="0" t="n">
        <v>216</v>
      </c>
    </row>
    <row r="805" customFormat="false" ht="12.75" hidden="false" customHeight="false" outlineLevel="0" collapsed="false">
      <c r="A805" s="56" t="s">
        <v>321</v>
      </c>
      <c r="B805" s="57" t="n">
        <v>96039910</v>
      </c>
      <c r="C805" s="118" t="s">
        <v>47</v>
      </c>
      <c r="D805" s="57" t="n">
        <v>53244</v>
      </c>
      <c r="E805" s="0" t="s">
        <v>13</v>
      </c>
      <c r="F805" s="0" t="n">
        <v>216</v>
      </c>
    </row>
    <row r="806" customFormat="false" ht="12.75" hidden="false" customHeight="false" outlineLevel="0" collapsed="false">
      <c r="A806" s="56" t="s">
        <v>321</v>
      </c>
      <c r="B806" s="57" t="n">
        <v>96080829</v>
      </c>
      <c r="C806" s="118" t="s">
        <v>32</v>
      </c>
      <c r="D806" s="57" t="n">
        <v>53244</v>
      </c>
      <c r="E806" s="0" t="s">
        <v>13</v>
      </c>
      <c r="F806" s="0" t="n">
        <v>216</v>
      </c>
    </row>
    <row r="807" customFormat="false" ht="12.75" hidden="false" customHeight="false" outlineLevel="0" collapsed="false">
      <c r="A807" s="56" t="s">
        <v>88</v>
      </c>
      <c r="B807" s="57" t="n">
        <v>96005429</v>
      </c>
      <c r="C807" s="118" t="s">
        <v>35</v>
      </c>
      <c r="D807" s="57" t="n">
        <v>53295</v>
      </c>
      <c r="E807" s="0" t="s">
        <v>13</v>
      </c>
      <c r="F807" s="0" t="n">
        <v>26</v>
      </c>
    </row>
    <row r="808" customFormat="false" ht="12.75" hidden="false" customHeight="false" outlineLevel="0" collapsed="false">
      <c r="A808" s="56" t="s">
        <v>88</v>
      </c>
      <c r="B808" s="57" t="n">
        <v>96008622</v>
      </c>
      <c r="C808" s="118" t="s">
        <v>56</v>
      </c>
      <c r="D808" s="57" t="n">
        <v>53295</v>
      </c>
      <c r="E808" s="0" t="s">
        <v>13</v>
      </c>
      <c r="F808" s="0" t="n">
        <v>26</v>
      </c>
    </row>
    <row r="809" customFormat="false" ht="12.75" hidden="false" customHeight="false" outlineLevel="0" collapsed="false">
      <c r="A809" s="56" t="s">
        <v>88</v>
      </c>
      <c r="B809" s="57" t="n">
        <v>96045242</v>
      </c>
      <c r="C809" s="118" t="s">
        <v>38</v>
      </c>
      <c r="D809" s="57" t="n">
        <v>53295</v>
      </c>
      <c r="E809" s="0" t="s">
        <v>13</v>
      </c>
      <c r="F809" s="0" t="n">
        <v>26</v>
      </c>
    </row>
    <row r="810" customFormat="false" ht="12.75" hidden="false" customHeight="false" outlineLevel="0" collapsed="false">
      <c r="A810" s="56" t="s">
        <v>88</v>
      </c>
      <c r="B810" s="57" t="n">
        <v>96049174</v>
      </c>
      <c r="C810" s="118" t="s">
        <v>33</v>
      </c>
      <c r="D810" s="57" t="n">
        <v>53295</v>
      </c>
      <c r="E810" s="0" t="s">
        <v>13</v>
      </c>
      <c r="F810" s="0" t="n">
        <v>26</v>
      </c>
    </row>
    <row r="811" customFormat="false" ht="12.75" hidden="false" customHeight="false" outlineLevel="0" collapsed="false">
      <c r="A811" s="56" t="s">
        <v>88</v>
      </c>
      <c r="B811" s="57" t="n">
        <v>96057138</v>
      </c>
      <c r="C811" s="118" t="s">
        <v>33</v>
      </c>
      <c r="D811" s="57" t="n">
        <v>53295</v>
      </c>
      <c r="E811" s="0" t="s">
        <v>13</v>
      </c>
      <c r="F811" s="0" t="n">
        <v>26</v>
      </c>
    </row>
    <row r="812" customFormat="false" ht="12.75" hidden="false" customHeight="false" outlineLevel="0" collapsed="false">
      <c r="A812" s="56" t="s">
        <v>88</v>
      </c>
      <c r="B812" s="57" t="n">
        <v>96058045</v>
      </c>
      <c r="C812" s="118" t="s">
        <v>33</v>
      </c>
      <c r="D812" s="57" t="n">
        <v>53295</v>
      </c>
      <c r="E812" s="0" t="s">
        <v>13</v>
      </c>
      <c r="F812" s="0" t="n">
        <v>26</v>
      </c>
    </row>
    <row r="813" customFormat="false" ht="12.75" hidden="false" customHeight="false" outlineLevel="0" collapsed="false">
      <c r="A813" s="56" t="s">
        <v>88</v>
      </c>
      <c r="B813" s="57" t="n">
        <v>96059714</v>
      </c>
      <c r="C813" s="118" t="s">
        <v>33</v>
      </c>
      <c r="D813" s="57" t="n">
        <v>53295</v>
      </c>
      <c r="E813" s="0" t="s">
        <v>13</v>
      </c>
      <c r="F813" s="0" t="n">
        <v>26</v>
      </c>
    </row>
    <row r="814" customFormat="false" ht="12.75" hidden="false" customHeight="false" outlineLevel="0" collapsed="false">
      <c r="A814" s="56" t="s">
        <v>88</v>
      </c>
      <c r="B814" s="57" t="n">
        <v>96061933</v>
      </c>
      <c r="C814" s="118" t="s">
        <v>33</v>
      </c>
      <c r="D814" s="57" t="n">
        <v>53295</v>
      </c>
      <c r="E814" s="0" t="s">
        <v>13</v>
      </c>
      <c r="F814" s="0" t="n">
        <v>26</v>
      </c>
    </row>
    <row r="815" customFormat="false" ht="12.75" hidden="false" customHeight="false" outlineLevel="0" collapsed="false">
      <c r="A815" s="56" t="s">
        <v>88</v>
      </c>
      <c r="B815" s="57" t="n">
        <v>96062348</v>
      </c>
      <c r="C815" s="118" t="s">
        <v>33</v>
      </c>
      <c r="D815" s="57" t="n">
        <v>53295</v>
      </c>
      <c r="E815" s="0" t="s">
        <v>13</v>
      </c>
      <c r="F815" s="0" t="n">
        <v>26</v>
      </c>
    </row>
    <row r="816" customFormat="false" ht="12.75" hidden="false" customHeight="false" outlineLevel="0" collapsed="false">
      <c r="A816" s="56" t="s">
        <v>83</v>
      </c>
      <c r="B816" s="57" t="n">
        <v>96008861</v>
      </c>
      <c r="C816" s="118" t="s">
        <v>28</v>
      </c>
      <c r="D816" s="57" t="n">
        <v>53341</v>
      </c>
      <c r="E816" s="0" t="s">
        <v>13</v>
      </c>
      <c r="F816" s="0" t="n">
        <v>23</v>
      </c>
    </row>
    <row r="817" customFormat="false" ht="12.75" hidden="false" customHeight="false" outlineLevel="0" collapsed="false">
      <c r="A817" s="56" t="s">
        <v>83</v>
      </c>
      <c r="B817" s="57" t="n">
        <v>96011163</v>
      </c>
      <c r="C817" s="118" t="s">
        <v>29</v>
      </c>
      <c r="D817" s="57" t="n">
        <v>53341</v>
      </c>
      <c r="E817" s="0" t="s">
        <v>13</v>
      </c>
      <c r="F817" s="0" t="n">
        <v>23</v>
      </c>
    </row>
    <row r="818" customFormat="false" ht="12.75" hidden="false" customHeight="false" outlineLevel="0" collapsed="false">
      <c r="A818" s="56" t="s">
        <v>83</v>
      </c>
      <c r="B818" s="57" t="n">
        <v>96026677</v>
      </c>
      <c r="C818" s="118" t="s">
        <v>36</v>
      </c>
      <c r="D818" s="57" t="n">
        <v>53341</v>
      </c>
      <c r="E818" s="0" t="s">
        <v>13</v>
      </c>
      <c r="F818" s="0" t="n">
        <v>23</v>
      </c>
    </row>
    <row r="819" customFormat="false" ht="12.75" hidden="false" customHeight="false" outlineLevel="0" collapsed="false">
      <c r="A819" s="56" t="s">
        <v>83</v>
      </c>
      <c r="B819" s="57" t="n">
        <v>96028125</v>
      </c>
      <c r="C819" s="118" t="s">
        <v>45</v>
      </c>
      <c r="D819" s="57" t="n">
        <v>53341</v>
      </c>
      <c r="E819" s="0" t="s">
        <v>13</v>
      </c>
      <c r="F819" s="0" t="n">
        <v>23</v>
      </c>
    </row>
    <row r="820" customFormat="false" ht="12.75" hidden="false" customHeight="false" outlineLevel="0" collapsed="false">
      <c r="A820" s="56" t="s">
        <v>83</v>
      </c>
      <c r="B820" s="57" t="n">
        <v>96028344</v>
      </c>
      <c r="C820" s="118" t="s">
        <v>70</v>
      </c>
      <c r="D820" s="57" t="n">
        <v>53341</v>
      </c>
      <c r="E820" s="0" t="s">
        <v>13</v>
      </c>
      <c r="F820" s="0" t="n">
        <v>23</v>
      </c>
    </row>
    <row r="821" customFormat="false" ht="12.75" hidden="false" customHeight="false" outlineLevel="0" collapsed="false">
      <c r="A821" s="56" t="s">
        <v>83</v>
      </c>
      <c r="B821" s="57" t="n">
        <v>96034333</v>
      </c>
      <c r="C821" s="118" t="s">
        <v>32</v>
      </c>
      <c r="D821" s="57" t="n">
        <v>53341</v>
      </c>
      <c r="E821" s="0" t="s">
        <v>13</v>
      </c>
      <c r="F821" s="0" t="n">
        <v>23</v>
      </c>
    </row>
    <row r="822" customFormat="false" ht="12.75" hidden="false" customHeight="false" outlineLevel="0" collapsed="false">
      <c r="A822" s="56" t="s">
        <v>83</v>
      </c>
      <c r="B822" s="57" t="n">
        <v>96037249</v>
      </c>
      <c r="C822" s="118" t="s">
        <v>32</v>
      </c>
      <c r="D822" s="57" t="n">
        <v>53341</v>
      </c>
      <c r="E822" s="0" t="s">
        <v>13</v>
      </c>
      <c r="F822" s="0" t="n">
        <v>23</v>
      </c>
    </row>
    <row r="823" customFormat="false" ht="12.75" hidden="false" customHeight="false" outlineLevel="0" collapsed="false">
      <c r="A823" s="56" t="s">
        <v>83</v>
      </c>
      <c r="B823" s="57" t="n">
        <v>96041935</v>
      </c>
      <c r="C823" s="118" t="s">
        <v>32</v>
      </c>
      <c r="D823" s="57" t="n">
        <v>53341</v>
      </c>
      <c r="E823" s="0" t="s">
        <v>13</v>
      </c>
      <c r="F823" s="0" t="n">
        <v>23</v>
      </c>
    </row>
    <row r="824" customFormat="false" ht="12.75" hidden="false" customHeight="false" outlineLevel="0" collapsed="false">
      <c r="A824" s="56" t="s">
        <v>83</v>
      </c>
      <c r="B824" s="57" t="n">
        <v>96061948</v>
      </c>
      <c r="C824" s="118" t="s">
        <v>33</v>
      </c>
      <c r="D824" s="57" t="n">
        <v>53341</v>
      </c>
      <c r="E824" s="0" t="s">
        <v>13</v>
      </c>
      <c r="F824" s="0" t="n">
        <v>23</v>
      </c>
    </row>
    <row r="825" customFormat="false" ht="12.75" hidden="false" customHeight="false" outlineLevel="0" collapsed="false">
      <c r="A825" s="56" t="s">
        <v>83</v>
      </c>
      <c r="B825" s="57" t="n">
        <v>96062423</v>
      </c>
      <c r="C825" s="118" t="s">
        <v>32</v>
      </c>
      <c r="D825" s="57" t="n">
        <v>53341</v>
      </c>
      <c r="E825" s="0" t="s">
        <v>13</v>
      </c>
      <c r="F825" s="0" t="n">
        <v>23</v>
      </c>
    </row>
    <row r="826" customFormat="false" ht="12.75" hidden="false" customHeight="false" outlineLevel="0" collapsed="false">
      <c r="A826" s="56" t="s">
        <v>83</v>
      </c>
      <c r="B826" s="57" t="n">
        <v>96084444</v>
      </c>
      <c r="C826" s="118" t="s">
        <v>32</v>
      </c>
      <c r="D826" s="57" t="n">
        <v>53341</v>
      </c>
      <c r="E826" s="0" t="s">
        <v>13</v>
      </c>
      <c r="F826" s="0" t="n">
        <v>23</v>
      </c>
    </row>
    <row r="827" customFormat="false" ht="12.75" hidden="false" customHeight="false" outlineLevel="0" collapsed="false">
      <c r="A827" s="56" t="s">
        <v>83</v>
      </c>
      <c r="B827" s="57" t="n">
        <v>96084999</v>
      </c>
      <c r="C827" s="118" t="s">
        <v>33</v>
      </c>
      <c r="D827" s="57" t="n">
        <v>53341</v>
      </c>
      <c r="E827" s="0" t="s">
        <v>13</v>
      </c>
      <c r="F827" s="0" t="n">
        <v>23</v>
      </c>
    </row>
    <row r="828" customFormat="false" ht="12.75" hidden="false" customHeight="false" outlineLevel="0" collapsed="false">
      <c r="A828" s="56" t="s">
        <v>58</v>
      </c>
      <c r="B828" s="57" t="n">
        <v>96004711</v>
      </c>
      <c r="C828" s="118" t="s">
        <v>62</v>
      </c>
      <c r="D828" s="57" t="n">
        <v>53350</v>
      </c>
      <c r="E828" s="0" t="s">
        <v>13</v>
      </c>
      <c r="F828" s="0" t="n">
        <v>8</v>
      </c>
    </row>
    <row r="829" customFormat="false" ht="12.75" hidden="false" customHeight="false" outlineLevel="0" collapsed="false">
      <c r="A829" s="56" t="s">
        <v>58</v>
      </c>
      <c r="B829" s="57" t="n">
        <v>96086330</v>
      </c>
      <c r="C829" s="118" t="s">
        <v>33</v>
      </c>
      <c r="D829" s="57" t="n">
        <v>53350</v>
      </c>
      <c r="E829" s="0" t="s">
        <v>13</v>
      </c>
      <c r="F829" s="0" t="n">
        <v>8</v>
      </c>
    </row>
    <row r="830" customFormat="false" ht="12.75" hidden="false" customHeight="false" outlineLevel="0" collapsed="false">
      <c r="A830" s="56" t="s">
        <v>58</v>
      </c>
      <c r="B830" s="57" t="n">
        <v>96096122</v>
      </c>
      <c r="C830" s="118" t="s">
        <v>33</v>
      </c>
      <c r="D830" s="57" t="n">
        <v>53350</v>
      </c>
      <c r="E830" s="0" t="s">
        <v>13</v>
      </c>
      <c r="F830" s="0" t="n">
        <v>8</v>
      </c>
    </row>
    <row r="831" customFormat="false" ht="12.75" hidden="false" customHeight="false" outlineLevel="0" collapsed="false">
      <c r="A831" s="56" t="s">
        <v>58</v>
      </c>
      <c r="B831" s="57" t="n">
        <v>96061613</v>
      </c>
      <c r="C831" s="118" t="s">
        <v>29</v>
      </c>
      <c r="D831" s="57" t="n">
        <v>53350</v>
      </c>
      <c r="E831" s="0" t="s">
        <v>13</v>
      </c>
      <c r="F831" s="0" t="n">
        <v>8</v>
      </c>
    </row>
    <row r="832" customFormat="false" ht="12.75" hidden="false" customHeight="false" outlineLevel="0" collapsed="false">
      <c r="A832" s="56" t="s">
        <v>58</v>
      </c>
      <c r="B832" s="57" t="n">
        <v>96062282</v>
      </c>
      <c r="C832" s="118" t="s">
        <v>28</v>
      </c>
      <c r="D832" s="57" t="n">
        <v>53350</v>
      </c>
      <c r="E832" s="0" t="s">
        <v>13</v>
      </c>
      <c r="F832" s="0" t="n">
        <v>8</v>
      </c>
    </row>
    <row r="833" customFormat="false" ht="12.75" hidden="false" customHeight="false" outlineLevel="0" collapsed="false">
      <c r="A833" s="56" t="s">
        <v>58</v>
      </c>
      <c r="B833" s="57" t="n">
        <v>96085270</v>
      </c>
      <c r="C833" s="118" t="s">
        <v>44</v>
      </c>
      <c r="D833" s="57" t="n">
        <v>53350</v>
      </c>
      <c r="E833" s="0" t="s">
        <v>13</v>
      </c>
      <c r="F833" s="0" t="n">
        <v>8</v>
      </c>
    </row>
    <row r="834" customFormat="false" ht="12.75" hidden="false" customHeight="false" outlineLevel="0" collapsed="false">
      <c r="A834" s="56" t="s">
        <v>58</v>
      </c>
      <c r="B834" s="57" t="n">
        <v>96085385</v>
      </c>
      <c r="C834" s="118" t="s">
        <v>44</v>
      </c>
      <c r="D834" s="57" t="n">
        <v>53350</v>
      </c>
      <c r="E834" s="0" t="s">
        <v>13</v>
      </c>
      <c r="F834" s="0" t="n">
        <v>8</v>
      </c>
    </row>
    <row r="835" customFormat="false" ht="12.75" hidden="false" customHeight="false" outlineLevel="0" collapsed="false">
      <c r="A835" s="56" t="s">
        <v>58</v>
      </c>
      <c r="B835" s="57" t="n">
        <v>96003186</v>
      </c>
      <c r="C835" s="118" t="s">
        <v>56</v>
      </c>
      <c r="D835" s="57" t="n">
        <v>53350</v>
      </c>
      <c r="E835" s="0" t="s">
        <v>13</v>
      </c>
      <c r="F835" s="0" t="n">
        <v>8</v>
      </c>
    </row>
    <row r="836" customFormat="false" ht="12.75" hidden="false" customHeight="false" outlineLevel="0" collapsed="false">
      <c r="A836" s="56" t="s">
        <v>58</v>
      </c>
      <c r="B836" s="57" t="n">
        <v>96005429</v>
      </c>
      <c r="C836" s="118" t="s">
        <v>35</v>
      </c>
      <c r="D836" s="57" t="n">
        <v>53350</v>
      </c>
      <c r="E836" s="0" t="s">
        <v>13</v>
      </c>
      <c r="F836" s="0" t="n">
        <v>8</v>
      </c>
    </row>
    <row r="837" customFormat="false" ht="12.75" hidden="false" customHeight="false" outlineLevel="0" collapsed="false">
      <c r="A837" s="56" t="s">
        <v>58</v>
      </c>
      <c r="B837" s="57" t="n">
        <v>96015178</v>
      </c>
      <c r="C837" s="118" t="s">
        <v>60</v>
      </c>
      <c r="D837" s="57" t="n">
        <v>53350</v>
      </c>
      <c r="E837" s="0" t="s">
        <v>13</v>
      </c>
      <c r="F837" s="0" t="n">
        <v>8</v>
      </c>
    </row>
    <row r="838" customFormat="false" ht="12.75" hidden="false" customHeight="false" outlineLevel="0" collapsed="false">
      <c r="A838" s="56" t="s">
        <v>58</v>
      </c>
      <c r="B838" s="57" t="n">
        <v>96016460</v>
      </c>
      <c r="C838" s="118" t="s">
        <v>47</v>
      </c>
      <c r="D838" s="57" t="n">
        <v>53350</v>
      </c>
      <c r="E838" s="0" t="s">
        <v>13</v>
      </c>
      <c r="F838" s="0" t="n">
        <v>8</v>
      </c>
    </row>
    <row r="839" customFormat="false" ht="12.75" hidden="false" customHeight="false" outlineLevel="0" collapsed="false">
      <c r="A839" s="56" t="s">
        <v>58</v>
      </c>
      <c r="B839" s="57" t="n">
        <v>96016487</v>
      </c>
      <c r="C839" s="118" t="s">
        <v>59</v>
      </c>
      <c r="D839" s="57" t="n">
        <v>53350</v>
      </c>
      <c r="E839" s="0" t="s">
        <v>13</v>
      </c>
      <c r="F839" s="0" t="n">
        <v>8</v>
      </c>
    </row>
    <row r="840" customFormat="false" ht="12.75" hidden="false" customHeight="false" outlineLevel="0" collapsed="false">
      <c r="A840" s="56" t="s">
        <v>58</v>
      </c>
      <c r="B840" s="57" t="n">
        <v>96028887</v>
      </c>
      <c r="C840" s="118" t="s">
        <v>34</v>
      </c>
      <c r="D840" s="57" t="n">
        <v>53350</v>
      </c>
      <c r="E840" s="0" t="s">
        <v>13</v>
      </c>
      <c r="F840" s="0" t="n">
        <v>8</v>
      </c>
    </row>
    <row r="841" customFormat="false" ht="12.75" hidden="false" customHeight="false" outlineLevel="0" collapsed="false">
      <c r="A841" s="56" t="s">
        <v>58</v>
      </c>
      <c r="B841" s="57" t="n">
        <v>96054452</v>
      </c>
      <c r="C841" s="118" t="s">
        <v>47</v>
      </c>
      <c r="D841" s="57" t="n">
        <v>53350</v>
      </c>
      <c r="E841" s="0" t="s">
        <v>13</v>
      </c>
      <c r="F841" s="0" t="n">
        <v>8</v>
      </c>
    </row>
    <row r="842" customFormat="false" ht="12.75" hidden="false" customHeight="false" outlineLevel="0" collapsed="false">
      <c r="A842" s="56" t="s">
        <v>80</v>
      </c>
      <c r="B842" s="57" t="n">
        <v>96005429</v>
      </c>
      <c r="C842" s="118" t="s">
        <v>35</v>
      </c>
      <c r="D842" s="57" t="n">
        <v>53461</v>
      </c>
      <c r="E842" s="0" t="s">
        <v>13</v>
      </c>
      <c r="F842" s="0" t="n">
        <v>21</v>
      </c>
    </row>
    <row r="843" customFormat="false" ht="12.75" hidden="false" customHeight="false" outlineLevel="0" collapsed="false">
      <c r="A843" s="56" t="s">
        <v>80</v>
      </c>
      <c r="B843" s="57" t="n">
        <v>96018761</v>
      </c>
      <c r="C843" s="118" t="s">
        <v>36</v>
      </c>
      <c r="D843" s="57" t="n">
        <v>53461</v>
      </c>
      <c r="E843" s="0" t="s">
        <v>13</v>
      </c>
      <c r="F843" s="0" t="n">
        <v>21</v>
      </c>
    </row>
    <row r="844" customFormat="false" ht="12.75" hidden="false" customHeight="false" outlineLevel="0" collapsed="false">
      <c r="A844" s="56" t="s">
        <v>80</v>
      </c>
      <c r="B844" s="57" t="n">
        <v>96035620</v>
      </c>
      <c r="C844" s="118" t="s">
        <v>34</v>
      </c>
      <c r="D844" s="57" t="n">
        <v>53461</v>
      </c>
      <c r="E844" s="0" t="s">
        <v>13</v>
      </c>
      <c r="F844" s="0" t="n">
        <v>21</v>
      </c>
    </row>
    <row r="845" customFormat="false" ht="12.75" hidden="false" customHeight="false" outlineLevel="0" collapsed="false">
      <c r="A845" s="56" t="s">
        <v>80</v>
      </c>
      <c r="B845" s="57" t="n">
        <v>96065439</v>
      </c>
      <c r="C845" s="118" t="s">
        <v>32</v>
      </c>
      <c r="D845" s="57" t="n">
        <v>53461</v>
      </c>
      <c r="E845" s="0" t="s">
        <v>13</v>
      </c>
      <c r="F845" s="0" t="n">
        <v>21</v>
      </c>
    </row>
    <row r="846" customFormat="false" ht="12.75" hidden="false" customHeight="false" outlineLevel="0" collapsed="false">
      <c r="A846" s="56" t="s">
        <v>154</v>
      </c>
      <c r="B846" s="57" t="n">
        <v>96002203</v>
      </c>
      <c r="C846" s="118" t="s">
        <v>56</v>
      </c>
      <c r="D846" s="57" t="n">
        <v>53619</v>
      </c>
      <c r="E846" s="0" t="s">
        <v>13</v>
      </c>
      <c r="F846" s="0" t="n">
        <v>76</v>
      </c>
    </row>
    <row r="847" customFormat="false" ht="12.75" hidden="false" customHeight="false" outlineLevel="0" collapsed="false">
      <c r="A847" s="56" t="s">
        <v>154</v>
      </c>
      <c r="B847" s="57" t="n">
        <v>96029098</v>
      </c>
      <c r="C847" s="118" t="s">
        <v>34</v>
      </c>
      <c r="D847" s="57" t="n">
        <v>53619</v>
      </c>
      <c r="E847" s="0" t="s">
        <v>13</v>
      </c>
      <c r="F847" s="0" t="n">
        <v>76</v>
      </c>
    </row>
    <row r="848" customFormat="false" ht="12.75" hidden="false" customHeight="false" outlineLevel="0" collapsed="false">
      <c r="A848" s="56" t="s">
        <v>154</v>
      </c>
      <c r="B848" s="57" t="n">
        <v>96064790</v>
      </c>
      <c r="C848" s="118" t="s">
        <v>32</v>
      </c>
      <c r="D848" s="57" t="n">
        <v>53619</v>
      </c>
      <c r="E848" s="0" t="s">
        <v>13</v>
      </c>
      <c r="F848" s="0" t="n">
        <v>76</v>
      </c>
    </row>
    <row r="849" customFormat="false" ht="12.75" hidden="false" customHeight="false" outlineLevel="0" collapsed="false">
      <c r="A849" s="56" t="s">
        <v>154</v>
      </c>
      <c r="B849" s="57" t="n">
        <v>96067082</v>
      </c>
      <c r="C849" s="118" t="s">
        <v>32</v>
      </c>
      <c r="D849" s="57" t="n">
        <v>53619</v>
      </c>
      <c r="E849" s="0" t="s">
        <v>13</v>
      </c>
      <c r="F849" s="0" t="n">
        <v>76</v>
      </c>
    </row>
    <row r="850" customFormat="false" ht="12.75" hidden="false" customHeight="false" outlineLevel="0" collapsed="false">
      <c r="A850" s="56" t="s">
        <v>154</v>
      </c>
      <c r="B850" s="57" t="n">
        <v>96070303</v>
      </c>
      <c r="C850" s="118" t="s">
        <v>32</v>
      </c>
      <c r="D850" s="57" t="n">
        <v>53619</v>
      </c>
      <c r="E850" s="0" t="s">
        <v>13</v>
      </c>
      <c r="F850" s="0" t="n">
        <v>76</v>
      </c>
    </row>
    <row r="851" customFormat="false" ht="12.75" hidden="false" customHeight="false" outlineLevel="0" collapsed="false">
      <c r="A851" s="56" t="s">
        <v>154</v>
      </c>
      <c r="B851" s="57" t="n">
        <v>96084327</v>
      </c>
      <c r="C851" s="118" t="s">
        <v>32</v>
      </c>
      <c r="D851" s="57" t="n">
        <v>53619</v>
      </c>
      <c r="E851" s="0" t="s">
        <v>13</v>
      </c>
      <c r="F851" s="0" t="n">
        <v>76</v>
      </c>
    </row>
    <row r="852" customFormat="false" ht="12.75" hidden="false" customHeight="false" outlineLevel="0" collapsed="false">
      <c r="A852" s="56" t="s">
        <v>154</v>
      </c>
      <c r="B852" s="57" t="n">
        <v>96084332</v>
      </c>
      <c r="C852" s="118" t="s">
        <v>32</v>
      </c>
      <c r="D852" s="57" t="n">
        <v>53619</v>
      </c>
      <c r="E852" s="0" t="s">
        <v>13</v>
      </c>
      <c r="F852" s="0" t="n">
        <v>76</v>
      </c>
    </row>
    <row r="853" customFormat="false" ht="12.75" hidden="false" customHeight="false" outlineLevel="0" collapsed="false">
      <c r="A853" s="56" t="s">
        <v>211</v>
      </c>
      <c r="B853" s="57" t="n">
        <v>96068971</v>
      </c>
      <c r="C853" s="118" t="s">
        <v>29</v>
      </c>
      <c r="D853" s="57" t="n">
        <v>53725</v>
      </c>
      <c r="E853" s="0" t="s">
        <v>13</v>
      </c>
      <c r="F853" s="0" t="n">
        <v>121</v>
      </c>
    </row>
    <row r="854" customFormat="false" ht="12.75" hidden="false" customHeight="false" outlineLevel="0" collapsed="false">
      <c r="A854" s="56" t="s">
        <v>211</v>
      </c>
      <c r="B854" s="57" t="n">
        <v>96004817</v>
      </c>
      <c r="C854" s="118" t="s">
        <v>78</v>
      </c>
      <c r="D854" s="57" t="n">
        <v>53725</v>
      </c>
      <c r="E854" s="0" t="s">
        <v>13</v>
      </c>
      <c r="F854" s="0" t="n">
        <v>121</v>
      </c>
    </row>
    <row r="855" customFormat="false" ht="12.75" hidden="false" customHeight="false" outlineLevel="0" collapsed="false">
      <c r="A855" s="56" t="s">
        <v>211</v>
      </c>
      <c r="B855" s="57" t="n">
        <v>96018719</v>
      </c>
      <c r="C855" s="118" t="s">
        <v>36</v>
      </c>
      <c r="D855" s="57" t="n">
        <v>53725</v>
      </c>
      <c r="E855" s="0" t="s">
        <v>13</v>
      </c>
      <c r="F855" s="0" t="n">
        <v>121</v>
      </c>
    </row>
    <row r="856" customFormat="false" ht="12.75" hidden="false" customHeight="false" outlineLevel="0" collapsed="false">
      <c r="A856" s="56" t="s">
        <v>210</v>
      </c>
      <c r="B856" s="57" t="n">
        <v>96029461</v>
      </c>
      <c r="C856" s="118" t="s">
        <v>34</v>
      </c>
      <c r="D856" s="57" t="n">
        <v>53747</v>
      </c>
      <c r="E856" s="0" t="s">
        <v>13</v>
      </c>
      <c r="F856" s="0" t="n">
        <v>120</v>
      </c>
    </row>
    <row r="857" customFormat="false" ht="12.75" hidden="false" customHeight="false" outlineLevel="0" collapsed="false">
      <c r="A857" s="56" t="s">
        <v>293</v>
      </c>
      <c r="B857" s="57" t="n">
        <v>96015021</v>
      </c>
      <c r="C857" s="118" t="s">
        <v>29</v>
      </c>
      <c r="D857" s="57" t="n">
        <v>53782</v>
      </c>
      <c r="E857" s="0" t="s">
        <v>13</v>
      </c>
      <c r="F857" s="0" t="n">
        <v>194</v>
      </c>
    </row>
    <row r="858" customFormat="false" ht="12.75" hidden="false" customHeight="false" outlineLevel="0" collapsed="false">
      <c r="A858" s="56" t="s">
        <v>293</v>
      </c>
      <c r="B858" s="57" t="n">
        <v>96016861</v>
      </c>
      <c r="C858" s="118" t="s">
        <v>28</v>
      </c>
      <c r="D858" s="57" t="n">
        <v>53782</v>
      </c>
      <c r="E858" s="0" t="s">
        <v>13</v>
      </c>
      <c r="F858" s="0" t="n">
        <v>194</v>
      </c>
    </row>
    <row r="859" customFormat="false" ht="12.75" hidden="false" customHeight="false" outlineLevel="0" collapsed="false">
      <c r="A859" s="56" t="s">
        <v>293</v>
      </c>
      <c r="B859" s="57" t="n">
        <v>96019058</v>
      </c>
      <c r="C859" s="118" t="s">
        <v>36</v>
      </c>
      <c r="D859" s="57" t="n">
        <v>53782</v>
      </c>
      <c r="E859" s="0" t="s">
        <v>13</v>
      </c>
      <c r="F859" s="0" t="n">
        <v>194</v>
      </c>
    </row>
    <row r="860" customFormat="false" ht="12.75" hidden="false" customHeight="false" outlineLevel="0" collapsed="false">
      <c r="A860" s="56" t="s">
        <v>293</v>
      </c>
      <c r="B860" s="57" t="n">
        <v>96036584</v>
      </c>
      <c r="C860" s="118" t="s">
        <v>70</v>
      </c>
      <c r="D860" s="57" t="n">
        <v>53782</v>
      </c>
      <c r="E860" s="0" t="s">
        <v>13</v>
      </c>
      <c r="F860" s="0" t="n">
        <v>194</v>
      </c>
    </row>
    <row r="861" customFormat="false" ht="12.75" hidden="false" customHeight="false" outlineLevel="0" collapsed="false">
      <c r="A861" s="56" t="s">
        <v>182</v>
      </c>
      <c r="B861" s="57" t="n">
        <v>96001399</v>
      </c>
      <c r="C861" s="118" t="s">
        <v>47</v>
      </c>
      <c r="D861" s="57" t="n">
        <v>54279</v>
      </c>
      <c r="E861" s="0" t="s">
        <v>13</v>
      </c>
      <c r="F861" s="0" t="n">
        <v>95</v>
      </c>
    </row>
    <row r="862" customFormat="false" ht="12.75" hidden="false" customHeight="false" outlineLevel="0" collapsed="false">
      <c r="A862" s="56" t="s">
        <v>182</v>
      </c>
      <c r="B862" s="57" t="n">
        <v>96007666</v>
      </c>
      <c r="C862" s="118" t="s">
        <v>29</v>
      </c>
      <c r="D862" s="57" t="n">
        <v>54279</v>
      </c>
      <c r="E862" s="0" t="s">
        <v>13</v>
      </c>
      <c r="F862" s="0" t="n">
        <v>95</v>
      </c>
    </row>
    <row r="863" customFormat="false" ht="12.75" hidden="false" customHeight="false" outlineLevel="0" collapsed="false">
      <c r="A863" s="56" t="s">
        <v>182</v>
      </c>
      <c r="B863" s="57" t="n">
        <v>96009066</v>
      </c>
      <c r="C863" s="118" t="s">
        <v>28</v>
      </c>
      <c r="D863" s="57" t="n">
        <v>54279</v>
      </c>
      <c r="E863" s="0" t="s">
        <v>13</v>
      </c>
      <c r="F863" s="0" t="n">
        <v>95</v>
      </c>
    </row>
    <row r="864" customFormat="false" ht="12.75" hidden="false" customHeight="false" outlineLevel="0" collapsed="false">
      <c r="A864" s="56" t="s">
        <v>274</v>
      </c>
      <c r="B864" s="57" t="n">
        <v>96039682</v>
      </c>
      <c r="C864" s="118" t="s">
        <v>34</v>
      </c>
      <c r="D864" s="57" t="n">
        <v>54292</v>
      </c>
      <c r="E864" s="0" t="s">
        <v>13</v>
      </c>
      <c r="F864" s="0" t="n">
        <v>175</v>
      </c>
    </row>
    <row r="865" customFormat="false" ht="12.75" hidden="false" customHeight="false" outlineLevel="0" collapsed="false">
      <c r="A865" s="56" t="s">
        <v>274</v>
      </c>
      <c r="B865" s="57" t="n">
        <v>96062105</v>
      </c>
      <c r="C865" s="118" t="s">
        <v>28</v>
      </c>
      <c r="D865" s="57" t="n">
        <v>54292</v>
      </c>
      <c r="E865" s="0" t="s">
        <v>13</v>
      </c>
      <c r="F865" s="0" t="n">
        <v>175</v>
      </c>
    </row>
    <row r="866" customFormat="false" ht="12.75" hidden="false" customHeight="false" outlineLevel="0" collapsed="false">
      <c r="A866" s="56" t="s">
        <v>274</v>
      </c>
      <c r="B866" s="57" t="n">
        <v>96067511</v>
      </c>
      <c r="C866" s="118" t="s">
        <v>29</v>
      </c>
      <c r="D866" s="57" t="n">
        <v>54292</v>
      </c>
      <c r="E866" s="0" t="s">
        <v>13</v>
      </c>
      <c r="F866" s="0" t="n">
        <v>175</v>
      </c>
    </row>
    <row r="867" customFormat="false" ht="12.75" hidden="false" customHeight="false" outlineLevel="0" collapsed="false">
      <c r="A867" s="56" t="s">
        <v>274</v>
      </c>
      <c r="B867" s="57" t="n">
        <v>96077308</v>
      </c>
      <c r="C867" s="118" t="s">
        <v>140</v>
      </c>
      <c r="D867" s="57" t="n">
        <v>54292</v>
      </c>
      <c r="E867" s="0" t="s">
        <v>13</v>
      </c>
      <c r="F867" s="0" t="n">
        <v>175</v>
      </c>
    </row>
    <row r="868" customFormat="false" ht="12.75" hidden="false" customHeight="false" outlineLevel="0" collapsed="false">
      <c r="A868" s="56" t="s">
        <v>260</v>
      </c>
      <c r="B868" s="57" t="n">
        <v>96019761</v>
      </c>
      <c r="C868" s="118" t="s">
        <v>118</v>
      </c>
      <c r="D868" s="57" t="n">
        <v>54438</v>
      </c>
      <c r="E868" s="0" t="s">
        <v>13</v>
      </c>
      <c r="F868" s="0" t="n">
        <v>164</v>
      </c>
    </row>
    <row r="869" customFormat="false" ht="12.75" hidden="false" customHeight="false" outlineLevel="0" collapsed="false">
      <c r="A869" s="56" t="s">
        <v>260</v>
      </c>
      <c r="B869" s="57" t="n">
        <v>96021046</v>
      </c>
      <c r="C869" s="118" t="s">
        <v>47</v>
      </c>
      <c r="D869" s="57" t="n">
        <v>54438</v>
      </c>
      <c r="E869" s="0" t="s">
        <v>13</v>
      </c>
      <c r="F869" s="0" t="n">
        <v>164</v>
      </c>
    </row>
    <row r="870" customFormat="false" ht="12.75" hidden="false" customHeight="false" outlineLevel="0" collapsed="false">
      <c r="A870" s="56" t="s">
        <v>167</v>
      </c>
      <c r="B870" s="57" t="n">
        <v>96067510</v>
      </c>
      <c r="C870" s="118" t="s">
        <v>168</v>
      </c>
      <c r="D870" s="57" t="n">
        <v>54480</v>
      </c>
      <c r="E870" s="0" t="s">
        <v>13</v>
      </c>
      <c r="F870" s="0" t="n">
        <v>87</v>
      </c>
    </row>
    <row r="871" customFormat="false" ht="12.75" hidden="false" customHeight="false" outlineLevel="0" collapsed="false">
      <c r="A871" s="56" t="s">
        <v>167</v>
      </c>
      <c r="B871" s="57" t="n">
        <v>96083903</v>
      </c>
      <c r="C871" s="118" t="s">
        <v>169</v>
      </c>
      <c r="D871" s="57" t="n">
        <v>54480</v>
      </c>
      <c r="E871" s="0" t="s">
        <v>13</v>
      </c>
      <c r="F871" s="0" t="n">
        <v>87</v>
      </c>
    </row>
    <row r="872" customFormat="false" ht="12.75" hidden="false" customHeight="false" outlineLevel="0" collapsed="false">
      <c r="A872" s="56" t="s">
        <v>167</v>
      </c>
      <c r="B872" s="57" t="n">
        <v>96086950</v>
      </c>
      <c r="C872" s="118" t="s">
        <v>44</v>
      </c>
      <c r="D872" s="57" t="n">
        <v>54480</v>
      </c>
      <c r="E872" s="0" t="s">
        <v>13</v>
      </c>
      <c r="F872" s="0" t="n">
        <v>87</v>
      </c>
    </row>
    <row r="873" customFormat="false" ht="12.75" hidden="false" customHeight="false" outlineLevel="0" collapsed="false">
      <c r="A873" s="56" t="s">
        <v>167</v>
      </c>
      <c r="B873" s="57" t="n">
        <v>96005429</v>
      </c>
      <c r="C873" s="118" t="s">
        <v>35</v>
      </c>
      <c r="D873" s="57" t="n">
        <v>54480</v>
      </c>
      <c r="E873" s="0" t="s">
        <v>13</v>
      </c>
      <c r="F873" s="0" t="n">
        <v>87</v>
      </c>
    </row>
    <row r="874" customFormat="false" ht="12.75" hidden="false" customHeight="false" outlineLevel="0" collapsed="false">
      <c r="A874" s="56" t="s">
        <v>167</v>
      </c>
      <c r="B874" s="57" t="n">
        <v>96012143</v>
      </c>
      <c r="C874" s="118" t="s">
        <v>78</v>
      </c>
      <c r="D874" s="57" t="n">
        <v>54480</v>
      </c>
      <c r="E874" s="0" t="s">
        <v>13</v>
      </c>
      <c r="F874" s="0" t="n">
        <v>87</v>
      </c>
    </row>
    <row r="875" customFormat="false" ht="12.75" hidden="false" customHeight="false" outlineLevel="0" collapsed="false">
      <c r="A875" s="56" t="s">
        <v>167</v>
      </c>
      <c r="B875" s="57" t="n">
        <v>96030143</v>
      </c>
      <c r="C875" s="118" t="s">
        <v>54</v>
      </c>
      <c r="D875" s="57" t="n">
        <v>54480</v>
      </c>
      <c r="E875" s="0" t="s">
        <v>13</v>
      </c>
      <c r="F875" s="0" t="n">
        <v>87</v>
      </c>
    </row>
    <row r="876" customFormat="false" ht="12.75" hidden="false" customHeight="false" outlineLevel="0" collapsed="false">
      <c r="A876" s="56" t="s">
        <v>167</v>
      </c>
      <c r="B876" s="57" t="n">
        <v>96044563</v>
      </c>
      <c r="C876" s="118" t="s">
        <v>38</v>
      </c>
      <c r="D876" s="57" t="n">
        <v>54480</v>
      </c>
      <c r="E876" s="0" t="s">
        <v>13</v>
      </c>
      <c r="F876" s="0" t="n">
        <v>87</v>
      </c>
    </row>
    <row r="877" customFormat="false" ht="12.75" hidden="false" customHeight="false" outlineLevel="0" collapsed="false">
      <c r="A877" s="56" t="s">
        <v>167</v>
      </c>
      <c r="B877" s="57" t="n">
        <v>96084748</v>
      </c>
      <c r="C877" s="118" t="s">
        <v>32</v>
      </c>
      <c r="D877" s="57" t="n">
        <v>54480</v>
      </c>
      <c r="E877" s="0" t="s">
        <v>13</v>
      </c>
      <c r="F877" s="0" t="n">
        <v>87</v>
      </c>
    </row>
    <row r="878" customFormat="false" ht="12.75" hidden="false" customHeight="false" outlineLevel="0" collapsed="false">
      <c r="A878" s="56" t="s">
        <v>50</v>
      </c>
      <c r="B878" s="57" t="n">
        <v>96060727</v>
      </c>
      <c r="C878" s="118" t="s">
        <v>29</v>
      </c>
      <c r="D878" s="57" t="n">
        <v>54979</v>
      </c>
      <c r="E878" s="0" t="s">
        <v>13</v>
      </c>
      <c r="F878" s="0" t="n">
        <v>5</v>
      </c>
    </row>
    <row r="879" customFormat="false" ht="12.75" hidden="false" customHeight="false" outlineLevel="0" collapsed="false">
      <c r="A879" s="56" t="s">
        <v>50</v>
      </c>
      <c r="B879" s="57" t="n">
        <v>96060758</v>
      </c>
      <c r="C879" s="118" t="s">
        <v>33</v>
      </c>
      <c r="D879" s="57" t="n">
        <v>54979</v>
      </c>
      <c r="E879" s="0" t="s">
        <v>13</v>
      </c>
      <c r="F879" s="0" t="n">
        <v>5</v>
      </c>
    </row>
    <row r="880" customFormat="false" ht="12.75" hidden="false" customHeight="false" outlineLevel="0" collapsed="false">
      <c r="A880" s="56" t="s">
        <v>50</v>
      </c>
      <c r="B880" s="57" t="n">
        <v>96060763</v>
      </c>
      <c r="C880" s="118" t="s">
        <v>33</v>
      </c>
      <c r="D880" s="57" t="n">
        <v>54979</v>
      </c>
      <c r="E880" s="0" t="s">
        <v>13</v>
      </c>
      <c r="F880" s="0" t="n">
        <v>5</v>
      </c>
    </row>
    <row r="881" customFormat="false" ht="12.75" hidden="false" customHeight="false" outlineLevel="0" collapsed="false">
      <c r="A881" s="56" t="s">
        <v>50</v>
      </c>
      <c r="B881" s="57" t="n">
        <v>96060824</v>
      </c>
      <c r="C881" s="118" t="s">
        <v>28</v>
      </c>
      <c r="D881" s="57" t="n">
        <v>54979</v>
      </c>
      <c r="E881" s="0" t="s">
        <v>13</v>
      </c>
      <c r="F881" s="0" t="n">
        <v>5</v>
      </c>
    </row>
    <row r="882" customFormat="false" ht="12.75" hidden="false" customHeight="false" outlineLevel="0" collapsed="false">
      <c r="A882" s="56" t="s">
        <v>50</v>
      </c>
      <c r="B882" s="57" t="n">
        <v>96092554</v>
      </c>
      <c r="C882" s="118" t="s">
        <v>34</v>
      </c>
      <c r="D882" s="57" t="n">
        <v>54979</v>
      </c>
      <c r="E882" s="0" t="s">
        <v>13</v>
      </c>
      <c r="F882" s="0" t="n">
        <v>5</v>
      </c>
    </row>
    <row r="883" customFormat="false" ht="12.75" hidden="false" customHeight="false" outlineLevel="0" collapsed="false">
      <c r="A883" s="56" t="s">
        <v>50</v>
      </c>
      <c r="B883" s="57" t="n">
        <v>96082451</v>
      </c>
      <c r="C883" s="118" t="s">
        <v>32</v>
      </c>
      <c r="D883" s="57" t="n">
        <v>54979</v>
      </c>
      <c r="E883" s="0" t="s">
        <v>13</v>
      </c>
      <c r="F883" s="0" t="n">
        <v>5</v>
      </c>
    </row>
    <row r="884" customFormat="false" ht="12.75" hidden="false" customHeight="false" outlineLevel="0" collapsed="false">
      <c r="A884" s="56" t="s">
        <v>50</v>
      </c>
      <c r="B884" s="57" t="n">
        <v>96070622</v>
      </c>
      <c r="C884" s="118" t="s">
        <v>44</v>
      </c>
      <c r="D884" s="57" t="n">
        <v>54979</v>
      </c>
      <c r="E884" s="0" t="s">
        <v>13</v>
      </c>
      <c r="F884" s="0" t="n">
        <v>5</v>
      </c>
    </row>
    <row r="885" customFormat="false" ht="12.75" hidden="false" customHeight="false" outlineLevel="0" collapsed="false">
      <c r="A885" s="56" t="s">
        <v>50</v>
      </c>
      <c r="B885" s="57" t="n">
        <v>96092033</v>
      </c>
      <c r="C885" s="118" t="s">
        <v>44</v>
      </c>
      <c r="D885" s="57" t="n">
        <v>54979</v>
      </c>
      <c r="E885" s="0" t="s">
        <v>13</v>
      </c>
      <c r="F885" s="0" t="n">
        <v>5</v>
      </c>
    </row>
    <row r="886" customFormat="false" ht="12.75" hidden="false" customHeight="false" outlineLevel="0" collapsed="false">
      <c r="A886" s="56" t="s">
        <v>50</v>
      </c>
      <c r="B886" s="57" t="n">
        <v>96005429</v>
      </c>
      <c r="C886" s="118" t="s">
        <v>35</v>
      </c>
      <c r="D886" s="57" t="n">
        <v>54979</v>
      </c>
      <c r="E886" s="0" t="s">
        <v>13</v>
      </c>
      <c r="F886" s="0" t="n">
        <v>5</v>
      </c>
    </row>
    <row r="887" customFormat="false" ht="12.75" hidden="false" customHeight="false" outlineLevel="0" collapsed="false">
      <c r="A887" s="56" t="s">
        <v>50</v>
      </c>
      <c r="B887" s="57" t="n">
        <v>96007593</v>
      </c>
      <c r="C887" s="118" t="s">
        <v>52</v>
      </c>
      <c r="D887" s="57" t="n">
        <v>54979</v>
      </c>
      <c r="E887" s="0" t="s">
        <v>13</v>
      </c>
      <c r="F887" s="0" t="n">
        <v>5</v>
      </c>
    </row>
    <row r="888" customFormat="false" ht="12.75" hidden="false" customHeight="false" outlineLevel="0" collapsed="false">
      <c r="A888" s="56" t="s">
        <v>50</v>
      </c>
      <c r="B888" s="57" t="n">
        <v>96018740</v>
      </c>
      <c r="C888" s="118" t="s">
        <v>36</v>
      </c>
      <c r="D888" s="57" t="n">
        <v>54979</v>
      </c>
      <c r="E888" s="0" t="s">
        <v>13</v>
      </c>
      <c r="F888" s="0" t="n">
        <v>5</v>
      </c>
    </row>
    <row r="889" customFormat="false" ht="12.75" hidden="false" customHeight="false" outlineLevel="0" collapsed="false">
      <c r="A889" s="56" t="s">
        <v>50</v>
      </c>
      <c r="B889" s="57" t="n">
        <v>96033648</v>
      </c>
      <c r="C889" s="118" t="s">
        <v>51</v>
      </c>
      <c r="D889" s="57" t="n">
        <v>54979</v>
      </c>
      <c r="E889" s="0" t="s">
        <v>13</v>
      </c>
      <c r="F889" s="0" t="n">
        <v>5</v>
      </c>
    </row>
    <row r="890" customFormat="false" ht="12.75" hidden="false" customHeight="false" outlineLevel="0" collapsed="false">
      <c r="A890" s="56" t="s">
        <v>50</v>
      </c>
      <c r="B890" s="57" t="n">
        <v>96056503</v>
      </c>
      <c r="C890" s="118" t="s">
        <v>34</v>
      </c>
      <c r="D890" s="57" t="n">
        <v>54979</v>
      </c>
      <c r="E890" s="0" t="s">
        <v>13</v>
      </c>
      <c r="F890" s="0" t="n">
        <v>5</v>
      </c>
    </row>
    <row r="891" customFormat="false" ht="12.75" hidden="false" customHeight="false" outlineLevel="0" collapsed="false">
      <c r="A891" s="56" t="s">
        <v>50</v>
      </c>
      <c r="B891" s="57" t="n">
        <v>96093559</v>
      </c>
      <c r="C891" s="118" t="s">
        <v>54</v>
      </c>
      <c r="D891" s="57" t="n">
        <v>54979</v>
      </c>
      <c r="E891" s="0" t="s">
        <v>13</v>
      </c>
      <c r="F891" s="0" t="n">
        <v>5</v>
      </c>
    </row>
    <row r="892" customFormat="false" ht="12.75" hidden="false" customHeight="false" outlineLevel="0" collapsed="false">
      <c r="A892" s="56" t="s">
        <v>97</v>
      </c>
      <c r="B892" s="57" t="n">
        <v>96019827</v>
      </c>
      <c r="C892" s="118" t="s">
        <v>28</v>
      </c>
      <c r="D892" s="57" t="n">
        <v>54980</v>
      </c>
      <c r="E892" s="0" t="s">
        <v>13</v>
      </c>
      <c r="F892" s="0" t="n">
        <v>32</v>
      </c>
    </row>
    <row r="893" customFormat="false" ht="12.75" hidden="false" customHeight="false" outlineLevel="0" collapsed="false">
      <c r="A893" s="56" t="s">
        <v>97</v>
      </c>
      <c r="B893" s="57" t="n">
        <v>96020262</v>
      </c>
      <c r="C893" s="118" t="s">
        <v>29</v>
      </c>
      <c r="D893" s="57" t="n">
        <v>54980</v>
      </c>
      <c r="E893" s="0" t="s">
        <v>13</v>
      </c>
      <c r="F893" s="0" t="n">
        <v>32</v>
      </c>
    </row>
    <row r="894" customFormat="false" ht="12.75" hidden="false" customHeight="false" outlineLevel="0" collapsed="false">
      <c r="A894" s="56" t="s">
        <v>97</v>
      </c>
      <c r="B894" s="57" t="n">
        <v>96028247</v>
      </c>
      <c r="C894" s="118" t="s">
        <v>45</v>
      </c>
      <c r="D894" s="57" t="n">
        <v>54980</v>
      </c>
      <c r="E894" s="0" t="s">
        <v>13</v>
      </c>
      <c r="F894" s="0" t="n">
        <v>32</v>
      </c>
    </row>
    <row r="895" customFormat="false" ht="12.75" hidden="false" customHeight="false" outlineLevel="0" collapsed="false">
      <c r="A895" s="56" t="s">
        <v>97</v>
      </c>
      <c r="B895" s="57" t="n">
        <v>96028699</v>
      </c>
      <c r="C895" s="118" t="s">
        <v>38</v>
      </c>
      <c r="D895" s="57" t="n">
        <v>54980</v>
      </c>
      <c r="E895" s="0" t="s">
        <v>13</v>
      </c>
      <c r="F895" s="0" t="n">
        <v>32</v>
      </c>
    </row>
    <row r="896" customFormat="false" ht="12.75" hidden="false" customHeight="false" outlineLevel="0" collapsed="false">
      <c r="A896" s="56" t="s">
        <v>97</v>
      </c>
      <c r="B896" s="57" t="n">
        <v>96030351</v>
      </c>
      <c r="C896" s="118" t="s">
        <v>70</v>
      </c>
      <c r="D896" s="57" t="n">
        <v>54980</v>
      </c>
      <c r="E896" s="0" t="s">
        <v>13</v>
      </c>
      <c r="F896" s="0" t="n">
        <v>32</v>
      </c>
    </row>
    <row r="897" customFormat="false" ht="12.75" hidden="false" customHeight="false" outlineLevel="0" collapsed="false">
      <c r="A897" s="56" t="s">
        <v>97</v>
      </c>
      <c r="B897" s="57" t="n">
        <v>96086753</v>
      </c>
      <c r="C897" s="118" t="s">
        <v>47</v>
      </c>
      <c r="D897" s="57" t="n">
        <v>54980</v>
      </c>
      <c r="E897" s="0" t="s">
        <v>13</v>
      </c>
      <c r="F897" s="0" t="n">
        <v>32</v>
      </c>
    </row>
    <row r="898" customFormat="false" ht="12.75" hidden="false" customHeight="false" outlineLevel="0" collapsed="false">
      <c r="A898" s="56" t="s">
        <v>73</v>
      </c>
      <c r="B898" s="57" t="n">
        <v>96011533</v>
      </c>
      <c r="C898" s="118" t="s">
        <v>28</v>
      </c>
      <c r="D898" s="57" t="n">
        <v>55109</v>
      </c>
      <c r="E898" s="0" t="s">
        <v>13</v>
      </c>
      <c r="F898" s="0" t="n">
        <v>15</v>
      </c>
    </row>
    <row r="899" customFormat="false" ht="12.75" hidden="false" customHeight="false" outlineLevel="0" collapsed="false">
      <c r="A899" s="56" t="s">
        <v>73</v>
      </c>
      <c r="B899" s="57" t="n">
        <v>96017252</v>
      </c>
      <c r="C899" s="118" t="s">
        <v>29</v>
      </c>
      <c r="D899" s="57" t="n">
        <v>55109</v>
      </c>
      <c r="E899" s="0" t="s">
        <v>13</v>
      </c>
      <c r="F899" s="0" t="n">
        <v>15</v>
      </c>
    </row>
    <row r="900" customFormat="false" ht="12.75" hidden="false" customHeight="false" outlineLevel="0" collapsed="false">
      <c r="A900" s="56" t="s">
        <v>73</v>
      </c>
      <c r="B900" s="57" t="n">
        <v>96061739</v>
      </c>
      <c r="C900" s="118" t="s">
        <v>33</v>
      </c>
      <c r="D900" s="57" t="n">
        <v>55109</v>
      </c>
      <c r="E900" s="0" t="s">
        <v>13</v>
      </c>
      <c r="F900" s="0" t="n">
        <v>15</v>
      </c>
    </row>
    <row r="901" customFormat="false" ht="12.75" hidden="false" customHeight="false" outlineLevel="0" collapsed="false">
      <c r="A901" s="56" t="s">
        <v>73</v>
      </c>
      <c r="B901" s="57" t="n">
        <v>96090207</v>
      </c>
      <c r="C901" s="118" t="s">
        <v>70</v>
      </c>
      <c r="D901" s="57" t="n">
        <v>55109</v>
      </c>
      <c r="E901" s="0" t="s">
        <v>13</v>
      </c>
      <c r="F901" s="0" t="n">
        <v>15</v>
      </c>
    </row>
    <row r="902" customFormat="false" ht="12.75" hidden="false" customHeight="false" outlineLevel="0" collapsed="false">
      <c r="A902" s="56" t="s">
        <v>71</v>
      </c>
      <c r="B902" s="57" t="n">
        <v>96057365</v>
      </c>
      <c r="C902" s="118" t="s">
        <v>34</v>
      </c>
      <c r="D902" s="57" t="n">
        <v>55134</v>
      </c>
      <c r="E902" s="0" t="s">
        <v>13</v>
      </c>
      <c r="F902" s="0" t="n">
        <v>13</v>
      </c>
    </row>
    <row r="903" customFormat="false" ht="12.75" hidden="false" customHeight="false" outlineLevel="0" collapsed="false">
      <c r="A903" s="56" t="s">
        <v>71</v>
      </c>
      <c r="B903" s="57" t="n">
        <v>96057582</v>
      </c>
      <c r="C903" s="118" t="s">
        <v>28</v>
      </c>
      <c r="D903" s="57" t="n">
        <v>55134</v>
      </c>
      <c r="E903" s="0" t="s">
        <v>13</v>
      </c>
      <c r="F903" s="0" t="n">
        <v>13</v>
      </c>
    </row>
    <row r="904" customFormat="false" ht="12.75" hidden="false" customHeight="false" outlineLevel="0" collapsed="false">
      <c r="A904" s="56" t="s">
        <v>71</v>
      </c>
      <c r="B904" s="57" t="n">
        <v>96057583</v>
      </c>
      <c r="C904" s="118" t="s">
        <v>29</v>
      </c>
      <c r="D904" s="57" t="n">
        <v>55134</v>
      </c>
      <c r="E904" s="0" t="s">
        <v>13</v>
      </c>
      <c r="F904" s="0" t="n">
        <v>13</v>
      </c>
    </row>
    <row r="905" customFormat="false" ht="12.75" hidden="false" customHeight="false" outlineLevel="0" collapsed="false">
      <c r="A905" s="56" t="s">
        <v>71</v>
      </c>
      <c r="B905" s="57" t="n">
        <v>96058040</v>
      </c>
      <c r="C905" s="118" t="s">
        <v>70</v>
      </c>
      <c r="D905" s="57" t="n">
        <v>55134</v>
      </c>
      <c r="E905" s="0" t="s">
        <v>13</v>
      </c>
      <c r="F905" s="0" t="n">
        <v>13</v>
      </c>
    </row>
    <row r="906" customFormat="false" ht="12.75" hidden="false" customHeight="false" outlineLevel="0" collapsed="false">
      <c r="A906" s="56" t="s">
        <v>198</v>
      </c>
      <c r="B906" s="57" t="n">
        <v>96002353</v>
      </c>
      <c r="C906" s="118" t="s">
        <v>47</v>
      </c>
      <c r="D906" s="57" t="n">
        <v>55265</v>
      </c>
      <c r="E906" s="0" t="s">
        <v>13</v>
      </c>
      <c r="F906" s="0" t="n">
        <v>108</v>
      </c>
    </row>
    <row r="907" customFormat="false" ht="12.75" hidden="false" customHeight="false" outlineLevel="0" collapsed="false">
      <c r="A907" s="56" t="s">
        <v>198</v>
      </c>
      <c r="B907" s="57" t="n">
        <v>96005429</v>
      </c>
      <c r="C907" s="118" t="s">
        <v>35</v>
      </c>
      <c r="D907" s="57" t="n">
        <v>55265</v>
      </c>
      <c r="E907" s="0" t="s">
        <v>13</v>
      </c>
      <c r="F907" s="0" t="n">
        <v>108</v>
      </c>
    </row>
    <row r="908" customFormat="false" ht="12.75" hidden="false" customHeight="false" outlineLevel="0" collapsed="false">
      <c r="A908" s="56" t="s">
        <v>198</v>
      </c>
      <c r="B908" s="57" t="n">
        <v>96007428</v>
      </c>
      <c r="C908" s="118" t="s">
        <v>36</v>
      </c>
      <c r="D908" s="57" t="n">
        <v>55265</v>
      </c>
      <c r="E908" s="0" t="s">
        <v>13</v>
      </c>
      <c r="F908" s="0" t="n">
        <v>108</v>
      </c>
    </row>
    <row r="909" customFormat="false" ht="12.75" hidden="false" customHeight="false" outlineLevel="0" collapsed="false">
      <c r="A909" s="56" t="s">
        <v>198</v>
      </c>
      <c r="B909" s="57" t="n">
        <v>96017849</v>
      </c>
      <c r="C909" s="118" t="s">
        <v>32</v>
      </c>
      <c r="D909" s="57" t="n">
        <v>55265</v>
      </c>
      <c r="E909" s="0" t="s">
        <v>13</v>
      </c>
      <c r="F909" s="0" t="n">
        <v>108</v>
      </c>
    </row>
    <row r="910" customFormat="false" ht="12.75" hidden="false" customHeight="false" outlineLevel="0" collapsed="false">
      <c r="A910" s="56" t="s">
        <v>198</v>
      </c>
      <c r="B910" s="57" t="n">
        <v>96017850</v>
      </c>
      <c r="C910" s="118" t="s">
        <v>32</v>
      </c>
      <c r="D910" s="57" t="n">
        <v>55265</v>
      </c>
      <c r="E910" s="0" t="s">
        <v>13</v>
      </c>
      <c r="F910" s="0" t="n">
        <v>108</v>
      </c>
    </row>
    <row r="911" customFormat="false" ht="12.75" hidden="false" customHeight="false" outlineLevel="0" collapsed="false">
      <c r="A911" s="56" t="s">
        <v>198</v>
      </c>
      <c r="B911" s="57" t="n">
        <v>96018082</v>
      </c>
      <c r="C911" s="118" t="s">
        <v>33</v>
      </c>
      <c r="D911" s="57" t="n">
        <v>55265</v>
      </c>
      <c r="E911" s="0" t="s">
        <v>13</v>
      </c>
      <c r="F911" s="0" t="n">
        <v>108</v>
      </c>
    </row>
    <row r="912" customFormat="false" ht="12.75" hidden="false" customHeight="false" outlineLevel="0" collapsed="false">
      <c r="A912" s="56" t="s">
        <v>198</v>
      </c>
      <c r="B912" s="57" t="n">
        <v>96028839</v>
      </c>
      <c r="C912" s="118" t="s">
        <v>34</v>
      </c>
      <c r="D912" s="57" t="n">
        <v>55265</v>
      </c>
      <c r="E912" s="0" t="s">
        <v>13</v>
      </c>
      <c r="F912" s="0" t="n">
        <v>108</v>
      </c>
    </row>
    <row r="913" customFormat="false" ht="12.75" hidden="false" customHeight="false" outlineLevel="0" collapsed="false">
      <c r="A913" s="56" t="s">
        <v>237</v>
      </c>
      <c r="B913" s="57" t="n">
        <v>96029313</v>
      </c>
      <c r="C913" s="118" t="s">
        <v>34</v>
      </c>
      <c r="D913" s="57" t="n">
        <v>55727</v>
      </c>
      <c r="E913" s="0" t="s">
        <v>13</v>
      </c>
      <c r="F913" s="0" t="n">
        <v>145</v>
      </c>
    </row>
    <row r="914" customFormat="false" ht="12.75" hidden="false" customHeight="false" outlineLevel="0" collapsed="false">
      <c r="A914" s="56" t="s">
        <v>206</v>
      </c>
      <c r="B914" s="57" t="n">
        <v>96021121</v>
      </c>
      <c r="C914" s="118" t="s">
        <v>28</v>
      </c>
      <c r="D914" s="57" t="n">
        <v>55898</v>
      </c>
      <c r="E914" s="0" t="s">
        <v>13</v>
      </c>
      <c r="F914" s="0" t="n">
        <v>116</v>
      </c>
    </row>
    <row r="915" customFormat="false" ht="12.75" hidden="false" customHeight="false" outlineLevel="0" collapsed="false">
      <c r="A915" s="56" t="s">
        <v>206</v>
      </c>
      <c r="B915" s="57" t="n">
        <v>96023261</v>
      </c>
      <c r="C915" s="118" t="s">
        <v>29</v>
      </c>
      <c r="D915" s="57" t="n">
        <v>55898</v>
      </c>
      <c r="E915" s="0" t="s">
        <v>13</v>
      </c>
      <c r="F915" s="0" t="n">
        <v>116</v>
      </c>
    </row>
    <row r="916" customFormat="false" ht="12.75" hidden="false" customHeight="false" outlineLevel="0" collapsed="false">
      <c r="A916" s="56" t="s">
        <v>206</v>
      </c>
      <c r="B916" s="57" t="n">
        <v>96029230</v>
      </c>
      <c r="C916" s="118" t="s">
        <v>70</v>
      </c>
      <c r="D916" s="57" t="n">
        <v>55898</v>
      </c>
      <c r="E916" s="0" t="s">
        <v>13</v>
      </c>
      <c r="F916" s="0" t="n">
        <v>116</v>
      </c>
    </row>
    <row r="917" customFormat="false" ht="12.75" hidden="false" customHeight="false" outlineLevel="0" collapsed="false">
      <c r="A917" s="56" t="s">
        <v>325</v>
      </c>
      <c r="B917" s="57" t="n">
        <v>96030292</v>
      </c>
      <c r="C917" s="118" t="s">
        <v>29</v>
      </c>
      <c r="D917" s="57" t="n">
        <v>55915</v>
      </c>
      <c r="E917" s="0" t="s">
        <v>13</v>
      </c>
      <c r="F917" s="0" t="n">
        <v>220</v>
      </c>
    </row>
    <row r="918" customFormat="false" ht="12.75" hidden="false" customHeight="false" outlineLevel="0" collapsed="false">
      <c r="A918" s="56" t="s">
        <v>325</v>
      </c>
      <c r="B918" s="57" t="n">
        <v>96031824</v>
      </c>
      <c r="C918" s="118" t="s">
        <v>70</v>
      </c>
      <c r="D918" s="57" t="n">
        <v>55915</v>
      </c>
      <c r="E918" s="0" t="s">
        <v>13</v>
      </c>
      <c r="F918" s="0" t="n">
        <v>220</v>
      </c>
    </row>
    <row r="919" customFormat="false" ht="12.75" hidden="false" customHeight="false" outlineLevel="0" collapsed="false">
      <c r="A919" s="56" t="s">
        <v>294</v>
      </c>
      <c r="B919" s="57" t="n">
        <v>96061790</v>
      </c>
      <c r="C919" s="118" t="s">
        <v>29</v>
      </c>
      <c r="D919" s="57" t="n">
        <v>55947</v>
      </c>
      <c r="E919" s="0" t="s">
        <v>13</v>
      </c>
      <c r="F919" s="0" t="n">
        <v>195</v>
      </c>
    </row>
    <row r="920" customFormat="false" ht="12.75" hidden="false" customHeight="false" outlineLevel="0" collapsed="false">
      <c r="A920" s="56" t="s">
        <v>294</v>
      </c>
      <c r="B920" s="57" t="n">
        <v>96061920</v>
      </c>
      <c r="C920" s="118" t="s">
        <v>28</v>
      </c>
      <c r="D920" s="57" t="n">
        <v>55947</v>
      </c>
      <c r="E920" s="0" t="s">
        <v>13</v>
      </c>
      <c r="F920" s="0" t="n">
        <v>195</v>
      </c>
    </row>
    <row r="921" customFormat="false" ht="12.75" hidden="false" customHeight="false" outlineLevel="0" collapsed="false">
      <c r="A921" s="56" t="s">
        <v>294</v>
      </c>
      <c r="B921" s="57" t="n">
        <v>96062281</v>
      </c>
      <c r="C921" s="118" t="s">
        <v>30</v>
      </c>
      <c r="D921" s="57" t="n">
        <v>55947</v>
      </c>
      <c r="E921" s="0" t="s">
        <v>13</v>
      </c>
      <c r="F921" s="0" t="n">
        <v>195</v>
      </c>
    </row>
    <row r="922" customFormat="false" ht="12.75" hidden="false" customHeight="false" outlineLevel="0" collapsed="false">
      <c r="A922" s="56" t="s">
        <v>283</v>
      </c>
      <c r="B922" s="57" t="n">
        <v>96017256</v>
      </c>
      <c r="C922" s="118" t="s">
        <v>85</v>
      </c>
      <c r="D922" s="57" t="n">
        <v>56039</v>
      </c>
      <c r="E922" s="0" t="s">
        <v>13</v>
      </c>
      <c r="F922" s="0" t="n">
        <v>184</v>
      </c>
    </row>
    <row r="923" customFormat="false" ht="12.75" hidden="false" customHeight="false" outlineLevel="0" collapsed="false">
      <c r="A923" s="56" t="s">
        <v>283</v>
      </c>
      <c r="B923" s="57" t="n">
        <v>96049612</v>
      </c>
      <c r="C923" s="118" t="s">
        <v>34</v>
      </c>
      <c r="D923" s="57" t="n">
        <v>56039</v>
      </c>
      <c r="E923" s="0" t="s">
        <v>13</v>
      </c>
      <c r="F923" s="0" t="n">
        <v>184</v>
      </c>
    </row>
    <row r="924" customFormat="false" ht="12.75" hidden="false" customHeight="false" outlineLevel="0" collapsed="false">
      <c r="A924" s="56" t="s">
        <v>63</v>
      </c>
      <c r="B924" s="57" t="n">
        <v>96062703</v>
      </c>
      <c r="C924" s="118" t="s">
        <v>29</v>
      </c>
      <c r="D924" s="57" t="n">
        <v>56264</v>
      </c>
      <c r="E924" s="0" t="s">
        <v>13</v>
      </c>
      <c r="F924" s="0" t="n">
        <v>9</v>
      </c>
    </row>
    <row r="925" customFormat="false" ht="12.75" hidden="false" customHeight="false" outlineLevel="0" collapsed="false">
      <c r="A925" s="56" t="s">
        <v>63</v>
      </c>
      <c r="B925" s="57" t="n">
        <v>96062765</v>
      </c>
      <c r="C925" s="118" t="s">
        <v>28</v>
      </c>
      <c r="D925" s="57" t="n">
        <v>56264</v>
      </c>
      <c r="E925" s="0" t="s">
        <v>13</v>
      </c>
      <c r="F925" s="0" t="n">
        <v>9</v>
      </c>
    </row>
    <row r="926" customFormat="false" ht="12.75" hidden="false" customHeight="false" outlineLevel="0" collapsed="false">
      <c r="A926" s="56" t="s">
        <v>63</v>
      </c>
      <c r="B926" s="57" t="n">
        <v>96055634</v>
      </c>
      <c r="C926" s="118" t="s">
        <v>29</v>
      </c>
      <c r="D926" s="57" t="n">
        <v>56264</v>
      </c>
      <c r="E926" s="0" t="s">
        <v>13</v>
      </c>
      <c r="F926" s="0" t="n">
        <v>9</v>
      </c>
    </row>
    <row r="927" customFormat="false" ht="12.75" hidden="false" customHeight="false" outlineLevel="0" collapsed="false">
      <c r="A927" s="56" t="s">
        <v>63</v>
      </c>
      <c r="B927" s="57" t="n">
        <v>96001565</v>
      </c>
      <c r="C927" s="118" t="s">
        <v>47</v>
      </c>
      <c r="D927" s="57" t="n">
        <v>56264</v>
      </c>
      <c r="E927" s="0" t="s">
        <v>13</v>
      </c>
      <c r="F927" s="0" t="n">
        <v>9</v>
      </c>
    </row>
    <row r="928" customFormat="false" ht="12.75" hidden="false" customHeight="false" outlineLevel="0" collapsed="false">
      <c r="A928" s="56" t="s">
        <v>63</v>
      </c>
      <c r="B928" s="57" t="n">
        <v>96005429</v>
      </c>
      <c r="C928" s="118" t="s">
        <v>35</v>
      </c>
      <c r="D928" s="57" t="n">
        <v>56264</v>
      </c>
      <c r="E928" s="0" t="s">
        <v>13</v>
      </c>
      <c r="F928" s="0" t="n">
        <v>9</v>
      </c>
    </row>
    <row r="929" customFormat="false" ht="12.75" hidden="false" customHeight="false" outlineLevel="0" collapsed="false">
      <c r="A929" s="56" t="s">
        <v>63</v>
      </c>
      <c r="B929" s="57" t="n">
        <v>96007593</v>
      </c>
      <c r="C929" s="118" t="s">
        <v>52</v>
      </c>
      <c r="D929" s="57" t="n">
        <v>56264</v>
      </c>
      <c r="E929" s="0" t="s">
        <v>13</v>
      </c>
      <c r="F929" s="0" t="n">
        <v>9</v>
      </c>
    </row>
    <row r="930" customFormat="false" ht="12.75" hidden="false" customHeight="false" outlineLevel="0" collapsed="false">
      <c r="A930" s="56" t="s">
        <v>63</v>
      </c>
      <c r="B930" s="57" t="n">
        <v>96018770</v>
      </c>
      <c r="C930" s="118" t="s">
        <v>36</v>
      </c>
      <c r="D930" s="57" t="n">
        <v>56264</v>
      </c>
      <c r="E930" s="0" t="s">
        <v>13</v>
      </c>
      <c r="F930" s="0" t="n">
        <v>9</v>
      </c>
    </row>
    <row r="931" customFormat="false" ht="12.75" hidden="false" customHeight="false" outlineLevel="0" collapsed="false">
      <c r="A931" s="56" t="s">
        <v>63</v>
      </c>
      <c r="B931" s="57" t="n">
        <v>96029028</v>
      </c>
      <c r="C931" s="118" t="s">
        <v>34</v>
      </c>
      <c r="D931" s="57" t="n">
        <v>56264</v>
      </c>
      <c r="E931" s="0" t="s">
        <v>13</v>
      </c>
      <c r="F931" s="0" t="n">
        <v>9</v>
      </c>
    </row>
    <row r="932" customFormat="false" ht="12.75" hidden="false" customHeight="false" outlineLevel="0" collapsed="false">
      <c r="A932" s="56" t="s">
        <v>286</v>
      </c>
      <c r="B932" s="57" t="n">
        <v>96001634</v>
      </c>
      <c r="C932" s="118" t="s">
        <v>51</v>
      </c>
      <c r="D932" s="57" t="n">
        <v>56630</v>
      </c>
      <c r="E932" s="0" t="s">
        <v>13</v>
      </c>
      <c r="F932" s="0" t="n">
        <v>187</v>
      </c>
    </row>
    <row r="933" customFormat="false" ht="12.75" hidden="false" customHeight="false" outlineLevel="0" collapsed="false">
      <c r="A933" s="56" t="s">
        <v>286</v>
      </c>
      <c r="B933" s="57" t="n">
        <v>96002347</v>
      </c>
      <c r="C933" s="118" t="s">
        <v>47</v>
      </c>
      <c r="D933" s="57" t="n">
        <v>56630</v>
      </c>
      <c r="E933" s="0" t="s">
        <v>13</v>
      </c>
      <c r="F933" s="0" t="n">
        <v>187</v>
      </c>
    </row>
    <row r="934" customFormat="false" ht="12.75" hidden="false" customHeight="false" outlineLevel="0" collapsed="false">
      <c r="A934" s="56" t="s">
        <v>286</v>
      </c>
      <c r="B934" s="57" t="n">
        <v>96029232</v>
      </c>
      <c r="C934" s="118" t="s">
        <v>78</v>
      </c>
      <c r="D934" s="57" t="n">
        <v>56630</v>
      </c>
      <c r="E934" s="0" t="s">
        <v>13</v>
      </c>
      <c r="F934" s="0" t="n">
        <v>187</v>
      </c>
    </row>
    <row r="935" customFormat="false" ht="12.75" hidden="false" customHeight="false" outlineLevel="0" collapsed="false">
      <c r="A935" s="62" t="s">
        <v>90</v>
      </c>
      <c r="B935" s="57"/>
      <c r="C935" s="63" t="s">
        <v>91</v>
      </c>
      <c r="D935" s="60" t="n">
        <v>56631</v>
      </c>
      <c r="E935" s="0" t="s">
        <v>13</v>
      </c>
      <c r="F935" s="0" t="n">
        <v>28</v>
      </c>
    </row>
    <row r="936" customFormat="false" ht="12.75" hidden="false" customHeight="false" outlineLevel="0" collapsed="false">
      <c r="A936" s="56" t="s">
        <v>203</v>
      </c>
      <c r="B936" s="57" t="n">
        <v>96016377</v>
      </c>
      <c r="C936" s="118" t="s">
        <v>29</v>
      </c>
      <c r="D936" s="57" t="n">
        <v>56759</v>
      </c>
      <c r="E936" s="0" t="s">
        <v>13</v>
      </c>
      <c r="F936" s="0" t="n">
        <v>113</v>
      </c>
    </row>
    <row r="937" customFormat="false" ht="12.75" hidden="false" customHeight="false" outlineLevel="0" collapsed="false">
      <c r="A937" s="56" t="s">
        <v>203</v>
      </c>
      <c r="B937" s="57" t="n">
        <v>96018726</v>
      </c>
      <c r="C937" s="118" t="s">
        <v>36</v>
      </c>
      <c r="D937" s="57" t="n">
        <v>56759</v>
      </c>
      <c r="E937" s="0" t="s">
        <v>13</v>
      </c>
      <c r="F937" s="0" t="n">
        <v>113</v>
      </c>
    </row>
    <row r="938" customFormat="false" ht="12.75" hidden="false" customHeight="false" outlineLevel="0" collapsed="false">
      <c r="A938" s="56" t="s">
        <v>203</v>
      </c>
      <c r="B938" s="57" t="n">
        <v>96030168</v>
      </c>
      <c r="C938" s="118" t="s">
        <v>28</v>
      </c>
      <c r="D938" s="57" t="n">
        <v>56759</v>
      </c>
      <c r="E938" s="0" t="s">
        <v>13</v>
      </c>
      <c r="F938" s="0" t="n">
        <v>113</v>
      </c>
    </row>
    <row r="939" customFormat="false" ht="12.75" hidden="false" customHeight="false" outlineLevel="0" collapsed="false">
      <c r="A939" s="56" t="s">
        <v>160</v>
      </c>
      <c r="B939" s="57" t="n">
        <v>96055200</v>
      </c>
      <c r="C939" s="118" t="s">
        <v>47</v>
      </c>
      <c r="D939" s="57" t="n">
        <v>56959</v>
      </c>
      <c r="E939" s="0" t="s">
        <v>13</v>
      </c>
      <c r="F939" s="0" t="n">
        <v>82</v>
      </c>
    </row>
    <row r="940" customFormat="false" ht="12.75" hidden="false" customHeight="false" outlineLevel="0" collapsed="false">
      <c r="A940" s="56" t="s">
        <v>125</v>
      </c>
      <c r="B940" s="57" t="n">
        <v>96019838</v>
      </c>
      <c r="C940" s="118" t="s">
        <v>28</v>
      </c>
      <c r="D940" s="57" t="n">
        <v>57251</v>
      </c>
      <c r="E940" s="0" t="s">
        <v>13</v>
      </c>
      <c r="F940" s="0" t="n">
        <v>54</v>
      </c>
    </row>
    <row r="941" customFormat="false" ht="12.75" hidden="false" customHeight="false" outlineLevel="0" collapsed="false">
      <c r="A941" s="56" t="s">
        <v>125</v>
      </c>
      <c r="B941" s="57" t="n">
        <v>96020000</v>
      </c>
      <c r="C941" s="118" t="s">
        <v>29</v>
      </c>
      <c r="D941" s="57" t="n">
        <v>57251</v>
      </c>
      <c r="E941" s="0" t="s">
        <v>13</v>
      </c>
      <c r="F941" s="0" t="n">
        <v>54</v>
      </c>
    </row>
    <row r="942" customFormat="false" ht="12.75" hidden="false" customHeight="false" outlineLevel="0" collapsed="false">
      <c r="A942" s="56" t="s">
        <v>125</v>
      </c>
      <c r="B942" s="57" t="n">
        <v>96023233</v>
      </c>
      <c r="C942" s="118" t="s">
        <v>36</v>
      </c>
      <c r="D942" s="57" t="n">
        <v>57251</v>
      </c>
      <c r="E942" s="0" t="s">
        <v>13</v>
      </c>
      <c r="F942" s="0" t="n">
        <v>54</v>
      </c>
    </row>
    <row r="943" customFormat="false" ht="12.75" hidden="false" customHeight="false" outlineLevel="0" collapsed="false">
      <c r="A943" s="56" t="s">
        <v>125</v>
      </c>
      <c r="B943" s="57" t="n">
        <v>96028343</v>
      </c>
      <c r="C943" s="118" t="s">
        <v>70</v>
      </c>
      <c r="D943" s="57" t="n">
        <v>57251</v>
      </c>
      <c r="E943" s="0" t="s">
        <v>13</v>
      </c>
      <c r="F943" s="0" t="n">
        <v>54</v>
      </c>
    </row>
    <row r="944" customFormat="false" ht="12.75" hidden="false" customHeight="false" outlineLevel="0" collapsed="false">
      <c r="A944" s="56" t="s">
        <v>125</v>
      </c>
      <c r="B944" s="57" t="n">
        <v>96028432</v>
      </c>
      <c r="C944" s="118" t="s">
        <v>38</v>
      </c>
      <c r="D944" s="57" t="n">
        <v>57251</v>
      </c>
      <c r="E944" s="0" t="s">
        <v>13</v>
      </c>
      <c r="F944" s="0" t="n">
        <v>54</v>
      </c>
    </row>
    <row r="945" customFormat="false" ht="12.75" hidden="false" customHeight="false" outlineLevel="0" collapsed="false">
      <c r="A945" s="56" t="s">
        <v>125</v>
      </c>
      <c r="B945" s="57" t="n">
        <v>96057780</v>
      </c>
      <c r="C945" s="118" t="s">
        <v>32</v>
      </c>
      <c r="D945" s="57" t="n">
        <v>57251</v>
      </c>
      <c r="E945" s="0" t="s">
        <v>13</v>
      </c>
      <c r="F945" s="0" t="n">
        <v>54</v>
      </c>
    </row>
    <row r="946" customFormat="false" ht="12.75" hidden="false" customHeight="false" outlineLevel="0" collapsed="false">
      <c r="A946" s="56" t="s">
        <v>125</v>
      </c>
      <c r="B946" s="57" t="n">
        <v>96057948</v>
      </c>
      <c r="C946" s="118" t="s">
        <v>32</v>
      </c>
      <c r="D946" s="57" t="n">
        <v>57251</v>
      </c>
      <c r="E946" s="0" t="s">
        <v>13</v>
      </c>
      <c r="F946" s="0" t="n">
        <v>54</v>
      </c>
    </row>
    <row r="947" customFormat="false" ht="12.75" hidden="false" customHeight="false" outlineLevel="0" collapsed="false">
      <c r="A947" s="56" t="s">
        <v>125</v>
      </c>
      <c r="B947" s="57" t="n">
        <v>96058516</v>
      </c>
      <c r="C947" s="118" t="s">
        <v>32</v>
      </c>
      <c r="D947" s="57" t="n">
        <v>57251</v>
      </c>
      <c r="E947" s="0" t="s">
        <v>13</v>
      </c>
      <c r="F947" s="0" t="n">
        <v>54</v>
      </c>
    </row>
    <row r="948" customFormat="false" ht="12.75" hidden="false" customHeight="false" outlineLevel="0" collapsed="false">
      <c r="A948" s="56" t="s">
        <v>125</v>
      </c>
      <c r="B948" s="57" t="n">
        <v>96061935</v>
      </c>
      <c r="C948" s="118" t="s">
        <v>33</v>
      </c>
      <c r="D948" s="57" t="n">
        <v>57251</v>
      </c>
      <c r="E948" s="0" t="s">
        <v>13</v>
      </c>
      <c r="F948" s="0" t="n">
        <v>54</v>
      </c>
    </row>
    <row r="949" customFormat="false" ht="12.75" hidden="false" customHeight="false" outlineLevel="0" collapsed="false">
      <c r="A949" s="56" t="s">
        <v>125</v>
      </c>
      <c r="B949" s="57" t="n">
        <v>96061938</v>
      </c>
      <c r="C949" s="118" t="s">
        <v>33</v>
      </c>
      <c r="D949" s="57" t="n">
        <v>57251</v>
      </c>
      <c r="E949" s="0" t="s">
        <v>13</v>
      </c>
      <c r="F949" s="0" t="n">
        <v>54</v>
      </c>
    </row>
    <row r="950" customFormat="false" ht="12.75" hidden="false" customHeight="false" outlineLevel="0" collapsed="false">
      <c r="A950" s="56" t="s">
        <v>125</v>
      </c>
      <c r="B950" s="57" t="n">
        <v>96066261</v>
      </c>
      <c r="C950" s="118" t="s">
        <v>32</v>
      </c>
      <c r="D950" s="57" t="n">
        <v>57251</v>
      </c>
      <c r="E950" s="0" t="s">
        <v>13</v>
      </c>
      <c r="F950" s="0" t="n">
        <v>54</v>
      </c>
    </row>
    <row r="951" customFormat="false" ht="12.75" hidden="false" customHeight="false" outlineLevel="0" collapsed="false">
      <c r="A951" s="56" t="s">
        <v>125</v>
      </c>
      <c r="B951" s="57" t="n">
        <v>96066262</v>
      </c>
      <c r="C951" s="118" t="s">
        <v>33</v>
      </c>
      <c r="D951" s="57" t="n">
        <v>57251</v>
      </c>
      <c r="E951" s="0" t="s">
        <v>13</v>
      </c>
      <c r="F951" s="0" t="n">
        <v>54</v>
      </c>
    </row>
    <row r="952" customFormat="false" ht="12.75" hidden="false" customHeight="false" outlineLevel="0" collapsed="false">
      <c r="A952" s="56" t="s">
        <v>125</v>
      </c>
      <c r="B952" s="57" t="n">
        <v>96066264</v>
      </c>
      <c r="C952" s="118" t="s">
        <v>33</v>
      </c>
      <c r="D952" s="57" t="n">
        <v>57251</v>
      </c>
      <c r="E952" s="0" t="s">
        <v>13</v>
      </c>
      <c r="F952" s="0" t="n">
        <v>54</v>
      </c>
    </row>
    <row r="953" customFormat="false" ht="12.75" hidden="false" customHeight="false" outlineLevel="0" collapsed="false">
      <c r="A953" s="56" t="s">
        <v>125</v>
      </c>
      <c r="B953" s="57" t="n">
        <v>96084677</v>
      </c>
      <c r="C953" s="118" t="s">
        <v>32</v>
      </c>
      <c r="D953" s="57" t="n">
        <v>57251</v>
      </c>
      <c r="E953" s="0" t="s">
        <v>13</v>
      </c>
      <c r="F953" s="0" t="n">
        <v>54</v>
      </c>
    </row>
    <row r="954" customFormat="false" ht="12.75" hidden="false" customHeight="false" outlineLevel="0" collapsed="false">
      <c r="A954" s="56" t="s">
        <v>31</v>
      </c>
      <c r="B954" s="57" t="n">
        <v>96062807</v>
      </c>
      <c r="C954" s="118" t="s">
        <v>28</v>
      </c>
      <c r="D954" s="57" t="n">
        <v>57399</v>
      </c>
      <c r="E954" s="0" t="s">
        <v>13</v>
      </c>
      <c r="F954" s="0" t="n">
        <v>2</v>
      </c>
    </row>
    <row r="955" customFormat="false" ht="12.75" hidden="false" customHeight="false" outlineLevel="0" collapsed="false">
      <c r="A955" s="56" t="s">
        <v>31</v>
      </c>
      <c r="B955" s="57" t="n">
        <v>96063301</v>
      </c>
      <c r="C955" s="118" t="s">
        <v>29</v>
      </c>
      <c r="D955" s="57" t="n">
        <v>57399</v>
      </c>
      <c r="E955" s="0" t="s">
        <v>13</v>
      </c>
      <c r="F955" s="0" t="n">
        <v>2</v>
      </c>
    </row>
    <row r="956" customFormat="false" ht="12.75" hidden="false" customHeight="false" outlineLevel="0" collapsed="false">
      <c r="A956" s="56" t="s">
        <v>31</v>
      </c>
      <c r="B956" s="57" t="n">
        <v>96005429</v>
      </c>
      <c r="C956" s="118" t="s">
        <v>35</v>
      </c>
      <c r="D956" s="57" t="n">
        <v>57399</v>
      </c>
      <c r="E956" s="0" t="s">
        <v>13</v>
      </c>
      <c r="F956" s="0" t="n">
        <v>2</v>
      </c>
    </row>
    <row r="957" customFormat="false" ht="12.75" hidden="false" customHeight="false" outlineLevel="0" collapsed="false">
      <c r="A957" s="56" t="s">
        <v>31</v>
      </c>
      <c r="B957" s="57" t="n">
        <v>96018717</v>
      </c>
      <c r="C957" s="118" t="s">
        <v>36</v>
      </c>
      <c r="D957" s="57" t="n">
        <v>57399</v>
      </c>
      <c r="E957" s="0" t="s">
        <v>13</v>
      </c>
      <c r="F957" s="0" t="n">
        <v>2</v>
      </c>
    </row>
    <row r="958" customFormat="false" ht="12.75" hidden="false" customHeight="false" outlineLevel="0" collapsed="false">
      <c r="A958" s="56" t="s">
        <v>31</v>
      </c>
      <c r="B958" s="57" t="n">
        <v>96028815</v>
      </c>
      <c r="C958" s="118" t="s">
        <v>34</v>
      </c>
      <c r="D958" s="57" t="n">
        <v>57399</v>
      </c>
      <c r="E958" s="0" t="s">
        <v>13</v>
      </c>
      <c r="F958" s="0" t="n">
        <v>2</v>
      </c>
    </row>
    <row r="959" customFormat="false" ht="12.75" hidden="false" customHeight="false" outlineLevel="0" collapsed="false">
      <c r="A959" s="56" t="s">
        <v>31</v>
      </c>
      <c r="B959" s="57" t="n">
        <v>96042598</v>
      </c>
      <c r="C959" s="118" t="s">
        <v>38</v>
      </c>
      <c r="D959" s="57" t="n">
        <v>57399</v>
      </c>
      <c r="E959" s="0" t="s">
        <v>13</v>
      </c>
      <c r="F959" s="0" t="n">
        <v>2</v>
      </c>
    </row>
    <row r="960" customFormat="false" ht="12.75" hidden="false" customHeight="false" outlineLevel="0" collapsed="false">
      <c r="A960" s="56" t="s">
        <v>31</v>
      </c>
      <c r="B960" s="57" t="n">
        <v>96060302</v>
      </c>
      <c r="C960" s="118" t="s">
        <v>32</v>
      </c>
      <c r="D960" s="57" t="n">
        <v>57399</v>
      </c>
      <c r="E960" s="0" t="s">
        <v>13</v>
      </c>
      <c r="F960" s="0" t="n">
        <v>2</v>
      </c>
    </row>
    <row r="961" customFormat="false" ht="12.75" hidden="false" customHeight="false" outlineLevel="0" collapsed="false">
      <c r="A961" s="56" t="s">
        <v>31</v>
      </c>
      <c r="B961" s="57" t="n">
        <v>96060367</v>
      </c>
      <c r="C961" s="118" t="s">
        <v>33</v>
      </c>
      <c r="D961" s="57" t="n">
        <v>57399</v>
      </c>
      <c r="E961" s="0" t="s">
        <v>13</v>
      </c>
      <c r="F961" s="0" t="n">
        <v>2</v>
      </c>
    </row>
    <row r="962" customFormat="false" ht="12.75" hidden="false" customHeight="false" outlineLevel="0" collapsed="false">
      <c r="A962" s="56" t="s">
        <v>31</v>
      </c>
      <c r="B962" s="57" t="n">
        <v>96060416</v>
      </c>
      <c r="C962" s="118" t="s">
        <v>33</v>
      </c>
      <c r="D962" s="57" t="n">
        <v>57399</v>
      </c>
      <c r="E962" s="0" t="s">
        <v>13</v>
      </c>
      <c r="F962" s="0" t="n">
        <v>2</v>
      </c>
    </row>
    <row r="963" customFormat="false" ht="12.75" hidden="false" customHeight="false" outlineLevel="0" collapsed="false">
      <c r="A963" s="56" t="s">
        <v>31</v>
      </c>
      <c r="B963" s="57" t="n">
        <v>96063585</v>
      </c>
      <c r="C963" s="118" t="s">
        <v>32</v>
      </c>
      <c r="D963" s="57" t="n">
        <v>57399</v>
      </c>
      <c r="E963" s="0" t="s">
        <v>13</v>
      </c>
      <c r="F963" s="0" t="n">
        <v>2</v>
      </c>
    </row>
    <row r="964" customFormat="false" ht="12.75" hidden="false" customHeight="false" outlineLevel="0" collapsed="false">
      <c r="A964" s="56" t="s">
        <v>31</v>
      </c>
      <c r="B964" s="57" t="n">
        <v>96063961</v>
      </c>
      <c r="C964" s="118" t="s">
        <v>33</v>
      </c>
      <c r="D964" s="57" t="n">
        <v>57399</v>
      </c>
      <c r="E964" s="0" t="s">
        <v>13</v>
      </c>
      <c r="F964" s="0" t="n">
        <v>2</v>
      </c>
    </row>
    <row r="965" customFormat="false" ht="12.75" hidden="false" customHeight="false" outlineLevel="0" collapsed="false">
      <c r="A965" s="56" t="s">
        <v>39</v>
      </c>
      <c r="B965" s="57" t="n">
        <v>96005429</v>
      </c>
      <c r="C965" s="118" t="s">
        <v>35</v>
      </c>
      <c r="D965" s="57" t="n">
        <v>57508</v>
      </c>
      <c r="E965" s="0" t="s">
        <v>13</v>
      </c>
      <c r="F965" s="0" t="n">
        <v>3</v>
      </c>
    </row>
    <row r="966" customFormat="false" ht="12.75" hidden="false" customHeight="false" outlineLevel="0" collapsed="false">
      <c r="A966" s="56" t="s">
        <v>39</v>
      </c>
      <c r="B966" s="57" t="n">
        <v>96007388</v>
      </c>
      <c r="C966" s="118" t="s">
        <v>36</v>
      </c>
      <c r="D966" s="57" t="n">
        <v>57508</v>
      </c>
      <c r="E966" s="0" t="s">
        <v>13</v>
      </c>
      <c r="F966" s="0" t="n">
        <v>3</v>
      </c>
    </row>
    <row r="967" customFormat="false" ht="12.75" hidden="false" customHeight="false" outlineLevel="0" collapsed="false">
      <c r="A967" s="56" t="s">
        <v>86</v>
      </c>
      <c r="B967" s="57" t="n">
        <v>96089932</v>
      </c>
      <c r="C967" s="118" t="s">
        <v>87</v>
      </c>
      <c r="D967" s="57" t="n">
        <v>57543</v>
      </c>
      <c r="E967" s="0" t="s">
        <v>13</v>
      </c>
      <c r="F967" s="0" t="n">
        <v>25</v>
      </c>
    </row>
    <row r="968" customFormat="false" ht="12.75" hidden="false" customHeight="false" outlineLevel="0" collapsed="false">
      <c r="A968" s="56" t="s">
        <v>86</v>
      </c>
      <c r="B968" s="57" t="n">
        <v>96005429</v>
      </c>
      <c r="C968" s="118" t="s">
        <v>35</v>
      </c>
      <c r="D968" s="57" t="n">
        <v>57543</v>
      </c>
      <c r="E968" s="0" t="s">
        <v>13</v>
      </c>
      <c r="F968" s="0" t="n">
        <v>25</v>
      </c>
    </row>
    <row r="969" customFormat="false" ht="12.75" hidden="false" customHeight="false" outlineLevel="0" collapsed="false">
      <c r="A969" s="56" t="s">
        <v>86</v>
      </c>
      <c r="B969" s="57" t="n">
        <v>96018454</v>
      </c>
      <c r="C969" s="118" t="s">
        <v>78</v>
      </c>
      <c r="D969" s="57" t="n">
        <v>57543</v>
      </c>
      <c r="E969" s="0" t="s">
        <v>13</v>
      </c>
      <c r="F969" s="0" t="n">
        <v>25</v>
      </c>
    </row>
    <row r="970" customFormat="false" ht="12.75" hidden="false" customHeight="false" outlineLevel="0" collapsed="false">
      <c r="A970" s="56" t="s">
        <v>86</v>
      </c>
      <c r="B970" s="57" t="n">
        <v>96058924</v>
      </c>
      <c r="C970" s="118" t="s">
        <v>47</v>
      </c>
      <c r="D970" s="57" t="n">
        <v>57543</v>
      </c>
      <c r="E970" s="0" t="s">
        <v>13</v>
      </c>
      <c r="F970" s="0" t="n">
        <v>25</v>
      </c>
    </row>
    <row r="971" customFormat="false" ht="12.75" hidden="false" customHeight="false" outlineLevel="0" collapsed="false">
      <c r="A971" s="56" t="s">
        <v>189</v>
      </c>
      <c r="B971" s="57" t="n">
        <v>96000982</v>
      </c>
      <c r="C971" s="118" t="s">
        <v>56</v>
      </c>
      <c r="D971" s="57" t="n">
        <v>57700</v>
      </c>
      <c r="E971" s="0" t="s">
        <v>13</v>
      </c>
      <c r="F971" s="0" t="n">
        <v>100</v>
      </c>
    </row>
    <row r="972" customFormat="false" ht="12.75" hidden="false" customHeight="false" outlineLevel="0" collapsed="false">
      <c r="A972" s="56" t="s">
        <v>189</v>
      </c>
      <c r="B972" s="57" t="n">
        <v>96018769</v>
      </c>
      <c r="C972" s="118" t="s">
        <v>36</v>
      </c>
      <c r="D972" s="57" t="n">
        <v>57700</v>
      </c>
      <c r="E972" s="0" t="s">
        <v>13</v>
      </c>
      <c r="F972" s="0" t="n">
        <v>100</v>
      </c>
    </row>
    <row r="973" customFormat="false" ht="12.75" hidden="false" customHeight="false" outlineLevel="0" collapsed="false">
      <c r="A973" s="56" t="s">
        <v>189</v>
      </c>
      <c r="B973" s="57" t="n">
        <v>96033737</v>
      </c>
      <c r="C973" s="118" t="s">
        <v>30</v>
      </c>
      <c r="D973" s="57" t="n">
        <v>57700</v>
      </c>
      <c r="E973" s="0" t="s">
        <v>13</v>
      </c>
      <c r="F973" s="0" t="n">
        <v>100</v>
      </c>
    </row>
    <row r="974" customFormat="false" ht="12.75" hidden="false" customHeight="false" outlineLevel="0" collapsed="false">
      <c r="A974" s="56" t="s">
        <v>221</v>
      </c>
      <c r="B974" s="57" t="n">
        <v>96001489</v>
      </c>
      <c r="C974" s="118" t="s">
        <v>113</v>
      </c>
      <c r="D974" s="57" t="n">
        <v>57707</v>
      </c>
      <c r="E974" s="0" t="s">
        <v>13</v>
      </c>
      <c r="F974" s="0" t="n">
        <v>131</v>
      </c>
    </row>
    <row r="975" customFormat="false" ht="12.75" hidden="false" customHeight="false" outlineLevel="0" collapsed="false">
      <c r="A975" s="56" t="s">
        <v>221</v>
      </c>
      <c r="B975" s="57" t="n">
        <v>96005429</v>
      </c>
      <c r="C975" s="118" t="s">
        <v>35</v>
      </c>
      <c r="D975" s="57" t="n">
        <v>57707</v>
      </c>
      <c r="E975" s="0" t="s">
        <v>13</v>
      </c>
      <c r="F975" s="0" t="n">
        <v>131</v>
      </c>
    </row>
    <row r="976" customFormat="false" ht="12.75" hidden="false" customHeight="false" outlineLevel="0" collapsed="false">
      <c r="A976" s="56" t="s">
        <v>221</v>
      </c>
      <c r="B976" s="57" t="n">
        <v>96018457</v>
      </c>
      <c r="C976" s="118" t="s">
        <v>78</v>
      </c>
      <c r="D976" s="57" t="n">
        <v>57707</v>
      </c>
      <c r="E976" s="0" t="s">
        <v>13</v>
      </c>
      <c r="F976" s="0" t="n">
        <v>131</v>
      </c>
    </row>
    <row r="977" customFormat="false" ht="12.75" hidden="false" customHeight="false" outlineLevel="0" collapsed="false">
      <c r="A977" s="56" t="s">
        <v>221</v>
      </c>
      <c r="B977" s="57" t="n">
        <v>96065449</v>
      </c>
      <c r="C977" s="118" t="s">
        <v>70</v>
      </c>
      <c r="D977" s="57" t="n">
        <v>57707</v>
      </c>
      <c r="E977" s="0" t="s">
        <v>13</v>
      </c>
      <c r="F977" s="0" t="n">
        <v>131</v>
      </c>
    </row>
    <row r="978" customFormat="false" ht="12.75" hidden="false" customHeight="false" outlineLevel="0" collapsed="false">
      <c r="A978" s="56" t="s">
        <v>112</v>
      </c>
      <c r="B978" s="57" t="n">
        <v>96067322</v>
      </c>
      <c r="C978" s="118" t="s">
        <v>29</v>
      </c>
      <c r="D978" s="57" t="n">
        <v>57956</v>
      </c>
      <c r="E978" s="0" t="s">
        <v>13</v>
      </c>
      <c r="F978" s="0" t="n">
        <v>44</v>
      </c>
    </row>
    <row r="979" customFormat="false" ht="12.75" hidden="false" customHeight="false" outlineLevel="0" collapsed="false">
      <c r="A979" s="56" t="s">
        <v>112</v>
      </c>
      <c r="B979" s="57" t="n">
        <v>96057695</v>
      </c>
      <c r="C979" s="118" t="s">
        <v>113</v>
      </c>
      <c r="D979" s="57" t="n">
        <v>57956</v>
      </c>
      <c r="E979" s="0" t="s">
        <v>13</v>
      </c>
      <c r="F979" s="0" t="n">
        <v>44</v>
      </c>
    </row>
    <row r="980" customFormat="false" ht="12.75" hidden="false" customHeight="false" outlineLevel="0" collapsed="false">
      <c r="A980" s="56" t="s">
        <v>112</v>
      </c>
      <c r="B980" s="57" t="n">
        <v>96057790</v>
      </c>
      <c r="C980" s="118" t="s">
        <v>28</v>
      </c>
      <c r="D980" s="57" t="n">
        <v>57956</v>
      </c>
      <c r="E980" s="0" t="s">
        <v>13</v>
      </c>
      <c r="F980" s="0" t="n">
        <v>44</v>
      </c>
    </row>
    <row r="981" customFormat="false" ht="12.75" hidden="false" customHeight="false" outlineLevel="0" collapsed="false">
      <c r="A981" s="56" t="s">
        <v>112</v>
      </c>
      <c r="B981" s="57" t="n">
        <v>96013197</v>
      </c>
      <c r="C981" s="118" t="s">
        <v>47</v>
      </c>
      <c r="D981" s="57" t="n">
        <v>57956</v>
      </c>
      <c r="E981" s="0" t="s">
        <v>13</v>
      </c>
      <c r="F981" s="0" t="n">
        <v>44</v>
      </c>
    </row>
    <row r="982" customFormat="false" ht="12.75" hidden="false" customHeight="false" outlineLevel="0" collapsed="false">
      <c r="A982" s="56" t="s">
        <v>112</v>
      </c>
      <c r="B982" s="57" t="n">
        <v>96013210</v>
      </c>
      <c r="C982" s="118" t="s">
        <v>56</v>
      </c>
      <c r="D982" s="57" t="n">
        <v>57956</v>
      </c>
      <c r="E982" s="0" t="s">
        <v>13</v>
      </c>
      <c r="F982" s="0" t="n">
        <v>44</v>
      </c>
    </row>
    <row r="983" customFormat="false" ht="12.75" hidden="false" customHeight="false" outlineLevel="0" collapsed="false">
      <c r="A983" s="56" t="s">
        <v>112</v>
      </c>
      <c r="B983" s="57" t="n">
        <v>96030174</v>
      </c>
      <c r="C983" s="118" t="s">
        <v>34</v>
      </c>
      <c r="D983" s="57" t="n">
        <v>57956</v>
      </c>
      <c r="E983" s="0" t="s">
        <v>13</v>
      </c>
      <c r="F983" s="0" t="n">
        <v>44</v>
      </c>
    </row>
    <row r="984" customFormat="false" ht="12.75" hidden="false" customHeight="false" outlineLevel="0" collapsed="false">
      <c r="A984" s="56" t="s">
        <v>288</v>
      </c>
      <c r="B984" s="57" t="n">
        <v>96014043</v>
      </c>
      <c r="C984" s="118" t="s">
        <v>28</v>
      </c>
      <c r="D984" s="57" t="n">
        <v>58009</v>
      </c>
      <c r="E984" s="0" t="s">
        <v>13</v>
      </c>
      <c r="F984" s="0" t="n">
        <v>189</v>
      </c>
    </row>
    <row r="985" customFormat="false" ht="12.75" hidden="false" customHeight="false" outlineLevel="0" collapsed="false">
      <c r="A985" s="56" t="s">
        <v>288</v>
      </c>
      <c r="B985" s="57" t="n">
        <v>96017703</v>
      </c>
      <c r="C985" s="118" t="s">
        <v>47</v>
      </c>
      <c r="D985" s="57" t="n">
        <v>58009</v>
      </c>
      <c r="E985" s="0" t="s">
        <v>13</v>
      </c>
      <c r="F985" s="0" t="n">
        <v>189</v>
      </c>
    </row>
    <row r="986" customFormat="false" ht="12.75" hidden="false" customHeight="false" outlineLevel="0" collapsed="false">
      <c r="A986" s="56" t="s">
        <v>288</v>
      </c>
      <c r="B986" s="57" t="n">
        <v>96021219</v>
      </c>
      <c r="C986" s="118" t="s">
        <v>29</v>
      </c>
      <c r="D986" s="57" t="n">
        <v>58009</v>
      </c>
      <c r="E986" s="0" t="s">
        <v>13</v>
      </c>
      <c r="F986" s="0" t="n">
        <v>189</v>
      </c>
    </row>
    <row r="987" customFormat="false" ht="12.75" hidden="false" customHeight="false" outlineLevel="0" collapsed="false">
      <c r="A987" s="56" t="s">
        <v>288</v>
      </c>
      <c r="B987" s="57" t="n">
        <v>96023573</v>
      </c>
      <c r="C987" s="118" t="s">
        <v>36</v>
      </c>
      <c r="D987" s="57" t="n">
        <v>58009</v>
      </c>
      <c r="E987" s="0" t="s">
        <v>13</v>
      </c>
      <c r="F987" s="0" t="n">
        <v>189</v>
      </c>
    </row>
    <row r="988" customFormat="false" ht="12.75" hidden="false" customHeight="false" outlineLevel="0" collapsed="false">
      <c r="A988" s="56" t="s">
        <v>209</v>
      </c>
      <c r="B988" s="57" t="n">
        <v>96020382</v>
      </c>
      <c r="C988" s="118" t="s">
        <v>34</v>
      </c>
      <c r="D988" s="57" t="n">
        <v>58058</v>
      </c>
      <c r="E988" s="0" t="s">
        <v>13</v>
      </c>
      <c r="F988" s="0" t="n">
        <v>119</v>
      </c>
    </row>
    <row r="989" customFormat="false" ht="12.75" hidden="false" customHeight="false" outlineLevel="0" collapsed="false">
      <c r="A989" s="56" t="s">
        <v>322</v>
      </c>
      <c r="B989" s="57" t="n">
        <v>96003324</v>
      </c>
      <c r="C989" s="118" t="s">
        <v>56</v>
      </c>
      <c r="D989" s="57" t="n">
        <v>58177</v>
      </c>
      <c r="E989" s="0" t="s">
        <v>13</v>
      </c>
      <c r="F989" s="0" t="n">
        <v>217</v>
      </c>
    </row>
    <row r="990" customFormat="false" ht="12.75" hidden="false" customHeight="false" outlineLevel="0" collapsed="false">
      <c r="A990" s="56" t="s">
        <v>322</v>
      </c>
      <c r="B990" s="57" t="n">
        <v>96003333</v>
      </c>
      <c r="C990" s="118" t="s">
        <v>47</v>
      </c>
      <c r="D990" s="57" t="n">
        <v>58177</v>
      </c>
      <c r="E990" s="0" t="s">
        <v>13</v>
      </c>
      <c r="F990" s="0" t="n">
        <v>217</v>
      </c>
    </row>
    <row r="991" customFormat="false" ht="12.75" hidden="false" customHeight="false" outlineLevel="0" collapsed="false">
      <c r="A991" s="56" t="s">
        <v>322</v>
      </c>
      <c r="B991" s="57" t="n">
        <v>96019089</v>
      </c>
      <c r="C991" s="118" t="s">
        <v>36</v>
      </c>
      <c r="D991" s="57" t="n">
        <v>58177</v>
      </c>
      <c r="E991" s="0" t="s">
        <v>13</v>
      </c>
      <c r="F991" s="0" t="n">
        <v>217</v>
      </c>
    </row>
    <row r="992" customFormat="false" ht="12.75" hidden="false" customHeight="false" outlineLevel="0" collapsed="false">
      <c r="A992" s="56" t="s">
        <v>79</v>
      </c>
      <c r="B992" s="57" t="n">
        <v>96056887</v>
      </c>
      <c r="C992" s="118" t="s">
        <v>47</v>
      </c>
      <c r="D992" s="57" t="n">
        <v>58402</v>
      </c>
      <c r="E992" s="0" t="s">
        <v>13</v>
      </c>
      <c r="F992" s="0" t="n">
        <v>20</v>
      </c>
    </row>
    <row r="993" customFormat="false" ht="12.75" hidden="false" customHeight="false" outlineLevel="0" collapsed="false">
      <c r="A993" s="56" t="s">
        <v>79</v>
      </c>
      <c r="B993" s="57" t="n">
        <v>96022438</v>
      </c>
      <c r="C993" s="118" t="s">
        <v>47</v>
      </c>
      <c r="D993" s="57" t="n">
        <v>58402</v>
      </c>
      <c r="E993" s="0" t="s">
        <v>13</v>
      </c>
      <c r="F993" s="0" t="n">
        <v>20</v>
      </c>
    </row>
    <row r="994" customFormat="false" ht="12.75" hidden="false" customHeight="false" outlineLevel="0" collapsed="false">
      <c r="A994" s="56" t="s">
        <v>79</v>
      </c>
      <c r="B994" s="57" t="n">
        <v>96005429</v>
      </c>
      <c r="C994" s="118" t="s">
        <v>35</v>
      </c>
      <c r="D994" s="57" t="n">
        <v>58402</v>
      </c>
      <c r="E994" s="0" t="s">
        <v>13</v>
      </c>
      <c r="F994" s="0" t="n">
        <v>20</v>
      </c>
    </row>
    <row r="995" customFormat="false" ht="12.75" hidden="false" customHeight="false" outlineLevel="0" collapsed="false">
      <c r="A995" s="56" t="s">
        <v>79</v>
      </c>
      <c r="B995" s="57" t="n">
        <v>96007593</v>
      </c>
      <c r="C995" s="118" t="s">
        <v>52</v>
      </c>
      <c r="D995" s="57" t="n">
        <v>58402</v>
      </c>
      <c r="E995" s="0" t="s">
        <v>13</v>
      </c>
      <c r="F995" s="0" t="n">
        <v>20</v>
      </c>
    </row>
    <row r="996" customFormat="false" ht="12.75" hidden="false" customHeight="false" outlineLevel="0" collapsed="false">
      <c r="A996" s="56" t="s">
        <v>79</v>
      </c>
      <c r="B996" s="57" t="n">
        <v>96013297</v>
      </c>
      <c r="C996" s="118" t="s">
        <v>47</v>
      </c>
      <c r="D996" s="57" t="n">
        <v>58402</v>
      </c>
      <c r="E996" s="0" t="s">
        <v>13</v>
      </c>
      <c r="F996" s="0" t="n">
        <v>20</v>
      </c>
    </row>
    <row r="997" customFormat="false" ht="12.75" hidden="false" customHeight="false" outlineLevel="0" collapsed="false">
      <c r="A997" s="56" t="s">
        <v>79</v>
      </c>
      <c r="B997" s="57" t="n">
        <v>96019051</v>
      </c>
      <c r="C997" s="118" t="s">
        <v>36</v>
      </c>
      <c r="D997" s="57" t="n">
        <v>58402</v>
      </c>
      <c r="E997" s="0" t="s">
        <v>13</v>
      </c>
      <c r="F997" s="0" t="n">
        <v>20</v>
      </c>
    </row>
    <row r="998" customFormat="false" ht="12.75" hidden="false" customHeight="false" outlineLevel="0" collapsed="false">
      <c r="A998" s="56" t="s">
        <v>79</v>
      </c>
      <c r="B998" s="57" t="n">
        <v>96046543</v>
      </c>
      <c r="C998" s="118" t="s">
        <v>28</v>
      </c>
      <c r="D998" s="57" t="n">
        <v>58402</v>
      </c>
      <c r="E998" s="0" t="s">
        <v>13</v>
      </c>
      <c r="F998" s="0" t="n">
        <v>20</v>
      </c>
    </row>
    <row r="999" customFormat="false" ht="12.75" hidden="false" customHeight="false" outlineLevel="0" collapsed="false">
      <c r="A999" s="56" t="s">
        <v>79</v>
      </c>
      <c r="B999" s="57" t="n">
        <v>96046588</v>
      </c>
      <c r="C999" s="118" t="s">
        <v>29</v>
      </c>
      <c r="D999" s="57" t="n">
        <v>58402</v>
      </c>
      <c r="E999" s="0" t="s">
        <v>13</v>
      </c>
      <c r="F999" s="0" t="n">
        <v>20</v>
      </c>
    </row>
    <row r="1000" customFormat="false" ht="12.75" hidden="false" customHeight="false" outlineLevel="0" collapsed="false">
      <c r="A1000" s="56" t="s">
        <v>89</v>
      </c>
      <c r="B1000" s="57" t="n">
        <v>96057100</v>
      </c>
      <c r="C1000" s="118" t="s">
        <v>47</v>
      </c>
      <c r="D1000" s="57" t="n">
        <v>58525</v>
      </c>
      <c r="E1000" s="0" t="s">
        <v>13</v>
      </c>
      <c r="F1000" s="0" t="n">
        <v>27</v>
      </c>
    </row>
    <row r="1001" customFormat="false" ht="12.75" hidden="false" customHeight="false" outlineLevel="0" collapsed="false">
      <c r="A1001" s="56" t="s">
        <v>89</v>
      </c>
      <c r="B1001" s="57" t="n">
        <v>96057168</v>
      </c>
      <c r="C1001" s="118" t="s">
        <v>34</v>
      </c>
      <c r="D1001" s="57" t="n">
        <v>58525</v>
      </c>
      <c r="E1001" s="0" t="s">
        <v>13</v>
      </c>
      <c r="F1001" s="0" t="n">
        <v>27</v>
      </c>
    </row>
    <row r="1002" customFormat="false" ht="12.75" hidden="false" customHeight="false" outlineLevel="0" collapsed="false">
      <c r="A1002" s="56" t="s">
        <v>89</v>
      </c>
      <c r="B1002" s="57" t="n">
        <v>96022449</v>
      </c>
      <c r="C1002" s="118" t="s">
        <v>78</v>
      </c>
      <c r="D1002" s="57" t="n">
        <v>58525</v>
      </c>
      <c r="E1002" s="0" t="s">
        <v>13</v>
      </c>
      <c r="F1002" s="0" t="n">
        <v>27</v>
      </c>
    </row>
    <row r="1003" customFormat="false" ht="12.75" hidden="false" customHeight="false" outlineLevel="0" collapsed="false">
      <c r="A1003" s="56" t="s">
        <v>89</v>
      </c>
      <c r="B1003" s="57" t="n">
        <v>96070626</v>
      </c>
      <c r="C1003" s="118" t="s">
        <v>32</v>
      </c>
      <c r="D1003" s="57" t="n">
        <v>58525</v>
      </c>
      <c r="E1003" s="0" t="s">
        <v>13</v>
      </c>
      <c r="F1003" s="0" t="n">
        <v>27</v>
      </c>
    </row>
    <row r="1004" customFormat="false" ht="12.75" hidden="false" customHeight="false" outlineLevel="0" collapsed="false">
      <c r="A1004" s="56" t="s">
        <v>230</v>
      </c>
      <c r="B1004" s="57" t="n">
        <v>96061754</v>
      </c>
      <c r="C1004" s="118" t="s">
        <v>29</v>
      </c>
      <c r="D1004" s="57" t="n">
        <v>58669</v>
      </c>
      <c r="E1004" s="0" t="s">
        <v>13</v>
      </c>
      <c r="F1004" s="0" t="n">
        <v>138</v>
      </c>
    </row>
    <row r="1005" customFormat="false" ht="12.75" hidden="false" customHeight="false" outlineLevel="0" collapsed="false">
      <c r="A1005" s="56" t="s">
        <v>230</v>
      </c>
      <c r="B1005" s="57" t="n">
        <v>96061755</v>
      </c>
      <c r="C1005" s="118" t="s">
        <v>70</v>
      </c>
      <c r="D1005" s="57" t="n">
        <v>58669</v>
      </c>
      <c r="E1005" s="0" t="s">
        <v>13</v>
      </c>
      <c r="F1005" s="0" t="n">
        <v>138</v>
      </c>
    </row>
    <row r="1006" customFormat="false" ht="12.75" hidden="false" customHeight="false" outlineLevel="0" collapsed="false">
      <c r="A1006" s="56" t="s">
        <v>105</v>
      </c>
      <c r="B1006" s="57" t="n">
        <v>96059711</v>
      </c>
      <c r="C1006" s="118" t="s">
        <v>29</v>
      </c>
      <c r="D1006" s="57" t="n">
        <v>60949</v>
      </c>
      <c r="E1006" s="0" t="s">
        <v>13</v>
      </c>
      <c r="F1006" s="0" t="n">
        <v>39</v>
      </c>
    </row>
    <row r="1007" customFormat="false" ht="12.75" hidden="false" customHeight="false" outlineLevel="0" collapsed="false">
      <c r="A1007" s="56" t="s">
        <v>179</v>
      </c>
      <c r="B1007" s="57" t="n">
        <v>96060419</v>
      </c>
      <c r="C1007" s="118" t="s">
        <v>28</v>
      </c>
      <c r="D1007" s="57" t="n">
        <v>61057</v>
      </c>
      <c r="E1007" s="0" t="s">
        <v>13</v>
      </c>
      <c r="F1007" s="0" t="n">
        <v>93</v>
      </c>
    </row>
    <row r="1008" customFormat="false" ht="12.75" hidden="false" customHeight="false" outlineLevel="0" collapsed="false">
      <c r="A1008" s="56" t="s">
        <v>179</v>
      </c>
      <c r="B1008" s="57" t="n">
        <v>96061648</v>
      </c>
      <c r="C1008" s="118" t="s">
        <v>140</v>
      </c>
      <c r="D1008" s="57" t="n">
        <v>61057</v>
      </c>
      <c r="E1008" s="0" t="s">
        <v>13</v>
      </c>
      <c r="F1008" s="0" t="n">
        <v>93</v>
      </c>
    </row>
    <row r="1009" customFormat="false" ht="12.75" hidden="false" customHeight="false" outlineLevel="0" collapsed="false">
      <c r="A1009" s="56" t="s">
        <v>179</v>
      </c>
      <c r="B1009" s="57" t="n">
        <v>96055526</v>
      </c>
      <c r="C1009" s="118" t="s">
        <v>28</v>
      </c>
      <c r="D1009" s="57" t="n">
        <v>61057</v>
      </c>
      <c r="E1009" s="0" t="s">
        <v>13</v>
      </c>
      <c r="F1009" s="0" t="n">
        <v>93</v>
      </c>
    </row>
    <row r="1010" customFormat="false" ht="12.75" hidden="false" customHeight="false" outlineLevel="0" collapsed="false">
      <c r="A1010" s="56" t="s">
        <v>179</v>
      </c>
      <c r="B1010" s="57" t="n">
        <v>96055532</v>
      </c>
      <c r="C1010" s="118" t="s">
        <v>29</v>
      </c>
      <c r="D1010" s="57" t="n">
        <v>61057</v>
      </c>
      <c r="E1010" s="0" t="s">
        <v>13</v>
      </c>
      <c r="F1010" s="0" t="n">
        <v>93</v>
      </c>
    </row>
    <row r="1011" customFormat="false" ht="12.75" hidden="false" customHeight="false" outlineLevel="0" collapsed="false">
      <c r="A1011" s="56" t="s">
        <v>179</v>
      </c>
      <c r="B1011" s="57" t="n">
        <v>96001213</v>
      </c>
      <c r="C1011" s="118" t="s">
        <v>118</v>
      </c>
      <c r="D1011" s="57" t="n">
        <v>61057</v>
      </c>
      <c r="E1011" s="0" t="s">
        <v>13</v>
      </c>
      <c r="F1011" s="0" t="n">
        <v>93</v>
      </c>
    </row>
    <row r="1012" customFormat="false" ht="12.75" hidden="false" customHeight="false" outlineLevel="0" collapsed="false">
      <c r="A1012" s="56" t="s">
        <v>179</v>
      </c>
      <c r="B1012" s="57" t="n">
        <v>96003730</v>
      </c>
      <c r="C1012" s="118" t="s">
        <v>180</v>
      </c>
      <c r="D1012" s="57" t="n">
        <v>61057</v>
      </c>
      <c r="E1012" s="0" t="s">
        <v>13</v>
      </c>
      <c r="F1012" s="0" t="n">
        <v>93</v>
      </c>
    </row>
    <row r="1013" customFormat="false" ht="12.75" hidden="false" customHeight="false" outlineLevel="0" collapsed="false">
      <c r="A1013" s="56" t="s">
        <v>179</v>
      </c>
      <c r="B1013" s="57" t="n">
        <v>96012124</v>
      </c>
      <c r="C1013" s="118" t="s">
        <v>138</v>
      </c>
      <c r="D1013" s="57" t="n">
        <v>61057</v>
      </c>
      <c r="E1013" s="0" t="s">
        <v>13</v>
      </c>
      <c r="F1013" s="0" t="n">
        <v>93</v>
      </c>
    </row>
    <row r="1014" customFormat="false" ht="12.75" hidden="false" customHeight="false" outlineLevel="0" collapsed="false">
      <c r="A1014" s="56" t="s">
        <v>179</v>
      </c>
      <c r="B1014" s="57" t="n">
        <v>96016929</v>
      </c>
      <c r="C1014" s="118" t="s">
        <v>28</v>
      </c>
      <c r="D1014" s="57" t="n">
        <v>61057</v>
      </c>
      <c r="E1014" s="0" t="s">
        <v>13</v>
      </c>
      <c r="F1014" s="0" t="n">
        <v>93</v>
      </c>
    </row>
    <row r="1015" customFormat="false" ht="12.75" hidden="false" customHeight="false" outlineLevel="0" collapsed="false">
      <c r="A1015" s="56" t="s">
        <v>179</v>
      </c>
      <c r="B1015" s="57" t="n">
        <v>96031421</v>
      </c>
      <c r="C1015" s="118" t="s">
        <v>140</v>
      </c>
      <c r="D1015" s="57" t="n">
        <v>61057</v>
      </c>
      <c r="E1015" s="0" t="s">
        <v>13</v>
      </c>
      <c r="F1015" s="0" t="n">
        <v>93</v>
      </c>
    </row>
    <row r="1016" customFormat="false" ht="12.75" hidden="false" customHeight="false" outlineLevel="0" collapsed="false">
      <c r="A1016" s="56" t="s">
        <v>179</v>
      </c>
      <c r="B1016" s="57" t="n">
        <v>96035177</v>
      </c>
      <c r="C1016" s="118" t="s">
        <v>70</v>
      </c>
      <c r="D1016" s="57" t="n">
        <v>61057</v>
      </c>
      <c r="E1016" s="0" t="s">
        <v>13</v>
      </c>
      <c r="F1016" s="0" t="n">
        <v>93</v>
      </c>
    </row>
    <row r="1017" customFormat="false" ht="12.75" hidden="false" customHeight="false" outlineLevel="0" collapsed="false">
      <c r="A1017" s="56" t="s">
        <v>179</v>
      </c>
      <c r="B1017" s="57" t="n">
        <v>96044424</v>
      </c>
      <c r="C1017" s="118" t="s">
        <v>140</v>
      </c>
      <c r="D1017" s="57" t="n">
        <v>61057</v>
      </c>
      <c r="E1017" s="0" t="s">
        <v>13</v>
      </c>
      <c r="F1017" s="0" t="n">
        <v>93</v>
      </c>
    </row>
    <row r="1018" customFormat="false" ht="12.75" hidden="false" customHeight="false" outlineLevel="0" collapsed="false">
      <c r="A1018" s="56" t="s">
        <v>258</v>
      </c>
      <c r="B1018" s="57" t="n">
        <v>96021365</v>
      </c>
      <c r="C1018" s="118" t="s">
        <v>78</v>
      </c>
      <c r="D1018" s="57" t="n">
        <v>61428</v>
      </c>
      <c r="E1018" s="0" t="s">
        <v>13</v>
      </c>
      <c r="F1018" s="0" t="n">
        <v>162</v>
      </c>
    </row>
    <row r="1019" customFormat="false" ht="12.75" hidden="false" customHeight="false" outlineLevel="0" collapsed="false">
      <c r="A1019" s="56" t="s">
        <v>159</v>
      </c>
      <c r="B1019" s="57" t="n">
        <v>96035612</v>
      </c>
      <c r="C1019" s="118" t="s">
        <v>29</v>
      </c>
      <c r="D1019" s="57" t="n">
        <v>61544</v>
      </c>
      <c r="E1019" s="0" t="s">
        <v>13</v>
      </c>
      <c r="F1019" s="0" t="n">
        <v>81</v>
      </c>
    </row>
    <row r="1020" customFormat="false" ht="12.75" hidden="false" customHeight="false" outlineLevel="0" collapsed="false">
      <c r="A1020" s="56" t="s">
        <v>159</v>
      </c>
      <c r="B1020" s="57" t="n">
        <v>96039363</v>
      </c>
      <c r="C1020" s="118" t="s">
        <v>28</v>
      </c>
      <c r="D1020" s="57" t="n">
        <v>61544</v>
      </c>
      <c r="E1020" s="0" t="s">
        <v>13</v>
      </c>
      <c r="F1020" s="0" t="n">
        <v>81</v>
      </c>
    </row>
    <row r="1021" customFormat="false" ht="12.75" hidden="false" customHeight="false" outlineLevel="0" collapsed="false">
      <c r="A1021" s="56" t="s">
        <v>159</v>
      </c>
      <c r="B1021" s="57" t="n">
        <v>96053282</v>
      </c>
      <c r="C1021" s="118" t="s">
        <v>70</v>
      </c>
      <c r="D1021" s="57" t="n">
        <v>61544</v>
      </c>
      <c r="E1021" s="0" t="s">
        <v>13</v>
      </c>
      <c r="F1021" s="0" t="n">
        <v>81</v>
      </c>
    </row>
    <row r="1022" customFormat="false" ht="12.75" hidden="false" customHeight="false" outlineLevel="0" collapsed="false">
      <c r="A1022" s="56" t="s">
        <v>117</v>
      </c>
      <c r="B1022" s="57" t="n">
        <v>96064301</v>
      </c>
      <c r="C1022" s="118" t="s">
        <v>29</v>
      </c>
      <c r="D1022" s="57" t="n">
        <v>61839</v>
      </c>
      <c r="E1022" s="0" t="s">
        <v>13</v>
      </c>
      <c r="F1022" s="0" t="n">
        <v>48</v>
      </c>
    </row>
    <row r="1023" customFormat="false" ht="12.75" hidden="false" customHeight="false" outlineLevel="0" collapsed="false">
      <c r="A1023" s="56" t="s">
        <v>117</v>
      </c>
      <c r="B1023" s="57" t="n">
        <v>96067387</v>
      </c>
      <c r="C1023" s="118" t="s">
        <v>34</v>
      </c>
      <c r="D1023" s="57" t="n">
        <v>61839</v>
      </c>
      <c r="E1023" s="0" t="s">
        <v>13</v>
      </c>
      <c r="F1023" s="0" t="n">
        <v>48</v>
      </c>
    </row>
    <row r="1024" customFormat="false" ht="12.75" hidden="false" customHeight="false" outlineLevel="0" collapsed="false">
      <c r="A1024" s="56" t="s">
        <v>117</v>
      </c>
      <c r="B1024" s="57" t="n">
        <v>96086909</v>
      </c>
      <c r="C1024" s="118" t="s">
        <v>44</v>
      </c>
      <c r="D1024" s="57" t="n">
        <v>61839</v>
      </c>
      <c r="E1024" s="0" t="s">
        <v>13</v>
      </c>
      <c r="F1024" s="0" t="n">
        <v>48</v>
      </c>
    </row>
    <row r="1025" customFormat="false" ht="12.75" hidden="false" customHeight="false" outlineLevel="0" collapsed="false">
      <c r="A1025" s="56" t="s">
        <v>117</v>
      </c>
      <c r="B1025" s="57" t="n">
        <v>96000988</v>
      </c>
      <c r="C1025" s="118" t="s">
        <v>118</v>
      </c>
      <c r="D1025" s="57" t="n">
        <v>61839</v>
      </c>
      <c r="E1025" s="0" t="s">
        <v>13</v>
      </c>
      <c r="F1025" s="0" t="n">
        <v>48</v>
      </c>
    </row>
    <row r="1026" customFormat="false" ht="12.75" hidden="false" customHeight="false" outlineLevel="0" collapsed="false">
      <c r="A1026" s="56" t="s">
        <v>117</v>
      </c>
      <c r="B1026" s="57" t="n">
        <v>96001177</v>
      </c>
      <c r="C1026" s="118" t="s">
        <v>54</v>
      </c>
      <c r="D1026" s="57" t="n">
        <v>61839</v>
      </c>
      <c r="E1026" s="0" t="s">
        <v>13</v>
      </c>
      <c r="F1026" s="0" t="n">
        <v>48</v>
      </c>
    </row>
    <row r="1027" customFormat="false" ht="12.75" hidden="false" customHeight="false" outlineLevel="0" collapsed="false">
      <c r="A1027" s="56" t="s">
        <v>117</v>
      </c>
      <c r="B1027" s="57" t="n">
        <v>96001596</v>
      </c>
      <c r="C1027" s="118" t="s">
        <v>47</v>
      </c>
      <c r="D1027" s="57" t="n">
        <v>61839</v>
      </c>
      <c r="E1027" s="0" t="s">
        <v>13</v>
      </c>
      <c r="F1027" s="0" t="n">
        <v>48</v>
      </c>
    </row>
    <row r="1028" customFormat="false" ht="12.75" hidden="false" customHeight="false" outlineLevel="0" collapsed="false">
      <c r="A1028" s="56" t="s">
        <v>117</v>
      </c>
      <c r="B1028" s="57" t="n">
        <v>96005429</v>
      </c>
      <c r="C1028" s="118" t="s">
        <v>35</v>
      </c>
      <c r="D1028" s="57" t="n">
        <v>61839</v>
      </c>
      <c r="E1028" s="0" t="s">
        <v>13</v>
      </c>
      <c r="F1028" s="0" t="n">
        <v>48</v>
      </c>
    </row>
    <row r="1029" customFormat="false" ht="12.75" hidden="false" customHeight="false" outlineLevel="0" collapsed="false">
      <c r="A1029" s="56" t="s">
        <v>117</v>
      </c>
      <c r="B1029" s="57" t="n">
        <v>96029130</v>
      </c>
      <c r="C1029" s="118" t="s">
        <v>34</v>
      </c>
      <c r="D1029" s="57" t="n">
        <v>61839</v>
      </c>
      <c r="E1029" s="0" t="s">
        <v>13</v>
      </c>
      <c r="F1029" s="0" t="n">
        <v>48</v>
      </c>
    </row>
    <row r="1030" customFormat="false" ht="12.75" hidden="false" customHeight="false" outlineLevel="0" collapsed="false">
      <c r="A1030" s="56" t="s">
        <v>43</v>
      </c>
      <c r="B1030" s="57" t="n">
        <v>96059532</v>
      </c>
      <c r="C1030" s="118" t="s">
        <v>29</v>
      </c>
      <c r="D1030" s="57" t="n">
        <v>61981</v>
      </c>
      <c r="E1030" s="0" t="s">
        <v>13</v>
      </c>
      <c r="F1030" s="0" t="n">
        <v>4</v>
      </c>
    </row>
    <row r="1031" customFormat="false" ht="12.75" hidden="false" customHeight="false" outlineLevel="0" collapsed="false">
      <c r="A1031" s="56" t="s">
        <v>43</v>
      </c>
      <c r="B1031" s="57" t="n">
        <v>96060765</v>
      </c>
      <c r="C1031" s="118" t="s">
        <v>28</v>
      </c>
      <c r="D1031" s="57" t="n">
        <v>61981</v>
      </c>
      <c r="E1031" s="0" t="s">
        <v>13</v>
      </c>
      <c r="F1031" s="0" t="n">
        <v>4</v>
      </c>
    </row>
    <row r="1032" customFormat="false" ht="12.75" hidden="false" customHeight="false" outlineLevel="0" collapsed="false">
      <c r="A1032" s="56" t="s">
        <v>43</v>
      </c>
      <c r="B1032" s="57" t="n">
        <v>96094614</v>
      </c>
      <c r="C1032" s="118" t="s">
        <v>29</v>
      </c>
      <c r="D1032" s="57" t="n">
        <v>61981</v>
      </c>
      <c r="E1032" s="0" t="s">
        <v>13</v>
      </c>
      <c r="F1032" s="0" t="n">
        <v>4</v>
      </c>
    </row>
    <row r="1033" customFormat="false" ht="12.75" hidden="false" customHeight="false" outlineLevel="0" collapsed="false">
      <c r="A1033" s="56" t="s">
        <v>43</v>
      </c>
      <c r="B1033" s="57" t="n">
        <v>96083599</v>
      </c>
      <c r="C1033" s="118" t="s">
        <v>44</v>
      </c>
      <c r="D1033" s="57" t="n">
        <v>61981</v>
      </c>
      <c r="E1033" s="0" t="s">
        <v>13</v>
      </c>
      <c r="F1033" s="0" t="n">
        <v>4</v>
      </c>
    </row>
    <row r="1034" customFormat="false" ht="12.75" hidden="false" customHeight="false" outlineLevel="0" collapsed="false">
      <c r="A1034" s="56" t="s">
        <v>43</v>
      </c>
      <c r="B1034" s="57" t="n">
        <v>96001003</v>
      </c>
      <c r="C1034" s="118" t="s">
        <v>47</v>
      </c>
      <c r="D1034" s="57" t="n">
        <v>61981</v>
      </c>
      <c r="E1034" s="0" t="s">
        <v>13</v>
      </c>
      <c r="F1034" s="0" t="n">
        <v>4</v>
      </c>
    </row>
    <row r="1035" customFormat="false" ht="12.75" hidden="false" customHeight="false" outlineLevel="0" collapsed="false">
      <c r="A1035" s="56" t="s">
        <v>43</v>
      </c>
      <c r="B1035" s="57" t="n">
        <v>96003404</v>
      </c>
      <c r="C1035" s="118" t="s">
        <v>48</v>
      </c>
      <c r="D1035" s="57" t="n">
        <v>61981</v>
      </c>
      <c r="E1035" s="0" t="s">
        <v>13</v>
      </c>
      <c r="F1035" s="0" t="n">
        <v>4</v>
      </c>
    </row>
    <row r="1036" customFormat="false" ht="12.75" hidden="false" customHeight="false" outlineLevel="0" collapsed="false">
      <c r="A1036" s="56" t="s">
        <v>43</v>
      </c>
      <c r="B1036" s="57" t="n">
        <v>96005429</v>
      </c>
      <c r="C1036" s="118" t="s">
        <v>35</v>
      </c>
      <c r="D1036" s="57" t="n">
        <v>61981</v>
      </c>
      <c r="E1036" s="0" t="s">
        <v>13</v>
      </c>
      <c r="F1036" s="0" t="n">
        <v>4</v>
      </c>
    </row>
    <row r="1037" customFormat="false" ht="12.75" hidden="false" customHeight="false" outlineLevel="0" collapsed="false">
      <c r="A1037" s="56" t="s">
        <v>43</v>
      </c>
      <c r="B1037" s="57" t="n">
        <v>96007585</v>
      </c>
      <c r="C1037" s="118" t="s">
        <v>49</v>
      </c>
      <c r="D1037" s="57" t="n">
        <v>61981</v>
      </c>
      <c r="E1037" s="0" t="s">
        <v>13</v>
      </c>
      <c r="F1037" s="0" t="n">
        <v>4</v>
      </c>
    </row>
    <row r="1038" customFormat="false" ht="12.75" hidden="false" customHeight="false" outlineLevel="0" collapsed="false">
      <c r="A1038" s="56" t="s">
        <v>43</v>
      </c>
      <c r="B1038" s="57" t="n">
        <v>96028143</v>
      </c>
      <c r="C1038" s="118" t="s">
        <v>45</v>
      </c>
      <c r="D1038" s="57" t="n">
        <v>61981</v>
      </c>
      <c r="E1038" s="0" t="s">
        <v>13</v>
      </c>
      <c r="F1038" s="0" t="n">
        <v>4</v>
      </c>
    </row>
    <row r="1039" customFormat="false" ht="12.75" hidden="false" customHeight="false" outlineLevel="0" collapsed="false">
      <c r="A1039" s="56" t="s">
        <v>43</v>
      </c>
      <c r="B1039" s="57" t="n">
        <v>96043085</v>
      </c>
      <c r="C1039" s="118" t="s">
        <v>29</v>
      </c>
      <c r="D1039" s="57" t="n">
        <v>61981</v>
      </c>
      <c r="E1039" s="0" t="s">
        <v>13</v>
      </c>
      <c r="F1039" s="0" t="n">
        <v>4</v>
      </c>
    </row>
    <row r="1040" customFormat="false" ht="12.75" hidden="false" customHeight="false" outlineLevel="0" collapsed="false">
      <c r="A1040" s="56" t="s">
        <v>43</v>
      </c>
      <c r="B1040" s="57" t="n">
        <v>96044542</v>
      </c>
      <c r="C1040" s="118" t="s">
        <v>28</v>
      </c>
      <c r="D1040" s="57" t="n">
        <v>61981</v>
      </c>
      <c r="E1040" s="0" t="s">
        <v>13</v>
      </c>
      <c r="F1040" s="0" t="n">
        <v>4</v>
      </c>
    </row>
    <row r="1041" customFormat="false" ht="12.75" hidden="false" customHeight="false" outlineLevel="0" collapsed="false">
      <c r="A1041" s="56" t="s">
        <v>43</v>
      </c>
      <c r="B1041" s="57" t="n">
        <v>96046252</v>
      </c>
      <c r="C1041" s="118" t="s">
        <v>38</v>
      </c>
      <c r="D1041" s="57" t="n">
        <v>61981</v>
      </c>
      <c r="E1041" s="0" t="s">
        <v>13</v>
      </c>
      <c r="F1041" s="0" t="n">
        <v>4</v>
      </c>
    </row>
    <row r="1042" customFormat="false" ht="12.75" hidden="false" customHeight="false" outlineLevel="0" collapsed="false">
      <c r="A1042" s="56" t="s">
        <v>231</v>
      </c>
      <c r="B1042" s="57" t="n">
        <v>96010442</v>
      </c>
      <c r="C1042" s="118" t="s">
        <v>140</v>
      </c>
      <c r="D1042" s="57" t="n">
        <v>62225</v>
      </c>
      <c r="E1042" s="0" t="s">
        <v>13</v>
      </c>
      <c r="F1042" s="0" t="n">
        <v>139</v>
      </c>
    </row>
    <row r="1043" customFormat="false" ht="12.75" hidden="false" customHeight="false" outlineLevel="0" collapsed="false">
      <c r="A1043" s="56" t="s">
        <v>231</v>
      </c>
      <c r="B1043" s="57" t="n">
        <v>96019153</v>
      </c>
      <c r="C1043" s="118" t="s">
        <v>140</v>
      </c>
      <c r="D1043" s="57" t="n">
        <v>62225</v>
      </c>
      <c r="E1043" s="0" t="s">
        <v>13</v>
      </c>
      <c r="F1043" s="0" t="n">
        <v>139</v>
      </c>
    </row>
    <row r="1044" customFormat="false" ht="12.75" hidden="false" customHeight="false" outlineLevel="0" collapsed="false">
      <c r="A1044" s="56" t="s">
        <v>231</v>
      </c>
      <c r="B1044" s="57" t="n">
        <v>96026189</v>
      </c>
      <c r="C1044" s="118" t="s">
        <v>47</v>
      </c>
      <c r="D1044" s="57" t="n">
        <v>62225</v>
      </c>
      <c r="E1044" s="0" t="s">
        <v>13</v>
      </c>
      <c r="F1044" s="0" t="n">
        <v>139</v>
      </c>
    </row>
    <row r="1045" customFormat="false" ht="12.75" hidden="false" customHeight="false" outlineLevel="0" collapsed="false">
      <c r="A1045" s="56" t="s">
        <v>231</v>
      </c>
      <c r="B1045" s="57" t="n">
        <v>96029121</v>
      </c>
      <c r="C1045" s="118" t="s">
        <v>34</v>
      </c>
      <c r="D1045" s="57" t="n">
        <v>62225</v>
      </c>
      <c r="E1045" s="0" t="s">
        <v>13</v>
      </c>
      <c r="F1045" s="0" t="n">
        <v>139</v>
      </c>
    </row>
    <row r="1046" customFormat="false" ht="12.75" hidden="false" customHeight="false" outlineLevel="0" collapsed="false">
      <c r="A1046" s="56" t="s">
        <v>303</v>
      </c>
      <c r="B1046" s="57" t="n">
        <v>96004581</v>
      </c>
      <c r="C1046" s="118" t="s">
        <v>78</v>
      </c>
      <c r="D1046" s="57" t="n">
        <v>62604</v>
      </c>
      <c r="E1046" s="0" t="s">
        <v>13</v>
      </c>
      <c r="F1046" s="0" t="n">
        <v>202</v>
      </c>
    </row>
    <row r="1047" customFormat="false" ht="12.75" hidden="false" customHeight="false" outlineLevel="0" collapsed="false">
      <c r="A1047" s="56" t="s">
        <v>303</v>
      </c>
      <c r="B1047" s="57" t="n">
        <v>96071231</v>
      </c>
      <c r="C1047" s="118" t="s">
        <v>33</v>
      </c>
      <c r="D1047" s="57" t="n">
        <v>62604</v>
      </c>
      <c r="E1047" s="0" t="s">
        <v>13</v>
      </c>
      <c r="F1047" s="0" t="n">
        <v>202</v>
      </c>
    </row>
    <row r="1048" customFormat="false" ht="12.75" hidden="false" customHeight="false" outlineLevel="0" collapsed="false">
      <c r="A1048" s="56" t="s">
        <v>196</v>
      </c>
      <c r="B1048" s="57" t="n">
        <v>96062581</v>
      </c>
      <c r="C1048" s="118" t="s">
        <v>29</v>
      </c>
      <c r="D1048" s="57" t="n">
        <v>63597</v>
      </c>
      <c r="E1048" s="0" t="s">
        <v>13</v>
      </c>
      <c r="F1048" s="0" t="n">
        <v>106</v>
      </c>
    </row>
    <row r="1049" customFormat="false" ht="12.75" hidden="false" customHeight="false" outlineLevel="0" collapsed="false">
      <c r="A1049" s="56" t="s">
        <v>196</v>
      </c>
      <c r="B1049" s="57" t="n">
        <v>96064571</v>
      </c>
      <c r="C1049" s="118" t="s">
        <v>28</v>
      </c>
      <c r="D1049" s="57" t="n">
        <v>63597</v>
      </c>
      <c r="E1049" s="0" t="s">
        <v>13</v>
      </c>
      <c r="F1049" s="0" t="n">
        <v>106</v>
      </c>
    </row>
    <row r="1050" customFormat="false" ht="12.75" hidden="false" customHeight="false" outlineLevel="0" collapsed="false">
      <c r="A1050" s="56" t="s">
        <v>196</v>
      </c>
      <c r="B1050" s="57" t="n">
        <v>96058494</v>
      </c>
      <c r="C1050" s="118" t="s">
        <v>47</v>
      </c>
      <c r="D1050" s="57" t="n">
        <v>63597</v>
      </c>
      <c r="E1050" s="0" t="s">
        <v>13</v>
      </c>
      <c r="F1050" s="0" t="n">
        <v>106</v>
      </c>
    </row>
    <row r="1051" customFormat="false" ht="12.75" hidden="false" customHeight="false" outlineLevel="0" collapsed="false">
      <c r="A1051" s="56" t="s">
        <v>196</v>
      </c>
      <c r="B1051" s="57" t="n">
        <v>96022293</v>
      </c>
      <c r="C1051" s="118" t="s">
        <v>28</v>
      </c>
      <c r="D1051" s="57" t="n">
        <v>63597</v>
      </c>
      <c r="E1051" s="0" t="s">
        <v>13</v>
      </c>
      <c r="F1051" s="0" t="n">
        <v>106</v>
      </c>
    </row>
    <row r="1052" customFormat="false" ht="12.75" hidden="false" customHeight="false" outlineLevel="0" collapsed="false">
      <c r="A1052" s="56" t="s">
        <v>196</v>
      </c>
      <c r="B1052" s="57" t="n">
        <v>96022395</v>
      </c>
      <c r="C1052" s="118" t="s">
        <v>29</v>
      </c>
      <c r="D1052" s="57" t="n">
        <v>63597</v>
      </c>
      <c r="E1052" s="0" t="s">
        <v>13</v>
      </c>
      <c r="F1052" s="0" t="n">
        <v>106</v>
      </c>
    </row>
    <row r="1053" customFormat="false" ht="12.75" hidden="false" customHeight="false" outlineLevel="0" collapsed="false">
      <c r="A1053" s="56" t="s">
        <v>196</v>
      </c>
      <c r="B1053" s="57" t="n">
        <v>96038391</v>
      </c>
      <c r="C1053" s="118" t="s">
        <v>70</v>
      </c>
      <c r="D1053" s="57" t="n">
        <v>63597</v>
      </c>
      <c r="E1053" s="0" t="s">
        <v>13</v>
      </c>
      <c r="F1053" s="0" t="n">
        <v>106</v>
      </c>
    </row>
    <row r="1054" customFormat="false" ht="12.75" hidden="false" customHeight="false" outlineLevel="0" collapsed="false">
      <c r="A1054" s="56" t="s">
        <v>145</v>
      </c>
      <c r="B1054" s="57" t="n">
        <v>96085273</v>
      </c>
      <c r="C1054" s="118" t="s">
        <v>44</v>
      </c>
      <c r="D1054" s="57" t="n">
        <v>63665</v>
      </c>
      <c r="E1054" s="0" t="s">
        <v>13</v>
      </c>
      <c r="F1054" s="0" t="n">
        <v>68</v>
      </c>
    </row>
    <row r="1055" customFormat="false" ht="12.75" hidden="false" customHeight="false" outlineLevel="0" collapsed="false">
      <c r="A1055" s="56" t="s">
        <v>145</v>
      </c>
      <c r="B1055" s="57" t="n">
        <v>96016891</v>
      </c>
      <c r="C1055" s="118" t="s">
        <v>78</v>
      </c>
      <c r="D1055" s="57" t="n">
        <v>63665</v>
      </c>
      <c r="E1055" s="0" t="s">
        <v>13</v>
      </c>
      <c r="F1055" s="0" t="n">
        <v>68</v>
      </c>
    </row>
    <row r="1056" customFormat="false" ht="12.75" hidden="false" customHeight="false" outlineLevel="0" collapsed="false">
      <c r="A1056" s="56" t="s">
        <v>145</v>
      </c>
      <c r="B1056" s="57" t="n">
        <v>96054102</v>
      </c>
      <c r="C1056" s="118" t="s">
        <v>82</v>
      </c>
      <c r="D1056" s="57" t="n">
        <v>63665</v>
      </c>
      <c r="E1056" s="0" t="s">
        <v>13</v>
      </c>
      <c r="F1056" s="0" t="n">
        <v>68</v>
      </c>
    </row>
    <row r="1057" customFormat="false" ht="12.75" hidden="false" customHeight="false" outlineLevel="0" collapsed="false">
      <c r="A1057" s="56" t="s">
        <v>166</v>
      </c>
      <c r="B1057" s="57" t="n">
        <v>96036787</v>
      </c>
      <c r="C1057" s="118" t="s">
        <v>34</v>
      </c>
      <c r="D1057" s="57" t="n">
        <v>64141</v>
      </c>
      <c r="E1057" s="0" t="s">
        <v>13</v>
      </c>
      <c r="F1057" s="0" t="n">
        <v>86</v>
      </c>
    </row>
    <row r="1058" customFormat="false" ht="12.75" hidden="false" customHeight="false" outlineLevel="0" collapsed="false">
      <c r="A1058" s="56" t="s">
        <v>264</v>
      </c>
      <c r="B1058" s="57" t="n">
        <v>96071208</v>
      </c>
      <c r="C1058" s="118" t="s">
        <v>265</v>
      </c>
      <c r="D1058" s="57" t="n">
        <v>64168</v>
      </c>
      <c r="E1058" s="0" t="s">
        <v>13</v>
      </c>
      <c r="F1058" s="0" t="n">
        <v>168</v>
      </c>
    </row>
    <row r="1059" customFormat="false" ht="12.75" hidden="false" customHeight="false" outlineLevel="0" collapsed="false">
      <c r="A1059" s="56" t="s">
        <v>264</v>
      </c>
      <c r="B1059" s="57" t="n">
        <v>96021594</v>
      </c>
      <c r="C1059" s="118" t="s">
        <v>78</v>
      </c>
      <c r="D1059" s="57" t="n">
        <v>64168</v>
      </c>
      <c r="E1059" s="0" t="s">
        <v>13</v>
      </c>
      <c r="F1059" s="0" t="n">
        <v>168</v>
      </c>
    </row>
    <row r="1060" customFormat="false" ht="12.75" hidden="false" customHeight="false" outlineLevel="0" collapsed="false">
      <c r="A1060" s="56" t="s">
        <v>264</v>
      </c>
      <c r="B1060" s="57" t="n">
        <v>96044008</v>
      </c>
      <c r="C1060" s="118" t="s">
        <v>38</v>
      </c>
      <c r="D1060" s="57" t="n">
        <v>64168</v>
      </c>
      <c r="E1060" s="0" t="s">
        <v>13</v>
      </c>
      <c r="F1060" s="0" t="n">
        <v>168</v>
      </c>
    </row>
    <row r="1061" customFormat="false" ht="12.75" hidden="false" customHeight="false" outlineLevel="0" collapsed="false">
      <c r="A1061" s="56" t="s">
        <v>264</v>
      </c>
      <c r="B1061" s="57" t="n">
        <v>96080287</v>
      </c>
      <c r="C1061" s="118" t="s">
        <v>33</v>
      </c>
      <c r="D1061" s="57" t="n">
        <v>64168</v>
      </c>
      <c r="E1061" s="0" t="s">
        <v>13</v>
      </c>
      <c r="F1061" s="0" t="n">
        <v>168</v>
      </c>
    </row>
    <row r="1062" customFormat="false" ht="12.75" hidden="false" customHeight="false" outlineLevel="0" collapsed="false">
      <c r="A1062" s="56" t="s">
        <v>77</v>
      </c>
      <c r="B1062" s="57" t="n">
        <v>96005429</v>
      </c>
      <c r="C1062" s="118" t="s">
        <v>35</v>
      </c>
      <c r="D1062" s="57" t="n">
        <v>64245</v>
      </c>
      <c r="E1062" s="0" t="s">
        <v>13</v>
      </c>
      <c r="F1062" s="0" t="n">
        <v>19</v>
      </c>
    </row>
    <row r="1063" customFormat="false" ht="12.75" hidden="false" customHeight="false" outlineLevel="0" collapsed="false">
      <c r="A1063" s="56" t="s">
        <v>77</v>
      </c>
      <c r="B1063" s="57" t="n">
        <v>96007593</v>
      </c>
      <c r="C1063" s="118" t="s">
        <v>52</v>
      </c>
      <c r="D1063" s="57" t="n">
        <v>64245</v>
      </c>
      <c r="E1063" s="0" t="s">
        <v>13</v>
      </c>
      <c r="F1063" s="0" t="n">
        <v>19</v>
      </c>
    </row>
    <row r="1064" customFormat="false" ht="12.75" hidden="false" customHeight="false" outlineLevel="0" collapsed="false">
      <c r="A1064" s="56" t="s">
        <v>77</v>
      </c>
      <c r="B1064" s="57" t="n">
        <v>96012102</v>
      </c>
      <c r="C1064" s="118" t="s">
        <v>78</v>
      </c>
      <c r="D1064" s="57" t="n">
        <v>64245</v>
      </c>
      <c r="E1064" s="0" t="s">
        <v>13</v>
      </c>
      <c r="F1064" s="0" t="n">
        <v>19</v>
      </c>
    </row>
    <row r="1065" customFormat="false" ht="12.75" hidden="false" customHeight="false" outlineLevel="0" collapsed="false">
      <c r="A1065" s="56" t="s">
        <v>77</v>
      </c>
      <c r="B1065" s="57" t="n">
        <v>96046225</v>
      </c>
      <c r="C1065" s="118" t="s">
        <v>32</v>
      </c>
      <c r="D1065" s="57" t="n">
        <v>64245</v>
      </c>
      <c r="E1065" s="0" t="s">
        <v>13</v>
      </c>
      <c r="F1065" s="0" t="n">
        <v>19</v>
      </c>
    </row>
    <row r="1066" customFormat="false" ht="12.75" hidden="false" customHeight="false" outlineLevel="0" collapsed="false">
      <c r="A1066" s="56" t="s">
        <v>77</v>
      </c>
      <c r="B1066" s="57" t="n">
        <v>96052051</v>
      </c>
      <c r="C1066" s="118" t="s">
        <v>32</v>
      </c>
      <c r="D1066" s="57" t="n">
        <v>64245</v>
      </c>
      <c r="E1066" s="0" t="s">
        <v>13</v>
      </c>
      <c r="F1066" s="0" t="n">
        <v>19</v>
      </c>
    </row>
    <row r="1067" customFormat="false" ht="12.75" hidden="false" customHeight="false" outlineLevel="0" collapsed="false">
      <c r="A1067" s="56" t="s">
        <v>77</v>
      </c>
      <c r="B1067" s="57" t="n">
        <v>96053133</v>
      </c>
      <c r="C1067" s="118" t="s">
        <v>32</v>
      </c>
      <c r="D1067" s="57" t="n">
        <v>64245</v>
      </c>
      <c r="E1067" s="0" t="s">
        <v>13</v>
      </c>
      <c r="F1067" s="0" t="n">
        <v>19</v>
      </c>
    </row>
    <row r="1068" customFormat="false" ht="12.75" hidden="false" customHeight="false" outlineLevel="0" collapsed="false">
      <c r="A1068" s="56" t="s">
        <v>77</v>
      </c>
      <c r="B1068" s="57" t="n">
        <v>96054123</v>
      </c>
      <c r="C1068" s="118" t="s">
        <v>32</v>
      </c>
      <c r="D1068" s="57" t="n">
        <v>64245</v>
      </c>
      <c r="E1068" s="0" t="s">
        <v>13</v>
      </c>
      <c r="F1068" s="0" t="n">
        <v>19</v>
      </c>
    </row>
    <row r="1069" customFormat="false" ht="12.75" hidden="false" customHeight="false" outlineLevel="0" collapsed="false">
      <c r="A1069" s="56" t="s">
        <v>77</v>
      </c>
      <c r="B1069" s="57" t="n">
        <v>96058526</v>
      </c>
      <c r="C1069" s="118" t="s">
        <v>33</v>
      </c>
      <c r="D1069" s="57" t="n">
        <v>64245</v>
      </c>
      <c r="E1069" s="0" t="s">
        <v>13</v>
      </c>
      <c r="F1069" s="0" t="n">
        <v>19</v>
      </c>
    </row>
    <row r="1070" customFormat="false" ht="12.75" hidden="false" customHeight="false" outlineLevel="0" collapsed="false">
      <c r="A1070" s="62" t="s">
        <v>418</v>
      </c>
      <c r="B1070" s="57" t="n">
        <v>96000788</v>
      </c>
      <c r="C1070" s="118" t="s">
        <v>47</v>
      </c>
      <c r="D1070" s="60" t="n">
        <v>64448</v>
      </c>
      <c r="E1070" s="0" t="s">
        <v>13</v>
      </c>
      <c r="F1070" s="0" t="e">
        <f aca="false">NA()</f>
        <v>#N/A</v>
      </c>
    </row>
    <row r="1071" customFormat="false" ht="12.75" hidden="false" customHeight="false" outlineLevel="0" collapsed="false">
      <c r="A1071" s="62" t="s">
        <v>418</v>
      </c>
      <c r="B1071" s="57" t="n">
        <v>96043121</v>
      </c>
      <c r="C1071" s="118" t="s">
        <v>29</v>
      </c>
      <c r="D1071" s="60" t="n">
        <v>64448</v>
      </c>
      <c r="E1071" s="0" t="s">
        <v>13</v>
      </c>
      <c r="F1071" s="0" t="e">
        <f aca="false">NA()</f>
        <v>#N/A</v>
      </c>
    </row>
    <row r="1072" customFormat="false" ht="12.75" hidden="false" customHeight="false" outlineLevel="0" collapsed="false">
      <c r="A1072" s="62" t="s">
        <v>418</v>
      </c>
      <c r="B1072" s="57" t="n">
        <v>96043125</v>
      </c>
      <c r="C1072" s="118" t="s">
        <v>28</v>
      </c>
      <c r="D1072" s="60" t="n">
        <v>64448</v>
      </c>
      <c r="E1072" s="0" t="s">
        <v>13</v>
      </c>
      <c r="F1072" s="0" t="e">
        <f aca="false">NA()</f>
        <v>#N/A</v>
      </c>
    </row>
    <row r="1073" customFormat="false" ht="12.75" hidden="false" customHeight="false" outlineLevel="0" collapsed="false">
      <c r="A1073" s="56" t="s">
        <v>254</v>
      </c>
      <c r="B1073" s="57" t="n">
        <v>96070368</v>
      </c>
      <c r="C1073" s="118" t="s">
        <v>70</v>
      </c>
      <c r="D1073" s="57" t="n">
        <v>64449</v>
      </c>
      <c r="E1073" s="0" t="s">
        <v>13</v>
      </c>
      <c r="F1073" s="0" t="n">
        <v>158</v>
      </c>
    </row>
    <row r="1074" customFormat="false" ht="12.75" hidden="false" customHeight="false" outlineLevel="0" collapsed="false">
      <c r="A1074" s="56" t="s">
        <v>227</v>
      </c>
      <c r="B1074" s="57" t="n">
        <v>96001638</v>
      </c>
      <c r="C1074" s="118" t="s">
        <v>228</v>
      </c>
      <c r="D1074" s="57" t="n">
        <v>65165</v>
      </c>
      <c r="E1074" s="0" t="s">
        <v>13</v>
      </c>
      <c r="F1074" s="0" t="n">
        <v>136</v>
      </c>
    </row>
    <row r="1075" customFormat="false" ht="12.75" hidden="false" customHeight="false" outlineLevel="0" collapsed="false">
      <c r="A1075" s="56" t="s">
        <v>227</v>
      </c>
      <c r="B1075" s="57" t="n">
        <v>96022573</v>
      </c>
      <c r="C1075" s="118" t="s">
        <v>78</v>
      </c>
      <c r="D1075" s="57" t="n">
        <v>65165</v>
      </c>
      <c r="E1075" s="0" t="s">
        <v>13</v>
      </c>
      <c r="F1075" s="0" t="n">
        <v>136</v>
      </c>
    </row>
    <row r="1076" customFormat="false" ht="12.75" hidden="false" customHeight="false" outlineLevel="0" collapsed="false">
      <c r="A1076" s="56" t="s">
        <v>101</v>
      </c>
      <c r="B1076" s="57" t="n">
        <v>96057102</v>
      </c>
      <c r="C1076" s="118" t="s">
        <v>54</v>
      </c>
      <c r="D1076" s="57" t="n">
        <v>65246</v>
      </c>
      <c r="E1076" s="0" t="s">
        <v>13</v>
      </c>
      <c r="F1076" s="0" t="n">
        <v>36</v>
      </c>
    </row>
    <row r="1077" customFormat="false" ht="12.75" hidden="false" customHeight="false" outlineLevel="0" collapsed="false">
      <c r="A1077" s="56" t="s">
        <v>101</v>
      </c>
      <c r="B1077" s="57" t="n">
        <v>96057765</v>
      </c>
      <c r="C1077" s="118" t="s">
        <v>93</v>
      </c>
      <c r="D1077" s="57" t="n">
        <v>65246</v>
      </c>
      <c r="E1077" s="0" t="s">
        <v>13</v>
      </c>
      <c r="F1077" s="0" t="n">
        <v>36</v>
      </c>
    </row>
    <row r="1078" customFormat="false" ht="12.75" hidden="false" customHeight="false" outlineLevel="0" collapsed="false">
      <c r="A1078" s="56" t="s">
        <v>101</v>
      </c>
      <c r="B1078" s="57" t="n">
        <v>96067054</v>
      </c>
      <c r="C1078" s="118" t="s">
        <v>93</v>
      </c>
      <c r="D1078" s="57" t="n">
        <v>65246</v>
      </c>
      <c r="E1078" s="0" t="s">
        <v>13</v>
      </c>
      <c r="F1078" s="0" t="n">
        <v>36</v>
      </c>
    </row>
    <row r="1079" customFormat="false" ht="12.75" hidden="false" customHeight="false" outlineLevel="0" collapsed="false">
      <c r="A1079" s="56" t="s">
        <v>101</v>
      </c>
      <c r="B1079" s="57" t="n">
        <v>96074734</v>
      </c>
      <c r="C1079" s="118" t="s">
        <v>93</v>
      </c>
      <c r="D1079" s="57" t="n">
        <v>65246</v>
      </c>
      <c r="E1079" s="0" t="s">
        <v>13</v>
      </c>
      <c r="F1079" s="0" t="n">
        <v>36</v>
      </c>
    </row>
    <row r="1080" customFormat="false" ht="12.75" hidden="false" customHeight="false" outlineLevel="0" collapsed="false">
      <c r="A1080" s="56" t="s">
        <v>101</v>
      </c>
      <c r="B1080" s="57" t="n">
        <v>96005429</v>
      </c>
      <c r="C1080" s="118" t="s">
        <v>35</v>
      </c>
      <c r="D1080" s="57" t="n">
        <v>65246</v>
      </c>
      <c r="E1080" s="0" t="s">
        <v>13</v>
      </c>
      <c r="F1080" s="0" t="n">
        <v>36</v>
      </c>
    </row>
    <row r="1081" customFormat="false" ht="12.75" hidden="false" customHeight="false" outlineLevel="0" collapsed="false">
      <c r="A1081" s="56" t="s">
        <v>101</v>
      </c>
      <c r="B1081" s="57" t="n">
        <v>96028950</v>
      </c>
      <c r="C1081" s="118" t="s">
        <v>47</v>
      </c>
      <c r="D1081" s="57" t="n">
        <v>65246</v>
      </c>
      <c r="E1081" s="0" t="s">
        <v>13</v>
      </c>
      <c r="F1081" s="0" t="n">
        <v>36</v>
      </c>
    </row>
    <row r="1082" customFormat="false" ht="12.75" hidden="false" customHeight="false" outlineLevel="0" collapsed="false">
      <c r="A1082" s="56" t="s">
        <v>67</v>
      </c>
      <c r="B1082" s="57" t="n">
        <v>96061619</v>
      </c>
      <c r="C1082" s="118" t="s">
        <v>29</v>
      </c>
      <c r="D1082" s="57" t="n">
        <v>65268</v>
      </c>
      <c r="E1082" s="0" t="s">
        <v>13</v>
      </c>
      <c r="F1082" s="0" t="n">
        <v>10</v>
      </c>
    </row>
    <row r="1083" customFormat="false" ht="12.75" hidden="false" customHeight="false" outlineLevel="0" collapsed="false">
      <c r="A1083" s="56" t="s">
        <v>67</v>
      </c>
      <c r="B1083" s="57" t="n">
        <v>96061705</v>
      </c>
      <c r="C1083" s="118" t="s">
        <v>28</v>
      </c>
      <c r="D1083" s="57" t="n">
        <v>65268</v>
      </c>
      <c r="E1083" s="0" t="s">
        <v>13</v>
      </c>
      <c r="F1083" s="0" t="n">
        <v>10</v>
      </c>
    </row>
    <row r="1084" customFormat="false" ht="12.75" hidden="false" customHeight="false" outlineLevel="0" collapsed="false">
      <c r="A1084" s="56" t="s">
        <v>67</v>
      </c>
      <c r="B1084" s="57" t="n">
        <v>96052627</v>
      </c>
      <c r="C1084" s="118" t="s">
        <v>32</v>
      </c>
      <c r="D1084" s="57" t="n">
        <v>65268</v>
      </c>
      <c r="E1084" s="0" t="s">
        <v>13</v>
      </c>
      <c r="F1084" s="0" t="n">
        <v>10</v>
      </c>
    </row>
    <row r="1085" customFormat="false" ht="12.75" hidden="false" customHeight="false" outlineLevel="0" collapsed="false">
      <c r="A1085" s="56" t="s">
        <v>67</v>
      </c>
      <c r="B1085" s="57" t="n">
        <v>96052631</v>
      </c>
      <c r="C1085" s="118" t="s">
        <v>32</v>
      </c>
      <c r="D1085" s="57" t="n">
        <v>65268</v>
      </c>
      <c r="E1085" s="0" t="s">
        <v>13</v>
      </c>
      <c r="F1085" s="0" t="n">
        <v>10</v>
      </c>
    </row>
    <row r="1086" customFormat="false" ht="12.75" hidden="false" customHeight="false" outlineLevel="0" collapsed="false">
      <c r="A1086" s="56" t="s">
        <v>67</v>
      </c>
      <c r="B1086" s="57" t="n">
        <v>96052632</v>
      </c>
      <c r="C1086" s="118" t="s">
        <v>32</v>
      </c>
      <c r="D1086" s="57" t="n">
        <v>65268</v>
      </c>
      <c r="E1086" s="0" t="s">
        <v>13</v>
      </c>
      <c r="F1086" s="0" t="n">
        <v>10</v>
      </c>
    </row>
    <row r="1087" customFormat="false" ht="12.75" hidden="false" customHeight="false" outlineLevel="0" collapsed="false">
      <c r="A1087" s="56" t="s">
        <v>67</v>
      </c>
      <c r="B1087" s="57" t="n">
        <v>96057314</v>
      </c>
      <c r="C1087" s="118" t="s">
        <v>47</v>
      </c>
      <c r="D1087" s="57" t="n">
        <v>65268</v>
      </c>
      <c r="E1087" s="0" t="s">
        <v>13</v>
      </c>
      <c r="F1087" s="0" t="n">
        <v>10</v>
      </c>
    </row>
    <row r="1088" customFormat="false" ht="12.75" hidden="false" customHeight="false" outlineLevel="0" collapsed="false">
      <c r="A1088" s="56" t="s">
        <v>67</v>
      </c>
      <c r="B1088" s="57" t="n">
        <v>96090193</v>
      </c>
      <c r="C1088" s="118" t="s">
        <v>28</v>
      </c>
      <c r="D1088" s="57" t="n">
        <v>65268</v>
      </c>
      <c r="E1088" s="0" t="s">
        <v>13</v>
      </c>
      <c r="F1088" s="0" t="n">
        <v>10</v>
      </c>
    </row>
    <row r="1089" customFormat="false" ht="12.75" hidden="false" customHeight="false" outlineLevel="0" collapsed="false">
      <c r="A1089" s="56" t="s">
        <v>67</v>
      </c>
      <c r="B1089" s="57" t="n">
        <v>96001135</v>
      </c>
      <c r="C1089" s="118" t="s">
        <v>47</v>
      </c>
      <c r="D1089" s="57" t="n">
        <v>65268</v>
      </c>
      <c r="E1089" s="0" t="s">
        <v>13</v>
      </c>
      <c r="F1089" s="0" t="n">
        <v>10</v>
      </c>
    </row>
    <row r="1090" customFormat="false" ht="12.75" hidden="false" customHeight="false" outlineLevel="0" collapsed="false">
      <c r="A1090" s="56" t="s">
        <v>67</v>
      </c>
      <c r="B1090" s="57" t="n">
        <v>96001761</v>
      </c>
      <c r="C1090" s="118" t="s">
        <v>56</v>
      </c>
      <c r="D1090" s="57" t="n">
        <v>65268</v>
      </c>
      <c r="E1090" s="0" t="s">
        <v>13</v>
      </c>
      <c r="F1090" s="0" t="n">
        <v>10</v>
      </c>
    </row>
    <row r="1091" customFormat="false" ht="12.75" hidden="false" customHeight="false" outlineLevel="0" collapsed="false">
      <c r="A1091" s="56" t="s">
        <v>67</v>
      </c>
      <c r="B1091" s="57" t="n">
        <v>96005429</v>
      </c>
      <c r="C1091" s="118" t="s">
        <v>35</v>
      </c>
      <c r="D1091" s="57" t="n">
        <v>65268</v>
      </c>
      <c r="E1091" s="0" t="s">
        <v>13</v>
      </c>
      <c r="F1091" s="0" t="n">
        <v>10</v>
      </c>
    </row>
    <row r="1092" customFormat="false" ht="12.75" hidden="false" customHeight="false" outlineLevel="0" collapsed="false">
      <c r="A1092" s="56" t="s">
        <v>67</v>
      </c>
      <c r="B1092" s="57" t="n">
        <v>96007585</v>
      </c>
      <c r="C1092" s="118" t="s">
        <v>49</v>
      </c>
      <c r="D1092" s="57" t="n">
        <v>65268</v>
      </c>
      <c r="E1092" s="0" t="s">
        <v>13</v>
      </c>
      <c r="F1092" s="0" t="n">
        <v>10</v>
      </c>
    </row>
    <row r="1093" customFormat="false" ht="12.75" hidden="false" customHeight="false" outlineLevel="0" collapsed="false">
      <c r="A1093" s="56" t="s">
        <v>67</v>
      </c>
      <c r="B1093" s="57" t="n">
        <v>96007593</v>
      </c>
      <c r="C1093" s="118" t="s">
        <v>52</v>
      </c>
      <c r="D1093" s="57" t="n">
        <v>65268</v>
      </c>
      <c r="E1093" s="0" t="s">
        <v>13</v>
      </c>
      <c r="F1093" s="0" t="n">
        <v>10</v>
      </c>
    </row>
    <row r="1094" customFormat="false" ht="12.75" hidden="false" customHeight="false" outlineLevel="0" collapsed="false">
      <c r="A1094" s="56" t="s">
        <v>67</v>
      </c>
      <c r="B1094" s="57" t="n">
        <v>96018744</v>
      </c>
      <c r="C1094" s="118" t="s">
        <v>36</v>
      </c>
      <c r="D1094" s="57" t="n">
        <v>65268</v>
      </c>
      <c r="E1094" s="0" t="s">
        <v>13</v>
      </c>
      <c r="F1094" s="0" t="n">
        <v>10</v>
      </c>
    </row>
    <row r="1095" customFormat="false" ht="12.75" hidden="false" customHeight="false" outlineLevel="0" collapsed="false">
      <c r="A1095" s="56" t="s">
        <v>67</v>
      </c>
      <c r="B1095" s="57" t="n">
        <v>96055225</v>
      </c>
      <c r="C1095" s="118" t="s">
        <v>47</v>
      </c>
      <c r="D1095" s="57" t="n">
        <v>65268</v>
      </c>
      <c r="E1095" s="0" t="s">
        <v>13</v>
      </c>
      <c r="F1095" s="0" t="n">
        <v>10</v>
      </c>
    </row>
    <row r="1096" customFormat="false" ht="12.75" hidden="false" customHeight="false" outlineLevel="0" collapsed="false">
      <c r="A1096" s="56" t="s">
        <v>72</v>
      </c>
      <c r="B1096" s="57" t="n">
        <v>96021433</v>
      </c>
      <c r="C1096" s="118" t="s">
        <v>28</v>
      </c>
      <c r="D1096" s="57" t="n">
        <v>65291</v>
      </c>
      <c r="E1096" s="0" t="s">
        <v>13</v>
      </c>
      <c r="F1096" s="0" t="n">
        <v>14</v>
      </c>
    </row>
    <row r="1097" customFormat="false" ht="12.75" hidden="false" customHeight="false" outlineLevel="0" collapsed="false">
      <c r="A1097" s="56" t="s">
        <v>72</v>
      </c>
      <c r="B1097" s="57" t="n">
        <v>96035752</v>
      </c>
      <c r="C1097" s="118" t="s">
        <v>29</v>
      </c>
      <c r="D1097" s="57" t="n">
        <v>65291</v>
      </c>
      <c r="E1097" s="0" t="s">
        <v>13</v>
      </c>
      <c r="F1097" s="0" t="n">
        <v>14</v>
      </c>
    </row>
    <row r="1098" customFormat="false" ht="12.75" hidden="false" customHeight="false" outlineLevel="0" collapsed="false">
      <c r="A1098" s="56" t="s">
        <v>72</v>
      </c>
      <c r="B1098" s="57" t="n">
        <v>96044917</v>
      </c>
      <c r="C1098" s="118" t="s">
        <v>38</v>
      </c>
      <c r="D1098" s="57" t="n">
        <v>65291</v>
      </c>
      <c r="E1098" s="0" t="s">
        <v>13</v>
      </c>
      <c r="F1098" s="0" t="n">
        <v>14</v>
      </c>
    </row>
    <row r="1099" customFormat="false" ht="12.75" hidden="false" customHeight="false" outlineLevel="0" collapsed="false">
      <c r="A1099" s="56" t="s">
        <v>72</v>
      </c>
      <c r="B1099" s="57" t="n">
        <v>96062130</v>
      </c>
      <c r="C1099" s="118" t="s">
        <v>32</v>
      </c>
      <c r="D1099" s="57" t="n">
        <v>65291</v>
      </c>
      <c r="E1099" s="0" t="s">
        <v>13</v>
      </c>
      <c r="F1099" s="0" t="n">
        <v>14</v>
      </c>
    </row>
    <row r="1100" customFormat="false" ht="12.75" hidden="false" customHeight="false" outlineLevel="0" collapsed="false">
      <c r="A1100" s="56" t="s">
        <v>72</v>
      </c>
      <c r="B1100" s="57" t="n">
        <v>96062445</v>
      </c>
      <c r="C1100" s="118" t="s">
        <v>32</v>
      </c>
      <c r="D1100" s="57" t="n">
        <v>65291</v>
      </c>
      <c r="E1100" s="0" t="s">
        <v>13</v>
      </c>
      <c r="F1100" s="0" t="n">
        <v>14</v>
      </c>
    </row>
    <row r="1101" customFormat="false" ht="12.75" hidden="false" customHeight="false" outlineLevel="0" collapsed="false">
      <c r="A1101" s="56" t="s">
        <v>72</v>
      </c>
      <c r="B1101" s="57" t="n">
        <v>96063206</v>
      </c>
      <c r="C1101" s="118" t="s">
        <v>32</v>
      </c>
      <c r="D1101" s="57" t="n">
        <v>65291</v>
      </c>
      <c r="E1101" s="0" t="s">
        <v>13</v>
      </c>
      <c r="F1101" s="0" t="n">
        <v>14</v>
      </c>
    </row>
    <row r="1102" customFormat="false" ht="12.75" hidden="false" customHeight="false" outlineLevel="0" collapsed="false">
      <c r="A1102" s="56" t="s">
        <v>72</v>
      </c>
      <c r="B1102" s="57" t="n">
        <v>96063755</v>
      </c>
      <c r="C1102" s="118" t="s">
        <v>32</v>
      </c>
      <c r="D1102" s="57" t="n">
        <v>65291</v>
      </c>
      <c r="E1102" s="0" t="s">
        <v>13</v>
      </c>
      <c r="F1102" s="0" t="n">
        <v>14</v>
      </c>
    </row>
    <row r="1103" customFormat="false" ht="12.75" hidden="false" customHeight="false" outlineLevel="0" collapsed="false">
      <c r="A1103" s="56" t="s">
        <v>72</v>
      </c>
      <c r="B1103" s="57" t="n">
        <v>96067407</v>
      </c>
      <c r="C1103" s="118" t="s">
        <v>33</v>
      </c>
      <c r="D1103" s="57" t="n">
        <v>65291</v>
      </c>
      <c r="E1103" s="0" t="s">
        <v>13</v>
      </c>
      <c r="F1103" s="0" t="n">
        <v>14</v>
      </c>
    </row>
    <row r="1104" customFormat="false" ht="12.75" hidden="false" customHeight="false" outlineLevel="0" collapsed="false">
      <c r="A1104" s="56" t="s">
        <v>98</v>
      </c>
      <c r="B1104" s="57" t="n">
        <v>96028144</v>
      </c>
      <c r="C1104" s="118" t="s">
        <v>45</v>
      </c>
      <c r="D1104" s="57" t="n">
        <v>65292</v>
      </c>
      <c r="E1104" s="0" t="s">
        <v>13</v>
      </c>
      <c r="F1104" s="0" t="n">
        <v>33</v>
      </c>
    </row>
    <row r="1105" customFormat="false" ht="12.75" hidden="false" customHeight="false" outlineLevel="0" collapsed="false">
      <c r="A1105" s="56" t="s">
        <v>98</v>
      </c>
      <c r="B1105" s="57" t="n">
        <v>96028678</v>
      </c>
      <c r="C1105" s="118" t="s">
        <v>70</v>
      </c>
      <c r="D1105" s="57" t="n">
        <v>65292</v>
      </c>
      <c r="E1105" s="0" t="s">
        <v>13</v>
      </c>
      <c r="F1105" s="0" t="n">
        <v>33</v>
      </c>
    </row>
    <row r="1106" customFormat="false" ht="12.75" hidden="false" customHeight="false" outlineLevel="0" collapsed="false">
      <c r="A1106" s="56" t="s">
        <v>98</v>
      </c>
      <c r="B1106" s="57" t="n">
        <v>96028802</v>
      </c>
      <c r="C1106" s="118" t="s">
        <v>38</v>
      </c>
      <c r="D1106" s="57" t="n">
        <v>65292</v>
      </c>
      <c r="E1106" s="0" t="s">
        <v>13</v>
      </c>
      <c r="F1106" s="0" t="n">
        <v>33</v>
      </c>
    </row>
    <row r="1107" customFormat="false" ht="12.75" hidden="false" customHeight="false" outlineLevel="0" collapsed="false">
      <c r="A1107" s="56" t="s">
        <v>98</v>
      </c>
      <c r="B1107" s="57" t="n">
        <v>96031686</v>
      </c>
      <c r="C1107" s="118" t="s">
        <v>36</v>
      </c>
      <c r="D1107" s="57" t="n">
        <v>65292</v>
      </c>
      <c r="E1107" s="0" t="s">
        <v>13</v>
      </c>
      <c r="F1107" s="0" t="n">
        <v>33</v>
      </c>
    </row>
    <row r="1108" customFormat="false" ht="12.75" hidden="false" customHeight="false" outlineLevel="0" collapsed="false">
      <c r="A1108" s="56" t="s">
        <v>98</v>
      </c>
      <c r="B1108" s="57" t="n">
        <v>96054328</v>
      </c>
      <c r="C1108" s="118" t="s">
        <v>29</v>
      </c>
      <c r="D1108" s="57" t="n">
        <v>65292</v>
      </c>
      <c r="E1108" s="0" t="s">
        <v>13</v>
      </c>
      <c r="F1108" s="0" t="n">
        <v>33</v>
      </c>
    </row>
    <row r="1109" customFormat="false" ht="12.75" hidden="false" customHeight="false" outlineLevel="0" collapsed="false">
      <c r="A1109" s="56" t="s">
        <v>98</v>
      </c>
      <c r="B1109" s="57" t="n">
        <v>96055467</v>
      </c>
      <c r="C1109" s="118" t="s">
        <v>32</v>
      </c>
      <c r="D1109" s="57" t="n">
        <v>65292</v>
      </c>
      <c r="E1109" s="0" t="s">
        <v>13</v>
      </c>
      <c r="F1109" s="0" t="n">
        <v>33</v>
      </c>
    </row>
    <row r="1110" customFormat="false" ht="12.75" hidden="false" customHeight="false" outlineLevel="0" collapsed="false">
      <c r="A1110" s="56" t="s">
        <v>98</v>
      </c>
      <c r="B1110" s="57" t="n">
        <v>96055647</v>
      </c>
      <c r="C1110" s="118" t="s">
        <v>28</v>
      </c>
      <c r="D1110" s="57" t="n">
        <v>65292</v>
      </c>
      <c r="E1110" s="0" t="s">
        <v>13</v>
      </c>
      <c r="F1110" s="0" t="n">
        <v>33</v>
      </c>
    </row>
    <row r="1111" customFormat="false" ht="12.75" hidden="false" customHeight="false" outlineLevel="0" collapsed="false">
      <c r="A1111" s="56" t="s">
        <v>98</v>
      </c>
      <c r="B1111" s="57" t="n">
        <v>96059725</v>
      </c>
      <c r="C1111" s="118" t="s">
        <v>33</v>
      </c>
      <c r="D1111" s="57" t="n">
        <v>65292</v>
      </c>
      <c r="E1111" s="0" t="s">
        <v>13</v>
      </c>
      <c r="F1111" s="0" t="n">
        <v>33</v>
      </c>
    </row>
    <row r="1112" customFormat="false" ht="12.75" hidden="false" customHeight="false" outlineLevel="0" collapsed="false">
      <c r="A1112" s="56" t="s">
        <v>98</v>
      </c>
      <c r="B1112" s="57" t="n">
        <v>96060527</v>
      </c>
      <c r="C1112" s="118" t="s">
        <v>33</v>
      </c>
      <c r="D1112" s="57" t="n">
        <v>65292</v>
      </c>
      <c r="E1112" s="0" t="s">
        <v>13</v>
      </c>
      <c r="F1112" s="0" t="n">
        <v>33</v>
      </c>
    </row>
    <row r="1113" customFormat="false" ht="12.75" hidden="false" customHeight="false" outlineLevel="0" collapsed="false">
      <c r="A1113" s="56" t="s">
        <v>98</v>
      </c>
      <c r="B1113" s="57" t="n">
        <v>96066272</v>
      </c>
      <c r="C1113" s="118" t="s">
        <v>32</v>
      </c>
      <c r="D1113" s="57" t="n">
        <v>65292</v>
      </c>
      <c r="E1113" s="0" t="s">
        <v>13</v>
      </c>
      <c r="F1113" s="0" t="n">
        <v>33</v>
      </c>
    </row>
    <row r="1114" customFormat="false" ht="12.75" hidden="false" customHeight="false" outlineLevel="0" collapsed="false">
      <c r="A1114" s="56" t="s">
        <v>98</v>
      </c>
      <c r="B1114" s="57" t="n">
        <v>96082381</v>
      </c>
      <c r="C1114" s="118" t="s">
        <v>32</v>
      </c>
      <c r="D1114" s="57" t="n">
        <v>65292</v>
      </c>
      <c r="E1114" s="0" t="s">
        <v>13</v>
      </c>
      <c r="F1114" s="0" t="n">
        <v>33</v>
      </c>
    </row>
    <row r="1115" customFormat="false" ht="12.75" hidden="false" customHeight="false" outlineLevel="0" collapsed="false">
      <c r="A1115" s="56" t="s">
        <v>269</v>
      </c>
      <c r="B1115" s="57" t="n">
        <v>96009383</v>
      </c>
      <c r="C1115" s="118" t="s">
        <v>78</v>
      </c>
      <c r="D1115" s="57" t="n">
        <v>65372</v>
      </c>
      <c r="E1115" s="0" t="s">
        <v>13</v>
      </c>
      <c r="F1115" s="0" t="n">
        <v>172</v>
      </c>
    </row>
    <row r="1116" customFormat="false" ht="12.75" hidden="false" customHeight="false" outlineLevel="0" collapsed="false">
      <c r="A1116" s="56" t="s">
        <v>269</v>
      </c>
      <c r="B1116" s="57" t="n">
        <v>96019029</v>
      </c>
      <c r="C1116" s="118" t="s">
        <v>36</v>
      </c>
      <c r="D1116" s="57" t="n">
        <v>65372</v>
      </c>
      <c r="E1116" s="0" t="s">
        <v>13</v>
      </c>
      <c r="F1116" s="0" t="n">
        <v>172</v>
      </c>
    </row>
    <row r="1117" customFormat="false" ht="12.75" hidden="false" customHeight="false" outlineLevel="0" collapsed="false">
      <c r="A1117" s="56" t="s">
        <v>193</v>
      </c>
      <c r="B1117" s="57" t="n">
        <v>96000996</v>
      </c>
      <c r="C1117" s="118" t="s">
        <v>180</v>
      </c>
      <c r="D1117" s="57" t="n">
        <v>65599</v>
      </c>
      <c r="E1117" s="0" t="s">
        <v>13</v>
      </c>
      <c r="F1117" s="0" t="n">
        <v>104</v>
      </c>
    </row>
    <row r="1118" customFormat="false" ht="12.75" hidden="false" customHeight="false" outlineLevel="0" collapsed="false">
      <c r="A1118" s="56" t="s">
        <v>193</v>
      </c>
      <c r="B1118" s="57" t="n">
        <v>96007376</v>
      </c>
      <c r="C1118" s="118" t="s">
        <v>36</v>
      </c>
      <c r="D1118" s="57" t="n">
        <v>65599</v>
      </c>
      <c r="E1118" s="0" t="s">
        <v>13</v>
      </c>
      <c r="F1118" s="0" t="n">
        <v>104</v>
      </c>
    </row>
    <row r="1119" customFormat="false" ht="12.75" hidden="false" customHeight="false" outlineLevel="0" collapsed="false">
      <c r="A1119" s="56" t="s">
        <v>193</v>
      </c>
      <c r="B1119" s="57" t="n">
        <v>96033280</v>
      </c>
      <c r="C1119" s="118" t="s">
        <v>70</v>
      </c>
      <c r="D1119" s="57" t="n">
        <v>65599</v>
      </c>
      <c r="E1119" s="0" t="s">
        <v>13</v>
      </c>
      <c r="F1119" s="0" t="n">
        <v>104</v>
      </c>
    </row>
    <row r="1120" customFormat="false" ht="12.75" hidden="false" customHeight="false" outlineLevel="0" collapsed="false">
      <c r="A1120" s="56" t="s">
        <v>193</v>
      </c>
      <c r="B1120" s="57" t="n">
        <v>96064747</v>
      </c>
      <c r="C1120" s="118" t="s">
        <v>28</v>
      </c>
      <c r="D1120" s="57" t="n">
        <v>65599</v>
      </c>
      <c r="E1120" s="0" t="s">
        <v>13</v>
      </c>
      <c r="F1120" s="0" t="n">
        <v>104</v>
      </c>
    </row>
    <row r="1121" customFormat="false" ht="12.75" hidden="false" customHeight="false" outlineLevel="0" collapsed="false">
      <c r="A1121" s="56" t="s">
        <v>193</v>
      </c>
      <c r="B1121" s="57" t="n">
        <v>96081005</v>
      </c>
      <c r="C1121" s="118" t="s">
        <v>194</v>
      </c>
      <c r="D1121" s="57" t="n">
        <v>65599</v>
      </c>
      <c r="E1121" s="0" t="s">
        <v>13</v>
      </c>
      <c r="F1121" s="0" t="n">
        <v>104</v>
      </c>
    </row>
    <row r="1122" customFormat="false" ht="12.75" hidden="false" customHeight="false" outlineLevel="0" collapsed="false">
      <c r="A1122" s="56" t="s">
        <v>193</v>
      </c>
      <c r="B1122" s="57" t="n">
        <v>96093770</v>
      </c>
      <c r="C1122" s="118" t="s">
        <v>33</v>
      </c>
      <c r="D1122" s="57" t="n">
        <v>65599</v>
      </c>
      <c r="E1122" s="0" t="s">
        <v>13</v>
      </c>
      <c r="F1122" s="0" t="n">
        <v>104</v>
      </c>
    </row>
    <row r="1123" customFormat="false" ht="12.75" hidden="false" customHeight="false" outlineLevel="0" collapsed="false">
      <c r="A1123" s="56" t="s">
        <v>193</v>
      </c>
      <c r="B1123" s="57" t="n">
        <v>96094055</v>
      </c>
      <c r="C1123" s="118" t="s">
        <v>33</v>
      </c>
      <c r="D1123" s="57" t="n">
        <v>65599</v>
      </c>
      <c r="E1123" s="0" t="s">
        <v>13</v>
      </c>
      <c r="F1123" s="0" t="n">
        <v>104</v>
      </c>
    </row>
    <row r="1124" customFormat="false" ht="12.75" hidden="false" customHeight="false" outlineLevel="0" collapsed="false">
      <c r="A1124" s="56" t="s">
        <v>223</v>
      </c>
      <c r="B1124" s="57" t="n">
        <v>96022131</v>
      </c>
      <c r="C1124" s="118" t="s">
        <v>29</v>
      </c>
      <c r="D1124" s="57" t="n">
        <v>65658</v>
      </c>
      <c r="E1124" s="0" t="s">
        <v>13</v>
      </c>
      <c r="F1124" s="0" t="n">
        <v>133</v>
      </c>
    </row>
    <row r="1125" customFormat="false" ht="12.75" hidden="false" customHeight="false" outlineLevel="0" collapsed="false">
      <c r="A1125" s="56" t="s">
        <v>223</v>
      </c>
      <c r="B1125" s="57" t="n">
        <v>96032600</v>
      </c>
      <c r="C1125" s="118" t="s">
        <v>30</v>
      </c>
      <c r="D1125" s="57" t="n">
        <v>65658</v>
      </c>
      <c r="E1125" s="0" t="s">
        <v>13</v>
      </c>
      <c r="F1125" s="0" t="n">
        <v>133</v>
      </c>
    </row>
    <row r="1126" customFormat="false" ht="12.75" hidden="false" customHeight="false" outlineLevel="0" collapsed="false">
      <c r="A1126" s="56" t="s">
        <v>223</v>
      </c>
      <c r="B1126" s="57" t="n">
        <v>96043091</v>
      </c>
      <c r="C1126" s="118" t="s">
        <v>82</v>
      </c>
      <c r="D1126" s="57" t="n">
        <v>65658</v>
      </c>
      <c r="E1126" s="0" t="s">
        <v>13</v>
      </c>
      <c r="F1126" s="0" t="n">
        <v>133</v>
      </c>
    </row>
    <row r="1127" customFormat="false" ht="12.75" hidden="false" customHeight="false" outlineLevel="0" collapsed="false">
      <c r="A1127" s="56" t="s">
        <v>223</v>
      </c>
      <c r="B1127" s="57" t="n">
        <v>96067533</v>
      </c>
      <c r="C1127" s="118" t="s">
        <v>28</v>
      </c>
      <c r="D1127" s="57" t="n">
        <v>65658</v>
      </c>
      <c r="E1127" s="0" t="s">
        <v>13</v>
      </c>
      <c r="F1127" s="0" t="n">
        <v>133</v>
      </c>
    </row>
    <row r="1128" customFormat="false" ht="12.75" hidden="false" customHeight="false" outlineLevel="0" collapsed="false">
      <c r="A1128" s="56" t="s">
        <v>208</v>
      </c>
      <c r="B1128" s="57" t="n">
        <v>96057646</v>
      </c>
      <c r="C1128" s="118" t="s">
        <v>34</v>
      </c>
      <c r="D1128" s="57" t="n">
        <v>65668</v>
      </c>
      <c r="E1128" s="0" t="s">
        <v>13</v>
      </c>
      <c r="F1128" s="0" t="n">
        <v>118</v>
      </c>
    </row>
    <row r="1129" customFormat="false" ht="12.75" hidden="false" customHeight="false" outlineLevel="0" collapsed="false">
      <c r="A1129" s="56" t="s">
        <v>208</v>
      </c>
      <c r="B1129" s="57" t="n">
        <v>96058793</v>
      </c>
      <c r="C1129" s="118" t="s">
        <v>47</v>
      </c>
      <c r="D1129" s="57" t="n">
        <v>65668</v>
      </c>
      <c r="E1129" s="0" t="s">
        <v>13</v>
      </c>
      <c r="F1129" s="0" t="n">
        <v>118</v>
      </c>
    </row>
    <row r="1130" customFormat="false" ht="12.75" hidden="false" customHeight="false" outlineLevel="0" collapsed="false">
      <c r="A1130" s="56" t="s">
        <v>208</v>
      </c>
      <c r="B1130" s="57" t="n">
        <v>96057747</v>
      </c>
      <c r="C1130" s="118" t="s">
        <v>93</v>
      </c>
      <c r="D1130" s="57" t="n">
        <v>65668</v>
      </c>
      <c r="E1130" s="0" t="s">
        <v>13</v>
      </c>
      <c r="F1130" s="0" t="n">
        <v>118</v>
      </c>
    </row>
    <row r="1131" customFormat="false" ht="12.75" hidden="false" customHeight="false" outlineLevel="0" collapsed="false">
      <c r="A1131" s="56" t="s">
        <v>208</v>
      </c>
      <c r="B1131" s="57" t="n">
        <v>96058623</v>
      </c>
      <c r="C1131" s="118" t="s">
        <v>93</v>
      </c>
      <c r="D1131" s="57" t="n">
        <v>65668</v>
      </c>
      <c r="E1131" s="0" t="s">
        <v>13</v>
      </c>
      <c r="F1131" s="0" t="n">
        <v>118</v>
      </c>
    </row>
    <row r="1132" customFormat="false" ht="12.75" hidden="false" customHeight="false" outlineLevel="0" collapsed="false">
      <c r="A1132" s="56" t="s">
        <v>208</v>
      </c>
      <c r="B1132" s="57" t="n">
        <v>96059413</v>
      </c>
      <c r="C1132" s="118" t="s">
        <v>93</v>
      </c>
      <c r="D1132" s="57" t="n">
        <v>65668</v>
      </c>
      <c r="E1132" s="0" t="s">
        <v>13</v>
      </c>
      <c r="F1132" s="0" t="n">
        <v>118</v>
      </c>
    </row>
    <row r="1133" customFormat="false" ht="12.75" hidden="false" customHeight="false" outlineLevel="0" collapsed="false">
      <c r="A1133" s="56" t="s">
        <v>208</v>
      </c>
      <c r="B1133" s="57" t="n">
        <v>96061589</v>
      </c>
      <c r="C1133" s="118" t="s">
        <v>93</v>
      </c>
      <c r="D1133" s="57" t="n">
        <v>65668</v>
      </c>
      <c r="E1133" s="0" t="s">
        <v>13</v>
      </c>
      <c r="F1133" s="0" t="n">
        <v>118</v>
      </c>
    </row>
    <row r="1134" customFormat="false" ht="12.75" hidden="false" customHeight="false" outlineLevel="0" collapsed="false">
      <c r="A1134" s="56" t="s">
        <v>208</v>
      </c>
      <c r="B1134" s="57" t="n">
        <v>96057941</v>
      </c>
      <c r="C1134" s="118" t="s">
        <v>33</v>
      </c>
      <c r="D1134" s="57" t="n">
        <v>65668</v>
      </c>
      <c r="E1134" s="0" t="s">
        <v>13</v>
      </c>
      <c r="F1134" s="0" t="n">
        <v>118</v>
      </c>
    </row>
    <row r="1135" customFormat="false" ht="12.75" hidden="false" customHeight="false" outlineLevel="0" collapsed="false">
      <c r="A1135" s="56" t="s">
        <v>208</v>
      </c>
      <c r="B1135" s="57" t="n">
        <v>96060315</v>
      </c>
      <c r="C1135" s="118" t="s">
        <v>34</v>
      </c>
      <c r="D1135" s="57" t="n">
        <v>65668</v>
      </c>
      <c r="E1135" s="0" t="s">
        <v>13</v>
      </c>
      <c r="F1135" s="0" t="n">
        <v>118</v>
      </c>
    </row>
    <row r="1136" customFormat="false" ht="12.75" hidden="false" customHeight="false" outlineLevel="0" collapsed="false">
      <c r="A1136" s="56" t="s">
        <v>191</v>
      </c>
      <c r="B1136" s="57" t="n">
        <v>96064781</v>
      </c>
      <c r="C1136" s="118" t="s">
        <v>34</v>
      </c>
      <c r="D1136" s="57" t="n">
        <v>65744</v>
      </c>
      <c r="E1136" s="0" t="s">
        <v>13</v>
      </c>
      <c r="F1136" s="0" t="n">
        <v>102</v>
      </c>
    </row>
    <row r="1137" customFormat="false" ht="12.75" hidden="false" customHeight="false" outlineLevel="0" collapsed="false">
      <c r="A1137" s="56" t="s">
        <v>191</v>
      </c>
      <c r="B1137" s="57" t="n">
        <v>96003637</v>
      </c>
      <c r="C1137" s="118" t="s">
        <v>56</v>
      </c>
      <c r="D1137" s="57" t="n">
        <v>65744</v>
      </c>
      <c r="E1137" s="0" t="s">
        <v>13</v>
      </c>
      <c r="F1137" s="0" t="n">
        <v>102</v>
      </c>
    </row>
    <row r="1138" customFormat="false" ht="12.75" hidden="false" customHeight="false" outlineLevel="0" collapsed="false">
      <c r="A1138" s="56" t="s">
        <v>191</v>
      </c>
      <c r="B1138" s="57" t="n">
        <v>96018773</v>
      </c>
      <c r="C1138" s="118" t="s">
        <v>36</v>
      </c>
      <c r="D1138" s="57" t="n">
        <v>65744</v>
      </c>
      <c r="E1138" s="0" t="s">
        <v>13</v>
      </c>
      <c r="F1138" s="0" t="n">
        <v>102</v>
      </c>
    </row>
    <row r="1139" customFormat="false" ht="12.75" hidden="false" customHeight="false" outlineLevel="0" collapsed="false">
      <c r="A1139" s="56" t="s">
        <v>191</v>
      </c>
      <c r="B1139" s="57" t="n">
        <v>96031750</v>
      </c>
      <c r="C1139" s="118" t="s">
        <v>30</v>
      </c>
      <c r="D1139" s="57" t="n">
        <v>65744</v>
      </c>
      <c r="E1139" s="0" t="s">
        <v>13</v>
      </c>
      <c r="F1139" s="0" t="n">
        <v>102</v>
      </c>
    </row>
    <row r="1140" customFormat="false" ht="12.75" hidden="false" customHeight="false" outlineLevel="0" collapsed="false">
      <c r="A1140" s="56" t="s">
        <v>191</v>
      </c>
      <c r="B1140" s="57" t="n">
        <v>96041819</v>
      </c>
      <c r="C1140" s="118" t="s">
        <v>82</v>
      </c>
      <c r="D1140" s="57" t="n">
        <v>65744</v>
      </c>
      <c r="E1140" s="0" t="s">
        <v>13</v>
      </c>
      <c r="F1140" s="0" t="n">
        <v>102</v>
      </c>
    </row>
    <row r="1141" customFormat="false" ht="12.75" hidden="false" customHeight="false" outlineLevel="0" collapsed="false">
      <c r="A1141" s="56" t="s">
        <v>181</v>
      </c>
      <c r="B1141" s="57" t="n">
        <v>96005429</v>
      </c>
      <c r="C1141" s="118" t="s">
        <v>35</v>
      </c>
      <c r="D1141" s="57" t="n">
        <v>66093</v>
      </c>
      <c r="E1141" s="0" t="s">
        <v>13</v>
      </c>
      <c r="F1141" s="0" t="n">
        <v>94</v>
      </c>
    </row>
    <row r="1142" customFormat="false" ht="12.75" hidden="false" customHeight="false" outlineLevel="0" collapsed="false">
      <c r="A1142" s="56" t="s">
        <v>181</v>
      </c>
      <c r="B1142" s="57" t="n">
        <v>96022574</v>
      </c>
      <c r="C1142" s="118" t="s">
        <v>34</v>
      </c>
      <c r="D1142" s="57" t="n">
        <v>66093</v>
      </c>
      <c r="E1142" s="0" t="s">
        <v>13</v>
      </c>
      <c r="F1142" s="0" t="n">
        <v>94</v>
      </c>
    </row>
    <row r="1143" customFormat="false" ht="12.75" hidden="false" customHeight="false" outlineLevel="0" collapsed="false">
      <c r="A1143" s="56" t="s">
        <v>181</v>
      </c>
      <c r="B1143" s="57" t="n">
        <v>96038585</v>
      </c>
      <c r="C1143" s="118" t="s">
        <v>47</v>
      </c>
      <c r="D1143" s="57" t="n">
        <v>66093</v>
      </c>
      <c r="E1143" s="0" t="s">
        <v>13</v>
      </c>
      <c r="F1143" s="0" t="n">
        <v>94</v>
      </c>
    </row>
    <row r="1144" customFormat="false" ht="12.75" hidden="false" customHeight="false" outlineLevel="0" collapsed="false">
      <c r="A1144" s="56" t="s">
        <v>268</v>
      </c>
      <c r="B1144" s="57" t="n">
        <v>96016458</v>
      </c>
      <c r="C1144" s="118" t="s">
        <v>78</v>
      </c>
      <c r="D1144" s="57" t="n">
        <v>66205</v>
      </c>
      <c r="E1144" s="0" t="s">
        <v>13</v>
      </c>
      <c r="F1144" s="0" t="n">
        <v>171</v>
      </c>
    </row>
    <row r="1145" customFormat="false" ht="12.75" hidden="false" customHeight="false" outlineLevel="0" collapsed="false">
      <c r="A1145" s="56" t="s">
        <v>81</v>
      </c>
      <c r="B1145" s="57" t="n">
        <v>96005429</v>
      </c>
      <c r="C1145" s="118" t="s">
        <v>35</v>
      </c>
      <c r="D1145" s="57" t="n">
        <v>66652</v>
      </c>
      <c r="E1145" s="0" t="s">
        <v>13</v>
      </c>
      <c r="F1145" s="0" t="n">
        <v>22</v>
      </c>
    </row>
    <row r="1146" customFormat="false" ht="12.75" hidden="false" customHeight="false" outlineLevel="0" collapsed="false">
      <c r="A1146" s="56" t="s">
        <v>81</v>
      </c>
      <c r="B1146" s="57" t="n">
        <v>96029484</v>
      </c>
      <c r="C1146" s="118" t="s">
        <v>34</v>
      </c>
      <c r="D1146" s="57" t="n">
        <v>66652</v>
      </c>
      <c r="E1146" s="0" t="s">
        <v>13</v>
      </c>
      <c r="F1146" s="0" t="n">
        <v>22</v>
      </c>
    </row>
    <row r="1147" customFormat="false" ht="12.75" hidden="false" customHeight="false" outlineLevel="0" collapsed="false">
      <c r="A1147" s="56" t="s">
        <v>81</v>
      </c>
      <c r="B1147" s="57" t="n">
        <v>96031499</v>
      </c>
      <c r="C1147" s="118" t="s">
        <v>36</v>
      </c>
      <c r="D1147" s="57" t="n">
        <v>66652</v>
      </c>
      <c r="E1147" s="0" t="s">
        <v>13</v>
      </c>
      <c r="F1147" s="0" t="n">
        <v>22</v>
      </c>
    </row>
    <row r="1148" customFormat="false" ht="12.75" hidden="false" customHeight="false" outlineLevel="0" collapsed="false">
      <c r="A1148" s="56" t="s">
        <v>81</v>
      </c>
      <c r="B1148" s="57" t="n">
        <v>96046251</v>
      </c>
      <c r="C1148" s="118" t="s">
        <v>82</v>
      </c>
      <c r="D1148" s="57" t="n">
        <v>66652</v>
      </c>
      <c r="E1148" s="0" t="s">
        <v>13</v>
      </c>
      <c r="F1148" s="0" t="n">
        <v>22</v>
      </c>
    </row>
    <row r="1149" customFormat="false" ht="12.75" hidden="false" customHeight="false" outlineLevel="0" collapsed="false">
      <c r="A1149" s="62" t="s">
        <v>238</v>
      </c>
      <c r="B1149" s="57"/>
      <c r="C1149" s="63" t="s">
        <v>91</v>
      </c>
      <c r="D1149" s="60" t="n">
        <v>66682</v>
      </c>
      <c r="E1149" s="0" t="s">
        <v>13</v>
      </c>
      <c r="F1149" s="0" t="n">
        <v>146</v>
      </c>
    </row>
    <row r="1150" customFormat="false" ht="12.75" hidden="false" customHeight="false" outlineLevel="0" collapsed="false">
      <c r="A1150" s="56" t="s">
        <v>309</v>
      </c>
      <c r="B1150" s="57" t="n">
        <v>96021282</v>
      </c>
      <c r="C1150" s="118" t="s">
        <v>29</v>
      </c>
      <c r="D1150" s="57" t="n">
        <v>66874</v>
      </c>
      <c r="E1150" s="0" t="s">
        <v>13</v>
      </c>
      <c r="F1150" s="0" t="n">
        <v>207</v>
      </c>
    </row>
    <row r="1151" customFormat="false" ht="12.75" hidden="false" customHeight="false" outlineLevel="0" collapsed="false">
      <c r="A1151" s="56" t="s">
        <v>309</v>
      </c>
      <c r="B1151" s="57" t="n">
        <v>96032314</v>
      </c>
      <c r="C1151" s="118" t="s">
        <v>28</v>
      </c>
      <c r="D1151" s="57" t="n">
        <v>66874</v>
      </c>
      <c r="E1151" s="0" t="s">
        <v>13</v>
      </c>
      <c r="F1151" s="0" t="n">
        <v>207</v>
      </c>
    </row>
    <row r="1152" customFormat="false" ht="12.75" hidden="false" customHeight="false" outlineLevel="0" collapsed="false">
      <c r="A1152" s="56" t="s">
        <v>309</v>
      </c>
      <c r="B1152" s="57" t="n">
        <v>96041810</v>
      </c>
      <c r="C1152" s="118" t="s">
        <v>70</v>
      </c>
      <c r="D1152" s="57" t="n">
        <v>66874</v>
      </c>
      <c r="E1152" s="0" t="s">
        <v>13</v>
      </c>
      <c r="F1152" s="0" t="n">
        <v>207</v>
      </c>
    </row>
    <row r="1153" customFormat="false" ht="12.75" hidden="false" customHeight="false" outlineLevel="0" collapsed="false">
      <c r="A1153" s="56" t="s">
        <v>146</v>
      </c>
      <c r="B1153" s="57" t="n">
        <v>96036813</v>
      </c>
      <c r="C1153" s="118" t="s">
        <v>34</v>
      </c>
      <c r="D1153" s="57" t="n">
        <v>68254</v>
      </c>
      <c r="E1153" s="0" t="s">
        <v>13</v>
      </c>
      <c r="F1153" s="0" t="n">
        <v>69</v>
      </c>
    </row>
    <row r="1154" customFormat="false" ht="12.75" hidden="false" customHeight="false" outlineLevel="0" collapsed="false">
      <c r="A1154" s="56" t="s">
        <v>75</v>
      </c>
      <c r="B1154" s="57" t="n">
        <v>96064715</v>
      </c>
      <c r="C1154" s="118" t="s">
        <v>29</v>
      </c>
      <c r="D1154" s="57" t="n">
        <v>68856</v>
      </c>
      <c r="E1154" s="0" t="s">
        <v>13</v>
      </c>
      <c r="F1154" s="0" t="n">
        <v>17</v>
      </c>
    </row>
    <row r="1155" customFormat="false" ht="12.75" hidden="false" customHeight="false" outlineLevel="0" collapsed="false">
      <c r="A1155" s="56" t="s">
        <v>75</v>
      </c>
      <c r="B1155" s="57" t="n">
        <v>96067478</v>
      </c>
      <c r="C1155" s="118" t="s">
        <v>28</v>
      </c>
      <c r="D1155" s="57" t="n">
        <v>68856</v>
      </c>
      <c r="E1155" s="0" t="s">
        <v>13</v>
      </c>
      <c r="F1155" s="0" t="n">
        <v>17</v>
      </c>
    </row>
    <row r="1156" customFormat="false" ht="12.75" hidden="false" customHeight="false" outlineLevel="0" collapsed="false">
      <c r="A1156" s="56" t="s">
        <v>75</v>
      </c>
      <c r="B1156" s="57" t="n">
        <v>96057495</v>
      </c>
      <c r="C1156" s="118" t="s">
        <v>28</v>
      </c>
      <c r="D1156" s="57" t="n">
        <v>68856</v>
      </c>
      <c r="E1156" s="0" t="s">
        <v>13</v>
      </c>
      <c r="F1156" s="0" t="n">
        <v>17</v>
      </c>
    </row>
    <row r="1157" customFormat="false" ht="12.75" hidden="false" customHeight="false" outlineLevel="0" collapsed="false">
      <c r="A1157" s="56" t="s">
        <v>75</v>
      </c>
      <c r="B1157" s="57" t="n">
        <v>96057507</v>
      </c>
      <c r="C1157" s="118" t="s">
        <v>34</v>
      </c>
      <c r="D1157" s="57" t="n">
        <v>68856</v>
      </c>
      <c r="E1157" s="0" t="s">
        <v>13</v>
      </c>
      <c r="F1157" s="0" t="n">
        <v>17</v>
      </c>
    </row>
    <row r="1158" customFormat="false" ht="12.75" hidden="false" customHeight="false" outlineLevel="0" collapsed="false">
      <c r="A1158" s="56" t="s">
        <v>75</v>
      </c>
      <c r="B1158" s="57" t="n">
        <v>96085274</v>
      </c>
      <c r="C1158" s="118" t="s">
        <v>44</v>
      </c>
      <c r="D1158" s="57" t="n">
        <v>68856</v>
      </c>
      <c r="E1158" s="0" t="s">
        <v>13</v>
      </c>
      <c r="F1158" s="0" t="n">
        <v>17</v>
      </c>
    </row>
    <row r="1159" customFormat="false" ht="12.75" hidden="false" customHeight="false" outlineLevel="0" collapsed="false">
      <c r="A1159" s="56" t="s">
        <v>75</v>
      </c>
      <c r="B1159" s="57" t="n">
        <v>96001611</v>
      </c>
      <c r="C1159" s="118" t="s">
        <v>56</v>
      </c>
      <c r="D1159" s="57" t="n">
        <v>68856</v>
      </c>
      <c r="E1159" s="0" t="s">
        <v>13</v>
      </c>
      <c r="F1159" s="0" t="n">
        <v>17</v>
      </c>
    </row>
    <row r="1160" customFormat="false" ht="12.75" hidden="false" customHeight="false" outlineLevel="0" collapsed="false">
      <c r="A1160" s="56" t="s">
        <v>75</v>
      </c>
      <c r="B1160" s="57" t="n">
        <v>96005429</v>
      </c>
      <c r="C1160" s="118" t="s">
        <v>35</v>
      </c>
      <c r="D1160" s="57" t="n">
        <v>68856</v>
      </c>
      <c r="E1160" s="0" t="s">
        <v>13</v>
      </c>
      <c r="F1160" s="0" t="n">
        <v>17</v>
      </c>
    </row>
    <row r="1161" customFormat="false" ht="12.75" hidden="false" customHeight="false" outlineLevel="0" collapsed="false">
      <c r="A1161" s="56" t="s">
        <v>75</v>
      </c>
      <c r="B1161" s="57" t="n">
        <v>96007441</v>
      </c>
      <c r="C1161" s="118" t="s">
        <v>36</v>
      </c>
      <c r="D1161" s="57" t="n">
        <v>68856</v>
      </c>
      <c r="E1161" s="0" t="s">
        <v>13</v>
      </c>
      <c r="F1161" s="0" t="n">
        <v>17</v>
      </c>
    </row>
    <row r="1162" customFormat="false" ht="12.75" hidden="false" customHeight="false" outlineLevel="0" collapsed="false">
      <c r="A1162" s="56" t="s">
        <v>75</v>
      </c>
      <c r="B1162" s="57" t="n">
        <v>96016335</v>
      </c>
      <c r="C1162" s="118" t="s">
        <v>47</v>
      </c>
      <c r="D1162" s="57" t="n">
        <v>68856</v>
      </c>
      <c r="E1162" s="0" t="s">
        <v>13</v>
      </c>
      <c r="F1162" s="0" t="n">
        <v>17</v>
      </c>
    </row>
    <row r="1163" customFormat="false" ht="12.75" hidden="false" customHeight="false" outlineLevel="0" collapsed="false">
      <c r="A1163" s="56" t="s">
        <v>92</v>
      </c>
      <c r="B1163" s="57" t="n">
        <v>96084992</v>
      </c>
      <c r="C1163" s="118" t="s">
        <v>93</v>
      </c>
      <c r="D1163" s="57" t="n">
        <v>69034</v>
      </c>
      <c r="E1163" s="0" t="s">
        <v>13</v>
      </c>
      <c r="F1163" s="0" t="n">
        <v>29</v>
      </c>
    </row>
    <row r="1164" customFormat="false" ht="12.75" hidden="false" customHeight="false" outlineLevel="0" collapsed="false">
      <c r="A1164" s="56" t="s">
        <v>92</v>
      </c>
      <c r="B1164" s="57" t="n">
        <v>96083591</v>
      </c>
      <c r="C1164" s="118" t="s">
        <v>44</v>
      </c>
      <c r="D1164" s="57" t="n">
        <v>69034</v>
      </c>
      <c r="E1164" s="0" t="s">
        <v>13</v>
      </c>
      <c r="F1164" s="0" t="n">
        <v>29</v>
      </c>
    </row>
    <row r="1165" customFormat="false" ht="12.75" hidden="false" customHeight="false" outlineLevel="0" collapsed="false">
      <c r="A1165" s="56" t="s">
        <v>92</v>
      </c>
      <c r="B1165" s="57" t="n">
        <v>96005429</v>
      </c>
      <c r="C1165" s="118" t="s">
        <v>35</v>
      </c>
      <c r="D1165" s="57" t="n">
        <v>69034</v>
      </c>
      <c r="E1165" s="0" t="s">
        <v>13</v>
      </c>
      <c r="F1165" s="0" t="n">
        <v>29</v>
      </c>
    </row>
    <row r="1166" customFormat="false" ht="12.75" hidden="false" customHeight="false" outlineLevel="0" collapsed="false">
      <c r="A1166" s="56" t="s">
        <v>92</v>
      </c>
      <c r="B1166" s="57" t="n">
        <v>96019056</v>
      </c>
      <c r="C1166" s="118" t="s">
        <v>36</v>
      </c>
      <c r="D1166" s="57" t="n">
        <v>69034</v>
      </c>
      <c r="E1166" s="0" t="s">
        <v>13</v>
      </c>
      <c r="F1166" s="0" t="n">
        <v>29</v>
      </c>
    </row>
    <row r="1167" customFormat="false" ht="12.75" hidden="false" customHeight="false" outlineLevel="0" collapsed="false">
      <c r="A1167" s="56" t="s">
        <v>92</v>
      </c>
      <c r="B1167" s="57" t="n">
        <v>96020552</v>
      </c>
      <c r="C1167" s="118" t="s">
        <v>34</v>
      </c>
      <c r="D1167" s="57" t="n">
        <v>69034</v>
      </c>
      <c r="E1167" s="0" t="s">
        <v>13</v>
      </c>
      <c r="F1167" s="0" t="n">
        <v>29</v>
      </c>
    </row>
    <row r="1168" customFormat="false" ht="12.75" hidden="false" customHeight="false" outlineLevel="0" collapsed="false">
      <c r="A1168" s="56" t="s">
        <v>92</v>
      </c>
      <c r="B1168" s="57" t="n">
        <v>96044805</v>
      </c>
      <c r="C1168" s="118" t="s">
        <v>47</v>
      </c>
      <c r="D1168" s="57" t="n">
        <v>69034</v>
      </c>
      <c r="E1168" s="0" t="s">
        <v>13</v>
      </c>
      <c r="F1168" s="0" t="n">
        <v>29</v>
      </c>
    </row>
    <row r="1169" customFormat="false" ht="12.75" hidden="false" customHeight="false" outlineLevel="0" collapsed="false">
      <c r="A1169" s="56" t="s">
        <v>201</v>
      </c>
      <c r="B1169" s="57" t="n">
        <v>96032467</v>
      </c>
      <c r="C1169" s="118" t="s">
        <v>78</v>
      </c>
      <c r="D1169" s="57" t="n">
        <v>69121</v>
      </c>
      <c r="E1169" s="0" t="s">
        <v>13</v>
      </c>
      <c r="F1169" s="0" t="n">
        <v>111</v>
      </c>
    </row>
    <row r="1170" customFormat="false" ht="12.75" hidden="false" customHeight="false" outlineLevel="0" collapsed="false">
      <c r="A1170" s="56" t="s">
        <v>76</v>
      </c>
      <c r="B1170" s="57" t="n">
        <v>96022214</v>
      </c>
      <c r="C1170" s="118" t="s">
        <v>59</v>
      </c>
      <c r="D1170" s="57" t="n">
        <v>70526</v>
      </c>
      <c r="E1170" s="0" t="s">
        <v>13</v>
      </c>
      <c r="F1170" s="0" t="n">
        <v>18</v>
      </c>
    </row>
    <row r="1171" customFormat="false" ht="12.75" hidden="false" customHeight="false" outlineLevel="0" collapsed="false">
      <c r="A1171" s="56" t="s">
        <v>236</v>
      </c>
      <c r="B1171" s="57" t="n">
        <v>96005429</v>
      </c>
      <c r="C1171" s="118" t="s">
        <v>35</v>
      </c>
      <c r="D1171" s="57" t="n">
        <v>70730</v>
      </c>
      <c r="E1171" s="0" t="s">
        <v>13</v>
      </c>
      <c r="F1171" s="0" t="n">
        <v>144</v>
      </c>
    </row>
    <row r="1172" customFormat="false" ht="12.75" hidden="false" customHeight="false" outlineLevel="0" collapsed="false">
      <c r="A1172" s="56" t="s">
        <v>236</v>
      </c>
      <c r="B1172" s="57" t="n">
        <v>96023589</v>
      </c>
      <c r="C1172" s="118" t="s">
        <v>36</v>
      </c>
      <c r="D1172" s="57" t="n">
        <v>70730</v>
      </c>
      <c r="E1172" s="0" t="s">
        <v>13</v>
      </c>
      <c r="F1172" s="0" t="n">
        <v>144</v>
      </c>
    </row>
    <row r="1173" customFormat="false" ht="12.75" hidden="false" customHeight="false" outlineLevel="0" collapsed="false">
      <c r="A1173" s="56" t="s">
        <v>236</v>
      </c>
      <c r="B1173" s="57" t="n">
        <v>96058835</v>
      </c>
      <c r="C1173" s="118" t="s">
        <v>33</v>
      </c>
      <c r="D1173" s="57" t="n">
        <v>70730</v>
      </c>
      <c r="E1173" s="0" t="s">
        <v>13</v>
      </c>
      <c r="F1173" s="0" t="n">
        <v>144</v>
      </c>
    </row>
    <row r="1174" customFormat="false" ht="12.75" hidden="false" customHeight="false" outlineLevel="0" collapsed="false">
      <c r="A1174" s="56" t="s">
        <v>236</v>
      </c>
      <c r="B1174" s="57" t="n">
        <v>96058912</v>
      </c>
      <c r="C1174" s="118" t="s">
        <v>33</v>
      </c>
      <c r="D1174" s="57" t="n">
        <v>70730</v>
      </c>
      <c r="E1174" s="0" t="s">
        <v>13</v>
      </c>
      <c r="F1174" s="0" t="n">
        <v>144</v>
      </c>
    </row>
    <row r="1175" customFormat="false" ht="12.75" hidden="false" customHeight="false" outlineLevel="0" collapsed="false">
      <c r="A1175" s="56" t="s">
        <v>236</v>
      </c>
      <c r="B1175" s="57" t="n">
        <v>96058913</v>
      </c>
      <c r="C1175" s="118" t="s">
        <v>33</v>
      </c>
      <c r="D1175" s="57" t="n">
        <v>70730</v>
      </c>
      <c r="E1175" s="0" t="s">
        <v>13</v>
      </c>
      <c r="F1175" s="0" t="n">
        <v>144</v>
      </c>
    </row>
    <row r="1176" customFormat="false" ht="12.75" hidden="false" customHeight="false" outlineLevel="0" collapsed="false">
      <c r="A1176" s="56" t="s">
        <v>236</v>
      </c>
      <c r="B1176" s="57" t="n">
        <v>96058914</v>
      </c>
      <c r="C1176" s="118" t="s">
        <v>33</v>
      </c>
      <c r="D1176" s="57" t="n">
        <v>70730</v>
      </c>
      <c r="E1176" s="0" t="s">
        <v>13</v>
      </c>
      <c r="F1176" s="0" t="n">
        <v>144</v>
      </c>
    </row>
    <row r="1177" customFormat="false" ht="12.75" hidden="false" customHeight="false" outlineLevel="0" collapsed="false">
      <c r="A1177" s="56" t="s">
        <v>236</v>
      </c>
      <c r="B1177" s="57" t="n">
        <v>96058915</v>
      </c>
      <c r="C1177" s="118" t="s">
        <v>33</v>
      </c>
      <c r="D1177" s="57" t="n">
        <v>70730</v>
      </c>
      <c r="E1177" s="0" t="s">
        <v>13</v>
      </c>
      <c r="F1177" s="0" t="n">
        <v>144</v>
      </c>
    </row>
    <row r="1178" customFormat="false" ht="12.75" hidden="false" customHeight="false" outlineLevel="0" collapsed="false">
      <c r="A1178" s="56" t="s">
        <v>236</v>
      </c>
      <c r="B1178" s="57" t="n">
        <v>96058916</v>
      </c>
      <c r="C1178" s="118" t="s">
        <v>33</v>
      </c>
      <c r="D1178" s="57" t="n">
        <v>70730</v>
      </c>
      <c r="E1178" s="0" t="s">
        <v>13</v>
      </c>
      <c r="F1178" s="0" t="n">
        <v>144</v>
      </c>
    </row>
    <row r="1179" customFormat="false" ht="12.75" hidden="false" customHeight="false" outlineLevel="0" collapsed="false">
      <c r="A1179" s="56" t="s">
        <v>236</v>
      </c>
      <c r="B1179" s="57" t="n">
        <v>96059453</v>
      </c>
      <c r="C1179" s="118" t="s">
        <v>34</v>
      </c>
      <c r="D1179" s="57" t="n">
        <v>70730</v>
      </c>
      <c r="E1179" s="0" t="s">
        <v>13</v>
      </c>
      <c r="F1179" s="0" t="n">
        <v>144</v>
      </c>
    </row>
    <row r="1180" customFormat="false" ht="12.75" hidden="false" customHeight="false" outlineLevel="0" collapsed="false">
      <c r="A1180" s="56" t="s">
        <v>236</v>
      </c>
      <c r="B1180" s="57" t="n">
        <v>96060736</v>
      </c>
      <c r="C1180" s="118" t="s">
        <v>32</v>
      </c>
      <c r="D1180" s="57" t="n">
        <v>70730</v>
      </c>
      <c r="E1180" s="0" t="s">
        <v>13</v>
      </c>
      <c r="F1180" s="0" t="n">
        <v>144</v>
      </c>
    </row>
    <row r="1181" customFormat="false" ht="12.75" hidden="false" customHeight="false" outlineLevel="0" collapsed="false">
      <c r="A1181" s="56" t="s">
        <v>236</v>
      </c>
      <c r="B1181" s="57" t="n">
        <v>96062176</v>
      </c>
      <c r="C1181" s="118" t="s">
        <v>33</v>
      </c>
      <c r="D1181" s="57" t="n">
        <v>70730</v>
      </c>
      <c r="E1181" s="0" t="s">
        <v>13</v>
      </c>
      <c r="F1181" s="0" t="n">
        <v>144</v>
      </c>
    </row>
    <row r="1182" customFormat="false" ht="12.75" hidden="false" customHeight="false" outlineLevel="0" collapsed="false">
      <c r="A1182" s="56" t="s">
        <v>236</v>
      </c>
      <c r="B1182" s="57" t="n">
        <v>96062177</v>
      </c>
      <c r="C1182" s="118" t="s">
        <v>33</v>
      </c>
      <c r="D1182" s="57" t="n">
        <v>70730</v>
      </c>
      <c r="E1182" s="0" t="s">
        <v>13</v>
      </c>
      <c r="F1182" s="0" t="n">
        <v>144</v>
      </c>
    </row>
    <row r="1183" customFormat="false" ht="12.75" hidden="false" customHeight="false" outlineLevel="0" collapsed="false">
      <c r="A1183" s="56" t="s">
        <v>236</v>
      </c>
      <c r="B1183" s="57" t="n">
        <v>96063271</v>
      </c>
      <c r="C1183" s="118" t="s">
        <v>33</v>
      </c>
      <c r="D1183" s="57" t="n">
        <v>70730</v>
      </c>
      <c r="E1183" s="0" t="s">
        <v>13</v>
      </c>
      <c r="F1183" s="0" t="n">
        <v>144</v>
      </c>
    </row>
    <row r="1184" customFormat="false" ht="12.75" hidden="false" customHeight="false" outlineLevel="0" collapsed="false">
      <c r="A1184" s="56" t="s">
        <v>236</v>
      </c>
      <c r="B1184" s="57" t="n">
        <v>96063379</v>
      </c>
      <c r="C1184" s="118" t="s">
        <v>33</v>
      </c>
      <c r="D1184" s="57" t="n">
        <v>70730</v>
      </c>
      <c r="E1184" s="0" t="s">
        <v>13</v>
      </c>
      <c r="F1184" s="0" t="n">
        <v>144</v>
      </c>
    </row>
    <row r="1185" customFormat="false" ht="12.75" hidden="false" customHeight="false" outlineLevel="0" collapsed="false">
      <c r="A1185" s="56" t="s">
        <v>236</v>
      </c>
      <c r="B1185" s="57" t="n">
        <v>96065349</v>
      </c>
      <c r="C1185" s="118" t="s">
        <v>47</v>
      </c>
      <c r="D1185" s="57" t="n">
        <v>70730</v>
      </c>
      <c r="E1185" s="0" t="s">
        <v>13</v>
      </c>
      <c r="F1185" s="0" t="n">
        <v>144</v>
      </c>
    </row>
    <row r="1186" customFormat="false" ht="12.75" hidden="false" customHeight="false" outlineLevel="0" collapsed="false">
      <c r="A1186" s="62" t="s">
        <v>106</v>
      </c>
      <c r="B1186" s="57"/>
      <c r="C1186" s="63" t="s">
        <v>91</v>
      </c>
      <c r="D1186" s="60" t="n">
        <v>70891</v>
      </c>
      <c r="E1186" s="0" t="s">
        <v>13</v>
      </c>
      <c r="F1186" s="0" t="n">
        <v>40</v>
      </c>
    </row>
    <row r="1187" customFormat="false" ht="12.75" hidden="false" customHeight="false" outlineLevel="0" collapsed="false">
      <c r="A1187" s="56" t="s">
        <v>310</v>
      </c>
      <c r="B1187" s="57" t="n">
        <v>96010081</v>
      </c>
      <c r="C1187" s="118" t="s">
        <v>34</v>
      </c>
      <c r="D1187" s="57" t="n">
        <v>71096</v>
      </c>
      <c r="E1187" s="0" t="s">
        <v>13</v>
      </c>
      <c r="F1187" s="0" t="n">
        <v>208</v>
      </c>
    </row>
    <row r="1188" customFormat="false" ht="12.75" hidden="false" customHeight="false" outlineLevel="0" collapsed="false">
      <c r="A1188" s="56" t="s">
        <v>310</v>
      </c>
      <c r="B1188" s="57" t="n">
        <v>96027136</v>
      </c>
      <c r="C1188" s="118" t="s">
        <v>36</v>
      </c>
      <c r="D1188" s="57" t="n">
        <v>71096</v>
      </c>
      <c r="E1188" s="0" t="s">
        <v>13</v>
      </c>
      <c r="F1188" s="0" t="n">
        <v>208</v>
      </c>
    </row>
    <row r="1189" customFormat="false" ht="12.75" hidden="false" customHeight="false" outlineLevel="0" collapsed="false">
      <c r="A1189" s="56" t="s">
        <v>310</v>
      </c>
      <c r="B1189" s="57" t="n">
        <v>96042999</v>
      </c>
      <c r="C1189" s="118" t="s">
        <v>70</v>
      </c>
      <c r="D1189" s="57" t="n">
        <v>71096</v>
      </c>
      <c r="E1189" s="0" t="s">
        <v>13</v>
      </c>
      <c r="F1189" s="0" t="n">
        <v>208</v>
      </c>
    </row>
    <row r="1190" customFormat="false" ht="12.75" hidden="false" customHeight="false" outlineLevel="0" collapsed="false">
      <c r="A1190" s="56" t="s">
        <v>310</v>
      </c>
      <c r="B1190" s="57" t="n">
        <v>96083930</v>
      </c>
      <c r="C1190" s="118" t="s">
        <v>82</v>
      </c>
      <c r="D1190" s="57" t="n">
        <v>71096</v>
      </c>
      <c r="E1190" s="0" t="s">
        <v>13</v>
      </c>
      <c r="F1190" s="0" t="n">
        <v>208</v>
      </c>
    </row>
    <row r="1191" customFormat="false" ht="12.75" hidden="false" customHeight="false" outlineLevel="0" collapsed="false">
      <c r="A1191" s="56" t="s">
        <v>310</v>
      </c>
      <c r="B1191" s="57" t="n">
        <v>96091325</v>
      </c>
      <c r="C1191" s="118" t="s">
        <v>33</v>
      </c>
      <c r="D1191" s="57" t="n">
        <v>71096</v>
      </c>
      <c r="E1191" s="0" t="s">
        <v>13</v>
      </c>
      <c r="F1191" s="0" t="n">
        <v>208</v>
      </c>
    </row>
    <row r="1192" customFormat="false" ht="12.75" hidden="false" customHeight="false" outlineLevel="0" collapsed="false">
      <c r="A1192" s="56" t="s">
        <v>217</v>
      </c>
      <c r="B1192" s="57" t="n">
        <v>96030162</v>
      </c>
      <c r="C1192" s="118" t="s">
        <v>70</v>
      </c>
      <c r="D1192" s="57" t="n">
        <v>71223</v>
      </c>
      <c r="E1192" s="0" t="s">
        <v>13</v>
      </c>
      <c r="F1192" s="0" t="n">
        <v>127</v>
      </c>
    </row>
    <row r="1193" customFormat="false" ht="12.75" hidden="false" customHeight="false" outlineLevel="0" collapsed="false">
      <c r="A1193" s="56" t="s">
        <v>217</v>
      </c>
      <c r="B1193" s="57" t="n">
        <v>96039594</v>
      </c>
      <c r="C1193" s="118" t="s">
        <v>29</v>
      </c>
      <c r="D1193" s="57" t="n">
        <v>71223</v>
      </c>
      <c r="E1193" s="0" t="s">
        <v>13</v>
      </c>
      <c r="F1193" s="0" t="n">
        <v>127</v>
      </c>
    </row>
    <row r="1194" customFormat="false" ht="12.75" hidden="false" customHeight="false" outlineLevel="0" collapsed="false">
      <c r="A1194" s="56" t="s">
        <v>217</v>
      </c>
      <c r="B1194" s="57" t="n">
        <v>96058471</v>
      </c>
      <c r="C1194" s="118" t="s">
        <v>28</v>
      </c>
      <c r="D1194" s="57" t="n">
        <v>71223</v>
      </c>
      <c r="E1194" s="0" t="s">
        <v>13</v>
      </c>
      <c r="F1194" s="0" t="n">
        <v>127</v>
      </c>
    </row>
    <row r="1195" customFormat="false" ht="12.75" hidden="false" customHeight="false" outlineLevel="0" collapsed="false">
      <c r="A1195" s="56" t="s">
        <v>68</v>
      </c>
      <c r="B1195" s="57" t="n">
        <v>96005429</v>
      </c>
      <c r="C1195" s="118" t="s">
        <v>35</v>
      </c>
      <c r="D1195" s="57" t="n">
        <v>71243</v>
      </c>
      <c r="E1195" s="0" t="s">
        <v>13</v>
      </c>
      <c r="F1195" s="0" t="n">
        <v>11</v>
      </c>
    </row>
    <row r="1196" customFormat="false" ht="12.75" hidden="false" customHeight="false" outlineLevel="0" collapsed="false">
      <c r="A1196" s="56" t="s">
        <v>68</v>
      </c>
      <c r="B1196" s="57" t="n">
        <v>96018109</v>
      </c>
      <c r="C1196" s="118" t="s">
        <v>34</v>
      </c>
      <c r="D1196" s="57" t="n">
        <v>71243</v>
      </c>
      <c r="E1196" s="0" t="s">
        <v>13</v>
      </c>
      <c r="F1196" s="0" t="n">
        <v>11</v>
      </c>
    </row>
    <row r="1197" customFormat="false" ht="12.75" hidden="false" customHeight="false" outlineLevel="0" collapsed="false">
      <c r="A1197" s="56" t="s">
        <v>68</v>
      </c>
      <c r="B1197" s="57" t="n">
        <v>96054880</v>
      </c>
      <c r="C1197" s="118" t="s">
        <v>47</v>
      </c>
      <c r="D1197" s="57" t="n">
        <v>71243</v>
      </c>
      <c r="E1197" s="0" t="s">
        <v>13</v>
      </c>
      <c r="F1197" s="0" t="n">
        <v>11</v>
      </c>
    </row>
    <row r="1198" customFormat="false" ht="12.75" hidden="false" customHeight="false" outlineLevel="0" collapsed="false">
      <c r="A1198" s="56" t="s">
        <v>164</v>
      </c>
      <c r="B1198" s="57" t="n">
        <v>96005429</v>
      </c>
      <c r="C1198" s="118" t="s">
        <v>35</v>
      </c>
      <c r="D1198" s="57" t="n">
        <v>71363</v>
      </c>
      <c r="E1198" s="0" t="s">
        <v>13</v>
      </c>
      <c r="F1198" s="0" t="n">
        <v>84</v>
      </c>
    </row>
    <row r="1199" customFormat="false" ht="12.75" hidden="false" customHeight="false" outlineLevel="0" collapsed="false">
      <c r="A1199" s="56" t="s">
        <v>164</v>
      </c>
      <c r="B1199" s="57" t="n">
        <v>96029723</v>
      </c>
      <c r="C1199" s="118" t="s">
        <v>34</v>
      </c>
      <c r="D1199" s="57" t="n">
        <v>71363</v>
      </c>
      <c r="E1199" s="0" t="s">
        <v>13</v>
      </c>
      <c r="F1199" s="0" t="n">
        <v>84</v>
      </c>
    </row>
    <row r="1200" customFormat="false" ht="12.75" hidden="false" customHeight="false" outlineLevel="0" collapsed="false">
      <c r="A1200" s="56" t="s">
        <v>164</v>
      </c>
      <c r="B1200" s="57" t="n">
        <v>96031367</v>
      </c>
      <c r="C1200" s="118" t="s">
        <v>36</v>
      </c>
      <c r="D1200" s="57" t="n">
        <v>71363</v>
      </c>
      <c r="E1200" s="0" t="s">
        <v>13</v>
      </c>
      <c r="F1200" s="0" t="n">
        <v>84</v>
      </c>
    </row>
    <row r="1201" customFormat="false" ht="12.75" hidden="false" customHeight="false" outlineLevel="0" collapsed="false">
      <c r="A1201" s="56" t="s">
        <v>164</v>
      </c>
      <c r="B1201" s="57" t="n">
        <v>96035761</v>
      </c>
      <c r="C1201" s="118" t="s">
        <v>47</v>
      </c>
      <c r="D1201" s="57" t="n">
        <v>71363</v>
      </c>
      <c r="E1201" s="0" t="s">
        <v>13</v>
      </c>
      <c r="F1201" s="0" t="n">
        <v>84</v>
      </c>
    </row>
    <row r="1202" customFormat="false" ht="12.75" hidden="false" customHeight="false" outlineLevel="0" collapsed="false">
      <c r="A1202" s="56" t="s">
        <v>141</v>
      </c>
      <c r="B1202" s="57" t="n">
        <v>96058498</v>
      </c>
      <c r="C1202" s="118" t="s">
        <v>34</v>
      </c>
      <c r="D1202" s="57" t="n">
        <v>72209</v>
      </c>
      <c r="E1202" s="0" t="s">
        <v>13</v>
      </c>
      <c r="F1202" s="0" t="n">
        <v>65</v>
      </c>
    </row>
    <row r="1203" customFormat="false" ht="12.75" hidden="false" customHeight="false" outlineLevel="0" collapsed="false">
      <c r="A1203" s="56" t="s">
        <v>141</v>
      </c>
      <c r="B1203" s="57" t="n">
        <v>96061838</v>
      </c>
      <c r="C1203" s="118" t="s">
        <v>47</v>
      </c>
      <c r="D1203" s="57" t="n">
        <v>72209</v>
      </c>
      <c r="E1203" s="0" t="s">
        <v>13</v>
      </c>
      <c r="F1203" s="0" t="n">
        <v>65</v>
      </c>
    </row>
    <row r="1204" customFormat="false" ht="12.75" hidden="false" customHeight="false" outlineLevel="0" collapsed="false">
      <c r="A1204" s="56" t="s">
        <v>141</v>
      </c>
      <c r="B1204" s="57" t="n">
        <v>96061842</v>
      </c>
      <c r="C1204" s="118" t="s">
        <v>142</v>
      </c>
      <c r="D1204" s="57" t="n">
        <v>72209</v>
      </c>
      <c r="E1204" s="0" t="s">
        <v>13</v>
      </c>
      <c r="F1204" s="0" t="n">
        <v>65</v>
      </c>
    </row>
    <row r="1205" customFormat="false" ht="12.75" hidden="false" customHeight="false" outlineLevel="0" collapsed="false">
      <c r="A1205" s="56" t="s">
        <v>141</v>
      </c>
      <c r="B1205" s="57" t="n">
        <v>96060311</v>
      </c>
      <c r="C1205" s="118" t="s">
        <v>34</v>
      </c>
      <c r="D1205" s="57" t="n">
        <v>72209</v>
      </c>
      <c r="E1205" s="0" t="s">
        <v>13</v>
      </c>
      <c r="F1205" s="0" t="n">
        <v>65</v>
      </c>
    </row>
    <row r="1206" customFormat="false" ht="12.75" hidden="false" customHeight="false" outlineLevel="0" collapsed="false">
      <c r="A1206" s="56" t="s">
        <v>229</v>
      </c>
      <c r="B1206" s="57" t="n">
        <v>96035781</v>
      </c>
      <c r="C1206" s="118" t="s">
        <v>29</v>
      </c>
      <c r="D1206" s="57" t="n">
        <v>72441</v>
      </c>
      <c r="E1206" s="0" t="s">
        <v>13</v>
      </c>
      <c r="F1206" s="0" t="n">
        <v>137</v>
      </c>
    </row>
    <row r="1207" customFormat="false" ht="12.75" hidden="false" customHeight="false" outlineLevel="0" collapsed="false">
      <c r="A1207" s="56" t="s">
        <v>229</v>
      </c>
      <c r="B1207" s="57" t="n">
        <v>96036907</v>
      </c>
      <c r="C1207" s="118" t="s">
        <v>28</v>
      </c>
      <c r="D1207" s="57" t="n">
        <v>72441</v>
      </c>
      <c r="E1207" s="0" t="s">
        <v>13</v>
      </c>
      <c r="F1207" s="0" t="n">
        <v>137</v>
      </c>
    </row>
    <row r="1208" customFormat="false" ht="12.75" hidden="false" customHeight="false" outlineLevel="0" collapsed="false">
      <c r="A1208" s="56" t="s">
        <v>229</v>
      </c>
      <c r="B1208" s="57" t="n">
        <v>96038019</v>
      </c>
      <c r="C1208" s="118" t="s">
        <v>70</v>
      </c>
      <c r="D1208" s="57" t="n">
        <v>72441</v>
      </c>
      <c r="E1208" s="0" t="s">
        <v>13</v>
      </c>
      <c r="F1208" s="0" t="n">
        <v>137</v>
      </c>
    </row>
    <row r="1209" customFormat="false" ht="12.75" hidden="false" customHeight="false" outlineLevel="0" collapsed="false">
      <c r="A1209" s="56" t="s">
        <v>308</v>
      </c>
      <c r="B1209" s="57" t="n">
        <v>96060414</v>
      </c>
      <c r="C1209" s="118" t="s">
        <v>29</v>
      </c>
      <c r="D1209" s="57" t="n">
        <v>72509</v>
      </c>
      <c r="E1209" s="0" t="s">
        <v>13</v>
      </c>
      <c r="F1209" s="0" t="n">
        <v>206</v>
      </c>
    </row>
    <row r="1210" customFormat="false" ht="12.75" hidden="false" customHeight="false" outlineLevel="0" collapsed="false">
      <c r="A1210" s="56" t="s">
        <v>308</v>
      </c>
      <c r="B1210" s="57" t="n">
        <v>96062425</v>
      </c>
      <c r="C1210" s="118" t="s">
        <v>70</v>
      </c>
      <c r="D1210" s="57" t="n">
        <v>72509</v>
      </c>
      <c r="E1210" s="0" t="s">
        <v>13</v>
      </c>
      <c r="F1210" s="0" t="n">
        <v>206</v>
      </c>
    </row>
    <row r="1211" customFormat="false" ht="12.75" hidden="false" customHeight="false" outlineLevel="0" collapsed="false">
      <c r="A1211" s="56" t="s">
        <v>306</v>
      </c>
      <c r="B1211" s="57" t="n">
        <v>96032045</v>
      </c>
      <c r="C1211" s="118" t="s">
        <v>29</v>
      </c>
      <c r="D1211" s="57" t="n">
        <v>74533</v>
      </c>
      <c r="E1211" s="0" t="s">
        <v>13</v>
      </c>
      <c r="F1211" s="0" t="n">
        <v>204</v>
      </c>
    </row>
    <row r="1212" customFormat="false" ht="12.75" hidden="false" customHeight="false" outlineLevel="0" collapsed="false">
      <c r="A1212" s="56" t="s">
        <v>306</v>
      </c>
      <c r="B1212" s="57" t="n">
        <v>96063478</v>
      </c>
      <c r="C1212" s="118" t="s">
        <v>30</v>
      </c>
      <c r="D1212" s="57" t="n">
        <v>74533</v>
      </c>
      <c r="E1212" s="0" t="s">
        <v>13</v>
      </c>
      <c r="F1212" s="0" t="n">
        <v>204</v>
      </c>
    </row>
    <row r="1213" customFormat="false" ht="12.75" hidden="false" customHeight="false" outlineLevel="0" collapsed="false">
      <c r="A1213" s="56" t="s">
        <v>261</v>
      </c>
      <c r="B1213" s="57" t="n">
        <v>96086939</v>
      </c>
      <c r="C1213" s="118" t="s">
        <v>44</v>
      </c>
      <c r="D1213" s="57" t="n">
        <v>74827</v>
      </c>
      <c r="E1213" s="0" t="s">
        <v>13</v>
      </c>
      <c r="F1213" s="0" t="n">
        <v>165</v>
      </c>
    </row>
    <row r="1214" customFormat="false" ht="12.75" hidden="false" customHeight="false" outlineLevel="0" collapsed="false">
      <c r="A1214" s="56" t="s">
        <v>261</v>
      </c>
      <c r="B1214" s="57" t="n">
        <v>96035193</v>
      </c>
      <c r="C1214" s="118" t="s">
        <v>34</v>
      </c>
      <c r="D1214" s="57" t="n">
        <v>74827</v>
      </c>
      <c r="E1214" s="0" t="s">
        <v>13</v>
      </c>
      <c r="F1214" s="0" t="n">
        <v>165</v>
      </c>
    </row>
    <row r="1215" customFormat="false" ht="12.75" hidden="false" customHeight="false" outlineLevel="0" collapsed="false">
      <c r="A1215" s="56" t="s">
        <v>301</v>
      </c>
      <c r="B1215" s="57" t="n">
        <v>96082168</v>
      </c>
      <c r="C1215" s="118" t="s">
        <v>30</v>
      </c>
      <c r="D1215" s="57" t="n">
        <v>75073</v>
      </c>
      <c r="E1215" s="0" t="s">
        <v>13</v>
      </c>
      <c r="F1215" s="0" t="n">
        <v>200</v>
      </c>
    </row>
    <row r="1216" customFormat="false" ht="12.75" hidden="false" customHeight="false" outlineLevel="0" collapsed="false">
      <c r="A1216" s="56" t="s">
        <v>365</v>
      </c>
      <c r="B1216" s="57" t="n">
        <v>96034802</v>
      </c>
      <c r="C1216" s="118" t="s">
        <v>140</v>
      </c>
      <c r="D1216" s="57" t="n">
        <v>75181</v>
      </c>
      <c r="E1216" s="0" t="s">
        <v>13</v>
      </c>
      <c r="F1216" s="0" t="e">
        <f aca="false">NA()</f>
        <v>#N/A</v>
      </c>
    </row>
    <row r="1217" customFormat="false" ht="12.75" hidden="false" customHeight="false" outlineLevel="0" collapsed="false">
      <c r="A1217" s="56" t="s">
        <v>365</v>
      </c>
      <c r="B1217" s="57" t="n">
        <v>96034809</v>
      </c>
      <c r="C1217" s="118" t="s">
        <v>140</v>
      </c>
      <c r="D1217" s="57" t="n">
        <v>75181</v>
      </c>
      <c r="E1217" s="0" t="s">
        <v>13</v>
      </c>
      <c r="F1217" s="0" t="e">
        <f aca="false">NA()</f>
        <v>#N/A</v>
      </c>
    </row>
    <row r="1218" customFormat="false" ht="12.75" hidden="false" customHeight="false" outlineLevel="0" collapsed="false">
      <c r="A1218" s="56" t="s">
        <v>363</v>
      </c>
      <c r="B1218" s="57" t="n">
        <v>96034803</v>
      </c>
      <c r="C1218" s="118" t="s">
        <v>140</v>
      </c>
      <c r="D1218" s="57" t="n">
        <v>75297</v>
      </c>
      <c r="E1218" s="0" t="s">
        <v>13</v>
      </c>
      <c r="F1218" s="0" t="e">
        <f aca="false">NA()</f>
        <v>#N/A</v>
      </c>
    </row>
    <row r="1219" customFormat="false" ht="12.75" hidden="false" customHeight="false" outlineLevel="0" collapsed="false">
      <c r="A1219" s="56" t="s">
        <v>363</v>
      </c>
      <c r="B1219" s="57" t="n">
        <v>96034806</v>
      </c>
      <c r="C1219" s="118" t="s">
        <v>140</v>
      </c>
      <c r="D1219" s="57" t="n">
        <v>75297</v>
      </c>
      <c r="E1219" s="0" t="s">
        <v>13</v>
      </c>
      <c r="F1219" s="0" t="e">
        <f aca="false">NA()</f>
        <v>#N/A</v>
      </c>
    </row>
    <row r="1220" customFormat="false" ht="12.75" hidden="false" customHeight="false" outlineLevel="0" collapsed="false">
      <c r="A1220" s="56" t="s">
        <v>366</v>
      </c>
      <c r="B1220" s="57" t="n">
        <v>96034658</v>
      </c>
      <c r="C1220" s="118" t="s">
        <v>173</v>
      </c>
      <c r="D1220" s="57" t="n">
        <v>75299</v>
      </c>
      <c r="E1220" s="0" t="s">
        <v>13</v>
      </c>
      <c r="F1220" s="0" t="e">
        <f aca="false">NA()</f>
        <v>#N/A</v>
      </c>
    </row>
    <row r="1221" customFormat="false" ht="12.75" hidden="false" customHeight="false" outlineLevel="0" collapsed="false">
      <c r="A1221" s="56" t="s">
        <v>364</v>
      </c>
      <c r="B1221" s="57" t="n">
        <v>96058313</v>
      </c>
      <c r="C1221" s="118" t="s">
        <v>29</v>
      </c>
      <c r="D1221" s="57" t="n">
        <v>75302</v>
      </c>
      <c r="E1221" s="0" t="s">
        <v>13</v>
      </c>
      <c r="F1221" s="0" t="e">
        <f aca="false">NA()</f>
        <v>#N/A</v>
      </c>
    </row>
    <row r="1222" customFormat="false" ht="12.75" hidden="false" customHeight="false" outlineLevel="0" collapsed="false">
      <c r="A1222" s="56" t="s">
        <v>364</v>
      </c>
      <c r="B1222" s="57" t="n">
        <v>96061801</v>
      </c>
      <c r="C1222" s="118" t="s">
        <v>28</v>
      </c>
      <c r="D1222" s="57" t="n">
        <v>75302</v>
      </c>
      <c r="E1222" s="0" t="s">
        <v>13</v>
      </c>
      <c r="F1222" s="0" t="e">
        <f aca="false">NA()</f>
        <v>#N/A</v>
      </c>
    </row>
    <row r="1223" customFormat="false" ht="12.75" hidden="false" customHeight="false" outlineLevel="0" collapsed="false">
      <c r="A1223" s="56" t="s">
        <v>364</v>
      </c>
      <c r="B1223" s="57" t="n">
        <v>96062744</v>
      </c>
      <c r="C1223" s="118" t="s">
        <v>34</v>
      </c>
      <c r="D1223" s="57" t="n">
        <v>75302</v>
      </c>
      <c r="E1223" s="0" t="s">
        <v>13</v>
      </c>
      <c r="F1223" s="0" t="e">
        <f aca="false">NA()</f>
        <v>#N/A</v>
      </c>
    </row>
    <row r="1224" customFormat="false" ht="12.75" hidden="false" customHeight="false" outlineLevel="0" collapsed="false">
      <c r="A1224" s="56" t="s">
        <v>364</v>
      </c>
      <c r="B1224" s="57" t="n">
        <v>96005429</v>
      </c>
      <c r="C1224" s="118" t="s">
        <v>35</v>
      </c>
      <c r="D1224" s="57" t="n">
        <v>75302</v>
      </c>
      <c r="E1224" s="0" t="s">
        <v>13</v>
      </c>
      <c r="F1224" s="0" t="e">
        <f aca="false">NA()</f>
        <v>#N/A</v>
      </c>
    </row>
    <row r="1225" customFormat="false" ht="12.75" hidden="false" customHeight="false" outlineLevel="0" collapsed="false">
      <c r="A1225" s="56" t="s">
        <v>364</v>
      </c>
      <c r="B1225" s="57" t="n">
        <v>96034791</v>
      </c>
      <c r="C1225" s="118" t="s">
        <v>47</v>
      </c>
      <c r="D1225" s="57" t="n">
        <v>75302</v>
      </c>
      <c r="E1225" s="0" t="s">
        <v>13</v>
      </c>
      <c r="F1225" s="0" t="e">
        <f aca="false">NA()</f>
        <v>#N/A</v>
      </c>
    </row>
    <row r="1226" customFormat="false" ht="12.75" hidden="false" customHeight="false" outlineLevel="0" collapsed="false">
      <c r="A1226" s="56" t="s">
        <v>364</v>
      </c>
      <c r="B1226" s="57" t="n">
        <v>96034800</v>
      </c>
      <c r="C1226" s="118" t="s">
        <v>78</v>
      </c>
      <c r="D1226" s="57" t="n">
        <v>75302</v>
      </c>
      <c r="E1226" s="0" t="s">
        <v>13</v>
      </c>
      <c r="F1226" s="0" t="e">
        <f aca="false">NA()</f>
        <v>#N/A</v>
      </c>
    </row>
    <row r="1227" customFormat="false" ht="12.75" hidden="false" customHeight="false" outlineLevel="0" collapsed="false">
      <c r="A1227" s="62" t="s">
        <v>174</v>
      </c>
      <c r="B1227" s="57"/>
      <c r="C1227" s="63" t="s">
        <v>175</v>
      </c>
      <c r="D1227" s="60" t="n">
        <v>75370</v>
      </c>
      <c r="E1227" s="0" t="s">
        <v>13</v>
      </c>
      <c r="F1227" s="0" t="n">
        <v>90</v>
      </c>
    </row>
    <row r="1228" customFormat="false" ht="12.75" hidden="false" customHeight="false" outlineLevel="0" collapsed="false">
      <c r="A1228" s="56" t="s">
        <v>158</v>
      </c>
      <c r="B1228" s="57" t="n">
        <v>96035178</v>
      </c>
      <c r="C1228" s="118" t="s">
        <v>29</v>
      </c>
      <c r="D1228" s="57" t="n">
        <v>75726</v>
      </c>
      <c r="E1228" s="0" t="s">
        <v>13</v>
      </c>
      <c r="F1228" s="0" t="n">
        <v>80</v>
      </c>
    </row>
    <row r="1229" customFormat="false" ht="12.75" hidden="false" customHeight="false" outlineLevel="0" collapsed="false">
      <c r="A1229" s="56" t="s">
        <v>158</v>
      </c>
      <c r="B1229" s="57" t="n">
        <v>96046244</v>
      </c>
      <c r="C1229" s="118" t="s">
        <v>70</v>
      </c>
      <c r="D1229" s="57" t="n">
        <v>75726</v>
      </c>
      <c r="E1229" s="0" t="s">
        <v>13</v>
      </c>
      <c r="F1229" s="0" t="n">
        <v>80</v>
      </c>
    </row>
    <row r="1230" customFormat="false" ht="12.75" hidden="false" customHeight="false" outlineLevel="0" collapsed="false">
      <c r="A1230" s="56" t="s">
        <v>158</v>
      </c>
      <c r="B1230" s="57" t="n">
        <v>96054067</v>
      </c>
      <c r="C1230" s="118" t="s">
        <v>28</v>
      </c>
      <c r="D1230" s="57" t="n">
        <v>75726</v>
      </c>
      <c r="E1230" s="0" t="s">
        <v>13</v>
      </c>
      <c r="F1230" s="0" t="n">
        <v>80</v>
      </c>
    </row>
    <row r="1231" customFormat="false" ht="12.75" hidden="false" customHeight="false" outlineLevel="0" collapsed="false">
      <c r="A1231" s="62" t="s">
        <v>273</v>
      </c>
      <c r="B1231" s="57"/>
      <c r="C1231" s="63" t="s">
        <v>108</v>
      </c>
      <c r="D1231" s="60" t="n">
        <v>76530</v>
      </c>
      <c r="E1231" s="0" t="s">
        <v>13</v>
      </c>
      <c r="F1231" s="0" t="n">
        <v>174</v>
      </c>
    </row>
    <row r="1232" customFormat="false" ht="12.75" hidden="false" customHeight="false" outlineLevel="0" collapsed="false">
      <c r="A1232" s="56" t="s">
        <v>131</v>
      </c>
      <c r="B1232" s="57" t="n">
        <v>96038243</v>
      </c>
      <c r="C1232" s="118" t="s">
        <v>70</v>
      </c>
      <c r="D1232" s="57" t="n">
        <v>76789</v>
      </c>
      <c r="E1232" s="0" t="s">
        <v>13</v>
      </c>
      <c r="F1232" s="0" t="n">
        <v>58</v>
      </c>
    </row>
    <row r="1233" customFormat="false" ht="12.75" hidden="false" customHeight="false" outlineLevel="0" collapsed="false">
      <c r="A1233" s="56" t="s">
        <v>131</v>
      </c>
      <c r="B1233" s="57" t="n">
        <v>96038252</v>
      </c>
      <c r="C1233" s="118" t="s">
        <v>28</v>
      </c>
      <c r="D1233" s="57" t="n">
        <v>76789</v>
      </c>
      <c r="E1233" s="0" t="s">
        <v>13</v>
      </c>
      <c r="F1233" s="0" t="n">
        <v>58</v>
      </c>
    </row>
    <row r="1234" customFormat="false" ht="12.75" hidden="false" customHeight="false" outlineLevel="0" collapsed="false">
      <c r="A1234" s="56" t="s">
        <v>131</v>
      </c>
      <c r="B1234" s="57" t="n">
        <v>96039372</v>
      </c>
      <c r="C1234" s="118" t="s">
        <v>29</v>
      </c>
      <c r="D1234" s="57" t="n">
        <v>76789</v>
      </c>
      <c r="E1234" s="0" t="s">
        <v>13</v>
      </c>
      <c r="F1234" s="0" t="n">
        <v>58</v>
      </c>
    </row>
    <row r="1235" customFormat="false" ht="12.75" hidden="false" customHeight="false" outlineLevel="0" collapsed="false">
      <c r="A1235" s="56" t="s">
        <v>131</v>
      </c>
      <c r="B1235" s="57" t="n">
        <v>96081482</v>
      </c>
      <c r="C1235" s="118" t="s">
        <v>38</v>
      </c>
      <c r="D1235" s="57" t="n">
        <v>76789</v>
      </c>
      <c r="E1235" s="0" t="s">
        <v>13</v>
      </c>
      <c r="F1235" s="0" t="n">
        <v>58</v>
      </c>
    </row>
    <row r="1236" customFormat="false" ht="12.75" hidden="false" customHeight="false" outlineLevel="0" collapsed="false">
      <c r="A1236" s="56" t="s">
        <v>324</v>
      </c>
      <c r="B1236" s="57" t="n">
        <v>96038239</v>
      </c>
      <c r="C1236" s="118" t="s">
        <v>28</v>
      </c>
      <c r="D1236" s="57" t="n">
        <v>77150</v>
      </c>
      <c r="E1236" s="0" t="s">
        <v>13</v>
      </c>
      <c r="F1236" s="0" t="n">
        <v>219</v>
      </c>
    </row>
    <row r="1237" customFormat="false" ht="12.75" hidden="false" customHeight="false" outlineLevel="0" collapsed="false">
      <c r="A1237" s="56" t="s">
        <v>324</v>
      </c>
      <c r="B1237" s="57" t="n">
        <v>96052969</v>
      </c>
      <c r="C1237" s="118" t="s">
        <v>70</v>
      </c>
      <c r="D1237" s="57" t="n">
        <v>77150</v>
      </c>
      <c r="E1237" s="0" t="s">
        <v>13</v>
      </c>
      <c r="F1237" s="0" t="n">
        <v>219</v>
      </c>
    </row>
    <row r="1238" customFormat="false" ht="12.75" hidden="false" customHeight="false" outlineLevel="0" collapsed="false">
      <c r="A1238" s="62" t="s">
        <v>240</v>
      </c>
      <c r="B1238" s="57"/>
      <c r="C1238" s="63" t="s">
        <v>108</v>
      </c>
      <c r="D1238" s="60" t="n">
        <v>77232</v>
      </c>
      <c r="E1238" s="0" t="s">
        <v>13</v>
      </c>
      <c r="F1238" s="0" t="n">
        <v>148</v>
      </c>
    </row>
    <row r="1239" customFormat="false" ht="12.75" hidden="false" customHeight="false" outlineLevel="0" collapsed="false">
      <c r="A1239" s="56" t="s">
        <v>251</v>
      </c>
      <c r="B1239" s="57" t="n">
        <v>96061771</v>
      </c>
      <c r="C1239" s="118" t="s">
        <v>70</v>
      </c>
      <c r="D1239" s="57" t="n">
        <v>77252</v>
      </c>
      <c r="E1239" s="0" t="s">
        <v>13</v>
      </c>
      <c r="F1239" s="0" t="n">
        <v>156</v>
      </c>
    </row>
    <row r="1240" customFormat="false" ht="12.75" hidden="false" customHeight="false" outlineLevel="0" collapsed="false">
      <c r="A1240" s="56" t="s">
        <v>251</v>
      </c>
      <c r="B1240" s="57" t="n">
        <v>96064425</v>
      </c>
      <c r="C1240" s="118" t="s">
        <v>28</v>
      </c>
      <c r="D1240" s="57" t="n">
        <v>77252</v>
      </c>
      <c r="E1240" s="0" t="s">
        <v>13</v>
      </c>
      <c r="F1240" s="0" t="n">
        <v>156</v>
      </c>
    </row>
    <row r="1241" customFormat="false" ht="12.75" hidden="false" customHeight="false" outlineLevel="0" collapsed="false">
      <c r="A1241" s="56" t="s">
        <v>276</v>
      </c>
      <c r="B1241" s="57" t="n">
        <v>96054069</v>
      </c>
      <c r="C1241" s="118" t="s">
        <v>70</v>
      </c>
      <c r="D1241" s="57" t="n">
        <v>77277</v>
      </c>
      <c r="E1241" s="0" t="s">
        <v>13</v>
      </c>
      <c r="F1241" s="0" t="n">
        <v>177</v>
      </c>
    </row>
    <row r="1242" customFormat="false" ht="12.75" hidden="false" customHeight="false" outlineLevel="0" collapsed="false">
      <c r="A1242" s="56" t="s">
        <v>276</v>
      </c>
      <c r="B1242" s="57" t="n">
        <v>96054278</v>
      </c>
      <c r="C1242" s="118" t="s">
        <v>29</v>
      </c>
      <c r="D1242" s="57" t="n">
        <v>77277</v>
      </c>
      <c r="E1242" s="0" t="s">
        <v>13</v>
      </c>
      <c r="F1242" s="0" t="n">
        <v>177</v>
      </c>
    </row>
    <row r="1243" customFormat="false" ht="12.75" hidden="false" customHeight="false" outlineLevel="0" collapsed="false">
      <c r="A1243" s="56" t="s">
        <v>276</v>
      </c>
      <c r="B1243" s="57" t="n">
        <v>96057566</v>
      </c>
      <c r="C1243" s="118" t="s">
        <v>28</v>
      </c>
      <c r="D1243" s="57" t="n">
        <v>77277</v>
      </c>
      <c r="E1243" s="0" t="s">
        <v>13</v>
      </c>
      <c r="F1243" s="0" t="n">
        <v>177</v>
      </c>
    </row>
    <row r="1244" customFormat="false" ht="12.75" hidden="false" customHeight="false" outlineLevel="0" collapsed="false">
      <c r="A1244" s="56" t="s">
        <v>276</v>
      </c>
      <c r="B1244" s="57" t="n">
        <v>96061806</v>
      </c>
      <c r="C1244" s="118" t="s">
        <v>33</v>
      </c>
      <c r="D1244" s="57" t="n">
        <v>77277</v>
      </c>
      <c r="E1244" s="0" t="s">
        <v>13</v>
      </c>
      <c r="F1244" s="0" t="n">
        <v>177</v>
      </c>
    </row>
    <row r="1245" customFormat="false" ht="12.75" hidden="false" customHeight="false" outlineLevel="0" collapsed="false">
      <c r="A1245" s="62" t="s">
        <v>155</v>
      </c>
      <c r="B1245" s="57"/>
      <c r="C1245" s="63" t="s">
        <v>91</v>
      </c>
      <c r="D1245" s="60" t="n">
        <v>77297</v>
      </c>
      <c r="E1245" s="0" t="s">
        <v>13</v>
      </c>
      <c r="F1245" s="0" t="n">
        <v>77</v>
      </c>
    </row>
    <row r="1246" customFormat="false" ht="12.75" hidden="false" customHeight="false" outlineLevel="0" collapsed="false">
      <c r="A1246" s="56" t="s">
        <v>222</v>
      </c>
      <c r="B1246" s="57" t="n">
        <v>96074429</v>
      </c>
      <c r="C1246" s="118" t="s">
        <v>185</v>
      </c>
      <c r="D1246" s="57" t="n">
        <v>79508</v>
      </c>
      <c r="E1246" s="0" t="s">
        <v>13</v>
      </c>
      <c r="F1246" s="0" t="n">
        <v>132</v>
      </c>
    </row>
    <row r="1247" customFormat="false" ht="12.75" hidden="false" customHeight="false" outlineLevel="0" collapsed="false">
      <c r="A1247" s="56" t="s">
        <v>222</v>
      </c>
      <c r="B1247" s="57" t="n">
        <v>96076769</v>
      </c>
      <c r="C1247" s="118" t="s">
        <v>29</v>
      </c>
      <c r="D1247" s="57" t="n">
        <v>79508</v>
      </c>
      <c r="E1247" s="0" t="s">
        <v>13</v>
      </c>
      <c r="F1247" s="0" t="n">
        <v>132</v>
      </c>
    </row>
    <row r="1248" customFormat="false" ht="12.75" hidden="false" customHeight="false" outlineLevel="0" collapsed="false">
      <c r="A1248" s="56" t="s">
        <v>222</v>
      </c>
      <c r="B1248" s="57" t="n">
        <v>96091071</v>
      </c>
      <c r="C1248" s="118" t="s">
        <v>185</v>
      </c>
      <c r="D1248" s="57" t="n">
        <v>79508</v>
      </c>
      <c r="E1248" s="0" t="s">
        <v>13</v>
      </c>
      <c r="F1248" s="0" t="n">
        <v>132</v>
      </c>
    </row>
    <row r="1249" customFormat="false" ht="12.75" hidden="false" customHeight="false" outlineLevel="0" collapsed="false">
      <c r="A1249" s="56" t="s">
        <v>222</v>
      </c>
      <c r="B1249" s="57" t="n">
        <v>96091073</v>
      </c>
      <c r="C1249" s="118" t="s">
        <v>185</v>
      </c>
      <c r="D1249" s="57" t="n">
        <v>79508</v>
      </c>
      <c r="E1249" s="0" t="s">
        <v>13</v>
      </c>
      <c r="F1249" s="0" t="n">
        <v>132</v>
      </c>
    </row>
    <row r="1250" customFormat="false" ht="12.75" hidden="false" customHeight="false" outlineLevel="0" collapsed="false">
      <c r="A1250" s="56" t="s">
        <v>222</v>
      </c>
      <c r="B1250" s="57" t="n">
        <v>96091077</v>
      </c>
      <c r="C1250" s="118" t="s">
        <v>185</v>
      </c>
      <c r="D1250" s="57" t="n">
        <v>79508</v>
      </c>
      <c r="E1250" s="0" t="s">
        <v>13</v>
      </c>
      <c r="F1250" s="0" t="n">
        <v>132</v>
      </c>
    </row>
    <row r="1251" customFormat="false" ht="12.75" hidden="false" customHeight="false" outlineLevel="0" collapsed="false">
      <c r="A1251" s="56" t="s">
        <v>222</v>
      </c>
      <c r="B1251" s="57" t="n">
        <v>96091379</v>
      </c>
      <c r="C1251" s="118" t="s">
        <v>185</v>
      </c>
      <c r="D1251" s="57" t="n">
        <v>79508</v>
      </c>
      <c r="E1251" s="0" t="s">
        <v>13</v>
      </c>
      <c r="F1251" s="0" t="n">
        <v>132</v>
      </c>
    </row>
    <row r="1252" customFormat="false" ht="12.75" hidden="false" customHeight="false" outlineLevel="0" collapsed="false">
      <c r="A1252" s="56" t="s">
        <v>222</v>
      </c>
      <c r="B1252" s="57" t="n">
        <v>96092820</v>
      </c>
      <c r="C1252" s="118" t="s">
        <v>185</v>
      </c>
      <c r="D1252" s="57" t="n">
        <v>79508</v>
      </c>
      <c r="E1252" s="0" t="s">
        <v>13</v>
      </c>
      <c r="F1252" s="0" t="n">
        <v>132</v>
      </c>
    </row>
    <row r="1253" customFormat="false" ht="12.75" hidden="false" customHeight="false" outlineLevel="0" collapsed="false">
      <c r="A1253" s="56" t="s">
        <v>222</v>
      </c>
      <c r="B1253" s="57" t="n">
        <v>96092826</v>
      </c>
      <c r="C1253" s="118" t="s">
        <v>185</v>
      </c>
      <c r="D1253" s="57" t="n">
        <v>79508</v>
      </c>
      <c r="E1253" s="0" t="s">
        <v>13</v>
      </c>
      <c r="F1253" s="0" t="n">
        <v>132</v>
      </c>
    </row>
    <row r="1254" customFormat="false" ht="12.75" hidden="false" customHeight="false" outlineLevel="0" collapsed="false">
      <c r="A1254" s="56" t="s">
        <v>222</v>
      </c>
      <c r="B1254" s="57" t="n">
        <v>96092831</v>
      </c>
      <c r="C1254" s="118" t="s">
        <v>185</v>
      </c>
      <c r="D1254" s="57" t="n">
        <v>79508</v>
      </c>
      <c r="E1254" s="0" t="s">
        <v>13</v>
      </c>
      <c r="F1254" s="0" t="n">
        <v>132</v>
      </c>
    </row>
    <row r="1255" customFormat="false" ht="12.75" hidden="false" customHeight="false" outlineLevel="0" collapsed="false">
      <c r="A1255" s="56" t="s">
        <v>222</v>
      </c>
      <c r="B1255" s="57" t="n">
        <v>96092834</v>
      </c>
      <c r="C1255" s="118" t="s">
        <v>185</v>
      </c>
      <c r="D1255" s="57" t="n">
        <v>79508</v>
      </c>
      <c r="E1255" s="0" t="s">
        <v>13</v>
      </c>
      <c r="F1255" s="0" t="n">
        <v>132</v>
      </c>
    </row>
    <row r="1256" customFormat="false" ht="12.75" hidden="false" customHeight="false" outlineLevel="0" collapsed="false">
      <c r="A1256" s="56" t="s">
        <v>222</v>
      </c>
      <c r="B1256" s="57" t="n">
        <v>96092837</v>
      </c>
      <c r="C1256" s="118" t="s">
        <v>185</v>
      </c>
      <c r="D1256" s="57" t="n">
        <v>79508</v>
      </c>
      <c r="E1256" s="0" t="s">
        <v>13</v>
      </c>
      <c r="F1256" s="0" t="n">
        <v>132</v>
      </c>
    </row>
    <row r="1257" customFormat="false" ht="12.75" hidden="false" customHeight="false" outlineLevel="0" collapsed="false">
      <c r="A1257" s="56" t="s">
        <v>222</v>
      </c>
      <c r="B1257" s="57" t="n">
        <v>96092861</v>
      </c>
      <c r="C1257" s="118" t="s">
        <v>185</v>
      </c>
      <c r="D1257" s="57" t="n">
        <v>79508</v>
      </c>
      <c r="E1257" s="0" t="s">
        <v>13</v>
      </c>
      <c r="F1257" s="0" t="n">
        <v>132</v>
      </c>
    </row>
    <row r="1258" customFormat="false" ht="12.75" hidden="false" customHeight="false" outlineLevel="0" collapsed="false">
      <c r="A1258" s="56" t="s">
        <v>222</v>
      </c>
      <c r="B1258" s="57" t="n">
        <v>96094500</v>
      </c>
      <c r="C1258" s="118" t="s">
        <v>185</v>
      </c>
      <c r="D1258" s="57" t="n">
        <v>79508</v>
      </c>
      <c r="E1258" s="0" t="s">
        <v>13</v>
      </c>
      <c r="F1258" s="0" t="n">
        <v>132</v>
      </c>
    </row>
    <row r="1259" customFormat="false" ht="12.75" hidden="false" customHeight="false" outlineLevel="0" collapsed="false">
      <c r="A1259" s="56" t="s">
        <v>222</v>
      </c>
      <c r="B1259" s="57" t="n">
        <v>96057857</v>
      </c>
      <c r="C1259" s="118" t="s">
        <v>32</v>
      </c>
      <c r="D1259" s="57" t="n">
        <v>79508</v>
      </c>
      <c r="E1259" s="0" t="s">
        <v>13</v>
      </c>
      <c r="F1259" s="0" t="n">
        <v>132</v>
      </c>
    </row>
    <row r="1260" customFormat="false" ht="12.75" hidden="false" customHeight="false" outlineLevel="0" collapsed="false">
      <c r="A1260" s="56" t="s">
        <v>222</v>
      </c>
      <c r="B1260" s="57" t="n">
        <v>96057891</v>
      </c>
      <c r="C1260" s="118" t="s">
        <v>32</v>
      </c>
      <c r="D1260" s="57" t="n">
        <v>79508</v>
      </c>
      <c r="E1260" s="0" t="s">
        <v>13</v>
      </c>
      <c r="F1260" s="0" t="n">
        <v>132</v>
      </c>
    </row>
    <row r="1261" customFormat="false" ht="12.75" hidden="false" customHeight="false" outlineLevel="0" collapsed="false">
      <c r="A1261" s="56" t="s">
        <v>222</v>
      </c>
      <c r="B1261" s="57" t="n">
        <v>96060300</v>
      </c>
      <c r="C1261" s="118" t="s">
        <v>32</v>
      </c>
      <c r="D1261" s="57" t="n">
        <v>79508</v>
      </c>
      <c r="E1261" s="0" t="s">
        <v>13</v>
      </c>
      <c r="F1261" s="0" t="n">
        <v>132</v>
      </c>
    </row>
    <row r="1262" customFormat="false" ht="12.75" hidden="false" customHeight="false" outlineLevel="0" collapsed="false">
      <c r="A1262" s="56" t="s">
        <v>222</v>
      </c>
      <c r="B1262" s="57" t="n">
        <v>96061757</v>
      </c>
      <c r="C1262" s="118" t="s">
        <v>30</v>
      </c>
      <c r="D1262" s="57" t="n">
        <v>79508</v>
      </c>
      <c r="E1262" s="0" t="s">
        <v>13</v>
      </c>
      <c r="F1262" s="0" t="n">
        <v>132</v>
      </c>
    </row>
    <row r="1263" customFormat="false" ht="12.75" hidden="false" customHeight="false" outlineLevel="0" collapsed="false">
      <c r="A1263" s="56" t="s">
        <v>222</v>
      </c>
      <c r="B1263" s="57" t="n">
        <v>96061759</v>
      </c>
      <c r="C1263" s="118" t="s">
        <v>28</v>
      </c>
      <c r="D1263" s="57" t="n">
        <v>79508</v>
      </c>
      <c r="E1263" s="0" t="s">
        <v>13</v>
      </c>
      <c r="F1263" s="0" t="n">
        <v>132</v>
      </c>
    </row>
    <row r="1264" customFormat="false" ht="12.75" hidden="false" customHeight="false" outlineLevel="0" collapsed="false">
      <c r="A1264" s="56" t="s">
        <v>222</v>
      </c>
      <c r="B1264" s="57" t="n">
        <v>96061776</v>
      </c>
      <c r="C1264" s="118" t="s">
        <v>29</v>
      </c>
      <c r="D1264" s="57" t="n">
        <v>79508</v>
      </c>
      <c r="E1264" s="0" t="s">
        <v>13</v>
      </c>
      <c r="F1264" s="0" t="n">
        <v>132</v>
      </c>
    </row>
    <row r="1265" customFormat="false" ht="12.75" hidden="false" customHeight="false" outlineLevel="0" collapsed="false">
      <c r="A1265" s="56" t="s">
        <v>222</v>
      </c>
      <c r="B1265" s="57" t="n">
        <v>96085221</v>
      </c>
      <c r="C1265" s="118" t="s">
        <v>33</v>
      </c>
      <c r="D1265" s="57" t="n">
        <v>79508</v>
      </c>
      <c r="E1265" s="0" t="s">
        <v>13</v>
      </c>
      <c r="F1265" s="0" t="n">
        <v>132</v>
      </c>
    </row>
    <row r="1266" customFormat="false" ht="12.75" hidden="false" customHeight="false" outlineLevel="0" collapsed="false">
      <c r="A1266" s="56" t="s">
        <v>57</v>
      </c>
      <c r="B1266" s="57" t="n">
        <v>96050695</v>
      </c>
      <c r="C1266" s="118" t="s">
        <v>28</v>
      </c>
      <c r="D1266" s="57" t="n">
        <v>79689</v>
      </c>
      <c r="E1266" s="0" t="s">
        <v>13</v>
      </c>
      <c r="F1266" s="0" t="n">
        <v>7</v>
      </c>
    </row>
    <row r="1267" customFormat="false" ht="12.75" hidden="false" customHeight="false" outlineLevel="0" collapsed="false">
      <c r="A1267" s="56" t="s">
        <v>57</v>
      </c>
      <c r="B1267" s="57" t="n">
        <v>96051463</v>
      </c>
      <c r="C1267" s="118" t="s">
        <v>29</v>
      </c>
      <c r="D1267" s="57" t="n">
        <v>79689</v>
      </c>
      <c r="E1267" s="0" t="s">
        <v>13</v>
      </c>
      <c r="F1267" s="0" t="n">
        <v>7</v>
      </c>
    </row>
    <row r="1268" customFormat="false" ht="12.75" hidden="false" customHeight="false" outlineLevel="0" collapsed="false">
      <c r="A1268" s="56" t="s">
        <v>57</v>
      </c>
      <c r="B1268" s="57" t="n">
        <v>96056886</v>
      </c>
      <c r="C1268" s="118" t="s">
        <v>47</v>
      </c>
      <c r="D1268" s="57" t="n">
        <v>79689</v>
      </c>
      <c r="E1268" s="0" t="s">
        <v>13</v>
      </c>
      <c r="F1268" s="0" t="n">
        <v>7</v>
      </c>
    </row>
    <row r="1269" customFormat="false" ht="12.75" hidden="false" customHeight="false" outlineLevel="0" collapsed="false">
      <c r="A1269" s="56" t="s">
        <v>272</v>
      </c>
      <c r="B1269" s="57" t="n">
        <v>96062170</v>
      </c>
      <c r="C1269" s="118" t="s">
        <v>70</v>
      </c>
      <c r="D1269" s="57" t="n">
        <v>80111</v>
      </c>
      <c r="E1269" s="0" t="s">
        <v>13</v>
      </c>
      <c r="F1269" s="0" t="n">
        <v>173</v>
      </c>
    </row>
    <row r="1270" customFormat="false" ht="12.75" hidden="false" customHeight="false" outlineLevel="0" collapsed="false">
      <c r="A1270" s="56" t="s">
        <v>272</v>
      </c>
      <c r="B1270" s="57" t="n">
        <v>96063475</v>
      </c>
      <c r="C1270" s="118" t="s">
        <v>29</v>
      </c>
      <c r="D1270" s="57" t="n">
        <v>80111</v>
      </c>
      <c r="E1270" s="0" t="s">
        <v>13</v>
      </c>
      <c r="F1270" s="0" t="n">
        <v>173</v>
      </c>
    </row>
    <row r="1271" customFormat="false" ht="12.75" hidden="false" customHeight="false" outlineLevel="0" collapsed="false">
      <c r="A1271" s="56" t="s">
        <v>279</v>
      </c>
      <c r="B1271" s="57" t="n">
        <v>96045729</v>
      </c>
      <c r="C1271" s="118" t="s">
        <v>70</v>
      </c>
      <c r="D1271" s="57" t="n">
        <v>80575</v>
      </c>
      <c r="E1271" s="0" t="s">
        <v>13</v>
      </c>
      <c r="F1271" s="0" t="n">
        <v>180</v>
      </c>
    </row>
    <row r="1272" customFormat="false" ht="12.75" hidden="false" customHeight="false" outlineLevel="0" collapsed="false">
      <c r="A1272" s="56" t="s">
        <v>279</v>
      </c>
      <c r="B1272" s="57" t="n">
        <v>96053193</v>
      </c>
      <c r="C1272" s="118" t="s">
        <v>29</v>
      </c>
      <c r="D1272" s="57" t="n">
        <v>80575</v>
      </c>
      <c r="E1272" s="0" t="s">
        <v>13</v>
      </c>
      <c r="F1272" s="0" t="n">
        <v>180</v>
      </c>
    </row>
    <row r="1273" customFormat="false" ht="12.75" hidden="false" customHeight="false" outlineLevel="0" collapsed="false">
      <c r="A1273" s="56" t="s">
        <v>279</v>
      </c>
      <c r="B1273" s="57" t="n">
        <v>96057963</v>
      </c>
      <c r="C1273" s="118" t="s">
        <v>28</v>
      </c>
      <c r="D1273" s="57" t="n">
        <v>80575</v>
      </c>
      <c r="E1273" s="0" t="s">
        <v>13</v>
      </c>
      <c r="F1273" s="0" t="n">
        <v>180</v>
      </c>
    </row>
    <row r="1274" customFormat="false" ht="12.75" hidden="false" customHeight="false" outlineLevel="0" collapsed="false">
      <c r="A1274" s="56" t="s">
        <v>165</v>
      </c>
      <c r="B1274" s="57" t="n">
        <v>96058009</v>
      </c>
      <c r="C1274" s="118" t="s">
        <v>59</v>
      </c>
      <c r="D1274" s="57" t="n">
        <v>81385</v>
      </c>
      <c r="E1274" s="0" t="s">
        <v>13</v>
      </c>
      <c r="F1274" s="0" t="n">
        <v>85</v>
      </c>
    </row>
    <row r="1275" customFormat="false" ht="12.75" hidden="false" customHeight="false" outlineLevel="0" collapsed="false">
      <c r="A1275" s="56" t="s">
        <v>165</v>
      </c>
      <c r="B1275" s="57" t="n">
        <v>96066349</v>
      </c>
      <c r="C1275" s="118" t="s">
        <v>44</v>
      </c>
      <c r="D1275" s="57" t="n">
        <v>81385</v>
      </c>
      <c r="E1275" s="0" t="s">
        <v>13</v>
      </c>
      <c r="F1275" s="0" t="n">
        <v>85</v>
      </c>
    </row>
    <row r="1276" customFormat="false" ht="12.75" hidden="false" customHeight="false" outlineLevel="0" collapsed="false">
      <c r="A1276" s="56" t="s">
        <v>165</v>
      </c>
      <c r="B1276" s="57" t="n">
        <v>96031861</v>
      </c>
      <c r="C1276" s="118" t="s">
        <v>47</v>
      </c>
      <c r="D1276" s="57" t="n">
        <v>81385</v>
      </c>
      <c r="E1276" s="0" t="s">
        <v>13</v>
      </c>
      <c r="F1276" s="0" t="n">
        <v>85</v>
      </c>
    </row>
    <row r="1277" customFormat="false" ht="12.75" hidden="false" customHeight="false" outlineLevel="0" collapsed="false">
      <c r="A1277" s="56" t="s">
        <v>165</v>
      </c>
      <c r="B1277" s="57" t="n">
        <v>96049823</v>
      </c>
      <c r="C1277" s="118" t="s">
        <v>29</v>
      </c>
      <c r="D1277" s="57" t="n">
        <v>81385</v>
      </c>
      <c r="E1277" s="0" t="s">
        <v>13</v>
      </c>
      <c r="F1277" s="0" t="n">
        <v>85</v>
      </c>
    </row>
    <row r="1278" customFormat="false" ht="12.75" hidden="false" customHeight="false" outlineLevel="0" collapsed="false">
      <c r="A1278" s="56" t="s">
        <v>165</v>
      </c>
      <c r="B1278" s="57" t="n">
        <v>96055106</v>
      </c>
      <c r="C1278" s="118" t="s">
        <v>28</v>
      </c>
      <c r="D1278" s="57" t="n">
        <v>81385</v>
      </c>
      <c r="E1278" s="0" t="s">
        <v>13</v>
      </c>
      <c r="F1278" s="0" t="n">
        <v>85</v>
      </c>
    </row>
    <row r="1279" customFormat="false" ht="12.75" hidden="false" customHeight="false" outlineLevel="0" collapsed="false">
      <c r="A1279" s="62" t="s">
        <v>119</v>
      </c>
      <c r="B1279" s="57"/>
      <c r="C1279" s="63" t="s">
        <v>91</v>
      </c>
      <c r="D1279" s="60" t="n">
        <v>84074</v>
      </c>
      <c r="E1279" s="0" t="s">
        <v>13</v>
      </c>
      <c r="F1279" s="0" t="n">
        <v>49</v>
      </c>
    </row>
    <row r="1280" customFormat="false" ht="12.75" hidden="false" customHeight="false" outlineLevel="0" collapsed="false">
      <c r="A1280" s="56" t="s">
        <v>161</v>
      </c>
      <c r="B1280" s="57" t="n">
        <v>96053036</v>
      </c>
      <c r="C1280" s="118" t="s">
        <v>163</v>
      </c>
      <c r="D1280" s="57" t="n">
        <v>84846</v>
      </c>
      <c r="E1280" s="0" t="s">
        <v>13</v>
      </c>
      <c r="F1280" s="0" t="n">
        <v>83</v>
      </c>
    </row>
    <row r="1281" customFormat="false" ht="12.75" hidden="false" customHeight="false" outlineLevel="0" collapsed="false">
      <c r="A1281" s="56" t="s">
        <v>161</v>
      </c>
      <c r="B1281" s="57" t="n">
        <v>96055171</v>
      </c>
      <c r="C1281" s="118" t="s">
        <v>162</v>
      </c>
      <c r="D1281" s="57" t="n">
        <v>84846</v>
      </c>
      <c r="E1281" s="0" t="s">
        <v>13</v>
      </c>
      <c r="F1281" s="0" t="n">
        <v>83</v>
      </c>
    </row>
    <row r="1282" customFormat="false" ht="12.75" hidden="false" customHeight="false" outlineLevel="0" collapsed="false">
      <c r="A1282" s="56" t="s">
        <v>161</v>
      </c>
      <c r="B1282" s="57" t="n">
        <v>96063469</v>
      </c>
      <c r="C1282" s="118" t="s">
        <v>70</v>
      </c>
      <c r="D1282" s="57" t="n">
        <v>84846</v>
      </c>
      <c r="E1282" s="0" t="s">
        <v>13</v>
      </c>
      <c r="F1282" s="0" t="n">
        <v>83</v>
      </c>
    </row>
    <row r="1283" customFormat="false" ht="12.75" hidden="false" customHeight="false" outlineLevel="0" collapsed="false">
      <c r="A1283" s="62" t="s">
        <v>107</v>
      </c>
      <c r="B1283" s="57"/>
      <c r="C1283" s="63" t="s">
        <v>108</v>
      </c>
      <c r="D1283" s="60" t="n">
        <v>84922</v>
      </c>
      <c r="E1283" s="0" t="s">
        <v>13</v>
      </c>
      <c r="F1283" s="0" t="n">
        <v>41</v>
      </c>
    </row>
    <row r="1284" customFormat="false" ht="12.75" hidden="false" customHeight="false" outlineLevel="0" collapsed="false">
      <c r="A1284" s="62" t="s">
        <v>199</v>
      </c>
      <c r="B1284" s="57"/>
      <c r="C1284" s="63" t="s">
        <v>108</v>
      </c>
      <c r="D1284" s="60" t="n">
        <v>85289</v>
      </c>
      <c r="E1284" s="0" t="s">
        <v>13</v>
      </c>
      <c r="F1284" s="0" t="n">
        <v>109</v>
      </c>
    </row>
    <row r="1285" customFormat="false" ht="12.75" hidden="false" customHeight="false" outlineLevel="0" collapsed="false">
      <c r="A1285" s="56" t="s">
        <v>263</v>
      </c>
      <c r="B1285" s="57" t="n">
        <v>96058794</v>
      </c>
      <c r="C1285" s="118" t="s">
        <v>34</v>
      </c>
      <c r="D1285" s="57" t="n">
        <v>86886</v>
      </c>
      <c r="E1285" s="0" t="s">
        <v>13</v>
      </c>
      <c r="F1285" s="0" t="n">
        <v>167</v>
      </c>
    </row>
    <row r="1286" customFormat="false" ht="12.75" hidden="false" customHeight="false" outlineLevel="0" collapsed="false">
      <c r="A1286" s="56" t="s">
        <v>263</v>
      </c>
      <c r="B1286" s="57" t="n">
        <v>96056317</v>
      </c>
      <c r="C1286" s="118" t="s">
        <v>28</v>
      </c>
      <c r="D1286" s="57" t="n">
        <v>86886</v>
      </c>
      <c r="E1286" s="0" t="s">
        <v>13</v>
      </c>
      <c r="F1286" s="0" t="n">
        <v>167</v>
      </c>
    </row>
    <row r="1287" customFormat="false" ht="12.75" hidden="false" customHeight="false" outlineLevel="0" collapsed="false">
      <c r="A1287" s="56" t="s">
        <v>263</v>
      </c>
      <c r="B1287" s="57" t="n">
        <v>96056374</v>
      </c>
      <c r="C1287" s="118" t="s">
        <v>29</v>
      </c>
      <c r="D1287" s="57" t="n">
        <v>86886</v>
      </c>
      <c r="E1287" s="0" t="s">
        <v>13</v>
      </c>
      <c r="F1287" s="0" t="n">
        <v>167</v>
      </c>
    </row>
    <row r="1288" customFormat="false" ht="12.75" hidden="false" customHeight="false" outlineLevel="0" collapsed="false">
      <c r="A1288" s="56" t="s">
        <v>263</v>
      </c>
      <c r="B1288" s="57" t="n">
        <v>96090253</v>
      </c>
      <c r="C1288" s="118" t="s">
        <v>47</v>
      </c>
      <c r="D1288" s="57" t="n">
        <v>86886</v>
      </c>
      <c r="E1288" s="0" t="s">
        <v>13</v>
      </c>
      <c r="F1288" s="0" t="n">
        <v>167</v>
      </c>
    </row>
    <row r="1289" customFormat="false" ht="12.75" hidden="false" customHeight="false" outlineLevel="0" collapsed="false">
      <c r="A1289" s="56" t="s">
        <v>204</v>
      </c>
      <c r="B1289" s="57" t="n">
        <v>96029172</v>
      </c>
      <c r="C1289" s="118" t="s">
        <v>34</v>
      </c>
      <c r="D1289" s="57" t="n">
        <v>90097</v>
      </c>
      <c r="E1289" s="0" t="s">
        <v>13</v>
      </c>
      <c r="F1289" s="0" t="n">
        <v>114</v>
      </c>
    </row>
    <row r="1290" customFormat="false" ht="12.75" hidden="false" customHeight="false" outlineLevel="0" collapsed="false">
      <c r="A1290" s="56" t="s">
        <v>55</v>
      </c>
      <c r="B1290" s="57" t="n">
        <v>96005429</v>
      </c>
      <c r="C1290" s="118" t="s">
        <v>35</v>
      </c>
      <c r="D1290" s="57" t="n">
        <v>91219</v>
      </c>
      <c r="E1290" s="0" t="s">
        <v>13</v>
      </c>
      <c r="F1290" s="0" t="n">
        <v>6</v>
      </c>
    </row>
    <row r="1291" customFormat="false" ht="12.75" hidden="false" customHeight="false" outlineLevel="0" collapsed="false">
      <c r="A1291" s="56" t="s">
        <v>55</v>
      </c>
      <c r="B1291" s="57" t="n">
        <v>96028934</v>
      </c>
      <c r="C1291" s="118" t="s">
        <v>34</v>
      </c>
      <c r="D1291" s="57" t="n">
        <v>91219</v>
      </c>
      <c r="E1291" s="0" t="s">
        <v>13</v>
      </c>
      <c r="F1291" s="0" t="n">
        <v>6</v>
      </c>
    </row>
    <row r="1292" customFormat="false" ht="12.75" hidden="false" customHeight="false" outlineLevel="0" collapsed="false">
      <c r="A1292" s="56" t="s">
        <v>55</v>
      </c>
      <c r="B1292" s="57" t="n">
        <v>96029278</v>
      </c>
      <c r="C1292" s="118" t="s">
        <v>54</v>
      </c>
      <c r="D1292" s="57" t="n">
        <v>91219</v>
      </c>
      <c r="E1292" s="0" t="s">
        <v>13</v>
      </c>
      <c r="F1292" s="0" t="n">
        <v>6</v>
      </c>
    </row>
    <row r="1293" customFormat="false" ht="12.75" hidden="false" customHeight="false" outlineLevel="0" collapsed="false">
      <c r="A1293" s="56" t="s">
        <v>55</v>
      </c>
      <c r="B1293" s="57" t="n">
        <v>96038539</v>
      </c>
      <c r="C1293" s="118" t="s">
        <v>47</v>
      </c>
      <c r="D1293" s="57" t="n">
        <v>91219</v>
      </c>
      <c r="E1293" s="0" t="s">
        <v>13</v>
      </c>
      <c r="F1293" s="0" t="n">
        <v>6</v>
      </c>
    </row>
    <row r="1294" customFormat="false" ht="12.75" hidden="false" customHeight="false" outlineLevel="0" collapsed="false">
      <c r="A1294" s="56" t="s">
        <v>55</v>
      </c>
      <c r="B1294" s="57" t="n">
        <v>96041476</v>
      </c>
      <c r="C1294" s="118" t="s">
        <v>56</v>
      </c>
      <c r="D1294" s="57" t="n">
        <v>91219</v>
      </c>
      <c r="E1294" s="0" t="s">
        <v>13</v>
      </c>
      <c r="F1294" s="0" t="n">
        <v>6</v>
      </c>
    </row>
    <row r="1295" customFormat="false" ht="12.75" hidden="false" customHeight="false" outlineLevel="0" collapsed="false">
      <c r="A1295" s="56" t="s">
        <v>55</v>
      </c>
      <c r="B1295" s="57" t="n">
        <v>96042325</v>
      </c>
      <c r="C1295" s="118" t="s">
        <v>34</v>
      </c>
      <c r="D1295" s="57" t="n">
        <v>91219</v>
      </c>
      <c r="E1295" s="0" t="s">
        <v>13</v>
      </c>
      <c r="F1295" s="0" t="n">
        <v>6</v>
      </c>
    </row>
    <row r="1296" customFormat="false" ht="12.75" hidden="false" customHeight="false" outlineLevel="0" collapsed="false">
      <c r="A1296" s="56" t="s">
        <v>256</v>
      </c>
      <c r="B1296" s="57" t="n">
        <v>96065384</v>
      </c>
      <c r="C1296" s="118" t="s">
        <v>30</v>
      </c>
      <c r="D1296" s="57" t="n">
        <v>92260</v>
      </c>
      <c r="E1296" s="0" t="s">
        <v>13</v>
      </c>
      <c r="F1296" s="0" t="n">
        <v>160</v>
      </c>
    </row>
    <row r="1297" customFormat="false" ht="12.75" hidden="false" customHeight="false" outlineLevel="0" collapsed="false">
      <c r="A1297" s="56" t="s">
        <v>256</v>
      </c>
      <c r="B1297" s="57" t="n">
        <v>96077535</v>
      </c>
      <c r="C1297" s="118" t="s">
        <v>29</v>
      </c>
      <c r="D1297" s="57" t="n">
        <v>92260</v>
      </c>
      <c r="E1297" s="0" t="s">
        <v>13</v>
      </c>
      <c r="F1297" s="0" t="n">
        <v>160</v>
      </c>
    </row>
    <row r="1298" customFormat="false" ht="12.75" hidden="false" customHeight="false" outlineLevel="0" collapsed="false">
      <c r="A1298" s="56" t="s">
        <v>256</v>
      </c>
      <c r="B1298" s="57" t="n">
        <v>96086459</v>
      </c>
      <c r="C1298" s="118" t="s">
        <v>28</v>
      </c>
      <c r="D1298" s="57" t="n">
        <v>92260</v>
      </c>
      <c r="E1298" s="0" t="s">
        <v>13</v>
      </c>
      <c r="F1298" s="0" t="n">
        <v>160</v>
      </c>
    </row>
    <row r="1299" customFormat="false" ht="12.75" hidden="false" customHeight="false" outlineLevel="0" collapsed="false">
      <c r="A1299" s="62" t="s">
        <v>116</v>
      </c>
      <c r="B1299" s="57"/>
      <c r="C1299" s="63" t="s">
        <v>91</v>
      </c>
      <c r="D1299" s="60" t="n">
        <v>93526</v>
      </c>
      <c r="E1299" s="0" t="s">
        <v>13</v>
      </c>
      <c r="F1299" s="0" t="n">
        <v>47</v>
      </c>
    </row>
    <row r="1300" customFormat="false" ht="12.75" hidden="false" customHeight="false" outlineLevel="0" collapsed="false">
      <c r="A1300" s="56" t="s">
        <v>246</v>
      </c>
      <c r="B1300" s="57" t="n">
        <v>96058691</v>
      </c>
      <c r="C1300" s="118" t="s">
        <v>34</v>
      </c>
      <c r="D1300" s="57" t="n">
        <v>95307</v>
      </c>
      <c r="E1300" s="0" t="s">
        <v>13</v>
      </c>
      <c r="F1300" s="0" t="e">
        <f aca="false">NA()</f>
        <v>#N/A</v>
      </c>
    </row>
    <row r="1301" customFormat="false" ht="12.75" hidden="false" customHeight="false" outlineLevel="0" collapsed="false">
      <c r="A1301" s="62" t="s">
        <v>192</v>
      </c>
      <c r="B1301" s="57"/>
      <c r="C1301" s="63" t="s">
        <v>91</v>
      </c>
      <c r="D1301" s="60" t="n">
        <v>96651</v>
      </c>
      <c r="E1301" s="0" t="s">
        <v>13</v>
      </c>
      <c r="F1301" s="0" t="n">
        <v>103</v>
      </c>
    </row>
    <row r="1302" customFormat="false" ht="12.75" hidden="false" customHeight="false" outlineLevel="0" collapsed="false">
      <c r="A1302" s="56" t="s">
        <v>220</v>
      </c>
      <c r="B1302" s="57" t="n">
        <v>96063132</v>
      </c>
      <c r="C1302" s="118" t="s">
        <v>140</v>
      </c>
      <c r="D1302" s="57" t="n">
        <v>97779</v>
      </c>
      <c r="E1302" s="0" t="s">
        <v>13</v>
      </c>
      <c r="F1302" s="0" t="n">
        <v>130</v>
      </c>
    </row>
    <row r="1303" customFormat="false" ht="12.75" hidden="false" customHeight="false" outlineLevel="0" collapsed="false">
      <c r="A1303" s="56" t="s">
        <v>220</v>
      </c>
      <c r="B1303" s="57" t="n">
        <v>96064683</v>
      </c>
      <c r="C1303" s="118" t="s">
        <v>70</v>
      </c>
      <c r="D1303" s="57" t="n">
        <v>97779</v>
      </c>
      <c r="E1303" s="0" t="s">
        <v>13</v>
      </c>
      <c r="F1303" s="0" t="n">
        <v>130</v>
      </c>
    </row>
    <row r="1304" customFormat="false" ht="12.75" hidden="false" customHeight="false" outlineLevel="0" collapsed="false">
      <c r="A1304" s="56" t="s">
        <v>220</v>
      </c>
      <c r="B1304" s="57" t="n">
        <v>96079653</v>
      </c>
      <c r="C1304" s="118" t="s">
        <v>29</v>
      </c>
      <c r="D1304" s="57" t="n">
        <v>97779</v>
      </c>
      <c r="E1304" s="0" t="s">
        <v>13</v>
      </c>
      <c r="F1304" s="0" t="n">
        <v>130</v>
      </c>
    </row>
    <row r="1305" customFormat="false" ht="12.75" hidden="false" customHeight="false" outlineLevel="0" collapsed="false">
      <c r="A1305" s="62" t="s">
        <v>234</v>
      </c>
      <c r="B1305" s="57"/>
      <c r="C1305" s="63" t="s">
        <v>91</v>
      </c>
      <c r="D1305" s="60" t="n">
        <v>98319</v>
      </c>
      <c r="E1305" s="0" t="s">
        <v>13</v>
      </c>
      <c r="F1305" s="0" t="n">
        <v>142</v>
      </c>
    </row>
    <row r="1306" customFormat="false" ht="12.75" hidden="false" customHeight="false" outlineLevel="0" collapsed="false">
      <c r="A1306" s="56" t="s">
        <v>99</v>
      </c>
      <c r="B1306" s="57" t="n">
        <v>96063164</v>
      </c>
      <c r="C1306" s="118" t="s">
        <v>70</v>
      </c>
      <c r="D1306" s="57" t="n">
        <v>102342</v>
      </c>
      <c r="E1306" s="0" t="s">
        <v>13</v>
      </c>
      <c r="F1306" s="0" t="n">
        <v>34</v>
      </c>
    </row>
    <row r="1307" customFormat="false" ht="12.75" hidden="false" customHeight="false" outlineLevel="0" collapsed="false">
      <c r="A1307" s="56" t="s">
        <v>99</v>
      </c>
      <c r="B1307" s="57" t="n">
        <v>96066266</v>
      </c>
      <c r="C1307" s="118" t="s">
        <v>32</v>
      </c>
      <c r="D1307" s="57" t="n">
        <v>102342</v>
      </c>
      <c r="E1307" s="0" t="s">
        <v>13</v>
      </c>
      <c r="F1307" s="0" t="n">
        <v>34</v>
      </c>
    </row>
    <row r="1308" customFormat="false" ht="12.75" hidden="false" customHeight="false" outlineLevel="0" collapsed="false">
      <c r="A1308" s="56" t="s">
        <v>99</v>
      </c>
      <c r="B1308" s="57" t="n">
        <v>96067052</v>
      </c>
      <c r="C1308" s="118" t="s">
        <v>33</v>
      </c>
      <c r="D1308" s="57" t="n">
        <v>102342</v>
      </c>
      <c r="E1308" s="0" t="s">
        <v>13</v>
      </c>
      <c r="F1308" s="0" t="n">
        <v>34</v>
      </c>
    </row>
    <row r="1309" customFormat="false" ht="12.75" hidden="false" customHeight="false" outlineLevel="0" collapsed="false">
      <c r="A1309" s="56" t="s">
        <v>99</v>
      </c>
      <c r="B1309" s="57" t="n">
        <v>96067726</v>
      </c>
      <c r="C1309" s="118" t="s">
        <v>28</v>
      </c>
      <c r="D1309" s="57" t="n">
        <v>102342</v>
      </c>
      <c r="E1309" s="0" t="s">
        <v>13</v>
      </c>
      <c r="F1309" s="0" t="n">
        <v>34</v>
      </c>
    </row>
    <row r="1310" customFormat="false" ht="12.75" hidden="false" customHeight="false" outlineLevel="0" collapsed="false">
      <c r="A1310" s="56" t="s">
        <v>99</v>
      </c>
      <c r="B1310" s="57" t="n">
        <v>96068970</v>
      </c>
      <c r="C1310" s="118" t="s">
        <v>29</v>
      </c>
      <c r="D1310" s="57" t="n">
        <v>102342</v>
      </c>
      <c r="E1310" s="0" t="s">
        <v>13</v>
      </c>
      <c r="F1310" s="0" t="n">
        <v>34</v>
      </c>
    </row>
    <row r="1311" customFormat="false" ht="12.75" hidden="false" customHeight="false" outlineLevel="0" collapsed="false">
      <c r="A1311" s="56" t="s">
        <v>99</v>
      </c>
      <c r="B1311" s="57" t="n">
        <v>96084696</v>
      </c>
      <c r="C1311" s="118" t="s">
        <v>33</v>
      </c>
      <c r="D1311" s="57" t="n">
        <v>102342</v>
      </c>
      <c r="E1311" s="0" t="s">
        <v>13</v>
      </c>
      <c r="F1311" s="0" t="n">
        <v>34</v>
      </c>
    </row>
    <row r="1312" customFormat="false" ht="12.75" hidden="false" customHeight="false" outlineLevel="0" collapsed="false">
      <c r="A1312" s="56" t="s">
        <v>137</v>
      </c>
      <c r="B1312" s="57" t="n">
        <v>96067708</v>
      </c>
      <c r="C1312" s="118" t="s">
        <v>34</v>
      </c>
      <c r="D1312" s="57" t="n">
        <v>103469</v>
      </c>
      <c r="E1312" s="0" t="s">
        <v>13</v>
      </c>
      <c r="F1312" s="0" t="n">
        <v>63</v>
      </c>
    </row>
    <row r="1313" customFormat="false" ht="12.75" hidden="false" customHeight="false" outlineLevel="0" collapsed="false">
      <c r="A1313" s="56" t="s">
        <v>137</v>
      </c>
      <c r="B1313" s="57" t="n">
        <v>96070383</v>
      </c>
      <c r="C1313" s="118" t="s">
        <v>33</v>
      </c>
      <c r="D1313" s="57" t="n">
        <v>103469</v>
      </c>
      <c r="E1313" s="0" t="s">
        <v>13</v>
      </c>
      <c r="F1313" s="0" t="n">
        <v>63</v>
      </c>
    </row>
    <row r="1314" customFormat="false" ht="12.75" hidden="false" customHeight="false" outlineLevel="0" collapsed="false">
      <c r="A1314" s="56" t="s">
        <v>137</v>
      </c>
      <c r="B1314" s="57" t="n">
        <v>96081011</v>
      </c>
      <c r="C1314" s="118" t="s">
        <v>33</v>
      </c>
      <c r="D1314" s="57" t="n">
        <v>103469</v>
      </c>
      <c r="E1314" s="0" t="s">
        <v>13</v>
      </c>
      <c r="F1314" s="0" t="n">
        <v>63</v>
      </c>
    </row>
    <row r="1315" customFormat="false" ht="12.75" hidden="false" customHeight="false" outlineLevel="0" collapsed="false">
      <c r="A1315" s="56" t="s">
        <v>137</v>
      </c>
      <c r="B1315" s="57" t="n">
        <v>96053324</v>
      </c>
      <c r="C1315" s="118" t="s">
        <v>59</v>
      </c>
      <c r="D1315" s="57" t="n">
        <v>103469</v>
      </c>
      <c r="E1315" s="0" t="s">
        <v>13</v>
      </c>
      <c r="F1315" s="0" t="n">
        <v>63</v>
      </c>
    </row>
    <row r="1316" customFormat="false" ht="12.75" hidden="false" customHeight="false" outlineLevel="0" collapsed="false">
      <c r="A1316" s="56" t="s">
        <v>137</v>
      </c>
      <c r="B1316" s="57" t="n">
        <v>96055172</v>
      </c>
      <c r="C1316" s="118" t="s">
        <v>138</v>
      </c>
      <c r="D1316" s="57" t="n">
        <v>103469</v>
      </c>
      <c r="E1316" s="0" t="s">
        <v>13</v>
      </c>
      <c r="F1316" s="0" t="n">
        <v>63</v>
      </c>
    </row>
    <row r="1317" customFormat="false" ht="12.75" hidden="false" customHeight="false" outlineLevel="0" collapsed="false">
      <c r="A1317" s="56" t="s">
        <v>137</v>
      </c>
      <c r="B1317" s="57" t="n">
        <v>96063270</v>
      </c>
      <c r="C1317" s="118" t="s">
        <v>28</v>
      </c>
      <c r="D1317" s="57" t="n">
        <v>103469</v>
      </c>
      <c r="E1317" s="0" t="s">
        <v>13</v>
      </c>
      <c r="F1317" s="0" t="n">
        <v>63</v>
      </c>
    </row>
    <row r="1318" customFormat="false" ht="12.75" hidden="false" customHeight="false" outlineLevel="0" collapsed="false">
      <c r="A1318" s="56" t="s">
        <v>137</v>
      </c>
      <c r="B1318" s="57" t="n">
        <v>96063479</v>
      </c>
      <c r="C1318" s="118" t="s">
        <v>29</v>
      </c>
      <c r="D1318" s="57" t="n">
        <v>103469</v>
      </c>
      <c r="E1318" s="0" t="s">
        <v>13</v>
      </c>
      <c r="F1318" s="0" t="n">
        <v>63</v>
      </c>
    </row>
    <row r="1319" customFormat="false" ht="12.75" hidden="false" customHeight="false" outlineLevel="0" collapsed="false">
      <c r="A1319" s="56" t="s">
        <v>137</v>
      </c>
      <c r="B1319" s="57" t="n">
        <v>96063649</v>
      </c>
      <c r="C1319" s="118" t="s">
        <v>34</v>
      </c>
      <c r="D1319" s="57" t="n">
        <v>103469</v>
      </c>
      <c r="E1319" s="0" t="s">
        <v>13</v>
      </c>
      <c r="F1319" s="0" t="n">
        <v>63</v>
      </c>
    </row>
    <row r="1320" customFormat="false" ht="12.75" hidden="false" customHeight="false" outlineLevel="0" collapsed="false">
      <c r="A1320" s="81" t="s">
        <v>4050</v>
      </c>
      <c r="B1320" s="82" t="n">
        <v>96058625</v>
      </c>
      <c r="C1320" s="87" t="s">
        <v>40</v>
      </c>
      <c r="E1320" s="0" t="s">
        <v>14</v>
      </c>
      <c r="G1320" s="0" t="e">
        <f aca="false">NA()</f>
        <v>#N/A</v>
      </c>
    </row>
    <row r="1321" customFormat="false" ht="12.75" hidden="false" customHeight="false" outlineLevel="0" collapsed="false">
      <c r="A1321" s="81" t="s">
        <v>4052</v>
      </c>
      <c r="B1321" s="82" t="n">
        <v>96022495</v>
      </c>
      <c r="C1321" s="87" t="s">
        <v>53</v>
      </c>
      <c r="E1321" s="0" t="s">
        <v>14</v>
      </c>
      <c r="G1321" s="0" t="e">
        <f aca="false">NA()</f>
        <v>#N/A</v>
      </c>
    </row>
    <row r="1322" customFormat="false" ht="12.75" hidden="false" customHeight="false" outlineLevel="0" collapsed="false">
      <c r="A1322" s="81" t="s">
        <v>141</v>
      </c>
      <c r="B1322" s="82" t="n">
        <v>96037738</v>
      </c>
      <c r="C1322" s="87" t="s">
        <v>53</v>
      </c>
      <c r="E1322" s="0" t="s">
        <v>14</v>
      </c>
      <c r="G1322" s="0" t="n">
        <v>12</v>
      </c>
    </row>
    <row r="1323" customFormat="false" ht="12.75" hidden="false" customHeight="false" outlineLevel="0" collapsed="false">
      <c r="A1323" s="81" t="s">
        <v>342</v>
      </c>
      <c r="B1323" s="82" t="n">
        <v>96041870</v>
      </c>
      <c r="C1323" s="87" t="s">
        <v>344</v>
      </c>
      <c r="E1323" s="0" t="s">
        <v>14</v>
      </c>
      <c r="G1323" s="0" t="e">
        <f aca="false">NA()</f>
        <v>#N/A</v>
      </c>
    </row>
    <row r="1324" customFormat="false" ht="12.75" hidden="false" customHeight="false" outlineLevel="0" collapsed="false">
      <c r="A1324" s="81" t="s">
        <v>345</v>
      </c>
      <c r="B1324" s="82" t="n">
        <v>96014731</v>
      </c>
      <c r="C1324" s="87" t="s">
        <v>347</v>
      </c>
      <c r="E1324" s="0" t="s">
        <v>14</v>
      </c>
      <c r="G1324" s="0" t="n">
        <v>5</v>
      </c>
    </row>
    <row r="1325" customFormat="false" ht="12.75" hidden="false" customHeight="false" outlineLevel="0" collapsed="false">
      <c r="A1325" s="81" t="s">
        <v>345</v>
      </c>
      <c r="B1325" s="82" t="n">
        <v>96009967</v>
      </c>
      <c r="C1325" s="87" t="s">
        <v>346</v>
      </c>
      <c r="E1325" s="0" t="s">
        <v>14</v>
      </c>
      <c r="G1325" s="0" t="n">
        <v>5</v>
      </c>
    </row>
    <row r="1326" customFormat="false" ht="12.75" hidden="false" customHeight="false" outlineLevel="0" collapsed="false">
      <c r="A1326" s="81" t="s">
        <v>4056</v>
      </c>
      <c r="B1326" s="82" t="n">
        <v>95001014</v>
      </c>
      <c r="C1326" s="87" t="s">
        <v>349</v>
      </c>
      <c r="E1326" s="0" t="s">
        <v>14</v>
      </c>
      <c r="G1326" s="0" t="e">
        <f aca="false">NA()</f>
        <v>#N/A</v>
      </c>
    </row>
    <row r="1327" customFormat="false" ht="12.75" hidden="false" customHeight="false" outlineLevel="0" collapsed="false">
      <c r="A1327" s="81" t="s">
        <v>352</v>
      </c>
      <c r="B1327" s="82" t="n">
        <v>96059661</v>
      </c>
      <c r="C1327" s="87" t="s">
        <v>40</v>
      </c>
      <c r="E1327" s="0" t="s">
        <v>14</v>
      </c>
      <c r="G1327" s="0" t="n">
        <v>37</v>
      </c>
    </row>
    <row r="1328" customFormat="false" ht="12.75" hidden="false" customHeight="false" outlineLevel="0" collapsed="false">
      <c r="A1328" s="81" t="s">
        <v>103</v>
      </c>
      <c r="B1328" s="82" t="n">
        <v>96009016</v>
      </c>
      <c r="C1328" s="87" t="s">
        <v>53</v>
      </c>
      <c r="E1328" s="0" t="s">
        <v>14</v>
      </c>
      <c r="G1328" s="0" t="n">
        <v>2</v>
      </c>
    </row>
    <row r="1329" customFormat="false" ht="12.75" hidden="false" customHeight="false" outlineLevel="0" collapsed="false">
      <c r="A1329" s="88" t="s">
        <v>355</v>
      </c>
      <c r="B1329" s="82" t="n">
        <v>96004767</v>
      </c>
      <c r="C1329" s="87" t="s">
        <v>356</v>
      </c>
      <c r="E1329" s="0" t="s">
        <v>14</v>
      </c>
      <c r="G1329" s="0" t="n">
        <v>90</v>
      </c>
    </row>
    <row r="1330" customFormat="false" ht="12.75" hidden="false" customHeight="false" outlineLevel="0" collapsed="false">
      <c r="A1330" s="81" t="s">
        <v>198</v>
      </c>
      <c r="B1330" s="82" t="n">
        <v>96013065</v>
      </c>
      <c r="C1330" s="122" t="s">
        <v>53</v>
      </c>
      <c r="E1330" s="0" t="s">
        <v>14</v>
      </c>
      <c r="G1330" s="0" t="n">
        <v>46</v>
      </c>
    </row>
    <row r="1331" customFormat="false" ht="12.75" hidden="false" customHeight="false" outlineLevel="0" collapsed="false">
      <c r="A1331" s="81" t="s">
        <v>360</v>
      </c>
      <c r="B1331" s="82" t="n">
        <v>96038542</v>
      </c>
      <c r="C1331" s="87" t="s">
        <v>361</v>
      </c>
      <c r="E1331" s="0" t="s">
        <v>14</v>
      </c>
      <c r="G1331" s="0" t="n">
        <v>68</v>
      </c>
    </row>
    <row r="1332" customFormat="false" ht="12.75" hidden="false" customHeight="false" outlineLevel="0" collapsed="false">
      <c r="A1332" s="81" t="s">
        <v>148</v>
      </c>
      <c r="B1332" s="82" t="n">
        <v>96060365</v>
      </c>
      <c r="C1332" s="87" t="s">
        <v>40</v>
      </c>
      <c r="E1332" s="0" t="s">
        <v>14</v>
      </c>
      <c r="G1332" s="0" t="n">
        <v>10</v>
      </c>
    </row>
    <row r="1333" customFormat="false" ht="12.75" hidden="false" customHeight="false" outlineLevel="0" collapsed="false">
      <c r="A1333" s="81" t="s">
        <v>4061</v>
      </c>
      <c r="B1333" s="82" t="n">
        <v>96035737</v>
      </c>
      <c r="C1333" s="87" t="s">
        <v>53</v>
      </c>
      <c r="E1333" s="0" t="s">
        <v>14</v>
      </c>
      <c r="G1333" s="0" t="e">
        <f aca="false">NA()</f>
        <v>#N/A</v>
      </c>
    </row>
    <row r="1334" customFormat="false" ht="12.75" hidden="false" customHeight="false" outlineLevel="0" collapsed="false">
      <c r="A1334" s="81" t="s">
        <v>371</v>
      </c>
      <c r="B1334" s="82" t="n">
        <v>96018786</v>
      </c>
      <c r="C1334" s="87" t="s">
        <v>53</v>
      </c>
      <c r="E1334" s="0" t="s">
        <v>14</v>
      </c>
      <c r="G1334" s="0" t="n">
        <v>18</v>
      </c>
    </row>
    <row r="1335" customFormat="false" ht="12.75" hidden="false" customHeight="false" outlineLevel="0" collapsed="false">
      <c r="A1335" s="91" t="s">
        <v>372</v>
      </c>
      <c r="B1335" s="82" t="n">
        <v>96064295</v>
      </c>
      <c r="C1335" s="123" t="s">
        <v>40</v>
      </c>
      <c r="E1335" s="0" t="s">
        <v>14</v>
      </c>
      <c r="G1335" s="0" t="n">
        <v>40</v>
      </c>
    </row>
    <row r="1336" customFormat="false" ht="12.75" hidden="false" customHeight="false" outlineLevel="0" collapsed="false">
      <c r="A1336" s="91" t="s">
        <v>372</v>
      </c>
      <c r="B1336" s="82" t="n">
        <v>96064295</v>
      </c>
      <c r="C1336" s="123" t="s">
        <v>373</v>
      </c>
      <c r="E1336" s="0" t="s">
        <v>14</v>
      </c>
      <c r="G1336" s="0" t="n">
        <v>40</v>
      </c>
    </row>
    <row r="1337" customFormat="false" ht="12.75" hidden="false" customHeight="false" outlineLevel="0" collapsed="false">
      <c r="A1337" s="81" t="s">
        <v>374</v>
      </c>
      <c r="B1337" s="82" t="n">
        <v>96000133</v>
      </c>
      <c r="C1337" s="87" t="s">
        <v>376</v>
      </c>
      <c r="E1337" s="0" t="s">
        <v>14</v>
      </c>
      <c r="G1337" s="0" t="n">
        <v>110</v>
      </c>
    </row>
    <row r="1338" customFormat="false" ht="12.75" hidden="false" customHeight="false" outlineLevel="0" collapsed="false">
      <c r="A1338" s="81" t="s">
        <v>374</v>
      </c>
      <c r="B1338" s="82" t="n">
        <v>95001028</v>
      </c>
      <c r="C1338" s="87" t="s">
        <v>375</v>
      </c>
      <c r="E1338" s="0" t="s">
        <v>14</v>
      </c>
      <c r="G1338" s="0" t="n">
        <v>110</v>
      </c>
    </row>
    <row r="1339" customFormat="false" ht="12.75" hidden="false" customHeight="false" outlineLevel="0" collapsed="false">
      <c r="A1339" s="81" t="s">
        <v>302</v>
      </c>
      <c r="B1339" s="82" t="n">
        <v>96060785</v>
      </c>
      <c r="C1339" s="87" t="s">
        <v>40</v>
      </c>
      <c r="E1339" s="0" t="s">
        <v>14</v>
      </c>
      <c r="G1339" s="0" t="n">
        <v>107</v>
      </c>
    </row>
    <row r="1340" customFormat="false" ht="12.75" hidden="false" customHeight="false" outlineLevel="0" collapsed="false">
      <c r="A1340" s="81" t="s">
        <v>381</v>
      </c>
      <c r="B1340" s="82" t="n">
        <v>96000149</v>
      </c>
      <c r="C1340" s="87" t="s">
        <v>382</v>
      </c>
      <c r="E1340" s="0" t="s">
        <v>14</v>
      </c>
      <c r="G1340" s="0" t="e">
        <f aca="false">NA()</f>
        <v>#N/A</v>
      </c>
    </row>
    <row r="1341" customFormat="false" ht="12.75" hidden="false" customHeight="false" outlineLevel="0" collapsed="false">
      <c r="A1341" s="81" t="s">
        <v>4065</v>
      </c>
      <c r="B1341" s="82" t="n">
        <v>96018400</v>
      </c>
      <c r="C1341" s="87" t="s">
        <v>53</v>
      </c>
      <c r="E1341" s="0" t="s">
        <v>14</v>
      </c>
      <c r="G1341" s="0" t="e">
        <f aca="false">NA()</f>
        <v>#N/A</v>
      </c>
    </row>
    <row r="1342" customFormat="false" ht="12.75" hidden="false" customHeight="false" outlineLevel="0" collapsed="false">
      <c r="A1342" s="81" t="s">
        <v>383</v>
      </c>
      <c r="B1342" s="82" t="n">
        <v>96043185</v>
      </c>
      <c r="C1342" s="87" t="s">
        <v>53</v>
      </c>
      <c r="E1342" s="0" t="s">
        <v>14</v>
      </c>
      <c r="G1342" s="0" t="e">
        <f aca="false">NA()</f>
        <v>#N/A</v>
      </c>
    </row>
    <row r="1343" customFormat="false" ht="12.75" hidden="false" customHeight="false" outlineLevel="0" collapsed="false">
      <c r="A1343" s="81" t="s">
        <v>383</v>
      </c>
      <c r="B1343" s="82" t="n">
        <v>95001118</v>
      </c>
      <c r="C1343" s="87" t="s">
        <v>384</v>
      </c>
      <c r="E1343" s="0" t="s">
        <v>14</v>
      </c>
      <c r="G1343" s="0" t="e">
        <f aca="false">NA()</f>
        <v>#N/A</v>
      </c>
    </row>
    <row r="1344" customFormat="false" ht="12.75" hidden="false" customHeight="false" outlineLevel="0" collapsed="false">
      <c r="A1344" s="81" t="s">
        <v>109</v>
      </c>
      <c r="B1344" s="82" t="n">
        <v>96004354</v>
      </c>
      <c r="C1344" s="87" t="s">
        <v>53</v>
      </c>
      <c r="E1344" s="0" t="s">
        <v>14</v>
      </c>
      <c r="G1344" s="0" t="n">
        <v>65</v>
      </c>
    </row>
    <row r="1345" customFormat="false" ht="12.75" hidden="false" customHeight="false" outlineLevel="0" collapsed="false">
      <c r="A1345" s="81" t="s">
        <v>68</v>
      </c>
      <c r="B1345" s="82" t="n">
        <v>96047472</v>
      </c>
      <c r="C1345" s="87" t="s">
        <v>40</v>
      </c>
      <c r="E1345" s="0" t="s">
        <v>14</v>
      </c>
      <c r="G1345" s="0" t="n">
        <v>34</v>
      </c>
    </row>
    <row r="1346" customFormat="false" ht="12.75" hidden="false" customHeight="false" outlineLevel="0" collapsed="false">
      <c r="A1346" s="81" t="s">
        <v>385</v>
      </c>
      <c r="B1346" s="82" t="n">
        <v>96055709</v>
      </c>
      <c r="C1346" s="87" t="s">
        <v>40</v>
      </c>
      <c r="E1346" s="0" t="s">
        <v>14</v>
      </c>
      <c r="G1346" s="0" t="n">
        <v>120</v>
      </c>
    </row>
    <row r="1347" customFormat="false" ht="12.75" hidden="false" customHeight="false" outlineLevel="0" collapsed="false">
      <c r="A1347" s="81" t="s">
        <v>387</v>
      </c>
      <c r="B1347" s="82" t="n">
        <v>96063561</v>
      </c>
      <c r="C1347" s="87" t="s">
        <v>40</v>
      </c>
      <c r="E1347" s="0" t="s">
        <v>14</v>
      </c>
      <c r="G1347" s="0" t="n">
        <v>69</v>
      </c>
    </row>
    <row r="1348" customFormat="false" ht="12.75" hidden="false" customHeight="false" outlineLevel="0" collapsed="false">
      <c r="A1348" s="91" t="s">
        <v>301</v>
      </c>
      <c r="B1348" s="72" t="n">
        <v>96054363</v>
      </c>
      <c r="C1348" s="123" t="s">
        <v>40</v>
      </c>
      <c r="E1348" s="0" t="s">
        <v>14</v>
      </c>
      <c r="G1348" s="0" t="n">
        <v>53</v>
      </c>
    </row>
    <row r="1349" customFormat="false" ht="12.75" hidden="false" customHeight="false" outlineLevel="0" collapsed="false">
      <c r="A1349" s="91" t="s">
        <v>71</v>
      </c>
      <c r="B1349" s="82" t="n">
        <v>96057479</v>
      </c>
      <c r="C1349" s="123" t="s">
        <v>40</v>
      </c>
      <c r="E1349" s="0" t="s">
        <v>14</v>
      </c>
      <c r="G1349" s="0" t="n">
        <v>8</v>
      </c>
    </row>
    <row r="1350" customFormat="false" ht="12.75" hidden="false" customHeight="false" outlineLevel="0" collapsed="false">
      <c r="A1350" s="81" t="s">
        <v>4066</v>
      </c>
      <c r="B1350" s="82" t="n">
        <v>96087740</v>
      </c>
      <c r="C1350" s="87" t="s">
        <v>40</v>
      </c>
      <c r="E1350" s="0" t="s">
        <v>14</v>
      </c>
      <c r="G1350" s="0" t="e">
        <f aca="false">NA()</f>
        <v>#N/A</v>
      </c>
    </row>
    <row r="1351" customFormat="false" ht="12.75" hidden="false" customHeight="false" outlineLevel="0" collapsed="false">
      <c r="A1351" s="81" t="s">
        <v>4067</v>
      </c>
      <c r="B1351" s="82" t="n">
        <v>96053797</v>
      </c>
      <c r="C1351" s="87" t="s">
        <v>40</v>
      </c>
      <c r="E1351" s="0" t="s">
        <v>14</v>
      </c>
      <c r="G1351" s="0" t="e">
        <f aca="false">NA()</f>
        <v>#N/A</v>
      </c>
    </row>
    <row r="1352" customFormat="false" ht="12.75" hidden="false" customHeight="false" outlineLevel="0" collapsed="false">
      <c r="A1352" s="81" t="s">
        <v>160</v>
      </c>
      <c r="B1352" s="82" t="n">
        <v>96018403</v>
      </c>
      <c r="C1352" s="87" t="s">
        <v>53</v>
      </c>
      <c r="E1352" s="0" t="s">
        <v>14</v>
      </c>
      <c r="G1352" s="0" t="n">
        <v>33</v>
      </c>
    </row>
    <row r="1353" customFormat="false" ht="12.75" hidden="false" customHeight="false" outlineLevel="0" collapsed="false">
      <c r="A1353" s="81" t="s">
        <v>4069</v>
      </c>
      <c r="B1353" s="82" t="n">
        <v>96028954</v>
      </c>
      <c r="C1353" s="87" t="s">
        <v>53</v>
      </c>
      <c r="E1353" s="0" t="s">
        <v>14</v>
      </c>
      <c r="G1353" s="0" t="e">
        <f aca="false">NA()</f>
        <v>#N/A</v>
      </c>
    </row>
    <row r="1354" customFormat="false" ht="12.75" hidden="false" customHeight="false" outlineLevel="0" collapsed="false">
      <c r="A1354" s="81" t="s">
        <v>393</v>
      </c>
      <c r="B1354" s="82" t="n">
        <v>96020035</v>
      </c>
      <c r="C1354" s="87" t="s">
        <v>53</v>
      </c>
      <c r="E1354" s="0" t="s">
        <v>14</v>
      </c>
      <c r="G1354" s="0" t="n">
        <v>11</v>
      </c>
    </row>
    <row r="1355" customFormat="false" ht="12.75" hidden="false" customHeight="false" outlineLevel="0" collapsed="false">
      <c r="A1355" s="81" t="s">
        <v>394</v>
      </c>
      <c r="B1355" s="82" t="n">
        <v>96063173</v>
      </c>
      <c r="C1355" s="87" t="s">
        <v>40</v>
      </c>
      <c r="E1355" s="0" t="s">
        <v>14</v>
      </c>
      <c r="G1355" s="0" t="e">
        <f aca="false">NA()</f>
        <v>#N/A</v>
      </c>
    </row>
    <row r="1356" customFormat="false" ht="25.5" hidden="false" customHeight="false" outlineLevel="0" collapsed="false">
      <c r="A1356" s="81" t="s">
        <v>395</v>
      </c>
      <c r="B1356" s="82" t="n">
        <v>95001033</v>
      </c>
      <c r="C1356" s="87" t="s">
        <v>375</v>
      </c>
      <c r="E1356" s="0" t="s">
        <v>14</v>
      </c>
      <c r="G1356" s="0" t="e">
        <f aca="false">NA()</f>
        <v>#N/A</v>
      </c>
    </row>
    <row r="1357" customFormat="false" ht="12.75" hidden="false" customHeight="false" outlineLevel="0" collapsed="false">
      <c r="A1357" s="91" t="s">
        <v>396</v>
      </c>
      <c r="B1357" s="72" t="n">
        <v>96057572</v>
      </c>
      <c r="C1357" s="123" t="s">
        <v>40</v>
      </c>
      <c r="E1357" s="0" t="s">
        <v>14</v>
      </c>
      <c r="G1357" s="0" t="n">
        <v>101</v>
      </c>
    </row>
    <row r="1358" customFormat="false" ht="12.75" hidden="false" customHeight="false" outlineLevel="0" collapsed="false">
      <c r="A1358" s="91" t="s">
        <v>58</v>
      </c>
      <c r="B1358" s="72" t="n">
        <v>96057469</v>
      </c>
      <c r="C1358" s="123" t="s">
        <v>40</v>
      </c>
      <c r="E1358" s="0" t="s">
        <v>14</v>
      </c>
      <c r="G1358" s="0" t="n">
        <v>3</v>
      </c>
    </row>
    <row r="1359" customFormat="false" ht="12.75" hidden="false" customHeight="false" outlineLevel="0" collapsed="false">
      <c r="A1359" s="81" t="s">
        <v>4072</v>
      </c>
      <c r="B1359" s="82" t="n">
        <v>96009463</v>
      </c>
      <c r="C1359" s="87" t="s">
        <v>53</v>
      </c>
      <c r="E1359" s="0" t="s">
        <v>14</v>
      </c>
      <c r="G1359" s="0" t="e">
        <f aca="false">NA()</f>
        <v>#N/A</v>
      </c>
    </row>
    <row r="1360" customFormat="false" ht="12.75" hidden="false" customHeight="false" outlineLevel="0" collapsed="false">
      <c r="A1360" s="81" t="s">
        <v>398</v>
      </c>
      <c r="B1360" s="82" t="n">
        <v>96062547</v>
      </c>
      <c r="C1360" s="87" t="s">
        <v>40</v>
      </c>
      <c r="E1360" s="0" t="s">
        <v>14</v>
      </c>
      <c r="G1360" s="0" t="n">
        <v>38</v>
      </c>
    </row>
    <row r="1361" customFormat="false" ht="12.75" hidden="false" customHeight="false" outlineLevel="0" collapsed="false">
      <c r="A1361" s="91" t="s">
        <v>112</v>
      </c>
      <c r="B1361" s="72" t="n">
        <v>96014730</v>
      </c>
      <c r="C1361" s="123" t="s">
        <v>53</v>
      </c>
      <c r="E1361" s="0" t="s">
        <v>14</v>
      </c>
      <c r="G1361" s="0" t="n">
        <v>29</v>
      </c>
    </row>
    <row r="1362" customFormat="false" ht="12.75" hidden="false" customHeight="false" outlineLevel="0" collapsed="false">
      <c r="A1362" s="91" t="s">
        <v>55</v>
      </c>
      <c r="B1362" s="72" t="n">
        <v>96050496</v>
      </c>
      <c r="C1362" s="123" t="s">
        <v>40</v>
      </c>
      <c r="E1362" s="0" t="s">
        <v>14</v>
      </c>
      <c r="G1362" s="0" t="n">
        <v>16</v>
      </c>
    </row>
    <row r="1363" customFormat="false" ht="12.75" hidden="false" customHeight="false" outlineLevel="0" collapsed="false">
      <c r="A1363" s="81" t="s">
        <v>400</v>
      </c>
      <c r="B1363" s="82" t="n">
        <v>95001106</v>
      </c>
      <c r="C1363" s="87" t="s">
        <v>401</v>
      </c>
      <c r="E1363" s="0" t="s">
        <v>14</v>
      </c>
      <c r="G1363" s="0" t="n">
        <v>93</v>
      </c>
    </row>
    <row r="1364" customFormat="false" ht="12.75" hidden="false" customHeight="false" outlineLevel="0" collapsed="false">
      <c r="A1364" s="81" t="s">
        <v>402</v>
      </c>
      <c r="B1364" s="82" t="n">
        <v>96044769</v>
      </c>
      <c r="C1364" s="87" t="s">
        <v>40</v>
      </c>
      <c r="E1364" s="0" t="s">
        <v>14</v>
      </c>
      <c r="G1364" s="0" t="n">
        <v>32</v>
      </c>
    </row>
    <row r="1365" customFormat="false" ht="12.75" hidden="false" customHeight="false" outlineLevel="0" collapsed="false">
      <c r="A1365" s="81" t="s">
        <v>402</v>
      </c>
      <c r="B1365" s="82" t="n">
        <v>96000030</v>
      </c>
      <c r="C1365" s="87" t="s">
        <v>403</v>
      </c>
      <c r="E1365" s="0" t="s">
        <v>14</v>
      </c>
      <c r="G1365" s="0" t="n">
        <v>32</v>
      </c>
    </row>
    <row r="1366" customFormat="false" ht="12.75" hidden="false" customHeight="false" outlineLevel="0" collapsed="false">
      <c r="A1366" s="81" t="s">
        <v>402</v>
      </c>
      <c r="B1366" s="82" t="n">
        <v>95001099</v>
      </c>
      <c r="C1366" s="87" t="s">
        <v>404</v>
      </c>
      <c r="E1366" s="0" t="s">
        <v>14</v>
      </c>
      <c r="G1366" s="0" t="n">
        <v>32</v>
      </c>
    </row>
    <row r="1367" customFormat="false" ht="12.75" hidden="false" customHeight="false" outlineLevel="0" collapsed="false">
      <c r="A1367" s="81" t="s">
        <v>204</v>
      </c>
      <c r="B1367" s="82" t="n">
        <v>96009074</v>
      </c>
      <c r="C1367" s="87" t="s">
        <v>53</v>
      </c>
      <c r="E1367" s="0" t="s">
        <v>14</v>
      </c>
      <c r="G1367" s="0" t="n">
        <v>52</v>
      </c>
    </row>
    <row r="1368" customFormat="false" ht="12.75" hidden="false" customHeight="false" outlineLevel="0" collapsed="false">
      <c r="A1368" s="81" t="s">
        <v>405</v>
      </c>
      <c r="B1368" s="82" t="n">
        <v>96064296</v>
      </c>
      <c r="C1368" s="87" t="s">
        <v>40</v>
      </c>
      <c r="E1368" s="0" t="s">
        <v>14</v>
      </c>
      <c r="G1368" s="0" t="n">
        <v>106</v>
      </c>
    </row>
    <row r="1369" customFormat="false" ht="12.75" hidden="false" customHeight="false" outlineLevel="0" collapsed="false">
      <c r="A1369" s="81" t="s">
        <v>405</v>
      </c>
      <c r="B1369" s="82" t="n">
        <v>96064296</v>
      </c>
      <c r="C1369" s="87" t="s">
        <v>406</v>
      </c>
      <c r="E1369" s="0" t="s">
        <v>14</v>
      </c>
      <c r="G1369" s="0" t="n">
        <v>106</v>
      </c>
    </row>
    <row r="1370" customFormat="false" ht="12.75" hidden="false" customHeight="false" outlineLevel="0" collapsed="false">
      <c r="A1370" s="81" t="s">
        <v>146</v>
      </c>
      <c r="B1370" s="82" t="n">
        <v>96021792</v>
      </c>
      <c r="C1370" s="87" t="s">
        <v>53</v>
      </c>
      <c r="E1370" s="0" t="s">
        <v>14</v>
      </c>
      <c r="G1370" s="0" t="n">
        <v>44</v>
      </c>
    </row>
    <row r="1371" customFormat="false" ht="12.75" hidden="false" customHeight="false" outlineLevel="0" collapsed="false">
      <c r="A1371" s="81" t="s">
        <v>407</v>
      </c>
      <c r="B1371" s="82" t="n">
        <v>96060863</v>
      </c>
      <c r="C1371" s="87" t="s">
        <v>40</v>
      </c>
      <c r="E1371" s="0" t="s">
        <v>14</v>
      </c>
      <c r="G1371" s="0" t="e">
        <f aca="false">NA()</f>
        <v>#N/A</v>
      </c>
    </row>
    <row r="1372" customFormat="false" ht="12.75" hidden="false" customHeight="false" outlineLevel="0" collapsed="false">
      <c r="A1372" s="81" t="s">
        <v>4074</v>
      </c>
      <c r="B1372" s="82" t="n">
        <v>96002759</v>
      </c>
      <c r="C1372" s="87" t="s">
        <v>409</v>
      </c>
      <c r="E1372" s="0" t="s">
        <v>14</v>
      </c>
      <c r="G1372" s="0" t="e">
        <f aca="false">NA()</f>
        <v>#N/A</v>
      </c>
    </row>
    <row r="1373" customFormat="false" ht="12.75" hidden="false" customHeight="false" outlineLevel="0" collapsed="false">
      <c r="A1373" s="91" t="s">
        <v>410</v>
      </c>
      <c r="B1373" s="82" t="n">
        <v>96020991</v>
      </c>
      <c r="C1373" s="123" t="s">
        <v>411</v>
      </c>
      <c r="E1373" s="0" t="s">
        <v>14</v>
      </c>
      <c r="G1373" s="0" t="e">
        <f aca="false">NA()</f>
        <v>#N/A</v>
      </c>
    </row>
    <row r="1374" customFormat="false" ht="12.75" hidden="false" customHeight="false" outlineLevel="0" collapsed="false">
      <c r="A1374" s="81" t="s">
        <v>413</v>
      </c>
      <c r="B1374" s="82" t="n">
        <v>96022711</v>
      </c>
      <c r="C1374" s="87" t="s">
        <v>411</v>
      </c>
      <c r="E1374" s="0" t="s">
        <v>14</v>
      </c>
      <c r="G1374" s="0" t="n">
        <v>112</v>
      </c>
    </row>
    <row r="1375" customFormat="false" ht="12.75" hidden="false" customHeight="false" outlineLevel="0" collapsed="false">
      <c r="A1375" s="81" t="s">
        <v>414</v>
      </c>
      <c r="B1375" s="82" t="n">
        <v>96000131</v>
      </c>
      <c r="C1375" s="87" t="s">
        <v>376</v>
      </c>
      <c r="E1375" s="0" t="s">
        <v>14</v>
      </c>
      <c r="G1375" s="0" t="e">
        <f aca="false">NA()</f>
        <v>#N/A</v>
      </c>
    </row>
    <row r="1376" customFormat="false" ht="12.75" hidden="false" customHeight="false" outlineLevel="0" collapsed="false">
      <c r="A1376" s="81" t="s">
        <v>415</v>
      </c>
      <c r="B1376" s="82" t="n">
        <v>96058597</v>
      </c>
      <c r="C1376" s="87" t="s">
        <v>40</v>
      </c>
      <c r="E1376" s="0" t="s">
        <v>14</v>
      </c>
      <c r="G1376" s="0" t="n">
        <v>118</v>
      </c>
    </row>
    <row r="1377" customFormat="false" ht="12.75" hidden="false" customHeight="false" outlineLevel="0" collapsed="false">
      <c r="A1377" s="81" t="s">
        <v>4076</v>
      </c>
      <c r="B1377" s="82" t="n">
        <v>96004358</v>
      </c>
      <c r="C1377" s="87" t="s">
        <v>53</v>
      </c>
      <c r="E1377" s="0" t="s">
        <v>14</v>
      </c>
      <c r="G1377" s="0" t="e">
        <f aca="false">NA()</f>
        <v>#N/A</v>
      </c>
    </row>
    <row r="1378" customFormat="false" ht="12.75" hidden="false" customHeight="false" outlineLevel="0" collapsed="false">
      <c r="A1378" s="81" t="s">
        <v>419</v>
      </c>
      <c r="B1378" s="82" t="n">
        <v>96022326</v>
      </c>
      <c r="C1378" s="87" t="s">
        <v>53</v>
      </c>
      <c r="E1378" s="0" t="s">
        <v>14</v>
      </c>
      <c r="G1378" s="0" t="n">
        <v>71</v>
      </c>
    </row>
    <row r="1379" customFormat="false" ht="12.75" hidden="false" customHeight="false" outlineLevel="0" collapsed="false">
      <c r="A1379" s="81" t="s">
        <v>139</v>
      </c>
      <c r="B1379" s="82" t="n">
        <v>96092908</v>
      </c>
      <c r="C1379" s="87" t="s">
        <v>40</v>
      </c>
      <c r="E1379" s="0" t="s">
        <v>14</v>
      </c>
      <c r="G1379" s="0" t="n">
        <v>64</v>
      </c>
    </row>
    <row r="1380" customFormat="false" ht="25.5" hidden="false" customHeight="false" outlineLevel="0" collapsed="false">
      <c r="A1380" s="81" t="s">
        <v>66</v>
      </c>
      <c r="B1380" s="82" t="n">
        <v>96006417</v>
      </c>
      <c r="C1380" s="87" t="s">
        <v>53</v>
      </c>
      <c r="E1380" s="0" t="s">
        <v>14</v>
      </c>
      <c r="G1380" s="0" t="e">
        <f aca="false">NA()</f>
        <v>#N/A</v>
      </c>
    </row>
    <row r="1381" customFormat="false" ht="12.75" hidden="false" customHeight="false" outlineLevel="0" collapsed="false">
      <c r="A1381" s="81" t="s">
        <v>422</v>
      </c>
      <c r="B1381" s="82" t="n">
        <v>96021406</v>
      </c>
      <c r="C1381" s="87" t="s">
        <v>53</v>
      </c>
      <c r="E1381" s="0" t="s">
        <v>14</v>
      </c>
      <c r="G1381" s="0" t="n">
        <v>83</v>
      </c>
    </row>
    <row r="1382" customFormat="false" ht="12.75" hidden="false" customHeight="false" outlineLevel="0" collapsed="false">
      <c r="A1382" s="81" t="s">
        <v>4077</v>
      </c>
      <c r="B1382" s="82" t="n">
        <v>96019669</v>
      </c>
      <c r="C1382" s="87" t="s">
        <v>53</v>
      </c>
      <c r="E1382" s="0" t="s">
        <v>14</v>
      </c>
      <c r="G1382" s="0" t="e">
        <f aca="false">NA()</f>
        <v>#N/A</v>
      </c>
    </row>
    <row r="1383" customFormat="false" ht="12.75" hidden="false" customHeight="false" outlineLevel="0" collapsed="false">
      <c r="A1383" s="81" t="s">
        <v>424</v>
      </c>
      <c r="B1383" s="82" t="n">
        <v>96008023</v>
      </c>
      <c r="C1383" s="87" t="s">
        <v>425</v>
      </c>
      <c r="E1383" s="0" t="s">
        <v>14</v>
      </c>
      <c r="G1383" s="0" t="n">
        <v>99</v>
      </c>
    </row>
    <row r="1384" customFormat="false" ht="12.75" hidden="false" customHeight="false" outlineLevel="0" collapsed="false">
      <c r="A1384" s="81" t="s">
        <v>424</v>
      </c>
      <c r="B1384" s="82" t="n">
        <v>95001252</v>
      </c>
      <c r="C1384" s="87" t="s">
        <v>331</v>
      </c>
      <c r="E1384" s="0" t="s">
        <v>14</v>
      </c>
      <c r="G1384" s="0" t="n">
        <v>99</v>
      </c>
    </row>
    <row r="1385" customFormat="false" ht="12.75" hidden="false" customHeight="false" outlineLevel="0" collapsed="false">
      <c r="A1385" s="81" t="s">
        <v>304</v>
      </c>
      <c r="B1385" s="82" t="n">
        <v>96008842</v>
      </c>
      <c r="C1385" s="87" t="s">
        <v>53</v>
      </c>
      <c r="E1385" s="0" t="s">
        <v>14</v>
      </c>
      <c r="G1385" s="0" t="e">
        <f aca="false">NA()</f>
        <v>#N/A</v>
      </c>
    </row>
    <row r="1386" customFormat="false" ht="12.75" hidden="false" customHeight="false" outlineLevel="0" collapsed="false">
      <c r="A1386" s="81" t="s">
        <v>426</v>
      </c>
      <c r="B1386" s="82" t="n">
        <v>95001080</v>
      </c>
      <c r="C1386" s="87" t="s">
        <v>427</v>
      </c>
      <c r="E1386" s="0" t="s">
        <v>14</v>
      </c>
      <c r="G1386" s="0" t="n">
        <v>82</v>
      </c>
    </row>
    <row r="1387" customFormat="false" ht="12.75" hidden="false" customHeight="false" outlineLevel="0" collapsed="false">
      <c r="A1387" s="81" t="s">
        <v>329</v>
      </c>
      <c r="B1387" s="82" t="n">
        <v>96000079</v>
      </c>
      <c r="C1387" s="87" t="s">
        <v>332</v>
      </c>
      <c r="E1387" s="0" t="s">
        <v>14</v>
      </c>
      <c r="G1387" s="0" t="n">
        <v>24</v>
      </c>
    </row>
    <row r="1388" customFormat="false" ht="12.75" hidden="false" customHeight="false" outlineLevel="0" collapsed="false">
      <c r="A1388" s="81" t="s">
        <v>329</v>
      </c>
      <c r="B1388" s="82" t="n">
        <v>95001078</v>
      </c>
      <c r="C1388" s="87" t="s">
        <v>331</v>
      </c>
      <c r="E1388" s="0" t="s">
        <v>14</v>
      </c>
      <c r="G1388" s="0" t="n">
        <v>24</v>
      </c>
    </row>
    <row r="1389" customFormat="false" ht="12.75" hidden="false" customHeight="false" outlineLevel="0" collapsed="false">
      <c r="A1389" s="81" t="s">
        <v>4080</v>
      </c>
      <c r="B1389" s="82" t="n">
        <v>96063316</v>
      </c>
      <c r="C1389" s="87" t="s">
        <v>40</v>
      </c>
      <c r="E1389" s="0" t="s">
        <v>14</v>
      </c>
      <c r="G1389" s="0" t="e">
        <f aca="false">NA()</f>
        <v>#N/A</v>
      </c>
    </row>
    <row r="1390" customFormat="false" ht="12.75" hidden="false" customHeight="false" outlineLevel="0" collapsed="false">
      <c r="A1390" s="81" t="s">
        <v>89</v>
      </c>
      <c r="B1390" s="82" t="n">
        <v>96014760</v>
      </c>
      <c r="C1390" s="87" t="s">
        <v>53</v>
      </c>
      <c r="E1390" s="0" t="s">
        <v>14</v>
      </c>
      <c r="G1390" s="0" t="n">
        <v>77</v>
      </c>
    </row>
    <row r="1391" customFormat="false" ht="12.75" hidden="false" customHeight="false" outlineLevel="0" collapsed="false">
      <c r="A1391" s="81" t="s">
        <v>429</v>
      </c>
      <c r="B1391" s="82" t="n">
        <v>96060384</v>
      </c>
      <c r="C1391" s="87" t="s">
        <v>40</v>
      </c>
      <c r="E1391" s="0" t="s">
        <v>14</v>
      </c>
      <c r="G1391" s="0" t="n">
        <v>113</v>
      </c>
    </row>
    <row r="1392" customFormat="false" ht="12.75" hidden="false" customHeight="false" outlineLevel="0" collapsed="false">
      <c r="A1392" s="81" t="s">
        <v>430</v>
      </c>
      <c r="B1392" s="82" t="n">
        <v>96019069</v>
      </c>
      <c r="C1392" s="87" t="s">
        <v>53</v>
      </c>
      <c r="E1392" s="0" t="s">
        <v>14</v>
      </c>
      <c r="G1392" s="0" t="n">
        <v>62</v>
      </c>
    </row>
    <row r="1393" customFormat="false" ht="12.75" hidden="false" customHeight="false" outlineLevel="0" collapsed="false">
      <c r="A1393" s="81" t="s">
        <v>431</v>
      </c>
      <c r="B1393" s="82" t="n">
        <v>96008770</v>
      </c>
      <c r="C1393" s="87" t="s">
        <v>432</v>
      </c>
      <c r="E1393" s="0" t="s">
        <v>14</v>
      </c>
      <c r="G1393" s="0" t="e">
        <f aca="false">NA()</f>
        <v>#N/A</v>
      </c>
    </row>
    <row r="1394" customFormat="false" ht="12.75" hidden="false" customHeight="false" outlineLevel="0" collapsed="false">
      <c r="A1394" s="81" t="s">
        <v>433</v>
      </c>
      <c r="B1394" s="82" t="n">
        <v>96062832</v>
      </c>
      <c r="C1394" s="87" t="s">
        <v>40</v>
      </c>
      <c r="E1394" s="0" t="s">
        <v>14</v>
      </c>
      <c r="G1394" s="0" t="n">
        <v>59</v>
      </c>
    </row>
    <row r="1395" customFormat="false" ht="12.75" hidden="false" customHeight="false" outlineLevel="0" collapsed="false">
      <c r="A1395" s="81" t="s">
        <v>434</v>
      </c>
      <c r="B1395" s="82" t="n">
        <v>96003694</v>
      </c>
      <c r="C1395" s="87" t="s">
        <v>53</v>
      </c>
      <c r="E1395" s="0" t="s">
        <v>14</v>
      </c>
      <c r="G1395" s="0" t="n">
        <v>72</v>
      </c>
    </row>
    <row r="1396" customFormat="false" ht="12.75" hidden="false" customHeight="false" outlineLevel="0" collapsed="false">
      <c r="A1396" s="81" t="s">
        <v>4081</v>
      </c>
      <c r="B1396" s="82" t="n">
        <v>96004859</v>
      </c>
      <c r="C1396" s="87" t="s">
        <v>53</v>
      </c>
      <c r="E1396" s="0" t="s">
        <v>14</v>
      </c>
      <c r="G1396" s="0" t="e">
        <f aca="false">NA()</f>
        <v>#N/A</v>
      </c>
    </row>
    <row r="1397" customFormat="false" ht="12.75" hidden="false" customHeight="false" outlineLevel="0" collapsed="false">
      <c r="A1397" s="81" t="s">
        <v>227</v>
      </c>
      <c r="B1397" s="82" t="n">
        <v>96021340</v>
      </c>
      <c r="C1397" s="87" t="s">
        <v>53</v>
      </c>
      <c r="E1397" s="0" t="s">
        <v>14</v>
      </c>
      <c r="G1397" s="0" t="n">
        <v>49</v>
      </c>
    </row>
    <row r="1398" customFormat="false" ht="12.75" hidden="false" customHeight="false" outlineLevel="0" collapsed="false">
      <c r="A1398" s="81" t="s">
        <v>119</v>
      </c>
      <c r="B1398" s="82" t="n">
        <v>96049254</v>
      </c>
      <c r="C1398" s="87" t="s">
        <v>40</v>
      </c>
      <c r="E1398" s="0" t="s">
        <v>14</v>
      </c>
      <c r="G1398" s="0" t="n">
        <v>23</v>
      </c>
    </row>
    <row r="1399" customFormat="false" ht="12.75" hidden="false" customHeight="false" outlineLevel="0" collapsed="false">
      <c r="A1399" s="81" t="s">
        <v>442</v>
      </c>
      <c r="B1399" s="82" t="n">
        <v>96026964</v>
      </c>
      <c r="C1399" s="87" t="s">
        <v>53</v>
      </c>
      <c r="E1399" s="0" t="s">
        <v>14</v>
      </c>
      <c r="G1399" s="0" t="n">
        <v>42</v>
      </c>
    </row>
    <row r="1400" customFormat="false" ht="12.75" hidden="false" customHeight="false" outlineLevel="0" collapsed="false">
      <c r="A1400" s="81" t="s">
        <v>442</v>
      </c>
      <c r="B1400" s="82" t="n">
        <v>95001098</v>
      </c>
      <c r="C1400" s="87" t="s">
        <v>409</v>
      </c>
      <c r="E1400" s="0" t="s">
        <v>14</v>
      </c>
      <c r="G1400" s="0" t="n">
        <v>42</v>
      </c>
    </row>
    <row r="1401" customFormat="false" ht="12.75" hidden="false" customHeight="false" outlineLevel="0" collapsed="false">
      <c r="A1401" s="81" t="s">
        <v>443</v>
      </c>
      <c r="B1401" s="82" t="n">
        <v>96056927</v>
      </c>
      <c r="C1401" s="87" t="s">
        <v>40</v>
      </c>
      <c r="E1401" s="0" t="s">
        <v>14</v>
      </c>
      <c r="G1401" s="0" t="n">
        <v>119</v>
      </c>
    </row>
    <row r="1402" customFormat="false" ht="12.75" hidden="false" customHeight="false" outlineLevel="0" collapsed="false">
      <c r="A1402" s="81" t="s">
        <v>444</v>
      </c>
      <c r="B1402" s="82" t="n">
        <v>96051889</v>
      </c>
      <c r="C1402" s="87" t="s">
        <v>40</v>
      </c>
      <c r="E1402" s="0" t="s">
        <v>14</v>
      </c>
      <c r="G1402" s="0" t="n">
        <v>95</v>
      </c>
    </row>
    <row r="1403" customFormat="false" ht="12.75" hidden="false" customHeight="false" outlineLevel="0" collapsed="false">
      <c r="A1403" s="81" t="s">
        <v>67</v>
      </c>
      <c r="B1403" s="82" t="n">
        <v>96053024</v>
      </c>
      <c r="C1403" s="87" t="s">
        <v>40</v>
      </c>
      <c r="E1403" s="0" t="s">
        <v>14</v>
      </c>
      <c r="G1403" s="0" t="n">
        <v>4</v>
      </c>
    </row>
    <row r="1404" customFormat="false" ht="12.75" hidden="false" customHeight="false" outlineLevel="0" collapsed="false">
      <c r="A1404" s="81" t="s">
        <v>4083</v>
      </c>
      <c r="B1404" s="82" t="n">
        <v>96000717</v>
      </c>
      <c r="C1404" s="87" t="s">
        <v>271</v>
      </c>
      <c r="E1404" s="0" t="s">
        <v>14</v>
      </c>
      <c r="G1404" s="0" t="e">
        <f aca="false">NA()</f>
        <v>#N/A</v>
      </c>
    </row>
    <row r="1405" customFormat="false" ht="12.75" hidden="false" customHeight="false" outlineLevel="0" collapsed="false">
      <c r="A1405" s="81" t="s">
        <v>4083</v>
      </c>
      <c r="B1405" s="82" t="s">
        <v>4084</v>
      </c>
      <c r="C1405" s="87" t="s">
        <v>270</v>
      </c>
      <c r="E1405" s="0" t="s">
        <v>14</v>
      </c>
      <c r="G1405" s="0" t="e">
        <f aca="false">NA()</f>
        <v>#N/A</v>
      </c>
    </row>
    <row r="1406" customFormat="false" ht="12.75" hidden="false" customHeight="false" outlineLevel="0" collapsed="false">
      <c r="A1406" s="81" t="s">
        <v>4085</v>
      </c>
      <c r="B1406" s="82" t="n">
        <v>96000132</v>
      </c>
      <c r="C1406" s="87" t="s">
        <v>376</v>
      </c>
      <c r="E1406" s="0" t="s">
        <v>14</v>
      </c>
      <c r="G1406" s="0" t="e">
        <f aca="false">NA()</f>
        <v>#N/A</v>
      </c>
    </row>
    <row r="1407" customFormat="false" ht="12.75" hidden="false" customHeight="false" outlineLevel="0" collapsed="false">
      <c r="A1407" s="81" t="s">
        <v>4085</v>
      </c>
      <c r="B1407" s="82" t="n">
        <v>95001189</v>
      </c>
      <c r="C1407" s="87" t="s">
        <v>331</v>
      </c>
      <c r="E1407" s="0" t="s">
        <v>14</v>
      </c>
      <c r="G1407" s="0" t="e">
        <f aca="false">NA()</f>
        <v>#N/A</v>
      </c>
    </row>
    <row r="1408" customFormat="false" ht="12.75" hidden="false" customHeight="false" outlineLevel="0" collapsed="false">
      <c r="A1408" s="81" t="s">
        <v>447</v>
      </c>
      <c r="B1408" s="82" t="n">
        <v>95001188</v>
      </c>
      <c r="C1408" s="87" t="s">
        <v>401</v>
      </c>
      <c r="E1408" s="0" t="s">
        <v>14</v>
      </c>
      <c r="G1408" s="0" t="n">
        <v>84</v>
      </c>
    </row>
    <row r="1409" customFormat="false" ht="12.75" hidden="false" customHeight="false" outlineLevel="0" collapsed="false">
      <c r="A1409" s="81" t="s">
        <v>448</v>
      </c>
      <c r="B1409" s="82" t="n">
        <v>96027281</v>
      </c>
      <c r="C1409" s="87" t="s">
        <v>53</v>
      </c>
      <c r="E1409" s="0" t="s">
        <v>14</v>
      </c>
      <c r="G1409" s="0" t="e">
        <f aca="false">NA()</f>
        <v>#N/A</v>
      </c>
    </row>
    <row r="1410" customFormat="false" ht="12.75" hidden="false" customHeight="false" outlineLevel="0" collapsed="false">
      <c r="A1410" s="81" t="s">
        <v>264</v>
      </c>
      <c r="B1410" s="72" t="n">
        <v>96062114</v>
      </c>
      <c r="C1410" s="87" t="s">
        <v>40</v>
      </c>
      <c r="E1410" s="0" t="s">
        <v>14</v>
      </c>
      <c r="G1410" s="0" t="n">
        <v>27</v>
      </c>
    </row>
    <row r="1411" customFormat="false" ht="12.75" hidden="false" customHeight="false" outlineLevel="0" collapsed="false">
      <c r="A1411" s="81" t="s">
        <v>39</v>
      </c>
      <c r="B1411" s="82" t="n">
        <v>96053779</v>
      </c>
      <c r="C1411" s="87" t="s">
        <v>40</v>
      </c>
      <c r="E1411" s="0" t="s">
        <v>14</v>
      </c>
      <c r="G1411" s="0" t="n">
        <v>22</v>
      </c>
    </row>
    <row r="1412" customFormat="false" ht="12.75" hidden="false" customHeight="false" outlineLevel="0" collapsed="false">
      <c r="A1412" s="81" t="s">
        <v>4086</v>
      </c>
      <c r="B1412" s="82" t="n">
        <v>96058566</v>
      </c>
      <c r="C1412" s="87" t="s">
        <v>40</v>
      </c>
      <c r="E1412" s="0" t="s">
        <v>14</v>
      </c>
      <c r="G1412" s="0" t="e">
        <f aca="false">NA()</f>
        <v>#N/A</v>
      </c>
    </row>
    <row r="1413" customFormat="false" ht="12.75" hidden="false" customHeight="false" outlineLevel="0" collapsed="false">
      <c r="A1413" s="91" t="s">
        <v>452</v>
      </c>
      <c r="B1413" s="82" t="n">
        <v>96000095</v>
      </c>
      <c r="C1413" s="123" t="s">
        <v>453</v>
      </c>
      <c r="E1413" s="0" t="s">
        <v>14</v>
      </c>
      <c r="G1413" s="0" t="n">
        <v>78</v>
      </c>
    </row>
    <row r="1414" customFormat="false" ht="12.75" hidden="false" customHeight="false" outlineLevel="0" collapsed="false">
      <c r="A1414" s="81" t="s">
        <v>452</v>
      </c>
      <c r="B1414" s="82" t="n">
        <v>96004338</v>
      </c>
      <c r="C1414" s="87" t="s">
        <v>454</v>
      </c>
      <c r="E1414" s="0" t="s">
        <v>14</v>
      </c>
      <c r="G1414" s="0" t="n">
        <v>78</v>
      </c>
    </row>
    <row r="1415" customFormat="false" ht="12.75" hidden="false" customHeight="false" outlineLevel="0" collapsed="false">
      <c r="A1415" s="81" t="s">
        <v>455</v>
      </c>
      <c r="B1415" s="82" t="n">
        <v>95001180</v>
      </c>
      <c r="C1415" s="87" t="s">
        <v>456</v>
      </c>
      <c r="E1415" s="0" t="s">
        <v>14</v>
      </c>
      <c r="G1415" s="0" t="e">
        <f aca="false">NA()</f>
        <v>#N/A</v>
      </c>
    </row>
    <row r="1416" customFormat="false" ht="12.75" hidden="false" customHeight="false" outlineLevel="0" collapsed="false">
      <c r="A1416" s="81" t="s">
        <v>455</v>
      </c>
      <c r="B1416" s="82" t="n">
        <v>96003937</v>
      </c>
      <c r="C1416" s="87" t="s">
        <v>457</v>
      </c>
      <c r="E1416" s="0" t="s">
        <v>14</v>
      </c>
      <c r="G1416" s="0" t="e">
        <f aca="false">NA()</f>
        <v>#N/A</v>
      </c>
    </row>
    <row r="1417" customFormat="false" ht="12.75" hidden="false" customHeight="false" outlineLevel="0" collapsed="false">
      <c r="A1417" s="81" t="s">
        <v>458</v>
      </c>
      <c r="B1417" s="82" t="n">
        <v>95001174</v>
      </c>
      <c r="C1417" s="87" t="s">
        <v>460</v>
      </c>
      <c r="E1417" s="0" t="s">
        <v>14</v>
      </c>
      <c r="G1417" s="0" t="e">
        <f aca="false">NA()</f>
        <v>#N/A</v>
      </c>
    </row>
    <row r="1418" customFormat="false" ht="12.75" hidden="false" customHeight="false" outlineLevel="0" collapsed="false">
      <c r="A1418" s="81" t="s">
        <v>458</v>
      </c>
      <c r="B1418" s="82" t="n">
        <v>96004460</v>
      </c>
      <c r="C1418" s="87" t="s">
        <v>461</v>
      </c>
      <c r="E1418" s="0" t="s">
        <v>14</v>
      </c>
      <c r="G1418" s="0" t="e">
        <f aca="false">NA()</f>
        <v>#N/A</v>
      </c>
    </row>
    <row r="1419" customFormat="false" ht="12.75" hidden="false" customHeight="false" outlineLevel="0" collapsed="false">
      <c r="A1419" s="81" t="s">
        <v>458</v>
      </c>
      <c r="B1419" s="82" t="n">
        <v>96004461</v>
      </c>
      <c r="C1419" s="87" t="s">
        <v>459</v>
      </c>
      <c r="E1419" s="0" t="s">
        <v>14</v>
      </c>
      <c r="G1419" s="0" t="e">
        <f aca="false">NA()</f>
        <v>#N/A</v>
      </c>
    </row>
    <row r="1420" customFormat="false" ht="12.75" hidden="false" customHeight="false" outlineLevel="0" collapsed="false">
      <c r="A1420" s="81" t="s">
        <v>4088</v>
      </c>
      <c r="B1420" s="82" t="n">
        <v>96054373</v>
      </c>
      <c r="C1420" s="87" t="s">
        <v>40</v>
      </c>
      <c r="E1420" s="0" t="s">
        <v>14</v>
      </c>
      <c r="G1420" s="0" t="e">
        <f aca="false">NA()</f>
        <v>#N/A</v>
      </c>
    </row>
    <row r="1421" customFormat="false" ht="12.75" hidden="false" customHeight="false" outlineLevel="0" collapsed="false">
      <c r="A1421" s="91" t="s">
        <v>465</v>
      </c>
      <c r="B1421" s="72" t="n">
        <v>96004771</v>
      </c>
      <c r="C1421" s="123" t="s">
        <v>53</v>
      </c>
      <c r="E1421" s="0" t="s">
        <v>14</v>
      </c>
      <c r="G1421" s="0" t="n">
        <v>105</v>
      </c>
    </row>
    <row r="1422" customFormat="false" ht="12.75" hidden="false" customHeight="false" outlineLevel="0" collapsed="false">
      <c r="A1422" s="91" t="s">
        <v>467</v>
      </c>
      <c r="B1422" s="72" t="n">
        <v>96057496</v>
      </c>
      <c r="C1422" s="123" t="s">
        <v>40</v>
      </c>
      <c r="E1422" s="0" t="s">
        <v>14</v>
      </c>
      <c r="G1422" s="0" t="n">
        <v>86</v>
      </c>
    </row>
    <row r="1423" customFormat="false" ht="12.75" hidden="false" customHeight="false" outlineLevel="0" collapsed="false">
      <c r="A1423" s="91" t="s">
        <v>165</v>
      </c>
      <c r="B1423" s="72" t="n">
        <v>96060378</v>
      </c>
      <c r="C1423" s="123" t="s">
        <v>40</v>
      </c>
      <c r="E1423" s="0" t="s">
        <v>14</v>
      </c>
      <c r="G1423" s="0" t="n">
        <v>43</v>
      </c>
    </row>
    <row r="1424" customFormat="false" ht="12.75" hidden="false" customHeight="false" outlineLevel="0" collapsed="false">
      <c r="A1424" s="81" t="s">
        <v>80</v>
      </c>
      <c r="B1424" s="82" t="n">
        <v>96005582</v>
      </c>
      <c r="C1424" s="87" t="s">
        <v>53</v>
      </c>
      <c r="E1424" s="0" t="s">
        <v>14</v>
      </c>
      <c r="G1424" s="0" t="n">
        <v>21</v>
      </c>
    </row>
    <row r="1425" customFormat="false" ht="12.75" hidden="false" customHeight="false" outlineLevel="0" collapsed="false">
      <c r="A1425" s="81" t="s">
        <v>469</v>
      </c>
      <c r="B1425" s="82" t="n">
        <v>96050448</v>
      </c>
      <c r="C1425" s="87" t="s">
        <v>40</v>
      </c>
      <c r="E1425" s="0" t="s">
        <v>14</v>
      </c>
      <c r="G1425" s="0" t="e">
        <f aca="false">NA()</f>
        <v>#N/A</v>
      </c>
    </row>
    <row r="1426" customFormat="false" ht="12.75" hidden="false" customHeight="false" outlineLevel="0" collapsed="false">
      <c r="A1426" s="81" t="s">
        <v>471</v>
      </c>
      <c r="B1426" s="82" t="n">
        <v>96004389</v>
      </c>
      <c r="C1426" s="87" t="s">
        <v>472</v>
      </c>
      <c r="E1426" s="0" t="s">
        <v>14</v>
      </c>
      <c r="G1426" s="0" t="n">
        <v>116</v>
      </c>
    </row>
    <row r="1427" customFormat="false" ht="12.75" hidden="false" customHeight="false" outlineLevel="0" collapsed="false">
      <c r="A1427" s="81" t="s">
        <v>473</v>
      </c>
      <c r="B1427" s="82" t="n">
        <v>96070400</v>
      </c>
      <c r="C1427" s="87" t="s">
        <v>40</v>
      </c>
      <c r="E1427" s="0" t="s">
        <v>14</v>
      </c>
      <c r="G1427" s="0" t="e">
        <f aca="false">NA()</f>
        <v>#N/A</v>
      </c>
    </row>
    <row r="1428" customFormat="false" ht="12.75" hidden="false" customHeight="false" outlineLevel="0" collapsed="false">
      <c r="A1428" s="81" t="s">
        <v>474</v>
      </c>
      <c r="B1428" s="82" t="n">
        <v>96015003</v>
      </c>
      <c r="C1428" s="87" t="s">
        <v>53</v>
      </c>
      <c r="E1428" s="0" t="s">
        <v>14</v>
      </c>
      <c r="G1428" s="0" t="e">
        <f aca="false">NA()</f>
        <v>#N/A</v>
      </c>
    </row>
    <row r="1429" customFormat="false" ht="12.75" hidden="false" customHeight="false" outlineLevel="0" collapsed="false">
      <c r="A1429" s="91" t="s">
        <v>476</v>
      </c>
      <c r="B1429" s="72" t="n">
        <v>96063913</v>
      </c>
      <c r="C1429" s="123" t="s">
        <v>40</v>
      </c>
      <c r="E1429" s="0" t="s">
        <v>14</v>
      </c>
      <c r="G1429" s="0" t="n">
        <v>20</v>
      </c>
    </row>
    <row r="1430" customFormat="false" ht="12.75" hidden="false" customHeight="false" outlineLevel="0" collapsed="false">
      <c r="A1430" s="91" t="s">
        <v>476</v>
      </c>
      <c r="B1430" s="72" t="n">
        <v>96063913</v>
      </c>
      <c r="C1430" s="123" t="s">
        <v>477</v>
      </c>
      <c r="E1430" s="0" t="s">
        <v>14</v>
      </c>
      <c r="G1430" s="0" t="n">
        <v>20</v>
      </c>
    </row>
    <row r="1431" customFormat="false" ht="12.75" hidden="false" customHeight="false" outlineLevel="0" collapsed="false">
      <c r="A1431" s="81" t="s">
        <v>478</v>
      </c>
      <c r="B1431" s="82" t="n">
        <v>96056752</v>
      </c>
      <c r="C1431" s="87" t="s">
        <v>40</v>
      </c>
      <c r="E1431" s="0" t="s">
        <v>14</v>
      </c>
      <c r="G1431" s="0" t="e">
        <f aca="false">NA()</f>
        <v>#N/A</v>
      </c>
    </row>
    <row r="1432" customFormat="false" ht="12.75" hidden="false" customHeight="false" outlineLevel="0" collapsed="false">
      <c r="A1432" s="91" t="s">
        <v>479</v>
      </c>
      <c r="B1432" s="72" t="n">
        <v>96016180</v>
      </c>
      <c r="C1432" s="123" t="s">
        <v>53</v>
      </c>
      <c r="E1432" s="0" t="s">
        <v>14</v>
      </c>
      <c r="G1432" s="0" t="e">
        <f aca="false">NA()</f>
        <v>#N/A</v>
      </c>
    </row>
    <row r="1433" customFormat="false" ht="12.75" hidden="false" customHeight="false" outlineLevel="0" collapsed="false">
      <c r="A1433" s="81" t="s">
        <v>481</v>
      </c>
      <c r="B1433" s="82" t="n">
        <v>96004396</v>
      </c>
      <c r="C1433" s="87" t="s">
        <v>53</v>
      </c>
      <c r="E1433" s="0" t="s">
        <v>14</v>
      </c>
      <c r="G1433" s="0" t="e">
        <f aca="false">NA()</f>
        <v>#N/A</v>
      </c>
    </row>
    <row r="1434" customFormat="false" ht="12.75" hidden="false" customHeight="false" outlineLevel="0" collapsed="false">
      <c r="A1434" s="81" t="s">
        <v>132</v>
      </c>
      <c r="B1434" s="82" t="n">
        <v>96004053</v>
      </c>
      <c r="C1434" s="87" t="s">
        <v>53</v>
      </c>
      <c r="E1434" s="0" t="s">
        <v>14</v>
      </c>
      <c r="G1434" s="0" t="n">
        <v>91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G1434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0" ySplit="3" topLeftCell="BM442" activePane="bottomLeft" state="frozen"/>
      <selection pane="topLeft" activeCell="A1" activeCellId="0" sqref="A1"/>
      <selection pane="bottomLeft" activeCell="A4" activeCellId="0" sqref="A4:G49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58.56"/>
    <col collapsed="false" customWidth="true" hidden="false" outlineLevel="0" max="2" min="2" style="0" width="12.42"/>
    <col collapsed="false" customWidth="true" hidden="false" outlineLevel="0" max="3" min="3" style="47" width="47.14"/>
    <col collapsed="false" customWidth="true" hidden="false" outlineLevel="0" max="5" min="5" style="0" width="23.28"/>
    <col collapsed="false" customWidth="true" hidden="false" outlineLevel="0" max="6" min="6" style="0" width="17.7"/>
    <col collapsed="false" customWidth="true" hidden="false" outlineLevel="0" max="7" min="7" style="0" width="18.14"/>
  </cols>
  <sheetData>
    <row r="3" customFormat="false" ht="12.75" hidden="false" customHeight="false" outlineLevel="0" collapsed="false">
      <c r="A3" s="51" t="s">
        <v>7</v>
      </c>
      <c r="B3" s="51" t="s">
        <v>4015</v>
      </c>
      <c r="C3" s="51" t="s">
        <v>4016</v>
      </c>
      <c r="D3" s="51" t="s">
        <v>8</v>
      </c>
      <c r="E3" s="51" t="s">
        <v>4430</v>
      </c>
      <c r="F3" s="51" t="s">
        <v>4435</v>
      </c>
      <c r="G3" s="51" t="s">
        <v>4436</v>
      </c>
    </row>
    <row r="4" customFormat="false" ht="12.75" hidden="false" customHeight="false" outlineLevel="0" collapsed="false">
      <c r="A4" s="102" t="s">
        <v>31</v>
      </c>
      <c r="B4" s="102" t="n">
        <v>96021110</v>
      </c>
      <c r="C4" s="102" t="s">
        <v>27</v>
      </c>
      <c r="D4" s="102" t="n">
        <v>57399</v>
      </c>
      <c r="E4" s="0" t="s">
        <v>15</v>
      </c>
      <c r="F4" s="0" t="n">
        <v>4</v>
      </c>
      <c r="G4" s="0" t="e">
        <f aca="false">NA()</f>
        <v>#N/A</v>
      </c>
    </row>
    <row r="5" customFormat="false" ht="12.75" hidden="false" customHeight="false" outlineLevel="0" collapsed="false">
      <c r="A5" s="102" t="s">
        <v>31</v>
      </c>
      <c r="B5" s="102" t="n">
        <v>96021110</v>
      </c>
      <c r="C5" s="102" t="s">
        <v>27</v>
      </c>
      <c r="D5" s="102" t="n">
        <v>57399</v>
      </c>
      <c r="E5" s="0" t="s">
        <v>15</v>
      </c>
      <c r="F5" s="0" t="n">
        <v>4</v>
      </c>
      <c r="G5" s="0" t="e">
        <f aca="false">NA()</f>
        <v>#N/A</v>
      </c>
    </row>
    <row r="6" customFormat="false" ht="12.75" hidden="false" customHeight="false" outlineLevel="0" collapsed="false">
      <c r="A6" s="102" t="s">
        <v>31</v>
      </c>
      <c r="B6" s="102" t="n">
        <v>96021110</v>
      </c>
      <c r="C6" s="102" t="s">
        <v>27</v>
      </c>
      <c r="D6" s="102" t="n">
        <v>57399</v>
      </c>
      <c r="E6" s="0" t="s">
        <v>15</v>
      </c>
      <c r="F6" s="0" t="n">
        <v>4</v>
      </c>
      <c r="G6" s="0" t="e">
        <f aca="false">NA()</f>
        <v>#N/A</v>
      </c>
    </row>
    <row r="7" customFormat="false" ht="12.75" hidden="false" customHeight="false" outlineLevel="0" collapsed="false">
      <c r="A7" s="102" t="s">
        <v>31</v>
      </c>
      <c r="B7" s="102" t="n">
        <v>96021110</v>
      </c>
      <c r="C7" s="102" t="s">
        <v>27</v>
      </c>
      <c r="D7" s="102" t="n">
        <v>57399</v>
      </c>
      <c r="E7" s="0" t="s">
        <v>15</v>
      </c>
      <c r="F7" s="0" t="n">
        <v>4</v>
      </c>
      <c r="G7" s="0" t="e">
        <f aca="false">NA()</f>
        <v>#N/A</v>
      </c>
    </row>
    <row r="8" customFormat="false" ht="12.75" hidden="false" customHeight="false" outlineLevel="0" collapsed="false">
      <c r="A8" s="102" t="s">
        <v>31</v>
      </c>
      <c r="B8" s="102" t="n">
        <v>96021110</v>
      </c>
      <c r="C8" s="102" t="s">
        <v>27</v>
      </c>
      <c r="D8" s="102" t="n">
        <v>57399</v>
      </c>
      <c r="E8" s="0" t="s">
        <v>15</v>
      </c>
      <c r="F8" s="0" t="n">
        <v>4</v>
      </c>
      <c r="G8" s="0" t="e">
        <f aca="false">NA()</f>
        <v>#N/A</v>
      </c>
    </row>
    <row r="9" customFormat="false" ht="12.75" hidden="false" customHeight="false" outlineLevel="0" collapsed="false">
      <c r="A9" s="102" t="s">
        <v>31</v>
      </c>
      <c r="B9" s="102" t="n">
        <v>96021110</v>
      </c>
      <c r="C9" s="102" t="s">
        <v>27</v>
      </c>
      <c r="D9" s="102" t="n">
        <v>57399</v>
      </c>
      <c r="E9" s="0" t="s">
        <v>15</v>
      </c>
      <c r="F9" s="0" t="n">
        <v>4</v>
      </c>
      <c r="G9" s="0" t="e">
        <f aca="false">NA()</f>
        <v>#N/A</v>
      </c>
    </row>
    <row r="10" customFormat="false" ht="12.75" hidden="false" customHeight="false" outlineLevel="0" collapsed="false">
      <c r="A10" s="102" t="s">
        <v>31</v>
      </c>
      <c r="B10" s="102" t="n">
        <v>96021110</v>
      </c>
      <c r="C10" s="102" t="s">
        <v>27</v>
      </c>
      <c r="D10" s="102" t="n">
        <v>57399</v>
      </c>
      <c r="E10" s="0" t="s">
        <v>15</v>
      </c>
      <c r="F10" s="0" t="n">
        <v>4</v>
      </c>
      <c r="G10" s="0" t="e">
        <f aca="false">NA()</f>
        <v>#N/A</v>
      </c>
    </row>
    <row r="11" customFormat="false" ht="12.75" hidden="false" customHeight="false" outlineLevel="0" collapsed="false">
      <c r="A11" s="102" t="s">
        <v>31</v>
      </c>
      <c r="B11" s="102" t="n">
        <v>96021110</v>
      </c>
      <c r="C11" s="102" t="s">
        <v>27</v>
      </c>
      <c r="D11" s="102" t="n">
        <v>57399</v>
      </c>
      <c r="E11" s="0" t="s">
        <v>15</v>
      </c>
      <c r="F11" s="0" t="n">
        <v>4</v>
      </c>
      <c r="G11" s="0" t="e">
        <f aca="false">NA()</f>
        <v>#N/A</v>
      </c>
    </row>
    <row r="12" customFormat="false" ht="12.75" hidden="false" customHeight="false" outlineLevel="0" collapsed="false">
      <c r="A12" s="102" t="s">
        <v>31</v>
      </c>
      <c r="B12" s="102" t="n">
        <v>96021110</v>
      </c>
      <c r="C12" s="102" t="s">
        <v>27</v>
      </c>
      <c r="D12" s="102" t="n">
        <v>57399</v>
      </c>
      <c r="E12" s="0" t="s">
        <v>15</v>
      </c>
      <c r="F12" s="0" t="n">
        <v>4</v>
      </c>
      <c r="G12" s="0" t="e">
        <f aca="false">NA()</f>
        <v>#N/A</v>
      </c>
    </row>
    <row r="13" customFormat="false" ht="12.75" hidden="false" customHeight="false" outlineLevel="0" collapsed="false">
      <c r="A13" s="102" t="s">
        <v>31</v>
      </c>
      <c r="B13" s="102" t="n">
        <v>96021110</v>
      </c>
      <c r="C13" s="102" t="s">
        <v>27</v>
      </c>
      <c r="D13" s="102" t="n">
        <v>57399</v>
      </c>
      <c r="E13" s="0" t="s">
        <v>15</v>
      </c>
      <c r="F13" s="0" t="n">
        <v>4</v>
      </c>
      <c r="G13" s="0" t="e">
        <f aca="false">NA()</f>
        <v>#N/A</v>
      </c>
    </row>
    <row r="14" customFormat="false" ht="12.75" hidden="false" customHeight="false" outlineLevel="0" collapsed="false">
      <c r="A14" s="102" t="s">
        <v>31</v>
      </c>
      <c r="B14" s="102" t="n">
        <v>96021110</v>
      </c>
      <c r="C14" s="102" t="s">
        <v>27</v>
      </c>
      <c r="D14" s="102" t="n">
        <v>57399</v>
      </c>
      <c r="E14" s="0" t="s">
        <v>15</v>
      </c>
      <c r="F14" s="0" t="n">
        <v>4</v>
      </c>
      <c r="G14" s="0" t="e">
        <f aca="false">NA()</f>
        <v>#N/A</v>
      </c>
    </row>
    <row r="15" customFormat="false" ht="12.75" hidden="false" customHeight="false" outlineLevel="0" collapsed="false">
      <c r="A15" s="102" t="s">
        <v>31</v>
      </c>
      <c r="B15" s="102" t="n">
        <v>96021110</v>
      </c>
      <c r="C15" s="102" t="s">
        <v>27</v>
      </c>
      <c r="D15" s="102" t="n">
        <v>57399</v>
      </c>
      <c r="E15" s="0" t="s">
        <v>15</v>
      </c>
      <c r="F15" s="0" t="n">
        <v>4</v>
      </c>
      <c r="G15" s="0" t="e">
        <f aca="false">NA()</f>
        <v>#N/A</v>
      </c>
    </row>
    <row r="16" customFormat="false" ht="12.75" hidden="false" customHeight="false" outlineLevel="0" collapsed="false">
      <c r="A16" s="102" t="s">
        <v>353</v>
      </c>
      <c r="B16" s="102" t="n">
        <v>96057035</v>
      </c>
      <c r="C16" s="102" t="s">
        <v>27</v>
      </c>
      <c r="D16" s="102" t="n">
        <v>50591</v>
      </c>
      <c r="E16" s="0" t="s">
        <v>15</v>
      </c>
      <c r="F16" s="0" t="e">
        <f aca="false">NA()</f>
        <v>#N/A</v>
      </c>
      <c r="G16" s="0" t="n">
        <v>4</v>
      </c>
    </row>
    <row r="17" customFormat="false" ht="12.75" hidden="false" customHeight="false" outlineLevel="0" collapsed="false">
      <c r="A17" s="102" t="s">
        <v>353</v>
      </c>
      <c r="B17" s="102" t="n">
        <v>96057035</v>
      </c>
      <c r="C17" s="102" t="s">
        <v>27</v>
      </c>
      <c r="D17" s="102" t="n">
        <v>50591</v>
      </c>
      <c r="E17" s="0" t="s">
        <v>15</v>
      </c>
      <c r="F17" s="0" t="e">
        <f aca="false">NA()</f>
        <v>#N/A</v>
      </c>
      <c r="G17" s="0" t="n">
        <v>4</v>
      </c>
    </row>
    <row r="18" customFormat="false" ht="12.75" hidden="false" customHeight="false" outlineLevel="0" collapsed="false">
      <c r="A18" s="102" t="s">
        <v>353</v>
      </c>
      <c r="B18" s="102" t="n">
        <v>96057035</v>
      </c>
      <c r="C18" s="102" t="s">
        <v>27</v>
      </c>
      <c r="D18" s="102" t="n">
        <v>50591</v>
      </c>
      <c r="E18" s="0" t="s">
        <v>15</v>
      </c>
      <c r="F18" s="0" t="e">
        <f aca="false">NA()</f>
        <v>#N/A</v>
      </c>
      <c r="G18" s="0" t="n">
        <v>4</v>
      </c>
    </row>
    <row r="19" customFormat="false" ht="12.75" hidden="false" customHeight="false" outlineLevel="0" collapsed="false">
      <c r="A19" s="102" t="s">
        <v>99</v>
      </c>
      <c r="B19" s="102" t="n">
        <v>96064587</v>
      </c>
      <c r="C19" s="102" t="s">
        <v>27</v>
      </c>
      <c r="D19" s="102" t="n">
        <v>102342</v>
      </c>
      <c r="E19" s="0" t="s">
        <v>15</v>
      </c>
      <c r="F19" s="0" t="n">
        <v>2</v>
      </c>
      <c r="G19" s="0" t="e">
        <f aca="false">NA()</f>
        <v>#N/A</v>
      </c>
    </row>
    <row r="20" customFormat="false" ht="12.75" hidden="false" customHeight="false" outlineLevel="0" collapsed="false">
      <c r="A20" s="102" t="s">
        <v>99</v>
      </c>
      <c r="B20" s="102" t="n">
        <v>96064587</v>
      </c>
      <c r="C20" s="102" t="s">
        <v>27</v>
      </c>
      <c r="D20" s="102" t="n">
        <v>102342</v>
      </c>
      <c r="E20" s="0" t="s">
        <v>15</v>
      </c>
      <c r="F20" s="0" t="n">
        <v>2</v>
      </c>
      <c r="G20" s="0" t="e">
        <f aca="false">NA()</f>
        <v>#N/A</v>
      </c>
    </row>
    <row r="21" customFormat="false" ht="12.75" hidden="false" customHeight="false" outlineLevel="0" collapsed="false">
      <c r="A21" s="102" t="s">
        <v>99</v>
      </c>
      <c r="B21" s="102" t="n">
        <v>96064587</v>
      </c>
      <c r="C21" s="102" t="s">
        <v>27</v>
      </c>
      <c r="D21" s="102" t="n">
        <v>102342</v>
      </c>
      <c r="E21" s="0" t="s">
        <v>15</v>
      </c>
      <c r="F21" s="0" t="n">
        <v>2</v>
      </c>
      <c r="G21" s="0" t="e">
        <f aca="false">NA()</f>
        <v>#N/A</v>
      </c>
    </row>
    <row r="22" customFormat="false" ht="12.75" hidden="false" customHeight="false" outlineLevel="0" collapsed="false">
      <c r="A22" s="102" t="s">
        <v>26</v>
      </c>
      <c r="B22" s="102" t="n">
        <v>96041878</v>
      </c>
      <c r="C22" s="102" t="s">
        <v>27</v>
      </c>
      <c r="D22" s="102" t="n">
        <v>11135</v>
      </c>
      <c r="E22" s="0" t="s">
        <v>15</v>
      </c>
      <c r="F22" s="0" t="n">
        <v>78</v>
      </c>
      <c r="G22" s="0" t="e">
        <f aca="false">NA()</f>
        <v>#N/A</v>
      </c>
    </row>
    <row r="23" customFormat="false" ht="12.75" hidden="false" customHeight="false" outlineLevel="0" collapsed="false">
      <c r="A23" s="102" t="s">
        <v>26</v>
      </c>
      <c r="B23" s="102" t="n">
        <v>96041878</v>
      </c>
      <c r="C23" s="102" t="s">
        <v>27</v>
      </c>
      <c r="D23" s="102" t="n">
        <v>11135</v>
      </c>
      <c r="E23" s="0" t="s">
        <v>15</v>
      </c>
      <c r="F23" s="0" t="n">
        <v>78</v>
      </c>
      <c r="G23" s="0" t="e">
        <f aca="false">NA()</f>
        <v>#N/A</v>
      </c>
    </row>
    <row r="24" customFormat="false" ht="12.75" hidden="false" customHeight="false" outlineLevel="0" collapsed="false">
      <c r="A24" s="102" t="s">
        <v>26</v>
      </c>
      <c r="B24" s="102" t="n">
        <v>96041878</v>
      </c>
      <c r="C24" s="102" t="s">
        <v>27</v>
      </c>
      <c r="D24" s="102" t="n">
        <v>11135</v>
      </c>
      <c r="E24" s="0" t="s">
        <v>15</v>
      </c>
      <c r="F24" s="0" t="n">
        <v>78</v>
      </c>
      <c r="G24" s="0" t="e">
        <f aca="false">NA()</f>
        <v>#N/A</v>
      </c>
    </row>
    <row r="25" customFormat="false" ht="12.75" hidden="false" customHeight="false" outlineLevel="0" collapsed="false">
      <c r="A25" s="102" t="s">
        <v>198</v>
      </c>
      <c r="B25" s="102" t="n">
        <v>96016709</v>
      </c>
      <c r="C25" s="102" t="s">
        <v>27</v>
      </c>
      <c r="D25" s="102" t="n">
        <v>55265</v>
      </c>
      <c r="E25" s="0" t="s">
        <v>15</v>
      </c>
      <c r="F25" s="0" t="n">
        <v>30</v>
      </c>
      <c r="G25" s="0" t="e">
        <f aca="false">NA()</f>
        <v>#N/A</v>
      </c>
    </row>
    <row r="26" customFormat="false" ht="12.75" hidden="false" customHeight="false" outlineLevel="0" collapsed="false">
      <c r="A26" s="102" t="s">
        <v>198</v>
      </c>
      <c r="B26" s="102" t="n">
        <v>96016709</v>
      </c>
      <c r="C26" s="102" t="s">
        <v>27</v>
      </c>
      <c r="D26" s="102" t="n">
        <v>55265</v>
      </c>
      <c r="E26" s="0" t="s">
        <v>15</v>
      </c>
      <c r="F26" s="0" t="n">
        <v>30</v>
      </c>
      <c r="G26" s="0" t="e">
        <f aca="false">NA()</f>
        <v>#N/A</v>
      </c>
    </row>
    <row r="27" customFormat="false" ht="12.75" hidden="false" customHeight="false" outlineLevel="0" collapsed="false">
      <c r="A27" s="102" t="s">
        <v>198</v>
      </c>
      <c r="B27" s="102" t="n">
        <v>96016709</v>
      </c>
      <c r="C27" s="102" t="s">
        <v>27</v>
      </c>
      <c r="D27" s="102" t="n">
        <v>55265</v>
      </c>
      <c r="E27" s="0" t="s">
        <v>15</v>
      </c>
      <c r="F27" s="0" t="n">
        <v>30</v>
      </c>
      <c r="G27" s="0" t="e">
        <f aca="false">NA()</f>
        <v>#N/A</v>
      </c>
    </row>
    <row r="28" customFormat="false" ht="12.75" hidden="false" customHeight="false" outlineLevel="0" collapsed="false">
      <c r="A28" s="102" t="s">
        <v>76</v>
      </c>
      <c r="B28" s="102" t="n">
        <v>96004898</v>
      </c>
      <c r="C28" s="102" t="s">
        <v>27</v>
      </c>
      <c r="D28" s="102" t="n">
        <v>70526</v>
      </c>
      <c r="E28" s="0" t="s">
        <v>15</v>
      </c>
      <c r="F28" s="0" t="n">
        <v>9</v>
      </c>
      <c r="G28" s="0" t="e">
        <f aca="false">NA()</f>
        <v>#N/A</v>
      </c>
    </row>
    <row r="29" customFormat="false" ht="12.75" hidden="false" customHeight="false" outlineLevel="0" collapsed="false">
      <c r="A29" s="102" t="s">
        <v>76</v>
      </c>
      <c r="B29" s="102" t="n">
        <v>96004898</v>
      </c>
      <c r="C29" s="102" t="s">
        <v>27</v>
      </c>
      <c r="D29" s="102" t="n">
        <v>70526</v>
      </c>
      <c r="E29" s="0" t="s">
        <v>15</v>
      </c>
      <c r="F29" s="0" t="n">
        <v>9</v>
      </c>
      <c r="G29" s="0" t="e">
        <f aca="false">NA()</f>
        <v>#N/A</v>
      </c>
    </row>
    <row r="30" customFormat="false" ht="12.75" hidden="false" customHeight="false" outlineLevel="0" collapsed="false">
      <c r="A30" s="102" t="s">
        <v>76</v>
      </c>
      <c r="B30" s="102" t="n">
        <v>96004898</v>
      </c>
      <c r="C30" s="102" t="s">
        <v>27</v>
      </c>
      <c r="D30" s="102" t="n">
        <v>70526</v>
      </c>
      <c r="E30" s="0" t="s">
        <v>15</v>
      </c>
      <c r="F30" s="0" t="n">
        <v>9</v>
      </c>
      <c r="G30" s="0" t="e">
        <f aca="false">NA()</f>
        <v>#N/A</v>
      </c>
    </row>
    <row r="31" customFormat="false" ht="12.75" hidden="false" customHeight="false" outlineLevel="0" collapsed="false">
      <c r="A31" s="102" t="s">
        <v>136</v>
      </c>
      <c r="B31" s="102" t="n">
        <v>96004839</v>
      </c>
      <c r="C31" s="102" t="s">
        <v>27</v>
      </c>
      <c r="D31" s="102" t="n">
        <v>21474</v>
      </c>
      <c r="E31" s="0" t="s">
        <v>15</v>
      </c>
      <c r="F31" s="0" t="e">
        <f aca="false">NA()</f>
        <v>#N/A</v>
      </c>
      <c r="G31" s="0" t="e">
        <f aca="false">NA()</f>
        <v>#N/A</v>
      </c>
    </row>
    <row r="32" customFormat="false" ht="12.75" hidden="false" customHeight="false" outlineLevel="0" collapsed="false">
      <c r="A32" s="102" t="s">
        <v>136</v>
      </c>
      <c r="B32" s="102" t="n">
        <v>96004839</v>
      </c>
      <c r="C32" s="102" t="s">
        <v>27</v>
      </c>
      <c r="D32" s="102" t="n">
        <v>21474</v>
      </c>
      <c r="E32" s="0" t="s">
        <v>15</v>
      </c>
      <c r="F32" s="0" t="e">
        <f aca="false">NA()</f>
        <v>#N/A</v>
      </c>
      <c r="G32" s="0" t="e">
        <f aca="false">NA()</f>
        <v>#N/A</v>
      </c>
    </row>
    <row r="33" customFormat="false" ht="12.75" hidden="false" customHeight="false" outlineLevel="0" collapsed="false">
      <c r="A33" s="102" t="s">
        <v>136</v>
      </c>
      <c r="B33" s="102" t="n">
        <v>96004839</v>
      </c>
      <c r="C33" s="102" t="s">
        <v>27</v>
      </c>
      <c r="D33" s="102" t="n">
        <v>21474</v>
      </c>
      <c r="E33" s="0" t="s">
        <v>15</v>
      </c>
      <c r="F33" s="0" t="e">
        <f aca="false">NA()</f>
        <v>#N/A</v>
      </c>
      <c r="G33" s="0" t="e">
        <f aca="false">NA()</f>
        <v>#N/A</v>
      </c>
    </row>
    <row r="34" customFormat="false" ht="12.75" hidden="false" customHeight="false" outlineLevel="0" collapsed="false">
      <c r="A34" s="102" t="s">
        <v>357</v>
      </c>
      <c r="B34" s="102" t="n">
        <v>95000331</v>
      </c>
      <c r="C34" s="102" t="s">
        <v>27</v>
      </c>
      <c r="D34" s="102" t="n">
        <v>71593</v>
      </c>
      <c r="E34" s="0" t="s">
        <v>15</v>
      </c>
      <c r="F34" s="0" t="e">
        <f aca="false">NA()</f>
        <v>#N/A</v>
      </c>
      <c r="G34" s="0" t="e">
        <f aca="false">NA()</f>
        <v>#N/A</v>
      </c>
    </row>
    <row r="35" customFormat="false" ht="12.75" hidden="false" customHeight="false" outlineLevel="0" collapsed="false">
      <c r="A35" s="102" t="s">
        <v>357</v>
      </c>
      <c r="B35" s="102" t="n">
        <v>95000331</v>
      </c>
      <c r="C35" s="102" t="s">
        <v>27</v>
      </c>
      <c r="D35" s="102" t="n">
        <v>71593</v>
      </c>
      <c r="E35" s="0" t="s">
        <v>15</v>
      </c>
      <c r="F35" s="0" t="e">
        <f aca="false">NA()</f>
        <v>#N/A</v>
      </c>
      <c r="G35" s="0" t="e">
        <f aca="false">NA()</f>
        <v>#N/A</v>
      </c>
    </row>
    <row r="36" customFormat="false" ht="12.75" hidden="false" customHeight="false" outlineLevel="0" collapsed="false">
      <c r="A36" s="102" t="s">
        <v>357</v>
      </c>
      <c r="B36" s="102" t="n">
        <v>95000331</v>
      </c>
      <c r="C36" s="102" t="s">
        <v>27</v>
      </c>
      <c r="D36" s="102" t="n">
        <v>71593</v>
      </c>
      <c r="E36" s="0" t="s">
        <v>15</v>
      </c>
      <c r="F36" s="0" t="e">
        <f aca="false">NA()</f>
        <v>#N/A</v>
      </c>
      <c r="G36" s="0" t="e">
        <f aca="false">NA()</f>
        <v>#N/A</v>
      </c>
    </row>
    <row r="37" customFormat="false" ht="12.75" hidden="false" customHeight="false" outlineLevel="0" collapsed="false">
      <c r="A37" s="102" t="s">
        <v>126</v>
      </c>
      <c r="B37" s="102" t="n">
        <v>95001184</v>
      </c>
      <c r="C37" s="102" t="s">
        <v>127</v>
      </c>
      <c r="D37" s="102" t="n">
        <v>27</v>
      </c>
      <c r="E37" s="0" t="s">
        <v>15</v>
      </c>
      <c r="F37" s="0" t="n">
        <v>47</v>
      </c>
      <c r="G37" s="0" t="e">
        <f aca="false">NA()</f>
        <v>#N/A</v>
      </c>
    </row>
    <row r="38" customFormat="false" ht="12.75" hidden="false" customHeight="false" outlineLevel="0" collapsed="false">
      <c r="A38" s="102" t="s">
        <v>126</v>
      </c>
      <c r="B38" s="102" t="n">
        <v>95001184</v>
      </c>
      <c r="C38" s="102" t="s">
        <v>127</v>
      </c>
      <c r="D38" s="102" t="n">
        <v>27</v>
      </c>
      <c r="E38" s="0" t="s">
        <v>15</v>
      </c>
      <c r="F38" s="0" t="n">
        <v>47</v>
      </c>
      <c r="G38" s="0" t="e">
        <f aca="false">NA()</f>
        <v>#N/A</v>
      </c>
    </row>
    <row r="39" customFormat="false" ht="12.75" hidden="false" customHeight="false" outlineLevel="0" collapsed="false">
      <c r="A39" s="102" t="s">
        <v>126</v>
      </c>
      <c r="B39" s="102" t="n">
        <v>95001184</v>
      </c>
      <c r="C39" s="102" t="s">
        <v>127</v>
      </c>
      <c r="D39" s="102" t="n">
        <v>27</v>
      </c>
      <c r="E39" s="0" t="s">
        <v>15</v>
      </c>
      <c r="F39" s="0" t="n">
        <v>47</v>
      </c>
      <c r="G39" s="0" t="e">
        <f aca="false">NA()</f>
        <v>#N/A</v>
      </c>
    </row>
    <row r="40" customFormat="false" ht="12.75" hidden="false" customHeight="false" outlineLevel="0" collapsed="false">
      <c r="A40" s="102" t="s">
        <v>72</v>
      </c>
      <c r="B40" s="102" t="n">
        <v>96038383</v>
      </c>
      <c r="C40" s="102" t="s">
        <v>27</v>
      </c>
      <c r="D40" s="102" t="n">
        <v>65291</v>
      </c>
      <c r="E40" s="0" t="s">
        <v>15</v>
      </c>
      <c r="F40" s="0" t="n">
        <v>13</v>
      </c>
      <c r="G40" s="0" t="n">
        <v>7</v>
      </c>
    </row>
    <row r="41" customFormat="false" ht="12.75" hidden="false" customHeight="false" outlineLevel="0" collapsed="false">
      <c r="A41" s="102" t="s">
        <v>72</v>
      </c>
      <c r="B41" s="102" t="n">
        <v>96038383</v>
      </c>
      <c r="C41" s="102" t="s">
        <v>27</v>
      </c>
      <c r="D41" s="102" t="n">
        <v>65291</v>
      </c>
      <c r="E41" s="0" t="s">
        <v>15</v>
      </c>
      <c r="F41" s="0" t="n">
        <v>13</v>
      </c>
      <c r="G41" s="0" t="n">
        <v>7</v>
      </c>
    </row>
    <row r="42" customFormat="false" ht="12.75" hidden="false" customHeight="false" outlineLevel="0" collapsed="false">
      <c r="A42" s="102" t="s">
        <v>72</v>
      </c>
      <c r="B42" s="102" t="n">
        <v>96038383</v>
      </c>
      <c r="C42" s="102" t="s">
        <v>27</v>
      </c>
      <c r="D42" s="102" t="n">
        <v>65291</v>
      </c>
      <c r="E42" s="0" t="s">
        <v>15</v>
      </c>
      <c r="F42" s="0" t="n">
        <v>13</v>
      </c>
      <c r="G42" s="0" t="n">
        <v>7</v>
      </c>
    </row>
    <row r="43" customFormat="false" ht="12.75" hidden="false" customHeight="false" outlineLevel="0" collapsed="false">
      <c r="A43" s="102" t="s">
        <v>72</v>
      </c>
      <c r="B43" s="102" t="n">
        <v>96038383</v>
      </c>
      <c r="C43" s="102" t="s">
        <v>27</v>
      </c>
      <c r="D43" s="102" t="n">
        <v>65291</v>
      </c>
      <c r="E43" s="0" t="s">
        <v>15</v>
      </c>
      <c r="F43" s="0" t="n">
        <v>13</v>
      </c>
      <c r="G43" s="0" t="n">
        <v>7</v>
      </c>
    </row>
    <row r="44" customFormat="false" ht="12.75" hidden="false" customHeight="false" outlineLevel="0" collapsed="false">
      <c r="A44" s="102" t="s">
        <v>72</v>
      </c>
      <c r="B44" s="102" t="n">
        <v>96038383</v>
      </c>
      <c r="C44" s="102" t="s">
        <v>27</v>
      </c>
      <c r="D44" s="102" t="n">
        <v>65291</v>
      </c>
      <c r="E44" s="0" t="s">
        <v>15</v>
      </c>
      <c r="F44" s="0" t="n">
        <v>13</v>
      </c>
      <c r="G44" s="0" t="n">
        <v>7</v>
      </c>
    </row>
    <row r="45" customFormat="false" ht="12.75" hidden="false" customHeight="false" outlineLevel="0" collapsed="false">
      <c r="A45" s="102" t="s">
        <v>72</v>
      </c>
      <c r="B45" s="102" t="n">
        <v>96038383</v>
      </c>
      <c r="C45" s="102" t="s">
        <v>27</v>
      </c>
      <c r="D45" s="102" t="n">
        <v>65291</v>
      </c>
      <c r="E45" s="0" t="s">
        <v>15</v>
      </c>
      <c r="F45" s="0" t="n">
        <v>13</v>
      </c>
      <c r="G45" s="0" t="n">
        <v>7</v>
      </c>
    </row>
    <row r="46" customFormat="false" ht="12.75" hidden="false" customHeight="false" outlineLevel="0" collapsed="false">
      <c r="A46" s="102" t="s">
        <v>72</v>
      </c>
      <c r="B46" s="102" t="n">
        <v>96038383</v>
      </c>
      <c r="C46" s="102" t="s">
        <v>27</v>
      </c>
      <c r="D46" s="102" t="n">
        <v>65291</v>
      </c>
      <c r="E46" s="0" t="s">
        <v>15</v>
      </c>
      <c r="F46" s="0" t="n">
        <v>13</v>
      </c>
      <c r="G46" s="0" t="n">
        <v>7</v>
      </c>
    </row>
    <row r="47" customFormat="false" ht="12.75" hidden="false" customHeight="false" outlineLevel="0" collapsed="false">
      <c r="A47" s="102" t="s">
        <v>72</v>
      </c>
      <c r="B47" s="102" t="n">
        <v>96038383</v>
      </c>
      <c r="C47" s="102" t="s">
        <v>27</v>
      </c>
      <c r="D47" s="102" t="n">
        <v>65291</v>
      </c>
      <c r="E47" s="0" t="s">
        <v>15</v>
      </c>
      <c r="F47" s="0" t="n">
        <v>13</v>
      </c>
      <c r="G47" s="0" t="n">
        <v>7</v>
      </c>
    </row>
    <row r="48" customFormat="false" ht="12.75" hidden="false" customHeight="false" outlineLevel="0" collapsed="false">
      <c r="A48" s="102" t="s">
        <v>72</v>
      </c>
      <c r="B48" s="102" t="n">
        <v>96038383</v>
      </c>
      <c r="C48" s="102" t="s">
        <v>27</v>
      </c>
      <c r="D48" s="102" t="n">
        <v>65291</v>
      </c>
      <c r="E48" s="0" t="s">
        <v>15</v>
      </c>
      <c r="F48" s="0" t="n">
        <v>13</v>
      </c>
      <c r="G48" s="0" t="n">
        <v>7</v>
      </c>
    </row>
    <row r="49" customFormat="false" ht="12.75" hidden="false" customHeight="false" outlineLevel="0" collapsed="false">
      <c r="A49" s="102" t="s">
        <v>72</v>
      </c>
      <c r="B49" s="102" t="n">
        <v>96038383</v>
      </c>
      <c r="C49" s="102" t="s">
        <v>27</v>
      </c>
      <c r="D49" s="102" t="n">
        <v>65291</v>
      </c>
      <c r="E49" s="0" t="s">
        <v>15</v>
      </c>
      <c r="F49" s="0" t="n">
        <v>13</v>
      </c>
      <c r="G49" s="0" t="n">
        <v>7</v>
      </c>
    </row>
    <row r="50" customFormat="false" ht="12.75" hidden="false" customHeight="false" outlineLevel="0" collapsed="false">
      <c r="A50" s="102" t="s">
        <v>72</v>
      </c>
      <c r="B50" s="102" t="n">
        <v>96038383</v>
      </c>
      <c r="C50" s="102" t="s">
        <v>27</v>
      </c>
      <c r="D50" s="102" t="n">
        <v>65291</v>
      </c>
      <c r="E50" s="0" t="s">
        <v>15</v>
      </c>
      <c r="F50" s="0" t="n">
        <v>13</v>
      </c>
      <c r="G50" s="0" t="n">
        <v>7</v>
      </c>
    </row>
    <row r="51" customFormat="false" ht="12.75" hidden="false" customHeight="false" outlineLevel="0" collapsed="false">
      <c r="A51" s="102" t="s">
        <v>72</v>
      </c>
      <c r="B51" s="102" t="n">
        <v>96038383</v>
      </c>
      <c r="C51" s="102" t="s">
        <v>27</v>
      </c>
      <c r="D51" s="102" t="n">
        <v>65291</v>
      </c>
      <c r="E51" s="0" t="s">
        <v>15</v>
      </c>
      <c r="F51" s="0" t="n">
        <v>13</v>
      </c>
      <c r="G51" s="0" t="n">
        <v>7</v>
      </c>
    </row>
    <row r="52" customFormat="false" ht="12.75" hidden="false" customHeight="false" outlineLevel="0" collapsed="false">
      <c r="A52" s="102" t="s">
        <v>90</v>
      </c>
      <c r="B52" s="102" t="n">
        <v>95000290</v>
      </c>
      <c r="C52" s="102" t="s">
        <v>27</v>
      </c>
      <c r="D52" s="102" t="n">
        <v>56631</v>
      </c>
      <c r="E52" s="0" t="s">
        <v>15</v>
      </c>
      <c r="F52" s="0" t="n">
        <v>63</v>
      </c>
      <c r="G52" s="0" t="e">
        <f aca="false">NA()</f>
        <v>#N/A</v>
      </c>
    </row>
    <row r="53" customFormat="false" ht="12.75" hidden="false" customHeight="false" outlineLevel="0" collapsed="false">
      <c r="A53" s="102" t="s">
        <v>90</v>
      </c>
      <c r="B53" s="102" t="n">
        <v>95000290</v>
      </c>
      <c r="C53" s="102" t="s">
        <v>27</v>
      </c>
      <c r="D53" s="102" t="n">
        <v>56631</v>
      </c>
      <c r="E53" s="0" t="s">
        <v>15</v>
      </c>
      <c r="F53" s="0" t="n">
        <v>63</v>
      </c>
      <c r="G53" s="0" t="e">
        <f aca="false">NA()</f>
        <v>#N/A</v>
      </c>
    </row>
    <row r="54" customFormat="false" ht="12.75" hidden="false" customHeight="false" outlineLevel="0" collapsed="false">
      <c r="A54" s="102" t="s">
        <v>90</v>
      </c>
      <c r="B54" s="102" t="n">
        <v>95000290</v>
      </c>
      <c r="C54" s="102" t="s">
        <v>27</v>
      </c>
      <c r="D54" s="102" t="n">
        <v>56631</v>
      </c>
      <c r="E54" s="0" t="s">
        <v>15</v>
      </c>
      <c r="F54" s="0" t="n">
        <v>63</v>
      </c>
      <c r="G54" s="0" t="e">
        <f aca="false">NA()</f>
        <v>#N/A</v>
      </c>
    </row>
    <row r="55" customFormat="false" ht="12.75" hidden="false" customHeight="false" outlineLevel="0" collapsed="false">
      <c r="A55" s="102" t="s">
        <v>133</v>
      </c>
      <c r="B55" s="102" t="n">
        <v>95000403</v>
      </c>
      <c r="C55" s="102" t="s">
        <v>27</v>
      </c>
      <c r="D55" s="102" t="n">
        <v>26038</v>
      </c>
      <c r="E55" s="0" t="s">
        <v>15</v>
      </c>
      <c r="F55" s="0" t="n">
        <v>37</v>
      </c>
      <c r="G55" s="0" t="e">
        <f aca="false">NA()</f>
        <v>#N/A</v>
      </c>
    </row>
    <row r="56" customFormat="false" ht="12.75" hidden="false" customHeight="false" outlineLevel="0" collapsed="false">
      <c r="A56" s="102" t="s">
        <v>133</v>
      </c>
      <c r="B56" s="102" t="n">
        <v>95000403</v>
      </c>
      <c r="C56" s="102" t="s">
        <v>27</v>
      </c>
      <c r="D56" s="102" t="n">
        <v>26038</v>
      </c>
      <c r="E56" s="0" t="s">
        <v>15</v>
      </c>
      <c r="F56" s="0" t="n">
        <v>37</v>
      </c>
      <c r="G56" s="0" t="e">
        <f aca="false">NA()</f>
        <v>#N/A</v>
      </c>
    </row>
    <row r="57" customFormat="false" ht="12.75" hidden="false" customHeight="false" outlineLevel="0" collapsed="false">
      <c r="A57" s="102" t="s">
        <v>133</v>
      </c>
      <c r="B57" s="102" t="n">
        <v>95000403</v>
      </c>
      <c r="C57" s="102" t="s">
        <v>27</v>
      </c>
      <c r="D57" s="102" t="n">
        <v>26038</v>
      </c>
      <c r="E57" s="0" t="s">
        <v>15</v>
      </c>
      <c r="F57" s="0" t="n">
        <v>37</v>
      </c>
      <c r="G57" s="0" t="e">
        <f aca="false">NA()</f>
        <v>#N/A</v>
      </c>
    </row>
    <row r="58" customFormat="false" ht="12.75" hidden="false" customHeight="false" outlineLevel="0" collapsed="false">
      <c r="A58" s="102" t="s">
        <v>86</v>
      </c>
      <c r="B58" s="102" t="n">
        <v>96043502</v>
      </c>
      <c r="C58" s="102" t="s">
        <v>27</v>
      </c>
      <c r="D58" s="102" t="n">
        <v>57543</v>
      </c>
      <c r="E58" s="0" t="s">
        <v>15</v>
      </c>
      <c r="F58" s="0" t="n">
        <v>55</v>
      </c>
      <c r="G58" s="0" t="e">
        <f aca="false">NA()</f>
        <v>#N/A</v>
      </c>
    </row>
    <row r="59" customFormat="false" ht="12.75" hidden="false" customHeight="false" outlineLevel="0" collapsed="false">
      <c r="A59" s="102" t="s">
        <v>86</v>
      </c>
      <c r="B59" s="102" t="n">
        <v>96043502</v>
      </c>
      <c r="C59" s="102" t="s">
        <v>27</v>
      </c>
      <c r="D59" s="102" t="n">
        <v>57543</v>
      </c>
      <c r="E59" s="0" t="s">
        <v>15</v>
      </c>
      <c r="F59" s="0" t="n">
        <v>55</v>
      </c>
      <c r="G59" s="0" t="e">
        <f aca="false">NA()</f>
        <v>#N/A</v>
      </c>
    </row>
    <row r="60" customFormat="false" ht="12.75" hidden="false" customHeight="false" outlineLevel="0" collapsed="false">
      <c r="A60" s="102" t="s">
        <v>86</v>
      </c>
      <c r="B60" s="102" t="n">
        <v>96043502</v>
      </c>
      <c r="C60" s="102" t="s">
        <v>27</v>
      </c>
      <c r="D60" s="102" t="n">
        <v>57543</v>
      </c>
      <c r="E60" s="0" t="s">
        <v>15</v>
      </c>
      <c r="F60" s="0" t="n">
        <v>55</v>
      </c>
      <c r="G60" s="0" t="e">
        <f aca="false">NA()</f>
        <v>#N/A</v>
      </c>
    </row>
    <row r="61" customFormat="false" ht="12.75" hidden="false" customHeight="false" outlineLevel="0" collapsed="false">
      <c r="A61" s="102" t="s">
        <v>75</v>
      </c>
      <c r="B61" s="102" t="n">
        <v>96054899</v>
      </c>
      <c r="C61" s="102" t="s">
        <v>27</v>
      </c>
      <c r="D61" s="102" t="n">
        <v>68856</v>
      </c>
      <c r="E61" s="0" t="s">
        <v>15</v>
      </c>
      <c r="F61" s="0" t="n">
        <v>23</v>
      </c>
      <c r="G61" s="0" t="e">
        <f aca="false">NA()</f>
        <v>#N/A</v>
      </c>
    </row>
    <row r="62" customFormat="false" ht="12.75" hidden="false" customHeight="false" outlineLevel="0" collapsed="false">
      <c r="A62" s="102" t="s">
        <v>75</v>
      </c>
      <c r="B62" s="102" t="n">
        <v>96054899</v>
      </c>
      <c r="C62" s="102" t="s">
        <v>27</v>
      </c>
      <c r="D62" s="102" t="n">
        <v>68856</v>
      </c>
      <c r="E62" s="0" t="s">
        <v>15</v>
      </c>
      <c r="F62" s="0" t="n">
        <v>23</v>
      </c>
      <c r="G62" s="0" t="e">
        <f aca="false">NA()</f>
        <v>#N/A</v>
      </c>
    </row>
    <row r="63" customFormat="false" ht="12.75" hidden="false" customHeight="false" outlineLevel="0" collapsed="false">
      <c r="A63" s="102" t="s">
        <v>75</v>
      </c>
      <c r="B63" s="102" t="n">
        <v>96054899</v>
      </c>
      <c r="C63" s="102" t="s">
        <v>27</v>
      </c>
      <c r="D63" s="102" t="n">
        <v>68856</v>
      </c>
      <c r="E63" s="0" t="s">
        <v>15</v>
      </c>
      <c r="F63" s="0" t="n">
        <v>23</v>
      </c>
      <c r="G63" s="0" t="e">
        <f aca="false">NA()</f>
        <v>#N/A</v>
      </c>
    </row>
    <row r="64" customFormat="false" ht="12.75" hidden="false" customHeight="false" outlineLevel="0" collapsed="false">
      <c r="A64" s="102" t="s">
        <v>200</v>
      </c>
      <c r="B64" s="102" t="n">
        <v>95001164</v>
      </c>
      <c r="C64" s="102" t="s">
        <v>27</v>
      </c>
      <c r="D64" s="102" t="n">
        <v>942</v>
      </c>
      <c r="E64" s="0" t="s">
        <v>15</v>
      </c>
      <c r="F64" s="0" t="n">
        <v>75</v>
      </c>
      <c r="G64" s="0" t="e">
        <f aca="false">NA()</f>
        <v>#N/A</v>
      </c>
    </row>
    <row r="65" customFormat="false" ht="12.75" hidden="false" customHeight="false" outlineLevel="0" collapsed="false">
      <c r="A65" s="102" t="s">
        <v>200</v>
      </c>
      <c r="B65" s="102" t="n">
        <v>95001164</v>
      </c>
      <c r="C65" s="102" t="s">
        <v>27</v>
      </c>
      <c r="D65" s="102" t="n">
        <v>942</v>
      </c>
      <c r="E65" s="0" t="s">
        <v>15</v>
      </c>
      <c r="F65" s="0" t="n">
        <v>75</v>
      </c>
      <c r="G65" s="0" t="e">
        <f aca="false">NA()</f>
        <v>#N/A</v>
      </c>
    </row>
    <row r="66" customFormat="false" ht="12.75" hidden="false" customHeight="false" outlineLevel="0" collapsed="false">
      <c r="A66" s="102" t="s">
        <v>200</v>
      </c>
      <c r="B66" s="102" t="n">
        <v>95001164</v>
      </c>
      <c r="C66" s="102" t="s">
        <v>27</v>
      </c>
      <c r="D66" s="102" t="n">
        <v>942</v>
      </c>
      <c r="E66" s="0" t="s">
        <v>15</v>
      </c>
      <c r="F66" s="0" t="n">
        <v>75</v>
      </c>
      <c r="G66" s="0" t="e">
        <f aca="false">NA()</f>
        <v>#N/A</v>
      </c>
    </row>
    <row r="67" customFormat="false" ht="12.75" hidden="false" customHeight="false" outlineLevel="0" collapsed="false">
      <c r="A67" s="102" t="s">
        <v>88</v>
      </c>
      <c r="B67" s="102" t="n">
        <v>96014540</v>
      </c>
      <c r="C67" s="102" t="s">
        <v>27</v>
      </c>
      <c r="D67" s="102" t="n">
        <v>53295</v>
      </c>
      <c r="E67" s="0" t="s">
        <v>15</v>
      </c>
      <c r="F67" s="0" t="n">
        <v>18</v>
      </c>
      <c r="G67" s="0" t="e">
        <f aca="false">NA()</f>
        <v>#N/A</v>
      </c>
    </row>
    <row r="68" customFormat="false" ht="12.75" hidden="false" customHeight="false" outlineLevel="0" collapsed="false">
      <c r="A68" s="102" t="s">
        <v>88</v>
      </c>
      <c r="B68" s="102" t="n">
        <v>96014540</v>
      </c>
      <c r="C68" s="102" t="s">
        <v>27</v>
      </c>
      <c r="D68" s="102" t="n">
        <v>53295</v>
      </c>
      <c r="E68" s="0" t="s">
        <v>15</v>
      </c>
      <c r="F68" s="0" t="n">
        <v>18</v>
      </c>
      <c r="G68" s="0" t="e">
        <f aca="false">NA()</f>
        <v>#N/A</v>
      </c>
    </row>
    <row r="69" customFormat="false" ht="12.75" hidden="false" customHeight="false" outlineLevel="0" collapsed="false">
      <c r="A69" s="102" t="s">
        <v>88</v>
      </c>
      <c r="B69" s="102" t="n">
        <v>96014540</v>
      </c>
      <c r="C69" s="102" t="s">
        <v>27</v>
      </c>
      <c r="D69" s="102" t="n">
        <v>53295</v>
      </c>
      <c r="E69" s="0" t="s">
        <v>15</v>
      </c>
      <c r="F69" s="0" t="n">
        <v>18</v>
      </c>
      <c r="G69" s="0" t="e">
        <f aca="false">NA()</f>
        <v>#N/A</v>
      </c>
    </row>
    <row r="70" customFormat="false" ht="12.75" hidden="false" customHeight="false" outlineLevel="0" collapsed="false">
      <c r="A70" s="102" t="s">
        <v>109</v>
      </c>
      <c r="B70" s="102" t="n">
        <v>96003713</v>
      </c>
      <c r="C70" s="102" t="s">
        <v>64</v>
      </c>
      <c r="D70" s="102" t="n">
        <v>29605</v>
      </c>
      <c r="E70" s="0" t="s">
        <v>15</v>
      </c>
      <c r="F70" s="0" t="n">
        <v>62</v>
      </c>
      <c r="G70" s="0" t="e">
        <f aca="false">NA()</f>
        <v>#N/A</v>
      </c>
    </row>
    <row r="71" customFormat="false" ht="12.75" hidden="false" customHeight="false" outlineLevel="0" collapsed="false">
      <c r="A71" s="102" t="s">
        <v>109</v>
      </c>
      <c r="B71" s="102" t="n">
        <v>96003713</v>
      </c>
      <c r="C71" s="102" t="s">
        <v>64</v>
      </c>
      <c r="D71" s="102" t="n">
        <v>29605</v>
      </c>
      <c r="E71" s="0" t="s">
        <v>15</v>
      </c>
      <c r="F71" s="0" t="n">
        <v>62</v>
      </c>
      <c r="G71" s="0" t="e">
        <f aca="false">NA()</f>
        <v>#N/A</v>
      </c>
    </row>
    <row r="72" customFormat="false" ht="12.75" hidden="false" customHeight="false" outlineLevel="0" collapsed="false">
      <c r="A72" s="102" t="s">
        <v>109</v>
      </c>
      <c r="B72" s="102" t="n">
        <v>96003713</v>
      </c>
      <c r="C72" s="102" t="s">
        <v>64</v>
      </c>
      <c r="D72" s="102" t="n">
        <v>29605</v>
      </c>
      <c r="E72" s="0" t="s">
        <v>15</v>
      </c>
      <c r="F72" s="0" t="n">
        <v>62</v>
      </c>
      <c r="G72" s="0" t="e">
        <f aca="false">NA()</f>
        <v>#N/A</v>
      </c>
    </row>
    <row r="73" customFormat="false" ht="12.75" hidden="false" customHeight="false" outlineLevel="0" collapsed="false">
      <c r="A73" s="102" t="s">
        <v>69</v>
      </c>
      <c r="B73" s="102" t="n">
        <v>96018986</v>
      </c>
      <c r="C73" s="102" t="s">
        <v>27</v>
      </c>
      <c r="D73" s="102" t="n">
        <v>49747</v>
      </c>
      <c r="E73" s="0" t="s">
        <v>15</v>
      </c>
      <c r="F73" s="0" t="e">
        <f aca="false">NA()</f>
        <v>#N/A</v>
      </c>
      <c r="G73" s="0" t="e">
        <f aca="false">NA()</f>
        <v>#N/A</v>
      </c>
    </row>
    <row r="74" customFormat="false" ht="12.75" hidden="false" customHeight="false" outlineLevel="0" collapsed="false">
      <c r="A74" s="102" t="s">
        <v>69</v>
      </c>
      <c r="B74" s="102" t="n">
        <v>96018986</v>
      </c>
      <c r="C74" s="102" t="s">
        <v>27</v>
      </c>
      <c r="D74" s="102" t="n">
        <v>49747</v>
      </c>
      <c r="E74" s="0" t="s">
        <v>15</v>
      </c>
      <c r="F74" s="0" t="e">
        <f aca="false">NA()</f>
        <v>#N/A</v>
      </c>
      <c r="G74" s="0" t="e">
        <f aca="false">NA()</f>
        <v>#N/A</v>
      </c>
    </row>
    <row r="75" customFormat="false" ht="12.75" hidden="false" customHeight="false" outlineLevel="0" collapsed="false">
      <c r="A75" s="102" t="s">
        <v>69</v>
      </c>
      <c r="B75" s="102" t="n">
        <v>96018986</v>
      </c>
      <c r="C75" s="102" t="s">
        <v>27</v>
      </c>
      <c r="D75" s="102" t="n">
        <v>49747</v>
      </c>
      <c r="E75" s="0" t="s">
        <v>15</v>
      </c>
      <c r="F75" s="0" t="e">
        <f aca="false">NA()</f>
        <v>#N/A</v>
      </c>
      <c r="G75" s="0" t="e">
        <f aca="false">NA()</f>
        <v>#N/A</v>
      </c>
    </row>
    <row r="76" customFormat="false" ht="12.75" hidden="false" customHeight="false" outlineLevel="0" collapsed="false">
      <c r="A76" s="102" t="s">
        <v>69</v>
      </c>
      <c r="B76" s="102" t="n">
        <v>96018986</v>
      </c>
      <c r="C76" s="102" t="s">
        <v>27</v>
      </c>
      <c r="D76" s="102" t="n">
        <v>49747</v>
      </c>
      <c r="E76" s="0" t="s">
        <v>15</v>
      </c>
      <c r="F76" s="0" t="e">
        <f aca="false">NA()</f>
        <v>#N/A</v>
      </c>
      <c r="G76" s="0" t="e">
        <f aca="false">NA()</f>
        <v>#N/A</v>
      </c>
    </row>
    <row r="77" customFormat="false" ht="12.75" hidden="false" customHeight="false" outlineLevel="0" collapsed="false">
      <c r="A77" s="102" t="s">
        <v>69</v>
      </c>
      <c r="B77" s="102" t="n">
        <v>96018986</v>
      </c>
      <c r="C77" s="102" t="s">
        <v>27</v>
      </c>
      <c r="D77" s="102" t="n">
        <v>49747</v>
      </c>
      <c r="E77" s="0" t="s">
        <v>15</v>
      </c>
      <c r="F77" s="0" t="e">
        <f aca="false">NA()</f>
        <v>#N/A</v>
      </c>
      <c r="G77" s="0" t="e">
        <f aca="false">NA()</f>
        <v>#N/A</v>
      </c>
    </row>
    <row r="78" customFormat="false" ht="12.75" hidden="false" customHeight="false" outlineLevel="0" collapsed="false">
      <c r="A78" s="102" t="s">
        <v>69</v>
      </c>
      <c r="B78" s="102" t="n">
        <v>96018986</v>
      </c>
      <c r="C78" s="102" t="s">
        <v>27</v>
      </c>
      <c r="D78" s="102" t="n">
        <v>49747</v>
      </c>
      <c r="E78" s="0" t="s">
        <v>15</v>
      </c>
      <c r="F78" s="0" t="e">
        <f aca="false">NA()</f>
        <v>#N/A</v>
      </c>
      <c r="G78" s="0" t="e">
        <f aca="false">NA()</f>
        <v>#N/A</v>
      </c>
    </row>
    <row r="79" customFormat="false" ht="12.75" hidden="false" customHeight="false" outlineLevel="0" collapsed="false">
      <c r="A79" s="102" t="s">
        <v>69</v>
      </c>
      <c r="B79" s="102" t="n">
        <v>96018986</v>
      </c>
      <c r="C79" s="102" t="s">
        <v>27</v>
      </c>
      <c r="D79" s="102" t="n">
        <v>49747</v>
      </c>
      <c r="E79" s="0" t="s">
        <v>15</v>
      </c>
      <c r="F79" s="0" t="e">
        <f aca="false">NA()</f>
        <v>#N/A</v>
      </c>
      <c r="G79" s="0" t="e">
        <f aca="false">NA()</f>
        <v>#N/A</v>
      </c>
    </row>
    <row r="80" customFormat="false" ht="12.75" hidden="false" customHeight="false" outlineLevel="0" collapsed="false">
      <c r="A80" s="102" t="s">
        <v>69</v>
      </c>
      <c r="B80" s="102" t="n">
        <v>96018986</v>
      </c>
      <c r="C80" s="102" t="s">
        <v>27</v>
      </c>
      <c r="D80" s="102" t="n">
        <v>49747</v>
      </c>
      <c r="E80" s="0" t="s">
        <v>15</v>
      </c>
      <c r="F80" s="0" t="e">
        <f aca="false">NA()</f>
        <v>#N/A</v>
      </c>
      <c r="G80" s="0" t="e">
        <f aca="false">NA()</f>
        <v>#N/A</v>
      </c>
    </row>
    <row r="81" customFormat="false" ht="12.75" hidden="false" customHeight="false" outlineLevel="0" collapsed="false">
      <c r="A81" s="102" t="s">
        <v>69</v>
      </c>
      <c r="B81" s="102" t="n">
        <v>96018986</v>
      </c>
      <c r="C81" s="102" t="s">
        <v>27</v>
      </c>
      <c r="D81" s="102" t="n">
        <v>49747</v>
      </c>
      <c r="E81" s="0" t="s">
        <v>15</v>
      </c>
      <c r="F81" s="0" t="e">
        <f aca="false">NA()</f>
        <v>#N/A</v>
      </c>
      <c r="G81" s="0" t="e">
        <f aca="false">NA()</f>
        <v>#N/A</v>
      </c>
    </row>
    <row r="82" customFormat="false" ht="12.75" hidden="false" customHeight="false" outlineLevel="0" collapsed="false">
      <c r="A82" s="102" t="s">
        <v>69</v>
      </c>
      <c r="B82" s="102" t="n">
        <v>96018986</v>
      </c>
      <c r="C82" s="102" t="s">
        <v>27</v>
      </c>
      <c r="D82" s="102" t="n">
        <v>49747</v>
      </c>
      <c r="E82" s="0" t="s">
        <v>15</v>
      </c>
      <c r="F82" s="0" t="e">
        <f aca="false">NA()</f>
        <v>#N/A</v>
      </c>
      <c r="G82" s="0" t="e">
        <f aca="false">NA()</f>
        <v>#N/A</v>
      </c>
    </row>
    <row r="83" customFormat="false" ht="12.75" hidden="false" customHeight="false" outlineLevel="0" collapsed="false">
      <c r="A83" s="102" t="s">
        <v>69</v>
      </c>
      <c r="B83" s="102" t="n">
        <v>96018986</v>
      </c>
      <c r="C83" s="102" t="s">
        <v>27</v>
      </c>
      <c r="D83" s="102" t="n">
        <v>49747</v>
      </c>
      <c r="E83" s="0" t="s">
        <v>15</v>
      </c>
      <c r="F83" s="0" t="e">
        <f aca="false">NA()</f>
        <v>#N/A</v>
      </c>
      <c r="G83" s="0" t="e">
        <f aca="false">NA()</f>
        <v>#N/A</v>
      </c>
    </row>
    <row r="84" customFormat="false" ht="12.75" hidden="false" customHeight="false" outlineLevel="0" collapsed="false">
      <c r="A84" s="102" t="s">
        <v>69</v>
      </c>
      <c r="B84" s="102" t="n">
        <v>96018986</v>
      </c>
      <c r="C84" s="102" t="s">
        <v>27</v>
      </c>
      <c r="D84" s="102" t="n">
        <v>49747</v>
      </c>
      <c r="E84" s="0" t="s">
        <v>15</v>
      </c>
      <c r="F84" s="0" t="e">
        <f aca="false">NA()</f>
        <v>#N/A</v>
      </c>
      <c r="G84" s="0" t="e">
        <f aca="false">NA()</f>
        <v>#N/A</v>
      </c>
    </row>
    <row r="85" customFormat="false" ht="12.75" hidden="false" customHeight="false" outlineLevel="0" collapsed="false">
      <c r="A85" s="102" t="s">
        <v>97</v>
      </c>
      <c r="B85" s="102" t="n">
        <v>96050438</v>
      </c>
      <c r="C85" s="102" t="s">
        <v>27</v>
      </c>
      <c r="D85" s="102" t="n">
        <v>54980</v>
      </c>
      <c r="E85" s="0" t="s">
        <v>15</v>
      </c>
      <c r="F85" s="0" t="n">
        <v>7</v>
      </c>
      <c r="G85" s="0" t="n">
        <v>11</v>
      </c>
    </row>
    <row r="86" customFormat="false" ht="12.75" hidden="false" customHeight="false" outlineLevel="0" collapsed="false">
      <c r="A86" s="102" t="s">
        <v>97</v>
      </c>
      <c r="B86" s="102" t="n">
        <v>96050438</v>
      </c>
      <c r="C86" s="102" t="s">
        <v>27</v>
      </c>
      <c r="D86" s="102" t="n">
        <v>54980</v>
      </c>
      <c r="E86" s="0" t="s">
        <v>15</v>
      </c>
      <c r="F86" s="0" t="n">
        <v>7</v>
      </c>
      <c r="G86" s="0" t="n">
        <v>11</v>
      </c>
    </row>
    <row r="87" customFormat="false" ht="12.75" hidden="false" customHeight="false" outlineLevel="0" collapsed="false">
      <c r="A87" s="102" t="s">
        <v>97</v>
      </c>
      <c r="B87" s="102" t="n">
        <v>96050438</v>
      </c>
      <c r="C87" s="102" t="s">
        <v>27</v>
      </c>
      <c r="D87" s="102" t="n">
        <v>54980</v>
      </c>
      <c r="E87" s="0" t="s">
        <v>15</v>
      </c>
      <c r="F87" s="0" t="n">
        <v>7</v>
      </c>
      <c r="G87" s="0" t="n">
        <v>11</v>
      </c>
    </row>
    <row r="88" customFormat="false" ht="12.75" hidden="false" customHeight="false" outlineLevel="0" collapsed="false">
      <c r="A88" s="102" t="s">
        <v>98</v>
      </c>
      <c r="B88" s="102" t="n">
        <v>96037412</v>
      </c>
      <c r="C88" s="102" t="s">
        <v>46</v>
      </c>
      <c r="D88" s="102" t="n">
        <v>65292</v>
      </c>
      <c r="E88" s="0" t="s">
        <v>15</v>
      </c>
      <c r="F88" s="0" t="n">
        <v>5</v>
      </c>
      <c r="G88" s="0" t="n">
        <v>2</v>
      </c>
    </row>
    <row r="89" customFormat="false" ht="12.75" hidden="false" customHeight="false" outlineLevel="0" collapsed="false">
      <c r="A89" s="102" t="s">
        <v>98</v>
      </c>
      <c r="B89" s="102" t="n">
        <v>96037412</v>
      </c>
      <c r="C89" s="102" t="s">
        <v>46</v>
      </c>
      <c r="D89" s="102" t="n">
        <v>65292</v>
      </c>
      <c r="E89" s="0" t="s">
        <v>15</v>
      </c>
      <c r="F89" s="0" t="n">
        <v>5</v>
      </c>
      <c r="G89" s="0" t="n">
        <v>2</v>
      </c>
    </row>
    <row r="90" customFormat="false" ht="12.75" hidden="false" customHeight="false" outlineLevel="0" collapsed="false">
      <c r="A90" s="102" t="s">
        <v>98</v>
      </c>
      <c r="B90" s="102" t="n">
        <v>96037412</v>
      </c>
      <c r="C90" s="102" t="s">
        <v>46</v>
      </c>
      <c r="D90" s="102" t="n">
        <v>65292</v>
      </c>
      <c r="E90" s="0" t="s">
        <v>15</v>
      </c>
      <c r="F90" s="0" t="n">
        <v>5</v>
      </c>
      <c r="G90" s="0" t="n">
        <v>2</v>
      </c>
    </row>
    <row r="91" customFormat="false" ht="12.75" hidden="false" customHeight="false" outlineLevel="0" collapsed="false">
      <c r="A91" s="102" t="s">
        <v>98</v>
      </c>
      <c r="B91" s="102" t="n">
        <v>96037412</v>
      </c>
      <c r="C91" s="102" t="s">
        <v>46</v>
      </c>
      <c r="D91" s="102" t="n">
        <v>65292</v>
      </c>
      <c r="E91" s="0" t="s">
        <v>15</v>
      </c>
      <c r="F91" s="0" t="n">
        <v>5</v>
      </c>
      <c r="G91" s="0" t="n">
        <v>2</v>
      </c>
    </row>
    <row r="92" customFormat="false" ht="12.75" hidden="false" customHeight="false" outlineLevel="0" collapsed="false">
      <c r="A92" s="102" t="s">
        <v>98</v>
      </c>
      <c r="B92" s="102" t="n">
        <v>96037412</v>
      </c>
      <c r="C92" s="102" t="s">
        <v>46</v>
      </c>
      <c r="D92" s="102" t="n">
        <v>65292</v>
      </c>
      <c r="E92" s="0" t="s">
        <v>15</v>
      </c>
      <c r="F92" s="0" t="n">
        <v>5</v>
      </c>
      <c r="G92" s="0" t="n">
        <v>2</v>
      </c>
    </row>
    <row r="93" customFormat="false" ht="12.75" hidden="false" customHeight="false" outlineLevel="0" collapsed="false">
      <c r="A93" s="102" t="s">
        <v>98</v>
      </c>
      <c r="B93" s="102" t="n">
        <v>96037412</v>
      </c>
      <c r="C93" s="102" t="s">
        <v>46</v>
      </c>
      <c r="D93" s="102" t="n">
        <v>65292</v>
      </c>
      <c r="E93" s="0" t="s">
        <v>15</v>
      </c>
      <c r="F93" s="0" t="n">
        <v>5</v>
      </c>
      <c r="G93" s="0" t="n">
        <v>2</v>
      </c>
    </row>
    <row r="94" customFormat="false" ht="12.75" hidden="false" customHeight="false" outlineLevel="0" collapsed="false">
      <c r="A94" s="102" t="s">
        <v>98</v>
      </c>
      <c r="B94" s="102" t="n">
        <v>96037412</v>
      </c>
      <c r="C94" s="102" t="s">
        <v>46</v>
      </c>
      <c r="D94" s="102" t="n">
        <v>65292</v>
      </c>
      <c r="E94" s="0" t="s">
        <v>15</v>
      </c>
      <c r="F94" s="0" t="n">
        <v>5</v>
      </c>
      <c r="G94" s="0" t="n">
        <v>2</v>
      </c>
    </row>
    <row r="95" customFormat="false" ht="12.75" hidden="false" customHeight="false" outlineLevel="0" collapsed="false">
      <c r="A95" s="102" t="s">
        <v>98</v>
      </c>
      <c r="B95" s="102" t="n">
        <v>96037412</v>
      </c>
      <c r="C95" s="102" t="s">
        <v>46</v>
      </c>
      <c r="D95" s="102" t="n">
        <v>65292</v>
      </c>
      <c r="E95" s="0" t="s">
        <v>15</v>
      </c>
      <c r="F95" s="0" t="n">
        <v>5</v>
      </c>
      <c r="G95" s="0" t="n">
        <v>2</v>
      </c>
    </row>
    <row r="96" customFormat="false" ht="12.75" hidden="false" customHeight="false" outlineLevel="0" collapsed="false">
      <c r="A96" s="102" t="s">
        <v>98</v>
      </c>
      <c r="B96" s="102" t="n">
        <v>96037412</v>
      </c>
      <c r="C96" s="102" t="s">
        <v>46</v>
      </c>
      <c r="D96" s="102" t="n">
        <v>65292</v>
      </c>
      <c r="E96" s="0" t="s">
        <v>15</v>
      </c>
      <c r="F96" s="0" t="n">
        <v>5</v>
      </c>
      <c r="G96" s="0" t="n">
        <v>2</v>
      </c>
    </row>
    <row r="97" customFormat="false" ht="12.75" hidden="false" customHeight="false" outlineLevel="0" collapsed="false">
      <c r="A97" s="102" t="s">
        <v>43</v>
      </c>
      <c r="B97" s="102" t="n">
        <v>95000199</v>
      </c>
      <c r="C97" s="102" t="s">
        <v>46</v>
      </c>
      <c r="D97" s="102" t="n">
        <v>61981</v>
      </c>
      <c r="E97" s="0" t="s">
        <v>15</v>
      </c>
      <c r="F97" s="0" t="n">
        <v>81</v>
      </c>
      <c r="G97" s="0" t="e">
        <f aca="false">NA()</f>
        <v>#N/A</v>
      </c>
    </row>
    <row r="98" customFormat="false" ht="12.75" hidden="false" customHeight="false" outlineLevel="0" collapsed="false">
      <c r="A98" s="102" t="s">
        <v>43</v>
      </c>
      <c r="B98" s="102" t="n">
        <v>95000199</v>
      </c>
      <c r="C98" s="102" t="s">
        <v>46</v>
      </c>
      <c r="D98" s="102" t="n">
        <v>61981</v>
      </c>
      <c r="E98" s="0" t="s">
        <v>15</v>
      </c>
      <c r="F98" s="0" t="n">
        <v>81</v>
      </c>
      <c r="G98" s="0" t="e">
        <f aca="false">NA()</f>
        <v>#N/A</v>
      </c>
    </row>
    <row r="99" customFormat="false" ht="12.75" hidden="false" customHeight="false" outlineLevel="0" collapsed="false">
      <c r="A99" s="102" t="s">
        <v>43</v>
      </c>
      <c r="B99" s="102" t="n">
        <v>95000199</v>
      </c>
      <c r="C99" s="102" t="s">
        <v>46</v>
      </c>
      <c r="D99" s="102" t="n">
        <v>61981</v>
      </c>
      <c r="E99" s="0" t="s">
        <v>15</v>
      </c>
      <c r="F99" s="0" t="n">
        <v>81</v>
      </c>
      <c r="G99" s="0" t="e">
        <f aca="false">NA()</f>
        <v>#N/A</v>
      </c>
    </row>
    <row r="100" customFormat="false" ht="12.75" hidden="false" customHeight="false" outlineLevel="0" collapsed="false">
      <c r="A100" s="102" t="s">
        <v>102</v>
      </c>
      <c r="B100" s="102" t="n">
        <v>96003709</v>
      </c>
      <c r="C100" s="102" t="s">
        <v>64</v>
      </c>
      <c r="D100" s="102" t="n">
        <v>51163</v>
      </c>
      <c r="E100" s="0" t="s">
        <v>15</v>
      </c>
      <c r="F100" s="0" t="n">
        <v>27</v>
      </c>
      <c r="G100" s="0" t="e">
        <f aca="false">NA()</f>
        <v>#N/A</v>
      </c>
    </row>
    <row r="101" customFormat="false" ht="12.75" hidden="false" customHeight="false" outlineLevel="0" collapsed="false">
      <c r="A101" s="102" t="s">
        <v>102</v>
      </c>
      <c r="B101" s="102" t="n">
        <v>96003709</v>
      </c>
      <c r="C101" s="102" t="s">
        <v>64</v>
      </c>
      <c r="D101" s="102" t="n">
        <v>51163</v>
      </c>
      <c r="E101" s="0" t="s">
        <v>15</v>
      </c>
      <c r="F101" s="0" t="n">
        <v>27</v>
      </c>
      <c r="G101" s="0" t="e">
        <f aca="false">NA()</f>
        <v>#N/A</v>
      </c>
    </row>
    <row r="102" customFormat="false" ht="12.75" hidden="false" customHeight="false" outlineLevel="0" collapsed="false">
      <c r="A102" s="102" t="s">
        <v>102</v>
      </c>
      <c r="B102" s="102" t="n">
        <v>96003709</v>
      </c>
      <c r="C102" s="102" t="s">
        <v>64</v>
      </c>
      <c r="D102" s="102" t="n">
        <v>51163</v>
      </c>
      <c r="E102" s="0" t="s">
        <v>15</v>
      </c>
      <c r="F102" s="0" t="n">
        <v>27</v>
      </c>
      <c r="G102" s="0" t="e">
        <f aca="false">NA()</f>
        <v>#N/A</v>
      </c>
    </row>
    <row r="103" customFormat="false" ht="12.75" hidden="false" customHeight="false" outlineLevel="0" collapsed="false">
      <c r="A103" s="102" t="s">
        <v>58</v>
      </c>
      <c r="B103" s="102" t="n">
        <v>96045266</v>
      </c>
      <c r="C103" s="102" t="s">
        <v>27</v>
      </c>
      <c r="D103" s="102" t="n">
        <v>53350</v>
      </c>
      <c r="E103" s="0" t="s">
        <v>15</v>
      </c>
      <c r="F103" s="0" t="n">
        <v>1</v>
      </c>
      <c r="G103" s="0" t="n">
        <v>8</v>
      </c>
    </row>
    <row r="104" customFormat="false" ht="12.75" hidden="false" customHeight="false" outlineLevel="0" collapsed="false">
      <c r="A104" s="102" t="s">
        <v>58</v>
      </c>
      <c r="B104" s="102" t="n">
        <v>96045266</v>
      </c>
      <c r="C104" s="102" t="s">
        <v>27</v>
      </c>
      <c r="D104" s="102" t="n">
        <v>53350</v>
      </c>
      <c r="E104" s="0" t="s">
        <v>15</v>
      </c>
      <c r="F104" s="0" t="n">
        <v>1</v>
      </c>
      <c r="G104" s="0" t="n">
        <v>8</v>
      </c>
    </row>
    <row r="105" customFormat="false" ht="12.75" hidden="false" customHeight="false" outlineLevel="0" collapsed="false">
      <c r="A105" s="102" t="s">
        <v>58</v>
      </c>
      <c r="B105" s="102" t="n">
        <v>96045266</v>
      </c>
      <c r="C105" s="102" t="s">
        <v>27</v>
      </c>
      <c r="D105" s="102" t="n">
        <v>53350</v>
      </c>
      <c r="E105" s="0" t="s">
        <v>15</v>
      </c>
      <c r="F105" s="0" t="n">
        <v>1</v>
      </c>
      <c r="G105" s="0" t="n">
        <v>8</v>
      </c>
    </row>
    <row r="106" customFormat="false" ht="12.75" hidden="false" customHeight="false" outlineLevel="0" collapsed="false">
      <c r="A106" s="102" t="s">
        <v>397</v>
      </c>
      <c r="B106" s="102" t="n">
        <v>96093729</v>
      </c>
      <c r="C106" s="102" t="s">
        <v>27</v>
      </c>
      <c r="D106" s="102" t="n">
        <v>88408</v>
      </c>
      <c r="E106" s="0" t="s">
        <v>15</v>
      </c>
      <c r="F106" s="0" t="e">
        <f aca="false">NA()</f>
        <v>#N/A</v>
      </c>
      <c r="G106" s="0" t="n">
        <v>9</v>
      </c>
    </row>
    <row r="107" customFormat="false" ht="12.75" hidden="false" customHeight="false" outlineLevel="0" collapsed="false">
      <c r="A107" s="102" t="s">
        <v>397</v>
      </c>
      <c r="B107" s="102" t="n">
        <v>96093729</v>
      </c>
      <c r="C107" s="102" t="s">
        <v>27</v>
      </c>
      <c r="D107" s="102" t="n">
        <v>88408</v>
      </c>
      <c r="E107" s="0" t="s">
        <v>15</v>
      </c>
      <c r="F107" s="0" t="e">
        <f aca="false">NA()</f>
        <v>#N/A</v>
      </c>
      <c r="G107" s="0" t="n">
        <v>9</v>
      </c>
    </row>
    <row r="108" customFormat="false" ht="12.75" hidden="false" customHeight="false" outlineLevel="0" collapsed="false">
      <c r="A108" s="102" t="s">
        <v>397</v>
      </c>
      <c r="B108" s="102" t="n">
        <v>96093729</v>
      </c>
      <c r="C108" s="102" t="s">
        <v>27</v>
      </c>
      <c r="D108" s="102" t="n">
        <v>88408</v>
      </c>
      <c r="E108" s="0" t="s">
        <v>15</v>
      </c>
      <c r="F108" s="0" t="e">
        <f aca="false">NA()</f>
        <v>#N/A</v>
      </c>
      <c r="G108" s="0" t="n">
        <v>9</v>
      </c>
    </row>
    <row r="109" customFormat="false" ht="12.75" hidden="false" customHeight="false" outlineLevel="0" collapsed="false">
      <c r="A109" s="102" t="s">
        <v>83</v>
      </c>
      <c r="B109" s="102" t="n">
        <v>96028131</v>
      </c>
      <c r="C109" s="102" t="s">
        <v>27</v>
      </c>
      <c r="D109" s="102" t="n">
        <v>53341</v>
      </c>
      <c r="E109" s="0" t="s">
        <v>15</v>
      </c>
      <c r="F109" s="0" t="n">
        <v>11</v>
      </c>
      <c r="G109" s="0" t="n">
        <v>5</v>
      </c>
    </row>
    <row r="110" customFormat="false" ht="12.75" hidden="false" customHeight="false" outlineLevel="0" collapsed="false">
      <c r="A110" s="102" t="s">
        <v>83</v>
      </c>
      <c r="B110" s="102" t="n">
        <v>96028131</v>
      </c>
      <c r="C110" s="102" t="s">
        <v>27</v>
      </c>
      <c r="D110" s="102" t="n">
        <v>53341</v>
      </c>
      <c r="E110" s="0" t="s">
        <v>15</v>
      </c>
      <c r="F110" s="0" t="n">
        <v>11</v>
      </c>
      <c r="G110" s="0" t="n">
        <v>5</v>
      </c>
    </row>
    <row r="111" customFormat="false" ht="12.75" hidden="false" customHeight="false" outlineLevel="0" collapsed="false">
      <c r="A111" s="102" t="s">
        <v>83</v>
      </c>
      <c r="B111" s="102" t="n">
        <v>96028131</v>
      </c>
      <c r="C111" s="102" t="s">
        <v>27</v>
      </c>
      <c r="D111" s="102" t="n">
        <v>53341</v>
      </c>
      <c r="E111" s="0" t="s">
        <v>15</v>
      </c>
      <c r="F111" s="0" t="n">
        <v>11</v>
      </c>
      <c r="G111" s="0" t="n">
        <v>5</v>
      </c>
    </row>
    <row r="112" customFormat="false" ht="12.75" hidden="false" customHeight="false" outlineLevel="0" collapsed="false">
      <c r="A112" s="102" t="s">
        <v>83</v>
      </c>
      <c r="B112" s="102" t="n">
        <v>96028131</v>
      </c>
      <c r="C112" s="102" t="s">
        <v>27</v>
      </c>
      <c r="D112" s="102" t="n">
        <v>53341</v>
      </c>
      <c r="E112" s="0" t="s">
        <v>15</v>
      </c>
      <c r="F112" s="0" t="n">
        <v>11</v>
      </c>
      <c r="G112" s="0" t="n">
        <v>5</v>
      </c>
    </row>
    <row r="113" customFormat="false" ht="12.75" hidden="false" customHeight="false" outlineLevel="0" collapsed="false">
      <c r="A113" s="102" t="s">
        <v>83</v>
      </c>
      <c r="B113" s="102" t="n">
        <v>96028131</v>
      </c>
      <c r="C113" s="102" t="s">
        <v>27</v>
      </c>
      <c r="D113" s="102" t="n">
        <v>53341</v>
      </c>
      <c r="E113" s="0" t="s">
        <v>15</v>
      </c>
      <c r="F113" s="0" t="n">
        <v>11</v>
      </c>
      <c r="G113" s="0" t="n">
        <v>5</v>
      </c>
    </row>
    <row r="114" customFormat="false" ht="12.75" hidden="false" customHeight="false" outlineLevel="0" collapsed="false">
      <c r="A114" s="102" t="s">
        <v>83</v>
      </c>
      <c r="B114" s="102" t="n">
        <v>96028131</v>
      </c>
      <c r="C114" s="102" t="s">
        <v>27</v>
      </c>
      <c r="D114" s="102" t="n">
        <v>53341</v>
      </c>
      <c r="E114" s="0" t="s">
        <v>15</v>
      </c>
      <c r="F114" s="0" t="n">
        <v>11</v>
      </c>
      <c r="G114" s="0" t="n">
        <v>5</v>
      </c>
    </row>
    <row r="115" customFormat="false" ht="12.75" hidden="false" customHeight="false" outlineLevel="0" collapsed="false">
      <c r="A115" s="102" t="s">
        <v>83</v>
      </c>
      <c r="B115" s="102" t="n">
        <v>96028131</v>
      </c>
      <c r="C115" s="102" t="s">
        <v>27</v>
      </c>
      <c r="D115" s="102" t="n">
        <v>53341</v>
      </c>
      <c r="E115" s="0" t="s">
        <v>15</v>
      </c>
      <c r="F115" s="0" t="n">
        <v>11</v>
      </c>
      <c r="G115" s="0" t="n">
        <v>5</v>
      </c>
    </row>
    <row r="116" customFormat="false" ht="12.75" hidden="false" customHeight="false" outlineLevel="0" collapsed="false">
      <c r="A116" s="102" t="s">
        <v>83</v>
      </c>
      <c r="B116" s="102" t="n">
        <v>96028131</v>
      </c>
      <c r="C116" s="102" t="s">
        <v>27</v>
      </c>
      <c r="D116" s="102" t="n">
        <v>53341</v>
      </c>
      <c r="E116" s="0" t="s">
        <v>15</v>
      </c>
      <c r="F116" s="0" t="n">
        <v>11</v>
      </c>
      <c r="G116" s="0" t="n">
        <v>5</v>
      </c>
    </row>
    <row r="117" customFormat="false" ht="12.75" hidden="false" customHeight="false" outlineLevel="0" collapsed="false">
      <c r="A117" s="102" t="s">
        <v>83</v>
      </c>
      <c r="B117" s="102" t="n">
        <v>96028131</v>
      </c>
      <c r="C117" s="102" t="s">
        <v>27</v>
      </c>
      <c r="D117" s="102" t="n">
        <v>53341</v>
      </c>
      <c r="E117" s="0" t="s">
        <v>15</v>
      </c>
      <c r="F117" s="0" t="n">
        <v>11</v>
      </c>
      <c r="G117" s="0" t="n">
        <v>5</v>
      </c>
    </row>
    <row r="118" customFormat="false" ht="12.75" hidden="false" customHeight="false" outlineLevel="0" collapsed="false">
      <c r="A118" s="102" t="s">
        <v>83</v>
      </c>
      <c r="B118" s="102" t="n">
        <v>96028131</v>
      </c>
      <c r="C118" s="102" t="s">
        <v>27</v>
      </c>
      <c r="D118" s="102" t="n">
        <v>53341</v>
      </c>
      <c r="E118" s="0" t="s">
        <v>15</v>
      </c>
      <c r="F118" s="0" t="n">
        <v>11</v>
      </c>
      <c r="G118" s="0" t="n">
        <v>5</v>
      </c>
    </row>
    <row r="119" customFormat="false" ht="12.75" hidden="false" customHeight="false" outlineLevel="0" collapsed="false">
      <c r="A119" s="102" t="s">
        <v>83</v>
      </c>
      <c r="B119" s="102" t="n">
        <v>96028131</v>
      </c>
      <c r="C119" s="102" t="s">
        <v>27</v>
      </c>
      <c r="D119" s="102" t="n">
        <v>53341</v>
      </c>
      <c r="E119" s="0" t="s">
        <v>15</v>
      </c>
      <c r="F119" s="0" t="n">
        <v>11</v>
      </c>
      <c r="G119" s="0" t="n">
        <v>5</v>
      </c>
    </row>
    <row r="120" customFormat="false" ht="12.75" hidden="false" customHeight="false" outlineLevel="0" collapsed="false">
      <c r="A120" s="102" t="s">
        <v>83</v>
      </c>
      <c r="B120" s="102" t="n">
        <v>96028131</v>
      </c>
      <c r="C120" s="102" t="s">
        <v>27</v>
      </c>
      <c r="D120" s="102" t="n">
        <v>53341</v>
      </c>
      <c r="E120" s="0" t="s">
        <v>15</v>
      </c>
      <c r="F120" s="0" t="n">
        <v>11</v>
      </c>
      <c r="G120" s="0" t="n">
        <v>5</v>
      </c>
    </row>
    <row r="121" customFormat="false" ht="12.75" hidden="false" customHeight="false" outlineLevel="0" collapsed="false">
      <c r="A121" s="102" t="s">
        <v>399</v>
      </c>
      <c r="B121" s="102" t="n">
        <v>96058748</v>
      </c>
      <c r="C121" s="102" t="s">
        <v>27</v>
      </c>
      <c r="D121" s="102" t="n">
        <v>93623</v>
      </c>
      <c r="E121" s="0" t="s">
        <v>15</v>
      </c>
      <c r="F121" s="0" t="e">
        <f aca="false">NA()</f>
        <v>#N/A</v>
      </c>
      <c r="G121" s="0" t="n">
        <v>10</v>
      </c>
    </row>
    <row r="122" customFormat="false" ht="12.75" hidden="false" customHeight="false" outlineLevel="0" collapsed="false">
      <c r="A122" s="102" t="s">
        <v>399</v>
      </c>
      <c r="B122" s="102" t="n">
        <v>96058748</v>
      </c>
      <c r="C122" s="102" t="s">
        <v>27</v>
      </c>
      <c r="D122" s="102" t="n">
        <v>93623</v>
      </c>
      <c r="E122" s="0" t="s">
        <v>15</v>
      </c>
      <c r="F122" s="0" t="e">
        <f aca="false">NA()</f>
        <v>#N/A</v>
      </c>
      <c r="G122" s="0" t="n">
        <v>10</v>
      </c>
    </row>
    <row r="123" customFormat="false" ht="12.75" hidden="false" customHeight="false" outlineLevel="0" collapsed="false">
      <c r="A123" s="102" t="s">
        <v>399</v>
      </c>
      <c r="B123" s="102" t="n">
        <v>96058748</v>
      </c>
      <c r="C123" s="102" t="s">
        <v>27</v>
      </c>
      <c r="D123" s="102" t="n">
        <v>93623</v>
      </c>
      <c r="E123" s="0" t="s">
        <v>15</v>
      </c>
      <c r="F123" s="0" t="e">
        <f aca="false">NA()</f>
        <v>#N/A</v>
      </c>
      <c r="G123" s="0" t="n">
        <v>10</v>
      </c>
    </row>
    <row r="124" customFormat="false" ht="12.75" hidden="false" customHeight="false" outlineLevel="0" collapsed="false">
      <c r="A124" s="102" t="s">
        <v>143</v>
      </c>
      <c r="B124" s="102" t="n">
        <v>96042254</v>
      </c>
      <c r="C124" s="102" t="s">
        <v>27</v>
      </c>
      <c r="D124" s="102" t="n">
        <v>51732</v>
      </c>
      <c r="E124" s="0" t="s">
        <v>15</v>
      </c>
      <c r="F124" s="0" t="n">
        <v>41</v>
      </c>
      <c r="G124" s="0" t="e">
        <f aca="false">NA()</f>
        <v>#N/A</v>
      </c>
    </row>
    <row r="125" customFormat="false" ht="12.75" hidden="false" customHeight="false" outlineLevel="0" collapsed="false">
      <c r="A125" s="102" t="s">
        <v>143</v>
      </c>
      <c r="B125" s="102" t="n">
        <v>96042254</v>
      </c>
      <c r="C125" s="102" t="s">
        <v>27</v>
      </c>
      <c r="D125" s="102" t="n">
        <v>51732</v>
      </c>
      <c r="E125" s="0" t="s">
        <v>15</v>
      </c>
      <c r="F125" s="0" t="n">
        <v>41</v>
      </c>
      <c r="G125" s="0" t="e">
        <f aca="false">NA()</f>
        <v>#N/A</v>
      </c>
    </row>
    <row r="126" customFormat="false" ht="12.75" hidden="false" customHeight="false" outlineLevel="0" collapsed="false">
      <c r="A126" s="102" t="s">
        <v>143</v>
      </c>
      <c r="B126" s="102" t="n">
        <v>96042254</v>
      </c>
      <c r="C126" s="102" t="s">
        <v>27</v>
      </c>
      <c r="D126" s="102" t="n">
        <v>51732</v>
      </c>
      <c r="E126" s="0" t="s">
        <v>15</v>
      </c>
      <c r="F126" s="0" t="n">
        <v>41</v>
      </c>
      <c r="G126" s="0" t="e">
        <f aca="false">NA()</f>
        <v>#N/A</v>
      </c>
    </row>
    <row r="127" customFormat="false" ht="12.75" hidden="false" customHeight="false" outlineLevel="0" collapsed="false">
      <c r="A127" s="102" t="s">
        <v>143</v>
      </c>
      <c r="B127" s="102" t="n">
        <v>96042254</v>
      </c>
      <c r="C127" s="102" t="s">
        <v>27</v>
      </c>
      <c r="D127" s="102" t="n">
        <v>51732</v>
      </c>
      <c r="E127" s="0" t="s">
        <v>15</v>
      </c>
      <c r="F127" s="0" t="n">
        <v>41</v>
      </c>
      <c r="G127" s="0" t="e">
        <f aca="false">NA()</f>
        <v>#N/A</v>
      </c>
    </row>
    <row r="128" customFormat="false" ht="12.75" hidden="false" customHeight="false" outlineLevel="0" collapsed="false">
      <c r="A128" s="102" t="s">
        <v>143</v>
      </c>
      <c r="B128" s="102" t="n">
        <v>96042254</v>
      </c>
      <c r="C128" s="102" t="s">
        <v>27</v>
      </c>
      <c r="D128" s="102" t="n">
        <v>51732</v>
      </c>
      <c r="E128" s="0" t="s">
        <v>15</v>
      </c>
      <c r="F128" s="0" t="n">
        <v>41</v>
      </c>
      <c r="G128" s="0" t="e">
        <f aca="false">NA()</f>
        <v>#N/A</v>
      </c>
    </row>
    <row r="129" customFormat="false" ht="12.75" hidden="false" customHeight="false" outlineLevel="0" collapsed="false">
      <c r="A129" s="102" t="s">
        <v>143</v>
      </c>
      <c r="B129" s="102" t="n">
        <v>96042254</v>
      </c>
      <c r="C129" s="102" t="s">
        <v>27</v>
      </c>
      <c r="D129" s="102" t="n">
        <v>51732</v>
      </c>
      <c r="E129" s="0" t="s">
        <v>15</v>
      </c>
      <c r="F129" s="0" t="n">
        <v>41</v>
      </c>
      <c r="G129" s="0" t="e">
        <f aca="false">NA()</f>
        <v>#N/A</v>
      </c>
    </row>
    <row r="130" customFormat="false" ht="12.75" hidden="false" customHeight="false" outlineLevel="0" collapsed="false">
      <c r="A130" s="102" t="s">
        <v>143</v>
      </c>
      <c r="B130" s="102" t="n">
        <v>96042254</v>
      </c>
      <c r="C130" s="102" t="s">
        <v>27</v>
      </c>
      <c r="D130" s="102" t="n">
        <v>51732</v>
      </c>
      <c r="E130" s="0" t="s">
        <v>15</v>
      </c>
      <c r="F130" s="0" t="n">
        <v>41</v>
      </c>
      <c r="G130" s="0" t="e">
        <f aca="false">NA()</f>
        <v>#N/A</v>
      </c>
    </row>
    <row r="131" customFormat="false" ht="12.75" hidden="false" customHeight="false" outlineLevel="0" collapsed="false">
      <c r="A131" s="102" t="s">
        <v>143</v>
      </c>
      <c r="B131" s="102" t="n">
        <v>96042254</v>
      </c>
      <c r="C131" s="102" t="s">
        <v>27</v>
      </c>
      <c r="D131" s="102" t="n">
        <v>51732</v>
      </c>
      <c r="E131" s="0" t="s">
        <v>15</v>
      </c>
      <c r="F131" s="0" t="n">
        <v>41</v>
      </c>
      <c r="G131" s="0" t="e">
        <f aca="false">NA()</f>
        <v>#N/A</v>
      </c>
    </row>
    <row r="132" customFormat="false" ht="12.75" hidden="false" customHeight="false" outlineLevel="0" collapsed="false">
      <c r="A132" s="102" t="s">
        <v>143</v>
      </c>
      <c r="B132" s="102" t="n">
        <v>96042254</v>
      </c>
      <c r="C132" s="102" t="s">
        <v>27</v>
      </c>
      <c r="D132" s="102" t="n">
        <v>51732</v>
      </c>
      <c r="E132" s="0" t="s">
        <v>15</v>
      </c>
      <c r="F132" s="0" t="n">
        <v>41</v>
      </c>
      <c r="G132" s="0" t="e">
        <f aca="false">NA()</f>
        <v>#N/A</v>
      </c>
    </row>
    <row r="133" customFormat="false" ht="12.75" hidden="false" customHeight="false" outlineLevel="0" collapsed="false">
      <c r="A133" s="102" t="s">
        <v>143</v>
      </c>
      <c r="B133" s="102" t="n">
        <v>96042254</v>
      </c>
      <c r="C133" s="102" t="s">
        <v>27</v>
      </c>
      <c r="D133" s="102" t="n">
        <v>51732</v>
      </c>
      <c r="E133" s="0" t="s">
        <v>15</v>
      </c>
      <c r="F133" s="0" t="n">
        <v>41</v>
      </c>
      <c r="G133" s="0" t="e">
        <f aca="false">NA()</f>
        <v>#N/A</v>
      </c>
    </row>
    <row r="134" customFormat="false" ht="12.75" hidden="false" customHeight="false" outlineLevel="0" collapsed="false">
      <c r="A134" s="102" t="s">
        <v>143</v>
      </c>
      <c r="B134" s="102" t="n">
        <v>96042254</v>
      </c>
      <c r="C134" s="102" t="s">
        <v>27</v>
      </c>
      <c r="D134" s="102" t="n">
        <v>51732</v>
      </c>
      <c r="E134" s="0" t="s">
        <v>15</v>
      </c>
      <c r="F134" s="0" t="n">
        <v>41</v>
      </c>
      <c r="G134" s="0" t="e">
        <f aca="false">NA()</f>
        <v>#N/A</v>
      </c>
    </row>
    <row r="135" customFormat="false" ht="12.75" hidden="false" customHeight="false" outlineLevel="0" collapsed="false">
      <c r="A135" s="102" t="s">
        <v>143</v>
      </c>
      <c r="B135" s="102" t="n">
        <v>96042254</v>
      </c>
      <c r="C135" s="102" t="s">
        <v>27</v>
      </c>
      <c r="D135" s="102" t="n">
        <v>51732</v>
      </c>
      <c r="E135" s="0" t="s">
        <v>15</v>
      </c>
      <c r="F135" s="0" t="n">
        <v>41</v>
      </c>
      <c r="G135" s="0" t="e">
        <f aca="false">NA()</f>
        <v>#N/A</v>
      </c>
    </row>
    <row r="136" customFormat="false" ht="12.75" hidden="false" customHeight="false" outlineLevel="0" collapsed="false">
      <c r="A136" s="102" t="s">
        <v>55</v>
      </c>
      <c r="B136" s="102" t="n">
        <v>96057022</v>
      </c>
      <c r="C136" s="102" t="s">
        <v>27</v>
      </c>
      <c r="D136" s="102" t="n">
        <v>91219</v>
      </c>
      <c r="E136" s="0" t="s">
        <v>15</v>
      </c>
      <c r="F136" s="0" t="n">
        <v>26</v>
      </c>
      <c r="G136" s="0" t="e">
        <f aca="false">NA()</f>
        <v>#N/A</v>
      </c>
    </row>
    <row r="137" customFormat="false" ht="12.75" hidden="false" customHeight="false" outlineLevel="0" collapsed="false">
      <c r="A137" s="102" t="s">
        <v>55</v>
      </c>
      <c r="B137" s="102" t="n">
        <v>96057022</v>
      </c>
      <c r="C137" s="102" t="s">
        <v>27</v>
      </c>
      <c r="D137" s="102" t="n">
        <v>91219</v>
      </c>
      <c r="E137" s="0" t="s">
        <v>15</v>
      </c>
      <c r="F137" s="0" t="n">
        <v>26</v>
      </c>
      <c r="G137" s="0" t="e">
        <f aca="false">NA()</f>
        <v>#N/A</v>
      </c>
    </row>
    <row r="138" customFormat="false" ht="12.75" hidden="false" customHeight="false" outlineLevel="0" collapsed="false">
      <c r="A138" s="102" t="s">
        <v>55</v>
      </c>
      <c r="B138" s="102" t="n">
        <v>96057022</v>
      </c>
      <c r="C138" s="102" t="s">
        <v>27</v>
      </c>
      <c r="D138" s="102" t="n">
        <v>91219</v>
      </c>
      <c r="E138" s="0" t="s">
        <v>15</v>
      </c>
      <c r="F138" s="0" t="n">
        <v>26</v>
      </c>
      <c r="G138" s="0" t="e">
        <f aca="false">NA()</f>
        <v>#N/A</v>
      </c>
    </row>
    <row r="139" customFormat="false" ht="12.75" hidden="false" customHeight="false" outlineLevel="0" collapsed="false">
      <c r="A139" s="102" t="s">
        <v>101</v>
      </c>
      <c r="B139" s="102" t="n">
        <v>96043410</v>
      </c>
      <c r="C139" s="102" t="s">
        <v>27</v>
      </c>
      <c r="D139" s="102" t="n">
        <v>65246</v>
      </c>
      <c r="E139" s="0" t="s">
        <v>15</v>
      </c>
      <c r="F139" s="0" t="e">
        <f aca="false">NA()</f>
        <v>#N/A</v>
      </c>
      <c r="G139" s="0" t="n">
        <v>12</v>
      </c>
    </row>
    <row r="140" customFormat="false" ht="12.75" hidden="false" customHeight="false" outlineLevel="0" collapsed="false">
      <c r="A140" s="102" t="s">
        <v>101</v>
      </c>
      <c r="B140" s="102" t="n">
        <v>96043410</v>
      </c>
      <c r="C140" s="102" t="s">
        <v>27</v>
      </c>
      <c r="D140" s="102" t="n">
        <v>65246</v>
      </c>
      <c r="E140" s="0" t="s">
        <v>15</v>
      </c>
      <c r="F140" s="0" t="e">
        <f aca="false">NA()</f>
        <v>#N/A</v>
      </c>
      <c r="G140" s="0" t="n">
        <v>12</v>
      </c>
    </row>
    <row r="141" customFormat="false" ht="12.75" hidden="false" customHeight="false" outlineLevel="0" collapsed="false">
      <c r="A141" s="102" t="s">
        <v>101</v>
      </c>
      <c r="B141" s="102" t="n">
        <v>96043410</v>
      </c>
      <c r="C141" s="102" t="s">
        <v>27</v>
      </c>
      <c r="D141" s="102" t="n">
        <v>65246</v>
      </c>
      <c r="E141" s="0" t="s">
        <v>15</v>
      </c>
      <c r="F141" s="0" t="e">
        <f aca="false">NA()</f>
        <v>#N/A</v>
      </c>
      <c r="G141" s="0" t="n">
        <v>12</v>
      </c>
    </row>
    <row r="142" customFormat="false" ht="12.75" hidden="false" customHeight="false" outlineLevel="0" collapsed="false">
      <c r="A142" s="102" t="s">
        <v>74</v>
      </c>
      <c r="B142" s="102" t="n">
        <v>96043931</v>
      </c>
      <c r="C142" s="102" t="s">
        <v>27</v>
      </c>
      <c r="D142" s="102" t="n">
        <v>120</v>
      </c>
      <c r="E142" s="0" t="s">
        <v>15</v>
      </c>
      <c r="F142" s="0" t="n">
        <v>15</v>
      </c>
      <c r="G142" s="0" t="e">
        <f aca="false">NA()</f>
        <v>#N/A</v>
      </c>
    </row>
    <row r="143" customFormat="false" ht="12.75" hidden="false" customHeight="false" outlineLevel="0" collapsed="false">
      <c r="A143" s="102" t="s">
        <v>74</v>
      </c>
      <c r="B143" s="102" t="n">
        <v>96043931</v>
      </c>
      <c r="C143" s="102" t="s">
        <v>27</v>
      </c>
      <c r="D143" s="102" t="n">
        <v>120</v>
      </c>
      <c r="E143" s="0" t="s">
        <v>15</v>
      </c>
      <c r="F143" s="0" t="n">
        <v>15</v>
      </c>
      <c r="G143" s="0" t="e">
        <f aca="false">NA()</f>
        <v>#N/A</v>
      </c>
    </row>
    <row r="144" customFormat="false" ht="12.75" hidden="false" customHeight="false" outlineLevel="0" collapsed="false">
      <c r="A144" s="102" t="s">
        <v>74</v>
      </c>
      <c r="B144" s="102" t="n">
        <v>96043931</v>
      </c>
      <c r="C144" s="102" t="s">
        <v>27</v>
      </c>
      <c r="D144" s="102" t="n">
        <v>120</v>
      </c>
      <c r="E144" s="0" t="s">
        <v>15</v>
      </c>
      <c r="F144" s="0" t="n">
        <v>15</v>
      </c>
      <c r="G144" s="0" t="e">
        <f aca="false">NA()</f>
        <v>#N/A</v>
      </c>
    </row>
    <row r="145" customFormat="false" ht="12.75" hidden="false" customHeight="false" outlineLevel="0" collapsed="false">
      <c r="A145" s="102" t="s">
        <v>63</v>
      </c>
      <c r="B145" s="102" t="n">
        <v>95000281</v>
      </c>
      <c r="C145" s="102" t="s">
        <v>64</v>
      </c>
      <c r="D145" s="102" t="n">
        <v>56264</v>
      </c>
      <c r="E145" s="0" t="s">
        <v>15</v>
      </c>
      <c r="F145" s="0" t="n">
        <v>21</v>
      </c>
      <c r="G145" s="0" t="n">
        <v>1</v>
      </c>
    </row>
    <row r="146" customFormat="false" ht="12.75" hidden="false" customHeight="false" outlineLevel="0" collapsed="false">
      <c r="A146" s="102" t="s">
        <v>63</v>
      </c>
      <c r="B146" s="102" t="n">
        <v>95000281</v>
      </c>
      <c r="C146" s="102" t="s">
        <v>64</v>
      </c>
      <c r="D146" s="102" t="n">
        <v>56264</v>
      </c>
      <c r="E146" s="0" t="s">
        <v>15</v>
      </c>
      <c r="F146" s="0" t="n">
        <v>21</v>
      </c>
      <c r="G146" s="0" t="n">
        <v>1</v>
      </c>
    </row>
    <row r="147" customFormat="false" ht="12.75" hidden="false" customHeight="false" outlineLevel="0" collapsed="false">
      <c r="A147" s="102" t="s">
        <v>63</v>
      </c>
      <c r="B147" s="102" t="n">
        <v>95000281</v>
      </c>
      <c r="C147" s="102" t="s">
        <v>64</v>
      </c>
      <c r="D147" s="102" t="n">
        <v>56264</v>
      </c>
      <c r="E147" s="0" t="s">
        <v>15</v>
      </c>
      <c r="F147" s="0" t="n">
        <v>21</v>
      </c>
      <c r="G147" s="0" t="n">
        <v>1</v>
      </c>
    </row>
    <row r="148" customFormat="false" ht="12.75" hidden="false" customHeight="false" outlineLevel="0" collapsed="false">
      <c r="A148" s="102" t="s">
        <v>96</v>
      </c>
      <c r="B148" s="102" t="n">
        <v>95000191</v>
      </c>
      <c r="C148" s="102" t="s">
        <v>61</v>
      </c>
      <c r="D148" s="102" t="n">
        <v>9409</v>
      </c>
      <c r="E148" s="0" t="s">
        <v>15</v>
      </c>
      <c r="F148" s="0" t="n">
        <v>42</v>
      </c>
      <c r="G148" s="0" t="e">
        <f aca="false">NA()</f>
        <v>#N/A</v>
      </c>
    </row>
    <row r="149" customFormat="false" ht="12.75" hidden="false" customHeight="false" outlineLevel="0" collapsed="false">
      <c r="A149" s="102" t="s">
        <v>96</v>
      </c>
      <c r="B149" s="102" t="n">
        <v>95000191</v>
      </c>
      <c r="C149" s="102" t="s">
        <v>61</v>
      </c>
      <c r="D149" s="102" t="n">
        <v>9409</v>
      </c>
      <c r="E149" s="0" t="s">
        <v>15</v>
      </c>
      <c r="F149" s="0" t="n">
        <v>42</v>
      </c>
      <c r="G149" s="0" t="e">
        <f aca="false">NA()</f>
        <v>#N/A</v>
      </c>
    </row>
    <row r="150" customFormat="false" ht="12.75" hidden="false" customHeight="false" outlineLevel="0" collapsed="false">
      <c r="A150" s="102" t="s">
        <v>96</v>
      </c>
      <c r="B150" s="102" t="n">
        <v>95000191</v>
      </c>
      <c r="C150" s="102" t="s">
        <v>61</v>
      </c>
      <c r="D150" s="102" t="n">
        <v>9409</v>
      </c>
      <c r="E150" s="0" t="s">
        <v>15</v>
      </c>
      <c r="F150" s="0" t="n">
        <v>42</v>
      </c>
      <c r="G150" s="0" t="e">
        <f aca="false">NA()</f>
        <v>#N/A</v>
      </c>
    </row>
    <row r="151" customFormat="false" ht="12.75" hidden="false" customHeight="false" outlineLevel="0" collapsed="false">
      <c r="A151" s="102" t="s">
        <v>435</v>
      </c>
      <c r="B151" s="102" t="n">
        <v>96016046</v>
      </c>
      <c r="C151" s="102" t="s">
        <v>27</v>
      </c>
      <c r="D151" s="102" t="n">
        <v>11157</v>
      </c>
      <c r="E151" s="0" t="s">
        <v>15</v>
      </c>
      <c r="F151" s="0" t="n">
        <v>25</v>
      </c>
      <c r="G151" s="0" t="e">
        <f aca="false">NA()</f>
        <v>#N/A</v>
      </c>
    </row>
    <row r="152" customFormat="false" ht="12.75" hidden="false" customHeight="false" outlineLevel="0" collapsed="false">
      <c r="A152" s="102" t="s">
        <v>435</v>
      </c>
      <c r="B152" s="102" t="n">
        <v>96016046</v>
      </c>
      <c r="C152" s="102" t="s">
        <v>27</v>
      </c>
      <c r="D152" s="102" t="n">
        <v>11157</v>
      </c>
      <c r="E152" s="0" t="s">
        <v>15</v>
      </c>
      <c r="F152" s="0" t="n">
        <v>25</v>
      </c>
      <c r="G152" s="0" t="e">
        <f aca="false">NA()</f>
        <v>#N/A</v>
      </c>
    </row>
    <row r="153" customFormat="false" ht="12.75" hidden="false" customHeight="false" outlineLevel="0" collapsed="false">
      <c r="A153" s="102" t="s">
        <v>435</v>
      </c>
      <c r="B153" s="102" t="n">
        <v>96016046</v>
      </c>
      <c r="C153" s="102" t="s">
        <v>27</v>
      </c>
      <c r="D153" s="102" t="n">
        <v>11157</v>
      </c>
      <c r="E153" s="0" t="s">
        <v>15</v>
      </c>
      <c r="F153" s="0" t="n">
        <v>25</v>
      </c>
      <c r="G153" s="0" t="e">
        <f aca="false">NA()</f>
        <v>#N/A</v>
      </c>
    </row>
    <row r="154" customFormat="false" ht="12.75" hidden="false" customHeight="false" outlineLevel="0" collapsed="false">
      <c r="A154" s="102" t="s">
        <v>435</v>
      </c>
      <c r="B154" s="102" t="n">
        <v>96016046</v>
      </c>
      <c r="C154" s="102" t="s">
        <v>27</v>
      </c>
      <c r="D154" s="102" t="n">
        <v>11157</v>
      </c>
      <c r="E154" s="0" t="s">
        <v>15</v>
      </c>
      <c r="F154" s="0" t="n">
        <v>25</v>
      </c>
      <c r="G154" s="0" t="e">
        <f aca="false">NA()</f>
        <v>#N/A</v>
      </c>
    </row>
    <row r="155" customFormat="false" ht="12.75" hidden="false" customHeight="false" outlineLevel="0" collapsed="false">
      <c r="A155" s="102" t="s">
        <v>435</v>
      </c>
      <c r="B155" s="102" t="n">
        <v>96016046</v>
      </c>
      <c r="C155" s="102" t="s">
        <v>27</v>
      </c>
      <c r="D155" s="102" t="n">
        <v>11157</v>
      </c>
      <c r="E155" s="0" t="s">
        <v>15</v>
      </c>
      <c r="F155" s="0" t="n">
        <v>25</v>
      </c>
      <c r="G155" s="0" t="e">
        <f aca="false">NA()</f>
        <v>#N/A</v>
      </c>
    </row>
    <row r="156" customFormat="false" ht="12.75" hidden="false" customHeight="false" outlineLevel="0" collapsed="false">
      <c r="A156" s="102" t="s">
        <v>435</v>
      </c>
      <c r="B156" s="102" t="n">
        <v>96016046</v>
      </c>
      <c r="C156" s="102" t="s">
        <v>27</v>
      </c>
      <c r="D156" s="102" t="n">
        <v>11157</v>
      </c>
      <c r="E156" s="0" t="s">
        <v>15</v>
      </c>
      <c r="F156" s="0" t="n">
        <v>25</v>
      </c>
      <c r="G156" s="0" t="e">
        <f aca="false">NA()</f>
        <v>#N/A</v>
      </c>
    </row>
    <row r="157" customFormat="false" ht="12.75" hidden="false" customHeight="false" outlineLevel="0" collapsed="false">
      <c r="A157" s="102" t="s">
        <v>435</v>
      </c>
      <c r="B157" s="102" t="n">
        <v>96016046</v>
      </c>
      <c r="C157" s="102" t="s">
        <v>27</v>
      </c>
      <c r="D157" s="102" t="n">
        <v>11157</v>
      </c>
      <c r="E157" s="0" t="s">
        <v>15</v>
      </c>
      <c r="F157" s="0" t="n">
        <v>25</v>
      </c>
      <c r="G157" s="0" t="e">
        <f aca="false">NA()</f>
        <v>#N/A</v>
      </c>
    </row>
    <row r="158" customFormat="false" ht="12.75" hidden="false" customHeight="false" outlineLevel="0" collapsed="false">
      <c r="A158" s="102" t="s">
        <v>435</v>
      </c>
      <c r="B158" s="102" t="n">
        <v>96016046</v>
      </c>
      <c r="C158" s="102" t="s">
        <v>27</v>
      </c>
      <c r="D158" s="102" t="n">
        <v>11157</v>
      </c>
      <c r="E158" s="0" t="s">
        <v>15</v>
      </c>
      <c r="F158" s="0" t="n">
        <v>25</v>
      </c>
      <c r="G158" s="0" t="e">
        <f aca="false">NA()</f>
        <v>#N/A</v>
      </c>
    </row>
    <row r="159" customFormat="false" ht="12.75" hidden="false" customHeight="false" outlineLevel="0" collapsed="false">
      <c r="A159" s="102" t="s">
        <v>435</v>
      </c>
      <c r="B159" s="102" t="n">
        <v>96016046</v>
      </c>
      <c r="C159" s="102" t="s">
        <v>27</v>
      </c>
      <c r="D159" s="102" t="n">
        <v>11157</v>
      </c>
      <c r="E159" s="0" t="s">
        <v>15</v>
      </c>
      <c r="F159" s="0" t="n">
        <v>25</v>
      </c>
      <c r="G159" s="0" t="e">
        <f aca="false">NA()</f>
        <v>#N/A</v>
      </c>
    </row>
    <row r="160" customFormat="false" ht="12.75" hidden="false" customHeight="false" outlineLevel="0" collapsed="false">
      <c r="A160" s="102" t="s">
        <v>260</v>
      </c>
      <c r="B160" s="102" t="n">
        <v>96022603</v>
      </c>
      <c r="C160" s="102" t="s">
        <v>27</v>
      </c>
      <c r="D160" s="102" t="n">
        <v>54438</v>
      </c>
      <c r="E160" s="0" t="s">
        <v>15</v>
      </c>
      <c r="F160" s="0" t="n">
        <v>8</v>
      </c>
      <c r="G160" s="0" t="e">
        <f aca="false">NA()</f>
        <v>#N/A</v>
      </c>
    </row>
    <row r="161" customFormat="false" ht="12.75" hidden="false" customHeight="false" outlineLevel="0" collapsed="false">
      <c r="A161" s="102" t="s">
        <v>260</v>
      </c>
      <c r="B161" s="102" t="n">
        <v>96022603</v>
      </c>
      <c r="C161" s="102" t="s">
        <v>27</v>
      </c>
      <c r="D161" s="102" t="n">
        <v>54438</v>
      </c>
      <c r="E161" s="0" t="s">
        <v>15</v>
      </c>
      <c r="F161" s="0" t="n">
        <v>8</v>
      </c>
      <c r="G161" s="0" t="e">
        <f aca="false">NA()</f>
        <v>#N/A</v>
      </c>
    </row>
    <row r="162" customFormat="false" ht="12.75" hidden="false" customHeight="false" outlineLevel="0" collapsed="false">
      <c r="A162" s="102" t="s">
        <v>260</v>
      </c>
      <c r="B162" s="102" t="n">
        <v>96022603</v>
      </c>
      <c r="C162" s="102" t="s">
        <v>27</v>
      </c>
      <c r="D162" s="102" t="n">
        <v>54438</v>
      </c>
      <c r="E162" s="0" t="s">
        <v>15</v>
      </c>
      <c r="F162" s="0" t="n">
        <v>8</v>
      </c>
      <c r="G162" s="0" t="e">
        <f aca="false">NA()</f>
        <v>#N/A</v>
      </c>
    </row>
    <row r="163" customFormat="false" ht="12.75" hidden="false" customHeight="false" outlineLevel="0" collapsed="false">
      <c r="A163" s="102" t="s">
        <v>260</v>
      </c>
      <c r="B163" s="102" t="n">
        <v>96022603</v>
      </c>
      <c r="C163" s="102" t="s">
        <v>27</v>
      </c>
      <c r="D163" s="102" t="n">
        <v>54438</v>
      </c>
      <c r="E163" s="0" t="s">
        <v>15</v>
      </c>
      <c r="F163" s="0" t="n">
        <v>8</v>
      </c>
      <c r="G163" s="0" t="e">
        <f aca="false">NA()</f>
        <v>#N/A</v>
      </c>
    </row>
    <row r="164" customFormat="false" ht="12.75" hidden="false" customHeight="false" outlineLevel="0" collapsed="false">
      <c r="A164" s="102" t="s">
        <v>260</v>
      </c>
      <c r="B164" s="102" t="n">
        <v>96022603</v>
      </c>
      <c r="C164" s="102" t="s">
        <v>27</v>
      </c>
      <c r="D164" s="102" t="n">
        <v>54438</v>
      </c>
      <c r="E164" s="0" t="s">
        <v>15</v>
      </c>
      <c r="F164" s="0" t="n">
        <v>8</v>
      </c>
      <c r="G164" s="0" t="e">
        <f aca="false">NA()</f>
        <v>#N/A</v>
      </c>
    </row>
    <row r="165" customFormat="false" ht="12.75" hidden="false" customHeight="false" outlineLevel="0" collapsed="false">
      <c r="A165" s="102" t="s">
        <v>260</v>
      </c>
      <c r="B165" s="102" t="n">
        <v>96022603</v>
      </c>
      <c r="C165" s="102" t="s">
        <v>27</v>
      </c>
      <c r="D165" s="102" t="n">
        <v>54438</v>
      </c>
      <c r="E165" s="0" t="s">
        <v>15</v>
      </c>
      <c r="F165" s="0" t="n">
        <v>8</v>
      </c>
      <c r="G165" s="0" t="e">
        <f aca="false">NA()</f>
        <v>#N/A</v>
      </c>
    </row>
    <row r="166" customFormat="false" ht="12.75" hidden="false" customHeight="false" outlineLevel="0" collapsed="false">
      <c r="A166" s="102" t="s">
        <v>260</v>
      </c>
      <c r="B166" s="102" t="n">
        <v>96022603</v>
      </c>
      <c r="C166" s="102" t="s">
        <v>27</v>
      </c>
      <c r="D166" s="102" t="n">
        <v>54438</v>
      </c>
      <c r="E166" s="0" t="s">
        <v>15</v>
      </c>
      <c r="F166" s="0" t="n">
        <v>8</v>
      </c>
      <c r="G166" s="0" t="e">
        <f aca="false">NA()</f>
        <v>#N/A</v>
      </c>
    </row>
    <row r="167" customFormat="false" ht="12.75" hidden="false" customHeight="false" outlineLevel="0" collapsed="false">
      <c r="A167" s="102" t="s">
        <v>260</v>
      </c>
      <c r="B167" s="102" t="n">
        <v>96022603</v>
      </c>
      <c r="C167" s="102" t="s">
        <v>27</v>
      </c>
      <c r="D167" s="102" t="n">
        <v>54438</v>
      </c>
      <c r="E167" s="0" t="s">
        <v>15</v>
      </c>
      <c r="F167" s="0" t="n">
        <v>8</v>
      </c>
      <c r="G167" s="0" t="e">
        <f aca="false">NA()</f>
        <v>#N/A</v>
      </c>
    </row>
    <row r="168" customFormat="false" ht="12.75" hidden="false" customHeight="false" outlineLevel="0" collapsed="false">
      <c r="A168" s="102" t="s">
        <v>260</v>
      </c>
      <c r="B168" s="102" t="n">
        <v>96022603</v>
      </c>
      <c r="C168" s="102" t="s">
        <v>27</v>
      </c>
      <c r="D168" s="102" t="n">
        <v>54438</v>
      </c>
      <c r="E168" s="0" t="s">
        <v>15</v>
      </c>
      <c r="F168" s="0" t="n">
        <v>8</v>
      </c>
      <c r="G168" s="0" t="e">
        <f aca="false">NA()</f>
        <v>#N/A</v>
      </c>
    </row>
    <row r="169" customFormat="false" ht="12.75" hidden="false" customHeight="false" outlineLevel="0" collapsed="false">
      <c r="A169" s="102" t="s">
        <v>260</v>
      </c>
      <c r="B169" s="102" t="n">
        <v>96022603</v>
      </c>
      <c r="C169" s="102" t="s">
        <v>27</v>
      </c>
      <c r="D169" s="102" t="n">
        <v>54438</v>
      </c>
      <c r="E169" s="0" t="s">
        <v>15</v>
      </c>
      <c r="F169" s="0" t="n">
        <v>8</v>
      </c>
      <c r="G169" s="0" t="e">
        <f aca="false">NA()</f>
        <v>#N/A</v>
      </c>
    </row>
    <row r="170" customFormat="false" ht="12.75" hidden="false" customHeight="false" outlineLevel="0" collapsed="false">
      <c r="A170" s="102" t="s">
        <v>260</v>
      </c>
      <c r="B170" s="102" t="n">
        <v>96022603</v>
      </c>
      <c r="C170" s="102" t="s">
        <v>27</v>
      </c>
      <c r="D170" s="102" t="n">
        <v>54438</v>
      </c>
      <c r="E170" s="0" t="s">
        <v>15</v>
      </c>
      <c r="F170" s="0" t="n">
        <v>8</v>
      </c>
      <c r="G170" s="0" t="e">
        <f aca="false">NA()</f>
        <v>#N/A</v>
      </c>
    </row>
    <row r="171" customFormat="false" ht="12.75" hidden="false" customHeight="false" outlineLevel="0" collapsed="false">
      <c r="A171" s="102" t="s">
        <v>260</v>
      </c>
      <c r="B171" s="102" t="n">
        <v>96022603</v>
      </c>
      <c r="C171" s="102" t="s">
        <v>27</v>
      </c>
      <c r="D171" s="102" t="n">
        <v>54438</v>
      </c>
      <c r="E171" s="0" t="s">
        <v>15</v>
      </c>
      <c r="F171" s="0" t="n">
        <v>8</v>
      </c>
      <c r="G171" s="0" t="e">
        <f aca="false">NA()</f>
        <v>#N/A</v>
      </c>
    </row>
    <row r="172" customFormat="false" ht="12.75" hidden="false" customHeight="false" outlineLevel="0" collapsed="false">
      <c r="A172" s="102" t="s">
        <v>134</v>
      </c>
      <c r="B172" s="102" t="n">
        <v>95000303</v>
      </c>
      <c r="C172" s="102" t="s">
        <v>135</v>
      </c>
      <c r="D172" s="102" t="n">
        <v>46709</v>
      </c>
      <c r="E172" s="0" t="s">
        <v>15</v>
      </c>
      <c r="F172" s="0" t="n">
        <v>38</v>
      </c>
      <c r="G172" s="0" t="e">
        <f aca="false">NA()</f>
        <v>#N/A</v>
      </c>
    </row>
    <row r="173" customFormat="false" ht="12.75" hidden="false" customHeight="false" outlineLevel="0" collapsed="false">
      <c r="A173" s="102" t="s">
        <v>134</v>
      </c>
      <c r="B173" s="102" t="n">
        <v>95000303</v>
      </c>
      <c r="C173" s="102" t="s">
        <v>135</v>
      </c>
      <c r="D173" s="102" t="n">
        <v>46709</v>
      </c>
      <c r="E173" s="0" t="s">
        <v>15</v>
      </c>
      <c r="F173" s="0" t="n">
        <v>38</v>
      </c>
      <c r="G173" s="0" t="e">
        <f aca="false">NA()</f>
        <v>#N/A</v>
      </c>
    </row>
    <row r="174" customFormat="false" ht="12.75" hidden="false" customHeight="false" outlineLevel="0" collapsed="false">
      <c r="A174" s="102" t="s">
        <v>134</v>
      </c>
      <c r="B174" s="102" t="n">
        <v>95000303</v>
      </c>
      <c r="C174" s="102" t="s">
        <v>135</v>
      </c>
      <c r="D174" s="102" t="n">
        <v>46709</v>
      </c>
      <c r="E174" s="0" t="s">
        <v>15</v>
      </c>
      <c r="F174" s="0" t="n">
        <v>38</v>
      </c>
      <c r="G174" s="0" t="e">
        <f aca="false">NA()</f>
        <v>#N/A</v>
      </c>
    </row>
    <row r="175" customFormat="false" ht="12.75" hidden="false" customHeight="false" outlineLevel="0" collapsed="false">
      <c r="A175" s="102" t="s">
        <v>182</v>
      </c>
      <c r="B175" s="102" t="n">
        <v>96034634</v>
      </c>
      <c r="C175" s="102" t="s">
        <v>104</v>
      </c>
      <c r="D175" s="102" t="n">
        <v>54279</v>
      </c>
      <c r="E175" s="0" t="s">
        <v>15</v>
      </c>
      <c r="F175" s="0" t="n">
        <v>45</v>
      </c>
      <c r="G175" s="0" t="e">
        <f aca="false">NA()</f>
        <v>#N/A</v>
      </c>
    </row>
    <row r="176" customFormat="false" ht="12.75" hidden="false" customHeight="false" outlineLevel="0" collapsed="false">
      <c r="A176" s="102" t="s">
        <v>67</v>
      </c>
      <c r="B176" s="102" t="n">
        <v>96000103</v>
      </c>
      <c r="C176" s="102" t="s">
        <v>46</v>
      </c>
      <c r="D176" s="102" t="n">
        <v>65268</v>
      </c>
      <c r="E176" s="0" t="s">
        <v>15</v>
      </c>
      <c r="F176" s="0" t="n">
        <v>22</v>
      </c>
      <c r="G176" s="0" t="e">
        <f aca="false">NA()</f>
        <v>#N/A</v>
      </c>
    </row>
    <row r="177" customFormat="false" ht="12.75" hidden="false" customHeight="false" outlineLevel="0" collapsed="false">
      <c r="A177" s="102" t="s">
        <v>67</v>
      </c>
      <c r="B177" s="102" t="n">
        <v>96000103</v>
      </c>
      <c r="C177" s="102" t="s">
        <v>46</v>
      </c>
      <c r="D177" s="102" t="n">
        <v>65268</v>
      </c>
      <c r="E177" s="0" t="s">
        <v>15</v>
      </c>
      <c r="F177" s="0" t="n">
        <v>22</v>
      </c>
      <c r="G177" s="0" t="e">
        <f aca="false">NA()</f>
        <v>#N/A</v>
      </c>
    </row>
    <row r="178" customFormat="false" ht="12.75" hidden="false" customHeight="false" outlineLevel="0" collapsed="false">
      <c r="A178" s="102" t="s">
        <v>67</v>
      </c>
      <c r="B178" s="102" t="n">
        <v>96000103</v>
      </c>
      <c r="C178" s="102" t="s">
        <v>46</v>
      </c>
      <c r="D178" s="102" t="n">
        <v>65268</v>
      </c>
      <c r="E178" s="0" t="s">
        <v>15</v>
      </c>
      <c r="F178" s="0" t="n">
        <v>22</v>
      </c>
      <c r="G178" s="0" t="e">
        <f aca="false">NA()</f>
        <v>#N/A</v>
      </c>
    </row>
    <row r="179" customFormat="false" ht="12.75" hidden="false" customHeight="false" outlineLevel="0" collapsed="false">
      <c r="A179" s="102" t="s">
        <v>450</v>
      </c>
      <c r="B179" s="102" t="n">
        <v>96011840</v>
      </c>
      <c r="C179" s="102" t="s">
        <v>27</v>
      </c>
      <c r="D179" s="102" t="n">
        <v>62199</v>
      </c>
      <c r="E179" s="0" t="s">
        <v>15</v>
      </c>
      <c r="F179" s="0" t="e">
        <f aca="false">NA()</f>
        <v>#N/A</v>
      </c>
      <c r="G179" s="0" t="e">
        <f aca="false">NA()</f>
        <v>#N/A</v>
      </c>
    </row>
    <row r="180" customFormat="false" ht="12.75" hidden="false" customHeight="false" outlineLevel="0" collapsed="false">
      <c r="A180" s="102" t="s">
        <v>450</v>
      </c>
      <c r="B180" s="102" t="n">
        <v>96011840</v>
      </c>
      <c r="C180" s="102" t="s">
        <v>27</v>
      </c>
      <c r="D180" s="102" t="n">
        <v>62199</v>
      </c>
      <c r="E180" s="0" t="s">
        <v>15</v>
      </c>
      <c r="F180" s="0" t="e">
        <f aca="false">NA()</f>
        <v>#N/A</v>
      </c>
      <c r="G180" s="0" t="e">
        <f aca="false">NA()</f>
        <v>#N/A</v>
      </c>
    </row>
    <row r="181" customFormat="false" ht="12.75" hidden="false" customHeight="false" outlineLevel="0" collapsed="false">
      <c r="A181" s="102" t="s">
        <v>450</v>
      </c>
      <c r="B181" s="102" t="n">
        <v>96011840</v>
      </c>
      <c r="C181" s="102" t="s">
        <v>27</v>
      </c>
      <c r="D181" s="102" t="n">
        <v>62199</v>
      </c>
      <c r="E181" s="0" t="s">
        <v>15</v>
      </c>
      <c r="F181" s="0" t="e">
        <f aca="false">NA()</f>
        <v>#N/A</v>
      </c>
      <c r="G181" s="0" t="e">
        <f aca="false">NA()</f>
        <v>#N/A</v>
      </c>
    </row>
    <row r="182" customFormat="false" ht="12.75" hidden="false" customHeight="false" outlineLevel="0" collapsed="false">
      <c r="A182" s="102" t="s">
        <v>450</v>
      </c>
      <c r="B182" s="102" t="n">
        <v>96011840</v>
      </c>
      <c r="C182" s="102" t="s">
        <v>27</v>
      </c>
      <c r="D182" s="102" t="n">
        <v>62199</v>
      </c>
      <c r="E182" s="0" t="s">
        <v>15</v>
      </c>
      <c r="F182" s="0" t="e">
        <f aca="false">NA()</f>
        <v>#N/A</v>
      </c>
      <c r="G182" s="0" t="e">
        <f aca="false">NA()</f>
        <v>#N/A</v>
      </c>
    </row>
    <row r="183" customFormat="false" ht="12.75" hidden="false" customHeight="false" outlineLevel="0" collapsed="false">
      <c r="A183" s="102" t="s">
        <v>450</v>
      </c>
      <c r="B183" s="102" t="n">
        <v>96011840</v>
      </c>
      <c r="C183" s="102" t="s">
        <v>27</v>
      </c>
      <c r="D183" s="102" t="n">
        <v>62199</v>
      </c>
      <c r="E183" s="0" t="s">
        <v>15</v>
      </c>
      <c r="F183" s="0" t="e">
        <f aca="false">NA()</f>
        <v>#N/A</v>
      </c>
      <c r="G183" s="0" t="e">
        <f aca="false">NA()</f>
        <v>#N/A</v>
      </c>
    </row>
    <row r="184" customFormat="false" ht="12.75" hidden="false" customHeight="false" outlineLevel="0" collapsed="false">
      <c r="A184" s="102" t="s">
        <v>450</v>
      </c>
      <c r="B184" s="102" t="n">
        <v>96011840</v>
      </c>
      <c r="C184" s="102" t="s">
        <v>27</v>
      </c>
      <c r="D184" s="102" t="n">
        <v>62199</v>
      </c>
      <c r="E184" s="0" t="s">
        <v>15</v>
      </c>
      <c r="F184" s="0" t="e">
        <f aca="false">NA()</f>
        <v>#N/A</v>
      </c>
      <c r="G184" s="0" t="e">
        <f aca="false">NA()</f>
        <v>#N/A</v>
      </c>
    </row>
    <row r="185" customFormat="false" ht="12.75" hidden="false" customHeight="false" outlineLevel="0" collapsed="false">
      <c r="A185" s="102" t="s">
        <v>450</v>
      </c>
      <c r="B185" s="102" t="n">
        <v>96011840</v>
      </c>
      <c r="C185" s="102" t="s">
        <v>27</v>
      </c>
      <c r="D185" s="102" t="n">
        <v>62199</v>
      </c>
      <c r="E185" s="0" t="s">
        <v>15</v>
      </c>
      <c r="F185" s="0" t="e">
        <f aca="false">NA()</f>
        <v>#N/A</v>
      </c>
      <c r="G185" s="0" t="e">
        <f aca="false">NA()</f>
        <v>#N/A</v>
      </c>
    </row>
    <row r="186" customFormat="false" ht="12.75" hidden="false" customHeight="false" outlineLevel="0" collapsed="false">
      <c r="A186" s="102" t="s">
        <v>450</v>
      </c>
      <c r="B186" s="102" t="n">
        <v>96011840</v>
      </c>
      <c r="C186" s="102" t="s">
        <v>27</v>
      </c>
      <c r="D186" s="102" t="n">
        <v>62199</v>
      </c>
      <c r="E186" s="0" t="s">
        <v>15</v>
      </c>
      <c r="F186" s="0" t="e">
        <f aca="false">NA()</f>
        <v>#N/A</v>
      </c>
      <c r="G186" s="0" t="e">
        <f aca="false">NA()</f>
        <v>#N/A</v>
      </c>
    </row>
    <row r="187" customFormat="false" ht="12.75" hidden="false" customHeight="false" outlineLevel="0" collapsed="false">
      <c r="A187" s="102" t="s">
        <v>450</v>
      </c>
      <c r="B187" s="102" t="n">
        <v>96011840</v>
      </c>
      <c r="C187" s="102" t="s">
        <v>27</v>
      </c>
      <c r="D187" s="102" t="n">
        <v>62199</v>
      </c>
      <c r="E187" s="0" t="s">
        <v>15</v>
      </c>
      <c r="F187" s="0" t="e">
        <f aca="false">NA()</f>
        <v>#N/A</v>
      </c>
      <c r="G187" s="0" t="e">
        <f aca="false">NA()</f>
        <v>#N/A</v>
      </c>
    </row>
    <row r="188" customFormat="false" ht="12.75" hidden="false" customHeight="false" outlineLevel="0" collapsed="false">
      <c r="A188" s="102" t="s">
        <v>450</v>
      </c>
      <c r="B188" s="102" t="n">
        <v>96011840</v>
      </c>
      <c r="C188" s="102" t="s">
        <v>27</v>
      </c>
      <c r="D188" s="102" t="n">
        <v>62199</v>
      </c>
      <c r="E188" s="0" t="s">
        <v>15</v>
      </c>
      <c r="F188" s="0" t="e">
        <f aca="false">NA()</f>
        <v>#N/A</v>
      </c>
      <c r="G188" s="0" t="e">
        <f aca="false">NA()</f>
        <v>#N/A</v>
      </c>
    </row>
    <row r="189" customFormat="false" ht="12.75" hidden="false" customHeight="false" outlineLevel="0" collapsed="false">
      <c r="A189" s="102" t="s">
        <v>450</v>
      </c>
      <c r="B189" s="102" t="n">
        <v>96011840</v>
      </c>
      <c r="C189" s="102" t="s">
        <v>27</v>
      </c>
      <c r="D189" s="102" t="n">
        <v>62199</v>
      </c>
      <c r="E189" s="0" t="s">
        <v>15</v>
      </c>
      <c r="F189" s="0" t="e">
        <f aca="false">NA()</f>
        <v>#N/A</v>
      </c>
      <c r="G189" s="0" t="e">
        <f aca="false">NA()</f>
        <v>#N/A</v>
      </c>
    </row>
    <row r="190" customFormat="false" ht="12.75" hidden="false" customHeight="false" outlineLevel="0" collapsed="false">
      <c r="A190" s="102" t="s">
        <v>450</v>
      </c>
      <c r="B190" s="102" t="n">
        <v>96011840</v>
      </c>
      <c r="C190" s="102" t="s">
        <v>27</v>
      </c>
      <c r="D190" s="102" t="n">
        <v>62199</v>
      </c>
      <c r="E190" s="0" t="s">
        <v>15</v>
      </c>
      <c r="F190" s="0" t="e">
        <f aca="false">NA()</f>
        <v>#N/A</v>
      </c>
      <c r="G190" s="0" t="e">
        <f aca="false">NA()</f>
        <v>#N/A</v>
      </c>
    </row>
    <row r="191" customFormat="false" ht="12.75" hidden="false" customHeight="false" outlineLevel="0" collapsed="false">
      <c r="A191" s="102" t="s">
        <v>122</v>
      </c>
      <c r="B191" s="102" t="n">
        <v>95001227</v>
      </c>
      <c r="C191" s="102" t="s">
        <v>64</v>
      </c>
      <c r="D191" s="102" t="n">
        <v>208</v>
      </c>
      <c r="E191" s="0" t="s">
        <v>15</v>
      </c>
      <c r="F191" s="0" t="n">
        <v>60</v>
      </c>
      <c r="G191" s="0" t="e">
        <f aca="false">NA()</f>
        <v>#N/A</v>
      </c>
    </row>
    <row r="192" customFormat="false" ht="12.75" hidden="false" customHeight="false" outlineLevel="0" collapsed="false">
      <c r="A192" s="102" t="s">
        <v>122</v>
      </c>
      <c r="B192" s="102" t="n">
        <v>95001227</v>
      </c>
      <c r="C192" s="102" t="s">
        <v>64</v>
      </c>
      <c r="D192" s="102" t="n">
        <v>208</v>
      </c>
      <c r="E192" s="0" t="s">
        <v>15</v>
      </c>
      <c r="F192" s="0" t="n">
        <v>60</v>
      </c>
      <c r="G192" s="0" t="e">
        <f aca="false">NA()</f>
        <v>#N/A</v>
      </c>
    </row>
    <row r="193" customFormat="false" ht="12.75" hidden="false" customHeight="false" outlineLevel="0" collapsed="false">
      <c r="A193" s="102" t="s">
        <v>122</v>
      </c>
      <c r="B193" s="102" t="n">
        <v>95001227</v>
      </c>
      <c r="C193" s="102" t="s">
        <v>64</v>
      </c>
      <c r="D193" s="102" t="n">
        <v>208</v>
      </c>
      <c r="E193" s="0" t="s">
        <v>15</v>
      </c>
      <c r="F193" s="0" t="n">
        <v>60</v>
      </c>
      <c r="G193" s="0" t="e">
        <f aca="false">NA()</f>
        <v>#N/A</v>
      </c>
    </row>
    <row r="194" customFormat="false" ht="12.75" hidden="false" customHeight="false" outlineLevel="0" collapsed="false">
      <c r="A194" s="102" t="s">
        <v>206</v>
      </c>
      <c r="B194" s="102" t="n">
        <v>96021810</v>
      </c>
      <c r="C194" s="102" t="s">
        <v>27</v>
      </c>
      <c r="D194" s="102" t="n">
        <v>55898</v>
      </c>
      <c r="E194" s="0" t="s">
        <v>15</v>
      </c>
      <c r="F194" s="0" t="n">
        <v>34</v>
      </c>
      <c r="G194" s="0" t="n">
        <v>3</v>
      </c>
    </row>
    <row r="195" customFormat="false" ht="12.75" hidden="false" customHeight="false" outlineLevel="0" collapsed="false">
      <c r="A195" s="102" t="s">
        <v>206</v>
      </c>
      <c r="B195" s="102" t="n">
        <v>96021810</v>
      </c>
      <c r="C195" s="102" t="s">
        <v>27</v>
      </c>
      <c r="D195" s="102" t="n">
        <v>55898</v>
      </c>
      <c r="E195" s="0" t="s">
        <v>15</v>
      </c>
      <c r="F195" s="0" t="n">
        <v>34</v>
      </c>
      <c r="G195" s="0" t="n">
        <v>3</v>
      </c>
    </row>
    <row r="196" customFormat="false" ht="12.75" hidden="false" customHeight="false" outlineLevel="0" collapsed="false">
      <c r="A196" s="102" t="s">
        <v>206</v>
      </c>
      <c r="B196" s="102" t="n">
        <v>96021810</v>
      </c>
      <c r="C196" s="102" t="s">
        <v>27</v>
      </c>
      <c r="D196" s="102" t="n">
        <v>55898</v>
      </c>
      <c r="E196" s="0" t="s">
        <v>15</v>
      </c>
      <c r="F196" s="0" t="n">
        <v>34</v>
      </c>
      <c r="G196" s="0" t="n">
        <v>3</v>
      </c>
    </row>
    <row r="197" customFormat="false" ht="12.75" hidden="false" customHeight="false" outlineLevel="0" collapsed="false">
      <c r="A197" s="102" t="s">
        <v>206</v>
      </c>
      <c r="B197" s="102" t="n">
        <v>96021810</v>
      </c>
      <c r="C197" s="102" t="s">
        <v>27</v>
      </c>
      <c r="D197" s="102" t="n">
        <v>55898</v>
      </c>
      <c r="E197" s="0" t="s">
        <v>15</v>
      </c>
      <c r="F197" s="0" t="n">
        <v>34</v>
      </c>
      <c r="G197" s="0" t="n">
        <v>3</v>
      </c>
    </row>
    <row r="198" customFormat="false" ht="12.75" hidden="false" customHeight="false" outlineLevel="0" collapsed="false">
      <c r="A198" s="102" t="s">
        <v>206</v>
      </c>
      <c r="B198" s="102" t="n">
        <v>96021810</v>
      </c>
      <c r="C198" s="102" t="s">
        <v>27</v>
      </c>
      <c r="D198" s="102" t="n">
        <v>55898</v>
      </c>
      <c r="E198" s="0" t="s">
        <v>15</v>
      </c>
      <c r="F198" s="0" t="n">
        <v>34</v>
      </c>
      <c r="G198" s="0" t="n">
        <v>3</v>
      </c>
    </row>
    <row r="199" customFormat="false" ht="12.75" hidden="false" customHeight="false" outlineLevel="0" collapsed="false">
      <c r="A199" s="102" t="s">
        <v>206</v>
      </c>
      <c r="B199" s="102" t="n">
        <v>96021810</v>
      </c>
      <c r="C199" s="102" t="s">
        <v>27</v>
      </c>
      <c r="D199" s="102" t="n">
        <v>55898</v>
      </c>
      <c r="E199" s="0" t="s">
        <v>15</v>
      </c>
      <c r="F199" s="0" t="n">
        <v>34</v>
      </c>
      <c r="G199" s="0" t="n">
        <v>3</v>
      </c>
    </row>
    <row r="200" customFormat="false" ht="12.75" hidden="false" customHeight="false" outlineLevel="0" collapsed="false">
      <c r="A200" s="102" t="s">
        <v>206</v>
      </c>
      <c r="B200" s="102" t="n">
        <v>96021810</v>
      </c>
      <c r="C200" s="102" t="s">
        <v>27</v>
      </c>
      <c r="D200" s="102" t="n">
        <v>55898</v>
      </c>
      <c r="E200" s="0" t="s">
        <v>15</v>
      </c>
      <c r="F200" s="0" t="n">
        <v>34</v>
      </c>
      <c r="G200" s="0" t="n">
        <v>3</v>
      </c>
    </row>
    <row r="201" customFormat="false" ht="12.75" hidden="false" customHeight="false" outlineLevel="0" collapsed="false">
      <c r="A201" s="102" t="s">
        <v>206</v>
      </c>
      <c r="B201" s="102" t="n">
        <v>96021810</v>
      </c>
      <c r="C201" s="102" t="s">
        <v>27</v>
      </c>
      <c r="D201" s="102" t="n">
        <v>55898</v>
      </c>
      <c r="E201" s="0" t="s">
        <v>15</v>
      </c>
      <c r="F201" s="0" t="n">
        <v>34</v>
      </c>
      <c r="G201" s="0" t="n">
        <v>3</v>
      </c>
    </row>
    <row r="202" customFormat="false" ht="12.75" hidden="false" customHeight="false" outlineLevel="0" collapsed="false">
      <c r="A202" s="102" t="s">
        <v>206</v>
      </c>
      <c r="B202" s="102" t="n">
        <v>96021810</v>
      </c>
      <c r="C202" s="102" t="s">
        <v>27</v>
      </c>
      <c r="D202" s="102" t="n">
        <v>55898</v>
      </c>
      <c r="E202" s="0" t="s">
        <v>15</v>
      </c>
      <c r="F202" s="0" t="n">
        <v>34</v>
      </c>
      <c r="G202" s="0" t="n">
        <v>3</v>
      </c>
    </row>
    <row r="203" customFormat="false" ht="12.75" hidden="false" customHeight="false" outlineLevel="0" collapsed="false">
      <c r="A203" s="102" t="s">
        <v>206</v>
      </c>
      <c r="B203" s="102" t="n">
        <v>96021810</v>
      </c>
      <c r="C203" s="102" t="s">
        <v>27</v>
      </c>
      <c r="D203" s="102" t="n">
        <v>55898</v>
      </c>
      <c r="E203" s="0" t="s">
        <v>15</v>
      </c>
      <c r="F203" s="0" t="n">
        <v>34</v>
      </c>
      <c r="G203" s="0" t="n">
        <v>3</v>
      </c>
    </row>
    <row r="204" customFormat="false" ht="12.75" hidden="false" customHeight="false" outlineLevel="0" collapsed="false">
      <c r="A204" s="102" t="s">
        <v>206</v>
      </c>
      <c r="B204" s="102" t="n">
        <v>96021810</v>
      </c>
      <c r="C204" s="102" t="s">
        <v>27</v>
      </c>
      <c r="D204" s="102" t="n">
        <v>55898</v>
      </c>
      <c r="E204" s="0" t="s">
        <v>15</v>
      </c>
      <c r="F204" s="0" t="n">
        <v>34</v>
      </c>
      <c r="G204" s="0" t="n">
        <v>3</v>
      </c>
    </row>
    <row r="205" customFormat="false" ht="12.75" hidden="false" customHeight="false" outlineLevel="0" collapsed="false">
      <c r="A205" s="102" t="s">
        <v>206</v>
      </c>
      <c r="B205" s="102" t="n">
        <v>96021810</v>
      </c>
      <c r="C205" s="102" t="s">
        <v>27</v>
      </c>
      <c r="D205" s="102" t="n">
        <v>55898</v>
      </c>
      <c r="E205" s="0" t="s">
        <v>15</v>
      </c>
      <c r="F205" s="0" t="n">
        <v>34</v>
      </c>
      <c r="G205" s="0" t="n">
        <v>3</v>
      </c>
    </row>
    <row r="206" customFormat="false" ht="12.75" hidden="false" customHeight="false" outlineLevel="0" collapsed="false">
      <c r="A206" s="102" t="s">
        <v>120</v>
      </c>
      <c r="B206" s="102" t="n">
        <v>96001822</v>
      </c>
      <c r="C206" s="102" t="s">
        <v>27</v>
      </c>
      <c r="D206" s="102" t="n">
        <v>48528</v>
      </c>
      <c r="E206" s="0" t="s">
        <v>15</v>
      </c>
      <c r="F206" s="0" t="n">
        <v>24</v>
      </c>
      <c r="G206" s="0" t="n">
        <v>6</v>
      </c>
    </row>
    <row r="207" customFormat="false" ht="12.75" hidden="false" customHeight="false" outlineLevel="0" collapsed="false">
      <c r="A207" s="102" t="s">
        <v>120</v>
      </c>
      <c r="B207" s="102" t="n">
        <v>96001822</v>
      </c>
      <c r="C207" s="102" t="s">
        <v>27</v>
      </c>
      <c r="D207" s="102" t="n">
        <v>48528</v>
      </c>
      <c r="E207" s="0" t="s">
        <v>15</v>
      </c>
      <c r="F207" s="0" t="n">
        <v>24</v>
      </c>
      <c r="G207" s="0" t="n">
        <v>6</v>
      </c>
    </row>
    <row r="208" customFormat="false" ht="12.75" hidden="false" customHeight="false" outlineLevel="0" collapsed="false">
      <c r="A208" s="102" t="s">
        <v>120</v>
      </c>
      <c r="B208" s="102" t="n">
        <v>96001822</v>
      </c>
      <c r="C208" s="102" t="s">
        <v>27</v>
      </c>
      <c r="D208" s="102" t="n">
        <v>48528</v>
      </c>
      <c r="E208" s="0" t="s">
        <v>15</v>
      </c>
      <c r="F208" s="0" t="n">
        <v>24</v>
      </c>
      <c r="G208" s="0" t="n">
        <v>6</v>
      </c>
    </row>
    <row r="209" customFormat="false" ht="12.75" hidden="false" customHeight="false" outlineLevel="0" collapsed="false">
      <c r="A209" s="102" t="s">
        <v>152</v>
      </c>
      <c r="B209" s="102" t="n">
        <v>95000242</v>
      </c>
      <c r="C209" s="102" t="s">
        <v>46</v>
      </c>
      <c r="D209" s="102" t="n">
        <v>232</v>
      </c>
      <c r="E209" s="0" t="s">
        <v>15</v>
      </c>
      <c r="F209" s="0" t="n">
        <v>73</v>
      </c>
      <c r="G209" s="0" t="e">
        <f aca="false">NA()</f>
        <v>#N/A</v>
      </c>
    </row>
    <row r="210" customFormat="false" ht="12.75" hidden="false" customHeight="false" outlineLevel="0" collapsed="false">
      <c r="A210" s="102" t="s">
        <v>152</v>
      </c>
      <c r="B210" s="102" t="n">
        <v>95000242</v>
      </c>
      <c r="C210" s="102" t="s">
        <v>46</v>
      </c>
      <c r="D210" s="102" t="n">
        <v>232</v>
      </c>
      <c r="E210" s="0" t="s">
        <v>15</v>
      </c>
      <c r="F210" s="0" t="n">
        <v>73</v>
      </c>
      <c r="G210" s="0" t="e">
        <f aca="false">NA()</f>
        <v>#N/A</v>
      </c>
    </row>
    <row r="211" customFormat="false" ht="12.75" hidden="false" customHeight="false" outlineLevel="0" collapsed="false">
      <c r="A211" s="102" t="s">
        <v>152</v>
      </c>
      <c r="B211" s="102" t="n">
        <v>95000242</v>
      </c>
      <c r="C211" s="102" t="s">
        <v>46</v>
      </c>
      <c r="D211" s="102" t="n">
        <v>232</v>
      </c>
      <c r="E211" s="0" t="s">
        <v>15</v>
      </c>
      <c r="F211" s="0" t="n">
        <v>73</v>
      </c>
      <c r="G211" s="0" t="e">
        <f aca="false">NA()</f>
        <v>#N/A</v>
      </c>
    </row>
    <row r="212" customFormat="false" ht="12.75" hidden="false" customHeight="false" outlineLevel="0" collapsed="false">
      <c r="A212" s="102" t="s">
        <v>77</v>
      </c>
      <c r="B212" s="102" t="n">
        <v>95000226</v>
      </c>
      <c r="C212" s="102" t="s">
        <v>64</v>
      </c>
      <c r="D212" s="102" t="n">
        <v>64245</v>
      </c>
      <c r="E212" s="0" t="s">
        <v>15</v>
      </c>
      <c r="F212" s="0" t="n">
        <v>20</v>
      </c>
      <c r="G212" s="0" t="e">
        <f aca="false">NA()</f>
        <v>#N/A</v>
      </c>
    </row>
    <row r="213" customFormat="false" ht="12.75" hidden="false" customHeight="false" outlineLevel="0" collapsed="false">
      <c r="A213" s="102" t="s">
        <v>77</v>
      </c>
      <c r="B213" s="102" t="n">
        <v>95000226</v>
      </c>
      <c r="C213" s="102" t="s">
        <v>64</v>
      </c>
      <c r="D213" s="102" t="n">
        <v>64245</v>
      </c>
      <c r="E213" s="0" t="s">
        <v>15</v>
      </c>
      <c r="F213" s="0" t="n">
        <v>20</v>
      </c>
      <c r="G213" s="0" t="e">
        <f aca="false">NA()</f>
        <v>#N/A</v>
      </c>
    </row>
    <row r="214" customFormat="false" ht="12.75" hidden="false" customHeight="false" outlineLevel="0" collapsed="false">
      <c r="A214" s="102" t="s">
        <v>77</v>
      </c>
      <c r="B214" s="102" t="n">
        <v>95000226</v>
      </c>
      <c r="C214" s="102" t="s">
        <v>64</v>
      </c>
      <c r="D214" s="102" t="n">
        <v>64245</v>
      </c>
      <c r="E214" s="0" t="s">
        <v>15</v>
      </c>
      <c r="F214" s="0" t="n">
        <v>20</v>
      </c>
      <c r="G214" s="0" t="e">
        <f aca="false">NA()</f>
        <v>#N/A</v>
      </c>
    </row>
    <row r="215" customFormat="false" ht="12.75" hidden="false" customHeight="false" outlineLevel="0" collapsed="false">
      <c r="A215" s="102" t="s">
        <v>132</v>
      </c>
      <c r="B215" s="102" t="n">
        <v>96051531</v>
      </c>
      <c r="C215" s="102" t="s">
        <v>27</v>
      </c>
      <c r="D215" s="102" t="n">
        <v>46388</v>
      </c>
      <c r="E215" s="0" t="s">
        <v>15</v>
      </c>
      <c r="F215" s="0" t="n">
        <v>19</v>
      </c>
      <c r="G215" s="0" t="e">
        <f aca="false">NA()</f>
        <v>#N/A</v>
      </c>
    </row>
    <row r="216" customFormat="false" ht="12.75" hidden="false" customHeight="false" outlineLevel="0" collapsed="false">
      <c r="A216" s="102" t="s">
        <v>338</v>
      </c>
      <c r="B216" s="102" t="n">
        <v>96013786</v>
      </c>
      <c r="C216" s="102" t="s">
        <v>41</v>
      </c>
      <c r="D216" s="102" t="n">
        <v>53368</v>
      </c>
      <c r="E216" s="0" t="s">
        <v>16</v>
      </c>
      <c r="F216" s="0" t="n">
        <v>39</v>
      </c>
    </row>
    <row r="217" customFormat="false" ht="12.75" hidden="false" customHeight="false" outlineLevel="0" collapsed="false">
      <c r="A217" s="102" t="s">
        <v>338</v>
      </c>
      <c r="B217" s="102" t="n">
        <v>96013786</v>
      </c>
      <c r="C217" s="102" t="s">
        <v>41</v>
      </c>
      <c r="D217" s="102" t="n">
        <v>53368</v>
      </c>
      <c r="E217" s="0" t="s">
        <v>16</v>
      </c>
      <c r="F217" s="0" t="n">
        <v>39</v>
      </c>
    </row>
    <row r="218" customFormat="false" ht="12.75" hidden="false" customHeight="false" outlineLevel="0" collapsed="false">
      <c r="A218" s="102" t="s">
        <v>338</v>
      </c>
      <c r="B218" s="102" t="n">
        <v>96013786</v>
      </c>
      <c r="C218" s="102" t="s">
        <v>41</v>
      </c>
      <c r="D218" s="102" t="n">
        <v>53368</v>
      </c>
      <c r="E218" s="0" t="s">
        <v>16</v>
      </c>
      <c r="F218" s="0" t="n">
        <v>39</v>
      </c>
    </row>
    <row r="219" customFormat="false" ht="12.75" hidden="false" customHeight="false" outlineLevel="0" collapsed="false">
      <c r="A219" s="102" t="s">
        <v>338</v>
      </c>
      <c r="B219" s="102" t="n">
        <v>96013786</v>
      </c>
      <c r="C219" s="102" t="s">
        <v>41</v>
      </c>
      <c r="D219" s="102" t="n">
        <v>53368</v>
      </c>
      <c r="E219" s="0" t="s">
        <v>16</v>
      </c>
      <c r="F219" s="0" t="n">
        <v>39</v>
      </c>
    </row>
    <row r="220" customFormat="false" ht="12.75" hidden="false" customHeight="false" outlineLevel="0" collapsed="false">
      <c r="A220" s="102" t="s">
        <v>339</v>
      </c>
      <c r="B220" s="102" t="n">
        <v>96016173</v>
      </c>
      <c r="C220" s="102" t="s">
        <v>41</v>
      </c>
      <c r="D220" s="102" t="n">
        <v>56586</v>
      </c>
      <c r="E220" s="0" t="s">
        <v>16</v>
      </c>
      <c r="F220" s="0" t="n">
        <v>59</v>
      </c>
    </row>
    <row r="221" customFormat="false" ht="12.75" hidden="false" customHeight="false" outlineLevel="0" collapsed="false">
      <c r="A221" s="102" t="s">
        <v>339</v>
      </c>
      <c r="B221" s="102" t="n">
        <v>96016173</v>
      </c>
      <c r="C221" s="102" t="s">
        <v>41</v>
      </c>
      <c r="D221" s="102" t="n">
        <v>56586</v>
      </c>
      <c r="E221" s="0" t="s">
        <v>16</v>
      </c>
      <c r="F221" s="0" t="n">
        <v>59</v>
      </c>
    </row>
    <row r="222" customFormat="false" ht="12.75" hidden="false" customHeight="false" outlineLevel="0" collapsed="false">
      <c r="A222" s="102" t="s">
        <v>339</v>
      </c>
      <c r="B222" s="102" t="n">
        <v>96016173</v>
      </c>
      <c r="C222" s="102" t="s">
        <v>41</v>
      </c>
      <c r="D222" s="102" t="n">
        <v>56586</v>
      </c>
      <c r="E222" s="0" t="s">
        <v>16</v>
      </c>
      <c r="F222" s="0" t="n">
        <v>59</v>
      </c>
    </row>
    <row r="223" customFormat="false" ht="12.75" hidden="false" customHeight="false" outlineLevel="0" collapsed="false">
      <c r="A223" s="102" t="s">
        <v>339</v>
      </c>
      <c r="B223" s="102" t="n">
        <v>96016173</v>
      </c>
      <c r="C223" s="102" t="s">
        <v>41</v>
      </c>
      <c r="D223" s="102" t="n">
        <v>56586</v>
      </c>
      <c r="E223" s="0" t="s">
        <v>16</v>
      </c>
      <c r="F223" s="0" t="n">
        <v>59</v>
      </c>
    </row>
    <row r="224" customFormat="false" ht="12.75" hidden="false" customHeight="false" outlineLevel="0" collapsed="false">
      <c r="A224" s="102" t="s">
        <v>31</v>
      </c>
      <c r="B224" s="102" t="n">
        <v>96046411</v>
      </c>
      <c r="C224" s="102" t="s">
        <v>37</v>
      </c>
      <c r="D224" s="102" t="n">
        <v>57399</v>
      </c>
      <c r="E224" s="0" t="s">
        <v>16</v>
      </c>
      <c r="F224" s="0" t="n">
        <v>4</v>
      </c>
    </row>
    <row r="225" customFormat="false" ht="12.75" hidden="false" customHeight="false" outlineLevel="0" collapsed="false">
      <c r="A225" s="102" t="s">
        <v>31</v>
      </c>
      <c r="B225" s="102" t="n">
        <v>96046411</v>
      </c>
      <c r="C225" s="102" t="s">
        <v>37</v>
      </c>
      <c r="D225" s="102" t="n">
        <v>57399</v>
      </c>
      <c r="E225" s="0" t="s">
        <v>16</v>
      </c>
      <c r="F225" s="0" t="n">
        <v>4</v>
      </c>
    </row>
    <row r="226" customFormat="false" ht="12.75" hidden="false" customHeight="false" outlineLevel="0" collapsed="false">
      <c r="A226" s="102" t="s">
        <v>31</v>
      </c>
      <c r="B226" s="102" t="n">
        <v>96046411</v>
      </c>
      <c r="C226" s="102" t="s">
        <v>37</v>
      </c>
      <c r="D226" s="102" t="n">
        <v>57399</v>
      </c>
      <c r="E226" s="0" t="s">
        <v>16</v>
      </c>
      <c r="F226" s="0" t="n">
        <v>4</v>
      </c>
    </row>
    <row r="227" customFormat="false" ht="12.75" hidden="false" customHeight="false" outlineLevel="0" collapsed="false">
      <c r="A227" s="102" t="s">
        <v>31</v>
      </c>
      <c r="B227" s="102" t="n">
        <v>96046411</v>
      </c>
      <c r="C227" s="102" t="s">
        <v>37</v>
      </c>
      <c r="D227" s="102" t="n">
        <v>57399</v>
      </c>
      <c r="E227" s="0" t="s">
        <v>16</v>
      </c>
      <c r="F227" s="0" t="n">
        <v>4</v>
      </c>
    </row>
    <row r="228" customFormat="false" ht="12.75" hidden="false" customHeight="false" outlineLevel="0" collapsed="false">
      <c r="A228" s="102" t="s">
        <v>341</v>
      </c>
      <c r="B228" s="102" t="n">
        <v>96066392</v>
      </c>
      <c r="C228" s="102" t="s">
        <v>41</v>
      </c>
      <c r="D228" s="102" t="n">
        <v>28238</v>
      </c>
      <c r="E228" s="0" t="s">
        <v>16</v>
      </c>
      <c r="F228" s="0" t="n">
        <v>53</v>
      </c>
    </row>
    <row r="229" customFormat="false" ht="12.75" hidden="false" customHeight="false" outlineLevel="0" collapsed="false">
      <c r="A229" s="102" t="s">
        <v>341</v>
      </c>
      <c r="B229" s="102" t="n">
        <v>96066392</v>
      </c>
      <c r="C229" s="102" t="s">
        <v>41</v>
      </c>
      <c r="D229" s="102" t="n">
        <v>28238</v>
      </c>
      <c r="E229" s="0" t="s">
        <v>16</v>
      </c>
      <c r="F229" s="0" t="n">
        <v>53</v>
      </c>
    </row>
    <row r="230" customFormat="false" ht="12.75" hidden="false" customHeight="false" outlineLevel="0" collapsed="false">
      <c r="A230" s="102" t="s">
        <v>350</v>
      </c>
      <c r="B230" s="102" t="n">
        <v>96032264</v>
      </c>
      <c r="C230" s="102" t="s">
        <v>37</v>
      </c>
      <c r="D230" s="102" t="n">
        <v>34880</v>
      </c>
      <c r="E230" s="0" t="s">
        <v>16</v>
      </c>
      <c r="F230" s="0" t="n">
        <v>36</v>
      </c>
    </row>
    <row r="231" customFormat="false" ht="12.75" hidden="false" customHeight="false" outlineLevel="0" collapsed="false">
      <c r="A231" s="102" t="s">
        <v>350</v>
      </c>
      <c r="B231" s="102" t="n">
        <v>96032264</v>
      </c>
      <c r="C231" s="102" t="s">
        <v>37</v>
      </c>
      <c r="D231" s="102" t="n">
        <v>34880</v>
      </c>
      <c r="E231" s="0" t="s">
        <v>16</v>
      </c>
      <c r="F231" s="0" t="n">
        <v>36</v>
      </c>
    </row>
    <row r="232" customFormat="false" ht="12.75" hidden="false" customHeight="false" outlineLevel="0" collapsed="false">
      <c r="A232" s="102" t="s">
        <v>350</v>
      </c>
      <c r="B232" s="102" t="n">
        <v>96032264</v>
      </c>
      <c r="C232" s="102" t="s">
        <v>37</v>
      </c>
      <c r="D232" s="102" t="n">
        <v>34880</v>
      </c>
      <c r="E232" s="0" t="s">
        <v>16</v>
      </c>
      <c r="F232" s="0" t="n">
        <v>36</v>
      </c>
    </row>
    <row r="233" customFormat="false" ht="12.75" hidden="false" customHeight="false" outlineLevel="0" collapsed="false">
      <c r="A233" s="102" t="s">
        <v>350</v>
      </c>
      <c r="B233" s="102" t="n">
        <v>96032264</v>
      </c>
      <c r="C233" s="102" t="s">
        <v>37</v>
      </c>
      <c r="D233" s="102" t="n">
        <v>34880</v>
      </c>
      <c r="E233" s="0" t="s">
        <v>16</v>
      </c>
      <c r="F233" s="0" t="n">
        <v>36</v>
      </c>
    </row>
    <row r="234" customFormat="false" ht="12.75" hidden="false" customHeight="false" outlineLevel="0" collapsed="false">
      <c r="A234" s="102" t="s">
        <v>351</v>
      </c>
      <c r="B234" s="102" t="n">
        <v>96067431</v>
      </c>
      <c r="C234" s="102" t="s">
        <v>41</v>
      </c>
      <c r="D234" s="102" t="n">
        <v>56786</v>
      </c>
      <c r="E234" s="0" t="s">
        <v>16</v>
      </c>
      <c r="F234" s="0" t="n">
        <v>72</v>
      </c>
    </row>
    <row r="235" customFormat="false" ht="12.75" hidden="false" customHeight="false" outlineLevel="0" collapsed="false">
      <c r="A235" s="102" t="s">
        <v>351</v>
      </c>
      <c r="B235" s="102" t="n">
        <v>96067431</v>
      </c>
      <c r="C235" s="102" t="s">
        <v>41</v>
      </c>
      <c r="D235" s="102" t="n">
        <v>56786</v>
      </c>
      <c r="E235" s="0" t="s">
        <v>16</v>
      </c>
      <c r="F235" s="0" t="n">
        <v>72</v>
      </c>
    </row>
    <row r="236" customFormat="false" ht="12.75" hidden="false" customHeight="false" outlineLevel="0" collapsed="false">
      <c r="A236" s="102" t="s">
        <v>99</v>
      </c>
      <c r="B236" s="102" t="n">
        <v>96070472</v>
      </c>
      <c r="C236" s="102" t="s">
        <v>41</v>
      </c>
      <c r="D236" s="102" t="n">
        <v>102342</v>
      </c>
      <c r="E236" s="0" t="s">
        <v>16</v>
      </c>
      <c r="F236" s="0" t="n">
        <v>2</v>
      </c>
    </row>
    <row r="237" customFormat="false" ht="12.75" hidden="false" customHeight="false" outlineLevel="0" collapsed="false">
      <c r="A237" s="102" t="s">
        <v>99</v>
      </c>
      <c r="B237" s="102" t="n">
        <v>96070472</v>
      </c>
      <c r="C237" s="102" t="s">
        <v>41</v>
      </c>
      <c r="D237" s="102" t="n">
        <v>102342</v>
      </c>
      <c r="E237" s="0" t="s">
        <v>16</v>
      </c>
      <c r="F237" s="0" t="n">
        <v>2</v>
      </c>
    </row>
    <row r="238" customFormat="false" ht="12.75" hidden="false" customHeight="false" outlineLevel="0" collapsed="false">
      <c r="A238" s="102" t="s">
        <v>354</v>
      </c>
      <c r="B238" s="102" t="n">
        <v>96038069</v>
      </c>
      <c r="C238" s="102" t="s">
        <v>65</v>
      </c>
      <c r="D238" s="102" t="n">
        <v>56624</v>
      </c>
      <c r="E238" s="0" t="s">
        <v>16</v>
      </c>
      <c r="F238" s="0" t="n">
        <v>67</v>
      </c>
    </row>
    <row r="239" customFormat="false" ht="12.75" hidden="false" customHeight="false" outlineLevel="0" collapsed="false">
      <c r="A239" s="102" t="s">
        <v>354</v>
      </c>
      <c r="B239" s="102" t="n">
        <v>96038069</v>
      </c>
      <c r="C239" s="102" t="s">
        <v>65</v>
      </c>
      <c r="D239" s="102" t="n">
        <v>56624</v>
      </c>
      <c r="E239" s="0" t="s">
        <v>16</v>
      </c>
      <c r="F239" s="0" t="n">
        <v>67</v>
      </c>
    </row>
    <row r="240" customFormat="false" ht="12.75" hidden="false" customHeight="false" outlineLevel="0" collapsed="false">
      <c r="A240" s="102" t="s">
        <v>354</v>
      </c>
      <c r="B240" s="102" t="n">
        <v>96038069</v>
      </c>
      <c r="C240" s="102" t="s">
        <v>65</v>
      </c>
      <c r="D240" s="102" t="n">
        <v>56624</v>
      </c>
      <c r="E240" s="0" t="s">
        <v>16</v>
      </c>
      <c r="F240" s="0" t="n">
        <v>67</v>
      </c>
    </row>
    <row r="241" customFormat="false" ht="12.75" hidden="false" customHeight="false" outlineLevel="0" collapsed="false">
      <c r="A241" s="102" t="s">
        <v>354</v>
      </c>
      <c r="B241" s="102" t="n">
        <v>96038069</v>
      </c>
      <c r="C241" s="102" t="s">
        <v>65</v>
      </c>
      <c r="D241" s="102" t="n">
        <v>56624</v>
      </c>
      <c r="E241" s="0" t="s">
        <v>16</v>
      </c>
      <c r="F241" s="0" t="n">
        <v>67</v>
      </c>
    </row>
    <row r="242" customFormat="false" ht="12.75" hidden="false" customHeight="false" outlineLevel="0" collapsed="false">
      <c r="A242" s="102" t="s">
        <v>198</v>
      </c>
      <c r="B242" s="102" t="n">
        <v>96017243</v>
      </c>
      <c r="C242" s="102" t="s">
        <v>41</v>
      </c>
      <c r="D242" s="102" t="n">
        <v>55265</v>
      </c>
      <c r="E242" s="0" t="s">
        <v>16</v>
      </c>
      <c r="F242" s="0" t="n">
        <v>30</v>
      </c>
    </row>
    <row r="243" customFormat="false" ht="12.75" hidden="false" customHeight="false" outlineLevel="0" collapsed="false">
      <c r="A243" s="102" t="s">
        <v>198</v>
      </c>
      <c r="B243" s="102" t="n">
        <v>96017243</v>
      </c>
      <c r="C243" s="102" t="s">
        <v>41</v>
      </c>
      <c r="D243" s="102" t="n">
        <v>55265</v>
      </c>
      <c r="E243" s="0" t="s">
        <v>16</v>
      </c>
      <c r="F243" s="0" t="n">
        <v>30</v>
      </c>
    </row>
    <row r="244" customFormat="false" ht="12.75" hidden="false" customHeight="false" outlineLevel="0" collapsed="false">
      <c r="A244" s="102" t="s">
        <v>198</v>
      </c>
      <c r="B244" s="102" t="n">
        <v>96017243</v>
      </c>
      <c r="C244" s="102" t="s">
        <v>41</v>
      </c>
      <c r="D244" s="102" t="n">
        <v>55265</v>
      </c>
      <c r="E244" s="0" t="s">
        <v>16</v>
      </c>
      <c r="F244" s="0" t="n">
        <v>30</v>
      </c>
    </row>
    <row r="245" customFormat="false" ht="12.75" hidden="false" customHeight="false" outlineLevel="0" collapsed="false">
      <c r="A245" s="102" t="s">
        <v>198</v>
      </c>
      <c r="B245" s="102" t="n">
        <v>96017243</v>
      </c>
      <c r="C245" s="102" t="s">
        <v>41</v>
      </c>
      <c r="D245" s="102" t="n">
        <v>55265</v>
      </c>
      <c r="E245" s="0" t="s">
        <v>16</v>
      </c>
      <c r="F245" s="0" t="n">
        <v>30</v>
      </c>
    </row>
    <row r="246" customFormat="false" ht="12.75" hidden="false" customHeight="false" outlineLevel="0" collapsed="false">
      <c r="A246" s="102" t="s">
        <v>358</v>
      </c>
      <c r="B246" s="102" t="n">
        <v>96017238</v>
      </c>
      <c r="C246" s="102" t="s">
        <v>41</v>
      </c>
      <c r="D246" s="102" t="n">
        <v>58104</v>
      </c>
      <c r="E246" s="0" t="s">
        <v>16</v>
      </c>
      <c r="F246" s="0" t="n">
        <v>74</v>
      </c>
    </row>
    <row r="247" customFormat="false" ht="12.75" hidden="false" customHeight="false" outlineLevel="0" collapsed="false">
      <c r="A247" s="102" t="s">
        <v>358</v>
      </c>
      <c r="B247" s="102" t="n">
        <v>96017238</v>
      </c>
      <c r="C247" s="102" t="s">
        <v>41</v>
      </c>
      <c r="D247" s="102" t="n">
        <v>58104</v>
      </c>
      <c r="E247" s="0" t="s">
        <v>16</v>
      </c>
      <c r="F247" s="0" t="n">
        <v>74</v>
      </c>
    </row>
    <row r="248" customFormat="false" ht="12.75" hidden="false" customHeight="false" outlineLevel="0" collapsed="false">
      <c r="A248" s="102" t="s">
        <v>358</v>
      </c>
      <c r="B248" s="102" t="n">
        <v>96017238</v>
      </c>
      <c r="C248" s="102" t="s">
        <v>41</v>
      </c>
      <c r="D248" s="102" t="n">
        <v>58104</v>
      </c>
      <c r="E248" s="0" t="s">
        <v>16</v>
      </c>
      <c r="F248" s="0" t="n">
        <v>74</v>
      </c>
    </row>
    <row r="249" customFormat="false" ht="12.75" hidden="false" customHeight="false" outlineLevel="0" collapsed="false">
      <c r="A249" s="102" t="s">
        <v>358</v>
      </c>
      <c r="B249" s="102" t="n">
        <v>96017238</v>
      </c>
      <c r="C249" s="102" t="s">
        <v>41</v>
      </c>
      <c r="D249" s="102" t="n">
        <v>58104</v>
      </c>
      <c r="E249" s="0" t="s">
        <v>16</v>
      </c>
      <c r="F249" s="0" t="n">
        <v>74</v>
      </c>
    </row>
    <row r="250" customFormat="false" ht="12.75" hidden="false" customHeight="false" outlineLevel="0" collapsed="false">
      <c r="A250" s="102" t="s">
        <v>359</v>
      </c>
      <c r="B250" s="102" t="n">
        <v>96045241</v>
      </c>
      <c r="C250" s="102" t="s">
        <v>41</v>
      </c>
      <c r="D250" s="102" t="n">
        <v>46749</v>
      </c>
      <c r="E250" s="0" t="s">
        <v>16</v>
      </c>
      <c r="F250" s="0" t="n">
        <v>71</v>
      </c>
    </row>
    <row r="251" customFormat="false" ht="12.75" hidden="false" customHeight="false" outlineLevel="0" collapsed="false">
      <c r="A251" s="102" t="s">
        <v>359</v>
      </c>
      <c r="B251" s="102" t="n">
        <v>96045241</v>
      </c>
      <c r="C251" s="102" t="s">
        <v>41</v>
      </c>
      <c r="D251" s="102" t="n">
        <v>46749</v>
      </c>
      <c r="E251" s="0" t="s">
        <v>16</v>
      </c>
      <c r="F251" s="0" t="n">
        <v>71</v>
      </c>
    </row>
    <row r="252" customFormat="false" ht="12.75" hidden="false" customHeight="false" outlineLevel="0" collapsed="false">
      <c r="A252" s="102" t="s">
        <v>359</v>
      </c>
      <c r="B252" s="102" t="n">
        <v>96045241</v>
      </c>
      <c r="C252" s="102" t="s">
        <v>41</v>
      </c>
      <c r="D252" s="102" t="n">
        <v>46749</v>
      </c>
      <c r="E252" s="0" t="s">
        <v>16</v>
      </c>
      <c r="F252" s="0" t="n">
        <v>71</v>
      </c>
    </row>
    <row r="253" customFormat="false" ht="12.75" hidden="false" customHeight="false" outlineLevel="0" collapsed="false">
      <c r="A253" s="102" t="s">
        <v>359</v>
      </c>
      <c r="B253" s="102" t="n">
        <v>96045241</v>
      </c>
      <c r="C253" s="102" t="s">
        <v>41</v>
      </c>
      <c r="D253" s="102" t="n">
        <v>46749</v>
      </c>
      <c r="E253" s="0" t="s">
        <v>16</v>
      </c>
      <c r="F253" s="0" t="n">
        <v>71</v>
      </c>
    </row>
    <row r="254" customFormat="false" ht="12.75" hidden="false" customHeight="false" outlineLevel="0" collapsed="false">
      <c r="A254" s="102" t="s">
        <v>362</v>
      </c>
      <c r="B254" s="102" t="n">
        <v>96013792</v>
      </c>
      <c r="C254" s="102" t="s">
        <v>41</v>
      </c>
      <c r="D254" s="102" t="n">
        <v>66918</v>
      </c>
      <c r="E254" s="0" t="s">
        <v>16</v>
      </c>
      <c r="F254" s="0" t="n">
        <v>6</v>
      </c>
    </row>
    <row r="255" customFormat="false" ht="12.75" hidden="false" customHeight="false" outlineLevel="0" collapsed="false">
      <c r="A255" s="102" t="s">
        <v>362</v>
      </c>
      <c r="B255" s="102" t="n">
        <v>96013792</v>
      </c>
      <c r="C255" s="102" t="s">
        <v>41</v>
      </c>
      <c r="D255" s="102" t="n">
        <v>66918</v>
      </c>
      <c r="E255" s="0" t="s">
        <v>16</v>
      </c>
      <c r="F255" s="0" t="n">
        <v>6</v>
      </c>
    </row>
    <row r="256" customFormat="false" ht="12.75" hidden="false" customHeight="false" outlineLevel="0" collapsed="false">
      <c r="A256" s="102" t="s">
        <v>362</v>
      </c>
      <c r="B256" s="102" t="n">
        <v>96013792</v>
      </c>
      <c r="C256" s="102" t="s">
        <v>41</v>
      </c>
      <c r="D256" s="102" t="n">
        <v>66918</v>
      </c>
      <c r="E256" s="0" t="s">
        <v>16</v>
      </c>
      <c r="F256" s="0" t="n">
        <v>6</v>
      </c>
    </row>
    <row r="257" customFormat="false" ht="12.75" hidden="false" customHeight="false" outlineLevel="0" collapsed="false">
      <c r="A257" s="102" t="s">
        <v>362</v>
      </c>
      <c r="B257" s="102" t="n">
        <v>96013792</v>
      </c>
      <c r="C257" s="102" t="s">
        <v>41</v>
      </c>
      <c r="D257" s="102" t="n">
        <v>66918</v>
      </c>
      <c r="E257" s="0" t="s">
        <v>16</v>
      </c>
      <c r="F257" s="0" t="n">
        <v>6</v>
      </c>
    </row>
    <row r="258" customFormat="false" ht="12.75" hidden="false" customHeight="false" outlineLevel="0" collapsed="false">
      <c r="A258" s="102" t="s">
        <v>367</v>
      </c>
      <c r="B258" s="102" t="n">
        <v>96013928</v>
      </c>
      <c r="C258" s="102" t="s">
        <v>41</v>
      </c>
      <c r="D258" s="102" t="n">
        <v>10253</v>
      </c>
      <c r="E258" s="0" t="s">
        <v>16</v>
      </c>
      <c r="F258" s="0" t="n">
        <v>88</v>
      </c>
    </row>
    <row r="259" customFormat="false" ht="12.75" hidden="false" customHeight="false" outlineLevel="0" collapsed="false">
      <c r="A259" s="102" t="s">
        <v>367</v>
      </c>
      <c r="B259" s="102" t="n">
        <v>96013928</v>
      </c>
      <c r="C259" s="102" t="s">
        <v>41</v>
      </c>
      <c r="D259" s="102" t="n">
        <v>10253</v>
      </c>
      <c r="E259" s="0" t="s">
        <v>16</v>
      </c>
      <c r="F259" s="0" t="n">
        <v>88</v>
      </c>
    </row>
    <row r="260" customFormat="false" ht="12.75" hidden="false" customHeight="false" outlineLevel="0" collapsed="false">
      <c r="A260" s="102" t="s">
        <v>367</v>
      </c>
      <c r="B260" s="102" t="n">
        <v>96013928</v>
      </c>
      <c r="C260" s="102" t="s">
        <v>41</v>
      </c>
      <c r="D260" s="102" t="n">
        <v>10253</v>
      </c>
      <c r="E260" s="0" t="s">
        <v>16</v>
      </c>
      <c r="F260" s="0" t="n">
        <v>88</v>
      </c>
    </row>
    <row r="261" customFormat="false" ht="12.75" hidden="false" customHeight="false" outlineLevel="0" collapsed="false">
      <c r="A261" s="102" t="s">
        <v>367</v>
      </c>
      <c r="B261" s="102" t="n">
        <v>96013928</v>
      </c>
      <c r="C261" s="102" t="s">
        <v>41</v>
      </c>
      <c r="D261" s="102" t="n">
        <v>10253</v>
      </c>
      <c r="E261" s="0" t="s">
        <v>16</v>
      </c>
      <c r="F261" s="0" t="n">
        <v>88</v>
      </c>
    </row>
    <row r="262" customFormat="false" ht="12.75" hidden="false" customHeight="false" outlineLevel="0" collapsed="false">
      <c r="A262" s="102" t="s">
        <v>368</v>
      </c>
      <c r="B262" s="102" t="n">
        <v>96014225</v>
      </c>
      <c r="C262" s="102" t="s">
        <v>369</v>
      </c>
      <c r="D262" s="102" t="n">
        <v>10255</v>
      </c>
      <c r="E262" s="0" t="s">
        <v>16</v>
      </c>
      <c r="F262" s="0" t="n">
        <v>48</v>
      </c>
    </row>
    <row r="263" customFormat="false" ht="12.75" hidden="false" customHeight="false" outlineLevel="0" collapsed="false">
      <c r="A263" s="102" t="s">
        <v>368</v>
      </c>
      <c r="B263" s="102" t="n">
        <v>96014225</v>
      </c>
      <c r="C263" s="102" t="s">
        <v>369</v>
      </c>
      <c r="D263" s="102" t="n">
        <v>10255</v>
      </c>
      <c r="E263" s="0" t="s">
        <v>16</v>
      </c>
      <c r="F263" s="0" t="n">
        <v>48</v>
      </c>
    </row>
    <row r="264" customFormat="false" ht="12.75" hidden="false" customHeight="false" outlineLevel="0" collapsed="false">
      <c r="A264" s="102" t="s">
        <v>368</v>
      </c>
      <c r="B264" s="102" t="n">
        <v>96014225</v>
      </c>
      <c r="C264" s="102" t="s">
        <v>369</v>
      </c>
      <c r="D264" s="102" t="n">
        <v>10255</v>
      </c>
      <c r="E264" s="0" t="s">
        <v>16</v>
      </c>
      <c r="F264" s="0" t="n">
        <v>48</v>
      </c>
    </row>
    <row r="265" customFormat="false" ht="12.75" hidden="false" customHeight="false" outlineLevel="0" collapsed="false">
      <c r="A265" s="102" t="s">
        <v>368</v>
      </c>
      <c r="B265" s="102" t="n">
        <v>96014225</v>
      </c>
      <c r="C265" s="102" t="s">
        <v>369</v>
      </c>
      <c r="D265" s="102" t="n">
        <v>10255</v>
      </c>
      <c r="E265" s="0" t="s">
        <v>16</v>
      </c>
      <c r="F265" s="0" t="n">
        <v>48</v>
      </c>
    </row>
    <row r="266" customFormat="false" ht="12.75" hidden="false" customHeight="false" outlineLevel="0" collapsed="false">
      <c r="A266" s="102" t="s">
        <v>133</v>
      </c>
      <c r="B266" s="102" t="n">
        <v>96037311</v>
      </c>
      <c r="C266" s="102" t="s">
        <v>37</v>
      </c>
      <c r="D266" s="102" t="n">
        <v>26038</v>
      </c>
      <c r="E266" s="0" t="s">
        <v>16</v>
      </c>
      <c r="F266" s="0" t="n">
        <v>37</v>
      </c>
    </row>
    <row r="267" customFormat="false" ht="12.75" hidden="false" customHeight="false" outlineLevel="0" collapsed="false">
      <c r="A267" s="102" t="s">
        <v>133</v>
      </c>
      <c r="B267" s="102" t="n">
        <v>96037311</v>
      </c>
      <c r="C267" s="102" t="s">
        <v>37</v>
      </c>
      <c r="D267" s="102" t="n">
        <v>26038</v>
      </c>
      <c r="E267" s="0" t="s">
        <v>16</v>
      </c>
      <c r="F267" s="0" t="n">
        <v>37</v>
      </c>
    </row>
    <row r="268" customFormat="false" ht="12.75" hidden="false" customHeight="false" outlineLevel="0" collapsed="false">
      <c r="A268" s="102" t="s">
        <v>133</v>
      </c>
      <c r="B268" s="102" t="n">
        <v>96037311</v>
      </c>
      <c r="C268" s="102" t="s">
        <v>37</v>
      </c>
      <c r="D268" s="102" t="n">
        <v>26038</v>
      </c>
      <c r="E268" s="0" t="s">
        <v>16</v>
      </c>
      <c r="F268" s="0" t="n">
        <v>37</v>
      </c>
    </row>
    <row r="269" customFormat="false" ht="12.75" hidden="false" customHeight="false" outlineLevel="0" collapsed="false">
      <c r="A269" s="102" t="s">
        <v>133</v>
      </c>
      <c r="B269" s="102" t="n">
        <v>96037311</v>
      </c>
      <c r="C269" s="102" t="s">
        <v>37</v>
      </c>
      <c r="D269" s="102" t="n">
        <v>26038</v>
      </c>
      <c r="E269" s="0" t="s">
        <v>16</v>
      </c>
      <c r="F269" s="0" t="n">
        <v>37</v>
      </c>
    </row>
    <row r="270" customFormat="false" ht="12.75" hidden="false" customHeight="false" outlineLevel="0" collapsed="false">
      <c r="A270" s="102" t="s">
        <v>370</v>
      </c>
      <c r="B270" s="102" t="n">
        <v>96091576</v>
      </c>
      <c r="C270" s="102" t="s">
        <v>41</v>
      </c>
      <c r="D270" s="102" t="n">
        <v>66073</v>
      </c>
      <c r="E270" s="0" t="s">
        <v>16</v>
      </c>
      <c r="F270" s="0" t="n">
        <v>35</v>
      </c>
    </row>
    <row r="271" customFormat="false" ht="12.75" hidden="false" customHeight="false" outlineLevel="0" collapsed="false">
      <c r="A271" s="102" t="s">
        <v>370</v>
      </c>
      <c r="B271" s="102" t="n">
        <v>96091576</v>
      </c>
      <c r="C271" s="102" t="s">
        <v>41</v>
      </c>
      <c r="D271" s="102" t="n">
        <v>66073</v>
      </c>
      <c r="E271" s="0" t="s">
        <v>16</v>
      </c>
      <c r="F271" s="0" t="n">
        <v>35</v>
      </c>
    </row>
    <row r="272" customFormat="false" ht="12.75" hidden="false" customHeight="false" outlineLevel="0" collapsed="false">
      <c r="A272" s="102" t="s">
        <v>377</v>
      </c>
      <c r="B272" s="102" t="n">
        <v>96014321</v>
      </c>
      <c r="C272" s="102" t="s">
        <v>41</v>
      </c>
      <c r="D272" s="102" t="n">
        <v>58982</v>
      </c>
      <c r="E272" s="0" t="s">
        <v>16</v>
      </c>
      <c r="F272" s="0" t="n">
        <v>50</v>
      </c>
    </row>
    <row r="273" customFormat="false" ht="12.75" hidden="false" customHeight="false" outlineLevel="0" collapsed="false">
      <c r="A273" s="102" t="s">
        <v>377</v>
      </c>
      <c r="B273" s="102" t="n">
        <v>96014321</v>
      </c>
      <c r="C273" s="102" t="s">
        <v>41</v>
      </c>
      <c r="D273" s="102" t="n">
        <v>58982</v>
      </c>
      <c r="E273" s="0" t="s">
        <v>16</v>
      </c>
      <c r="F273" s="0" t="n">
        <v>50</v>
      </c>
    </row>
    <row r="274" customFormat="false" ht="12.75" hidden="false" customHeight="false" outlineLevel="0" collapsed="false">
      <c r="A274" s="102" t="s">
        <v>377</v>
      </c>
      <c r="B274" s="102" t="n">
        <v>96014321</v>
      </c>
      <c r="C274" s="102" t="s">
        <v>41</v>
      </c>
      <c r="D274" s="102" t="n">
        <v>58982</v>
      </c>
      <c r="E274" s="0" t="s">
        <v>16</v>
      </c>
      <c r="F274" s="0" t="n">
        <v>50</v>
      </c>
    </row>
    <row r="275" customFormat="false" ht="12.75" hidden="false" customHeight="false" outlineLevel="0" collapsed="false">
      <c r="A275" s="102" t="s">
        <v>377</v>
      </c>
      <c r="B275" s="102" t="n">
        <v>96014321</v>
      </c>
      <c r="C275" s="102" t="s">
        <v>41</v>
      </c>
      <c r="D275" s="102" t="n">
        <v>58982</v>
      </c>
      <c r="E275" s="0" t="s">
        <v>16</v>
      </c>
      <c r="F275" s="0" t="n">
        <v>50</v>
      </c>
    </row>
    <row r="276" customFormat="false" ht="12.75" hidden="false" customHeight="false" outlineLevel="0" collapsed="false">
      <c r="A276" s="102" t="s">
        <v>379</v>
      </c>
      <c r="B276" s="102" t="n">
        <v>96038971</v>
      </c>
      <c r="C276" s="102" t="s">
        <v>41</v>
      </c>
      <c r="D276" s="102" t="n">
        <v>75671</v>
      </c>
      <c r="E276" s="0" t="s">
        <v>16</v>
      </c>
      <c r="F276" s="0" t="n">
        <v>64</v>
      </c>
    </row>
    <row r="277" customFormat="false" ht="12.75" hidden="false" customHeight="false" outlineLevel="0" collapsed="false">
      <c r="A277" s="102" t="s">
        <v>379</v>
      </c>
      <c r="B277" s="102" t="n">
        <v>96038971</v>
      </c>
      <c r="C277" s="102" t="s">
        <v>41</v>
      </c>
      <c r="D277" s="102" t="n">
        <v>75671</v>
      </c>
      <c r="E277" s="0" t="s">
        <v>16</v>
      </c>
      <c r="F277" s="0" t="n">
        <v>64</v>
      </c>
    </row>
    <row r="278" customFormat="false" ht="12.75" hidden="false" customHeight="false" outlineLevel="0" collapsed="false">
      <c r="A278" s="102" t="s">
        <v>379</v>
      </c>
      <c r="B278" s="102" t="n">
        <v>96038971</v>
      </c>
      <c r="C278" s="102" t="s">
        <v>41</v>
      </c>
      <c r="D278" s="102" t="n">
        <v>75671</v>
      </c>
      <c r="E278" s="0" t="s">
        <v>16</v>
      </c>
      <c r="F278" s="0" t="n">
        <v>64</v>
      </c>
    </row>
    <row r="279" customFormat="false" ht="12.75" hidden="false" customHeight="false" outlineLevel="0" collapsed="false">
      <c r="A279" s="102" t="s">
        <v>379</v>
      </c>
      <c r="B279" s="102" t="n">
        <v>96038971</v>
      </c>
      <c r="C279" s="102" t="s">
        <v>41</v>
      </c>
      <c r="D279" s="102" t="n">
        <v>75671</v>
      </c>
      <c r="E279" s="0" t="s">
        <v>16</v>
      </c>
      <c r="F279" s="0" t="n">
        <v>64</v>
      </c>
    </row>
    <row r="280" customFormat="false" ht="12.75" hidden="false" customHeight="false" outlineLevel="0" collapsed="false">
      <c r="A280" s="102" t="s">
        <v>380</v>
      </c>
      <c r="B280" s="102" t="n">
        <v>96091581</v>
      </c>
      <c r="C280" s="102" t="s">
        <v>41</v>
      </c>
      <c r="D280" s="102" t="n">
        <v>118945</v>
      </c>
      <c r="E280" s="0" t="s">
        <v>16</v>
      </c>
      <c r="F280" s="0" t="n">
        <v>77</v>
      </c>
    </row>
    <row r="281" customFormat="false" ht="12.75" hidden="false" customHeight="false" outlineLevel="0" collapsed="false">
      <c r="A281" s="102" t="s">
        <v>380</v>
      </c>
      <c r="B281" s="102" t="n">
        <v>96091581</v>
      </c>
      <c r="C281" s="102" t="s">
        <v>41</v>
      </c>
      <c r="D281" s="102" t="n">
        <v>118945</v>
      </c>
      <c r="E281" s="0" t="s">
        <v>16</v>
      </c>
      <c r="F281" s="0" t="n">
        <v>77</v>
      </c>
    </row>
    <row r="282" customFormat="false" ht="12.75" hidden="false" customHeight="false" outlineLevel="0" collapsed="false">
      <c r="A282" s="102" t="s">
        <v>75</v>
      </c>
      <c r="B282" s="102" t="n">
        <v>96081135</v>
      </c>
      <c r="C282" s="102" t="s">
        <v>37</v>
      </c>
      <c r="D282" s="102" t="n">
        <v>68856</v>
      </c>
      <c r="E282" s="0" t="s">
        <v>16</v>
      </c>
      <c r="F282" s="0" t="n">
        <v>23</v>
      </c>
    </row>
    <row r="283" customFormat="false" ht="12.75" hidden="false" customHeight="false" outlineLevel="0" collapsed="false">
      <c r="A283" s="102" t="s">
        <v>75</v>
      </c>
      <c r="B283" s="102" t="n">
        <v>96081135</v>
      </c>
      <c r="C283" s="102" t="s">
        <v>37</v>
      </c>
      <c r="D283" s="102" t="n">
        <v>68856</v>
      </c>
      <c r="E283" s="0" t="s">
        <v>16</v>
      </c>
      <c r="F283" s="0" t="n">
        <v>23</v>
      </c>
    </row>
    <row r="284" customFormat="false" ht="12.75" hidden="false" customHeight="false" outlineLevel="0" collapsed="false">
      <c r="A284" s="102" t="s">
        <v>223</v>
      </c>
      <c r="B284" s="102" t="n">
        <v>96013822</v>
      </c>
      <c r="C284" s="102" t="s">
        <v>41</v>
      </c>
      <c r="D284" s="102" t="n">
        <v>65658</v>
      </c>
      <c r="E284" s="0" t="s">
        <v>16</v>
      </c>
      <c r="F284" s="0" t="n">
        <v>52</v>
      </c>
    </row>
    <row r="285" customFormat="false" ht="12.75" hidden="false" customHeight="false" outlineLevel="0" collapsed="false">
      <c r="A285" s="102" t="s">
        <v>223</v>
      </c>
      <c r="B285" s="102" t="n">
        <v>96013822</v>
      </c>
      <c r="C285" s="102" t="s">
        <v>41</v>
      </c>
      <c r="D285" s="102" t="n">
        <v>65658</v>
      </c>
      <c r="E285" s="0" t="s">
        <v>16</v>
      </c>
      <c r="F285" s="0" t="n">
        <v>52</v>
      </c>
    </row>
    <row r="286" customFormat="false" ht="12.75" hidden="false" customHeight="false" outlineLevel="0" collapsed="false">
      <c r="A286" s="102" t="s">
        <v>223</v>
      </c>
      <c r="B286" s="102" t="n">
        <v>96013822</v>
      </c>
      <c r="C286" s="102" t="s">
        <v>41</v>
      </c>
      <c r="D286" s="102" t="n">
        <v>65658</v>
      </c>
      <c r="E286" s="0" t="s">
        <v>16</v>
      </c>
      <c r="F286" s="0" t="n">
        <v>52</v>
      </c>
    </row>
    <row r="287" customFormat="false" ht="12.75" hidden="false" customHeight="false" outlineLevel="0" collapsed="false">
      <c r="A287" s="102" t="s">
        <v>223</v>
      </c>
      <c r="B287" s="102" t="n">
        <v>96013822</v>
      </c>
      <c r="C287" s="102" t="s">
        <v>41</v>
      </c>
      <c r="D287" s="102" t="n">
        <v>65658</v>
      </c>
      <c r="E287" s="0" t="s">
        <v>16</v>
      </c>
      <c r="F287" s="0" t="n">
        <v>52</v>
      </c>
    </row>
    <row r="288" customFormat="false" ht="12.75" hidden="false" customHeight="false" outlineLevel="0" collapsed="false">
      <c r="A288" s="102" t="s">
        <v>205</v>
      </c>
      <c r="B288" s="102" t="n">
        <v>96030407</v>
      </c>
      <c r="C288" s="102" t="s">
        <v>37</v>
      </c>
      <c r="D288" s="102" t="n">
        <v>26476</v>
      </c>
      <c r="E288" s="0" t="s">
        <v>16</v>
      </c>
      <c r="F288" s="0" t="n">
        <v>51</v>
      </c>
    </row>
    <row r="289" customFormat="false" ht="12.75" hidden="false" customHeight="false" outlineLevel="0" collapsed="false">
      <c r="A289" s="102" t="s">
        <v>205</v>
      </c>
      <c r="B289" s="102" t="n">
        <v>96030407</v>
      </c>
      <c r="C289" s="102" t="s">
        <v>37</v>
      </c>
      <c r="D289" s="102" t="n">
        <v>26476</v>
      </c>
      <c r="E289" s="0" t="s">
        <v>16</v>
      </c>
      <c r="F289" s="0" t="n">
        <v>51</v>
      </c>
    </row>
    <row r="290" customFormat="false" ht="12.75" hidden="false" customHeight="false" outlineLevel="0" collapsed="false">
      <c r="A290" s="102" t="s">
        <v>205</v>
      </c>
      <c r="B290" s="102" t="n">
        <v>96030407</v>
      </c>
      <c r="C290" s="102" t="s">
        <v>37</v>
      </c>
      <c r="D290" s="102" t="n">
        <v>26476</v>
      </c>
      <c r="E290" s="0" t="s">
        <v>16</v>
      </c>
      <c r="F290" s="0" t="n">
        <v>51</v>
      </c>
    </row>
    <row r="291" customFormat="false" ht="12.75" hidden="false" customHeight="false" outlineLevel="0" collapsed="false">
      <c r="A291" s="102" t="s">
        <v>205</v>
      </c>
      <c r="B291" s="102" t="n">
        <v>96030407</v>
      </c>
      <c r="C291" s="102" t="s">
        <v>37</v>
      </c>
      <c r="D291" s="102" t="n">
        <v>26476</v>
      </c>
      <c r="E291" s="0" t="s">
        <v>16</v>
      </c>
      <c r="F291" s="0" t="n">
        <v>51</v>
      </c>
    </row>
    <row r="292" customFormat="false" ht="12.75" hidden="false" customHeight="false" outlineLevel="0" collapsed="false">
      <c r="A292" s="102" t="s">
        <v>109</v>
      </c>
      <c r="B292" s="102" t="n">
        <v>96013805</v>
      </c>
      <c r="C292" s="102" t="s">
        <v>41</v>
      </c>
      <c r="D292" s="102" t="n">
        <v>29605</v>
      </c>
      <c r="E292" s="0" t="s">
        <v>16</v>
      </c>
      <c r="F292" s="0" t="n">
        <v>62</v>
      </c>
    </row>
    <row r="293" customFormat="false" ht="12.75" hidden="false" customHeight="false" outlineLevel="0" collapsed="false">
      <c r="A293" s="102" t="s">
        <v>109</v>
      </c>
      <c r="B293" s="102" t="n">
        <v>96013805</v>
      </c>
      <c r="C293" s="102" t="s">
        <v>41</v>
      </c>
      <c r="D293" s="102" t="n">
        <v>29605</v>
      </c>
      <c r="E293" s="0" t="s">
        <v>16</v>
      </c>
      <c r="F293" s="0" t="n">
        <v>62</v>
      </c>
    </row>
    <row r="294" customFormat="false" ht="12.75" hidden="false" customHeight="false" outlineLevel="0" collapsed="false">
      <c r="A294" s="102" t="s">
        <v>109</v>
      </c>
      <c r="B294" s="102" t="n">
        <v>96013805</v>
      </c>
      <c r="C294" s="102" t="s">
        <v>41</v>
      </c>
      <c r="D294" s="102" t="n">
        <v>29605</v>
      </c>
      <c r="E294" s="0" t="s">
        <v>16</v>
      </c>
      <c r="F294" s="0" t="n">
        <v>62</v>
      </c>
    </row>
    <row r="295" customFormat="false" ht="12.75" hidden="false" customHeight="false" outlineLevel="0" collapsed="false">
      <c r="A295" s="102" t="s">
        <v>109</v>
      </c>
      <c r="B295" s="102" t="n">
        <v>96013805</v>
      </c>
      <c r="C295" s="102" t="s">
        <v>41</v>
      </c>
      <c r="D295" s="102" t="n">
        <v>29605</v>
      </c>
      <c r="E295" s="0" t="s">
        <v>16</v>
      </c>
      <c r="F295" s="0" t="n">
        <v>62</v>
      </c>
    </row>
    <row r="296" customFormat="false" ht="12.75" hidden="false" customHeight="false" outlineLevel="0" collapsed="false">
      <c r="A296" s="102" t="s">
        <v>386</v>
      </c>
      <c r="B296" s="102" t="n">
        <v>96013926</v>
      </c>
      <c r="C296" s="102" t="s">
        <v>41</v>
      </c>
      <c r="D296" s="102" t="n">
        <v>11107</v>
      </c>
      <c r="E296" s="0" t="s">
        <v>16</v>
      </c>
      <c r="F296" s="0" t="n">
        <v>61</v>
      </c>
    </row>
    <row r="297" customFormat="false" ht="12.75" hidden="false" customHeight="false" outlineLevel="0" collapsed="false">
      <c r="A297" s="102" t="s">
        <v>386</v>
      </c>
      <c r="B297" s="102" t="n">
        <v>96013926</v>
      </c>
      <c r="C297" s="102" t="s">
        <v>41</v>
      </c>
      <c r="D297" s="102" t="n">
        <v>11107</v>
      </c>
      <c r="E297" s="0" t="s">
        <v>16</v>
      </c>
      <c r="F297" s="0" t="n">
        <v>61</v>
      </c>
    </row>
    <row r="298" customFormat="false" ht="12.75" hidden="false" customHeight="false" outlineLevel="0" collapsed="false">
      <c r="A298" s="102" t="s">
        <v>386</v>
      </c>
      <c r="B298" s="102" t="n">
        <v>96013926</v>
      </c>
      <c r="C298" s="102" t="s">
        <v>41</v>
      </c>
      <c r="D298" s="102" t="n">
        <v>11107</v>
      </c>
      <c r="E298" s="0" t="s">
        <v>16</v>
      </c>
      <c r="F298" s="0" t="n">
        <v>61</v>
      </c>
    </row>
    <row r="299" customFormat="false" ht="12.75" hidden="false" customHeight="false" outlineLevel="0" collapsed="false">
      <c r="A299" s="102" t="s">
        <v>386</v>
      </c>
      <c r="B299" s="102" t="n">
        <v>96013926</v>
      </c>
      <c r="C299" s="102" t="s">
        <v>41</v>
      </c>
      <c r="D299" s="102" t="n">
        <v>11107</v>
      </c>
      <c r="E299" s="0" t="s">
        <v>16</v>
      </c>
      <c r="F299" s="0" t="n">
        <v>61</v>
      </c>
    </row>
    <row r="300" customFormat="false" ht="12.75" hidden="false" customHeight="false" outlineLevel="0" collapsed="false">
      <c r="A300" s="102" t="s">
        <v>121</v>
      </c>
      <c r="B300" s="102" t="n">
        <v>96030192</v>
      </c>
      <c r="C300" s="102" t="s">
        <v>65</v>
      </c>
      <c r="D300" s="102" t="n">
        <v>11170</v>
      </c>
      <c r="E300" s="0" t="s">
        <v>16</v>
      </c>
      <c r="F300" s="0" t="n">
        <v>54</v>
      </c>
    </row>
    <row r="301" customFormat="false" ht="12.75" hidden="false" customHeight="false" outlineLevel="0" collapsed="false">
      <c r="A301" s="102" t="s">
        <v>121</v>
      </c>
      <c r="B301" s="102" t="n">
        <v>96030192</v>
      </c>
      <c r="C301" s="102" t="s">
        <v>65</v>
      </c>
      <c r="D301" s="102" t="n">
        <v>11170</v>
      </c>
      <c r="E301" s="0" t="s">
        <v>16</v>
      </c>
      <c r="F301" s="0" t="n">
        <v>54</v>
      </c>
    </row>
    <row r="302" customFormat="false" ht="12.75" hidden="false" customHeight="false" outlineLevel="0" collapsed="false">
      <c r="A302" s="102" t="s">
        <v>121</v>
      </c>
      <c r="B302" s="102" t="n">
        <v>96030192</v>
      </c>
      <c r="C302" s="102" t="s">
        <v>65</v>
      </c>
      <c r="D302" s="102" t="n">
        <v>11170</v>
      </c>
      <c r="E302" s="0" t="s">
        <v>16</v>
      </c>
      <c r="F302" s="0" t="n">
        <v>54</v>
      </c>
    </row>
    <row r="303" customFormat="false" ht="12.75" hidden="false" customHeight="false" outlineLevel="0" collapsed="false">
      <c r="A303" s="102" t="s">
        <v>121</v>
      </c>
      <c r="B303" s="102" t="n">
        <v>96030192</v>
      </c>
      <c r="C303" s="102" t="s">
        <v>65</v>
      </c>
      <c r="D303" s="102" t="n">
        <v>11170</v>
      </c>
      <c r="E303" s="0" t="s">
        <v>16</v>
      </c>
      <c r="F303" s="0" t="n">
        <v>54</v>
      </c>
    </row>
    <row r="304" customFormat="false" ht="12.75" hidden="false" customHeight="false" outlineLevel="0" collapsed="false">
      <c r="A304" s="102" t="s">
        <v>388</v>
      </c>
      <c r="B304" s="102" t="n">
        <v>96013797</v>
      </c>
      <c r="C304" s="102" t="s">
        <v>41</v>
      </c>
      <c r="D304" s="102" t="n">
        <v>53876</v>
      </c>
      <c r="E304" s="0" t="s">
        <v>16</v>
      </c>
      <c r="F304" s="0" t="n">
        <v>14</v>
      </c>
    </row>
    <row r="305" customFormat="false" ht="12.75" hidden="false" customHeight="false" outlineLevel="0" collapsed="false">
      <c r="A305" s="102" t="s">
        <v>388</v>
      </c>
      <c r="B305" s="102" t="n">
        <v>96013797</v>
      </c>
      <c r="C305" s="102" t="s">
        <v>41</v>
      </c>
      <c r="D305" s="102" t="n">
        <v>53876</v>
      </c>
      <c r="E305" s="0" t="s">
        <v>16</v>
      </c>
      <c r="F305" s="0" t="n">
        <v>14</v>
      </c>
    </row>
    <row r="306" customFormat="false" ht="12.75" hidden="false" customHeight="false" outlineLevel="0" collapsed="false">
      <c r="A306" s="102" t="s">
        <v>388</v>
      </c>
      <c r="B306" s="102" t="n">
        <v>96013797</v>
      </c>
      <c r="C306" s="102" t="s">
        <v>41</v>
      </c>
      <c r="D306" s="102" t="n">
        <v>53876</v>
      </c>
      <c r="E306" s="0" t="s">
        <v>16</v>
      </c>
      <c r="F306" s="0" t="n">
        <v>14</v>
      </c>
    </row>
    <row r="307" customFormat="false" ht="12.75" hidden="false" customHeight="false" outlineLevel="0" collapsed="false">
      <c r="A307" s="102" t="s">
        <v>388</v>
      </c>
      <c r="B307" s="102" t="n">
        <v>96013797</v>
      </c>
      <c r="C307" s="102" t="s">
        <v>41</v>
      </c>
      <c r="D307" s="102" t="n">
        <v>53876</v>
      </c>
      <c r="E307" s="0" t="s">
        <v>16</v>
      </c>
      <c r="F307" s="0" t="n">
        <v>14</v>
      </c>
    </row>
    <row r="308" customFormat="false" ht="12.75" hidden="false" customHeight="false" outlineLevel="0" collapsed="false">
      <c r="A308" s="102" t="s">
        <v>147</v>
      </c>
      <c r="B308" s="102" t="n">
        <v>96043637</v>
      </c>
      <c r="C308" s="102" t="s">
        <v>37</v>
      </c>
      <c r="D308" s="102" t="n">
        <v>45515</v>
      </c>
      <c r="E308" s="0" t="s">
        <v>16</v>
      </c>
      <c r="F308" s="0" t="n">
        <v>87</v>
      </c>
    </row>
    <row r="309" customFormat="false" ht="12.75" hidden="false" customHeight="false" outlineLevel="0" collapsed="false">
      <c r="A309" s="102" t="s">
        <v>147</v>
      </c>
      <c r="B309" s="102" t="n">
        <v>96043637</v>
      </c>
      <c r="C309" s="102" t="s">
        <v>37</v>
      </c>
      <c r="D309" s="102" t="n">
        <v>45515</v>
      </c>
      <c r="E309" s="0" t="s">
        <v>16</v>
      </c>
      <c r="F309" s="0" t="n">
        <v>87</v>
      </c>
    </row>
    <row r="310" customFormat="false" ht="12.75" hidden="false" customHeight="false" outlineLevel="0" collapsed="false">
      <c r="A310" s="102" t="s">
        <v>147</v>
      </c>
      <c r="B310" s="102" t="n">
        <v>96043637</v>
      </c>
      <c r="C310" s="102" t="s">
        <v>37</v>
      </c>
      <c r="D310" s="102" t="n">
        <v>45515</v>
      </c>
      <c r="E310" s="0" t="s">
        <v>16</v>
      </c>
      <c r="F310" s="0" t="n">
        <v>87</v>
      </c>
    </row>
    <row r="311" customFormat="false" ht="12.75" hidden="false" customHeight="false" outlineLevel="0" collapsed="false">
      <c r="A311" s="102" t="s">
        <v>147</v>
      </c>
      <c r="B311" s="102" t="n">
        <v>96043637</v>
      </c>
      <c r="C311" s="102" t="s">
        <v>37</v>
      </c>
      <c r="D311" s="102" t="n">
        <v>45515</v>
      </c>
      <c r="E311" s="0" t="s">
        <v>16</v>
      </c>
      <c r="F311" s="0" t="n">
        <v>87</v>
      </c>
    </row>
    <row r="312" customFormat="false" ht="12.75" hidden="false" customHeight="false" outlineLevel="0" collapsed="false">
      <c r="A312" s="102" t="s">
        <v>290</v>
      </c>
      <c r="B312" s="102" t="n">
        <v>96067324</v>
      </c>
      <c r="C312" s="102" t="s">
        <v>41</v>
      </c>
      <c r="D312" s="102" t="n">
        <v>6198</v>
      </c>
      <c r="E312" s="0" t="s">
        <v>16</v>
      </c>
      <c r="F312" s="0" t="n">
        <v>32</v>
      </c>
    </row>
    <row r="313" customFormat="false" ht="12.75" hidden="false" customHeight="false" outlineLevel="0" collapsed="false">
      <c r="A313" s="102" t="s">
        <v>290</v>
      </c>
      <c r="B313" s="102" t="n">
        <v>96067324</v>
      </c>
      <c r="C313" s="102" t="s">
        <v>41</v>
      </c>
      <c r="D313" s="102" t="n">
        <v>6198</v>
      </c>
      <c r="E313" s="0" t="s">
        <v>16</v>
      </c>
      <c r="F313" s="0" t="n">
        <v>32</v>
      </c>
    </row>
    <row r="314" customFormat="false" ht="12.75" hidden="false" customHeight="false" outlineLevel="0" collapsed="false">
      <c r="A314" s="102" t="s">
        <v>290</v>
      </c>
      <c r="B314" s="102" t="n">
        <v>96067324</v>
      </c>
      <c r="C314" s="102" t="s">
        <v>41</v>
      </c>
      <c r="D314" s="102" t="n">
        <v>6198</v>
      </c>
      <c r="E314" s="0" t="s">
        <v>16</v>
      </c>
      <c r="F314" s="0" t="n">
        <v>32</v>
      </c>
    </row>
    <row r="315" customFormat="false" ht="12.75" hidden="false" customHeight="false" outlineLevel="0" collapsed="false">
      <c r="A315" s="102" t="s">
        <v>290</v>
      </c>
      <c r="B315" s="102" t="n">
        <v>96067324</v>
      </c>
      <c r="C315" s="102" t="s">
        <v>41</v>
      </c>
      <c r="D315" s="102" t="n">
        <v>6198</v>
      </c>
      <c r="E315" s="0" t="s">
        <v>16</v>
      </c>
      <c r="F315" s="0" t="n">
        <v>32</v>
      </c>
    </row>
    <row r="316" customFormat="false" ht="12.75" hidden="false" customHeight="false" outlineLevel="0" collapsed="false">
      <c r="A316" s="102" t="s">
        <v>392</v>
      </c>
      <c r="B316" s="102" t="n">
        <v>96030189</v>
      </c>
      <c r="C316" s="102" t="s">
        <v>65</v>
      </c>
      <c r="D316" s="102" t="n">
        <v>62449</v>
      </c>
      <c r="E316" s="0" t="s">
        <v>16</v>
      </c>
      <c r="F316" s="0" t="e">
        <f aca="false">NA()</f>
        <v>#N/A</v>
      </c>
    </row>
    <row r="317" customFormat="false" ht="12.75" hidden="false" customHeight="false" outlineLevel="0" collapsed="false">
      <c r="A317" s="102" t="s">
        <v>391</v>
      </c>
      <c r="B317" s="102" t="n">
        <v>96030189</v>
      </c>
      <c r="C317" s="102" t="s">
        <v>65</v>
      </c>
      <c r="D317" s="102" t="n">
        <v>62449</v>
      </c>
      <c r="E317" s="0" t="s">
        <v>16</v>
      </c>
      <c r="F317" s="0" t="e">
        <f aca="false">NA()</f>
        <v>#N/A</v>
      </c>
    </row>
    <row r="318" customFormat="false" ht="12.75" hidden="false" customHeight="false" outlineLevel="0" collapsed="false">
      <c r="A318" s="102" t="s">
        <v>391</v>
      </c>
      <c r="B318" s="102" t="n">
        <v>96030189</v>
      </c>
      <c r="C318" s="102" t="s">
        <v>65</v>
      </c>
      <c r="D318" s="102" t="n">
        <v>62449</v>
      </c>
      <c r="E318" s="0" t="s">
        <v>16</v>
      </c>
      <c r="F318" s="0" t="e">
        <f aca="false">NA()</f>
        <v>#N/A</v>
      </c>
    </row>
    <row r="319" customFormat="false" ht="12.75" hidden="false" customHeight="false" outlineLevel="0" collapsed="false">
      <c r="A319" s="102" t="s">
        <v>391</v>
      </c>
      <c r="B319" s="102" t="n">
        <v>96030189</v>
      </c>
      <c r="C319" s="102" t="s">
        <v>65</v>
      </c>
      <c r="D319" s="102" t="n">
        <v>62449</v>
      </c>
      <c r="E319" s="0" t="s">
        <v>16</v>
      </c>
      <c r="F319" s="0" t="e">
        <f aca="false">NA()</f>
        <v>#N/A</v>
      </c>
    </row>
    <row r="320" customFormat="false" ht="12.75" hidden="false" customHeight="false" outlineLevel="0" collapsed="false">
      <c r="A320" s="102" t="s">
        <v>97</v>
      </c>
      <c r="B320" s="102" t="n">
        <v>96013816</v>
      </c>
      <c r="C320" s="102" t="s">
        <v>41</v>
      </c>
      <c r="D320" s="102" t="n">
        <v>54980</v>
      </c>
      <c r="E320" s="0" t="s">
        <v>16</v>
      </c>
      <c r="F320" s="0" t="n">
        <v>7</v>
      </c>
    </row>
    <row r="321" customFormat="false" ht="12.75" hidden="false" customHeight="false" outlineLevel="0" collapsed="false">
      <c r="A321" s="102" t="s">
        <v>97</v>
      </c>
      <c r="B321" s="102" t="n">
        <v>96013816</v>
      </c>
      <c r="C321" s="102" t="s">
        <v>41</v>
      </c>
      <c r="D321" s="102" t="n">
        <v>54980</v>
      </c>
      <c r="E321" s="0" t="s">
        <v>16</v>
      </c>
      <c r="F321" s="0" t="n">
        <v>7</v>
      </c>
    </row>
    <row r="322" customFormat="false" ht="12.75" hidden="false" customHeight="false" outlineLevel="0" collapsed="false">
      <c r="A322" s="102" t="s">
        <v>97</v>
      </c>
      <c r="B322" s="102" t="n">
        <v>96013816</v>
      </c>
      <c r="C322" s="102" t="s">
        <v>41</v>
      </c>
      <c r="D322" s="102" t="n">
        <v>54980</v>
      </c>
      <c r="E322" s="0" t="s">
        <v>16</v>
      </c>
      <c r="F322" s="0" t="n">
        <v>7</v>
      </c>
    </row>
    <row r="323" customFormat="false" ht="12.75" hidden="false" customHeight="false" outlineLevel="0" collapsed="false">
      <c r="A323" s="102" t="s">
        <v>97</v>
      </c>
      <c r="B323" s="102" t="n">
        <v>96013816</v>
      </c>
      <c r="C323" s="102" t="s">
        <v>41</v>
      </c>
      <c r="D323" s="102" t="n">
        <v>54980</v>
      </c>
      <c r="E323" s="0" t="s">
        <v>16</v>
      </c>
      <c r="F323" s="0" t="n">
        <v>7</v>
      </c>
    </row>
    <row r="324" customFormat="false" ht="12.75" hidden="false" customHeight="false" outlineLevel="0" collapsed="false">
      <c r="A324" s="102" t="s">
        <v>98</v>
      </c>
      <c r="B324" s="102" t="n">
        <v>96013842</v>
      </c>
      <c r="C324" s="102" t="s">
        <v>41</v>
      </c>
      <c r="D324" s="102" t="n">
        <v>65292</v>
      </c>
      <c r="E324" s="0" t="s">
        <v>16</v>
      </c>
      <c r="F324" s="0" t="n">
        <v>5</v>
      </c>
    </row>
    <row r="325" customFormat="false" ht="12.75" hidden="false" customHeight="false" outlineLevel="0" collapsed="false">
      <c r="A325" s="102" t="s">
        <v>98</v>
      </c>
      <c r="B325" s="102" t="n">
        <v>96013842</v>
      </c>
      <c r="C325" s="102" t="s">
        <v>41</v>
      </c>
      <c r="D325" s="102" t="n">
        <v>65292</v>
      </c>
      <c r="E325" s="0" t="s">
        <v>16</v>
      </c>
      <c r="F325" s="0" t="n">
        <v>5</v>
      </c>
    </row>
    <row r="326" customFormat="false" ht="12.75" hidden="false" customHeight="false" outlineLevel="0" collapsed="false">
      <c r="A326" s="102" t="s">
        <v>98</v>
      </c>
      <c r="B326" s="102" t="n">
        <v>96013842</v>
      </c>
      <c r="C326" s="102" t="s">
        <v>41</v>
      </c>
      <c r="D326" s="102" t="n">
        <v>65292</v>
      </c>
      <c r="E326" s="0" t="s">
        <v>16</v>
      </c>
      <c r="F326" s="0" t="n">
        <v>5</v>
      </c>
    </row>
    <row r="327" customFormat="false" ht="12.75" hidden="false" customHeight="false" outlineLevel="0" collapsed="false">
      <c r="A327" s="102" t="s">
        <v>98</v>
      </c>
      <c r="B327" s="102" t="n">
        <v>96013842</v>
      </c>
      <c r="C327" s="102" t="s">
        <v>41</v>
      </c>
      <c r="D327" s="102" t="n">
        <v>65292</v>
      </c>
      <c r="E327" s="0" t="s">
        <v>16</v>
      </c>
      <c r="F327" s="0" t="n">
        <v>5</v>
      </c>
    </row>
    <row r="328" customFormat="false" ht="12.75" hidden="false" customHeight="false" outlineLevel="0" collapsed="false">
      <c r="A328" s="102" t="s">
        <v>98</v>
      </c>
      <c r="B328" s="102" t="n">
        <v>96013842</v>
      </c>
      <c r="C328" s="102" t="s">
        <v>41</v>
      </c>
      <c r="D328" s="102" t="n">
        <v>65292</v>
      </c>
      <c r="E328" s="0" t="s">
        <v>16</v>
      </c>
      <c r="F328" s="0" t="n">
        <v>5</v>
      </c>
    </row>
    <row r="329" customFormat="false" ht="12.75" hidden="false" customHeight="false" outlineLevel="0" collapsed="false">
      <c r="A329" s="102" t="s">
        <v>98</v>
      </c>
      <c r="B329" s="102" t="n">
        <v>96013842</v>
      </c>
      <c r="C329" s="102" t="s">
        <v>41</v>
      </c>
      <c r="D329" s="102" t="n">
        <v>65292</v>
      </c>
      <c r="E329" s="0" t="s">
        <v>16</v>
      </c>
      <c r="F329" s="0" t="n">
        <v>5</v>
      </c>
    </row>
    <row r="330" customFormat="false" ht="12.75" hidden="false" customHeight="false" outlineLevel="0" collapsed="false">
      <c r="A330" s="102" t="s">
        <v>98</v>
      </c>
      <c r="B330" s="102" t="n">
        <v>96013842</v>
      </c>
      <c r="C330" s="102" t="s">
        <v>41</v>
      </c>
      <c r="D330" s="102" t="n">
        <v>65292</v>
      </c>
      <c r="E330" s="0" t="s">
        <v>16</v>
      </c>
      <c r="F330" s="0" t="n">
        <v>5</v>
      </c>
    </row>
    <row r="331" customFormat="false" ht="12.75" hidden="false" customHeight="false" outlineLevel="0" collapsed="false">
      <c r="A331" s="102" t="s">
        <v>98</v>
      </c>
      <c r="B331" s="102" t="n">
        <v>96013842</v>
      </c>
      <c r="C331" s="102" t="s">
        <v>41</v>
      </c>
      <c r="D331" s="102" t="n">
        <v>65292</v>
      </c>
      <c r="E331" s="0" t="s">
        <v>16</v>
      </c>
      <c r="F331" s="0" t="n">
        <v>5</v>
      </c>
    </row>
    <row r="332" customFormat="false" ht="12.75" hidden="false" customHeight="false" outlineLevel="0" collapsed="false">
      <c r="A332" s="102" t="s">
        <v>58</v>
      </c>
      <c r="B332" s="102" t="n">
        <v>96013817</v>
      </c>
      <c r="C332" s="102" t="s">
        <v>41</v>
      </c>
      <c r="D332" s="102" t="n">
        <v>53350</v>
      </c>
      <c r="E332" s="0" t="s">
        <v>16</v>
      </c>
      <c r="F332" s="0" t="n">
        <v>1</v>
      </c>
    </row>
    <row r="333" customFormat="false" ht="12.75" hidden="false" customHeight="false" outlineLevel="0" collapsed="false">
      <c r="A333" s="102" t="s">
        <v>58</v>
      </c>
      <c r="B333" s="102" t="n">
        <v>96013817</v>
      </c>
      <c r="C333" s="102" t="s">
        <v>41</v>
      </c>
      <c r="D333" s="102" t="n">
        <v>53350</v>
      </c>
      <c r="E333" s="0" t="s">
        <v>16</v>
      </c>
      <c r="F333" s="0" t="n">
        <v>1</v>
      </c>
    </row>
    <row r="334" customFormat="false" ht="12.75" hidden="false" customHeight="false" outlineLevel="0" collapsed="false">
      <c r="A334" s="102" t="s">
        <v>58</v>
      </c>
      <c r="B334" s="102" t="n">
        <v>96013817</v>
      </c>
      <c r="C334" s="102" t="s">
        <v>41</v>
      </c>
      <c r="D334" s="102" t="n">
        <v>53350</v>
      </c>
      <c r="E334" s="0" t="s">
        <v>16</v>
      </c>
      <c r="F334" s="0" t="n">
        <v>1</v>
      </c>
    </row>
    <row r="335" customFormat="false" ht="12.75" hidden="false" customHeight="false" outlineLevel="0" collapsed="false">
      <c r="A335" s="102" t="s">
        <v>58</v>
      </c>
      <c r="B335" s="102" t="n">
        <v>96013817</v>
      </c>
      <c r="C335" s="102" t="s">
        <v>41</v>
      </c>
      <c r="D335" s="102" t="n">
        <v>53350</v>
      </c>
      <c r="E335" s="0" t="s">
        <v>16</v>
      </c>
      <c r="F335" s="0" t="n">
        <v>1</v>
      </c>
    </row>
    <row r="336" customFormat="false" ht="12.75" hidden="false" customHeight="false" outlineLevel="0" collapsed="false">
      <c r="A336" s="102" t="s">
        <v>83</v>
      </c>
      <c r="B336" s="102" t="n">
        <v>96093749</v>
      </c>
      <c r="C336" s="102" t="s">
        <v>41</v>
      </c>
      <c r="D336" s="102" t="n">
        <v>53341</v>
      </c>
      <c r="E336" s="0" t="s">
        <v>16</v>
      </c>
      <c r="F336" s="0" t="n">
        <v>11</v>
      </c>
    </row>
    <row r="337" customFormat="false" ht="12.75" hidden="false" customHeight="false" outlineLevel="0" collapsed="false">
      <c r="A337" s="102" t="s">
        <v>83</v>
      </c>
      <c r="B337" s="102" t="n">
        <v>96093749</v>
      </c>
      <c r="C337" s="102" t="s">
        <v>41</v>
      </c>
      <c r="D337" s="102" t="n">
        <v>53341</v>
      </c>
      <c r="E337" s="0" t="s">
        <v>16</v>
      </c>
      <c r="F337" s="0" t="n">
        <v>11</v>
      </c>
    </row>
    <row r="338" customFormat="false" ht="12.75" hidden="false" customHeight="false" outlineLevel="0" collapsed="false">
      <c r="A338" s="102" t="s">
        <v>143</v>
      </c>
      <c r="B338" s="102" t="n">
        <v>96032471</v>
      </c>
      <c r="C338" s="102" t="s">
        <v>37</v>
      </c>
      <c r="D338" s="102" t="n">
        <v>51732</v>
      </c>
      <c r="E338" s="0" t="s">
        <v>16</v>
      </c>
      <c r="F338" s="0" t="n">
        <v>41</v>
      </c>
    </row>
    <row r="339" customFormat="false" ht="12.75" hidden="false" customHeight="false" outlineLevel="0" collapsed="false">
      <c r="A339" s="102" t="s">
        <v>143</v>
      </c>
      <c r="B339" s="102" t="n">
        <v>96032471</v>
      </c>
      <c r="C339" s="102" t="s">
        <v>37</v>
      </c>
      <c r="D339" s="102" t="n">
        <v>51732</v>
      </c>
      <c r="E339" s="0" t="s">
        <v>16</v>
      </c>
      <c r="F339" s="0" t="n">
        <v>41</v>
      </c>
    </row>
    <row r="340" customFormat="false" ht="12.75" hidden="false" customHeight="false" outlineLevel="0" collapsed="false">
      <c r="A340" s="102" t="s">
        <v>143</v>
      </c>
      <c r="B340" s="102" t="n">
        <v>96032471</v>
      </c>
      <c r="C340" s="102" t="s">
        <v>37</v>
      </c>
      <c r="D340" s="102" t="n">
        <v>51732</v>
      </c>
      <c r="E340" s="0" t="s">
        <v>16</v>
      </c>
      <c r="F340" s="0" t="n">
        <v>41</v>
      </c>
    </row>
    <row r="341" customFormat="false" ht="12.75" hidden="false" customHeight="false" outlineLevel="0" collapsed="false">
      <c r="A341" s="102" t="s">
        <v>143</v>
      </c>
      <c r="B341" s="102" t="n">
        <v>96032471</v>
      </c>
      <c r="C341" s="102" t="s">
        <v>37</v>
      </c>
      <c r="D341" s="102" t="n">
        <v>51732</v>
      </c>
      <c r="E341" s="0" t="s">
        <v>16</v>
      </c>
      <c r="F341" s="0" t="n">
        <v>41</v>
      </c>
    </row>
    <row r="342" customFormat="false" ht="12.75" hidden="false" customHeight="false" outlineLevel="0" collapsed="false">
      <c r="A342" s="102" t="s">
        <v>55</v>
      </c>
      <c r="B342" s="102" t="n">
        <v>96013899</v>
      </c>
      <c r="C342" s="102" t="s">
        <v>41</v>
      </c>
      <c r="D342" s="102" t="n">
        <v>91219</v>
      </c>
      <c r="E342" s="0" t="s">
        <v>16</v>
      </c>
      <c r="F342" s="0" t="n">
        <v>26</v>
      </c>
    </row>
    <row r="343" customFormat="false" ht="12.75" hidden="false" customHeight="false" outlineLevel="0" collapsed="false">
      <c r="A343" s="102" t="s">
        <v>55</v>
      </c>
      <c r="B343" s="102" t="n">
        <v>96013899</v>
      </c>
      <c r="C343" s="102" t="s">
        <v>41</v>
      </c>
      <c r="D343" s="102" t="n">
        <v>91219</v>
      </c>
      <c r="E343" s="0" t="s">
        <v>16</v>
      </c>
      <c r="F343" s="0" t="n">
        <v>26</v>
      </c>
    </row>
    <row r="344" customFormat="false" ht="12.75" hidden="false" customHeight="false" outlineLevel="0" collapsed="false">
      <c r="A344" s="102" t="s">
        <v>412</v>
      </c>
      <c r="B344" s="102" t="n">
        <v>96014479</v>
      </c>
      <c r="C344" s="102" t="s">
        <v>41</v>
      </c>
      <c r="D344" s="102" t="n">
        <v>87846</v>
      </c>
      <c r="E344" s="0" t="s">
        <v>16</v>
      </c>
      <c r="F344" s="0" t="n">
        <v>83</v>
      </c>
    </row>
    <row r="345" customFormat="false" ht="12.75" hidden="false" customHeight="false" outlineLevel="0" collapsed="false">
      <c r="A345" s="102" t="s">
        <v>412</v>
      </c>
      <c r="B345" s="102" t="n">
        <v>96014479</v>
      </c>
      <c r="C345" s="102" t="s">
        <v>41</v>
      </c>
      <c r="D345" s="102" t="n">
        <v>87846</v>
      </c>
      <c r="E345" s="0" t="s">
        <v>16</v>
      </c>
      <c r="F345" s="0" t="n">
        <v>83</v>
      </c>
    </row>
    <row r="346" customFormat="false" ht="12.75" hidden="false" customHeight="false" outlineLevel="0" collapsed="false">
      <c r="A346" s="102" t="s">
        <v>412</v>
      </c>
      <c r="B346" s="102" t="n">
        <v>96014479</v>
      </c>
      <c r="C346" s="102" t="s">
        <v>41</v>
      </c>
      <c r="D346" s="102" t="n">
        <v>87846</v>
      </c>
      <c r="E346" s="0" t="s">
        <v>16</v>
      </c>
      <c r="F346" s="0" t="n">
        <v>83</v>
      </c>
    </row>
    <row r="347" customFormat="false" ht="12.75" hidden="false" customHeight="false" outlineLevel="0" collapsed="false">
      <c r="A347" s="102" t="s">
        <v>412</v>
      </c>
      <c r="B347" s="102" t="n">
        <v>96014479</v>
      </c>
      <c r="C347" s="102" t="s">
        <v>41</v>
      </c>
      <c r="D347" s="102" t="n">
        <v>87846</v>
      </c>
      <c r="E347" s="0" t="s">
        <v>16</v>
      </c>
      <c r="F347" s="0" t="n">
        <v>83</v>
      </c>
    </row>
    <row r="348" customFormat="false" ht="12.75" hidden="false" customHeight="false" outlineLevel="0" collapsed="false">
      <c r="A348" s="102" t="s">
        <v>243</v>
      </c>
      <c r="B348" s="102" t="n">
        <v>96038065</v>
      </c>
      <c r="C348" s="102" t="s">
        <v>65</v>
      </c>
      <c r="D348" s="102" t="n">
        <v>1799</v>
      </c>
      <c r="E348" s="0" t="s">
        <v>16</v>
      </c>
      <c r="F348" s="0" t="n">
        <v>69</v>
      </c>
    </row>
    <row r="349" customFormat="false" ht="12.75" hidden="false" customHeight="false" outlineLevel="0" collapsed="false">
      <c r="A349" s="102" t="s">
        <v>243</v>
      </c>
      <c r="B349" s="102" t="n">
        <v>96038065</v>
      </c>
      <c r="C349" s="102" t="s">
        <v>65</v>
      </c>
      <c r="D349" s="102" t="n">
        <v>1799</v>
      </c>
      <c r="E349" s="0" t="s">
        <v>16</v>
      </c>
      <c r="F349" s="0" t="n">
        <v>69</v>
      </c>
    </row>
    <row r="350" customFormat="false" ht="12.75" hidden="false" customHeight="false" outlineLevel="0" collapsed="false">
      <c r="A350" s="102" t="s">
        <v>243</v>
      </c>
      <c r="B350" s="102" t="n">
        <v>96038065</v>
      </c>
      <c r="C350" s="102" t="s">
        <v>65</v>
      </c>
      <c r="D350" s="102" t="n">
        <v>1799</v>
      </c>
      <c r="E350" s="0" t="s">
        <v>16</v>
      </c>
      <c r="F350" s="0" t="n">
        <v>69</v>
      </c>
    </row>
    <row r="351" customFormat="false" ht="12.75" hidden="false" customHeight="false" outlineLevel="0" collapsed="false">
      <c r="A351" s="102" t="s">
        <v>243</v>
      </c>
      <c r="B351" s="102" t="n">
        <v>96038065</v>
      </c>
      <c r="C351" s="102" t="s">
        <v>65</v>
      </c>
      <c r="D351" s="102" t="n">
        <v>1799</v>
      </c>
      <c r="E351" s="0" t="s">
        <v>16</v>
      </c>
      <c r="F351" s="0" t="n">
        <v>69</v>
      </c>
    </row>
    <row r="352" customFormat="false" ht="12.75" hidden="false" customHeight="false" outlineLevel="0" collapsed="false">
      <c r="A352" s="102" t="s">
        <v>74</v>
      </c>
      <c r="B352" s="102" t="n">
        <v>96030446</v>
      </c>
      <c r="C352" s="102" t="s">
        <v>37</v>
      </c>
      <c r="D352" s="102" t="n">
        <v>120</v>
      </c>
      <c r="E352" s="0" t="s">
        <v>16</v>
      </c>
      <c r="F352" s="0" t="n">
        <v>15</v>
      </c>
    </row>
    <row r="353" customFormat="false" ht="12.75" hidden="false" customHeight="false" outlineLevel="0" collapsed="false">
      <c r="A353" s="102" t="s">
        <v>74</v>
      </c>
      <c r="B353" s="102" t="n">
        <v>96030446</v>
      </c>
      <c r="C353" s="102" t="s">
        <v>37</v>
      </c>
      <c r="D353" s="102" t="n">
        <v>120</v>
      </c>
      <c r="E353" s="0" t="s">
        <v>16</v>
      </c>
      <c r="F353" s="0" t="n">
        <v>15</v>
      </c>
    </row>
    <row r="354" customFormat="false" ht="12.75" hidden="false" customHeight="false" outlineLevel="0" collapsed="false">
      <c r="A354" s="102" t="s">
        <v>74</v>
      </c>
      <c r="B354" s="102" t="n">
        <v>96030446</v>
      </c>
      <c r="C354" s="102" t="s">
        <v>37</v>
      </c>
      <c r="D354" s="102" t="n">
        <v>120</v>
      </c>
      <c r="E354" s="0" t="s">
        <v>16</v>
      </c>
      <c r="F354" s="0" t="n">
        <v>15</v>
      </c>
    </row>
    <row r="355" customFormat="false" ht="12.75" hidden="false" customHeight="false" outlineLevel="0" collapsed="false">
      <c r="A355" s="102" t="s">
        <v>74</v>
      </c>
      <c r="B355" s="102" t="n">
        <v>96030446</v>
      </c>
      <c r="C355" s="102" t="s">
        <v>37</v>
      </c>
      <c r="D355" s="102" t="n">
        <v>120</v>
      </c>
      <c r="E355" s="0" t="s">
        <v>16</v>
      </c>
      <c r="F355" s="0" t="n">
        <v>15</v>
      </c>
    </row>
    <row r="356" customFormat="false" ht="12.75" hidden="false" customHeight="false" outlineLevel="0" collapsed="false">
      <c r="A356" s="102" t="s">
        <v>416</v>
      </c>
      <c r="B356" s="102" t="n">
        <v>96028370</v>
      </c>
      <c r="C356" s="102" t="s">
        <v>37</v>
      </c>
      <c r="D356" s="102" t="n">
        <v>72352</v>
      </c>
      <c r="E356" s="0" t="s">
        <v>16</v>
      </c>
      <c r="F356" s="0" t="n">
        <v>82</v>
      </c>
    </row>
    <row r="357" customFormat="false" ht="12.75" hidden="false" customHeight="false" outlineLevel="0" collapsed="false">
      <c r="A357" s="102" t="s">
        <v>416</v>
      </c>
      <c r="B357" s="102" t="n">
        <v>96028370</v>
      </c>
      <c r="C357" s="102" t="s">
        <v>37</v>
      </c>
      <c r="D357" s="102" t="n">
        <v>72352</v>
      </c>
      <c r="E357" s="0" t="s">
        <v>16</v>
      </c>
      <c r="F357" s="0" t="n">
        <v>82</v>
      </c>
    </row>
    <row r="358" customFormat="false" ht="12.75" hidden="false" customHeight="false" outlineLevel="0" collapsed="false">
      <c r="A358" s="102" t="s">
        <v>416</v>
      </c>
      <c r="B358" s="102" t="n">
        <v>96028370</v>
      </c>
      <c r="C358" s="102" t="s">
        <v>37</v>
      </c>
      <c r="D358" s="102" t="n">
        <v>72352</v>
      </c>
      <c r="E358" s="0" t="s">
        <v>16</v>
      </c>
      <c r="F358" s="0" t="n">
        <v>82</v>
      </c>
    </row>
    <row r="359" customFormat="false" ht="12.75" hidden="false" customHeight="false" outlineLevel="0" collapsed="false">
      <c r="A359" s="102" t="s">
        <v>416</v>
      </c>
      <c r="B359" s="102" t="n">
        <v>96028370</v>
      </c>
      <c r="C359" s="102" t="s">
        <v>37</v>
      </c>
      <c r="D359" s="102" t="n">
        <v>72352</v>
      </c>
      <c r="E359" s="0" t="s">
        <v>16</v>
      </c>
      <c r="F359" s="0" t="n">
        <v>82</v>
      </c>
    </row>
    <row r="360" customFormat="false" ht="12.75" hidden="false" customHeight="false" outlineLevel="0" collapsed="false">
      <c r="A360" s="102" t="s">
        <v>420</v>
      </c>
      <c r="B360" s="102" t="n">
        <v>96038062</v>
      </c>
      <c r="C360" s="102" t="s">
        <v>37</v>
      </c>
      <c r="D360" s="102" t="n">
        <v>76140</v>
      </c>
      <c r="E360" s="0" t="s">
        <v>16</v>
      </c>
      <c r="F360" s="0" t="n">
        <v>85</v>
      </c>
    </row>
    <row r="361" customFormat="false" ht="12.75" hidden="false" customHeight="false" outlineLevel="0" collapsed="false">
      <c r="A361" s="102" t="s">
        <v>420</v>
      </c>
      <c r="B361" s="102" t="n">
        <v>96038062</v>
      </c>
      <c r="C361" s="102" t="s">
        <v>37</v>
      </c>
      <c r="D361" s="102" t="n">
        <v>76140</v>
      </c>
      <c r="E361" s="0" t="s">
        <v>16</v>
      </c>
      <c r="F361" s="0" t="n">
        <v>85</v>
      </c>
    </row>
    <row r="362" customFormat="false" ht="12.75" hidden="false" customHeight="false" outlineLevel="0" collapsed="false">
      <c r="A362" s="102" t="s">
        <v>420</v>
      </c>
      <c r="B362" s="102" t="n">
        <v>96038062</v>
      </c>
      <c r="C362" s="102" t="s">
        <v>37</v>
      </c>
      <c r="D362" s="102" t="n">
        <v>76140</v>
      </c>
      <c r="E362" s="0" t="s">
        <v>16</v>
      </c>
      <c r="F362" s="0" t="n">
        <v>85</v>
      </c>
    </row>
    <row r="363" customFormat="false" ht="12.75" hidden="false" customHeight="false" outlineLevel="0" collapsed="false">
      <c r="A363" s="102" t="s">
        <v>420</v>
      </c>
      <c r="B363" s="102" t="n">
        <v>96038062</v>
      </c>
      <c r="C363" s="102" t="s">
        <v>37</v>
      </c>
      <c r="D363" s="102" t="n">
        <v>76140</v>
      </c>
      <c r="E363" s="0" t="s">
        <v>16</v>
      </c>
      <c r="F363" s="0" t="n">
        <v>85</v>
      </c>
    </row>
    <row r="364" customFormat="false" ht="12.75" hidden="false" customHeight="false" outlineLevel="0" collapsed="false">
      <c r="A364" s="102" t="s">
        <v>63</v>
      </c>
      <c r="B364" s="102" t="n">
        <v>96033539</v>
      </c>
      <c r="C364" s="102" t="s">
        <v>65</v>
      </c>
      <c r="D364" s="102" t="n">
        <v>56264</v>
      </c>
      <c r="E364" s="0" t="s">
        <v>16</v>
      </c>
      <c r="F364" s="0" t="n">
        <v>21</v>
      </c>
    </row>
    <row r="365" customFormat="false" ht="12.75" hidden="false" customHeight="false" outlineLevel="0" collapsed="false">
      <c r="A365" s="102" t="s">
        <v>63</v>
      </c>
      <c r="B365" s="102" t="n">
        <v>96033539</v>
      </c>
      <c r="C365" s="102" t="s">
        <v>65</v>
      </c>
      <c r="D365" s="102" t="n">
        <v>56264</v>
      </c>
      <c r="E365" s="0" t="s">
        <v>16</v>
      </c>
      <c r="F365" s="0" t="n">
        <v>21</v>
      </c>
    </row>
    <row r="366" customFormat="false" ht="12.75" hidden="false" customHeight="false" outlineLevel="0" collapsed="false">
      <c r="A366" s="102" t="s">
        <v>63</v>
      </c>
      <c r="B366" s="102" t="n">
        <v>96033539</v>
      </c>
      <c r="C366" s="102" t="s">
        <v>65</v>
      </c>
      <c r="D366" s="102" t="n">
        <v>56264</v>
      </c>
      <c r="E366" s="0" t="s">
        <v>16</v>
      </c>
      <c r="F366" s="0" t="n">
        <v>21</v>
      </c>
    </row>
    <row r="367" customFormat="false" ht="12.75" hidden="false" customHeight="false" outlineLevel="0" collapsed="false">
      <c r="A367" s="102" t="s">
        <v>63</v>
      </c>
      <c r="B367" s="102" t="n">
        <v>96033539</v>
      </c>
      <c r="C367" s="102" t="s">
        <v>65</v>
      </c>
      <c r="D367" s="102" t="n">
        <v>56264</v>
      </c>
      <c r="E367" s="0" t="s">
        <v>16</v>
      </c>
      <c r="F367" s="0" t="n">
        <v>21</v>
      </c>
    </row>
    <row r="368" customFormat="false" ht="12.75" hidden="false" customHeight="false" outlineLevel="0" collapsed="false">
      <c r="A368" s="102" t="s">
        <v>421</v>
      </c>
      <c r="B368" s="102" t="n">
        <v>96043717</v>
      </c>
      <c r="C368" s="102" t="s">
        <v>37</v>
      </c>
      <c r="D368" s="102" t="n">
        <v>80245</v>
      </c>
      <c r="E368" s="0" t="s">
        <v>16</v>
      </c>
      <c r="F368" s="0" t="n">
        <v>12</v>
      </c>
    </row>
    <row r="369" customFormat="false" ht="12.75" hidden="false" customHeight="false" outlineLevel="0" collapsed="false">
      <c r="A369" s="102" t="s">
        <v>421</v>
      </c>
      <c r="B369" s="102" t="n">
        <v>96043717</v>
      </c>
      <c r="C369" s="102" t="s">
        <v>37</v>
      </c>
      <c r="D369" s="102" t="n">
        <v>80245</v>
      </c>
      <c r="E369" s="0" t="s">
        <v>16</v>
      </c>
      <c r="F369" s="0" t="n">
        <v>12</v>
      </c>
    </row>
    <row r="370" customFormat="false" ht="12.75" hidden="false" customHeight="false" outlineLevel="0" collapsed="false">
      <c r="A370" s="102" t="s">
        <v>421</v>
      </c>
      <c r="B370" s="102" t="n">
        <v>96043717</v>
      </c>
      <c r="C370" s="102" t="s">
        <v>37</v>
      </c>
      <c r="D370" s="102" t="n">
        <v>80245</v>
      </c>
      <c r="E370" s="0" t="s">
        <v>16</v>
      </c>
      <c r="F370" s="0" t="n">
        <v>12</v>
      </c>
    </row>
    <row r="371" customFormat="false" ht="12.75" hidden="false" customHeight="false" outlineLevel="0" collapsed="false">
      <c r="A371" s="102" t="s">
        <v>421</v>
      </c>
      <c r="B371" s="102" t="n">
        <v>96043717</v>
      </c>
      <c r="C371" s="102" t="s">
        <v>37</v>
      </c>
      <c r="D371" s="102" t="n">
        <v>80245</v>
      </c>
      <c r="E371" s="0" t="s">
        <v>16</v>
      </c>
      <c r="F371" s="0" t="n">
        <v>12</v>
      </c>
    </row>
    <row r="372" customFormat="false" ht="12.75" hidden="false" customHeight="false" outlineLevel="0" collapsed="false">
      <c r="A372" s="102" t="s">
        <v>96</v>
      </c>
      <c r="B372" s="102" t="n">
        <v>96013901</v>
      </c>
      <c r="C372" s="102" t="s">
        <v>41</v>
      </c>
      <c r="D372" s="102" t="n">
        <v>9409</v>
      </c>
      <c r="E372" s="0" t="s">
        <v>16</v>
      </c>
      <c r="F372" s="0" t="n">
        <v>42</v>
      </c>
    </row>
    <row r="373" customFormat="false" ht="12.75" hidden="false" customHeight="false" outlineLevel="0" collapsed="false">
      <c r="A373" s="102" t="s">
        <v>96</v>
      </c>
      <c r="B373" s="102" t="n">
        <v>96013901</v>
      </c>
      <c r="C373" s="102" t="s">
        <v>41</v>
      </c>
      <c r="D373" s="102" t="n">
        <v>9409</v>
      </c>
      <c r="E373" s="0" t="s">
        <v>16</v>
      </c>
      <c r="F373" s="0" t="n">
        <v>42</v>
      </c>
    </row>
    <row r="374" customFormat="false" ht="12.75" hidden="false" customHeight="false" outlineLevel="0" collapsed="false">
      <c r="A374" s="102" t="s">
        <v>96</v>
      </c>
      <c r="B374" s="102" t="n">
        <v>96013901</v>
      </c>
      <c r="C374" s="102" t="s">
        <v>41</v>
      </c>
      <c r="D374" s="102" t="n">
        <v>9409</v>
      </c>
      <c r="E374" s="0" t="s">
        <v>16</v>
      </c>
      <c r="F374" s="0" t="n">
        <v>42</v>
      </c>
    </row>
    <row r="375" customFormat="false" ht="12.75" hidden="false" customHeight="false" outlineLevel="0" collapsed="false">
      <c r="A375" s="102" t="s">
        <v>96</v>
      </c>
      <c r="B375" s="102" t="n">
        <v>96013901</v>
      </c>
      <c r="C375" s="102" t="s">
        <v>41</v>
      </c>
      <c r="D375" s="102" t="n">
        <v>9409</v>
      </c>
      <c r="E375" s="0" t="s">
        <v>16</v>
      </c>
      <c r="F375" s="0" t="n">
        <v>42</v>
      </c>
    </row>
    <row r="376" customFormat="false" ht="12.75" hidden="false" customHeight="false" outlineLevel="0" collapsed="false">
      <c r="A376" s="102" t="s">
        <v>423</v>
      </c>
      <c r="B376" s="102" t="n">
        <v>96028136</v>
      </c>
      <c r="C376" s="102" t="s">
        <v>37</v>
      </c>
      <c r="D376" s="102" t="n">
        <v>32565</v>
      </c>
      <c r="E376" s="0" t="s">
        <v>16</v>
      </c>
      <c r="F376" s="0" t="n">
        <v>56</v>
      </c>
    </row>
    <row r="377" customFormat="false" ht="12.75" hidden="false" customHeight="false" outlineLevel="0" collapsed="false">
      <c r="A377" s="102" t="s">
        <v>423</v>
      </c>
      <c r="B377" s="102" t="n">
        <v>96028136</v>
      </c>
      <c r="C377" s="102" t="s">
        <v>37</v>
      </c>
      <c r="D377" s="102" t="n">
        <v>32565</v>
      </c>
      <c r="E377" s="0" t="s">
        <v>16</v>
      </c>
      <c r="F377" s="0" t="n">
        <v>56</v>
      </c>
    </row>
    <row r="378" customFormat="false" ht="12.75" hidden="false" customHeight="false" outlineLevel="0" collapsed="false">
      <c r="A378" s="102" t="s">
        <v>125</v>
      </c>
      <c r="B378" s="102" t="n">
        <v>96013811</v>
      </c>
      <c r="C378" s="102" t="s">
        <v>41</v>
      </c>
      <c r="D378" s="102" t="n">
        <v>57251</v>
      </c>
      <c r="E378" s="0" t="s">
        <v>16</v>
      </c>
      <c r="F378" s="0" t="n">
        <v>16</v>
      </c>
    </row>
    <row r="379" customFormat="false" ht="12.75" hidden="false" customHeight="false" outlineLevel="0" collapsed="false">
      <c r="A379" s="102" t="s">
        <v>125</v>
      </c>
      <c r="B379" s="102" t="n">
        <v>96013811</v>
      </c>
      <c r="C379" s="102" t="s">
        <v>41</v>
      </c>
      <c r="D379" s="102" t="n">
        <v>57251</v>
      </c>
      <c r="E379" s="0" t="s">
        <v>16</v>
      </c>
      <c r="F379" s="0" t="n">
        <v>16</v>
      </c>
    </row>
    <row r="380" customFormat="false" ht="12.75" hidden="false" customHeight="false" outlineLevel="0" collapsed="false">
      <c r="A380" s="102" t="s">
        <v>125</v>
      </c>
      <c r="B380" s="102" t="n">
        <v>96013811</v>
      </c>
      <c r="C380" s="102" t="s">
        <v>41</v>
      </c>
      <c r="D380" s="102" t="n">
        <v>57251</v>
      </c>
      <c r="E380" s="0" t="s">
        <v>16</v>
      </c>
      <c r="F380" s="0" t="n">
        <v>16</v>
      </c>
    </row>
    <row r="381" customFormat="false" ht="12.75" hidden="false" customHeight="false" outlineLevel="0" collapsed="false">
      <c r="A381" s="102" t="s">
        <v>125</v>
      </c>
      <c r="B381" s="102" t="n">
        <v>96013811</v>
      </c>
      <c r="C381" s="102" t="s">
        <v>41</v>
      </c>
      <c r="D381" s="102" t="n">
        <v>57251</v>
      </c>
      <c r="E381" s="0" t="s">
        <v>16</v>
      </c>
      <c r="F381" s="0" t="n">
        <v>16</v>
      </c>
    </row>
    <row r="382" customFormat="false" ht="12.75" hidden="false" customHeight="false" outlineLevel="0" collapsed="false">
      <c r="A382" s="102" t="s">
        <v>428</v>
      </c>
      <c r="B382" s="102" t="n">
        <v>96013902</v>
      </c>
      <c r="C382" s="102" t="s">
        <v>41</v>
      </c>
      <c r="D382" s="102" t="n">
        <v>62781</v>
      </c>
      <c r="E382" s="0" t="s">
        <v>16</v>
      </c>
      <c r="F382" s="0" t="n">
        <v>65</v>
      </c>
    </row>
    <row r="383" customFormat="false" ht="12.75" hidden="false" customHeight="false" outlineLevel="0" collapsed="false">
      <c r="A383" s="102" t="s">
        <v>428</v>
      </c>
      <c r="B383" s="102" t="n">
        <v>96013902</v>
      </c>
      <c r="C383" s="102" t="s">
        <v>41</v>
      </c>
      <c r="D383" s="102" t="n">
        <v>62781</v>
      </c>
      <c r="E383" s="0" t="s">
        <v>16</v>
      </c>
      <c r="F383" s="0" t="n">
        <v>65</v>
      </c>
    </row>
    <row r="384" customFormat="false" ht="12.75" hidden="false" customHeight="false" outlineLevel="0" collapsed="false">
      <c r="A384" s="102" t="s">
        <v>428</v>
      </c>
      <c r="B384" s="102" t="n">
        <v>96013902</v>
      </c>
      <c r="C384" s="102" t="s">
        <v>41</v>
      </c>
      <c r="D384" s="102" t="n">
        <v>62781</v>
      </c>
      <c r="E384" s="0" t="s">
        <v>16</v>
      </c>
      <c r="F384" s="0" t="n">
        <v>65</v>
      </c>
    </row>
    <row r="385" customFormat="false" ht="12.75" hidden="false" customHeight="false" outlineLevel="0" collapsed="false">
      <c r="A385" s="102" t="s">
        <v>428</v>
      </c>
      <c r="B385" s="102" t="n">
        <v>96013902</v>
      </c>
      <c r="C385" s="102" t="s">
        <v>41</v>
      </c>
      <c r="D385" s="102" t="n">
        <v>62781</v>
      </c>
      <c r="E385" s="0" t="s">
        <v>16</v>
      </c>
      <c r="F385" s="0" t="n">
        <v>65</v>
      </c>
    </row>
    <row r="386" customFormat="false" ht="12.75" hidden="false" customHeight="false" outlineLevel="0" collapsed="false">
      <c r="A386" s="102" t="s">
        <v>435</v>
      </c>
      <c r="B386" s="102" t="n">
        <v>96013917</v>
      </c>
      <c r="C386" s="102" t="s">
        <v>41</v>
      </c>
      <c r="D386" s="102" t="n">
        <v>11157</v>
      </c>
      <c r="E386" s="0" t="s">
        <v>16</v>
      </c>
      <c r="F386" s="0" t="n">
        <v>25</v>
      </c>
    </row>
    <row r="387" customFormat="false" ht="12.75" hidden="false" customHeight="false" outlineLevel="0" collapsed="false">
      <c r="A387" s="102" t="s">
        <v>435</v>
      </c>
      <c r="B387" s="102" t="n">
        <v>96013917</v>
      </c>
      <c r="C387" s="102" t="s">
        <v>41</v>
      </c>
      <c r="D387" s="102" t="n">
        <v>11157</v>
      </c>
      <c r="E387" s="0" t="s">
        <v>16</v>
      </c>
      <c r="F387" s="0" t="n">
        <v>25</v>
      </c>
    </row>
    <row r="388" customFormat="false" ht="12.75" hidden="false" customHeight="false" outlineLevel="0" collapsed="false">
      <c r="A388" s="102" t="s">
        <v>435</v>
      </c>
      <c r="B388" s="102" t="n">
        <v>96013917</v>
      </c>
      <c r="C388" s="102" t="s">
        <v>41</v>
      </c>
      <c r="D388" s="102" t="n">
        <v>11157</v>
      </c>
      <c r="E388" s="0" t="s">
        <v>16</v>
      </c>
      <c r="F388" s="0" t="n">
        <v>25</v>
      </c>
    </row>
    <row r="389" customFormat="false" ht="12.75" hidden="false" customHeight="false" outlineLevel="0" collapsed="false">
      <c r="A389" s="102" t="s">
        <v>435</v>
      </c>
      <c r="B389" s="102" t="n">
        <v>96013917</v>
      </c>
      <c r="C389" s="102" t="s">
        <v>41</v>
      </c>
      <c r="D389" s="102" t="n">
        <v>11157</v>
      </c>
      <c r="E389" s="0" t="s">
        <v>16</v>
      </c>
      <c r="F389" s="0" t="n">
        <v>25</v>
      </c>
    </row>
    <row r="390" customFormat="false" ht="12.75" hidden="false" customHeight="false" outlineLevel="0" collapsed="false">
      <c r="A390" s="102" t="s">
        <v>436</v>
      </c>
      <c r="B390" s="102" t="n">
        <v>96013947</v>
      </c>
      <c r="C390" s="102" t="s">
        <v>41</v>
      </c>
      <c r="D390" s="102" t="n">
        <v>58798</v>
      </c>
      <c r="E390" s="0" t="s">
        <v>16</v>
      </c>
      <c r="F390" s="0" t="n">
        <v>46</v>
      </c>
    </row>
    <row r="391" customFormat="false" ht="12.75" hidden="false" customHeight="false" outlineLevel="0" collapsed="false">
      <c r="A391" s="102" t="s">
        <v>436</v>
      </c>
      <c r="B391" s="102" t="n">
        <v>96013947</v>
      </c>
      <c r="C391" s="102" t="s">
        <v>41</v>
      </c>
      <c r="D391" s="102" t="n">
        <v>58798</v>
      </c>
      <c r="E391" s="0" t="s">
        <v>16</v>
      </c>
      <c r="F391" s="0" t="n">
        <v>46</v>
      </c>
    </row>
    <row r="392" customFormat="false" ht="12.75" hidden="false" customHeight="false" outlineLevel="0" collapsed="false">
      <c r="A392" s="102" t="s">
        <v>436</v>
      </c>
      <c r="B392" s="102" t="n">
        <v>96013947</v>
      </c>
      <c r="C392" s="102" t="s">
        <v>41</v>
      </c>
      <c r="D392" s="102" t="n">
        <v>58798</v>
      </c>
      <c r="E392" s="0" t="s">
        <v>16</v>
      </c>
      <c r="F392" s="0" t="n">
        <v>46</v>
      </c>
    </row>
    <row r="393" customFormat="false" ht="12.75" hidden="false" customHeight="false" outlineLevel="0" collapsed="false">
      <c r="A393" s="102" t="s">
        <v>436</v>
      </c>
      <c r="B393" s="102" t="n">
        <v>96013947</v>
      </c>
      <c r="C393" s="102" t="s">
        <v>41</v>
      </c>
      <c r="D393" s="102" t="n">
        <v>58798</v>
      </c>
      <c r="E393" s="0" t="s">
        <v>16</v>
      </c>
      <c r="F393" s="0" t="n">
        <v>46</v>
      </c>
    </row>
    <row r="394" customFormat="false" ht="12.75" hidden="false" customHeight="false" outlineLevel="0" collapsed="false">
      <c r="A394" s="102" t="s">
        <v>437</v>
      </c>
      <c r="B394" s="102" t="n">
        <v>96013915</v>
      </c>
      <c r="C394" s="102" t="s">
        <v>41</v>
      </c>
      <c r="D394" s="102" t="n">
        <v>52868</v>
      </c>
      <c r="E394" s="0" t="s">
        <v>16</v>
      </c>
      <c r="F394" s="0" t="n">
        <v>31</v>
      </c>
    </row>
    <row r="395" customFormat="false" ht="12.75" hidden="false" customHeight="false" outlineLevel="0" collapsed="false">
      <c r="A395" s="102" t="s">
        <v>437</v>
      </c>
      <c r="B395" s="102" t="n">
        <v>96013915</v>
      </c>
      <c r="C395" s="102" t="s">
        <v>41</v>
      </c>
      <c r="D395" s="102" t="n">
        <v>52868</v>
      </c>
      <c r="E395" s="0" t="s">
        <v>16</v>
      </c>
      <c r="F395" s="0" t="n">
        <v>31</v>
      </c>
    </row>
    <row r="396" customFormat="false" ht="12.75" hidden="false" customHeight="false" outlineLevel="0" collapsed="false">
      <c r="A396" s="102" t="s">
        <v>437</v>
      </c>
      <c r="B396" s="102" t="n">
        <v>96013915</v>
      </c>
      <c r="C396" s="102" t="s">
        <v>41</v>
      </c>
      <c r="D396" s="102" t="n">
        <v>52868</v>
      </c>
      <c r="E396" s="0" t="s">
        <v>16</v>
      </c>
      <c r="F396" s="0" t="n">
        <v>31</v>
      </c>
    </row>
    <row r="397" customFormat="false" ht="12.75" hidden="false" customHeight="false" outlineLevel="0" collapsed="false">
      <c r="A397" s="102" t="s">
        <v>437</v>
      </c>
      <c r="B397" s="102" t="n">
        <v>96013915</v>
      </c>
      <c r="C397" s="102" t="s">
        <v>41</v>
      </c>
      <c r="D397" s="102" t="n">
        <v>52868</v>
      </c>
      <c r="E397" s="0" t="s">
        <v>16</v>
      </c>
      <c r="F397" s="0" t="n">
        <v>31</v>
      </c>
    </row>
    <row r="398" customFormat="false" ht="12.75" hidden="false" customHeight="false" outlineLevel="0" collapsed="false">
      <c r="A398" s="102" t="s">
        <v>260</v>
      </c>
      <c r="B398" s="102" t="n">
        <v>96013844</v>
      </c>
      <c r="C398" s="102" t="s">
        <v>41</v>
      </c>
      <c r="D398" s="102" t="n">
        <v>54438</v>
      </c>
      <c r="E398" s="0" t="s">
        <v>16</v>
      </c>
      <c r="F398" s="0" t="n">
        <v>8</v>
      </c>
    </row>
    <row r="399" customFormat="false" ht="12.75" hidden="false" customHeight="false" outlineLevel="0" collapsed="false">
      <c r="A399" s="102" t="s">
        <v>260</v>
      </c>
      <c r="B399" s="102" t="n">
        <v>96013844</v>
      </c>
      <c r="C399" s="102" t="s">
        <v>41</v>
      </c>
      <c r="D399" s="102" t="n">
        <v>54438</v>
      </c>
      <c r="E399" s="0" t="s">
        <v>16</v>
      </c>
      <c r="F399" s="0" t="n">
        <v>8</v>
      </c>
    </row>
    <row r="400" customFormat="false" ht="12.75" hidden="false" customHeight="false" outlineLevel="0" collapsed="false">
      <c r="A400" s="102" t="s">
        <v>260</v>
      </c>
      <c r="B400" s="102" t="n">
        <v>96013844</v>
      </c>
      <c r="C400" s="102" t="s">
        <v>41</v>
      </c>
      <c r="D400" s="102" t="n">
        <v>54438</v>
      </c>
      <c r="E400" s="0" t="s">
        <v>16</v>
      </c>
      <c r="F400" s="0" t="n">
        <v>8</v>
      </c>
    </row>
    <row r="401" customFormat="false" ht="12.75" hidden="false" customHeight="false" outlineLevel="0" collapsed="false">
      <c r="A401" s="102" t="s">
        <v>260</v>
      </c>
      <c r="B401" s="102" t="n">
        <v>96013844</v>
      </c>
      <c r="C401" s="102" t="s">
        <v>41</v>
      </c>
      <c r="D401" s="102" t="n">
        <v>54438</v>
      </c>
      <c r="E401" s="0" t="s">
        <v>16</v>
      </c>
      <c r="F401" s="0" t="n">
        <v>8</v>
      </c>
    </row>
    <row r="402" customFormat="false" ht="12.75" hidden="false" customHeight="false" outlineLevel="0" collapsed="false">
      <c r="A402" s="102" t="s">
        <v>79</v>
      </c>
      <c r="B402" s="102" t="n">
        <v>96018504</v>
      </c>
      <c r="C402" s="102" t="s">
        <v>41</v>
      </c>
      <c r="D402" s="102" t="n">
        <v>58402</v>
      </c>
      <c r="E402" s="0" t="s">
        <v>16</v>
      </c>
      <c r="F402" s="0" t="n">
        <v>43</v>
      </c>
    </row>
    <row r="403" customFormat="false" ht="12.75" hidden="false" customHeight="false" outlineLevel="0" collapsed="false">
      <c r="A403" s="102" t="s">
        <v>79</v>
      </c>
      <c r="B403" s="102" t="n">
        <v>96018504</v>
      </c>
      <c r="C403" s="102" t="s">
        <v>41</v>
      </c>
      <c r="D403" s="102" t="n">
        <v>58402</v>
      </c>
      <c r="E403" s="0" t="s">
        <v>16</v>
      </c>
      <c r="F403" s="0" t="n">
        <v>43</v>
      </c>
    </row>
    <row r="404" customFormat="false" ht="12.75" hidden="false" customHeight="false" outlineLevel="0" collapsed="false">
      <c r="A404" s="102" t="s">
        <v>79</v>
      </c>
      <c r="B404" s="102" t="n">
        <v>96018504</v>
      </c>
      <c r="C404" s="102" t="s">
        <v>41</v>
      </c>
      <c r="D404" s="102" t="n">
        <v>58402</v>
      </c>
      <c r="E404" s="0" t="s">
        <v>16</v>
      </c>
      <c r="F404" s="0" t="n">
        <v>43</v>
      </c>
    </row>
    <row r="405" customFormat="false" ht="12.75" hidden="false" customHeight="false" outlineLevel="0" collapsed="false">
      <c r="A405" s="102" t="s">
        <v>79</v>
      </c>
      <c r="B405" s="102" t="n">
        <v>96018504</v>
      </c>
      <c r="C405" s="102" t="s">
        <v>41</v>
      </c>
      <c r="D405" s="102" t="n">
        <v>58402</v>
      </c>
      <c r="E405" s="0" t="s">
        <v>16</v>
      </c>
      <c r="F405" s="0" t="n">
        <v>43</v>
      </c>
    </row>
    <row r="406" customFormat="false" ht="12.75" hidden="false" customHeight="false" outlineLevel="0" collapsed="false">
      <c r="A406" s="102" t="s">
        <v>134</v>
      </c>
      <c r="B406" s="102" t="n">
        <v>96013846</v>
      </c>
      <c r="C406" s="102" t="s">
        <v>41</v>
      </c>
      <c r="D406" s="102" t="n">
        <v>46709</v>
      </c>
      <c r="E406" s="0" t="s">
        <v>16</v>
      </c>
      <c r="F406" s="0" t="n">
        <v>38</v>
      </c>
    </row>
    <row r="407" customFormat="false" ht="12.75" hidden="false" customHeight="false" outlineLevel="0" collapsed="false">
      <c r="A407" s="102" t="s">
        <v>134</v>
      </c>
      <c r="B407" s="102" t="n">
        <v>96013846</v>
      </c>
      <c r="C407" s="102" t="s">
        <v>41</v>
      </c>
      <c r="D407" s="102" t="n">
        <v>46709</v>
      </c>
      <c r="E407" s="0" t="s">
        <v>16</v>
      </c>
      <c r="F407" s="0" t="n">
        <v>38</v>
      </c>
    </row>
    <row r="408" customFormat="false" ht="12.75" hidden="false" customHeight="false" outlineLevel="0" collapsed="false">
      <c r="A408" s="102" t="s">
        <v>134</v>
      </c>
      <c r="B408" s="102" t="n">
        <v>96013846</v>
      </c>
      <c r="C408" s="102" t="s">
        <v>41</v>
      </c>
      <c r="D408" s="102" t="n">
        <v>46709</v>
      </c>
      <c r="E408" s="0" t="s">
        <v>16</v>
      </c>
      <c r="F408" s="0" t="n">
        <v>38</v>
      </c>
    </row>
    <row r="409" customFormat="false" ht="12.75" hidden="false" customHeight="false" outlineLevel="0" collapsed="false">
      <c r="A409" s="102" t="s">
        <v>134</v>
      </c>
      <c r="B409" s="102" t="n">
        <v>96013846</v>
      </c>
      <c r="C409" s="102" t="s">
        <v>41</v>
      </c>
      <c r="D409" s="102" t="n">
        <v>46709</v>
      </c>
      <c r="E409" s="0" t="s">
        <v>16</v>
      </c>
      <c r="F409" s="0" t="n">
        <v>38</v>
      </c>
    </row>
    <row r="410" customFormat="false" ht="12.75" hidden="false" customHeight="false" outlineLevel="0" collapsed="false">
      <c r="A410" s="102" t="s">
        <v>439</v>
      </c>
      <c r="B410" s="102" t="n">
        <v>96031255</v>
      </c>
      <c r="C410" s="102" t="s">
        <v>37</v>
      </c>
      <c r="D410" s="102" t="n">
        <v>51312</v>
      </c>
      <c r="E410" s="0" t="s">
        <v>16</v>
      </c>
      <c r="F410" s="0" t="n">
        <v>68</v>
      </c>
    </row>
    <row r="411" customFormat="false" ht="12.75" hidden="false" customHeight="false" outlineLevel="0" collapsed="false">
      <c r="A411" s="102" t="s">
        <v>439</v>
      </c>
      <c r="B411" s="102" t="n">
        <v>96031255</v>
      </c>
      <c r="C411" s="102" t="s">
        <v>37</v>
      </c>
      <c r="D411" s="102" t="n">
        <v>51312</v>
      </c>
      <c r="E411" s="0" t="s">
        <v>16</v>
      </c>
      <c r="F411" s="0" t="n">
        <v>68</v>
      </c>
    </row>
    <row r="412" customFormat="false" ht="12.75" hidden="false" customHeight="false" outlineLevel="0" collapsed="false">
      <c r="A412" s="102" t="s">
        <v>439</v>
      </c>
      <c r="B412" s="102" t="n">
        <v>96031255</v>
      </c>
      <c r="C412" s="102" t="s">
        <v>37</v>
      </c>
      <c r="D412" s="102" t="n">
        <v>51312</v>
      </c>
      <c r="E412" s="0" t="s">
        <v>16</v>
      </c>
      <c r="F412" s="0" t="n">
        <v>68</v>
      </c>
    </row>
    <row r="413" customFormat="false" ht="12.75" hidden="false" customHeight="false" outlineLevel="0" collapsed="false">
      <c r="A413" s="102" t="s">
        <v>439</v>
      </c>
      <c r="B413" s="102" t="n">
        <v>96031255</v>
      </c>
      <c r="C413" s="102" t="s">
        <v>37</v>
      </c>
      <c r="D413" s="102" t="n">
        <v>51312</v>
      </c>
      <c r="E413" s="0" t="s">
        <v>16</v>
      </c>
      <c r="F413" s="0" t="n">
        <v>68</v>
      </c>
    </row>
    <row r="414" customFormat="false" ht="12.75" hidden="false" customHeight="false" outlineLevel="0" collapsed="false">
      <c r="A414" s="102" t="s">
        <v>440</v>
      </c>
      <c r="B414" s="102" t="n">
        <v>96031670</v>
      </c>
      <c r="C414" s="102" t="s">
        <v>41</v>
      </c>
      <c r="D414" s="102" t="n">
        <v>63675</v>
      </c>
      <c r="E414" s="0" t="s">
        <v>16</v>
      </c>
      <c r="F414" s="0" t="n">
        <v>57</v>
      </c>
    </row>
    <row r="415" customFormat="false" ht="12.75" hidden="false" customHeight="false" outlineLevel="0" collapsed="false">
      <c r="A415" s="102" t="s">
        <v>440</v>
      </c>
      <c r="B415" s="102" t="n">
        <v>96031670</v>
      </c>
      <c r="C415" s="102" t="s">
        <v>41</v>
      </c>
      <c r="D415" s="102" t="n">
        <v>63675</v>
      </c>
      <c r="E415" s="0" t="s">
        <v>16</v>
      </c>
      <c r="F415" s="0" t="n">
        <v>57</v>
      </c>
    </row>
    <row r="416" customFormat="false" ht="12.75" hidden="false" customHeight="false" outlineLevel="0" collapsed="false">
      <c r="A416" s="102" t="s">
        <v>440</v>
      </c>
      <c r="B416" s="102" t="n">
        <v>96031670</v>
      </c>
      <c r="C416" s="102" t="s">
        <v>41</v>
      </c>
      <c r="D416" s="102" t="n">
        <v>63675</v>
      </c>
      <c r="E416" s="0" t="s">
        <v>16</v>
      </c>
      <c r="F416" s="0" t="n">
        <v>57</v>
      </c>
    </row>
    <row r="417" customFormat="false" ht="12.75" hidden="false" customHeight="false" outlineLevel="0" collapsed="false">
      <c r="A417" s="102" t="s">
        <v>440</v>
      </c>
      <c r="B417" s="102" t="n">
        <v>96031670</v>
      </c>
      <c r="C417" s="102" t="s">
        <v>41</v>
      </c>
      <c r="D417" s="102" t="n">
        <v>63675</v>
      </c>
      <c r="E417" s="0" t="s">
        <v>16</v>
      </c>
      <c r="F417" s="0" t="n">
        <v>57</v>
      </c>
    </row>
    <row r="418" customFormat="false" ht="12.75" hidden="false" customHeight="false" outlineLevel="0" collapsed="false">
      <c r="A418" s="102" t="s">
        <v>441</v>
      </c>
      <c r="B418" s="102" t="n">
        <v>96013847</v>
      </c>
      <c r="C418" s="102" t="s">
        <v>41</v>
      </c>
      <c r="D418" s="102" t="n">
        <v>37221</v>
      </c>
      <c r="E418" s="0" t="s">
        <v>16</v>
      </c>
      <c r="F418" s="0" t="n">
        <v>49</v>
      </c>
    </row>
    <row r="419" customFormat="false" ht="12.75" hidden="false" customHeight="false" outlineLevel="0" collapsed="false">
      <c r="A419" s="102" t="s">
        <v>441</v>
      </c>
      <c r="B419" s="102" t="n">
        <v>96013847</v>
      </c>
      <c r="C419" s="102" t="s">
        <v>41</v>
      </c>
      <c r="D419" s="102" t="n">
        <v>37221</v>
      </c>
      <c r="E419" s="0" t="s">
        <v>16</v>
      </c>
      <c r="F419" s="0" t="n">
        <v>49</v>
      </c>
    </row>
    <row r="420" customFormat="false" ht="12.75" hidden="false" customHeight="false" outlineLevel="0" collapsed="false">
      <c r="A420" s="102" t="s">
        <v>441</v>
      </c>
      <c r="B420" s="102" t="n">
        <v>96013847</v>
      </c>
      <c r="C420" s="102" t="s">
        <v>41</v>
      </c>
      <c r="D420" s="102" t="n">
        <v>37221</v>
      </c>
      <c r="E420" s="0" t="s">
        <v>16</v>
      </c>
      <c r="F420" s="0" t="n">
        <v>49</v>
      </c>
    </row>
    <row r="421" customFormat="false" ht="12.75" hidden="false" customHeight="false" outlineLevel="0" collapsed="false">
      <c r="A421" s="102" t="s">
        <v>441</v>
      </c>
      <c r="B421" s="102" t="n">
        <v>96013847</v>
      </c>
      <c r="C421" s="102" t="s">
        <v>41</v>
      </c>
      <c r="D421" s="102" t="n">
        <v>37221</v>
      </c>
      <c r="E421" s="0" t="s">
        <v>16</v>
      </c>
      <c r="F421" s="0" t="n">
        <v>49</v>
      </c>
    </row>
    <row r="422" customFormat="false" ht="12.75" hidden="false" customHeight="false" outlineLevel="0" collapsed="false">
      <c r="A422" s="102" t="s">
        <v>182</v>
      </c>
      <c r="B422" s="102" t="n">
        <v>96034629</v>
      </c>
      <c r="C422" s="102" t="s">
        <v>37</v>
      </c>
      <c r="D422" s="102" t="n">
        <v>54279</v>
      </c>
      <c r="E422" s="0" t="s">
        <v>16</v>
      </c>
      <c r="F422" s="0" t="n">
        <v>45</v>
      </c>
    </row>
    <row r="423" customFormat="false" ht="12.75" hidden="false" customHeight="false" outlineLevel="0" collapsed="false">
      <c r="A423" s="102" t="s">
        <v>182</v>
      </c>
      <c r="B423" s="102" t="n">
        <v>96034629</v>
      </c>
      <c r="C423" s="102" t="s">
        <v>37</v>
      </c>
      <c r="D423" s="102" t="n">
        <v>54279</v>
      </c>
      <c r="E423" s="0" t="s">
        <v>16</v>
      </c>
      <c r="F423" s="0" t="n">
        <v>45</v>
      </c>
    </row>
    <row r="424" customFormat="false" ht="12.75" hidden="false" customHeight="false" outlineLevel="0" collapsed="false">
      <c r="A424" s="102" t="s">
        <v>182</v>
      </c>
      <c r="B424" s="102" t="n">
        <v>96034629</v>
      </c>
      <c r="C424" s="102" t="s">
        <v>37</v>
      </c>
      <c r="D424" s="102" t="n">
        <v>54279</v>
      </c>
      <c r="E424" s="0" t="s">
        <v>16</v>
      </c>
      <c r="F424" s="0" t="n">
        <v>45</v>
      </c>
    </row>
    <row r="425" customFormat="false" ht="12.75" hidden="false" customHeight="false" outlineLevel="0" collapsed="false">
      <c r="A425" s="102" t="s">
        <v>182</v>
      </c>
      <c r="B425" s="102" t="n">
        <v>96034629</v>
      </c>
      <c r="C425" s="102" t="s">
        <v>37</v>
      </c>
      <c r="D425" s="102" t="n">
        <v>54279</v>
      </c>
      <c r="E425" s="0" t="s">
        <v>16</v>
      </c>
      <c r="F425" s="0" t="n">
        <v>45</v>
      </c>
    </row>
    <row r="426" customFormat="false" ht="12.75" hidden="false" customHeight="false" outlineLevel="0" collapsed="false">
      <c r="A426" s="102" t="s">
        <v>445</v>
      </c>
      <c r="B426" s="102" t="n">
        <v>96022339</v>
      </c>
      <c r="C426" s="102" t="s">
        <v>41</v>
      </c>
      <c r="D426" s="102" t="n">
        <v>68285</v>
      </c>
      <c r="E426" s="0" t="s">
        <v>16</v>
      </c>
      <c r="F426" s="0" t="n">
        <v>10</v>
      </c>
    </row>
    <row r="427" customFormat="false" ht="12.75" hidden="false" customHeight="false" outlineLevel="0" collapsed="false">
      <c r="A427" s="102" t="s">
        <v>445</v>
      </c>
      <c r="B427" s="102" t="n">
        <v>96022339</v>
      </c>
      <c r="C427" s="102" t="s">
        <v>41</v>
      </c>
      <c r="D427" s="102" t="n">
        <v>68285</v>
      </c>
      <c r="E427" s="0" t="s">
        <v>16</v>
      </c>
      <c r="F427" s="0" t="n">
        <v>10</v>
      </c>
    </row>
    <row r="428" customFormat="false" ht="12.75" hidden="false" customHeight="false" outlineLevel="0" collapsed="false">
      <c r="A428" s="102" t="s">
        <v>445</v>
      </c>
      <c r="B428" s="102" t="n">
        <v>96022339</v>
      </c>
      <c r="C428" s="102" t="s">
        <v>41</v>
      </c>
      <c r="D428" s="102" t="n">
        <v>68285</v>
      </c>
      <c r="E428" s="0" t="s">
        <v>16</v>
      </c>
      <c r="F428" s="0" t="n">
        <v>10</v>
      </c>
    </row>
    <row r="429" customFormat="false" ht="12.75" hidden="false" customHeight="false" outlineLevel="0" collapsed="false">
      <c r="A429" s="102" t="s">
        <v>445</v>
      </c>
      <c r="B429" s="102" t="n">
        <v>96022339</v>
      </c>
      <c r="C429" s="102" t="s">
        <v>41</v>
      </c>
      <c r="D429" s="102" t="n">
        <v>68285</v>
      </c>
      <c r="E429" s="0" t="s">
        <v>16</v>
      </c>
      <c r="F429" s="0" t="n">
        <v>10</v>
      </c>
    </row>
    <row r="430" customFormat="false" ht="12.75" hidden="false" customHeight="false" outlineLevel="0" collapsed="false">
      <c r="A430" s="102" t="s">
        <v>67</v>
      </c>
      <c r="B430" s="102" t="n">
        <v>96034598</v>
      </c>
      <c r="C430" s="102" t="s">
        <v>65</v>
      </c>
      <c r="D430" s="102" t="n">
        <v>65268</v>
      </c>
      <c r="E430" s="0" t="s">
        <v>16</v>
      </c>
      <c r="F430" s="0" t="n">
        <v>22</v>
      </c>
    </row>
    <row r="431" customFormat="false" ht="12.75" hidden="false" customHeight="false" outlineLevel="0" collapsed="false">
      <c r="A431" s="102" t="s">
        <v>67</v>
      </c>
      <c r="B431" s="102" t="n">
        <v>96034598</v>
      </c>
      <c r="C431" s="102" t="s">
        <v>65</v>
      </c>
      <c r="D431" s="102" t="n">
        <v>65268</v>
      </c>
      <c r="E431" s="0" t="s">
        <v>16</v>
      </c>
      <c r="F431" s="0" t="n">
        <v>22</v>
      </c>
    </row>
    <row r="432" customFormat="false" ht="12.75" hidden="false" customHeight="false" outlineLevel="0" collapsed="false">
      <c r="A432" s="102" t="s">
        <v>67</v>
      </c>
      <c r="B432" s="102" t="n">
        <v>96034598</v>
      </c>
      <c r="C432" s="102" t="s">
        <v>65</v>
      </c>
      <c r="D432" s="102" t="n">
        <v>65268</v>
      </c>
      <c r="E432" s="0" t="s">
        <v>16</v>
      </c>
      <c r="F432" s="0" t="n">
        <v>22</v>
      </c>
    </row>
    <row r="433" customFormat="false" ht="12.75" hidden="false" customHeight="false" outlineLevel="0" collapsed="false">
      <c r="A433" s="102" t="s">
        <v>67</v>
      </c>
      <c r="B433" s="102" t="n">
        <v>96034598</v>
      </c>
      <c r="C433" s="102" t="s">
        <v>65</v>
      </c>
      <c r="D433" s="102" t="n">
        <v>65268</v>
      </c>
      <c r="E433" s="0" t="s">
        <v>16</v>
      </c>
      <c r="F433" s="0" t="n">
        <v>22</v>
      </c>
    </row>
    <row r="434" customFormat="false" ht="12.75" hidden="false" customHeight="false" outlineLevel="0" collapsed="false">
      <c r="A434" s="102" t="s">
        <v>449</v>
      </c>
      <c r="B434" s="102" t="n">
        <v>96013849</v>
      </c>
      <c r="C434" s="102" t="s">
        <v>41</v>
      </c>
      <c r="D434" s="102" t="n">
        <v>5177</v>
      </c>
      <c r="E434" s="0" t="s">
        <v>16</v>
      </c>
      <c r="F434" s="0" t="n">
        <v>40</v>
      </c>
    </row>
    <row r="435" customFormat="false" ht="12.75" hidden="false" customHeight="false" outlineLevel="0" collapsed="false">
      <c r="A435" s="102" t="s">
        <v>449</v>
      </c>
      <c r="B435" s="102" t="n">
        <v>96013849</v>
      </c>
      <c r="C435" s="102" t="s">
        <v>41</v>
      </c>
      <c r="D435" s="102" t="n">
        <v>5177</v>
      </c>
      <c r="E435" s="0" t="s">
        <v>16</v>
      </c>
      <c r="F435" s="0" t="n">
        <v>40</v>
      </c>
    </row>
    <row r="436" customFormat="false" ht="12.75" hidden="false" customHeight="false" outlineLevel="0" collapsed="false">
      <c r="A436" s="102" t="s">
        <v>449</v>
      </c>
      <c r="B436" s="102" t="n">
        <v>96013849</v>
      </c>
      <c r="C436" s="102" t="s">
        <v>41</v>
      </c>
      <c r="D436" s="102" t="n">
        <v>5177</v>
      </c>
      <c r="E436" s="0" t="s">
        <v>16</v>
      </c>
      <c r="F436" s="0" t="n">
        <v>40</v>
      </c>
    </row>
    <row r="437" customFormat="false" ht="12.75" hidden="false" customHeight="false" outlineLevel="0" collapsed="false">
      <c r="A437" s="102" t="s">
        <v>449</v>
      </c>
      <c r="B437" s="102" t="n">
        <v>96013849</v>
      </c>
      <c r="C437" s="102" t="s">
        <v>41</v>
      </c>
      <c r="D437" s="102" t="n">
        <v>5177</v>
      </c>
      <c r="E437" s="0" t="s">
        <v>16</v>
      </c>
      <c r="F437" s="0" t="n">
        <v>40</v>
      </c>
    </row>
    <row r="438" customFormat="false" ht="12.75" hidden="false" customHeight="false" outlineLevel="0" collapsed="false">
      <c r="A438" s="102" t="s">
        <v>39</v>
      </c>
      <c r="B438" s="102" t="n">
        <v>96017471</v>
      </c>
      <c r="C438" s="102" t="s">
        <v>41</v>
      </c>
      <c r="D438" s="102" t="n">
        <v>57508</v>
      </c>
      <c r="E438" s="0" t="s">
        <v>16</v>
      </c>
      <c r="F438" s="0" t="n">
        <v>3</v>
      </c>
    </row>
    <row r="439" customFormat="false" ht="12.75" hidden="false" customHeight="false" outlineLevel="0" collapsed="false">
      <c r="A439" s="102" t="s">
        <v>39</v>
      </c>
      <c r="B439" s="102" t="n">
        <v>96017471</v>
      </c>
      <c r="C439" s="102" t="s">
        <v>41</v>
      </c>
      <c r="D439" s="102" t="n">
        <v>57508</v>
      </c>
      <c r="E439" s="0" t="s">
        <v>16</v>
      </c>
      <c r="F439" s="0" t="n">
        <v>3</v>
      </c>
    </row>
    <row r="440" customFormat="false" ht="12.75" hidden="false" customHeight="false" outlineLevel="0" collapsed="false">
      <c r="A440" s="102" t="s">
        <v>39</v>
      </c>
      <c r="B440" s="102" t="n">
        <v>96017471</v>
      </c>
      <c r="C440" s="102" t="s">
        <v>41</v>
      </c>
      <c r="D440" s="102" t="n">
        <v>57508</v>
      </c>
      <c r="E440" s="0" t="s">
        <v>16</v>
      </c>
      <c r="F440" s="0" t="n">
        <v>3</v>
      </c>
    </row>
    <row r="441" customFormat="false" ht="12.75" hidden="false" customHeight="false" outlineLevel="0" collapsed="false">
      <c r="A441" s="102" t="s">
        <v>39</v>
      </c>
      <c r="B441" s="102" t="n">
        <v>96017471</v>
      </c>
      <c r="C441" s="102" t="s">
        <v>41</v>
      </c>
      <c r="D441" s="102" t="n">
        <v>57508</v>
      </c>
      <c r="E441" s="0" t="s">
        <v>16</v>
      </c>
      <c r="F441" s="0" t="n">
        <v>3</v>
      </c>
    </row>
    <row r="442" customFormat="false" ht="12.75" hidden="false" customHeight="false" outlineLevel="0" collapsed="false">
      <c r="A442" s="102" t="s">
        <v>39</v>
      </c>
      <c r="B442" s="102" t="n">
        <v>96017471</v>
      </c>
      <c r="C442" s="102" t="s">
        <v>41</v>
      </c>
      <c r="D442" s="102" t="n">
        <v>57508</v>
      </c>
      <c r="E442" s="0" t="s">
        <v>16</v>
      </c>
      <c r="F442" s="0" t="n">
        <v>3</v>
      </c>
    </row>
    <row r="443" customFormat="false" ht="12.75" hidden="false" customHeight="false" outlineLevel="0" collapsed="false">
      <c r="A443" s="102" t="s">
        <v>39</v>
      </c>
      <c r="B443" s="102" t="n">
        <v>96017471</v>
      </c>
      <c r="C443" s="102" t="s">
        <v>41</v>
      </c>
      <c r="D443" s="102" t="n">
        <v>57508</v>
      </c>
      <c r="E443" s="0" t="s">
        <v>16</v>
      </c>
      <c r="F443" s="0" t="n">
        <v>3</v>
      </c>
    </row>
    <row r="444" customFormat="false" ht="12.75" hidden="false" customHeight="false" outlineLevel="0" collapsed="false">
      <c r="A444" s="102" t="s">
        <v>39</v>
      </c>
      <c r="B444" s="102" t="n">
        <v>96017471</v>
      </c>
      <c r="C444" s="102" t="s">
        <v>41</v>
      </c>
      <c r="D444" s="102" t="n">
        <v>57508</v>
      </c>
      <c r="E444" s="0" t="s">
        <v>16</v>
      </c>
      <c r="F444" s="0" t="n">
        <v>3</v>
      </c>
    </row>
    <row r="445" customFormat="false" ht="12.75" hidden="false" customHeight="false" outlineLevel="0" collapsed="false">
      <c r="A445" s="102" t="s">
        <v>39</v>
      </c>
      <c r="B445" s="102" t="n">
        <v>96017471</v>
      </c>
      <c r="C445" s="102" t="s">
        <v>41</v>
      </c>
      <c r="D445" s="102" t="n">
        <v>57508</v>
      </c>
      <c r="E445" s="0" t="s">
        <v>16</v>
      </c>
      <c r="F445" s="0" t="n">
        <v>3</v>
      </c>
    </row>
    <row r="446" customFormat="false" ht="12.75" hidden="false" customHeight="false" outlineLevel="0" collapsed="false">
      <c r="A446" s="102" t="s">
        <v>291</v>
      </c>
      <c r="B446" s="102" t="n">
        <v>96034207</v>
      </c>
      <c r="C446" s="102" t="s">
        <v>37</v>
      </c>
      <c r="D446" s="102" t="n">
        <v>2846</v>
      </c>
      <c r="E446" s="0" t="s">
        <v>16</v>
      </c>
      <c r="F446" s="0" t="n">
        <v>66</v>
      </c>
    </row>
    <row r="447" customFormat="false" ht="12.75" hidden="false" customHeight="false" outlineLevel="0" collapsed="false">
      <c r="A447" s="102" t="s">
        <v>291</v>
      </c>
      <c r="B447" s="102" t="n">
        <v>96034207</v>
      </c>
      <c r="C447" s="102" t="s">
        <v>37</v>
      </c>
      <c r="D447" s="102" t="n">
        <v>2846</v>
      </c>
      <c r="E447" s="0" t="s">
        <v>16</v>
      </c>
      <c r="F447" s="0" t="n">
        <v>66</v>
      </c>
    </row>
    <row r="448" customFormat="false" ht="12.75" hidden="false" customHeight="false" outlineLevel="0" collapsed="false">
      <c r="A448" s="102" t="s">
        <v>291</v>
      </c>
      <c r="B448" s="102" t="n">
        <v>96034207</v>
      </c>
      <c r="C448" s="102" t="s">
        <v>37</v>
      </c>
      <c r="D448" s="102" t="n">
        <v>2846</v>
      </c>
      <c r="E448" s="0" t="s">
        <v>16</v>
      </c>
      <c r="F448" s="0" t="n">
        <v>66</v>
      </c>
    </row>
    <row r="449" customFormat="false" ht="12.75" hidden="false" customHeight="false" outlineLevel="0" collapsed="false">
      <c r="A449" s="102" t="s">
        <v>291</v>
      </c>
      <c r="B449" s="102" t="n">
        <v>96034207</v>
      </c>
      <c r="C449" s="102" t="s">
        <v>37</v>
      </c>
      <c r="D449" s="102" t="n">
        <v>2846</v>
      </c>
      <c r="E449" s="0" t="s">
        <v>16</v>
      </c>
      <c r="F449" s="0" t="n">
        <v>66</v>
      </c>
    </row>
    <row r="450" customFormat="false" ht="12.75" hidden="false" customHeight="false" outlineLevel="0" collapsed="false">
      <c r="A450" s="102" t="s">
        <v>463</v>
      </c>
      <c r="B450" s="102" t="n">
        <v>96013938</v>
      </c>
      <c r="C450" s="102" t="s">
        <v>41</v>
      </c>
      <c r="D450" s="102" t="n">
        <v>6218</v>
      </c>
      <c r="E450" s="0" t="s">
        <v>16</v>
      </c>
      <c r="F450" s="0" t="n">
        <v>58</v>
      </c>
    </row>
    <row r="451" customFormat="false" ht="12.75" hidden="false" customHeight="false" outlineLevel="0" collapsed="false">
      <c r="A451" s="102" t="s">
        <v>463</v>
      </c>
      <c r="B451" s="102" t="n">
        <v>96013938</v>
      </c>
      <c r="C451" s="102" t="s">
        <v>41</v>
      </c>
      <c r="D451" s="102" t="n">
        <v>6218</v>
      </c>
      <c r="E451" s="0" t="s">
        <v>16</v>
      </c>
      <c r="F451" s="0" t="n">
        <v>58</v>
      </c>
    </row>
    <row r="452" customFormat="false" ht="12.75" hidden="false" customHeight="false" outlineLevel="0" collapsed="false">
      <c r="A452" s="102" t="s">
        <v>463</v>
      </c>
      <c r="B452" s="102" t="n">
        <v>96013938</v>
      </c>
      <c r="C452" s="102" t="s">
        <v>41</v>
      </c>
      <c r="D452" s="102" t="n">
        <v>6218</v>
      </c>
      <c r="E452" s="0" t="s">
        <v>16</v>
      </c>
      <c r="F452" s="0" t="n">
        <v>58</v>
      </c>
    </row>
    <row r="453" customFormat="false" ht="12.75" hidden="false" customHeight="false" outlineLevel="0" collapsed="false">
      <c r="A453" s="102" t="s">
        <v>463</v>
      </c>
      <c r="B453" s="102" t="n">
        <v>96013938</v>
      </c>
      <c r="C453" s="102" t="s">
        <v>41</v>
      </c>
      <c r="D453" s="102" t="n">
        <v>6218</v>
      </c>
      <c r="E453" s="0" t="s">
        <v>16</v>
      </c>
      <c r="F453" s="0" t="n">
        <v>58</v>
      </c>
    </row>
    <row r="454" customFormat="false" ht="12.75" hidden="false" customHeight="false" outlineLevel="0" collapsed="false">
      <c r="A454" s="102" t="s">
        <v>464</v>
      </c>
      <c r="B454" s="102" t="n">
        <v>96013855</v>
      </c>
      <c r="C454" s="102" t="s">
        <v>41</v>
      </c>
      <c r="D454" s="102" t="n">
        <v>51586</v>
      </c>
      <c r="E454" s="0" t="s">
        <v>16</v>
      </c>
      <c r="F454" s="0" t="n">
        <v>33</v>
      </c>
    </row>
    <row r="455" customFormat="false" ht="12.75" hidden="false" customHeight="false" outlineLevel="0" collapsed="false">
      <c r="A455" s="102" t="s">
        <v>464</v>
      </c>
      <c r="B455" s="102" t="n">
        <v>96013855</v>
      </c>
      <c r="C455" s="102" t="s">
        <v>41</v>
      </c>
      <c r="D455" s="102" t="n">
        <v>51586</v>
      </c>
      <c r="E455" s="0" t="s">
        <v>16</v>
      </c>
      <c r="F455" s="0" t="n">
        <v>33</v>
      </c>
    </row>
    <row r="456" customFormat="false" ht="12.75" hidden="false" customHeight="false" outlineLevel="0" collapsed="false">
      <c r="A456" s="102" t="s">
        <v>464</v>
      </c>
      <c r="B456" s="102" t="n">
        <v>96013855</v>
      </c>
      <c r="C456" s="102" t="s">
        <v>41</v>
      </c>
      <c r="D456" s="102" t="n">
        <v>51586</v>
      </c>
      <c r="E456" s="0" t="s">
        <v>16</v>
      </c>
      <c r="F456" s="0" t="n">
        <v>33</v>
      </c>
    </row>
    <row r="457" customFormat="false" ht="12.75" hidden="false" customHeight="false" outlineLevel="0" collapsed="false">
      <c r="A457" s="102" t="s">
        <v>464</v>
      </c>
      <c r="B457" s="102" t="n">
        <v>96013855</v>
      </c>
      <c r="C457" s="102" t="s">
        <v>41</v>
      </c>
      <c r="D457" s="102" t="n">
        <v>51586</v>
      </c>
      <c r="E457" s="0" t="s">
        <v>16</v>
      </c>
      <c r="F457" s="0" t="n">
        <v>33</v>
      </c>
    </row>
    <row r="458" customFormat="false" ht="12.75" hidden="false" customHeight="false" outlineLevel="0" collapsed="false">
      <c r="A458" s="102" t="s">
        <v>122</v>
      </c>
      <c r="B458" s="102" t="n">
        <v>96056940</v>
      </c>
      <c r="C458" s="102" t="s">
        <v>37</v>
      </c>
      <c r="D458" s="102" t="n">
        <v>208</v>
      </c>
      <c r="E458" s="0" t="s">
        <v>16</v>
      </c>
      <c r="F458" s="0" t="n">
        <v>60</v>
      </c>
    </row>
    <row r="459" customFormat="false" ht="12.75" hidden="false" customHeight="false" outlineLevel="0" collapsed="false">
      <c r="A459" s="102" t="s">
        <v>122</v>
      </c>
      <c r="B459" s="102" t="n">
        <v>96056940</v>
      </c>
      <c r="C459" s="102" t="s">
        <v>37</v>
      </c>
      <c r="D459" s="102" t="n">
        <v>208</v>
      </c>
      <c r="E459" s="0" t="s">
        <v>16</v>
      </c>
      <c r="F459" s="0" t="n">
        <v>60</v>
      </c>
    </row>
    <row r="460" customFormat="false" ht="12.75" hidden="false" customHeight="false" outlineLevel="0" collapsed="false">
      <c r="A460" s="102" t="s">
        <v>122</v>
      </c>
      <c r="B460" s="102" t="n">
        <v>96056940</v>
      </c>
      <c r="C460" s="102" t="s">
        <v>37</v>
      </c>
      <c r="D460" s="102" t="n">
        <v>208</v>
      </c>
      <c r="E460" s="0" t="s">
        <v>16</v>
      </c>
      <c r="F460" s="0" t="n">
        <v>60</v>
      </c>
    </row>
    <row r="461" customFormat="false" ht="12.75" hidden="false" customHeight="false" outlineLevel="0" collapsed="false">
      <c r="A461" s="102" t="s">
        <v>122</v>
      </c>
      <c r="B461" s="102" t="n">
        <v>96056940</v>
      </c>
      <c r="C461" s="102" t="s">
        <v>37</v>
      </c>
      <c r="D461" s="102" t="n">
        <v>208</v>
      </c>
      <c r="E461" s="0" t="s">
        <v>16</v>
      </c>
      <c r="F461" s="0" t="n">
        <v>60</v>
      </c>
    </row>
    <row r="462" customFormat="false" ht="12.75" hidden="false" customHeight="false" outlineLevel="0" collapsed="false">
      <c r="A462" s="102" t="s">
        <v>466</v>
      </c>
      <c r="B462" s="102" t="n">
        <v>96038251</v>
      </c>
      <c r="C462" s="102" t="s">
        <v>37</v>
      </c>
      <c r="D462" s="102" t="n">
        <v>34488</v>
      </c>
      <c r="E462" s="0" t="s">
        <v>16</v>
      </c>
      <c r="F462" s="0" t="n">
        <v>17</v>
      </c>
    </row>
    <row r="463" customFormat="false" ht="12.75" hidden="false" customHeight="false" outlineLevel="0" collapsed="false">
      <c r="A463" s="102" t="s">
        <v>466</v>
      </c>
      <c r="B463" s="102" t="n">
        <v>96038251</v>
      </c>
      <c r="C463" s="102" t="s">
        <v>37</v>
      </c>
      <c r="D463" s="102" t="n">
        <v>34488</v>
      </c>
      <c r="E463" s="0" t="s">
        <v>16</v>
      </c>
      <c r="F463" s="0" t="n">
        <v>17</v>
      </c>
    </row>
    <row r="464" customFormat="false" ht="12.75" hidden="false" customHeight="false" outlineLevel="0" collapsed="false">
      <c r="A464" s="102" t="s">
        <v>466</v>
      </c>
      <c r="B464" s="102" t="n">
        <v>96038251</v>
      </c>
      <c r="C464" s="102" t="s">
        <v>37</v>
      </c>
      <c r="D464" s="102" t="n">
        <v>34488</v>
      </c>
      <c r="E464" s="0" t="s">
        <v>16</v>
      </c>
      <c r="F464" s="0" t="n">
        <v>17</v>
      </c>
    </row>
    <row r="465" customFormat="false" ht="12.75" hidden="false" customHeight="false" outlineLevel="0" collapsed="false">
      <c r="A465" s="102" t="s">
        <v>466</v>
      </c>
      <c r="B465" s="102" t="n">
        <v>96038251</v>
      </c>
      <c r="C465" s="102" t="s">
        <v>37</v>
      </c>
      <c r="D465" s="102" t="n">
        <v>34488</v>
      </c>
      <c r="E465" s="0" t="s">
        <v>16</v>
      </c>
      <c r="F465" s="0" t="n">
        <v>17</v>
      </c>
    </row>
    <row r="466" customFormat="false" ht="12.75" hidden="false" customHeight="false" outlineLevel="0" collapsed="false">
      <c r="A466" s="102" t="s">
        <v>206</v>
      </c>
      <c r="B466" s="102" t="n">
        <v>96028020</v>
      </c>
      <c r="C466" s="102" t="s">
        <v>37</v>
      </c>
      <c r="D466" s="102" t="n">
        <v>55898</v>
      </c>
      <c r="E466" s="0" t="s">
        <v>16</v>
      </c>
      <c r="F466" s="0" t="n">
        <v>34</v>
      </c>
    </row>
    <row r="467" customFormat="false" ht="12.75" hidden="false" customHeight="false" outlineLevel="0" collapsed="false">
      <c r="A467" s="102" t="s">
        <v>206</v>
      </c>
      <c r="B467" s="102" t="n">
        <v>96028020</v>
      </c>
      <c r="C467" s="102" t="s">
        <v>37</v>
      </c>
      <c r="D467" s="102" t="n">
        <v>55898</v>
      </c>
      <c r="E467" s="0" t="s">
        <v>16</v>
      </c>
      <c r="F467" s="0" t="n">
        <v>34</v>
      </c>
    </row>
    <row r="468" customFormat="false" ht="12.75" hidden="false" customHeight="false" outlineLevel="0" collapsed="false">
      <c r="A468" s="102" t="s">
        <v>206</v>
      </c>
      <c r="B468" s="102" t="n">
        <v>96028020</v>
      </c>
      <c r="C468" s="102" t="s">
        <v>37</v>
      </c>
      <c r="D468" s="102" t="n">
        <v>55898</v>
      </c>
      <c r="E468" s="0" t="s">
        <v>16</v>
      </c>
      <c r="F468" s="0" t="n">
        <v>34</v>
      </c>
    </row>
    <row r="469" customFormat="false" ht="12.75" hidden="false" customHeight="false" outlineLevel="0" collapsed="false">
      <c r="A469" s="102" t="s">
        <v>206</v>
      </c>
      <c r="B469" s="102" t="n">
        <v>96028020</v>
      </c>
      <c r="C469" s="102" t="s">
        <v>37</v>
      </c>
      <c r="D469" s="102" t="n">
        <v>55898</v>
      </c>
      <c r="E469" s="0" t="s">
        <v>16</v>
      </c>
      <c r="F469" s="0" t="n">
        <v>34</v>
      </c>
    </row>
    <row r="470" customFormat="false" ht="12.75" hidden="false" customHeight="false" outlineLevel="0" collapsed="false">
      <c r="A470" s="102" t="s">
        <v>470</v>
      </c>
      <c r="B470" s="102" t="n">
        <v>96013856</v>
      </c>
      <c r="C470" s="102" t="s">
        <v>41</v>
      </c>
      <c r="D470" s="102" t="n">
        <v>54461</v>
      </c>
      <c r="E470" s="0" t="s">
        <v>16</v>
      </c>
      <c r="F470" s="0" t="n">
        <v>29</v>
      </c>
    </row>
    <row r="471" customFormat="false" ht="12.75" hidden="false" customHeight="false" outlineLevel="0" collapsed="false">
      <c r="A471" s="102" t="s">
        <v>470</v>
      </c>
      <c r="B471" s="102" t="n">
        <v>96013856</v>
      </c>
      <c r="C471" s="102" t="s">
        <v>41</v>
      </c>
      <c r="D471" s="102" t="n">
        <v>54461</v>
      </c>
      <c r="E471" s="0" t="s">
        <v>16</v>
      </c>
      <c r="F471" s="0" t="n">
        <v>29</v>
      </c>
    </row>
    <row r="472" customFormat="false" ht="12.75" hidden="false" customHeight="false" outlineLevel="0" collapsed="false">
      <c r="A472" s="102" t="s">
        <v>470</v>
      </c>
      <c r="B472" s="102" t="n">
        <v>96013856</v>
      </c>
      <c r="C472" s="102" t="s">
        <v>41</v>
      </c>
      <c r="D472" s="102" t="n">
        <v>54461</v>
      </c>
      <c r="E472" s="0" t="s">
        <v>16</v>
      </c>
      <c r="F472" s="0" t="n">
        <v>29</v>
      </c>
    </row>
    <row r="473" customFormat="false" ht="12.75" hidden="false" customHeight="false" outlineLevel="0" collapsed="false">
      <c r="A473" s="102" t="s">
        <v>470</v>
      </c>
      <c r="B473" s="102" t="n">
        <v>96013856</v>
      </c>
      <c r="C473" s="102" t="s">
        <v>41</v>
      </c>
      <c r="D473" s="102" t="n">
        <v>54461</v>
      </c>
      <c r="E473" s="0" t="s">
        <v>16</v>
      </c>
      <c r="F473" s="0" t="n">
        <v>29</v>
      </c>
    </row>
    <row r="474" customFormat="false" ht="12.75" hidden="false" customHeight="false" outlineLevel="0" collapsed="false">
      <c r="A474" s="102" t="s">
        <v>475</v>
      </c>
      <c r="B474" s="102" t="n">
        <v>96028374</v>
      </c>
      <c r="C474" s="102" t="s">
        <v>37</v>
      </c>
      <c r="D474" s="102" t="n">
        <v>26342</v>
      </c>
      <c r="E474" s="0" t="s">
        <v>16</v>
      </c>
      <c r="F474" s="0" t="n">
        <v>70</v>
      </c>
    </row>
    <row r="475" customFormat="false" ht="12.75" hidden="false" customHeight="false" outlineLevel="0" collapsed="false">
      <c r="A475" s="102" t="s">
        <v>475</v>
      </c>
      <c r="B475" s="102" t="n">
        <v>96028374</v>
      </c>
      <c r="C475" s="102" t="s">
        <v>37</v>
      </c>
      <c r="D475" s="102" t="n">
        <v>26342</v>
      </c>
      <c r="E475" s="0" t="s">
        <v>16</v>
      </c>
      <c r="F475" s="0" t="n">
        <v>70</v>
      </c>
    </row>
    <row r="476" customFormat="false" ht="12.75" hidden="false" customHeight="false" outlineLevel="0" collapsed="false">
      <c r="A476" s="102" t="s">
        <v>475</v>
      </c>
      <c r="B476" s="102" t="n">
        <v>96028374</v>
      </c>
      <c r="C476" s="102" t="s">
        <v>37</v>
      </c>
      <c r="D476" s="102" t="n">
        <v>26342</v>
      </c>
      <c r="E476" s="0" t="s">
        <v>16</v>
      </c>
      <c r="F476" s="0" t="n">
        <v>70</v>
      </c>
    </row>
    <row r="477" customFormat="false" ht="12.75" hidden="false" customHeight="false" outlineLevel="0" collapsed="false">
      <c r="A477" s="102" t="s">
        <v>475</v>
      </c>
      <c r="B477" s="102" t="n">
        <v>96028374</v>
      </c>
      <c r="C477" s="102" t="s">
        <v>37</v>
      </c>
      <c r="D477" s="102" t="n">
        <v>26342</v>
      </c>
      <c r="E477" s="0" t="s">
        <v>16</v>
      </c>
      <c r="F477" s="0" t="n">
        <v>70</v>
      </c>
    </row>
    <row r="478" customFormat="false" ht="12.75" hidden="false" customHeight="false" outlineLevel="0" collapsed="false">
      <c r="A478" s="102" t="s">
        <v>475</v>
      </c>
      <c r="B478" s="102" t="n">
        <v>96013600</v>
      </c>
      <c r="C478" s="102" t="s">
        <v>369</v>
      </c>
      <c r="D478" s="102" t="n">
        <v>26342</v>
      </c>
      <c r="E478" s="0" t="s">
        <v>16</v>
      </c>
      <c r="F478" s="0" t="n">
        <v>70</v>
      </c>
    </row>
    <row r="479" customFormat="false" ht="12.75" hidden="false" customHeight="false" outlineLevel="0" collapsed="false">
      <c r="A479" s="102" t="s">
        <v>475</v>
      </c>
      <c r="B479" s="102" t="n">
        <v>96013600</v>
      </c>
      <c r="C479" s="102" t="s">
        <v>369</v>
      </c>
      <c r="D479" s="102" t="n">
        <v>26342</v>
      </c>
      <c r="E479" s="0" t="s">
        <v>16</v>
      </c>
      <c r="F479" s="0" t="n">
        <v>70</v>
      </c>
    </row>
    <row r="480" customFormat="false" ht="12.75" hidden="false" customHeight="false" outlineLevel="0" collapsed="false">
      <c r="A480" s="102" t="s">
        <v>475</v>
      </c>
      <c r="B480" s="102" t="n">
        <v>96013600</v>
      </c>
      <c r="C480" s="102" t="s">
        <v>369</v>
      </c>
      <c r="D480" s="102" t="n">
        <v>26342</v>
      </c>
      <c r="E480" s="0" t="s">
        <v>16</v>
      </c>
      <c r="F480" s="0" t="n">
        <v>70</v>
      </c>
    </row>
    <row r="481" customFormat="false" ht="12.75" hidden="false" customHeight="false" outlineLevel="0" collapsed="false">
      <c r="A481" s="102" t="s">
        <v>475</v>
      </c>
      <c r="B481" s="102" t="n">
        <v>96013600</v>
      </c>
      <c r="C481" s="102" t="s">
        <v>369</v>
      </c>
      <c r="D481" s="102" t="n">
        <v>26342</v>
      </c>
      <c r="E481" s="0" t="s">
        <v>16</v>
      </c>
      <c r="F481" s="0" t="n">
        <v>70</v>
      </c>
    </row>
    <row r="482" customFormat="false" ht="12.75" hidden="false" customHeight="false" outlineLevel="0" collapsed="false">
      <c r="A482" s="102" t="s">
        <v>480</v>
      </c>
      <c r="B482" s="102" t="n">
        <v>96013861</v>
      </c>
      <c r="C482" s="102" t="s">
        <v>41</v>
      </c>
      <c r="D482" s="102" t="n">
        <v>58142</v>
      </c>
      <c r="E482" s="0" t="s">
        <v>16</v>
      </c>
      <c r="F482" s="0" t="n">
        <v>80</v>
      </c>
    </row>
    <row r="483" customFormat="false" ht="12.75" hidden="false" customHeight="false" outlineLevel="0" collapsed="false">
      <c r="A483" s="102" t="s">
        <v>480</v>
      </c>
      <c r="B483" s="102" t="n">
        <v>96013861</v>
      </c>
      <c r="C483" s="102" t="s">
        <v>41</v>
      </c>
      <c r="D483" s="102" t="n">
        <v>58142</v>
      </c>
      <c r="E483" s="0" t="s">
        <v>16</v>
      </c>
      <c r="F483" s="0" t="n">
        <v>80</v>
      </c>
    </row>
    <row r="484" customFormat="false" ht="12.75" hidden="false" customHeight="false" outlineLevel="0" collapsed="false">
      <c r="A484" s="102" t="s">
        <v>480</v>
      </c>
      <c r="B484" s="102" t="n">
        <v>96013861</v>
      </c>
      <c r="C484" s="102" t="s">
        <v>41</v>
      </c>
      <c r="D484" s="102" t="n">
        <v>58142</v>
      </c>
      <c r="E484" s="0" t="s">
        <v>16</v>
      </c>
      <c r="F484" s="0" t="n">
        <v>80</v>
      </c>
    </row>
    <row r="485" customFormat="false" ht="12.75" hidden="false" customHeight="false" outlineLevel="0" collapsed="false">
      <c r="A485" s="102" t="s">
        <v>480</v>
      </c>
      <c r="B485" s="102" t="n">
        <v>96013861</v>
      </c>
      <c r="C485" s="102" t="s">
        <v>41</v>
      </c>
      <c r="D485" s="102" t="n">
        <v>58142</v>
      </c>
      <c r="E485" s="0" t="s">
        <v>16</v>
      </c>
      <c r="F485" s="0" t="n">
        <v>80</v>
      </c>
    </row>
    <row r="486" customFormat="false" ht="12.75" hidden="false" customHeight="false" outlineLevel="0" collapsed="false">
      <c r="A486" s="102" t="s">
        <v>77</v>
      </c>
      <c r="B486" s="102" t="n">
        <v>96013866</v>
      </c>
      <c r="C486" s="102" t="s">
        <v>41</v>
      </c>
      <c r="D486" s="102" t="n">
        <v>64245</v>
      </c>
      <c r="E486" s="0" t="s">
        <v>16</v>
      </c>
      <c r="F486" s="0" t="n">
        <v>20</v>
      </c>
    </row>
    <row r="487" customFormat="false" ht="12.75" hidden="false" customHeight="false" outlineLevel="0" collapsed="false">
      <c r="A487" s="102" t="s">
        <v>377</v>
      </c>
      <c r="B487" s="102" t="n">
        <v>96070473</v>
      </c>
      <c r="C487" s="102" t="s">
        <v>378</v>
      </c>
      <c r="D487" s="102" t="n">
        <v>58982</v>
      </c>
      <c r="E487" s="0" t="s">
        <v>17</v>
      </c>
      <c r="G487" s="0" t="e">
        <f aca="false">NA()</f>
        <v>#N/A</v>
      </c>
    </row>
    <row r="488" customFormat="false" ht="12.75" hidden="false" customHeight="false" outlineLevel="0" collapsed="false">
      <c r="A488" s="102" t="s">
        <v>377</v>
      </c>
      <c r="B488" s="102" t="n">
        <v>96070473</v>
      </c>
      <c r="C488" s="102" t="s">
        <v>378</v>
      </c>
      <c r="D488" s="102" t="n">
        <v>58982</v>
      </c>
      <c r="E488" s="0" t="s">
        <v>17</v>
      </c>
      <c r="G488" s="0" t="e">
        <f aca="false">NA()</f>
        <v>#N/A</v>
      </c>
    </row>
    <row r="489" customFormat="false" ht="12.75" hidden="false" customHeight="false" outlineLevel="0" collapsed="false">
      <c r="A489" s="102" t="s">
        <v>377</v>
      </c>
      <c r="B489" s="102" t="n">
        <v>96070473</v>
      </c>
      <c r="C489" s="102" t="s">
        <v>378</v>
      </c>
      <c r="D489" s="102" t="n">
        <v>58982</v>
      </c>
      <c r="E489" s="0" t="s">
        <v>17</v>
      </c>
      <c r="G489" s="0" t="e">
        <f aca="false">NA()</f>
        <v>#N/A</v>
      </c>
    </row>
    <row r="490" customFormat="false" ht="12.75" hidden="false" customHeight="false" outlineLevel="0" collapsed="false">
      <c r="A490" s="102" t="s">
        <v>377</v>
      </c>
      <c r="B490" s="102" t="n">
        <v>96070473</v>
      </c>
      <c r="C490" s="102" t="s">
        <v>378</v>
      </c>
      <c r="D490" s="102" t="n">
        <v>58982</v>
      </c>
      <c r="E490" s="0" t="s">
        <v>17</v>
      </c>
      <c r="G490" s="0" t="e">
        <f aca="false">NA()</f>
        <v>#N/A</v>
      </c>
    </row>
    <row r="491" customFormat="false" ht="12.75" hidden="false" customHeight="false" outlineLevel="0" collapsed="false">
      <c r="A491" s="102" t="s">
        <v>416</v>
      </c>
      <c r="B491" s="102" t="n">
        <v>96055826</v>
      </c>
      <c r="C491" s="102" t="s">
        <v>417</v>
      </c>
      <c r="D491" s="102" t="n">
        <v>72352</v>
      </c>
      <c r="E491" s="0" t="s">
        <v>17</v>
      </c>
      <c r="G491" s="0" t="e">
        <f aca="false">NA()</f>
        <v>#N/A</v>
      </c>
    </row>
    <row r="492" customFormat="false" ht="12.75" hidden="false" customHeight="false" outlineLevel="0" collapsed="false">
      <c r="A492" s="102" t="s">
        <v>416</v>
      </c>
      <c r="B492" s="102" t="n">
        <v>96055826</v>
      </c>
      <c r="C492" s="102" t="s">
        <v>417</v>
      </c>
      <c r="D492" s="102" t="n">
        <v>72352</v>
      </c>
      <c r="E492" s="0" t="s">
        <v>17</v>
      </c>
      <c r="G492" s="0" t="e">
        <f aca="false">NA()</f>
        <v>#N/A</v>
      </c>
    </row>
    <row r="493" customFormat="false" ht="12.75" hidden="false" customHeight="false" outlineLevel="0" collapsed="false">
      <c r="A493" s="102" t="s">
        <v>437</v>
      </c>
      <c r="B493" s="102" t="n">
        <v>96062371</v>
      </c>
      <c r="C493" s="102" t="s">
        <v>417</v>
      </c>
      <c r="D493" s="102" t="n">
        <v>52868</v>
      </c>
      <c r="E493" s="0" t="s">
        <v>17</v>
      </c>
      <c r="G493" s="0" t="e">
        <f aca="false">NA()</f>
        <v>#N/A</v>
      </c>
    </row>
    <row r="494" customFormat="false" ht="12.75" hidden="false" customHeight="false" outlineLevel="0" collapsed="false">
      <c r="A494" s="56"/>
      <c r="B494" s="57"/>
      <c r="C494" s="118"/>
      <c r="D494" s="57"/>
    </row>
    <row r="495" customFormat="false" ht="12.75" hidden="false" customHeight="false" outlineLevel="0" collapsed="false">
      <c r="A495" s="56"/>
      <c r="B495" s="57"/>
      <c r="C495" s="118"/>
      <c r="D495" s="57"/>
    </row>
    <row r="496" customFormat="false" ht="12.75" hidden="false" customHeight="false" outlineLevel="0" collapsed="false">
      <c r="A496" s="56"/>
      <c r="B496" s="57"/>
      <c r="C496" s="118"/>
      <c r="D496" s="57"/>
    </row>
    <row r="497" customFormat="false" ht="12.75" hidden="false" customHeight="false" outlineLevel="0" collapsed="false">
      <c r="A497" s="56"/>
      <c r="B497" s="57"/>
      <c r="C497" s="118"/>
      <c r="D497" s="57"/>
    </row>
    <row r="498" customFormat="false" ht="12.75" hidden="false" customHeight="false" outlineLevel="0" collapsed="false">
      <c r="A498" s="56"/>
      <c r="B498" s="57"/>
      <c r="C498" s="118"/>
      <c r="D498" s="57"/>
    </row>
    <row r="499" customFormat="false" ht="12.75" hidden="false" customHeight="false" outlineLevel="0" collapsed="false">
      <c r="A499" s="56"/>
      <c r="B499" s="57"/>
      <c r="C499" s="118"/>
      <c r="D499" s="57"/>
    </row>
    <row r="500" customFormat="false" ht="12.75" hidden="false" customHeight="false" outlineLevel="0" collapsed="false">
      <c r="A500" s="56"/>
      <c r="B500" s="57"/>
      <c r="C500" s="118"/>
      <c r="D500" s="57"/>
    </row>
    <row r="501" customFormat="false" ht="12.75" hidden="false" customHeight="false" outlineLevel="0" collapsed="false">
      <c r="A501" s="56"/>
      <c r="B501" s="57"/>
      <c r="C501" s="118"/>
      <c r="D501" s="57"/>
    </row>
    <row r="502" customFormat="false" ht="12.75" hidden="false" customHeight="false" outlineLevel="0" collapsed="false">
      <c r="A502" s="56"/>
      <c r="B502" s="57"/>
      <c r="C502" s="118"/>
      <c r="D502" s="57"/>
    </row>
    <row r="503" customFormat="false" ht="12.75" hidden="false" customHeight="false" outlineLevel="0" collapsed="false">
      <c r="A503" s="56"/>
      <c r="B503" s="57"/>
      <c r="C503" s="118"/>
      <c r="D503" s="57"/>
    </row>
    <row r="504" customFormat="false" ht="12.75" hidden="false" customHeight="false" outlineLevel="0" collapsed="false">
      <c r="A504" s="56"/>
      <c r="B504" s="57"/>
      <c r="C504" s="118"/>
      <c r="D504" s="57"/>
    </row>
    <row r="505" customFormat="false" ht="12.75" hidden="false" customHeight="false" outlineLevel="0" collapsed="false">
      <c r="A505" s="56"/>
      <c r="B505" s="57"/>
      <c r="C505" s="118"/>
      <c r="D505" s="57"/>
    </row>
    <row r="506" customFormat="false" ht="12.75" hidden="false" customHeight="false" outlineLevel="0" collapsed="false">
      <c r="A506" s="56"/>
      <c r="B506" s="57"/>
      <c r="C506" s="118"/>
      <c r="D506" s="57"/>
    </row>
    <row r="507" customFormat="false" ht="12.75" hidden="false" customHeight="false" outlineLevel="0" collapsed="false">
      <c r="A507" s="56"/>
      <c r="B507" s="57"/>
      <c r="C507" s="118"/>
      <c r="D507" s="57"/>
    </row>
    <row r="508" customFormat="false" ht="12.75" hidden="false" customHeight="false" outlineLevel="0" collapsed="false">
      <c r="A508" s="56"/>
      <c r="B508" s="57"/>
      <c r="C508" s="118"/>
      <c r="D508" s="57"/>
    </row>
    <row r="509" customFormat="false" ht="12.75" hidden="false" customHeight="false" outlineLevel="0" collapsed="false">
      <c r="A509" s="56"/>
      <c r="B509" s="57"/>
      <c r="C509" s="118"/>
      <c r="D509" s="57"/>
    </row>
    <row r="510" customFormat="false" ht="12.75" hidden="false" customHeight="false" outlineLevel="0" collapsed="false">
      <c r="A510" s="56"/>
      <c r="B510" s="57"/>
      <c r="C510" s="118"/>
      <c r="D510" s="57"/>
    </row>
    <row r="511" customFormat="false" ht="12.75" hidden="false" customHeight="false" outlineLevel="0" collapsed="false">
      <c r="A511" s="56"/>
      <c r="B511" s="57"/>
      <c r="C511" s="118"/>
      <c r="D511" s="57"/>
    </row>
    <row r="512" customFormat="false" ht="12.75" hidden="false" customHeight="false" outlineLevel="0" collapsed="false">
      <c r="A512" s="56"/>
      <c r="B512" s="57"/>
      <c r="C512" s="118"/>
      <c r="D512" s="57"/>
    </row>
    <row r="513" customFormat="false" ht="12.75" hidden="false" customHeight="false" outlineLevel="0" collapsed="false">
      <c r="A513" s="56"/>
      <c r="B513" s="57"/>
      <c r="C513" s="118"/>
      <c r="D513" s="57"/>
    </row>
    <row r="514" customFormat="false" ht="12.75" hidden="false" customHeight="false" outlineLevel="0" collapsed="false">
      <c r="A514" s="56"/>
      <c r="B514" s="57"/>
      <c r="C514" s="118"/>
      <c r="D514" s="57"/>
    </row>
    <row r="515" customFormat="false" ht="12.75" hidden="false" customHeight="false" outlineLevel="0" collapsed="false">
      <c r="A515" s="56"/>
      <c r="B515" s="57"/>
      <c r="C515" s="118"/>
      <c r="D515" s="57"/>
    </row>
    <row r="516" customFormat="false" ht="12.75" hidden="false" customHeight="false" outlineLevel="0" collapsed="false">
      <c r="A516" s="56"/>
      <c r="B516" s="57"/>
      <c r="C516" s="118"/>
      <c r="D516" s="57"/>
    </row>
    <row r="517" customFormat="false" ht="12.75" hidden="false" customHeight="false" outlineLevel="0" collapsed="false">
      <c r="A517" s="56"/>
      <c r="B517" s="57"/>
      <c r="C517" s="118"/>
      <c r="D517" s="57"/>
    </row>
    <row r="518" customFormat="false" ht="12.75" hidden="false" customHeight="false" outlineLevel="0" collapsed="false">
      <c r="A518" s="56"/>
      <c r="B518" s="57"/>
      <c r="C518" s="118"/>
      <c r="D518" s="57"/>
    </row>
    <row r="519" customFormat="false" ht="12.75" hidden="false" customHeight="false" outlineLevel="0" collapsed="false">
      <c r="A519" s="56"/>
      <c r="B519" s="57"/>
      <c r="C519" s="118"/>
      <c r="D519" s="57"/>
    </row>
    <row r="520" customFormat="false" ht="12.75" hidden="false" customHeight="false" outlineLevel="0" collapsed="false">
      <c r="A520" s="56"/>
      <c r="B520" s="57"/>
      <c r="C520" s="118"/>
      <c r="D520" s="57"/>
    </row>
    <row r="521" customFormat="false" ht="12.75" hidden="false" customHeight="false" outlineLevel="0" collapsed="false">
      <c r="A521" s="56"/>
      <c r="B521" s="57"/>
      <c r="C521" s="118"/>
      <c r="D521" s="57"/>
    </row>
    <row r="522" customFormat="false" ht="12.75" hidden="false" customHeight="false" outlineLevel="0" collapsed="false">
      <c r="A522" s="56"/>
      <c r="B522" s="57"/>
      <c r="C522" s="118"/>
      <c r="D522" s="57"/>
    </row>
    <row r="523" customFormat="false" ht="12.75" hidden="false" customHeight="false" outlineLevel="0" collapsed="false">
      <c r="A523" s="56"/>
      <c r="B523" s="57"/>
      <c r="C523" s="118"/>
      <c r="D523" s="57"/>
    </row>
    <row r="524" customFormat="false" ht="12.75" hidden="false" customHeight="false" outlineLevel="0" collapsed="false">
      <c r="A524" s="56"/>
      <c r="B524" s="57"/>
      <c r="C524" s="118"/>
      <c r="D524" s="57"/>
    </row>
    <row r="525" customFormat="false" ht="12.75" hidden="false" customHeight="false" outlineLevel="0" collapsed="false">
      <c r="A525" s="56"/>
      <c r="B525" s="57"/>
      <c r="C525" s="118"/>
      <c r="D525" s="57"/>
    </row>
    <row r="526" customFormat="false" ht="12.75" hidden="false" customHeight="false" outlineLevel="0" collapsed="false">
      <c r="A526" s="56"/>
      <c r="B526" s="57"/>
      <c r="C526" s="118"/>
      <c r="D526" s="57"/>
    </row>
    <row r="527" customFormat="false" ht="12.75" hidden="false" customHeight="false" outlineLevel="0" collapsed="false">
      <c r="A527" s="56"/>
      <c r="B527" s="57"/>
      <c r="C527" s="118"/>
      <c r="D527" s="57"/>
    </row>
    <row r="528" customFormat="false" ht="12.75" hidden="false" customHeight="false" outlineLevel="0" collapsed="false">
      <c r="A528" s="56"/>
      <c r="B528" s="57"/>
      <c r="C528" s="118"/>
      <c r="D528" s="57"/>
    </row>
    <row r="529" customFormat="false" ht="12.75" hidden="false" customHeight="false" outlineLevel="0" collapsed="false">
      <c r="A529" s="56"/>
      <c r="B529" s="57"/>
      <c r="C529" s="118"/>
      <c r="D529" s="57"/>
    </row>
    <row r="530" customFormat="false" ht="12.75" hidden="false" customHeight="false" outlineLevel="0" collapsed="false">
      <c r="A530" s="56"/>
      <c r="B530" s="57"/>
      <c r="C530" s="118"/>
      <c r="D530" s="57"/>
    </row>
    <row r="531" customFormat="false" ht="12.75" hidden="false" customHeight="false" outlineLevel="0" collapsed="false">
      <c r="A531" s="56"/>
      <c r="B531" s="57"/>
      <c r="C531" s="118"/>
      <c r="D531" s="57"/>
    </row>
    <row r="532" customFormat="false" ht="12.75" hidden="false" customHeight="false" outlineLevel="0" collapsed="false">
      <c r="A532" s="56"/>
      <c r="B532" s="57"/>
      <c r="C532" s="118"/>
      <c r="D532" s="57"/>
    </row>
    <row r="533" customFormat="false" ht="12.75" hidden="false" customHeight="false" outlineLevel="0" collapsed="false">
      <c r="A533" s="56"/>
      <c r="B533" s="57"/>
      <c r="C533" s="118"/>
      <c r="D533" s="57"/>
    </row>
    <row r="534" customFormat="false" ht="12.75" hidden="false" customHeight="false" outlineLevel="0" collapsed="false">
      <c r="A534" s="56"/>
      <c r="B534" s="57"/>
      <c r="C534" s="118"/>
      <c r="D534" s="57"/>
    </row>
    <row r="535" customFormat="false" ht="12.75" hidden="false" customHeight="false" outlineLevel="0" collapsed="false">
      <c r="A535" s="56"/>
      <c r="B535" s="57"/>
      <c r="C535" s="118"/>
      <c r="D535" s="57"/>
    </row>
    <row r="536" customFormat="false" ht="12.75" hidden="false" customHeight="false" outlineLevel="0" collapsed="false">
      <c r="A536" s="56"/>
      <c r="B536" s="57"/>
      <c r="C536" s="118"/>
      <c r="D536" s="57"/>
    </row>
    <row r="537" customFormat="false" ht="12.75" hidden="false" customHeight="false" outlineLevel="0" collapsed="false">
      <c r="A537" s="56"/>
      <c r="B537" s="57"/>
      <c r="C537" s="118"/>
      <c r="D537" s="57"/>
    </row>
    <row r="538" customFormat="false" ht="12.75" hidden="false" customHeight="false" outlineLevel="0" collapsed="false">
      <c r="A538" s="56"/>
      <c r="B538" s="57"/>
      <c r="C538" s="118"/>
      <c r="D538" s="57"/>
    </row>
    <row r="539" customFormat="false" ht="12.75" hidden="false" customHeight="false" outlineLevel="0" collapsed="false">
      <c r="A539" s="56"/>
      <c r="B539" s="57"/>
      <c r="C539" s="118"/>
      <c r="D539" s="57"/>
    </row>
    <row r="540" customFormat="false" ht="12.75" hidden="false" customHeight="false" outlineLevel="0" collapsed="false">
      <c r="A540" s="56"/>
      <c r="B540" s="57"/>
      <c r="C540" s="118"/>
      <c r="D540" s="57"/>
    </row>
    <row r="541" customFormat="false" ht="12.75" hidden="false" customHeight="false" outlineLevel="0" collapsed="false">
      <c r="A541" s="56"/>
      <c r="B541" s="57"/>
      <c r="C541" s="118"/>
      <c r="D541" s="57"/>
    </row>
    <row r="542" customFormat="false" ht="12.75" hidden="false" customHeight="false" outlineLevel="0" collapsed="false">
      <c r="A542" s="56"/>
      <c r="B542" s="57"/>
      <c r="C542" s="118"/>
      <c r="D542" s="57"/>
    </row>
    <row r="543" customFormat="false" ht="12.75" hidden="false" customHeight="false" outlineLevel="0" collapsed="false">
      <c r="A543" s="56"/>
      <c r="B543" s="57"/>
      <c r="C543" s="118"/>
      <c r="D543" s="57"/>
    </row>
    <row r="544" customFormat="false" ht="12.75" hidden="false" customHeight="false" outlineLevel="0" collapsed="false">
      <c r="A544" s="56"/>
      <c r="B544" s="57"/>
      <c r="C544" s="118"/>
      <c r="D544" s="57"/>
    </row>
    <row r="545" customFormat="false" ht="12.75" hidden="false" customHeight="false" outlineLevel="0" collapsed="false">
      <c r="A545" s="56"/>
      <c r="B545" s="57"/>
      <c r="C545" s="118"/>
      <c r="D545" s="57"/>
    </row>
    <row r="546" customFormat="false" ht="12.75" hidden="false" customHeight="false" outlineLevel="0" collapsed="false">
      <c r="A546" s="56"/>
      <c r="B546" s="57"/>
      <c r="C546" s="118"/>
      <c r="D546" s="57"/>
    </row>
    <row r="547" customFormat="false" ht="12.75" hidden="false" customHeight="false" outlineLevel="0" collapsed="false">
      <c r="A547" s="56"/>
      <c r="B547" s="57"/>
      <c r="C547" s="118"/>
      <c r="D547" s="57"/>
    </row>
    <row r="548" customFormat="false" ht="12.75" hidden="false" customHeight="false" outlineLevel="0" collapsed="false">
      <c r="A548" s="56"/>
      <c r="B548" s="57"/>
      <c r="C548" s="118"/>
      <c r="D548" s="57"/>
    </row>
    <row r="549" customFormat="false" ht="12.75" hidden="false" customHeight="false" outlineLevel="0" collapsed="false">
      <c r="A549" s="56"/>
      <c r="B549" s="57"/>
      <c r="C549" s="118"/>
      <c r="D549" s="57"/>
    </row>
    <row r="550" customFormat="false" ht="12.75" hidden="false" customHeight="false" outlineLevel="0" collapsed="false">
      <c r="A550" s="56"/>
      <c r="B550" s="57"/>
      <c r="C550" s="118"/>
      <c r="D550" s="57"/>
    </row>
    <row r="551" customFormat="false" ht="12.75" hidden="false" customHeight="false" outlineLevel="0" collapsed="false">
      <c r="A551" s="56"/>
      <c r="B551" s="57"/>
      <c r="C551" s="118"/>
      <c r="D551" s="57"/>
    </row>
    <row r="552" customFormat="false" ht="12.75" hidden="false" customHeight="false" outlineLevel="0" collapsed="false">
      <c r="A552" s="56"/>
      <c r="B552" s="57"/>
      <c r="C552" s="118"/>
      <c r="D552" s="57"/>
    </row>
    <row r="553" customFormat="false" ht="12.75" hidden="false" customHeight="false" outlineLevel="0" collapsed="false">
      <c r="A553" s="56"/>
      <c r="B553" s="57"/>
      <c r="C553" s="118"/>
      <c r="D553" s="57"/>
    </row>
    <row r="554" customFormat="false" ht="12.75" hidden="false" customHeight="false" outlineLevel="0" collapsed="false">
      <c r="A554" s="56"/>
      <c r="B554" s="57"/>
      <c r="C554" s="118"/>
      <c r="D554" s="57"/>
    </row>
    <row r="555" customFormat="false" ht="12.75" hidden="false" customHeight="false" outlineLevel="0" collapsed="false">
      <c r="A555" s="56"/>
      <c r="B555" s="57"/>
      <c r="C555" s="118"/>
      <c r="D555" s="57"/>
    </row>
    <row r="556" customFormat="false" ht="12.75" hidden="false" customHeight="false" outlineLevel="0" collapsed="false">
      <c r="A556" s="56"/>
      <c r="B556" s="57"/>
      <c r="C556" s="118"/>
      <c r="D556" s="57"/>
    </row>
    <row r="557" customFormat="false" ht="12.75" hidden="false" customHeight="false" outlineLevel="0" collapsed="false">
      <c r="A557" s="56"/>
      <c r="B557" s="57"/>
      <c r="C557" s="118"/>
      <c r="D557" s="57"/>
    </row>
    <row r="558" customFormat="false" ht="12.75" hidden="false" customHeight="false" outlineLevel="0" collapsed="false">
      <c r="A558" s="56"/>
      <c r="B558" s="57"/>
      <c r="C558" s="118"/>
      <c r="D558" s="57"/>
    </row>
    <row r="559" customFormat="false" ht="12.75" hidden="false" customHeight="false" outlineLevel="0" collapsed="false">
      <c r="A559" s="56"/>
      <c r="B559" s="57"/>
      <c r="C559" s="118"/>
      <c r="D559" s="57"/>
    </row>
    <row r="560" customFormat="false" ht="12.75" hidden="false" customHeight="false" outlineLevel="0" collapsed="false">
      <c r="A560" s="56"/>
      <c r="B560" s="57"/>
      <c r="C560" s="118"/>
      <c r="D560" s="57"/>
    </row>
    <row r="561" customFormat="false" ht="12.75" hidden="false" customHeight="false" outlineLevel="0" collapsed="false">
      <c r="A561" s="56"/>
      <c r="B561" s="57"/>
      <c r="C561" s="118"/>
      <c r="D561" s="57"/>
    </row>
    <row r="562" customFormat="false" ht="12.75" hidden="false" customHeight="false" outlineLevel="0" collapsed="false">
      <c r="A562" s="56"/>
      <c r="B562" s="57"/>
      <c r="C562" s="118"/>
      <c r="D562" s="57"/>
    </row>
    <row r="563" customFormat="false" ht="12.75" hidden="false" customHeight="false" outlineLevel="0" collapsed="false">
      <c r="A563" s="56"/>
      <c r="B563" s="57"/>
      <c r="C563" s="118"/>
      <c r="D563" s="57"/>
    </row>
    <row r="564" customFormat="false" ht="12.75" hidden="false" customHeight="false" outlineLevel="0" collapsed="false">
      <c r="A564" s="56"/>
      <c r="B564" s="57"/>
      <c r="C564" s="118"/>
      <c r="D564" s="57"/>
    </row>
    <row r="565" customFormat="false" ht="12.75" hidden="false" customHeight="false" outlineLevel="0" collapsed="false">
      <c r="A565" s="56"/>
      <c r="B565" s="57"/>
      <c r="C565" s="118"/>
      <c r="D565" s="57"/>
    </row>
    <row r="566" customFormat="false" ht="12.75" hidden="false" customHeight="false" outlineLevel="0" collapsed="false">
      <c r="A566" s="56"/>
      <c r="B566" s="57"/>
      <c r="C566" s="118"/>
      <c r="D566" s="57"/>
    </row>
    <row r="567" customFormat="false" ht="12.75" hidden="false" customHeight="false" outlineLevel="0" collapsed="false">
      <c r="A567" s="56"/>
      <c r="B567" s="57"/>
      <c r="C567" s="118"/>
      <c r="D567" s="57"/>
    </row>
    <row r="568" customFormat="false" ht="12.75" hidden="false" customHeight="false" outlineLevel="0" collapsed="false">
      <c r="A568" s="56"/>
      <c r="B568" s="57"/>
      <c r="C568" s="118"/>
      <c r="D568" s="57"/>
    </row>
    <row r="569" customFormat="false" ht="12.75" hidden="false" customHeight="false" outlineLevel="0" collapsed="false">
      <c r="A569" s="56"/>
      <c r="B569" s="57"/>
      <c r="C569" s="118"/>
      <c r="D569" s="57"/>
    </row>
    <row r="570" customFormat="false" ht="12.75" hidden="false" customHeight="false" outlineLevel="0" collapsed="false">
      <c r="A570" s="56"/>
      <c r="B570" s="57"/>
      <c r="C570" s="118"/>
      <c r="D570" s="57"/>
    </row>
    <row r="571" customFormat="false" ht="12.75" hidden="false" customHeight="false" outlineLevel="0" collapsed="false">
      <c r="A571" s="56"/>
      <c r="B571" s="57"/>
      <c r="C571" s="118"/>
      <c r="D571" s="57"/>
    </row>
    <row r="572" customFormat="false" ht="12.75" hidden="false" customHeight="false" outlineLevel="0" collapsed="false">
      <c r="A572" s="56"/>
      <c r="B572" s="57"/>
      <c r="C572" s="118"/>
      <c r="D572" s="57"/>
    </row>
    <row r="573" customFormat="false" ht="12.75" hidden="false" customHeight="false" outlineLevel="0" collapsed="false">
      <c r="A573" s="56"/>
      <c r="B573" s="57"/>
      <c r="C573" s="118"/>
      <c r="D573" s="57"/>
    </row>
    <row r="574" customFormat="false" ht="12.75" hidden="false" customHeight="false" outlineLevel="0" collapsed="false">
      <c r="A574" s="56"/>
      <c r="B574" s="57"/>
      <c r="C574" s="118"/>
      <c r="D574" s="57"/>
    </row>
    <row r="575" customFormat="false" ht="12.75" hidden="false" customHeight="false" outlineLevel="0" collapsed="false">
      <c r="A575" s="56"/>
      <c r="B575" s="57"/>
      <c r="C575" s="118"/>
      <c r="D575" s="57"/>
    </row>
    <row r="576" customFormat="false" ht="12.75" hidden="false" customHeight="false" outlineLevel="0" collapsed="false">
      <c r="A576" s="56"/>
      <c r="B576" s="57"/>
      <c r="C576" s="118"/>
      <c r="D576" s="57"/>
    </row>
    <row r="577" customFormat="false" ht="12.75" hidden="false" customHeight="false" outlineLevel="0" collapsed="false">
      <c r="A577" s="56"/>
      <c r="B577" s="57"/>
      <c r="C577" s="118"/>
      <c r="D577" s="57"/>
    </row>
    <row r="578" customFormat="false" ht="12.75" hidden="false" customHeight="false" outlineLevel="0" collapsed="false">
      <c r="A578" s="56"/>
      <c r="B578" s="57"/>
      <c r="C578" s="118"/>
      <c r="D578" s="57"/>
    </row>
    <row r="579" customFormat="false" ht="12.75" hidden="false" customHeight="false" outlineLevel="0" collapsed="false">
      <c r="A579" s="56"/>
      <c r="B579" s="57"/>
      <c r="C579" s="118"/>
      <c r="D579" s="57"/>
    </row>
    <row r="580" customFormat="false" ht="12.75" hidden="false" customHeight="false" outlineLevel="0" collapsed="false">
      <c r="A580" s="56"/>
      <c r="B580" s="57"/>
      <c r="C580" s="118"/>
      <c r="D580" s="57"/>
    </row>
    <row r="581" customFormat="false" ht="12.75" hidden="false" customHeight="false" outlineLevel="0" collapsed="false">
      <c r="A581" s="56"/>
      <c r="B581" s="57"/>
      <c r="C581" s="118"/>
      <c r="D581" s="57"/>
    </row>
    <row r="582" customFormat="false" ht="12.75" hidden="false" customHeight="false" outlineLevel="0" collapsed="false">
      <c r="A582" s="62"/>
      <c r="B582" s="57"/>
      <c r="C582" s="63"/>
      <c r="D582" s="60"/>
    </row>
    <row r="583" customFormat="false" ht="12.75" hidden="false" customHeight="false" outlineLevel="0" collapsed="false">
      <c r="A583" s="62"/>
      <c r="B583" s="57"/>
      <c r="C583" s="63"/>
      <c r="D583" s="60"/>
    </row>
    <row r="584" customFormat="false" ht="12.75" hidden="false" customHeight="false" outlineLevel="0" collapsed="false">
      <c r="A584" s="56"/>
      <c r="B584" s="57"/>
      <c r="C584" s="118"/>
      <c r="D584" s="57"/>
    </row>
    <row r="585" customFormat="false" ht="12.75" hidden="false" customHeight="false" outlineLevel="0" collapsed="false">
      <c r="A585" s="62"/>
      <c r="B585" s="57"/>
      <c r="C585" s="63"/>
      <c r="D585" s="60"/>
    </row>
    <row r="586" customFormat="false" ht="12.75" hidden="false" customHeight="false" outlineLevel="0" collapsed="false">
      <c r="A586" s="62"/>
      <c r="B586" s="57"/>
      <c r="C586" s="63"/>
      <c r="D586" s="60"/>
    </row>
    <row r="587" customFormat="false" ht="12.75" hidden="false" customHeight="false" outlineLevel="0" collapsed="false">
      <c r="A587" s="56"/>
      <c r="B587" s="57"/>
      <c r="C587" s="118"/>
      <c r="D587" s="57"/>
    </row>
    <row r="588" customFormat="false" ht="12.75" hidden="false" customHeight="false" outlineLevel="0" collapsed="false">
      <c r="A588" s="56"/>
      <c r="B588" s="57"/>
      <c r="C588" s="118"/>
      <c r="D588" s="57"/>
    </row>
    <row r="589" customFormat="false" ht="12.75" hidden="false" customHeight="false" outlineLevel="0" collapsed="false">
      <c r="A589" s="56"/>
      <c r="B589" s="57"/>
      <c r="C589" s="118"/>
      <c r="D589" s="57"/>
    </row>
    <row r="590" customFormat="false" ht="12.75" hidden="false" customHeight="false" outlineLevel="0" collapsed="false">
      <c r="A590" s="56"/>
      <c r="B590" s="57"/>
      <c r="C590" s="118"/>
      <c r="D590" s="57"/>
    </row>
    <row r="591" customFormat="false" ht="12.75" hidden="false" customHeight="false" outlineLevel="0" collapsed="false">
      <c r="A591" s="56"/>
      <c r="B591" s="57"/>
      <c r="C591" s="118"/>
      <c r="D591" s="57"/>
    </row>
    <row r="592" customFormat="false" ht="12.75" hidden="false" customHeight="false" outlineLevel="0" collapsed="false">
      <c r="A592" s="56"/>
      <c r="B592" s="57"/>
      <c r="C592" s="118"/>
      <c r="D592" s="57"/>
    </row>
    <row r="593" customFormat="false" ht="12.75" hidden="false" customHeight="false" outlineLevel="0" collapsed="false">
      <c r="A593" s="56"/>
      <c r="B593" s="57"/>
      <c r="C593" s="118"/>
      <c r="D593" s="57"/>
    </row>
    <row r="594" customFormat="false" ht="12.75" hidden="false" customHeight="false" outlineLevel="0" collapsed="false">
      <c r="A594" s="56"/>
      <c r="B594" s="57"/>
      <c r="C594" s="118"/>
      <c r="D594" s="57"/>
    </row>
    <row r="595" customFormat="false" ht="12.75" hidden="false" customHeight="false" outlineLevel="0" collapsed="false">
      <c r="A595" s="56"/>
      <c r="B595" s="57"/>
      <c r="C595" s="118"/>
      <c r="D595" s="57"/>
    </row>
    <row r="596" customFormat="false" ht="12.75" hidden="false" customHeight="false" outlineLevel="0" collapsed="false">
      <c r="A596" s="56"/>
      <c r="B596" s="57"/>
      <c r="C596" s="118"/>
      <c r="D596" s="57"/>
    </row>
    <row r="597" customFormat="false" ht="12.75" hidden="false" customHeight="false" outlineLevel="0" collapsed="false">
      <c r="A597" s="56"/>
      <c r="B597" s="57"/>
      <c r="C597" s="118"/>
      <c r="D597" s="57"/>
    </row>
    <row r="598" customFormat="false" ht="12.75" hidden="false" customHeight="false" outlineLevel="0" collapsed="false">
      <c r="A598" s="56"/>
      <c r="B598" s="57"/>
      <c r="C598" s="118"/>
      <c r="D598" s="57"/>
    </row>
    <row r="599" customFormat="false" ht="12.75" hidden="false" customHeight="false" outlineLevel="0" collapsed="false">
      <c r="A599" s="56"/>
      <c r="B599" s="57"/>
      <c r="C599" s="118"/>
      <c r="D599" s="57"/>
    </row>
    <row r="600" customFormat="false" ht="12.75" hidden="false" customHeight="false" outlineLevel="0" collapsed="false">
      <c r="A600" s="56"/>
      <c r="B600" s="57"/>
      <c r="C600" s="118"/>
      <c r="D600" s="57"/>
    </row>
    <row r="601" customFormat="false" ht="12.75" hidden="false" customHeight="false" outlineLevel="0" collapsed="false">
      <c r="A601" s="56"/>
      <c r="B601" s="57"/>
      <c r="C601" s="118"/>
      <c r="D601" s="57"/>
    </row>
    <row r="602" customFormat="false" ht="12.75" hidden="false" customHeight="false" outlineLevel="0" collapsed="false">
      <c r="A602" s="56"/>
      <c r="B602" s="57"/>
      <c r="C602" s="118"/>
      <c r="D602" s="57"/>
    </row>
    <row r="603" customFormat="false" ht="12.75" hidden="false" customHeight="false" outlineLevel="0" collapsed="false">
      <c r="A603" s="56"/>
      <c r="B603" s="57"/>
      <c r="C603" s="118"/>
      <c r="D603" s="57"/>
    </row>
    <row r="604" customFormat="false" ht="12.75" hidden="false" customHeight="false" outlineLevel="0" collapsed="false">
      <c r="A604" s="56"/>
      <c r="B604" s="57"/>
      <c r="C604" s="118"/>
      <c r="D604" s="57"/>
    </row>
    <row r="605" customFormat="false" ht="12.75" hidden="false" customHeight="false" outlineLevel="0" collapsed="false">
      <c r="A605" s="56"/>
      <c r="B605" s="57"/>
      <c r="C605" s="118"/>
      <c r="D605" s="57"/>
    </row>
    <row r="606" customFormat="false" ht="12.75" hidden="false" customHeight="false" outlineLevel="0" collapsed="false">
      <c r="A606" s="56"/>
      <c r="B606" s="57"/>
      <c r="C606" s="118"/>
      <c r="D606" s="57"/>
    </row>
    <row r="607" customFormat="false" ht="12.75" hidden="false" customHeight="false" outlineLevel="0" collapsed="false">
      <c r="A607" s="56"/>
      <c r="B607" s="57"/>
      <c r="C607" s="118"/>
      <c r="D607" s="57"/>
    </row>
    <row r="608" customFormat="false" ht="12.75" hidden="false" customHeight="false" outlineLevel="0" collapsed="false">
      <c r="A608" s="56"/>
      <c r="B608" s="57"/>
      <c r="C608" s="118"/>
      <c r="D608" s="57"/>
    </row>
    <row r="609" customFormat="false" ht="12.75" hidden="false" customHeight="false" outlineLevel="0" collapsed="false">
      <c r="A609" s="56"/>
      <c r="B609" s="57"/>
      <c r="C609" s="118"/>
      <c r="D609" s="57"/>
    </row>
    <row r="610" customFormat="false" ht="12.75" hidden="false" customHeight="false" outlineLevel="0" collapsed="false">
      <c r="A610" s="56"/>
      <c r="B610" s="57"/>
      <c r="C610" s="118"/>
      <c r="D610" s="57"/>
    </row>
    <row r="611" customFormat="false" ht="12.75" hidden="false" customHeight="false" outlineLevel="0" collapsed="false">
      <c r="A611" s="56"/>
      <c r="B611" s="57"/>
      <c r="C611" s="118"/>
      <c r="D611" s="57"/>
    </row>
    <row r="612" customFormat="false" ht="12.75" hidden="false" customHeight="false" outlineLevel="0" collapsed="false">
      <c r="A612" s="56"/>
      <c r="B612" s="57"/>
      <c r="C612" s="118"/>
      <c r="D612" s="57"/>
    </row>
    <row r="613" customFormat="false" ht="12.75" hidden="false" customHeight="false" outlineLevel="0" collapsed="false">
      <c r="A613" s="56"/>
      <c r="B613" s="57"/>
      <c r="C613" s="118"/>
      <c r="D613" s="57"/>
    </row>
    <row r="614" customFormat="false" ht="12.75" hidden="false" customHeight="false" outlineLevel="0" collapsed="false">
      <c r="A614" s="56"/>
      <c r="B614" s="57"/>
      <c r="C614" s="118"/>
      <c r="D614" s="57"/>
    </row>
    <row r="615" customFormat="false" ht="12.75" hidden="false" customHeight="false" outlineLevel="0" collapsed="false">
      <c r="A615" s="56"/>
      <c r="B615" s="57"/>
      <c r="C615" s="118"/>
      <c r="D615" s="57"/>
    </row>
    <row r="616" customFormat="false" ht="12.75" hidden="false" customHeight="false" outlineLevel="0" collapsed="false">
      <c r="A616" s="56"/>
      <c r="B616" s="57"/>
      <c r="C616" s="118"/>
      <c r="D616" s="57"/>
    </row>
    <row r="617" customFormat="false" ht="12.75" hidden="false" customHeight="false" outlineLevel="0" collapsed="false">
      <c r="A617" s="56"/>
      <c r="B617" s="57"/>
      <c r="C617" s="118"/>
      <c r="D617" s="57"/>
    </row>
    <row r="618" customFormat="false" ht="12.75" hidden="false" customHeight="false" outlineLevel="0" collapsed="false">
      <c r="A618" s="56"/>
      <c r="B618" s="57"/>
      <c r="C618" s="118"/>
      <c r="D618" s="57"/>
    </row>
    <row r="619" customFormat="false" ht="12.75" hidden="false" customHeight="false" outlineLevel="0" collapsed="false">
      <c r="A619" s="56"/>
      <c r="B619" s="57"/>
      <c r="C619" s="118"/>
      <c r="D619" s="57"/>
    </row>
    <row r="620" customFormat="false" ht="12.75" hidden="false" customHeight="false" outlineLevel="0" collapsed="false">
      <c r="A620" s="56"/>
      <c r="B620" s="57"/>
      <c r="C620" s="118"/>
      <c r="D620" s="57"/>
    </row>
    <row r="621" customFormat="false" ht="12.75" hidden="false" customHeight="false" outlineLevel="0" collapsed="false">
      <c r="A621" s="56"/>
      <c r="B621" s="57"/>
      <c r="C621" s="118"/>
      <c r="D621" s="57"/>
    </row>
    <row r="622" customFormat="false" ht="12.75" hidden="false" customHeight="false" outlineLevel="0" collapsed="false">
      <c r="A622" s="56"/>
      <c r="B622" s="57"/>
      <c r="C622" s="118"/>
      <c r="D622" s="57"/>
    </row>
    <row r="623" customFormat="false" ht="12.75" hidden="false" customHeight="false" outlineLevel="0" collapsed="false">
      <c r="A623" s="56"/>
      <c r="B623" s="57"/>
      <c r="C623" s="118"/>
      <c r="D623" s="57"/>
    </row>
    <row r="624" customFormat="false" ht="12.75" hidden="false" customHeight="false" outlineLevel="0" collapsed="false">
      <c r="A624" s="56"/>
      <c r="B624" s="57"/>
      <c r="C624" s="118"/>
      <c r="D624" s="57"/>
    </row>
    <row r="625" customFormat="false" ht="12.75" hidden="false" customHeight="false" outlineLevel="0" collapsed="false">
      <c r="A625" s="56"/>
      <c r="B625" s="57"/>
      <c r="C625" s="118"/>
      <c r="D625" s="57"/>
    </row>
    <row r="626" customFormat="false" ht="12.75" hidden="false" customHeight="false" outlineLevel="0" collapsed="false">
      <c r="A626" s="56"/>
      <c r="B626" s="57"/>
      <c r="C626" s="118"/>
      <c r="D626" s="57"/>
    </row>
    <row r="627" customFormat="false" ht="12.75" hidden="false" customHeight="false" outlineLevel="0" collapsed="false">
      <c r="A627" s="56"/>
      <c r="B627" s="57"/>
      <c r="C627" s="118"/>
      <c r="D627" s="57"/>
    </row>
    <row r="628" customFormat="false" ht="12.75" hidden="false" customHeight="false" outlineLevel="0" collapsed="false">
      <c r="A628" s="56"/>
      <c r="B628" s="57"/>
      <c r="C628" s="118"/>
      <c r="D628" s="57"/>
    </row>
    <row r="629" customFormat="false" ht="12.75" hidden="false" customHeight="false" outlineLevel="0" collapsed="false">
      <c r="A629" s="56"/>
      <c r="B629" s="57"/>
      <c r="C629" s="118"/>
      <c r="D629" s="57"/>
    </row>
    <row r="630" customFormat="false" ht="12.75" hidden="false" customHeight="false" outlineLevel="0" collapsed="false">
      <c r="A630" s="56"/>
      <c r="B630" s="57"/>
      <c r="C630" s="118"/>
      <c r="D630" s="57"/>
    </row>
    <row r="631" customFormat="false" ht="12.75" hidden="false" customHeight="false" outlineLevel="0" collapsed="false">
      <c r="A631" s="56"/>
      <c r="B631" s="57"/>
      <c r="C631" s="118"/>
      <c r="D631" s="57"/>
    </row>
    <row r="632" customFormat="false" ht="12.75" hidden="false" customHeight="false" outlineLevel="0" collapsed="false">
      <c r="A632" s="56"/>
      <c r="B632" s="57"/>
      <c r="C632" s="118"/>
      <c r="D632" s="57"/>
    </row>
    <row r="633" customFormat="false" ht="12.75" hidden="false" customHeight="false" outlineLevel="0" collapsed="false">
      <c r="A633" s="56"/>
      <c r="B633" s="57"/>
      <c r="C633" s="118"/>
      <c r="D633" s="57"/>
    </row>
    <row r="634" customFormat="false" ht="12.75" hidden="false" customHeight="false" outlineLevel="0" collapsed="false">
      <c r="A634" s="56"/>
      <c r="B634" s="57"/>
      <c r="C634" s="118"/>
      <c r="D634" s="57"/>
    </row>
    <row r="635" customFormat="false" ht="12.75" hidden="false" customHeight="false" outlineLevel="0" collapsed="false">
      <c r="A635" s="56"/>
      <c r="B635" s="57"/>
      <c r="C635" s="118"/>
      <c r="D635" s="57"/>
    </row>
    <row r="636" customFormat="false" ht="12.75" hidden="false" customHeight="false" outlineLevel="0" collapsed="false">
      <c r="A636" s="56"/>
      <c r="B636" s="57"/>
      <c r="C636" s="118"/>
      <c r="D636" s="57"/>
    </row>
    <row r="637" customFormat="false" ht="12.75" hidden="false" customHeight="false" outlineLevel="0" collapsed="false">
      <c r="A637" s="56"/>
      <c r="B637" s="57"/>
      <c r="C637" s="118"/>
      <c r="D637" s="57"/>
    </row>
    <row r="638" customFormat="false" ht="12.75" hidden="false" customHeight="false" outlineLevel="0" collapsed="false">
      <c r="A638" s="56"/>
      <c r="B638" s="57"/>
      <c r="C638" s="118"/>
      <c r="D638" s="57"/>
    </row>
    <row r="639" customFormat="false" ht="12.75" hidden="false" customHeight="false" outlineLevel="0" collapsed="false">
      <c r="A639" s="56"/>
      <c r="B639" s="57"/>
      <c r="C639" s="118"/>
      <c r="D639" s="57"/>
    </row>
    <row r="640" customFormat="false" ht="12.75" hidden="false" customHeight="false" outlineLevel="0" collapsed="false">
      <c r="A640" s="56"/>
      <c r="B640" s="57"/>
      <c r="C640" s="118"/>
      <c r="D640" s="57"/>
    </row>
    <row r="641" customFormat="false" ht="12.75" hidden="false" customHeight="false" outlineLevel="0" collapsed="false">
      <c r="A641" s="56"/>
      <c r="B641" s="57"/>
      <c r="C641" s="118"/>
      <c r="D641" s="57"/>
    </row>
    <row r="642" customFormat="false" ht="12.75" hidden="false" customHeight="false" outlineLevel="0" collapsed="false">
      <c r="A642" s="56"/>
      <c r="B642" s="57"/>
      <c r="C642" s="118"/>
      <c r="D642" s="57"/>
    </row>
    <row r="643" customFormat="false" ht="12.75" hidden="false" customHeight="false" outlineLevel="0" collapsed="false">
      <c r="A643" s="56"/>
      <c r="B643" s="57"/>
      <c r="C643" s="118"/>
      <c r="D643" s="57"/>
    </row>
    <row r="644" customFormat="false" ht="12.75" hidden="false" customHeight="false" outlineLevel="0" collapsed="false">
      <c r="A644" s="56"/>
      <c r="B644" s="57"/>
      <c r="C644" s="118"/>
      <c r="D644" s="57"/>
    </row>
    <row r="645" customFormat="false" ht="12.75" hidden="false" customHeight="false" outlineLevel="0" collapsed="false">
      <c r="A645" s="56"/>
      <c r="B645" s="57"/>
      <c r="C645" s="118"/>
      <c r="D645" s="57"/>
    </row>
    <row r="646" customFormat="false" ht="12.75" hidden="false" customHeight="false" outlineLevel="0" collapsed="false">
      <c r="A646" s="56"/>
      <c r="B646" s="57"/>
      <c r="C646" s="118"/>
      <c r="D646" s="57"/>
    </row>
    <row r="647" customFormat="false" ht="12.75" hidden="false" customHeight="false" outlineLevel="0" collapsed="false">
      <c r="A647" s="56"/>
      <c r="B647" s="57"/>
      <c r="C647" s="118"/>
      <c r="D647" s="57"/>
    </row>
    <row r="648" customFormat="false" ht="12.75" hidden="false" customHeight="false" outlineLevel="0" collapsed="false">
      <c r="A648" s="56"/>
      <c r="B648" s="57"/>
      <c r="C648" s="118"/>
      <c r="D648" s="57"/>
    </row>
    <row r="649" customFormat="false" ht="12.75" hidden="false" customHeight="false" outlineLevel="0" collapsed="false">
      <c r="A649" s="56"/>
      <c r="B649" s="57"/>
      <c r="C649" s="118"/>
      <c r="D649" s="57"/>
    </row>
    <row r="650" customFormat="false" ht="12.75" hidden="false" customHeight="false" outlineLevel="0" collapsed="false">
      <c r="A650" s="56"/>
      <c r="B650" s="57"/>
      <c r="C650" s="118"/>
      <c r="D650" s="57"/>
    </row>
    <row r="651" customFormat="false" ht="12.75" hidden="false" customHeight="false" outlineLevel="0" collapsed="false">
      <c r="A651" s="56"/>
      <c r="B651" s="57"/>
      <c r="C651" s="118"/>
      <c r="D651" s="57"/>
    </row>
    <row r="652" customFormat="false" ht="12.75" hidden="false" customHeight="false" outlineLevel="0" collapsed="false">
      <c r="A652" s="56"/>
      <c r="B652" s="57"/>
      <c r="C652" s="118"/>
      <c r="D652" s="57"/>
    </row>
    <row r="653" customFormat="false" ht="12.75" hidden="false" customHeight="false" outlineLevel="0" collapsed="false">
      <c r="A653" s="56"/>
      <c r="B653" s="57"/>
      <c r="C653" s="118"/>
      <c r="D653" s="57"/>
    </row>
    <row r="654" customFormat="false" ht="12.75" hidden="false" customHeight="false" outlineLevel="0" collapsed="false">
      <c r="A654" s="56"/>
      <c r="B654" s="57"/>
      <c r="C654" s="118"/>
      <c r="D654" s="57"/>
    </row>
    <row r="655" customFormat="false" ht="12.75" hidden="false" customHeight="false" outlineLevel="0" collapsed="false">
      <c r="A655" s="56"/>
      <c r="B655" s="57"/>
      <c r="C655" s="118"/>
      <c r="D655" s="57"/>
    </row>
    <row r="656" customFormat="false" ht="12.75" hidden="false" customHeight="false" outlineLevel="0" collapsed="false">
      <c r="A656" s="56"/>
      <c r="B656" s="57"/>
      <c r="C656" s="118"/>
      <c r="D656" s="57"/>
    </row>
    <row r="657" customFormat="false" ht="12.75" hidden="false" customHeight="false" outlineLevel="0" collapsed="false">
      <c r="A657" s="56"/>
      <c r="B657" s="57"/>
      <c r="C657" s="118"/>
      <c r="D657" s="57"/>
    </row>
    <row r="658" customFormat="false" ht="12.75" hidden="false" customHeight="false" outlineLevel="0" collapsed="false">
      <c r="A658" s="56"/>
      <c r="B658" s="57"/>
      <c r="C658" s="118"/>
      <c r="D658" s="57"/>
    </row>
    <row r="659" customFormat="false" ht="12.75" hidden="false" customHeight="false" outlineLevel="0" collapsed="false">
      <c r="A659" s="56"/>
      <c r="B659" s="57"/>
      <c r="C659" s="118"/>
      <c r="D659" s="57"/>
    </row>
    <row r="660" customFormat="false" ht="12.75" hidden="false" customHeight="false" outlineLevel="0" collapsed="false">
      <c r="A660" s="56"/>
      <c r="B660" s="57"/>
      <c r="C660" s="118"/>
      <c r="D660" s="57"/>
    </row>
    <row r="661" customFormat="false" ht="12.75" hidden="false" customHeight="false" outlineLevel="0" collapsed="false">
      <c r="A661" s="56"/>
      <c r="B661" s="57"/>
      <c r="C661" s="118"/>
      <c r="D661" s="57"/>
    </row>
    <row r="662" customFormat="false" ht="12.75" hidden="false" customHeight="false" outlineLevel="0" collapsed="false">
      <c r="A662" s="56"/>
      <c r="B662" s="57"/>
      <c r="C662" s="118"/>
      <c r="D662" s="57"/>
    </row>
    <row r="663" customFormat="false" ht="12.75" hidden="false" customHeight="false" outlineLevel="0" collapsed="false">
      <c r="A663" s="56"/>
      <c r="B663" s="57"/>
      <c r="C663" s="118"/>
      <c r="D663" s="57"/>
    </row>
    <row r="664" customFormat="false" ht="12.75" hidden="false" customHeight="false" outlineLevel="0" collapsed="false">
      <c r="A664" s="56"/>
      <c r="B664" s="57"/>
      <c r="C664" s="118"/>
      <c r="D664" s="57"/>
    </row>
    <row r="665" customFormat="false" ht="12.75" hidden="false" customHeight="false" outlineLevel="0" collapsed="false">
      <c r="A665" s="56"/>
      <c r="B665" s="57"/>
      <c r="C665" s="118"/>
      <c r="D665" s="57"/>
    </row>
    <row r="666" customFormat="false" ht="12.75" hidden="false" customHeight="false" outlineLevel="0" collapsed="false">
      <c r="A666" s="56"/>
      <c r="B666" s="57"/>
      <c r="C666" s="118"/>
      <c r="D666" s="57"/>
    </row>
    <row r="667" customFormat="false" ht="12.75" hidden="false" customHeight="false" outlineLevel="0" collapsed="false">
      <c r="A667" s="56"/>
      <c r="B667" s="57"/>
      <c r="C667" s="118"/>
      <c r="D667" s="57"/>
    </row>
    <row r="668" customFormat="false" ht="12.75" hidden="false" customHeight="false" outlineLevel="0" collapsed="false">
      <c r="A668" s="56"/>
      <c r="B668" s="57"/>
      <c r="C668" s="118"/>
      <c r="D668" s="57"/>
    </row>
    <row r="669" customFormat="false" ht="12.75" hidden="false" customHeight="false" outlineLevel="0" collapsed="false">
      <c r="A669" s="56"/>
      <c r="B669" s="57"/>
      <c r="C669" s="118"/>
      <c r="D669" s="57"/>
    </row>
    <row r="670" customFormat="false" ht="12.75" hidden="false" customHeight="false" outlineLevel="0" collapsed="false">
      <c r="A670" s="56"/>
      <c r="B670" s="57"/>
      <c r="C670" s="118"/>
      <c r="D670" s="57"/>
    </row>
    <row r="671" customFormat="false" ht="12.75" hidden="false" customHeight="false" outlineLevel="0" collapsed="false">
      <c r="A671" s="56"/>
      <c r="B671" s="57"/>
      <c r="C671" s="118"/>
      <c r="D671" s="57"/>
    </row>
    <row r="672" customFormat="false" ht="12.75" hidden="false" customHeight="false" outlineLevel="0" collapsed="false">
      <c r="A672" s="56"/>
      <c r="B672" s="57"/>
      <c r="C672" s="118"/>
      <c r="D672" s="57"/>
    </row>
    <row r="673" customFormat="false" ht="12.75" hidden="false" customHeight="false" outlineLevel="0" collapsed="false">
      <c r="A673" s="56"/>
      <c r="B673" s="57"/>
      <c r="C673" s="118"/>
      <c r="D673" s="57"/>
    </row>
    <row r="674" customFormat="false" ht="12.75" hidden="false" customHeight="false" outlineLevel="0" collapsed="false">
      <c r="A674" s="56"/>
      <c r="B674" s="57"/>
      <c r="C674" s="118"/>
      <c r="D674" s="57"/>
    </row>
    <row r="675" customFormat="false" ht="12.75" hidden="false" customHeight="false" outlineLevel="0" collapsed="false">
      <c r="A675" s="56"/>
      <c r="B675" s="57"/>
      <c r="C675" s="118"/>
      <c r="D675" s="57"/>
    </row>
    <row r="676" customFormat="false" ht="12.75" hidden="false" customHeight="false" outlineLevel="0" collapsed="false">
      <c r="A676" s="56"/>
      <c r="B676" s="57"/>
      <c r="C676" s="118"/>
      <c r="D676" s="57"/>
    </row>
    <row r="677" customFormat="false" ht="12.75" hidden="false" customHeight="false" outlineLevel="0" collapsed="false">
      <c r="A677" s="56"/>
      <c r="B677" s="57"/>
      <c r="C677" s="118"/>
      <c r="D677" s="57"/>
    </row>
    <row r="678" customFormat="false" ht="12.75" hidden="false" customHeight="false" outlineLevel="0" collapsed="false">
      <c r="A678" s="56"/>
      <c r="B678" s="57"/>
      <c r="C678" s="118"/>
      <c r="D678" s="57"/>
    </row>
    <row r="679" customFormat="false" ht="12.75" hidden="false" customHeight="false" outlineLevel="0" collapsed="false">
      <c r="A679" s="56"/>
      <c r="B679" s="57"/>
      <c r="C679" s="118"/>
      <c r="D679" s="57"/>
    </row>
    <row r="680" customFormat="false" ht="12.75" hidden="false" customHeight="false" outlineLevel="0" collapsed="false">
      <c r="A680" s="56"/>
      <c r="B680" s="57"/>
      <c r="C680" s="118"/>
      <c r="D680" s="57"/>
    </row>
    <row r="681" customFormat="false" ht="12.75" hidden="false" customHeight="false" outlineLevel="0" collapsed="false">
      <c r="A681" s="56"/>
      <c r="B681" s="57"/>
      <c r="C681" s="118"/>
      <c r="D681" s="57"/>
    </row>
    <row r="682" customFormat="false" ht="12.75" hidden="false" customHeight="false" outlineLevel="0" collapsed="false">
      <c r="A682" s="56"/>
      <c r="B682" s="57"/>
      <c r="C682" s="118"/>
      <c r="D682" s="57"/>
    </row>
    <row r="683" customFormat="false" ht="12.75" hidden="false" customHeight="false" outlineLevel="0" collapsed="false">
      <c r="A683" s="56"/>
      <c r="B683" s="57"/>
      <c r="C683" s="118"/>
      <c r="D683" s="57"/>
    </row>
    <row r="684" customFormat="false" ht="12.75" hidden="false" customHeight="false" outlineLevel="0" collapsed="false">
      <c r="A684" s="56"/>
      <c r="B684" s="57"/>
      <c r="C684" s="118"/>
      <c r="D684" s="57"/>
    </row>
    <row r="685" customFormat="false" ht="12.75" hidden="false" customHeight="false" outlineLevel="0" collapsed="false">
      <c r="A685" s="56"/>
      <c r="B685" s="57"/>
      <c r="C685" s="118"/>
      <c r="D685" s="57"/>
    </row>
    <row r="686" customFormat="false" ht="12.75" hidden="false" customHeight="false" outlineLevel="0" collapsed="false">
      <c r="A686" s="56"/>
      <c r="B686" s="57"/>
      <c r="C686" s="118"/>
      <c r="D686" s="57"/>
    </row>
    <row r="687" customFormat="false" ht="12.75" hidden="false" customHeight="false" outlineLevel="0" collapsed="false">
      <c r="A687" s="56"/>
      <c r="B687" s="57"/>
      <c r="C687" s="118"/>
      <c r="D687" s="57"/>
    </row>
    <row r="688" customFormat="false" ht="12.75" hidden="false" customHeight="false" outlineLevel="0" collapsed="false">
      <c r="A688" s="56"/>
      <c r="B688" s="57"/>
      <c r="C688" s="118"/>
      <c r="D688" s="57"/>
    </row>
    <row r="689" customFormat="false" ht="12.75" hidden="false" customHeight="false" outlineLevel="0" collapsed="false">
      <c r="A689" s="56"/>
      <c r="B689" s="57"/>
      <c r="C689" s="118"/>
      <c r="D689" s="57"/>
    </row>
    <row r="690" customFormat="false" ht="12.75" hidden="false" customHeight="false" outlineLevel="0" collapsed="false">
      <c r="A690" s="56"/>
      <c r="B690" s="57"/>
      <c r="C690" s="118"/>
      <c r="D690" s="57"/>
    </row>
    <row r="691" customFormat="false" ht="12.75" hidden="false" customHeight="false" outlineLevel="0" collapsed="false">
      <c r="A691" s="56"/>
      <c r="B691" s="57"/>
      <c r="C691" s="118"/>
      <c r="D691" s="57"/>
    </row>
    <row r="692" customFormat="false" ht="12.75" hidden="false" customHeight="false" outlineLevel="0" collapsed="false">
      <c r="A692" s="56"/>
      <c r="B692" s="57"/>
      <c r="C692" s="118"/>
      <c r="D692" s="57"/>
    </row>
    <row r="693" customFormat="false" ht="12.75" hidden="false" customHeight="false" outlineLevel="0" collapsed="false">
      <c r="A693" s="56"/>
      <c r="B693" s="57"/>
      <c r="C693" s="118"/>
      <c r="D693" s="57"/>
    </row>
    <row r="694" customFormat="false" ht="12.75" hidden="false" customHeight="false" outlineLevel="0" collapsed="false">
      <c r="A694" s="56"/>
      <c r="B694" s="57"/>
      <c r="C694" s="118"/>
      <c r="D694" s="57"/>
    </row>
    <row r="695" customFormat="false" ht="12.75" hidden="false" customHeight="false" outlineLevel="0" collapsed="false">
      <c r="A695" s="56"/>
      <c r="B695" s="57"/>
      <c r="C695" s="118"/>
      <c r="D695" s="57"/>
    </row>
    <row r="696" customFormat="false" ht="12.75" hidden="false" customHeight="false" outlineLevel="0" collapsed="false">
      <c r="A696" s="56"/>
      <c r="B696" s="57"/>
      <c r="C696" s="118"/>
      <c r="D696" s="57"/>
    </row>
    <row r="697" customFormat="false" ht="12.75" hidden="false" customHeight="false" outlineLevel="0" collapsed="false">
      <c r="A697" s="56"/>
      <c r="B697" s="57"/>
      <c r="C697" s="118"/>
      <c r="D697" s="57"/>
    </row>
    <row r="698" customFormat="false" ht="12.75" hidden="false" customHeight="false" outlineLevel="0" collapsed="false">
      <c r="A698" s="56"/>
      <c r="B698" s="57"/>
      <c r="C698" s="118"/>
      <c r="D698" s="57"/>
    </row>
    <row r="699" customFormat="false" ht="12.75" hidden="false" customHeight="false" outlineLevel="0" collapsed="false">
      <c r="A699" s="56"/>
      <c r="B699" s="57"/>
      <c r="C699" s="118"/>
      <c r="D699" s="57"/>
    </row>
    <row r="700" customFormat="false" ht="12.75" hidden="false" customHeight="false" outlineLevel="0" collapsed="false">
      <c r="A700" s="56"/>
      <c r="B700" s="57"/>
      <c r="C700" s="118"/>
      <c r="D700" s="57"/>
    </row>
    <row r="701" customFormat="false" ht="12.75" hidden="false" customHeight="false" outlineLevel="0" collapsed="false">
      <c r="A701" s="56"/>
      <c r="B701" s="57"/>
      <c r="C701" s="118"/>
      <c r="D701" s="57"/>
    </row>
    <row r="702" customFormat="false" ht="12.75" hidden="false" customHeight="false" outlineLevel="0" collapsed="false">
      <c r="A702" s="56"/>
      <c r="B702" s="57"/>
      <c r="C702" s="118"/>
      <c r="D702" s="57"/>
    </row>
    <row r="703" customFormat="false" ht="12.75" hidden="false" customHeight="false" outlineLevel="0" collapsed="false">
      <c r="A703" s="56"/>
      <c r="B703" s="57"/>
      <c r="C703" s="118"/>
      <c r="D703" s="57"/>
    </row>
    <row r="704" customFormat="false" ht="12.75" hidden="false" customHeight="false" outlineLevel="0" collapsed="false">
      <c r="A704" s="56"/>
      <c r="B704" s="57"/>
      <c r="C704" s="118"/>
      <c r="D704" s="57"/>
    </row>
    <row r="705" customFormat="false" ht="12.75" hidden="false" customHeight="false" outlineLevel="0" collapsed="false">
      <c r="A705" s="56"/>
      <c r="B705" s="57"/>
      <c r="C705" s="118"/>
      <c r="D705" s="57"/>
    </row>
    <row r="706" customFormat="false" ht="12.75" hidden="false" customHeight="false" outlineLevel="0" collapsed="false">
      <c r="A706" s="56"/>
      <c r="B706" s="57"/>
      <c r="C706" s="118"/>
      <c r="D706" s="57"/>
    </row>
    <row r="707" customFormat="false" ht="12.75" hidden="false" customHeight="false" outlineLevel="0" collapsed="false">
      <c r="A707" s="56"/>
      <c r="B707" s="57"/>
      <c r="C707" s="118"/>
      <c r="D707" s="57"/>
    </row>
    <row r="708" customFormat="false" ht="12.75" hidden="false" customHeight="false" outlineLevel="0" collapsed="false">
      <c r="A708" s="56"/>
      <c r="B708" s="57"/>
      <c r="C708" s="118"/>
      <c r="D708" s="57"/>
    </row>
    <row r="709" customFormat="false" ht="12.75" hidden="false" customHeight="false" outlineLevel="0" collapsed="false">
      <c r="A709" s="56"/>
      <c r="B709" s="57"/>
      <c r="C709" s="118"/>
      <c r="D709" s="57"/>
    </row>
    <row r="710" customFormat="false" ht="12.75" hidden="false" customHeight="false" outlineLevel="0" collapsed="false">
      <c r="A710" s="56"/>
      <c r="B710" s="57"/>
      <c r="C710" s="118"/>
      <c r="D710" s="57"/>
    </row>
    <row r="711" customFormat="false" ht="12.75" hidden="false" customHeight="false" outlineLevel="0" collapsed="false">
      <c r="A711" s="56"/>
      <c r="B711" s="57"/>
      <c r="C711" s="118"/>
      <c r="D711" s="57"/>
    </row>
    <row r="712" customFormat="false" ht="12.75" hidden="false" customHeight="false" outlineLevel="0" collapsed="false">
      <c r="A712" s="56"/>
      <c r="B712" s="57"/>
      <c r="C712" s="118"/>
      <c r="D712" s="57"/>
    </row>
    <row r="713" customFormat="false" ht="12.75" hidden="false" customHeight="false" outlineLevel="0" collapsed="false">
      <c r="A713" s="56"/>
      <c r="B713" s="57"/>
      <c r="C713" s="118"/>
      <c r="D713" s="57"/>
    </row>
    <row r="714" customFormat="false" ht="12.75" hidden="false" customHeight="false" outlineLevel="0" collapsed="false">
      <c r="A714" s="62"/>
      <c r="B714" s="57"/>
      <c r="C714" s="63"/>
      <c r="D714" s="60"/>
    </row>
    <row r="715" customFormat="false" ht="12.75" hidden="false" customHeight="false" outlineLevel="0" collapsed="false">
      <c r="A715" s="56"/>
      <c r="B715" s="57"/>
      <c r="C715" s="118"/>
      <c r="D715" s="57"/>
    </row>
    <row r="716" customFormat="false" ht="12.75" hidden="false" customHeight="false" outlineLevel="0" collapsed="false">
      <c r="A716" s="56"/>
      <c r="B716" s="57"/>
      <c r="C716" s="118"/>
      <c r="D716" s="57"/>
    </row>
    <row r="717" customFormat="false" ht="12.75" hidden="false" customHeight="false" outlineLevel="0" collapsed="false">
      <c r="A717" s="56"/>
      <c r="B717" s="57"/>
      <c r="C717" s="118"/>
      <c r="D717" s="57"/>
    </row>
    <row r="718" customFormat="false" ht="12.75" hidden="false" customHeight="false" outlineLevel="0" collapsed="false">
      <c r="A718" s="56"/>
      <c r="B718" s="57"/>
      <c r="C718" s="118"/>
      <c r="D718" s="57"/>
    </row>
    <row r="719" customFormat="false" ht="12.75" hidden="false" customHeight="false" outlineLevel="0" collapsed="false">
      <c r="A719" s="56"/>
      <c r="B719" s="57"/>
      <c r="C719" s="118"/>
      <c r="D719" s="57"/>
    </row>
    <row r="720" customFormat="false" ht="12.75" hidden="false" customHeight="false" outlineLevel="0" collapsed="false">
      <c r="A720" s="56"/>
      <c r="B720" s="57"/>
      <c r="C720" s="118"/>
      <c r="D720" s="57"/>
    </row>
    <row r="721" customFormat="false" ht="12.75" hidden="false" customHeight="false" outlineLevel="0" collapsed="false">
      <c r="A721" s="56"/>
      <c r="B721" s="57"/>
      <c r="C721" s="118"/>
      <c r="D721" s="57"/>
    </row>
    <row r="722" customFormat="false" ht="12.75" hidden="false" customHeight="false" outlineLevel="0" collapsed="false">
      <c r="A722" s="56"/>
      <c r="B722" s="57"/>
      <c r="C722" s="118"/>
      <c r="D722" s="57"/>
    </row>
    <row r="723" customFormat="false" ht="12.75" hidden="false" customHeight="false" outlineLevel="0" collapsed="false">
      <c r="A723" s="56"/>
      <c r="B723" s="57"/>
      <c r="C723" s="118"/>
      <c r="D723" s="57"/>
    </row>
    <row r="724" customFormat="false" ht="12.75" hidden="false" customHeight="false" outlineLevel="0" collapsed="false">
      <c r="A724" s="56"/>
      <c r="B724" s="57"/>
      <c r="C724" s="118"/>
      <c r="D724" s="57"/>
    </row>
    <row r="725" customFormat="false" ht="12.75" hidden="false" customHeight="false" outlineLevel="0" collapsed="false">
      <c r="A725" s="56"/>
      <c r="B725" s="57"/>
      <c r="C725" s="118"/>
      <c r="D725" s="57"/>
    </row>
    <row r="726" customFormat="false" ht="12.75" hidden="false" customHeight="false" outlineLevel="0" collapsed="false">
      <c r="A726" s="56"/>
      <c r="B726" s="57"/>
      <c r="C726" s="118"/>
      <c r="D726" s="57"/>
    </row>
    <row r="727" customFormat="false" ht="12.75" hidden="false" customHeight="false" outlineLevel="0" collapsed="false">
      <c r="A727" s="56"/>
      <c r="B727" s="57"/>
      <c r="C727" s="118"/>
      <c r="D727" s="57"/>
    </row>
    <row r="728" customFormat="false" ht="12.75" hidden="false" customHeight="false" outlineLevel="0" collapsed="false">
      <c r="A728" s="56"/>
      <c r="B728" s="57"/>
      <c r="C728" s="118"/>
      <c r="D728" s="57"/>
    </row>
    <row r="729" customFormat="false" ht="12.75" hidden="false" customHeight="false" outlineLevel="0" collapsed="false">
      <c r="A729" s="56"/>
      <c r="B729" s="57"/>
      <c r="C729" s="118"/>
      <c r="D729" s="57"/>
    </row>
    <row r="730" customFormat="false" ht="12.75" hidden="false" customHeight="false" outlineLevel="0" collapsed="false">
      <c r="A730" s="56"/>
      <c r="B730" s="57"/>
      <c r="C730" s="118"/>
      <c r="D730" s="57"/>
    </row>
    <row r="731" customFormat="false" ht="12.75" hidden="false" customHeight="false" outlineLevel="0" collapsed="false">
      <c r="A731" s="56"/>
      <c r="B731" s="57"/>
      <c r="C731" s="118"/>
      <c r="D731" s="57"/>
    </row>
    <row r="732" customFormat="false" ht="12.75" hidden="false" customHeight="false" outlineLevel="0" collapsed="false">
      <c r="A732" s="56"/>
      <c r="B732" s="57"/>
      <c r="C732" s="118"/>
      <c r="D732" s="57"/>
    </row>
    <row r="733" customFormat="false" ht="12.75" hidden="false" customHeight="false" outlineLevel="0" collapsed="false">
      <c r="A733" s="56"/>
      <c r="B733" s="57"/>
      <c r="C733" s="118"/>
      <c r="D733" s="57"/>
    </row>
    <row r="734" customFormat="false" ht="12.75" hidden="false" customHeight="false" outlineLevel="0" collapsed="false">
      <c r="A734" s="56"/>
      <c r="B734" s="57"/>
      <c r="C734" s="118"/>
      <c r="D734" s="57"/>
    </row>
    <row r="735" customFormat="false" ht="12.75" hidden="false" customHeight="false" outlineLevel="0" collapsed="false">
      <c r="A735" s="56"/>
      <c r="B735" s="57"/>
      <c r="C735" s="118"/>
      <c r="D735" s="57"/>
    </row>
    <row r="736" customFormat="false" ht="12.75" hidden="false" customHeight="false" outlineLevel="0" collapsed="false">
      <c r="A736" s="56"/>
      <c r="B736" s="57"/>
      <c r="C736" s="118"/>
      <c r="D736" s="57"/>
    </row>
    <row r="737" customFormat="false" ht="12.75" hidden="false" customHeight="false" outlineLevel="0" collapsed="false">
      <c r="A737" s="56"/>
      <c r="B737" s="57"/>
      <c r="C737" s="118"/>
      <c r="D737" s="57"/>
    </row>
    <row r="738" customFormat="false" ht="12.75" hidden="false" customHeight="false" outlineLevel="0" collapsed="false">
      <c r="A738" s="56"/>
      <c r="B738" s="57"/>
      <c r="C738" s="118"/>
      <c r="D738" s="57"/>
    </row>
    <row r="739" customFormat="false" ht="12.75" hidden="false" customHeight="false" outlineLevel="0" collapsed="false">
      <c r="A739" s="56"/>
      <c r="B739" s="57"/>
      <c r="C739" s="118"/>
      <c r="D739" s="57"/>
    </row>
    <row r="740" customFormat="false" ht="12.75" hidden="false" customHeight="false" outlineLevel="0" collapsed="false">
      <c r="A740" s="56"/>
      <c r="B740" s="57"/>
      <c r="C740" s="118"/>
      <c r="D740" s="57"/>
    </row>
    <row r="741" customFormat="false" ht="12.75" hidden="false" customHeight="false" outlineLevel="0" collapsed="false">
      <c r="A741" s="56"/>
      <c r="B741" s="57"/>
      <c r="C741" s="118"/>
      <c r="D741" s="57"/>
    </row>
    <row r="742" customFormat="false" ht="12.75" hidden="false" customHeight="false" outlineLevel="0" collapsed="false">
      <c r="A742" s="62"/>
      <c r="B742" s="57"/>
      <c r="C742" s="63"/>
      <c r="D742" s="60"/>
    </row>
    <row r="743" customFormat="false" ht="12.75" hidden="false" customHeight="false" outlineLevel="0" collapsed="false">
      <c r="A743" s="56"/>
      <c r="B743" s="57"/>
      <c r="C743" s="118"/>
      <c r="D743" s="57"/>
    </row>
    <row r="744" customFormat="false" ht="12.75" hidden="false" customHeight="false" outlineLevel="0" collapsed="false">
      <c r="A744" s="56"/>
      <c r="B744" s="57"/>
      <c r="C744" s="118"/>
      <c r="D744" s="57"/>
    </row>
    <row r="745" customFormat="false" ht="12.75" hidden="false" customHeight="false" outlineLevel="0" collapsed="false">
      <c r="A745" s="56"/>
      <c r="B745" s="57"/>
      <c r="C745" s="118"/>
      <c r="D745" s="57"/>
    </row>
    <row r="746" customFormat="false" ht="12.75" hidden="false" customHeight="false" outlineLevel="0" collapsed="false">
      <c r="A746" s="56"/>
      <c r="B746" s="57"/>
      <c r="C746" s="118"/>
      <c r="D746" s="57"/>
    </row>
    <row r="747" customFormat="false" ht="12.75" hidden="false" customHeight="false" outlineLevel="0" collapsed="false">
      <c r="A747" s="56"/>
      <c r="B747" s="57"/>
      <c r="C747" s="118"/>
      <c r="D747" s="57"/>
    </row>
    <row r="748" customFormat="false" ht="12.75" hidden="false" customHeight="false" outlineLevel="0" collapsed="false">
      <c r="A748" s="56"/>
      <c r="B748" s="57"/>
      <c r="C748" s="118"/>
      <c r="D748" s="57"/>
    </row>
    <row r="749" customFormat="false" ht="12.75" hidden="false" customHeight="false" outlineLevel="0" collapsed="false">
      <c r="A749" s="62"/>
      <c r="B749" s="57"/>
      <c r="C749" s="63"/>
      <c r="D749" s="60"/>
    </row>
    <row r="750" customFormat="false" ht="12.75" hidden="false" customHeight="false" outlineLevel="0" collapsed="false">
      <c r="A750" s="56"/>
      <c r="B750" s="57"/>
      <c r="C750" s="118"/>
      <c r="D750" s="57"/>
    </row>
    <row r="751" customFormat="false" ht="12.75" hidden="false" customHeight="false" outlineLevel="0" collapsed="false">
      <c r="A751" s="56"/>
      <c r="B751" s="57"/>
      <c r="C751" s="118"/>
      <c r="D751" s="57"/>
    </row>
    <row r="752" customFormat="false" ht="12.75" hidden="false" customHeight="false" outlineLevel="0" collapsed="false">
      <c r="A752" s="56"/>
      <c r="B752" s="57"/>
      <c r="C752" s="118"/>
      <c r="D752" s="57"/>
    </row>
    <row r="753" customFormat="false" ht="12.75" hidden="false" customHeight="false" outlineLevel="0" collapsed="false">
      <c r="A753" s="56"/>
      <c r="B753" s="57"/>
      <c r="C753" s="118"/>
      <c r="D753" s="57"/>
    </row>
    <row r="754" customFormat="false" ht="12.75" hidden="false" customHeight="false" outlineLevel="0" collapsed="false">
      <c r="A754" s="56"/>
      <c r="B754" s="57"/>
      <c r="C754" s="118"/>
      <c r="D754" s="57"/>
    </row>
    <row r="755" customFormat="false" ht="12.75" hidden="false" customHeight="false" outlineLevel="0" collapsed="false">
      <c r="A755" s="56"/>
      <c r="B755" s="57"/>
      <c r="C755" s="118"/>
      <c r="D755" s="57"/>
    </row>
    <row r="756" customFormat="false" ht="12.75" hidden="false" customHeight="false" outlineLevel="0" collapsed="false">
      <c r="A756" s="56"/>
      <c r="B756" s="57"/>
      <c r="C756" s="118"/>
      <c r="D756" s="57"/>
    </row>
    <row r="757" customFormat="false" ht="12.75" hidden="false" customHeight="false" outlineLevel="0" collapsed="false">
      <c r="A757" s="56"/>
      <c r="B757" s="57"/>
      <c r="C757" s="118"/>
      <c r="D757" s="57"/>
    </row>
    <row r="758" customFormat="false" ht="12.75" hidden="false" customHeight="false" outlineLevel="0" collapsed="false">
      <c r="A758" s="56"/>
      <c r="B758" s="57"/>
      <c r="C758" s="118"/>
      <c r="D758" s="57"/>
    </row>
    <row r="759" customFormat="false" ht="12.75" hidden="false" customHeight="false" outlineLevel="0" collapsed="false">
      <c r="A759" s="56"/>
      <c r="B759" s="57"/>
      <c r="C759" s="118"/>
      <c r="D759" s="57"/>
    </row>
    <row r="760" customFormat="false" ht="12.75" hidden="false" customHeight="false" outlineLevel="0" collapsed="false">
      <c r="A760" s="56"/>
      <c r="B760" s="57"/>
      <c r="C760" s="118"/>
      <c r="D760" s="57"/>
    </row>
    <row r="761" customFormat="false" ht="12.75" hidden="false" customHeight="false" outlineLevel="0" collapsed="false">
      <c r="A761" s="56"/>
      <c r="B761" s="57"/>
      <c r="C761" s="118"/>
      <c r="D761" s="57"/>
    </row>
    <row r="762" customFormat="false" ht="12.75" hidden="false" customHeight="false" outlineLevel="0" collapsed="false">
      <c r="A762" s="56"/>
      <c r="B762" s="57"/>
      <c r="C762" s="118"/>
      <c r="D762" s="57"/>
    </row>
    <row r="763" customFormat="false" ht="12.75" hidden="false" customHeight="false" outlineLevel="0" collapsed="false">
      <c r="A763" s="56"/>
      <c r="B763" s="57"/>
      <c r="C763" s="118"/>
      <c r="D763" s="57"/>
    </row>
    <row r="764" customFormat="false" ht="12.75" hidden="false" customHeight="false" outlineLevel="0" collapsed="false">
      <c r="A764" s="56"/>
      <c r="B764" s="57"/>
      <c r="C764" s="118"/>
      <c r="D764" s="57"/>
    </row>
    <row r="765" customFormat="false" ht="12.75" hidden="false" customHeight="false" outlineLevel="0" collapsed="false">
      <c r="A765" s="56"/>
      <c r="B765" s="57"/>
      <c r="C765" s="118"/>
      <c r="D765" s="57"/>
    </row>
    <row r="766" customFormat="false" ht="12.75" hidden="false" customHeight="false" outlineLevel="0" collapsed="false">
      <c r="A766" s="56"/>
      <c r="B766" s="57"/>
      <c r="C766" s="118"/>
      <c r="D766" s="57"/>
    </row>
    <row r="767" customFormat="false" ht="12.75" hidden="false" customHeight="false" outlineLevel="0" collapsed="false">
      <c r="A767" s="56"/>
      <c r="B767" s="57"/>
      <c r="C767" s="118"/>
      <c r="D767" s="57"/>
    </row>
    <row r="768" customFormat="false" ht="12.75" hidden="false" customHeight="false" outlineLevel="0" collapsed="false">
      <c r="A768" s="56"/>
      <c r="B768" s="57"/>
      <c r="C768" s="118"/>
      <c r="D768" s="57"/>
    </row>
    <row r="769" customFormat="false" ht="12.75" hidden="false" customHeight="false" outlineLevel="0" collapsed="false">
      <c r="A769" s="56"/>
      <c r="B769" s="57"/>
      <c r="C769" s="118"/>
      <c r="D769" s="57"/>
    </row>
    <row r="770" customFormat="false" ht="12.75" hidden="false" customHeight="false" outlineLevel="0" collapsed="false">
      <c r="A770" s="56"/>
      <c r="B770" s="57"/>
      <c r="C770" s="118"/>
      <c r="D770" s="57"/>
    </row>
    <row r="771" customFormat="false" ht="12.75" hidden="false" customHeight="false" outlineLevel="0" collapsed="false">
      <c r="A771" s="56"/>
      <c r="B771" s="57"/>
      <c r="C771" s="118"/>
      <c r="D771" s="57"/>
    </row>
    <row r="772" customFormat="false" ht="12.75" hidden="false" customHeight="false" outlineLevel="0" collapsed="false">
      <c r="A772" s="56"/>
      <c r="B772" s="57"/>
      <c r="C772" s="118"/>
      <c r="D772" s="57"/>
    </row>
    <row r="773" customFormat="false" ht="12.75" hidden="false" customHeight="false" outlineLevel="0" collapsed="false">
      <c r="A773" s="56"/>
      <c r="B773" s="57"/>
      <c r="C773" s="118"/>
      <c r="D773" s="57"/>
    </row>
    <row r="774" customFormat="false" ht="12.75" hidden="false" customHeight="false" outlineLevel="0" collapsed="false">
      <c r="A774" s="56"/>
      <c r="B774" s="57"/>
      <c r="C774" s="118"/>
      <c r="D774" s="57"/>
    </row>
    <row r="775" customFormat="false" ht="12.75" hidden="false" customHeight="false" outlineLevel="0" collapsed="false">
      <c r="A775" s="56"/>
      <c r="B775" s="57"/>
      <c r="C775" s="118"/>
      <c r="D775" s="57"/>
    </row>
    <row r="776" customFormat="false" ht="12.75" hidden="false" customHeight="false" outlineLevel="0" collapsed="false">
      <c r="A776" s="56"/>
      <c r="B776" s="57"/>
      <c r="C776" s="118"/>
      <c r="D776" s="57"/>
    </row>
    <row r="777" customFormat="false" ht="12.75" hidden="false" customHeight="false" outlineLevel="0" collapsed="false">
      <c r="A777" s="56"/>
      <c r="B777" s="57"/>
      <c r="C777" s="118"/>
      <c r="D777" s="57"/>
    </row>
    <row r="778" customFormat="false" ht="12.75" hidden="false" customHeight="false" outlineLevel="0" collapsed="false">
      <c r="A778" s="56"/>
      <c r="B778" s="57"/>
      <c r="C778" s="118"/>
      <c r="D778" s="57"/>
    </row>
    <row r="779" customFormat="false" ht="12.75" hidden="false" customHeight="false" outlineLevel="0" collapsed="false">
      <c r="A779" s="56"/>
      <c r="B779" s="57"/>
      <c r="C779" s="118"/>
      <c r="D779" s="57"/>
    </row>
    <row r="780" customFormat="false" ht="12.75" hidden="false" customHeight="false" outlineLevel="0" collapsed="false">
      <c r="A780" s="56"/>
      <c r="B780" s="57"/>
      <c r="C780" s="118"/>
      <c r="D780" s="57"/>
    </row>
    <row r="781" customFormat="false" ht="12.75" hidden="false" customHeight="false" outlineLevel="0" collapsed="false">
      <c r="A781" s="56"/>
      <c r="B781" s="57"/>
      <c r="C781" s="118"/>
      <c r="D781" s="57"/>
    </row>
    <row r="782" customFormat="false" ht="12.75" hidden="false" customHeight="false" outlineLevel="0" collapsed="false">
      <c r="A782" s="56"/>
      <c r="B782" s="57"/>
      <c r="C782" s="118"/>
      <c r="D782" s="57"/>
    </row>
    <row r="783" customFormat="false" ht="12.75" hidden="false" customHeight="false" outlineLevel="0" collapsed="false">
      <c r="A783" s="56"/>
      <c r="B783" s="57"/>
      <c r="C783" s="118"/>
      <c r="D783" s="57"/>
    </row>
    <row r="784" customFormat="false" ht="12.75" hidden="false" customHeight="false" outlineLevel="0" collapsed="false">
      <c r="A784" s="56"/>
      <c r="B784" s="57"/>
      <c r="C784" s="118"/>
      <c r="D784" s="57"/>
    </row>
    <row r="785" customFormat="false" ht="12.75" hidden="false" customHeight="false" outlineLevel="0" collapsed="false">
      <c r="A785" s="56"/>
      <c r="B785" s="57"/>
      <c r="C785" s="118"/>
      <c r="D785" s="57"/>
    </row>
    <row r="786" customFormat="false" ht="12.75" hidden="false" customHeight="false" outlineLevel="0" collapsed="false">
      <c r="A786" s="56"/>
      <c r="B786" s="57"/>
      <c r="C786" s="118"/>
      <c r="D786" s="57"/>
    </row>
    <row r="787" customFormat="false" ht="12.75" hidden="false" customHeight="false" outlineLevel="0" collapsed="false">
      <c r="A787" s="56"/>
      <c r="B787" s="57"/>
      <c r="C787" s="118"/>
      <c r="D787" s="57"/>
    </row>
    <row r="788" customFormat="false" ht="12.75" hidden="false" customHeight="false" outlineLevel="0" collapsed="false">
      <c r="A788" s="56"/>
      <c r="B788" s="57"/>
      <c r="C788" s="118"/>
      <c r="D788" s="57"/>
    </row>
    <row r="789" customFormat="false" ht="12.75" hidden="false" customHeight="false" outlineLevel="0" collapsed="false">
      <c r="A789" s="56"/>
      <c r="B789" s="57"/>
      <c r="C789" s="118"/>
      <c r="D789" s="57"/>
    </row>
    <row r="790" customFormat="false" ht="12.75" hidden="false" customHeight="false" outlineLevel="0" collapsed="false">
      <c r="A790" s="56"/>
      <c r="B790" s="57"/>
      <c r="C790" s="118"/>
      <c r="D790" s="57"/>
    </row>
    <row r="791" customFormat="false" ht="12.75" hidden="false" customHeight="false" outlineLevel="0" collapsed="false">
      <c r="A791" s="56"/>
      <c r="B791" s="57"/>
      <c r="C791" s="118"/>
      <c r="D791" s="57"/>
    </row>
    <row r="792" customFormat="false" ht="12.75" hidden="false" customHeight="false" outlineLevel="0" collapsed="false">
      <c r="A792" s="56"/>
      <c r="B792" s="57"/>
      <c r="C792" s="118"/>
      <c r="D792" s="57"/>
    </row>
    <row r="793" customFormat="false" ht="12.75" hidden="false" customHeight="false" outlineLevel="0" collapsed="false">
      <c r="A793" s="56"/>
      <c r="B793" s="57"/>
      <c r="C793" s="118"/>
      <c r="D793" s="57"/>
    </row>
    <row r="794" customFormat="false" ht="12.75" hidden="false" customHeight="false" outlineLevel="0" collapsed="false">
      <c r="A794" s="56"/>
      <c r="B794" s="57"/>
      <c r="C794" s="118"/>
      <c r="D794" s="57"/>
    </row>
    <row r="795" customFormat="false" ht="12.75" hidden="false" customHeight="false" outlineLevel="0" collapsed="false">
      <c r="A795" s="56"/>
      <c r="B795" s="57"/>
      <c r="C795" s="118"/>
      <c r="D795" s="57"/>
    </row>
    <row r="796" customFormat="false" ht="12.75" hidden="false" customHeight="false" outlineLevel="0" collapsed="false">
      <c r="A796" s="56"/>
      <c r="B796" s="57"/>
      <c r="C796" s="118"/>
      <c r="D796" s="57"/>
    </row>
    <row r="797" customFormat="false" ht="12.75" hidden="false" customHeight="false" outlineLevel="0" collapsed="false">
      <c r="A797" s="56"/>
      <c r="B797" s="57"/>
      <c r="C797" s="118"/>
      <c r="D797" s="57"/>
    </row>
    <row r="798" customFormat="false" ht="12.75" hidden="false" customHeight="false" outlineLevel="0" collapsed="false">
      <c r="A798" s="56"/>
      <c r="B798" s="57"/>
      <c r="C798" s="118"/>
      <c r="D798" s="57"/>
    </row>
    <row r="799" customFormat="false" ht="12.75" hidden="false" customHeight="false" outlineLevel="0" collapsed="false">
      <c r="A799" s="56"/>
      <c r="B799" s="57"/>
      <c r="C799" s="118"/>
      <c r="D799" s="57"/>
    </row>
    <row r="800" customFormat="false" ht="12.75" hidden="false" customHeight="false" outlineLevel="0" collapsed="false">
      <c r="A800" s="56"/>
      <c r="B800" s="57"/>
      <c r="C800" s="118"/>
      <c r="D800" s="57"/>
    </row>
    <row r="801" customFormat="false" ht="12.75" hidden="false" customHeight="false" outlineLevel="0" collapsed="false">
      <c r="A801" s="56"/>
      <c r="B801" s="57"/>
      <c r="C801" s="118"/>
      <c r="D801" s="57"/>
    </row>
    <row r="802" customFormat="false" ht="12.75" hidden="false" customHeight="false" outlineLevel="0" collapsed="false">
      <c r="A802" s="56"/>
      <c r="B802" s="57"/>
      <c r="C802" s="118"/>
      <c r="D802" s="57"/>
    </row>
    <row r="803" customFormat="false" ht="12.75" hidden="false" customHeight="false" outlineLevel="0" collapsed="false">
      <c r="A803" s="56"/>
      <c r="B803" s="57"/>
      <c r="C803" s="118"/>
      <c r="D803" s="57"/>
    </row>
    <row r="804" customFormat="false" ht="12.75" hidden="false" customHeight="false" outlineLevel="0" collapsed="false">
      <c r="A804" s="56"/>
      <c r="B804" s="57"/>
      <c r="C804" s="118"/>
      <c r="D804" s="57"/>
    </row>
    <row r="805" customFormat="false" ht="12.75" hidden="false" customHeight="false" outlineLevel="0" collapsed="false">
      <c r="A805" s="56"/>
      <c r="B805" s="57"/>
      <c r="C805" s="118"/>
      <c r="D805" s="57"/>
    </row>
    <row r="806" customFormat="false" ht="12.75" hidden="false" customHeight="false" outlineLevel="0" collapsed="false">
      <c r="A806" s="56"/>
      <c r="B806" s="57"/>
      <c r="C806" s="118"/>
      <c r="D806" s="57"/>
    </row>
    <row r="807" customFormat="false" ht="12.75" hidden="false" customHeight="false" outlineLevel="0" collapsed="false">
      <c r="A807" s="56"/>
      <c r="B807" s="57"/>
      <c r="C807" s="118"/>
      <c r="D807" s="57"/>
    </row>
    <row r="808" customFormat="false" ht="12.75" hidden="false" customHeight="false" outlineLevel="0" collapsed="false">
      <c r="A808" s="56"/>
      <c r="B808" s="57"/>
      <c r="C808" s="118"/>
      <c r="D808" s="57"/>
    </row>
    <row r="809" customFormat="false" ht="12.75" hidden="false" customHeight="false" outlineLevel="0" collapsed="false">
      <c r="A809" s="56"/>
      <c r="B809" s="57"/>
      <c r="C809" s="118"/>
      <c r="D809" s="57"/>
    </row>
    <row r="810" customFormat="false" ht="12.75" hidden="false" customHeight="false" outlineLevel="0" collapsed="false">
      <c r="A810" s="56"/>
      <c r="B810" s="57"/>
      <c r="C810" s="118"/>
      <c r="D810" s="57"/>
    </row>
    <row r="811" customFormat="false" ht="12.75" hidden="false" customHeight="false" outlineLevel="0" collapsed="false">
      <c r="A811" s="56"/>
      <c r="B811" s="57"/>
      <c r="C811" s="118"/>
      <c r="D811" s="57"/>
    </row>
    <row r="812" customFormat="false" ht="12.75" hidden="false" customHeight="false" outlineLevel="0" collapsed="false">
      <c r="A812" s="56"/>
      <c r="B812" s="57"/>
      <c r="C812" s="118"/>
      <c r="D812" s="57"/>
    </row>
    <row r="813" customFormat="false" ht="12.75" hidden="false" customHeight="false" outlineLevel="0" collapsed="false">
      <c r="A813" s="56"/>
      <c r="B813" s="57"/>
      <c r="C813" s="118"/>
      <c r="D813" s="57"/>
    </row>
    <row r="814" customFormat="false" ht="12.75" hidden="false" customHeight="false" outlineLevel="0" collapsed="false">
      <c r="A814" s="56"/>
      <c r="B814" s="57"/>
      <c r="C814" s="118"/>
      <c r="D814" s="57"/>
    </row>
    <row r="815" customFormat="false" ht="12.75" hidden="false" customHeight="false" outlineLevel="0" collapsed="false">
      <c r="A815" s="56"/>
      <c r="B815" s="57"/>
      <c r="C815" s="118"/>
      <c r="D815" s="57"/>
    </row>
    <row r="816" customFormat="false" ht="12.75" hidden="false" customHeight="false" outlineLevel="0" collapsed="false">
      <c r="A816" s="56"/>
      <c r="B816" s="57"/>
      <c r="C816" s="118"/>
      <c r="D816" s="57"/>
    </row>
    <row r="817" customFormat="false" ht="12.75" hidden="false" customHeight="false" outlineLevel="0" collapsed="false">
      <c r="A817" s="56"/>
      <c r="B817" s="57"/>
      <c r="C817" s="118"/>
      <c r="D817" s="57"/>
    </row>
    <row r="818" customFormat="false" ht="12.75" hidden="false" customHeight="false" outlineLevel="0" collapsed="false">
      <c r="A818" s="56"/>
      <c r="B818" s="57"/>
      <c r="C818" s="118"/>
      <c r="D818" s="57"/>
    </row>
    <row r="819" customFormat="false" ht="12.75" hidden="false" customHeight="false" outlineLevel="0" collapsed="false">
      <c r="A819" s="56"/>
      <c r="B819" s="57"/>
      <c r="C819" s="118"/>
      <c r="D819" s="57"/>
    </row>
    <row r="820" customFormat="false" ht="12.75" hidden="false" customHeight="false" outlineLevel="0" collapsed="false">
      <c r="A820" s="56"/>
      <c r="B820" s="57"/>
      <c r="C820" s="118"/>
      <c r="D820" s="57"/>
    </row>
    <row r="821" customFormat="false" ht="12.75" hidden="false" customHeight="false" outlineLevel="0" collapsed="false">
      <c r="A821" s="56"/>
      <c r="B821" s="57"/>
      <c r="C821" s="118"/>
      <c r="D821" s="57"/>
    </row>
    <row r="822" customFormat="false" ht="12.75" hidden="false" customHeight="false" outlineLevel="0" collapsed="false">
      <c r="A822" s="56"/>
      <c r="B822" s="57"/>
      <c r="C822" s="118"/>
      <c r="D822" s="57"/>
    </row>
    <row r="823" customFormat="false" ht="12.75" hidden="false" customHeight="false" outlineLevel="0" collapsed="false">
      <c r="A823" s="56"/>
      <c r="B823" s="57"/>
      <c r="C823" s="118"/>
      <c r="D823" s="57"/>
    </row>
    <row r="824" customFormat="false" ht="12.75" hidden="false" customHeight="false" outlineLevel="0" collapsed="false">
      <c r="A824" s="56"/>
      <c r="B824" s="57"/>
      <c r="C824" s="118"/>
      <c r="D824" s="57"/>
    </row>
    <row r="825" customFormat="false" ht="12.75" hidden="false" customHeight="false" outlineLevel="0" collapsed="false">
      <c r="A825" s="56"/>
      <c r="B825" s="57"/>
      <c r="C825" s="118"/>
      <c r="D825" s="57"/>
    </row>
    <row r="826" customFormat="false" ht="12.75" hidden="false" customHeight="false" outlineLevel="0" collapsed="false">
      <c r="A826" s="56"/>
      <c r="B826" s="57"/>
      <c r="C826" s="118"/>
      <c r="D826" s="57"/>
    </row>
    <row r="827" customFormat="false" ht="12.75" hidden="false" customHeight="false" outlineLevel="0" collapsed="false">
      <c r="A827" s="56"/>
      <c r="B827" s="57"/>
      <c r="C827" s="118"/>
      <c r="D827" s="57"/>
    </row>
    <row r="828" customFormat="false" ht="12.75" hidden="false" customHeight="false" outlineLevel="0" collapsed="false">
      <c r="A828" s="56"/>
      <c r="B828" s="57"/>
      <c r="C828" s="118"/>
      <c r="D828" s="57"/>
    </row>
    <row r="829" customFormat="false" ht="12.75" hidden="false" customHeight="false" outlineLevel="0" collapsed="false">
      <c r="A829" s="56"/>
      <c r="B829" s="57"/>
      <c r="C829" s="118"/>
      <c r="D829" s="57"/>
    </row>
    <row r="830" customFormat="false" ht="12.75" hidden="false" customHeight="false" outlineLevel="0" collapsed="false">
      <c r="A830" s="56"/>
      <c r="B830" s="57"/>
      <c r="C830" s="118"/>
      <c r="D830" s="57"/>
    </row>
    <row r="831" customFormat="false" ht="12.75" hidden="false" customHeight="false" outlineLevel="0" collapsed="false">
      <c r="A831" s="56"/>
      <c r="B831" s="57"/>
      <c r="C831" s="118"/>
      <c r="D831" s="57"/>
    </row>
    <row r="832" customFormat="false" ht="12.75" hidden="false" customHeight="false" outlineLevel="0" collapsed="false">
      <c r="A832" s="56"/>
      <c r="B832" s="57"/>
      <c r="C832" s="118"/>
      <c r="D832" s="57"/>
    </row>
    <row r="833" customFormat="false" ht="12.75" hidden="false" customHeight="false" outlineLevel="0" collapsed="false">
      <c r="A833" s="56"/>
      <c r="B833" s="57"/>
      <c r="C833" s="118"/>
      <c r="D833" s="57"/>
    </row>
    <row r="834" customFormat="false" ht="12.75" hidden="false" customHeight="false" outlineLevel="0" collapsed="false">
      <c r="A834" s="56"/>
      <c r="B834" s="57"/>
      <c r="C834" s="118"/>
      <c r="D834" s="57"/>
    </row>
    <row r="835" customFormat="false" ht="12.75" hidden="false" customHeight="false" outlineLevel="0" collapsed="false">
      <c r="A835" s="56"/>
      <c r="B835" s="57"/>
      <c r="C835" s="118"/>
      <c r="D835" s="57"/>
    </row>
    <row r="836" customFormat="false" ht="12.75" hidden="false" customHeight="false" outlineLevel="0" collapsed="false">
      <c r="A836" s="56"/>
      <c r="B836" s="57"/>
      <c r="C836" s="118"/>
      <c r="D836" s="57"/>
    </row>
    <row r="837" customFormat="false" ht="12.75" hidden="false" customHeight="false" outlineLevel="0" collapsed="false">
      <c r="A837" s="56"/>
      <c r="B837" s="57"/>
      <c r="C837" s="118"/>
      <c r="D837" s="57"/>
    </row>
    <row r="838" customFormat="false" ht="12.75" hidden="false" customHeight="false" outlineLevel="0" collapsed="false">
      <c r="A838" s="56"/>
      <c r="B838" s="57"/>
      <c r="C838" s="118"/>
      <c r="D838" s="57"/>
    </row>
    <row r="839" customFormat="false" ht="12.75" hidden="false" customHeight="false" outlineLevel="0" collapsed="false">
      <c r="A839" s="56"/>
      <c r="B839" s="57"/>
      <c r="C839" s="118"/>
      <c r="D839" s="57"/>
    </row>
    <row r="840" customFormat="false" ht="12.75" hidden="false" customHeight="false" outlineLevel="0" collapsed="false">
      <c r="A840" s="56"/>
      <c r="B840" s="57"/>
      <c r="C840" s="118"/>
      <c r="D840" s="57"/>
    </row>
    <row r="841" customFormat="false" ht="12.75" hidden="false" customHeight="false" outlineLevel="0" collapsed="false">
      <c r="A841" s="56"/>
      <c r="B841" s="57"/>
      <c r="C841" s="118"/>
      <c r="D841" s="57"/>
    </row>
    <row r="842" customFormat="false" ht="12.75" hidden="false" customHeight="false" outlineLevel="0" collapsed="false">
      <c r="A842" s="56"/>
      <c r="B842" s="57"/>
      <c r="C842" s="118"/>
      <c r="D842" s="57"/>
    </row>
    <row r="843" customFormat="false" ht="12.75" hidden="false" customHeight="false" outlineLevel="0" collapsed="false">
      <c r="A843" s="56"/>
      <c r="B843" s="57"/>
      <c r="C843" s="118"/>
      <c r="D843" s="57"/>
    </row>
    <row r="844" customFormat="false" ht="12.75" hidden="false" customHeight="false" outlineLevel="0" collapsed="false">
      <c r="A844" s="56"/>
      <c r="B844" s="57"/>
      <c r="C844" s="118"/>
      <c r="D844" s="57"/>
    </row>
    <row r="845" customFormat="false" ht="12.75" hidden="false" customHeight="false" outlineLevel="0" collapsed="false">
      <c r="A845" s="56"/>
      <c r="B845" s="57"/>
      <c r="C845" s="118"/>
      <c r="D845" s="57"/>
    </row>
    <row r="846" customFormat="false" ht="12.75" hidden="false" customHeight="false" outlineLevel="0" collapsed="false">
      <c r="A846" s="56"/>
      <c r="B846" s="57"/>
      <c r="C846" s="118"/>
      <c r="D846" s="57"/>
    </row>
    <row r="847" customFormat="false" ht="12.75" hidden="false" customHeight="false" outlineLevel="0" collapsed="false">
      <c r="A847" s="56"/>
      <c r="B847" s="57"/>
      <c r="C847" s="118"/>
      <c r="D847" s="57"/>
    </row>
    <row r="848" customFormat="false" ht="12.75" hidden="false" customHeight="false" outlineLevel="0" collapsed="false">
      <c r="A848" s="56"/>
      <c r="B848" s="57"/>
      <c r="C848" s="118"/>
      <c r="D848" s="57"/>
    </row>
    <row r="849" customFormat="false" ht="12.75" hidden="false" customHeight="false" outlineLevel="0" collapsed="false">
      <c r="A849" s="56"/>
      <c r="B849" s="57"/>
      <c r="C849" s="118"/>
      <c r="D849" s="57"/>
    </row>
    <row r="850" customFormat="false" ht="12.75" hidden="false" customHeight="false" outlineLevel="0" collapsed="false">
      <c r="A850" s="56"/>
      <c r="B850" s="57"/>
      <c r="C850" s="118"/>
      <c r="D850" s="57"/>
    </row>
    <row r="851" customFormat="false" ht="12.75" hidden="false" customHeight="false" outlineLevel="0" collapsed="false">
      <c r="A851" s="56"/>
      <c r="B851" s="57"/>
      <c r="C851" s="118"/>
      <c r="D851" s="57"/>
    </row>
    <row r="852" customFormat="false" ht="12.75" hidden="false" customHeight="false" outlineLevel="0" collapsed="false">
      <c r="A852" s="56"/>
      <c r="B852" s="57"/>
      <c r="C852" s="118"/>
      <c r="D852" s="57"/>
    </row>
    <row r="853" customFormat="false" ht="12.75" hidden="false" customHeight="false" outlineLevel="0" collapsed="false">
      <c r="A853" s="56"/>
      <c r="B853" s="57"/>
      <c r="C853" s="118"/>
      <c r="D853" s="57"/>
    </row>
    <row r="854" customFormat="false" ht="12.75" hidden="false" customHeight="false" outlineLevel="0" collapsed="false">
      <c r="A854" s="56"/>
      <c r="B854" s="57"/>
      <c r="C854" s="118"/>
      <c r="D854" s="57"/>
    </row>
    <row r="855" customFormat="false" ht="12.75" hidden="false" customHeight="false" outlineLevel="0" collapsed="false">
      <c r="A855" s="56"/>
      <c r="B855" s="57"/>
      <c r="C855" s="118"/>
      <c r="D855" s="57"/>
    </row>
    <row r="856" customFormat="false" ht="12.75" hidden="false" customHeight="false" outlineLevel="0" collapsed="false">
      <c r="A856" s="56"/>
      <c r="B856" s="57"/>
      <c r="C856" s="118"/>
      <c r="D856" s="57"/>
    </row>
    <row r="857" customFormat="false" ht="12.75" hidden="false" customHeight="false" outlineLevel="0" collapsed="false">
      <c r="A857" s="56"/>
      <c r="B857" s="57"/>
      <c r="C857" s="118"/>
      <c r="D857" s="57"/>
    </row>
    <row r="858" customFormat="false" ht="12.75" hidden="false" customHeight="false" outlineLevel="0" collapsed="false">
      <c r="A858" s="56"/>
      <c r="B858" s="57"/>
      <c r="C858" s="118"/>
      <c r="D858" s="57"/>
    </row>
    <row r="859" customFormat="false" ht="12.75" hidden="false" customHeight="false" outlineLevel="0" collapsed="false">
      <c r="A859" s="56"/>
      <c r="B859" s="57"/>
      <c r="C859" s="118"/>
      <c r="D859" s="57"/>
    </row>
    <row r="860" customFormat="false" ht="12.75" hidden="false" customHeight="false" outlineLevel="0" collapsed="false">
      <c r="A860" s="56"/>
      <c r="B860" s="57"/>
      <c r="C860" s="118"/>
      <c r="D860" s="57"/>
    </row>
    <row r="861" customFormat="false" ht="12.75" hidden="false" customHeight="false" outlineLevel="0" collapsed="false">
      <c r="A861" s="56"/>
      <c r="B861" s="57"/>
      <c r="C861" s="118"/>
      <c r="D861" s="57"/>
    </row>
    <row r="862" customFormat="false" ht="12.75" hidden="false" customHeight="false" outlineLevel="0" collapsed="false">
      <c r="A862" s="56"/>
      <c r="B862" s="57"/>
      <c r="C862" s="118"/>
      <c r="D862" s="57"/>
    </row>
    <row r="863" customFormat="false" ht="12.75" hidden="false" customHeight="false" outlineLevel="0" collapsed="false">
      <c r="A863" s="56"/>
      <c r="B863" s="57"/>
      <c r="C863" s="118"/>
      <c r="D863" s="57"/>
    </row>
    <row r="864" customFormat="false" ht="12.75" hidden="false" customHeight="false" outlineLevel="0" collapsed="false">
      <c r="A864" s="56"/>
      <c r="B864" s="57"/>
      <c r="C864" s="118"/>
      <c r="D864" s="57"/>
    </row>
    <row r="865" customFormat="false" ht="12.75" hidden="false" customHeight="false" outlineLevel="0" collapsed="false">
      <c r="A865" s="56"/>
      <c r="B865" s="57"/>
      <c r="C865" s="118"/>
      <c r="D865" s="57"/>
    </row>
    <row r="866" customFormat="false" ht="12.75" hidden="false" customHeight="false" outlineLevel="0" collapsed="false">
      <c r="A866" s="56"/>
      <c r="B866" s="57"/>
      <c r="C866" s="118"/>
      <c r="D866" s="57"/>
    </row>
    <row r="867" customFormat="false" ht="12.75" hidden="false" customHeight="false" outlineLevel="0" collapsed="false">
      <c r="A867" s="56"/>
      <c r="B867" s="57"/>
      <c r="C867" s="118"/>
      <c r="D867" s="57"/>
    </row>
    <row r="868" customFormat="false" ht="12.75" hidden="false" customHeight="false" outlineLevel="0" collapsed="false">
      <c r="A868" s="56"/>
      <c r="B868" s="57"/>
      <c r="C868" s="118"/>
      <c r="D868" s="57"/>
    </row>
    <row r="869" customFormat="false" ht="12.75" hidden="false" customHeight="false" outlineLevel="0" collapsed="false">
      <c r="A869" s="56"/>
      <c r="B869" s="57"/>
      <c r="C869" s="118"/>
      <c r="D869" s="57"/>
    </row>
    <row r="870" customFormat="false" ht="12.75" hidden="false" customHeight="false" outlineLevel="0" collapsed="false">
      <c r="A870" s="56"/>
      <c r="B870" s="57"/>
      <c r="C870" s="118"/>
      <c r="D870" s="57"/>
    </row>
    <row r="871" customFormat="false" ht="12.75" hidden="false" customHeight="false" outlineLevel="0" collapsed="false">
      <c r="A871" s="56"/>
      <c r="B871" s="57"/>
      <c r="C871" s="118"/>
      <c r="D871" s="57"/>
    </row>
    <row r="872" customFormat="false" ht="12.75" hidden="false" customHeight="false" outlineLevel="0" collapsed="false">
      <c r="A872" s="56"/>
      <c r="B872" s="57"/>
      <c r="C872" s="118"/>
      <c r="D872" s="57"/>
    </row>
    <row r="873" customFormat="false" ht="12.75" hidden="false" customHeight="false" outlineLevel="0" collapsed="false">
      <c r="A873" s="56"/>
      <c r="B873" s="57"/>
      <c r="C873" s="118"/>
      <c r="D873" s="57"/>
    </row>
    <row r="874" customFormat="false" ht="12.75" hidden="false" customHeight="false" outlineLevel="0" collapsed="false">
      <c r="A874" s="56"/>
      <c r="B874" s="57"/>
      <c r="C874" s="118"/>
      <c r="D874" s="57"/>
    </row>
    <row r="875" customFormat="false" ht="12.75" hidden="false" customHeight="false" outlineLevel="0" collapsed="false">
      <c r="A875" s="56"/>
      <c r="B875" s="57"/>
      <c r="C875" s="118"/>
      <c r="D875" s="57"/>
    </row>
    <row r="876" customFormat="false" ht="12.75" hidden="false" customHeight="false" outlineLevel="0" collapsed="false">
      <c r="A876" s="56"/>
      <c r="B876" s="57"/>
      <c r="C876" s="118"/>
      <c r="D876" s="57"/>
    </row>
    <row r="877" customFormat="false" ht="12.75" hidden="false" customHeight="false" outlineLevel="0" collapsed="false">
      <c r="A877" s="56"/>
      <c r="B877" s="57"/>
      <c r="C877" s="118"/>
      <c r="D877" s="57"/>
    </row>
    <row r="878" customFormat="false" ht="12.75" hidden="false" customHeight="false" outlineLevel="0" collapsed="false">
      <c r="A878" s="56"/>
      <c r="B878" s="57"/>
      <c r="C878" s="118"/>
      <c r="D878" s="57"/>
    </row>
    <row r="879" customFormat="false" ht="12.75" hidden="false" customHeight="false" outlineLevel="0" collapsed="false">
      <c r="A879" s="56"/>
      <c r="B879" s="57"/>
      <c r="C879" s="118"/>
      <c r="D879" s="57"/>
    </row>
    <row r="880" customFormat="false" ht="12.75" hidden="false" customHeight="false" outlineLevel="0" collapsed="false">
      <c r="A880" s="56"/>
      <c r="B880" s="57"/>
      <c r="C880" s="118"/>
      <c r="D880" s="57"/>
    </row>
    <row r="881" customFormat="false" ht="12.75" hidden="false" customHeight="false" outlineLevel="0" collapsed="false">
      <c r="A881" s="56"/>
      <c r="B881" s="57"/>
      <c r="C881" s="118"/>
      <c r="D881" s="57"/>
    </row>
    <row r="882" customFormat="false" ht="12.75" hidden="false" customHeight="false" outlineLevel="0" collapsed="false">
      <c r="A882" s="56"/>
      <c r="B882" s="57"/>
      <c r="C882" s="118"/>
      <c r="D882" s="57"/>
    </row>
    <row r="883" customFormat="false" ht="12.75" hidden="false" customHeight="false" outlineLevel="0" collapsed="false">
      <c r="A883" s="56"/>
      <c r="B883" s="57"/>
      <c r="C883" s="118"/>
      <c r="D883" s="57"/>
    </row>
    <row r="884" customFormat="false" ht="12.75" hidden="false" customHeight="false" outlineLevel="0" collapsed="false">
      <c r="A884" s="56"/>
      <c r="B884" s="57"/>
      <c r="C884" s="118"/>
      <c r="D884" s="57"/>
    </row>
    <row r="885" customFormat="false" ht="12.75" hidden="false" customHeight="false" outlineLevel="0" collapsed="false">
      <c r="A885" s="56"/>
      <c r="B885" s="57"/>
      <c r="C885" s="118"/>
      <c r="D885" s="57"/>
    </row>
    <row r="886" customFormat="false" ht="12.75" hidden="false" customHeight="false" outlineLevel="0" collapsed="false">
      <c r="A886" s="56"/>
      <c r="B886" s="57"/>
      <c r="C886" s="118"/>
      <c r="D886" s="57"/>
    </row>
    <row r="887" customFormat="false" ht="12.75" hidden="false" customHeight="false" outlineLevel="0" collapsed="false">
      <c r="A887" s="56"/>
      <c r="B887" s="57"/>
      <c r="C887" s="118"/>
      <c r="D887" s="57"/>
    </row>
    <row r="888" customFormat="false" ht="12.75" hidden="false" customHeight="false" outlineLevel="0" collapsed="false">
      <c r="A888" s="56"/>
      <c r="B888" s="57"/>
      <c r="C888" s="118"/>
      <c r="D888" s="57"/>
    </row>
    <row r="889" customFormat="false" ht="12.75" hidden="false" customHeight="false" outlineLevel="0" collapsed="false">
      <c r="A889" s="56"/>
      <c r="B889" s="57"/>
      <c r="C889" s="118"/>
      <c r="D889" s="57"/>
    </row>
    <row r="890" customFormat="false" ht="12.75" hidden="false" customHeight="false" outlineLevel="0" collapsed="false">
      <c r="A890" s="56"/>
      <c r="B890" s="57"/>
      <c r="C890" s="118"/>
      <c r="D890" s="57"/>
    </row>
    <row r="891" customFormat="false" ht="12.75" hidden="false" customHeight="false" outlineLevel="0" collapsed="false">
      <c r="A891" s="56"/>
      <c r="B891" s="57"/>
      <c r="C891" s="118"/>
      <c r="D891" s="57"/>
    </row>
    <row r="892" customFormat="false" ht="12.75" hidden="false" customHeight="false" outlineLevel="0" collapsed="false">
      <c r="A892" s="56"/>
      <c r="B892" s="57"/>
      <c r="C892" s="118"/>
      <c r="D892" s="57"/>
    </row>
    <row r="893" customFormat="false" ht="12.75" hidden="false" customHeight="false" outlineLevel="0" collapsed="false">
      <c r="A893" s="56"/>
      <c r="B893" s="57"/>
      <c r="C893" s="118"/>
      <c r="D893" s="57"/>
    </row>
    <row r="894" customFormat="false" ht="12.75" hidden="false" customHeight="false" outlineLevel="0" collapsed="false">
      <c r="A894" s="56"/>
      <c r="B894" s="57"/>
      <c r="C894" s="118"/>
      <c r="D894" s="57"/>
    </row>
    <row r="895" customFormat="false" ht="12.75" hidden="false" customHeight="false" outlineLevel="0" collapsed="false">
      <c r="A895" s="56"/>
      <c r="B895" s="57"/>
      <c r="C895" s="118"/>
      <c r="D895" s="57"/>
    </row>
    <row r="896" customFormat="false" ht="12.75" hidden="false" customHeight="false" outlineLevel="0" collapsed="false">
      <c r="A896" s="56"/>
      <c r="B896" s="57"/>
      <c r="C896" s="118"/>
      <c r="D896" s="57"/>
    </row>
    <row r="897" customFormat="false" ht="12.75" hidden="false" customHeight="false" outlineLevel="0" collapsed="false">
      <c r="A897" s="56"/>
      <c r="B897" s="57"/>
      <c r="C897" s="118"/>
      <c r="D897" s="57"/>
    </row>
    <row r="898" customFormat="false" ht="12.75" hidden="false" customHeight="false" outlineLevel="0" collapsed="false">
      <c r="A898" s="56"/>
      <c r="B898" s="57"/>
      <c r="C898" s="118"/>
      <c r="D898" s="57"/>
    </row>
    <row r="899" customFormat="false" ht="12.75" hidden="false" customHeight="false" outlineLevel="0" collapsed="false">
      <c r="A899" s="56"/>
      <c r="B899" s="57"/>
      <c r="C899" s="118"/>
      <c r="D899" s="57"/>
    </row>
    <row r="900" customFormat="false" ht="12.75" hidden="false" customHeight="false" outlineLevel="0" collapsed="false">
      <c r="A900" s="56"/>
      <c r="B900" s="57"/>
      <c r="C900" s="118"/>
      <c r="D900" s="57"/>
    </row>
    <row r="901" customFormat="false" ht="12.75" hidden="false" customHeight="false" outlineLevel="0" collapsed="false">
      <c r="A901" s="56"/>
      <c r="B901" s="57"/>
      <c r="C901" s="118"/>
      <c r="D901" s="57"/>
    </row>
    <row r="902" customFormat="false" ht="12.75" hidden="false" customHeight="false" outlineLevel="0" collapsed="false">
      <c r="A902" s="56"/>
      <c r="B902" s="57"/>
      <c r="C902" s="118"/>
      <c r="D902" s="57"/>
    </row>
    <row r="903" customFormat="false" ht="12.75" hidden="false" customHeight="false" outlineLevel="0" collapsed="false">
      <c r="A903" s="56"/>
      <c r="B903" s="57"/>
      <c r="C903" s="118"/>
      <c r="D903" s="57"/>
    </row>
    <row r="904" customFormat="false" ht="12.75" hidden="false" customHeight="false" outlineLevel="0" collapsed="false">
      <c r="A904" s="56"/>
      <c r="B904" s="57"/>
      <c r="C904" s="118"/>
      <c r="D904" s="57"/>
    </row>
    <row r="905" customFormat="false" ht="12.75" hidden="false" customHeight="false" outlineLevel="0" collapsed="false">
      <c r="A905" s="56"/>
      <c r="B905" s="57"/>
      <c r="C905" s="118"/>
      <c r="D905" s="57"/>
    </row>
    <row r="906" customFormat="false" ht="12.75" hidden="false" customHeight="false" outlineLevel="0" collapsed="false">
      <c r="A906" s="56"/>
      <c r="B906" s="57"/>
      <c r="C906" s="118"/>
      <c r="D906" s="57"/>
    </row>
    <row r="907" customFormat="false" ht="12.75" hidden="false" customHeight="false" outlineLevel="0" collapsed="false">
      <c r="A907" s="56"/>
      <c r="B907" s="57"/>
      <c r="C907" s="118"/>
      <c r="D907" s="57"/>
    </row>
    <row r="908" customFormat="false" ht="12.75" hidden="false" customHeight="false" outlineLevel="0" collapsed="false">
      <c r="A908" s="56"/>
      <c r="B908" s="57"/>
      <c r="C908" s="118"/>
      <c r="D908" s="57"/>
    </row>
    <row r="909" customFormat="false" ht="12.75" hidden="false" customHeight="false" outlineLevel="0" collapsed="false">
      <c r="A909" s="56"/>
      <c r="B909" s="57"/>
      <c r="C909" s="118"/>
      <c r="D909" s="57"/>
    </row>
    <row r="910" customFormat="false" ht="12.75" hidden="false" customHeight="false" outlineLevel="0" collapsed="false">
      <c r="A910" s="56"/>
      <c r="B910" s="57"/>
      <c r="C910" s="118"/>
      <c r="D910" s="57"/>
    </row>
    <row r="911" customFormat="false" ht="12.75" hidden="false" customHeight="false" outlineLevel="0" collapsed="false">
      <c r="A911" s="56"/>
      <c r="B911" s="57"/>
      <c r="C911" s="118"/>
      <c r="D911" s="57"/>
    </row>
    <row r="912" customFormat="false" ht="12.75" hidden="false" customHeight="false" outlineLevel="0" collapsed="false">
      <c r="A912" s="56"/>
      <c r="B912" s="57"/>
      <c r="C912" s="118"/>
      <c r="D912" s="57"/>
    </row>
    <row r="913" customFormat="false" ht="12.75" hidden="false" customHeight="false" outlineLevel="0" collapsed="false">
      <c r="A913" s="56"/>
      <c r="B913" s="57"/>
      <c r="C913" s="118"/>
      <c r="D913" s="57"/>
    </row>
    <row r="914" customFormat="false" ht="12.75" hidden="false" customHeight="false" outlineLevel="0" collapsed="false">
      <c r="A914" s="56"/>
      <c r="B914" s="57"/>
      <c r="C914" s="118"/>
      <c r="D914" s="57"/>
    </row>
    <row r="915" customFormat="false" ht="12.75" hidden="false" customHeight="false" outlineLevel="0" collapsed="false">
      <c r="A915" s="56"/>
      <c r="B915" s="57"/>
      <c r="C915" s="118"/>
      <c r="D915" s="57"/>
    </row>
    <row r="916" customFormat="false" ht="12.75" hidden="false" customHeight="false" outlineLevel="0" collapsed="false">
      <c r="A916" s="56"/>
      <c r="B916" s="57"/>
      <c r="C916" s="118"/>
      <c r="D916" s="57"/>
    </row>
    <row r="917" customFormat="false" ht="12.75" hidden="false" customHeight="false" outlineLevel="0" collapsed="false">
      <c r="A917" s="56"/>
      <c r="B917" s="57"/>
      <c r="C917" s="118"/>
      <c r="D917" s="57"/>
    </row>
    <row r="918" customFormat="false" ht="12.75" hidden="false" customHeight="false" outlineLevel="0" collapsed="false">
      <c r="A918" s="56"/>
      <c r="B918" s="57"/>
      <c r="C918" s="118"/>
      <c r="D918" s="57"/>
    </row>
    <row r="919" customFormat="false" ht="12.75" hidden="false" customHeight="false" outlineLevel="0" collapsed="false">
      <c r="A919" s="56"/>
      <c r="B919" s="57"/>
      <c r="C919" s="118"/>
      <c r="D919" s="57"/>
    </row>
    <row r="920" customFormat="false" ht="12.75" hidden="false" customHeight="false" outlineLevel="0" collapsed="false">
      <c r="A920" s="56"/>
      <c r="B920" s="57"/>
      <c r="C920" s="118"/>
      <c r="D920" s="57"/>
    </row>
    <row r="921" customFormat="false" ht="12.75" hidden="false" customHeight="false" outlineLevel="0" collapsed="false">
      <c r="A921" s="56"/>
      <c r="B921" s="57"/>
      <c r="C921" s="118"/>
      <c r="D921" s="57"/>
    </row>
    <row r="922" customFormat="false" ht="12.75" hidden="false" customHeight="false" outlineLevel="0" collapsed="false">
      <c r="A922" s="56"/>
      <c r="B922" s="57"/>
      <c r="C922" s="118"/>
      <c r="D922" s="57"/>
    </row>
    <row r="923" customFormat="false" ht="12.75" hidden="false" customHeight="false" outlineLevel="0" collapsed="false">
      <c r="A923" s="56"/>
      <c r="B923" s="57"/>
      <c r="C923" s="118"/>
      <c r="D923" s="57"/>
    </row>
    <row r="924" customFormat="false" ht="12.75" hidden="false" customHeight="false" outlineLevel="0" collapsed="false">
      <c r="A924" s="56"/>
      <c r="B924" s="57"/>
      <c r="C924" s="118"/>
      <c r="D924" s="57"/>
    </row>
    <row r="925" customFormat="false" ht="12.75" hidden="false" customHeight="false" outlineLevel="0" collapsed="false">
      <c r="A925" s="56"/>
      <c r="B925" s="57"/>
      <c r="C925" s="118"/>
      <c r="D925" s="57"/>
    </row>
    <row r="926" customFormat="false" ht="12.75" hidden="false" customHeight="false" outlineLevel="0" collapsed="false">
      <c r="A926" s="56"/>
      <c r="B926" s="57"/>
      <c r="C926" s="118"/>
      <c r="D926" s="57"/>
    </row>
    <row r="927" customFormat="false" ht="12.75" hidden="false" customHeight="false" outlineLevel="0" collapsed="false">
      <c r="A927" s="56"/>
      <c r="B927" s="57"/>
      <c r="C927" s="118"/>
      <c r="D927" s="57"/>
    </row>
    <row r="928" customFormat="false" ht="12.75" hidden="false" customHeight="false" outlineLevel="0" collapsed="false">
      <c r="A928" s="56"/>
      <c r="B928" s="57"/>
      <c r="C928" s="118"/>
      <c r="D928" s="57"/>
    </row>
    <row r="929" customFormat="false" ht="12.75" hidden="false" customHeight="false" outlineLevel="0" collapsed="false">
      <c r="A929" s="56"/>
      <c r="B929" s="57"/>
      <c r="C929" s="118"/>
      <c r="D929" s="57"/>
    </row>
    <row r="930" customFormat="false" ht="12.75" hidden="false" customHeight="false" outlineLevel="0" collapsed="false">
      <c r="A930" s="56"/>
      <c r="B930" s="57"/>
      <c r="C930" s="118"/>
      <c r="D930" s="57"/>
    </row>
    <row r="931" customFormat="false" ht="12.75" hidden="false" customHeight="false" outlineLevel="0" collapsed="false">
      <c r="A931" s="56"/>
      <c r="B931" s="57"/>
      <c r="C931" s="118"/>
      <c r="D931" s="57"/>
    </row>
    <row r="932" customFormat="false" ht="12.75" hidden="false" customHeight="false" outlineLevel="0" collapsed="false">
      <c r="A932" s="56"/>
      <c r="B932" s="57"/>
      <c r="C932" s="118"/>
      <c r="D932" s="57"/>
    </row>
    <row r="933" customFormat="false" ht="12.75" hidden="false" customHeight="false" outlineLevel="0" collapsed="false">
      <c r="A933" s="56"/>
      <c r="B933" s="57"/>
      <c r="C933" s="118"/>
      <c r="D933" s="57"/>
    </row>
    <row r="934" customFormat="false" ht="12.75" hidden="false" customHeight="false" outlineLevel="0" collapsed="false">
      <c r="A934" s="56"/>
      <c r="B934" s="57"/>
      <c r="C934" s="118"/>
      <c r="D934" s="57"/>
    </row>
    <row r="935" customFormat="false" ht="12.75" hidden="false" customHeight="false" outlineLevel="0" collapsed="false">
      <c r="A935" s="62"/>
      <c r="B935" s="57"/>
      <c r="C935" s="63"/>
      <c r="D935" s="60"/>
    </row>
    <row r="936" customFormat="false" ht="12.75" hidden="false" customHeight="false" outlineLevel="0" collapsed="false">
      <c r="A936" s="56"/>
      <c r="B936" s="57"/>
      <c r="C936" s="118"/>
      <c r="D936" s="57"/>
    </row>
    <row r="937" customFormat="false" ht="12.75" hidden="false" customHeight="false" outlineLevel="0" collapsed="false">
      <c r="A937" s="56"/>
      <c r="B937" s="57"/>
      <c r="C937" s="118"/>
      <c r="D937" s="57"/>
    </row>
    <row r="938" customFormat="false" ht="12.75" hidden="false" customHeight="false" outlineLevel="0" collapsed="false">
      <c r="A938" s="56"/>
      <c r="B938" s="57"/>
      <c r="C938" s="118"/>
      <c r="D938" s="57"/>
    </row>
    <row r="939" customFormat="false" ht="12.75" hidden="false" customHeight="false" outlineLevel="0" collapsed="false">
      <c r="A939" s="56"/>
      <c r="B939" s="57"/>
      <c r="C939" s="118"/>
      <c r="D939" s="57"/>
    </row>
    <row r="940" customFormat="false" ht="12.75" hidden="false" customHeight="false" outlineLevel="0" collapsed="false">
      <c r="A940" s="56"/>
      <c r="B940" s="57"/>
      <c r="C940" s="118"/>
      <c r="D940" s="57"/>
    </row>
    <row r="941" customFormat="false" ht="12.75" hidden="false" customHeight="false" outlineLevel="0" collapsed="false">
      <c r="A941" s="56"/>
      <c r="B941" s="57"/>
      <c r="C941" s="118"/>
      <c r="D941" s="57"/>
    </row>
    <row r="942" customFormat="false" ht="12.75" hidden="false" customHeight="false" outlineLevel="0" collapsed="false">
      <c r="A942" s="56"/>
      <c r="B942" s="57"/>
      <c r="C942" s="118"/>
      <c r="D942" s="57"/>
    </row>
    <row r="943" customFormat="false" ht="12.75" hidden="false" customHeight="false" outlineLevel="0" collapsed="false">
      <c r="A943" s="56"/>
      <c r="B943" s="57"/>
      <c r="C943" s="118"/>
      <c r="D943" s="57"/>
    </row>
    <row r="944" customFormat="false" ht="12.75" hidden="false" customHeight="false" outlineLevel="0" collapsed="false">
      <c r="A944" s="56"/>
      <c r="B944" s="57"/>
      <c r="C944" s="118"/>
      <c r="D944" s="57"/>
    </row>
    <row r="945" customFormat="false" ht="12.75" hidden="false" customHeight="false" outlineLevel="0" collapsed="false">
      <c r="A945" s="56"/>
      <c r="B945" s="57"/>
      <c r="C945" s="118"/>
      <c r="D945" s="57"/>
    </row>
    <row r="946" customFormat="false" ht="12.75" hidden="false" customHeight="false" outlineLevel="0" collapsed="false">
      <c r="A946" s="56"/>
      <c r="B946" s="57"/>
      <c r="C946" s="118"/>
      <c r="D946" s="57"/>
    </row>
    <row r="947" customFormat="false" ht="12.75" hidden="false" customHeight="false" outlineLevel="0" collapsed="false">
      <c r="A947" s="56"/>
      <c r="B947" s="57"/>
      <c r="C947" s="118"/>
      <c r="D947" s="57"/>
    </row>
    <row r="948" customFormat="false" ht="12.75" hidden="false" customHeight="false" outlineLevel="0" collapsed="false">
      <c r="A948" s="56"/>
      <c r="B948" s="57"/>
      <c r="C948" s="118"/>
      <c r="D948" s="57"/>
    </row>
    <row r="949" customFormat="false" ht="12.75" hidden="false" customHeight="false" outlineLevel="0" collapsed="false">
      <c r="A949" s="56"/>
      <c r="B949" s="57"/>
      <c r="C949" s="118"/>
      <c r="D949" s="57"/>
    </row>
    <row r="950" customFormat="false" ht="12.75" hidden="false" customHeight="false" outlineLevel="0" collapsed="false">
      <c r="A950" s="56"/>
      <c r="B950" s="57"/>
      <c r="C950" s="118"/>
      <c r="D950" s="57"/>
    </row>
    <row r="951" customFormat="false" ht="12.75" hidden="false" customHeight="false" outlineLevel="0" collapsed="false">
      <c r="A951" s="56"/>
      <c r="B951" s="57"/>
      <c r="C951" s="118"/>
      <c r="D951" s="57"/>
    </row>
    <row r="952" customFormat="false" ht="12.75" hidden="false" customHeight="false" outlineLevel="0" collapsed="false">
      <c r="A952" s="56"/>
      <c r="B952" s="57"/>
      <c r="C952" s="118"/>
      <c r="D952" s="57"/>
    </row>
    <row r="953" customFormat="false" ht="12.75" hidden="false" customHeight="false" outlineLevel="0" collapsed="false">
      <c r="A953" s="56"/>
      <c r="B953" s="57"/>
      <c r="C953" s="118"/>
      <c r="D953" s="57"/>
    </row>
    <row r="954" customFormat="false" ht="12.75" hidden="false" customHeight="false" outlineLevel="0" collapsed="false">
      <c r="A954" s="56"/>
      <c r="B954" s="57"/>
      <c r="C954" s="118"/>
      <c r="D954" s="57"/>
    </row>
    <row r="955" customFormat="false" ht="12.75" hidden="false" customHeight="false" outlineLevel="0" collapsed="false">
      <c r="A955" s="56"/>
      <c r="B955" s="57"/>
      <c r="C955" s="118"/>
      <c r="D955" s="57"/>
    </row>
    <row r="956" customFormat="false" ht="12.75" hidden="false" customHeight="false" outlineLevel="0" collapsed="false">
      <c r="A956" s="56"/>
      <c r="B956" s="57"/>
      <c r="C956" s="118"/>
      <c r="D956" s="57"/>
    </row>
    <row r="957" customFormat="false" ht="12.75" hidden="false" customHeight="false" outlineLevel="0" collapsed="false">
      <c r="A957" s="56"/>
      <c r="B957" s="57"/>
      <c r="C957" s="118"/>
      <c r="D957" s="57"/>
    </row>
    <row r="958" customFormat="false" ht="12.75" hidden="false" customHeight="false" outlineLevel="0" collapsed="false">
      <c r="A958" s="56"/>
      <c r="B958" s="57"/>
      <c r="C958" s="118"/>
      <c r="D958" s="57"/>
    </row>
    <row r="959" customFormat="false" ht="12.75" hidden="false" customHeight="false" outlineLevel="0" collapsed="false">
      <c r="A959" s="56"/>
      <c r="B959" s="57"/>
      <c r="C959" s="118"/>
      <c r="D959" s="57"/>
    </row>
    <row r="960" customFormat="false" ht="12.75" hidden="false" customHeight="false" outlineLevel="0" collapsed="false">
      <c r="A960" s="56"/>
      <c r="B960" s="57"/>
      <c r="C960" s="118"/>
      <c r="D960" s="57"/>
    </row>
    <row r="961" customFormat="false" ht="12.75" hidden="false" customHeight="false" outlineLevel="0" collapsed="false">
      <c r="A961" s="56"/>
      <c r="B961" s="57"/>
      <c r="C961" s="118"/>
      <c r="D961" s="57"/>
    </row>
    <row r="962" customFormat="false" ht="12.75" hidden="false" customHeight="false" outlineLevel="0" collapsed="false">
      <c r="A962" s="56"/>
      <c r="B962" s="57"/>
      <c r="C962" s="118"/>
      <c r="D962" s="57"/>
    </row>
    <row r="963" customFormat="false" ht="12.75" hidden="false" customHeight="false" outlineLevel="0" collapsed="false">
      <c r="A963" s="56"/>
      <c r="B963" s="57"/>
      <c r="C963" s="118"/>
      <c r="D963" s="57"/>
    </row>
    <row r="964" customFormat="false" ht="12.75" hidden="false" customHeight="false" outlineLevel="0" collapsed="false">
      <c r="A964" s="56"/>
      <c r="B964" s="57"/>
      <c r="C964" s="118"/>
      <c r="D964" s="57"/>
    </row>
    <row r="965" customFormat="false" ht="12.75" hidden="false" customHeight="false" outlineLevel="0" collapsed="false">
      <c r="A965" s="56"/>
      <c r="B965" s="57"/>
      <c r="C965" s="118"/>
      <c r="D965" s="57"/>
    </row>
    <row r="966" customFormat="false" ht="12.75" hidden="false" customHeight="false" outlineLevel="0" collapsed="false">
      <c r="A966" s="56"/>
      <c r="B966" s="57"/>
      <c r="C966" s="118"/>
      <c r="D966" s="57"/>
    </row>
    <row r="967" customFormat="false" ht="12.75" hidden="false" customHeight="false" outlineLevel="0" collapsed="false">
      <c r="A967" s="56"/>
      <c r="B967" s="57"/>
      <c r="C967" s="118"/>
      <c r="D967" s="57"/>
    </row>
    <row r="968" customFormat="false" ht="12.75" hidden="false" customHeight="false" outlineLevel="0" collapsed="false">
      <c r="A968" s="56"/>
      <c r="B968" s="57"/>
      <c r="C968" s="118"/>
      <c r="D968" s="57"/>
    </row>
    <row r="969" customFormat="false" ht="12.75" hidden="false" customHeight="false" outlineLevel="0" collapsed="false">
      <c r="A969" s="56"/>
      <c r="B969" s="57"/>
      <c r="C969" s="118"/>
      <c r="D969" s="57"/>
    </row>
    <row r="970" customFormat="false" ht="12.75" hidden="false" customHeight="false" outlineLevel="0" collapsed="false">
      <c r="A970" s="56"/>
      <c r="B970" s="57"/>
      <c r="C970" s="118"/>
      <c r="D970" s="57"/>
    </row>
    <row r="971" customFormat="false" ht="12.75" hidden="false" customHeight="false" outlineLevel="0" collapsed="false">
      <c r="A971" s="56"/>
      <c r="B971" s="57"/>
      <c r="C971" s="118"/>
      <c r="D971" s="57"/>
    </row>
    <row r="972" customFormat="false" ht="12.75" hidden="false" customHeight="false" outlineLevel="0" collapsed="false">
      <c r="A972" s="56"/>
      <c r="B972" s="57"/>
      <c r="C972" s="118"/>
      <c r="D972" s="57"/>
    </row>
    <row r="973" customFormat="false" ht="12.75" hidden="false" customHeight="false" outlineLevel="0" collapsed="false">
      <c r="A973" s="56"/>
      <c r="B973" s="57"/>
      <c r="C973" s="118"/>
      <c r="D973" s="57"/>
    </row>
    <row r="974" customFormat="false" ht="12.75" hidden="false" customHeight="false" outlineLevel="0" collapsed="false">
      <c r="A974" s="56"/>
      <c r="B974" s="57"/>
      <c r="C974" s="118"/>
      <c r="D974" s="57"/>
    </row>
    <row r="975" customFormat="false" ht="12.75" hidden="false" customHeight="false" outlineLevel="0" collapsed="false">
      <c r="A975" s="56"/>
      <c r="B975" s="57"/>
      <c r="C975" s="118"/>
      <c r="D975" s="57"/>
    </row>
    <row r="976" customFormat="false" ht="12.75" hidden="false" customHeight="false" outlineLevel="0" collapsed="false">
      <c r="A976" s="56"/>
      <c r="B976" s="57"/>
      <c r="C976" s="118"/>
      <c r="D976" s="57"/>
    </row>
    <row r="977" customFormat="false" ht="12.75" hidden="false" customHeight="false" outlineLevel="0" collapsed="false">
      <c r="A977" s="56"/>
      <c r="B977" s="57"/>
      <c r="C977" s="118"/>
      <c r="D977" s="57"/>
    </row>
    <row r="978" customFormat="false" ht="12.75" hidden="false" customHeight="false" outlineLevel="0" collapsed="false">
      <c r="A978" s="56"/>
      <c r="B978" s="57"/>
      <c r="C978" s="118"/>
      <c r="D978" s="57"/>
    </row>
    <row r="979" customFormat="false" ht="12.75" hidden="false" customHeight="false" outlineLevel="0" collapsed="false">
      <c r="A979" s="56"/>
      <c r="B979" s="57"/>
      <c r="C979" s="118"/>
      <c r="D979" s="57"/>
    </row>
    <row r="980" customFormat="false" ht="12.75" hidden="false" customHeight="false" outlineLevel="0" collapsed="false">
      <c r="A980" s="56"/>
      <c r="B980" s="57"/>
      <c r="C980" s="118"/>
      <c r="D980" s="57"/>
    </row>
    <row r="981" customFormat="false" ht="12.75" hidden="false" customHeight="false" outlineLevel="0" collapsed="false">
      <c r="A981" s="56"/>
      <c r="B981" s="57"/>
      <c r="C981" s="118"/>
      <c r="D981" s="57"/>
    </row>
    <row r="982" customFormat="false" ht="12.75" hidden="false" customHeight="false" outlineLevel="0" collapsed="false">
      <c r="A982" s="56"/>
      <c r="B982" s="57"/>
      <c r="C982" s="118"/>
      <c r="D982" s="57"/>
    </row>
    <row r="983" customFormat="false" ht="12.75" hidden="false" customHeight="false" outlineLevel="0" collapsed="false">
      <c r="A983" s="56"/>
      <c r="B983" s="57"/>
      <c r="C983" s="118"/>
      <c r="D983" s="57"/>
    </row>
    <row r="984" customFormat="false" ht="12.75" hidden="false" customHeight="false" outlineLevel="0" collapsed="false">
      <c r="A984" s="56"/>
      <c r="B984" s="57"/>
      <c r="C984" s="118"/>
      <c r="D984" s="57"/>
    </row>
    <row r="985" customFormat="false" ht="12.75" hidden="false" customHeight="false" outlineLevel="0" collapsed="false">
      <c r="A985" s="56"/>
      <c r="B985" s="57"/>
      <c r="C985" s="118"/>
      <c r="D985" s="57"/>
    </row>
    <row r="986" customFormat="false" ht="12.75" hidden="false" customHeight="false" outlineLevel="0" collapsed="false">
      <c r="A986" s="56"/>
      <c r="B986" s="57"/>
      <c r="C986" s="118"/>
      <c r="D986" s="57"/>
    </row>
    <row r="987" customFormat="false" ht="12.75" hidden="false" customHeight="false" outlineLevel="0" collapsed="false">
      <c r="A987" s="56"/>
      <c r="B987" s="57"/>
      <c r="C987" s="118"/>
      <c r="D987" s="57"/>
    </row>
    <row r="988" customFormat="false" ht="12.75" hidden="false" customHeight="false" outlineLevel="0" collapsed="false">
      <c r="A988" s="56"/>
      <c r="B988" s="57"/>
      <c r="C988" s="118"/>
      <c r="D988" s="57"/>
    </row>
    <row r="989" customFormat="false" ht="12.75" hidden="false" customHeight="false" outlineLevel="0" collapsed="false">
      <c r="A989" s="56"/>
      <c r="B989" s="57"/>
      <c r="C989" s="118"/>
      <c r="D989" s="57"/>
    </row>
    <row r="990" customFormat="false" ht="12.75" hidden="false" customHeight="false" outlineLevel="0" collapsed="false">
      <c r="A990" s="56"/>
      <c r="B990" s="57"/>
      <c r="C990" s="118"/>
      <c r="D990" s="57"/>
    </row>
    <row r="991" customFormat="false" ht="12.75" hidden="false" customHeight="false" outlineLevel="0" collapsed="false">
      <c r="A991" s="56"/>
      <c r="B991" s="57"/>
      <c r="C991" s="118"/>
      <c r="D991" s="57"/>
    </row>
    <row r="992" customFormat="false" ht="12.75" hidden="false" customHeight="false" outlineLevel="0" collapsed="false">
      <c r="A992" s="56"/>
      <c r="B992" s="57"/>
      <c r="C992" s="118"/>
      <c r="D992" s="57"/>
    </row>
    <row r="993" customFormat="false" ht="12.75" hidden="false" customHeight="false" outlineLevel="0" collapsed="false">
      <c r="A993" s="56"/>
      <c r="B993" s="57"/>
      <c r="C993" s="118"/>
      <c r="D993" s="57"/>
    </row>
    <row r="994" customFormat="false" ht="12.75" hidden="false" customHeight="false" outlineLevel="0" collapsed="false">
      <c r="A994" s="56"/>
      <c r="B994" s="57"/>
      <c r="C994" s="118"/>
      <c r="D994" s="57"/>
    </row>
    <row r="995" customFormat="false" ht="12.75" hidden="false" customHeight="false" outlineLevel="0" collapsed="false">
      <c r="A995" s="56"/>
      <c r="B995" s="57"/>
      <c r="C995" s="118"/>
      <c r="D995" s="57"/>
    </row>
    <row r="996" customFormat="false" ht="12.75" hidden="false" customHeight="false" outlineLevel="0" collapsed="false">
      <c r="A996" s="56"/>
      <c r="B996" s="57"/>
      <c r="C996" s="118"/>
      <c r="D996" s="57"/>
    </row>
    <row r="997" customFormat="false" ht="12.75" hidden="false" customHeight="false" outlineLevel="0" collapsed="false">
      <c r="A997" s="56"/>
      <c r="B997" s="57"/>
      <c r="C997" s="118"/>
      <c r="D997" s="57"/>
    </row>
    <row r="998" customFormat="false" ht="12.75" hidden="false" customHeight="false" outlineLevel="0" collapsed="false">
      <c r="A998" s="56"/>
      <c r="B998" s="57"/>
      <c r="C998" s="118"/>
      <c r="D998" s="57"/>
    </row>
    <row r="999" customFormat="false" ht="12.75" hidden="false" customHeight="false" outlineLevel="0" collapsed="false">
      <c r="A999" s="56"/>
      <c r="B999" s="57"/>
      <c r="C999" s="118"/>
      <c r="D999" s="57"/>
    </row>
    <row r="1000" customFormat="false" ht="12.75" hidden="false" customHeight="false" outlineLevel="0" collapsed="false">
      <c r="A1000" s="56"/>
      <c r="B1000" s="57"/>
      <c r="C1000" s="118"/>
      <c r="D1000" s="57"/>
    </row>
    <row r="1001" customFormat="false" ht="12.75" hidden="false" customHeight="false" outlineLevel="0" collapsed="false">
      <c r="A1001" s="56"/>
      <c r="B1001" s="57"/>
      <c r="C1001" s="118"/>
      <c r="D1001" s="57"/>
    </row>
    <row r="1002" customFormat="false" ht="12.75" hidden="false" customHeight="false" outlineLevel="0" collapsed="false">
      <c r="A1002" s="56"/>
      <c r="B1002" s="57"/>
      <c r="C1002" s="118"/>
      <c r="D1002" s="57"/>
    </row>
    <row r="1003" customFormat="false" ht="12.75" hidden="false" customHeight="false" outlineLevel="0" collapsed="false">
      <c r="A1003" s="56"/>
      <c r="B1003" s="57"/>
      <c r="C1003" s="118"/>
      <c r="D1003" s="57"/>
    </row>
    <row r="1004" customFormat="false" ht="12.75" hidden="false" customHeight="false" outlineLevel="0" collapsed="false">
      <c r="A1004" s="56"/>
      <c r="B1004" s="57"/>
      <c r="C1004" s="118"/>
      <c r="D1004" s="57"/>
    </row>
    <row r="1005" customFormat="false" ht="12.75" hidden="false" customHeight="false" outlineLevel="0" collapsed="false">
      <c r="A1005" s="56"/>
      <c r="B1005" s="57"/>
      <c r="C1005" s="118"/>
      <c r="D1005" s="57"/>
    </row>
    <row r="1006" customFormat="false" ht="12.75" hidden="false" customHeight="false" outlineLevel="0" collapsed="false">
      <c r="A1006" s="56"/>
      <c r="B1006" s="57"/>
      <c r="C1006" s="118"/>
      <c r="D1006" s="57"/>
    </row>
    <row r="1007" customFormat="false" ht="12.75" hidden="false" customHeight="false" outlineLevel="0" collapsed="false">
      <c r="A1007" s="56"/>
      <c r="B1007" s="57"/>
      <c r="C1007" s="118"/>
      <c r="D1007" s="57"/>
    </row>
    <row r="1008" customFormat="false" ht="12.75" hidden="false" customHeight="false" outlineLevel="0" collapsed="false">
      <c r="A1008" s="56"/>
      <c r="B1008" s="57"/>
      <c r="C1008" s="118"/>
      <c r="D1008" s="57"/>
    </row>
    <row r="1009" customFormat="false" ht="12.75" hidden="false" customHeight="false" outlineLevel="0" collapsed="false">
      <c r="A1009" s="56"/>
      <c r="B1009" s="57"/>
      <c r="C1009" s="118"/>
      <c r="D1009" s="57"/>
    </row>
    <row r="1010" customFormat="false" ht="12.75" hidden="false" customHeight="false" outlineLevel="0" collapsed="false">
      <c r="A1010" s="56"/>
      <c r="B1010" s="57"/>
      <c r="C1010" s="118"/>
      <c r="D1010" s="57"/>
    </row>
    <row r="1011" customFormat="false" ht="12.75" hidden="false" customHeight="false" outlineLevel="0" collapsed="false">
      <c r="A1011" s="56"/>
      <c r="B1011" s="57"/>
      <c r="C1011" s="118"/>
      <c r="D1011" s="57"/>
    </row>
    <row r="1012" customFormat="false" ht="12.75" hidden="false" customHeight="false" outlineLevel="0" collapsed="false">
      <c r="A1012" s="56"/>
      <c r="B1012" s="57"/>
      <c r="C1012" s="118"/>
      <c r="D1012" s="57"/>
    </row>
    <row r="1013" customFormat="false" ht="12.75" hidden="false" customHeight="false" outlineLevel="0" collapsed="false">
      <c r="A1013" s="56"/>
      <c r="B1013" s="57"/>
      <c r="C1013" s="118"/>
      <c r="D1013" s="57"/>
    </row>
    <row r="1014" customFormat="false" ht="12.75" hidden="false" customHeight="false" outlineLevel="0" collapsed="false">
      <c r="A1014" s="56"/>
      <c r="B1014" s="57"/>
      <c r="C1014" s="118"/>
      <c r="D1014" s="57"/>
    </row>
    <row r="1015" customFormat="false" ht="12.75" hidden="false" customHeight="false" outlineLevel="0" collapsed="false">
      <c r="A1015" s="56"/>
      <c r="B1015" s="57"/>
      <c r="C1015" s="118"/>
      <c r="D1015" s="57"/>
    </row>
    <row r="1016" customFormat="false" ht="12.75" hidden="false" customHeight="false" outlineLevel="0" collapsed="false">
      <c r="A1016" s="56"/>
      <c r="B1016" s="57"/>
      <c r="C1016" s="118"/>
      <c r="D1016" s="57"/>
    </row>
    <row r="1017" customFormat="false" ht="12.75" hidden="false" customHeight="false" outlineLevel="0" collapsed="false">
      <c r="A1017" s="56"/>
      <c r="B1017" s="57"/>
      <c r="C1017" s="118"/>
      <c r="D1017" s="57"/>
    </row>
    <row r="1018" customFormat="false" ht="12.75" hidden="false" customHeight="false" outlineLevel="0" collapsed="false">
      <c r="A1018" s="56"/>
      <c r="B1018" s="57"/>
      <c r="C1018" s="118"/>
      <c r="D1018" s="57"/>
    </row>
    <row r="1019" customFormat="false" ht="12.75" hidden="false" customHeight="false" outlineLevel="0" collapsed="false">
      <c r="A1019" s="56"/>
      <c r="B1019" s="57"/>
      <c r="C1019" s="118"/>
      <c r="D1019" s="57"/>
    </row>
    <row r="1020" customFormat="false" ht="12.75" hidden="false" customHeight="false" outlineLevel="0" collapsed="false">
      <c r="A1020" s="56"/>
      <c r="B1020" s="57"/>
      <c r="C1020" s="118"/>
      <c r="D1020" s="57"/>
    </row>
    <row r="1021" customFormat="false" ht="12.75" hidden="false" customHeight="false" outlineLevel="0" collapsed="false">
      <c r="A1021" s="56"/>
      <c r="B1021" s="57"/>
      <c r="C1021" s="118"/>
      <c r="D1021" s="57"/>
    </row>
    <row r="1022" customFormat="false" ht="12.75" hidden="false" customHeight="false" outlineLevel="0" collapsed="false">
      <c r="A1022" s="56"/>
      <c r="B1022" s="57"/>
      <c r="C1022" s="118"/>
      <c r="D1022" s="57"/>
    </row>
    <row r="1023" customFormat="false" ht="12.75" hidden="false" customHeight="false" outlineLevel="0" collapsed="false">
      <c r="A1023" s="56"/>
      <c r="B1023" s="57"/>
      <c r="C1023" s="118"/>
      <c r="D1023" s="57"/>
    </row>
    <row r="1024" customFormat="false" ht="12.75" hidden="false" customHeight="false" outlineLevel="0" collapsed="false">
      <c r="A1024" s="56"/>
      <c r="B1024" s="57"/>
      <c r="C1024" s="118"/>
      <c r="D1024" s="57"/>
    </row>
    <row r="1025" customFormat="false" ht="12.75" hidden="false" customHeight="false" outlineLevel="0" collapsed="false">
      <c r="A1025" s="56"/>
      <c r="B1025" s="57"/>
      <c r="C1025" s="118"/>
      <c r="D1025" s="57"/>
    </row>
    <row r="1026" customFormat="false" ht="12.75" hidden="false" customHeight="false" outlineLevel="0" collapsed="false">
      <c r="A1026" s="56"/>
      <c r="B1026" s="57"/>
      <c r="C1026" s="118"/>
      <c r="D1026" s="57"/>
    </row>
    <row r="1027" customFormat="false" ht="12.75" hidden="false" customHeight="false" outlineLevel="0" collapsed="false">
      <c r="A1027" s="56"/>
      <c r="B1027" s="57"/>
      <c r="C1027" s="118"/>
      <c r="D1027" s="57"/>
    </row>
    <row r="1028" customFormat="false" ht="12.75" hidden="false" customHeight="false" outlineLevel="0" collapsed="false">
      <c r="A1028" s="56"/>
      <c r="B1028" s="57"/>
      <c r="C1028" s="118"/>
      <c r="D1028" s="57"/>
    </row>
    <row r="1029" customFormat="false" ht="12.75" hidden="false" customHeight="false" outlineLevel="0" collapsed="false">
      <c r="A1029" s="56"/>
      <c r="B1029" s="57"/>
      <c r="C1029" s="118"/>
      <c r="D1029" s="57"/>
    </row>
    <row r="1030" customFormat="false" ht="12.75" hidden="false" customHeight="false" outlineLevel="0" collapsed="false">
      <c r="A1030" s="56"/>
      <c r="B1030" s="57"/>
      <c r="C1030" s="118"/>
      <c r="D1030" s="57"/>
    </row>
    <row r="1031" customFormat="false" ht="12.75" hidden="false" customHeight="false" outlineLevel="0" collapsed="false">
      <c r="A1031" s="56"/>
      <c r="B1031" s="57"/>
      <c r="C1031" s="118"/>
      <c r="D1031" s="57"/>
    </row>
    <row r="1032" customFormat="false" ht="12.75" hidden="false" customHeight="false" outlineLevel="0" collapsed="false">
      <c r="A1032" s="56"/>
      <c r="B1032" s="57"/>
      <c r="C1032" s="118"/>
      <c r="D1032" s="57"/>
    </row>
    <row r="1033" customFormat="false" ht="12.75" hidden="false" customHeight="false" outlineLevel="0" collapsed="false">
      <c r="A1033" s="56"/>
      <c r="B1033" s="57"/>
      <c r="C1033" s="118"/>
      <c r="D1033" s="57"/>
    </row>
    <row r="1034" customFormat="false" ht="12.75" hidden="false" customHeight="false" outlineLevel="0" collapsed="false">
      <c r="A1034" s="56"/>
      <c r="B1034" s="57"/>
      <c r="C1034" s="118"/>
      <c r="D1034" s="57"/>
    </row>
    <row r="1035" customFormat="false" ht="12.75" hidden="false" customHeight="false" outlineLevel="0" collapsed="false">
      <c r="A1035" s="56"/>
      <c r="B1035" s="57"/>
      <c r="C1035" s="118"/>
      <c r="D1035" s="57"/>
    </row>
    <row r="1036" customFormat="false" ht="12.75" hidden="false" customHeight="false" outlineLevel="0" collapsed="false">
      <c r="A1036" s="56"/>
      <c r="B1036" s="57"/>
      <c r="C1036" s="118"/>
      <c r="D1036" s="57"/>
    </row>
    <row r="1037" customFormat="false" ht="12.75" hidden="false" customHeight="false" outlineLevel="0" collapsed="false">
      <c r="A1037" s="56"/>
      <c r="B1037" s="57"/>
      <c r="C1037" s="118"/>
      <c r="D1037" s="57"/>
    </row>
    <row r="1038" customFormat="false" ht="12.75" hidden="false" customHeight="false" outlineLevel="0" collapsed="false">
      <c r="A1038" s="56"/>
      <c r="B1038" s="57"/>
      <c r="C1038" s="118"/>
      <c r="D1038" s="57"/>
    </row>
    <row r="1039" customFormat="false" ht="12.75" hidden="false" customHeight="false" outlineLevel="0" collapsed="false">
      <c r="A1039" s="56"/>
      <c r="B1039" s="57"/>
      <c r="C1039" s="118"/>
      <c r="D1039" s="57"/>
    </row>
    <row r="1040" customFormat="false" ht="12.75" hidden="false" customHeight="false" outlineLevel="0" collapsed="false">
      <c r="A1040" s="56"/>
      <c r="B1040" s="57"/>
      <c r="C1040" s="118"/>
      <c r="D1040" s="57"/>
    </row>
    <row r="1041" customFormat="false" ht="12.75" hidden="false" customHeight="false" outlineLevel="0" collapsed="false">
      <c r="A1041" s="56"/>
      <c r="B1041" s="57"/>
      <c r="C1041" s="118"/>
      <c r="D1041" s="57"/>
    </row>
    <row r="1042" customFormat="false" ht="12.75" hidden="false" customHeight="false" outlineLevel="0" collapsed="false">
      <c r="A1042" s="56"/>
      <c r="B1042" s="57"/>
      <c r="C1042" s="118"/>
      <c r="D1042" s="57"/>
    </row>
    <row r="1043" customFormat="false" ht="12.75" hidden="false" customHeight="false" outlineLevel="0" collapsed="false">
      <c r="A1043" s="56"/>
      <c r="B1043" s="57"/>
      <c r="C1043" s="118"/>
      <c r="D1043" s="57"/>
    </row>
    <row r="1044" customFormat="false" ht="12.75" hidden="false" customHeight="false" outlineLevel="0" collapsed="false">
      <c r="A1044" s="56"/>
      <c r="B1044" s="57"/>
      <c r="C1044" s="118"/>
      <c r="D1044" s="57"/>
    </row>
    <row r="1045" customFormat="false" ht="12.75" hidden="false" customHeight="false" outlineLevel="0" collapsed="false">
      <c r="A1045" s="56"/>
      <c r="B1045" s="57"/>
      <c r="C1045" s="118"/>
      <c r="D1045" s="57"/>
    </row>
    <row r="1046" customFormat="false" ht="12.75" hidden="false" customHeight="false" outlineLevel="0" collapsed="false">
      <c r="A1046" s="56"/>
      <c r="B1046" s="57"/>
      <c r="C1046" s="118"/>
      <c r="D1046" s="57"/>
    </row>
    <row r="1047" customFormat="false" ht="12.75" hidden="false" customHeight="false" outlineLevel="0" collapsed="false">
      <c r="A1047" s="56"/>
      <c r="B1047" s="57"/>
      <c r="C1047" s="118"/>
      <c r="D1047" s="57"/>
    </row>
    <row r="1048" customFormat="false" ht="12.75" hidden="false" customHeight="false" outlineLevel="0" collapsed="false">
      <c r="A1048" s="56"/>
      <c r="B1048" s="57"/>
      <c r="C1048" s="118"/>
      <c r="D1048" s="57"/>
    </row>
    <row r="1049" customFormat="false" ht="12.75" hidden="false" customHeight="false" outlineLevel="0" collapsed="false">
      <c r="A1049" s="56"/>
      <c r="B1049" s="57"/>
      <c r="C1049" s="118"/>
      <c r="D1049" s="57"/>
    </row>
    <row r="1050" customFormat="false" ht="12.75" hidden="false" customHeight="false" outlineLevel="0" collapsed="false">
      <c r="A1050" s="56"/>
      <c r="B1050" s="57"/>
      <c r="C1050" s="118"/>
      <c r="D1050" s="57"/>
    </row>
    <row r="1051" customFormat="false" ht="12.75" hidden="false" customHeight="false" outlineLevel="0" collapsed="false">
      <c r="A1051" s="56"/>
      <c r="B1051" s="57"/>
      <c r="C1051" s="118"/>
      <c r="D1051" s="57"/>
    </row>
    <row r="1052" customFormat="false" ht="12.75" hidden="false" customHeight="false" outlineLevel="0" collapsed="false">
      <c r="A1052" s="56"/>
      <c r="B1052" s="57"/>
      <c r="C1052" s="118"/>
      <c r="D1052" s="57"/>
    </row>
    <row r="1053" customFormat="false" ht="12.75" hidden="false" customHeight="false" outlineLevel="0" collapsed="false">
      <c r="A1053" s="56"/>
      <c r="B1053" s="57"/>
      <c r="C1053" s="118"/>
      <c r="D1053" s="57"/>
    </row>
    <row r="1054" customFormat="false" ht="12.75" hidden="false" customHeight="false" outlineLevel="0" collapsed="false">
      <c r="A1054" s="56"/>
      <c r="B1054" s="57"/>
      <c r="C1054" s="118"/>
      <c r="D1054" s="57"/>
    </row>
    <row r="1055" customFormat="false" ht="12.75" hidden="false" customHeight="false" outlineLevel="0" collapsed="false">
      <c r="A1055" s="56"/>
      <c r="B1055" s="57"/>
      <c r="C1055" s="118"/>
      <c r="D1055" s="57"/>
    </row>
    <row r="1056" customFormat="false" ht="12.75" hidden="false" customHeight="false" outlineLevel="0" collapsed="false">
      <c r="A1056" s="56"/>
      <c r="B1056" s="57"/>
      <c r="C1056" s="118"/>
      <c r="D1056" s="57"/>
    </row>
    <row r="1057" customFormat="false" ht="12.75" hidden="false" customHeight="false" outlineLevel="0" collapsed="false">
      <c r="A1057" s="56"/>
      <c r="B1057" s="57"/>
      <c r="C1057" s="118"/>
      <c r="D1057" s="57"/>
    </row>
    <row r="1058" customFormat="false" ht="12.75" hidden="false" customHeight="false" outlineLevel="0" collapsed="false">
      <c r="A1058" s="56"/>
      <c r="B1058" s="57"/>
      <c r="C1058" s="118"/>
      <c r="D1058" s="57"/>
    </row>
    <row r="1059" customFormat="false" ht="12.75" hidden="false" customHeight="false" outlineLevel="0" collapsed="false">
      <c r="A1059" s="56"/>
      <c r="B1059" s="57"/>
      <c r="C1059" s="118"/>
      <c r="D1059" s="57"/>
    </row>
    <row r="1060" customFormat="false" ht="12.75" hidden="false" customHeight="false" outlineLevel="0" collapsed="false">
      <c r="A1060" s="56"/>
      <c r="B1060" s="57"/>
      <c r="C1060" s="118"/>
      <c r="D1060" s="57"/>
    </row>
    <row r="1061" customFormat="false" ht="12.75" hidden="false" customHeight="false" outlineLevel="0" collapsed="false">
      <c r="A1061" s="56"/>
      <c r="B1061" s="57"/>
      <c r="C1061" s="118"/>
      <c r="D1061" s="57"/>
    </row>
    <row r="1062" customFormat="false" ht="12.75" hidden="false" customHeight="false" outlineLevel="0" collapsed="false">
      <c r="A1062" s="56"/>
      <c r="B1062" s="57"/>
      <c r="C1062" s="118"/>
      <c r="D1062" s="57"/>
    </row>
    <row r="1063" customFormat="false" ht="12.75" hidden="false" customHeight="false" outlineLevel="0" collapsed="false">
      <c r="A1063" s="56"/>
      <c r="B1063" s="57"/>
      <c r="C1063" s="118"/>
      <c r="D1063" s="57"/>
    </row>
    <row r="1064" customFormat="false" ht="12.75" hidden="false" customHeight="false" outlineLevel="0" collapsed="false">
      <c r="A1064" s="56"/>
      <c r="B1064" s="57"/>
      <c r="C1064" s="118"/>
      <c r="D1064" s="57"/>
    </row>
    <row r="1065" customFormat="false" ht="12.75" hidden="false" customHeight="false" outlineLevel="0" collapsed="false">
      <c r="A1065" s="56"/>
      <c r="B1065" s="57"/>
      <c r="C1065" s="118"/>
      <c r="D1065" s="57"/>
    </row>
    <row r="1066" customFormat="false" ht="12.75" hidden="false" customHeight="false" outlineLevel="0" collapsed="false">
      <c r="A1066" s="56"/>
      <c r="B1066" s="57"/>
      <c r="C1066" s="118"/>
      <c r="D1066" s="57"/>
    </row>
    <row r="1067" customFormat="false" ht="12.75" hidden="false" customHeight="false" outlineLevel="0" collapsed="false">
      <c r="A1067" s="56"/>
      <c r="B1067" s="57"/>
      <c r="C1067" s="118"/>
      <c r="D1067" s="57"/>
    </row>
    <row r="1068" customFormat="false" ht="12.75" hidden="false" customHeight="false" outlineLevel="0" collapsed="false">
      <c r="A1068" s="56"/>
      <c r="B1068" s="57"/>
      <c r="C1068" s="118"/>
      <c r="D1068" s="57"/>
    </row>
    <row r="1069" customFormat="false" ht="12.75" hidden="false" customHeight="false" outlineLevel="0" collapsed="false">
      <c r="A1069" s="56"/>
      <c r="B1069" s="57"/>
      <c r="C1069" s="118"/>
      <c r="D1069" s="57"/>
    </row>
    <row r="1070" customFormat="false" ht="12.75" hidden="false" customHeight="false" outlineLevel="0" collapsed="false">
      <c r="A1070" s="62"/>
      <c r="B1070" s="57"/>
      <c r="C1070" s="118"/>
      <c r="D1070" s="60"/>
    </row>
    <row r="1071" customFormat="false" ht="12.75" hidden="false" customHeight="false" outlineLevel="0" collapsed="false">
      <c r="A1071" s="62"/>
      <c r="B1071" s="57"/>
      <c r="C1071" s="118"/>
      <c r="D1071" s="60"/>
    </row>
    <row r="1072" customFormat="false" ht="12.75" hidden="false" customHeight="false" outlineLevel="0" collapsed="false">
      <c r="A1072" s="62"/>
      <c r="B1072" s="57"/>
      <c r="C1072" s="118"/>
      <c r="D1072" s="60"/>
    </row>
    <row r="1073" customFormat="false" ht="12.75" hidden="false" customHeight="false" outlineLevel="0" collapsed="false">
      <c r="A1073" s="56"/>
      <c r="B1073" s="57"/>
      <c r="C1073" s="118"/>
      <c r="D1073" s="57"/>
    </row>
    <row r="1074" customFormat="false" ht="12.75" hidden="false" customHeight="false" outlineLevel="0" collapsed="false">
      <c r="A1074" s="56"/>
      <c r="B1074" s="57"/>
      <c r="C1074" s="118"/>
      <c r="D1074" s="57"/>
    </row>
    <row r="1075" customFormat="false" ht="12.75" hidden="false" customHeight="false" outlineLevel="0" collapsed="false">
      <c r="A1075" s="56"/>
      <c r="B1075" s="57"/>
      <c r="C1075" s="118"/>
      <c r="D1075" s="57"/>
    </row>
    <row r="1076" customFormat="false" ht="12.75" hidden="false" customHeight="false" outlineLevel="0" collapsed="false">
      <c r="A1076" s="56"/>
      <c r="B1076" s="57"/>
      <c r="C1076" s="118"/>
      <c r="D1076" s="57"/>
    </row>
    <row r="1077" customFormat="false" ht="12.75" hidden="false" customHeight="false" outlineLevel="0" collapsed="false">
      <c r="A1077" s="56"/>
      <c r="B1077" s="57"/>
      <c r="C1077" s="118"/>
      <c r="D1077" s="57"/>
    </row>
    <row r="1078" customFormat="false" ht="12.75" hidden="false" customHeight="false" outlineLevel="0" collapsed="false">
      <c r="A1078" s="56"/>
      <c r="B1078" s="57"/>
      <c r="C1078" s="118"/>
      <c r="D1078" s="57"/>
    </row>
    <row r="1079" customFormat="false" ht="12.75" hidden="false" customHeight="false" outlineLevel="0" collapsed="false">
      <c r="A1079" s="56"/>
      <c r="B1079" s="57"/>
      <c r="C1079" s="118"/>
      <c r="D1079" s="57"/>
    </row>
    <row r="1080" customFormat="false" ht="12.75" hidden="false" customHeight="false" outlineLevel="0" collapsed="false">
      <c r="A1080" s="56"/>
      <c r="B1080" s="57"/>
      <c r="C1080" s="118"/>
      <c r="D1080" s="57"/>
    </row>
    <row r="1081" customFormat="false" ht="12.75" hidden="false" customHeight="false" outlineLevel="0" collapsed="false">
      <c r="A1081" s="56"/>
      <c r="B1081" s="57"/>
      <c r="C1081" s="118"/>
      <c r="D1081" s="57"/>
    </row>
    <row r="1082" customFormat="false" ht="12.75" hidden="false" customHeight="false" outlineLevel="0" collapsed="false">
      <c r="A1082" s="56"/>
      <c r="B1082" s="57"/>
      <c r="C1082" s="118"/>
      <c r="D1082" s="57"/>
    </row>
    <row r="1083" customFormat="false" ht="12.75" hidden="false" customHeight="false" outlineLevel="0" collapsed="false">
      <c r="A1083" s="56"/>
      <c r="B1083" s="57"/>
      <c r="C1083" s="118"/>
      <c r="D1083" s="57"/>
    </row>
    <row r="1084" customFormat="false" ht="12.75" hidden="false" customHeight="false" outlineLevel="0" collapsed="false">
      <c r="A1084" s="56"/>
      <c r="B1084" s="57"/>
      <c r="C1084" s="118"/>
      <c r="D1084" s="57"/>
    </row>
    <row r="1085" customFormat="false" ht="12.75" hidden="false" customHeight="false" outlineLevel="0" collapsed="false">
      <c r="A1085" s="56"/>
      <c r="B1085" s="57"/>
      <c r="C1085" s="118"/>
      <c r="D1085" s="57"/>
    </row>
    <row r="1086" customFormat="false" ht="12.75" hidden="false" customHeight="false" outlineLevel="0" collapsed="false">
      <c r="A1086" s="56"/>
      <c r="B1086" s="57"/>
      <c r="C1086" s="118"/>
      <c r="D1086" s="57"/>
    </row>
    <row r="1087" customFormat="false" ht="12.75" hidden="false" customHeight="false" outlineLevel="0" collapsed="false">
      <c r="A1087" s="56"/>
      <c r="B1087" s="57"/>
      <c r="C1087" s="118"/>
      <c r="D1087" s="57"/>
    </row>
    <row r="1088" customFormat="false" ht="12.75" hidden="false" customHeight="false" outlineLevel="0" collapsed="false">
      <c r="A1088" s="56"/>
      <c r="B1088" s="57"/>
      <c r="C1088" s="118"/>
      <c r="D1088" s="57"/>
    </row>
    <row r="1089" customFormat="false" ht="12.75" hidden="false" customHeight="false" outlineLevel="0" collapsed="false">
      <c r="A1089" s="56"/>
      <c r="B1089" s="57"/>
      <c r="C1089" s="118"/>
      <c r="D1089" s="57"/>
    </row>
    <row r="1090" customFormat="false" ht="12.75" hidden="false" customHeight="false" outlineLevel="0" collapsed="false">
      <c r="A1090" s="56"/>
      <c r="B1090" s="57"/>
      <c r="C1090" s="118"/>
      <c r="D1090" s="57"/>
    </row>
    <row r="1091" customFormat="false" ht="12.75" hidden="false" customHeight="false" outlineLevel="0" collapsed="false">
      <c r="A1091" s="56"/>
      <c r="B1091" s="57"/>
      <c r="C1091" s="118"/>
      <c r="D1091" s="57"/>
    </row>
    <row r="1092" customFormat="false" ht="12.75" hidden="false" customHeight="false" outlineLevel="0" collapsed="false">
      <c r="A1092" s="56"/>
      <c r="B1092" s="57"/>
      <c r="C1092" s="118"/>
      <c r="D1092" s="57"/>
    </row>
    <row r="1093" customFormat="false" ht="12.75" hidden="false" customHeight="false" outlineLevel="0" collapsed="false">
      <c r="A1093" s="56"/>
      <c r="B1093" s="57"/>
      <c r="C1093" s="118"/>
      <c r="D1093" s="57"/>
    </row>
    <row r="1094" customFormat="false" ht="12.75" hidden="false" customHeight="false" outlineLevel="0" collapsed="false">
      <c r="A1094" s="56"/>
      <c r="B1094" s="57"/>
      <c r="C1094" s="118"/>
      <c r="D1094" s="57"/>
    </row>
    <row r="1095" customFormat="false" ht="12.75" hidden="false" customHeight="false" outlineLevel="0" collapsed="false">
      <c r="A1095" s="56"/>
      <c r="B1095" s="57"/>
      <c r="C1095" s="118"/>
      <c r="D1095" s="57"/>
    </row>
    <row r="1096" customFormat="false" ht="12.75" hidden="false" customHeight="false" outlineLevel="0" collapsed="false">
      <c r="A1096" s="56"/>
      <c r="B1096" s="57"/>
      <c r="C1096" s="118"/>
      <c r="D1096" s="57"/>
    </row>
    <row r="1097" customFormat="false" ht="12.75" hidden="false" customHeight="false" outlineLevel="0" collapsed="false">
      <c r="A1097" s="56"/>
      <c r="B1097" s="57"/>
      <c r="C1097" s="118"/>
      <c r="D1097" s="57"/>
    </row>
    <row r="1098" customFormat="false" ht="12.75" hidden="false" customHeight="false" outlineLevel="0" collapsed="false">
      <c r="A1098" s="56"/>
      <c r="B1098" s="57"/>
      <c r="C1098" s="118"/>
      <c r="D1098" s="57"/>
    </row>
    <row r="1099" customFormat="false" ht="12.75" hidden="false" customHeight="false" outlineLevel="0" collapsed="false">
      <c r="A1099" s="56"/>
      <c r="B1099" s="57"/>
      <c r="C1099" s="118"/>
      <c r="D1099" s="57"/>
    </row>
    <row r="1100" customFormat="false" ht="12.75" hidden="false" customHeight="false" outlineLevel="0" collapsed="false">
      <c r="A1100" s="56"/>
      <c r="B1100" s="57"/>
      <c r="C1100" s="118"/>
      <c r="D1100" s="57"/>
    </row>
    <row r="1101" customFormat="false" ht="12.75" hidden="false" customHeight="false" outlineLevel="0" collapsed="false">
      <c r="A1101" s="56"/>
      <c r="B1101" s="57"/>
      <c r="C1101" s="118"/>
      <c r="D1101" s="57"/>
    </row>
    <row r="1102" customFormat="false" ht="12.75" hidden="false" customHeight="false" outlineLevel="0" collapsed="false">
      <c r="A1102" s="56"/>
      <c r="B1102" s="57"/>
      <c r="C1102" s="118"/>
      <c r="D1102" s="57"/>
    </row>
    <row r="1103" customFormat="false" ht="12.75" hidden="false" customHeight="false" outlineLevel="0" collapsed="false">
      <c r="A1103" s="56"/>
      <c r="B1103" s="57"/>
      <c r="C1103" s="118"/>
      <c r="D1103" s="57"/>
    </row>
    <row r="1104" customFormat="false" ht="12.75" hidden="false" customHeight="false" outlineLevel="0" collapsed="false">
      <c r="A1104" s="56"/>
      <c r="B1104" s="57"/>
      <c r="C1104" s="118"/>
      <c r="D1104" s="57"/>
    </row>
    <row r="1105" customFormat="false" ht="12.75" hidden="false" customHeight="false" outlineLevel="0" collapsed="false">
      <c r="A1105" s="56"/>
      <c r="B1105" s="57"/>
      <c r="C1105" s="118"/>
      <c r="D1105" s="57"/>
    </row>
    <row r="1106" customFormat="false" ht="12.75" hidden="false" customHeight="false" outlineLevel="0" collapsed="false">
      <c r="A1106" s="56"/>
      <c r="B1106" s="57"/>
      <c r="C1106" s="118"/>
      <c r="D1106" s="57"/>
    </row>
    <row r="1107" customFormat="false" ht="12.75" hidden="false" customHeight="false" outlineLevel="0" collapsed="false">
      <c r="A1107" s="56"/>
      <c r="B1107" s="57"/>
      <c r="C1107" s="118"/>
      <c r="D1107" s="57"/>
    </row>
    <row r="1108" customFormat="false" ht="12.75" hidden="false" customHeight="false" outlineLevel="0" collapsed="false">
      <c r="A1108" s="56"/>
      <c r="B1108" s="57"/>
      <c r="C1108" s="118"/>
      <c r="D1108" s="57"/>
    </row>
    <row r="1109" customFormat="false" ht="12.75" hidden="false" customHeight="false" outlineLevel="0" collapsed="false">
      <c r="A1109" s="56"/>
      <c r="B1109" s="57"/>
      <c r="C1109" s="118"/>
      <c r="D1109" s="57"/>
    </row>
    <row r="1110" customFormat="false" ht="12.75" hidden="false" customHeight="false" outlineLevel="0" collapsed="false">
      <c r="A1110" s="56"/>
      <c r="B1110" s="57"/>
      <c r="C1110" s="118"/>
      <c r="D1110" s="57"/>
    </row>
    <row r="1111" customFormat="false" ht="12.75" hidden="false" customHeight="false" outlineLevel="0" collapsed="false">
      <c r="A1111" s="56"/>
      <c r="B1111" s="57"/>
      <c r="C1111" s="118"/>
      <c r="D1111" s="57"/>
    </row>
    <row r="1112" customFormat="false" ht="12.75" hidden="false" customHeight="false" outlineLevel="0" collapsed="false">
      <c r="A1112" s="56"/>
      <c r="B1112" s="57"/>
      <c r="C1112" s="118"/>
      <c r="D1112" s="57"/>
    </row>
    <row r="1113" customFormat="false" ht="12.75" hidden="false" customHeight="false" outlineLevel="0" collapsed="false">
      <c r="A1113" s="56"/>
      <c r="B1113" s="57"/>
      <c r="C1113" s="118"/>
      <c r="D1113" s="57"/>
    </row>
    <row r="1114" customFormat="false" ht="12.75" hidden="false" customHeight="false" outlineLevel="0" collapsed="false">
      <c r="A1114" s="56"/>
      <c r="B1114" s="57"/>
      <c r="C1114" s="118"/>
      <c r="D1114" s="57"/>
    </row>
    <row r="1115" customFormat="false" ht="12.75" hidden="false" customHeight="false" outlineLevel="0" collapsed="false">
      <c r="A1115" s="56"/>
      <c r="B1115" s="57"/>
      <c r="C1115" s="118"/>
      <c r="D1115" s="57"/>
    </row>
    <row r="1116" customFormat="false" ht="12.75" hidden="false" customHeight="false" outlineLevel="0" collapsed="false">
      <c r="A1116" s="56"/>
      <c r="B1116" s="57"/>
      <c r="C1116" s="118"/>
      <c r="D1116" s="57"/>
    </row>
    <row r="1117" customFormat="false" ht="12.75" hidden="false" customHeight="false" outlineLevel="0" collapsed="false">
      <c r="A1117" s="56"/>
      <c r="B1117" s="57"/>
      <c r="C1117" s="118"/>
      <c r="D1117" s="57"/>
    </row>
    <row r="1118" customFormat="false" ht="12.75" hidden="false" customHeight="false" outlineLevel="0" collapsed="false">
      <c r="A1118" s="56"/>
      <c r="B1118" s="57"/>
      <c r="C1118" s="118"/>
      <c r="D1118" s="57"/>
    </row>
    <row r="1119" customFormat="false" ht="12.75" hidden="false" customHeight="false" outlineLevel="0" collapsed="false">
      <c r="A1119" s="56"/>
      <c r="B1119" s="57"/>
      <c r="C1119" s="118"/>
      <c r="D1119" s="57"/>
    </row>
    <row r="1120" customFormat="false" ht="12.75" hidden="false" customHeight="false" outlineLevel="0" collapsed="false">
      <c r="A1120" s="56"/>
      <c r="B1120" s="57"/>
      <c r="C1120" s="118"/>
      <c r="D1120" s="57"/>
    </row>
    <row r="1121" customFormat="false" ht="12.75" hidden="false" customHeight="false" outlineLevel="0" collapsed="false">
      <c r="A1121" s="56"/>
      <c r="B1121" s="57"/>
      <c r="C1121" s="118"/>
      <c r="D1121" s="57"/>
    </row>
    <row r="1122" customFormat="false" ht="12.75" hidden="false" customHeight="false" outlineLevel="0" collapsed="false">
      <c r="A1122" s="56"/>
      <c r="B1122" s="57"/>
      <c r="C1122" s="118"/>
      <c r="D1122" s="57"/>
    </row>
    <row r="1123" customFormat="false" ht="12.75" hidden="false" customHeight="false" outlineLevel="0" collapsed="false">
      <c r="A1123" s="56"/>
      <c r="B1123" s="57"/>
      <c r="C1123" s="118"/>
      <c r="D1123" s="57"/>
    </row>
    <row r="1124" customFormat="false" ht="12.75" hidden="false" customHeight="false" outlineLevel="0" collapsed="false">
      <c r="A1124" s="56"/>
      <c r="B1124" s="57"/>
      <c r="C1124" s="118"/>
      <c r="D1124" s="57"/>
    </row>
    <row r="1125" customFormat="false" ht="12.75" hidden="false" customHeight="false" outlineLevel="0" collapsed="false">
      <c r="A1125" s="56"/>
      <c r="B1125" s="57"/>
      <c r="C1125" s="118"/>
      <c r="D1125" s="57"/>
    </row>
    <row r="1126" customFormat="false" ht="12.75" hidden="false" customHeight="false" outlineLevel="0" collapsed="false">
      <c r="A1126" s="56"/>
      <c r="B1126" s="57"/>
      <c r="C1126" s="118"/>
      <c r="D1126" s="57"/>
    </row>
    <row r="1127" customFormat="false" ht="12.75" hidden="false" customHeight="false" outlineLevel="0" collapsed="false">
      <c r="A1127" s="56"/>
      <c r="B1127" s="57"/>
      <c r="C1127" s="118"/>
      <c r="D1127" s="57"/>
    </row>
    <row r="1128" customFormat="false" ht="12.75" hidden="false" customHeight="false" outlineLevel="0" collapsed="false">
      <c r="A1128" s="56"/>
      <c r="B1128" s="57"/>
      <c r="C1128" s="118"/>
      <c r="D1128" s="57"/>
    </row>
    <row r="1129" customFormat="false" ht="12.75" hidden="false" customHeight="false" outlineLevel="0" collapsed="false">
      <c r="A1129" s="56"/>
      <c r="B1129" s="57"/>
      <c r="C1129" s="118"/>
      <c r="D1129" s="57"/>
    </row>
    <row r="1130" customFormat="false" ht="12.75" hidden="false" customHeight="false" outlineLevel="0" collapsed="false">
      <c r="A1130" s="56"/>
      <c r="B1130" s="57"/>
      <c r="C1130" s="118"/>
      <c r="D1130" s="57"/>
    </row>
    <row r="1131" customFormat="false" ht="12.75" hidden="false" customHeight="false" outlineLevel="0" collapsed="false">
      <c r="A1131" s="56"/>
      <c r="B1131" s="57"/>
      <c r="C1131" s="118"/>
      <c r="D1131" s="57"/>
    </row>
    <row r="1132" customFormat="false" ht="12.75" hidden="false" customHeight="false" outlineLevel="0" collapsed="false">
      <c r="A1132" s="56"/>
      <c r="B1132" s="57"/>
      <c r="C1132" s="118"/>
      <c r="D1132" s="57"/>
    </row>
    <row r="1133" customFormat="false" ht="12.75" hidden="false" customHeight="false" outlineLevel="0" collapsed="false">
      <c r="A1133" s="56"/>
      <c r="B1133" s="57"/>
      <c r="C1133" s="118"/>
      <c r="D1133" s="57"/>
    </row>
    <row r="1134" customFormat="false" ht="12.75" hidden="false" customHeight="false" outlineLevel="0" collapsed="false">
      <c r="A1134" s="56"/>
      <c r="B1134" s="57"/>
      <c r="C1134" s="118"/>
      <c r="D1134" s="57"/>
    </row>
    <row r="1135" customFormat="false" ht="12.75" hidden="false" customHeight="false" outlineLevel="0" collapsed="false">
      <c r="A1135" s="56"/>
      <c r="B1135" s="57"/>
      <c r="C1135" s="118"/>
      <c r="D1135" s="57"/>
    </row>
    <row r="1136" customFormat="false" ht="12.75" hidden="false" customHeight="false" outlineLevel="0" collapsed="false">
      <c r="A1136" s="56"/>
      <c r="B1136" s="57"/>
      <c r="C1136" s="118"/>
      <c r="D1136" s="57"/>
    </row>
    <row r="1137" customFormat="false" ht="12.75" hidden="false" customHeight="false" outlineLevel="0" collapsed="false">
      <c r="A1137" s="56"/>
      <c r="B1137" s="57"/>
      <c r="C1137" s="118"/>
      <c r="D1137" s="57"/>
    </row>
    <row r="1138" customFormat="false" ht="12.75" hidden="false" customHeight="false" outlineLevel="0" collapsed="false">
      <c r="A1138" s="56"/>
      <c r="B1138" s="57"/>
      <c r="C1138" s="118"/>
      <c r="D1138" s="57"/>
    </row>
    <row r="1139" customFormat="false" ht="12.75" hidden="false" customHeight="false" outlineLevel="0" collapsed="false">
      <c r="A1139" s="56"/>
      <c r="B1139" s="57"/>
      <c r="C1139" s="118"/>
      <c r="D1139" s="57"/>
    </row>
    <row r="1140" customFormat="false" ht="12.75" hidden="false" customHeight="false" outlineLevel="0" collapsed="false">
      <c r="A1140" s="56"/>
      <c r="B1140" s="57"/>
      <c r="C1140" s="118"/>
      <c r="D1140" s="57"/>
    </row>
    <row r="1141" customFormat="false" ht="12.75" hidden="false" customHeight="false" outlineLevel="0" collapsed="false">
      <c r="A1141" s="56"/>
      <c r="B1141" s="57"/>
      <c r="C1141" s="118"/>
      <c r="D1141" s="57"/>
    </row>
    <row r="1142" customFormat="false" ht="12.75" hidden="false" customHeight="false" outlineLevel="0" collapsed="false">
      <c r="A1142" s="56"/>
      <c r="B1142" s="57"/>
      <c r="C1142" s="118"/>
      <c r="D1142" s="57"/>
    </row>
    <row r="1143" customFormat="false" ht="12.75" hidden="false" customHeight="false" outlineLevel="0" collapsed="false">
      <c r="A1143" s="56"/>
      <c r="B1143" s="57"/>
      <c r="C1143" s="118"/>
      <c r="D1143" s="57"/>
    </row>
    <row r="1144" customFormat="false" ht="12.75" hidden="false" customHeight="false" outlineLevel="0" collapsed="false">
      <c r="A1144" s="56"/>
      <c r="B1144" s="57"/>
      <c r="C1144" s="118"/>
      <c r="D1144" s="57"/>
    </row>
    <row r="1145" customFormat="false" ht="12.75" hidden="false" customHeight="false" outlineLevel="0" collapsed="false">
      <c r="A1145" s="56"/>
      <c r="B1145" s="57"/>
      <c r="C1145" s="118"/>
      <c r="D1145" s="57"/>
    </row>
    <row r="1146" customFormat="false" ht="12.75" hidden="false" customHeight="false" outlineLevel="0" collapsed="false">
      <c r="A1146" s="56"/>
      <c r="B1146" s="57"/>
      <c r="C1146" s="118"/>
      <c r="D1146" s="57"/>
    </row>
    <row r="1147" customFormat="false" ht="12.75" hidden="false" customHeight="false" outlineLevel="0" collapsed="false">
      <c r="A1147" s="56"/>
      <c r="B1147" s="57"/>
      <c r="C1147" s="118"/>
      <c r="D1147" s="57"/>
    </row>
    <row r="1148" customFormat="false" ht="12.75" hidden="false" customHeight="false" outlineLevel="0" collapsed="false">
      <c r="A1148" s="56"/>
      <c r="B1148" s="57"/>
      <c r="C1148" s="118"/>
      <c r="D1148" s="57"/>
    </row>
    <row r="1149" customFormat="false" ht="12.75" hidden="false" customHeight="false" outlineLevel="0" collapsed="false">
      <c r="A1149" s="62"/>
      <c r="B1149" s="57"/>
      <c r="C1149" s="63"/>
      <c r="D1149" s="60"/>
    </row>
    <row r="1150" customFormat="false" ht="12.75" hidden="false" customHeight="false" outlineLevel="0" collapsed="false">
      <c r="A1150" s="56"/>
      <c r="B1150" s="57"/>
      <c r="C1150" s="118"/>
      <c r="D1150" s="57"/>
    </row>
    <row r="1151" customFormat="false" ht="12.75" hidden="false" customHeight="false" outlineLevel="0" collapsed="false">
      <c r="A1151" s="56"/>
      <c r="B1151" s="57"/>
      <c r="C1151" s="118"/>
      <c r="D1151" s="57"/>
    </row>
    <row r="1152" customFormat="false" ht="12.75" hidden="false" customHeight="false" outlineLevel="0" collapsed="false">
      <c r="A1152" s="56"/>
      <c r="B1152" s="57"/>
      <c r="C1152" s="118"/>
      <c r="D1152" s="57"/>
    </row>
    <row r="1153" customFormat="false" ht="12.75" hidden="false" customHeight="false" outlineLevel="0" collapsed="false">
      <c r="A1153" s="56"/>
      <c r="B1153" s="57"/>
      <c r="C1153" s="118"/>
      <c r="D1153" s="57"/>
    </row>
    <row r="1154" customFormat="false" ht="12.75" hidden="false" customHeight="false" outlineLevel="0" collapsed="false">
      <c r="A1154" s="56"/>
      <c r="B1154" s="57"/>
      <c r="C1154" s="118"/>
      <c r="D1154" s="57"/>
    </row>
    <row r="1155" customFormat="false" ht="12.75" hidden="false" customHeight="false" outlineLevel="0" collapsed="false">
      <c r="A1155" s="56"/>
      <c r="B1155" s="57"/>
      <c r="C1155" s="118"/>
      <c r="D1155" s="57"/>
    </row>
    <row r="1156" customFormat="false" ht="12.75" hidden="false" customHeight="false" outlineLevel="0" collapsed="false">
      <c r="A1156" s="56"/>
      <c r="B1156" s="57"/>
      <c r="C1156" s="118"/>
      <c r="D1156" s="57"/>
    </row>
    <row r="1157" customFormat="false" ht="12.75" hidden="false" customHeight="false" outlineLevel="0" collapsed="false">
      <c r="A1157" s="56"/>
      <c r="B1157" s="57"/>
      <c r="C1157" s="118"/>
      <c r="D1157" s="57"/>
    </row>
    <row r="1158" customFormat="false" ht="12.75" hidden="false" customHeight="false" outlineLevel="0" collapsed="false">
      <c r="A1158" s="56"/>
      <c r="B1158" s="57"/>
      <c r="C1158" s="118"/>
      <c r="D1158" s="57"/>
    </row>
    <row r="1159" customFormat="false" ht="12.75" hidden="false" customHeight="false" outlineLevel="0" collapsed="false">
      <c r="A1159" s="56"/>
      <c r="B1159" s="57"/>
      <c r="C1159" s="118"/>
      <c r="D1159" s="57"/>
    </row>
    <row r="1160" customFormat="false" ht="12.75" hidden="false" customHeight="false" outlineLevel="0" collapsed="false">
      <c r="A1160" s="56"/>
      <c r="B1160" s="57"/>
      <c r="C1160" s="118"/>
      <c r="D1160" s="57"/>
    </row>
    <row r="1161" customFormat="false" ht="12.75" hidden="false" customHeight="false" outlineLevel="0" collapsed="false">
      <c r="A1161" s="56"/>
      <c r="B1161" s="57"/>
      <c r="C1161" s="118"/>
      <c r="D1161" s="57"/>
    </row>
    <row r="1162" customFormat="false" ht="12.75" hidden="false" customHeight="false" outlineLevel="0" collapsed="false">
      <c r="A1162" s="56"/>
      <c r="B1162" s="57"/>
      <c r="C1162" s="118"/>
      <c r="D1162" s="57"/>
    </row>
    <row r="1163" customFormat="false" ht="12.75" hidden="false" customHeight="false" outlineLevel="0" collapsed="false">
      <c r="A1163" s="56"/>
      <c r="B1163" s="57"/>
      <c r="C1163" s="118"/>
      <c r="D1163" s="57"/>
    </row>
    <row r="1164" customFormat="false" ht="12.75" hidden="false" customHeight="false" outlineLevel="0" collapsed="false">
      <c r="A1164" s="56"/>
      <c r="B1164" s="57"/>
      <c r="C1164" s="118"/>
      <c r="D1164" s="57"/>
    </row>
    <row r="1165" customFormat="false" ht="12.75" hidden="false" customHeight="false" outlineLevel="0" collapsed="false">
      <c r="A1165" s="56"/>
      <c r="B1165" s="57"/>
      <c r="C1165" s="118"/>
      <c r="D1165" s="57"/>
    </row>
    <row r="1166" customFormat="false" ht="12.75" hidden="false" customHeight="false" outlineLevel="0" collapsed="false">
      <c r="A1166" s="56"/>
      <c r="B1166" s="57"/>
      <c r="C1166" s="118"/>
      <c r="D1166" s="57"/>
    </row>
    <row r="1167" customFormat="false" ht="12.75" hidden="false" customHeight="false" outlineLevel="0" collapsed="false">
      <c r="A1167" s="56"/>
      <c r="B1167" s="57"/>
      <c r="C1167" s="118"/>
      <c r="D1167" s="57"/>
    </row>
    <row r="1168" customFormat="false" ht="12.75" hidden="false" customHeight="false" outlineLevel="0" collapsed="false">
      <c r="A1168" s="56"/>
      <c r="B1168" s="57"/>
      <c r="C1168" s="118"/>
      <c r="D1168" s="57"/>
    </row>
    <row r="1169" customFormat="false" ht="12.75" hidden="false" customHeight="false" outlineLevel="0" collapsed="false">
      <c r="A1169" s="56"/>
      <c r="B1169" s="57"/>
      <c r="C1169" s="118"/>
      <c r="D1169" s="57"/>
    </row>
    <row r="1170" customFormat="false" ht="12.75" hidden="false" customHeight="false" outlineLevel="0" collapsed="false">
      <c r="A1170" s="56"/>
      <c r="B1170" s="57"/>
      <c r="C1170" s="118"/>
      <c r="D1170" s="57"/>
    </row>
    <row r="1171" customFormat="false" ht="12.75" hidden="false" customHeight="false" outlineLevel="0" collapsed="false">
      <c r="A1171" s="56"/>
      <c r="B1171" s="57"/>
      <c r="C1171" s="118"/>
      <c r="D1171" s="57"/>
    </row>
    <row r="1172" customFormat="false" ht="12.75" hidden="false" customHeight="false" outlineLevel="0" collapsed="false">
      <c r="A1172" s="56"/>
      <c r="B1172" s="57"/>
      <c r="C1172" s="118"/>
      <c r="D1172" s="57"/>
    </row>
    <row r="1173" customFormat="false" ht="12.75" hidden="false" customHeight="false" outlineLevel="0" collapsed="false">
      <c r="A1173" s="56"/>
      <c r="B1173" s="57"/>
      <c r="C1173" s="118"/>
      <c r="D1173" s="57"/>
    </row>
    <row r="1174" customFormat="false" ht="12.75" hidden="false" customHeight="false" outlineLevel="0" collapsed="false">
      <c r="A1174" s="56"/>
      <c r="B1174" s="57"/>
      <c r="C1174" s="118"/>
      <c r="D1174" s="57"/>
    </row>
    <row r="1175" customFormat="false" ht="12.75" hidden="false" customHeight="false" outlineLevel="0" collapsed="false">
      <c r="A1175" s="56"/>
      <c r="B1175" s="57"/>
      <c r="C1175" s="118"/>
      <c r="D1175" s="57"/>
    </row>
    <row r="1176" customFormat="false" ht="12.75" hidden="false" customHeight="false" outlineLevel="0" collapsed="false">
      <c r="A1176" s="56"/>
      <c r="B1176" s="57"/>
      <c r="C1176" s="118"/>
      <c r="D1176" s="57"/>
    </row>
    <row r="1177" customFormat="false" ht="12.75" hidden="false" customHeight="false" outlineLevel="0" collapsed="false">
      <c r="A1177" s="56"/>
      <c r="B1177" s="57"/>
      <c r="C1177" s="118"/>
      <c r="D1177" s="57"/>
    </row>
    <row r="1178" customFormat="false" ht="12.75" hidden="false" customHeight="false" outlineLevel="0" collapsed="false">
      <c r="A1178" s="56"/>
      <c r="B1178" s="57"/>
      <c r="C1178" s="118"/>
      <c r="D1178" s="57"/>
    </row>
    <row r="1179" customFormat="false" ht="12.75" hidden="false" customHeight="false" outlineLevel="0" collapsed="false">
      <c r="A1179" s="56"/>
      <c r="B1179" s="57"/>
      <c r="C1179" s="118"/>
      <c r="D1179" s="57"/>
    </row>
    <row r="1180" customFormat="false" ht="12.75" hidden="false" customHeight="false" outlineLevel="0" collapsed="false">
      <c r="A1180" s="56"/>
      <c r="B1180" s="57"/>
      <c r="C1180" s="118"/>
      <c r="D1180" s="57"/>
    </row>
    <row r="1181" customFormat="false" ht="12.75" hidden="false" customHeight="false" outlineLevel="0" collapsed="false">
      <c r="A1181" s="56"/>
      <c r="B1181" s="57"/>
      <c r="C1181" s="118"/>
      <c r="D1181" s="57"/>
    </row>
    <row r="1182" customFormat="false" ht="12.75" hidden="false" customHeight="false" outlineLevel="0" collapsed="false">
      <c r="A1182" s="56"/>
      <c r="B1182" s="57"/>
      <c r="C1182" s="118"/>
      <c r="D1182" s="57"/>
    </row>
    <row r="1183" customFormat="false" ht="12.75" hidden="false" customHeight="false" outlineLevel="0" collapsed="false">
      <c r="A1183" s="56"/>
      <c r="B1183" s="57"/>
      <c r="C1183" s="118"/>
      <c r="D1183" s="57"/>
    </row>
    <row r="1184" customFormat="false" ht="12.75" hidden="false" customHeight="false" outlineLevel="0" collapsed="false">
      <c r="A1184" s="56"/>
      <c r="B1184" s="57"/>
      <c r="C1184" s="118"/>
      <c r="D1184" s="57"/>
    </row>
    <row r="1185" customFormat="false" ht="12.75" hidden="false" customHeight="false" outlineLevel="0" collapsed="false">
      <c r="A1185" s="56"/>
      <c r="B1185" s="57"/>
      <c r="C1185" s="118"/>
      <c r="D1185" s="57"/>
    </row>
    <row r="1186" customFormat="false" ht="12.75" hidden="false" customHeight="false" outlineLevel="0" collapsed="false">
      <c r="A1186" s="62"/>
      <c r="B1186" s="57"/>
      <c r="C1186" s="63"/>
      <c r="D1186" s="60"/>
    </row>
    <row r="1187" customFormat="false" ht="12.75" hidden="false" customHeight="false" outlineLevel="0" collapsed="false">
      <c r="A1187" s="56"/>
      <c r="B1187" s="57"/>
      <c r="C1187" s="118"/>
      <c r="D1187" s="57"/>
    </row>
    <row r="1188" customFormat="false" ht="12.75" hidden="false" customHeight="false" outlineLevel="0" collapsed="false">
      <c r="A1188" s="56"/>
      <c r="B1188" s="57"/>
      <c r="C1188" s="118"/>
      <c r="D1188" s="57"/>
    </row>
    <row r="1189" customFormat="false" ht="12.75" hidden="false" customHeight="false" outlineLevel="0" collapsed="false">
      <c r="A1189" s="56"/>
      <c r="B1189" s="57"/>
      <c r="C1189" s="118"/>
      <c r="D1189" s="57"/>
    </row>
    <row r="1190" customFormat="false" ht="12.75" hidden="false" customHeight="false" outlineLevel="0" collapsed="false">
      <c r="A1190" s="56"/>
      <c r="B1190" s="57"/>
      <c r="C1190" s="118"/>
      <c r="D1190" s="57"/>
    </row>
    <row r="1191" customFormat="false" ht="12.75" hidden="false" customHeight="false" outlineLevel="0" collapsed="false">
      <c r="A1191" s="56"/>
      <c r="B1191" s="57"/>
      <c r="C1191" s="118"/>
      <c r="D1191" s="57"/>
    </row>
    <row r="1192" customFormat="false" ht="12.75" hidden="false" customHeight="false" outlineLevel="0" collapsed="false">
      <c r="A1192" s="56"/>
      <c r="B1192" s="57"/>
      <c r="C1192" s="118"/>
      <c r="D1192" s="57"/>
    </row>
    <row r="1193" customFormat="false" ht="12.75" hidden="false" customHeight="false" outlineLevel="0" collapsed="false">
      <c r="A1193" s="56"/>
      <c r="B1193" s="57"/>
      <c r="C1193" s="118"/>
      <c r="D1193" s="57"/>
    </row>
    <row r="1194" customFormat="false" ht="12.75" hidden="false" customHeight="false" outlineLevel="0" collapsed="false">
      <c r="A1194" s="56"/>
      <c r="B1194" s="57"/>
      <c r="C1194" s="118"/>
      <c r="D1194" s="57"/>
    </row>
    <row r="1195" customFormat="false" ht="12.75" hidden="false" customHeight="false" outlineLevel="0" collapsed="false">
      <c r="A1195" s="56"/>
      <c r="B1195" s="57"/>
      <c r="C1195" s="118"/>
      <c r="D1195" s="57"/>
    </row>
    <row r="1196" customFormat="false" ht="12.75" hidden="false" customHeight="false" outlineLevel="0" collapsed="false">
      <c r="A1196" s="56"/>
      <c r="B1196" s="57"/>
      <c r="C1196" s="118"/>
      <c r="D1196" s="57"/>
    </row>
    <row r="1197" customFormat="false" ht="12.75" hidden="false" customHeight="false" outlineLevel="0" collapsed="false">
      <c r="A1197" s="56"/>
      <c r="B1197" s="57"/>
      <c r="C1197" s="118"/>
      <c r="D1197" s="57"/>
    </row>
    <row r="1198" customFormat="false" ht="12.75" hidden="false" customHeight="false" outlineLevel="0" collapsed="false">
      <c r="A1198" s="56"/>
      <c r="B1198" s="57"/>
      <c r="C1198" s="118"/>
      <c r="D1198" s="57"/>
    </row>
    <row r="1199" customFormat="false" ht="12.75" hidden="false" customHeight="false" outlineLevel="0" collapsed="false">
      <c r="A1199" s="56"/>
      <c r="B1199" s="57"/>
      <c r="C1199" s="118"/>
      <c r="D1199" s="57"/>
    </row>
    <row r="1200" customFormat="false" ht="12.75" hidden="false" customHeight="false" outlineLevel="0" collapsed="false">
      <c r="A1200" s="56"/>
      <c r="B1200" s="57"/>
      <c r="C1200" s="118"/>
      <c r="D1200" s="57"/>
    </row>
    <row r="1201" customFormat="false" ht="12.75" hidden="false" customHeight="false" outlineLevel="0" collapsed="false">
      <c r="A1201" s="56"/>
      <c r="B1201" s="57"/>
      <c r="C1201" s="118"/>
      <c r="D1201" s="57"/>
    </row>
    <row r="1202" customFormat="false" ht="12.75" hidden="false" customHeight="false" outlineLevel="0" collapsed="false">
      <c r="A1202" s="56"/>
      <c r="B1202" s="57"/>
      <c r="C1202" s="118"/>
      <c r="D1202" s="57"/>
    </row>
    <row r="1203" customFormat="false" ht="12.75" hidden="false" customHeight="false" outlineLevel="0" collapsed="false">
      <c r="A1203" s="56"/>
      <c r="B1203" s="57"/>
      <c r="C1203" s="118"/>
      <c r="D1203" s="57"/>
    </row>
    <row r="1204" customFormat="false" ht="12.75" hidden="false" customHeight="false" outlineLevel="0" collapsed="false">
      <c r="A1204" s="56"/>
      <c r="B1204" s="57"/>
      <c r="C1204" s="118"/>
      <c r="D1204" s="57"/>
    </row>
    <row r="1205" customFormat="false" ht="12.75" hidden="false" customHeight="false" outlineLevel="0" collapsed="false">
      <c r="A1205" s="56"/>
      <c r="B1205" s="57"/>
      <c r="C1205" s="118"/>
      <c r="D1205" s="57"/>
    </row>
    <row r="1206" customFormat="false" ht="12.75" hidden="false" customHeight="false" outlineLevel="0" collapsed="false">
      <c r="A1206" s="56"/>
      <c r="B1206" s="57"/>
      <c r="C1206" s="118"/>
      <c r="D1206" s="57"/>
    </row>
    <row r="1207" customFormat="false" ht="12.75" hidden="false" customHeight="false" outlineLevel="0" collapsed="false">
      <c r="A1207" s="56"/>
      <c r="B1207" s="57"/>
      <c r="C1207" s="118"/>
      <c r="D1207" s="57"/>
    </row>
    <row r="1208" customFormat="false" ht="12.75" hidden="false" customHeight="false" outlineLevel="0" collapsed="false">
      <c r="A1208" s="56"/>
      <c r="B1208" s="57"/>
      <c r="C1208" s="118"/>
      <c r="D1208" s="57"/>
    </row>
    <row r="1209" customFormat="false" ht="12.75" hidden="false" customHeight="false" outlineLevel="0" collapsed="false">
      <c r="A1209" s="56"/>
      <c r="B1209" s="57"/>
      <c r="C1209" s="118"/>
      <c r="D1209" s="57"/>
    </row>
    <row r="1210" customFormat="false" ht="12.75" hidden="false" customHeight="false" outlineLevel="0" collapsed="false">
      <c r="A1210" s="56"/>
      <c r="B1210" s="57"/>
      <c r="C1210" s="118"/>
      <c r="D1210" s="57"/>
    </row>
    <row r="1211" customFormat="false" ht="12.75" hidden="false" customHeight="false" outlineLevel="0" collapsed="false">
      <c r="A1211" s="56"/>
      <c r="B1211" s="57"/>
      <c r="C1211" s="118"/>
      <c r="D1211" s="57"/>
    </row>
    <row r="1212" customFormat="false" ht="12.75" hidden="false" customHeight="false" outlineLevel="0" collapsed="false">
      <c r="A1212" s="56"/>
      <c r="B1212" s="57"/>
      <c r="C1212" s="118"/>
      <c r="D1212" s="57"/>
    </row>
    <row r="1213" customFormat="false" ht="12.75" hidden="false" customHeight="false" outlineLevel="0" collapsed="false">
      <c r="A1213" s="56"/>
      <c r="B1213" s="57"/>
      <c r="C1213" s="118"/>
      <c r="D1213" s="57"/>
    </row>
    <row r="1214" customFormat="false" ht="12.75" hidden="false" customHeight="false" outlineLevel="0" collapsed="false">
      <c r="A1214" s="56"/>
      <c r="B1214" s="57"/>
      <c r="C1214" s="118"/>
      <c r="D1214" s="57"/>
    </row>
    <row r="1215" customFormat="false" ht="12.75" hidden="false" customHeight="false" outlineLevel="0" collapsed="false">
      <c r="A1215" s="56"/>
      <c r="B1215" s="57"/>
      <c r="C1215" s="118"/>
      <c r="D1215" s="57"/>
    </row>
    <row r="1216" customFormat="false" ht="12.75" hidden="false" customHeight="false" outlineLevel="0" collapsed="false">
      <c r="A1216" s="56"/>
      <c r="B1216" s="57"/>
      <c r="C1216" s="118"/>
      <c r="D1216" s="57"/>
    </row>
    <row r="1217" customFormat="false" ht="12.75" hidden="false" customHeight="false" outlineLevel="0" collapsed="false">
      <c r="A1217" s="56"/>
      <c r="B1217" s="57"/>
      <c r="C1217" s="118"/>
      <c r="D1217" s="57"/>
    </row>
    <row r="1218" customFormat="false" ht="12.75" hidden="false" customHeight="false" outlineLevel="0" collapsed="false">
      <c r="A1218" s="56"/>
      <c r="B1218" s="57"/>
      <c r="C1218" s="118"/>
      <c r="D1218" s="57"/>
    </row>
    <row r="1219" customFormat="false" ht="12.75" hidden="false" customHeight="false" outlineLevel="0" collapsed="false">
      <c r="A1219" s="56"/>
      <c r="B1219" s="57"/>
      <c r="C1219" s="118"/>
      <c r="D1219" s="57"/>
    </row>
    <row r="1220" customFormat="false" ht="12.75" hidden="false" customHeight="false" outlineLevel="0" collapsed="false">
      <c r="A1220" s="56"/>
      <c r="B1220" s="57"/>
      <c r="C1220" s="118"/>
      <c r="D1220" s="57"/>
    </row>
    <row r="1221" customFormat="false" ht="12.75" hidden="false" customHeight="false" outlineLevel="0" collapsed="false">
      <c r="A1221" s="56"/>
      <c r="B1221" s="57"/>
      <c r="C1221" s="118"/>
      <c r="D1221" s="57"/>
    </row>
    <row r="1222" customFormat="false" ht="12.75" hidden="false" customHeight="false" outlineLevel="0" collapsed="false">
      <c r="A1222" s="56"/>
      <c r="B1222" s="57"/>
      <c r="C1222" s="118"/>
      <c r="D1222" s="57"/>
    </row>
    <row r="1223" customFormat="false" ht="12.75" hidden="false" customHeight="false" outlineLevel="0" collapsed="false">
      <c r="A1223" s="56"/>
      <c r="B1223" s="57"/>
      <c r="C1223" s="118"/>
      <c r="D1223" s="57"/>
    </row>
    <row r="1224" customFormat="false" ht="12.75" hidden="false" customHeight="false" outlineLevel="0" collapsed="false">
      <c r="A1224" s="56"/>
      <c r="B1224" s="57"/>
      <c r="C1224" s="118"/>
      <c r="D1224" s="57"/>
    </row>
    <row r="1225" customFormat="false" ht="12.75" hidden="false" customHeight="false" outlineLevel="0" collapsed="false">
      <c r="A1225" s="56"/>
      <c r="B1225" s="57"/>
      <c r="C1225" s="118"/>
      <c r="D1225" s="57"/>
    </row>
    <row r="1226" customFormat="false" ht="12.75" hidden="false" customHeight="false" outlineLevel="0" collapsed="false">
      <c r="A1226" s="56"/>
      <c r="B1226" s="57"/>
      <c r="C1226" s="118"/>
      <c r="D1226" s="57"/>
    </row>
    <row r="1227" customFormat="false" ht="12.75" hidden="false" customHeight="false" outlineLevel="0" collapsed="false">
      <c r="A1227" s="62"/>
      <c r="B1227" s="57"/>
      <c r="C1227" s="63"/>
      <c r="D1227" s="60"/>
    </row>
    <row r="1228" customFormat="false" ht="12.75" hidden="false" customHeight="false" outlineLevel="0" collapsed="false">
      <c r="A1228" s="56"/>
      <c r="B1228" s="57"/>
      <c r="C1228" s="118"/>
      <c r="D1228" s="57"/>
    </row>
    <row r="1229" customFormat="false" ht="12.75" hidden="false" customHeight="false" outlineLevel="0" collapsed="false">
      <c r="A1229" s="56"/>
      <c r="B1229" s="57"/>
      <c r="C1229" s="118"/>
      <c r="D1229" s="57"/>
    </row>
    <row r="1230" customFormat="false" ht="12.75" hidden="false" customHeight="false" outlineLevel="0" collapsed="false">
      <c r="A1230" s="56"/>
      <c r="B1230" s="57"/>
      <c r="C1230" s="118"/>
      <c r="D1230" s="57"/>
    </row>
    <row r="1231" customFormat="false" ht="12.75" hidden="false" customHeight="false" outlineLevel="0" collapsed="false">
      <c r="A1231" s="62"/>
      <c r="B1231" s="57"/>
      <c r="C1231" s="63"/>
      <c r="D1231" s="60"/>
    </row>
    <row r="1232" customFormat="false" ht="12.75" hidden="false" customHeight="false" outlineLevel="0" collapsed="false">
      <c r="A1232" s="56"/>
      <c r="B1232" s="57"/>
      <c r="C1232" s="118"/>
      <c r="D1232" s="57"/>
    </row>
    <row r="1233" customFormat="false" ht="12.75" hidden="false" customHeight="false" outlineLevel="0" collapsed="false">
      <c r="A1233" s="56"/>
      <c r="B1233" s="57"/>
      <c r="C1233" s="118"/>
      <c r="D1233" s="57"/>
    </row>
    <row r="1234" customFormat="false" ht="12.75" hidden="false" customHeight="false" outlineLevel="0" collapsed="false">
      <c r="A1234" s="56"/>
      <c r="B1234" s="57"/>
      <c r="C1234" s="118"/>
      <c r="D1234" s="57"/>
    </row>
    <row r="1235" customFormat="false" ht="12.75" hidden="false" customHeight="false" outlineLevel="0" collapsed="false">
      <c r="A1235" s="56"/>
      <c r="B1235" s="57"/>
      <c r="C1235" s="118"/>
      <c r="D1235" s="57"/>
    </row>
    <row r="1236" customFormat="false" ht="12.75" hidden="false" customHeight="false" outlineLevel="0" collapsed="false">
      <c r="A1236" s="56"/>
      <c r="B1236" s="57"/>
      <c r="C1236" s="118"/>
      <c r="D1236" s="57"/>
    </row>
    <row r="1237" customFormat="false" ht="12.75" hidden="false" customHeight="false" outlineLevel="0" collapsed="false">
      <c r="A1237" s="56"/>
      <c r="B1237" s="57"/>
      <c r="C1237" s="118"/>
      <c r="D1237" s="57"/>
    </row>
    <row r="1238" customFormat="false" ht="12.75" hidden="false" customHeight="false" outlineLevel="0" collapsed="false">
      <c r="A1238" s="62"/>
      <c r="B1238" s="57"/>
      <c r="C1238" s="63"/>
      <c r="D1238" s="60"/>
    </row>
    <row r="1239" customFormat="false" ht="12.75" hidden="false" customHeight="false" outlineLevel="0" collapsed="false">
      <c r="A1239" s="56"/>
      <c r="B1239" s="57"/>
      <c r="C1239" s="118"/>
      <c r="D1239" s="57"/>
    </row>
    <row r="1240" customFormat="false" ht="12.75" hidden="false" customHeight="false" outlineLevel="0" collapsed="false">
      <c r="A1240" s="56"/>
      <c r="B1240" s="57"/>
      <c r="C1240" s="118"/>
      <c r="D1240" s="57"/>
    </row>
    <row r="1241" customFormat="false" ht="12.75" hidden="false" customHeight="false" outlineLevel="0" collapsed="false">
      <c r="A1241" s="56"/>
      <c r="B1241" s="57"/>
      <c r="C1241" s="118"/>
      <c r="D1241" s="57"/>
    </row>
    <row r="1242" customFormat="false" ht="12.75" hidden="false" customHeight="false" outlineLevel="0" collapsed="false">
      <c r="A1242" s="56"/>
      <c r="B1242" s="57"/>
      <c r="C1242" s="118"/>
      <c r="D1242" s="57"/>
    </row>
    <row r="1243" customFormat="false" ht="12.75" hidden="false" customHeight="false" outlineLevel="0" collapsed="false">
      <c r="A1243" s="56"/>
      <c r="B1243" s="57"/>
      <c r="C1243" s="118"/>
      <c r="D1243" s="57"/>
    </row>
    <row r="1244" customFormat="false" ht="12.75" hidden="false" customHeight="false" outlineLevel="0" collapsed="false">
      <c r="A1244" s="56"/>
      <c r="B1244" s="57"/>
      <c r="C1244" s="118"/>
      <c r="D1244" s="57"/>
    </row>
    <row r="1245" customFormat="false" ht="12.75" hidden="false" customHeight="false" outlineLevel="0" collapsed="false">
      <c r="A1245" s="62"/>
      <c r="B1245" s="57"/>
      <c r="C1245" s="63"/>
      <c r="D1245" s="60"/>
    </row>
    <row r="1246" customFormat="false" ht="12.75" hidden="false" customHeight="false" outlineLevel="0" collapsed="false">
      <c r="A1246" s="56"/>
      <c r="B1246" s="57"/>
      <c r="C1246" s="118"/>
      <c r="D1246" s="57"/>
    </row>
    <row r="1247" customFormat="false" ht="12.75" hidden="false" customHeight="false" outlineLevel="0" collapsed="false">
      <c r="A1247" s="56"/>
      <c r="B1247" s="57"/>
      <c r="C1247" s="118"/>
      <c r="D1247" s="57"/>
    </row>
    <row r="1248" customFormat="false" ht="12.75" hidden="false" customHeight="false" outlineLevel="0" collapsed="false">
      <c r="A1248" s="56"/>
      <c r="B1248" s="57"/>
      <c r="C1248" s="118"/>
      <c r="D1248" s="57"/>
    </row>
    <row r="1249" customFormat="false" ht="12.75" hidden="false" customHeight="false" outlineLevel="0" collapsed="false">
      <c r="A1249" s="56"/>
      <c r="B1249" s="57"/>
      <c r="C1249" s="118"/>
      <c r="D1249" s="57"/>
    </row>
    <row r="1250" customFormat="false" ht="12.75" hidden="false" customHeight="false" outlineLevel="0" collapsed="false">
      <c r="A1250" s="56"/>
      <c r="B1250" s="57"/>
      <c r="C1250" s="118"/>
      <c r="D1250" s="57"/>
    </row>
    <row r="1251" customFormat="false" ht="12.75" hidden="false" customHeight="false" outlineLevel="0" collapsed="false">
      <c r="A1251" s="56"/>
      <c r="B1251" s="57"/>
      <c r="C1251" s="118"/>
      <c r="D1251" s="57"/>
    </row>
    <row r="1252" customFormat="false" ht="12.75" hidden="false" customHeight="false" outlineLevel="0" collapsed="false">
      <c r="A1252" s="56"/>
      <c r="B1252" s="57"/>
      <c r="C1252" s="118"/>
      <c r="D1252" s="57"/>
    </row>
    <row r="1253" customFormat="false" ht="12.75" hidden="false" customHeight="false" outlineLevel="0" collapsed="false">
      <c r="A1253" s="56"/>
      <c r="B1253" s="57"/>
      <c r="C1253" s="118"/>
      <c r="D1253" s="57"/>
    </row>
    <row r="1254" customFormat="false" ht="12.75" hidden="false" customHeight="false" outlineLevel="0" collapsed="false">
      <c r="A1254" s="56"/>
      <c r="B1254" s="57"/>
      <c r="C1254" s="118"/>
      <c r="D1254" s="57"/>
    </row>
    <row r="1255" customFormat="false" ht="12.75" hidden="false" customHeight="false" outlineLevel="0" collapsed="false">
      <c r="A1255" s="56"/>
      <c r="B1255" s="57"/>
      <c r="C1255" s="118"/>
      <c r="D1255" s="57"/>
    </row>
    <row r="1256" customFormat="false" ht="12.75" hidden="false" customHeight="false" outlineLevel="0" collapsed="false">
      <c r="A1256" s="56"/>
      <c r="B1256" s="57"/>
      <c r="C1256" s="118"/>
      <c r="D1256" s="57"/>
    </row>
    <row r="1257" customFormat="false" ht="12.75" hidden="false" customHeight="false" outlineLevel="0" collapsed="false">
      <c r="A1257" s="56"/>
      <c r="B1257" s="57"/>
      <c r="C1257" s="118"/>
      <c r="D1257" s="57"/>
    </row>
    <row r="1258" customFormat="false" ht="12.75" hidden="false" customHeight="false" outlineLevel="0" collapsed="false">
      <c r="A1258" s="56"/>
      <c r="B1258" s="57"/>
      <c r="C1258" s="118"/>
      <c r="D1258" s="57"/>
    </row>
    <row r="1259" customFormat="false" ht="12.75" hidden="false" customHeight="false" outlineLevel="0" collapsed="false">
      <c r="A1259" s="56"/>
      <c r="B1259" s="57"/>
      <c r="C1259" s="118"/>
      <c r="D1259" s="57"/>
    </row>
    <row r="1260" customFormat="false" ht="12.75" hidden="false" customHeight="false" outlineLevel="0" collapsed="false">
      <c r="A1260" s="56"/>
      <c r="B1260" s="57"/>
      <c r="C1260" s="118"/>
      <c r="D1260" s="57"/>
    </row>
    <row r="1261" customFormat="false" ht="12.75" hidden="false" customHeight="false" outlineLevel="0" collapsed="false">
      <c r="A1261" s="56"/>
      <c r="B1261" s="57"/>
      <c r="C1261" s="118"/>
      <c r="D1261" s="57"/>
    </row>
    <row r="1262" customFormat="false" ht="12.75" hidden="false" customHeight="false" outlineLevel="0" collapsed="false">
      <c r="A1262" s="56"/>
      <c r="B1262" s="57"/>
      <c r="C1262" s="118"/>
      <c r="D1262" s="57"/>
    </row>
    <row r="1263" customFormat="false" ht="12.75" hidden="false" customHeight="false" outlineLevel="0" collapsed="false">
      <c r="A1263" s="56"/>
      <c r="B1263" s="57"/>
      <c r="C1263" s="118"/>
      <c r="D1263" s="57"/>
    </row>
    <row r="1264" customFormat="false" ht="12.75" hidden="false" customHeight="false" outlineLevel="0" collapsed="false">
      <c r="A1264" s="56"/>
      <c r="B1264" s="57"/>
      <c r="C1264" s="118"/>
      <c r="D1264" s="57"/>
    </row>
    <row r="1265" customFormat="false" ht="12.75" hidden="false" customHeight="false" outlineLevel="0" collapsed="false">
      <c r="A1265" s="56"/>
      <c r="B1265" s="57"/>
      <c r="C1265" s="118"/>
      <c r="D1265" s="57"/>
    </row>
    <row r="1266" customFormat="false" ht="12.75" hidden="false" customHeight="false" outlineLevel="0" collapsed="false">
      <c r="A1266" s="56"/>
      <c r="B1266" s="57"/>
      <c r="C1266" s="118"/>
      <c r="D1266" s="57"/>
    </row>
    <row r="1267" customFormat="false" ht="12.75" hidden="false" customHeight="false" outlineLevel="0" collapsed="false">
      <c r="A1267" s="56"/>
      <c r="B1267" s="57"/>
      <c r="C1267" s="118"/>
      <c r="D1267" s="57"/>
    </row>
    <row r="1268" customFormat="false" ht="12.75" hidden="false" customHeight="false" outlineLevel="0" collapsed="false">
      <c r="A1268" s="56"/>
      <c r="B1268" s="57"/>
      <c r="C1268" s="118"/>
      <c r="D1268" s="57"/>
    </row>
    <row r="1269" customFormat="false" ht="12.75" hidden="false" customHeight="false" outlineLevel="0" collapsed="false">
      <c r="A1269" s="56"/>
      <c r="B1269" s="57"/>
      <c r="C1269" s="118"/>
      <c r="D1269" s="57"/>
    </row>
    <row r="1270" customFormat="false" ht="12.75" hidden="false" customHeight="false" outlineLevel="0" collapsed="false">
      <c r="A1270" s="56"/>
      <c r="B1270" s="57"/>
      <c r="C1270" s="118"/>
      <c r="D1270" s="57"/>
    </row>
    <row r="1271" customFormat="false" ht="12.75" hidden="false" customHeight="false" outlineLevel="0" collapsed="false">
      <c r="A1271" s="56"/>
      <c r="B1271" s="57"/>
      <c r="C1271" s="118"/>
      <c r="D1271" s="57"/>
    </row>
    <row r="1272" customFormat="false" ht="12.75" hidden="false" customHeight="false" outlineLevel="0" collapsed="false">
      <c r="A1272" s="56"/>
      <c r="B1272" s="57"/>
      <c r="C1272" s="118"/>
      <c r="D1272" s="57"/>
    </row>
    <row r="1273" customFormat="false" ht="12.75" hidden="false" customHeight="false" outlineLevel="0" collapsed="false">
      <c r="A1273" s="56"/>
      <c r="B1273" s="57"/>
      <c r="C1273" s="118"/>
      <c r="D1273" s="57"/>
    </row>
    <row r="1274" customFormat="false" ht="12.75" hidden="false" customHeight="false" outlineLevel="0" collapsed="false">
      <c r="A1274" s="56"/>
      <c r="B1274" s="57"/>
      <c r="C1274" s="118"/>
      <c r="D1274" s="57"/>
    </row>
    <row r="1275" customFormat="false" ht="12.75" hidden="false" customHeight="false" outlineLevel="0" collapsed="false">
      <c r="A1275" s="56"/>
      <c r="B1275" s="57"/>
      <c r="C1275" s="118"/>
      <c r="D1275" s="57"/>
    </row>
    <row r="1276" customFormat="false" ht="12.75" hidden="false" customHeight="false" outlineLevel="0" collapsed="false">
      <c r="A1276" s="56"/>
      <c r="B1276" s="57"/>
      <c r="C1276" s="118"/>
      <c r="D1276" s="57"/>
    </row>
    <row r="1277" customFormat="false" ht="12.75" hidden="false" customHeight="false" outlineLevel="0" collapsed="false">
      <c r="A1277" s="56"/>
      <c r="B1277" s="57"/>
      <c r="C1277" s="118"/>
      <c r="D1277" s="57"/>
    </row>
    <row r="1278" customFormat="false" ht="12.75" hidden="false" customHeight="false" outlineLevel="0" collapsed="false">
      <c r="A1278" s="56"/>
      <c r="B1278" s="57"/>
      <c r="C1278" s="118"/>
      <c r="D1278" s="57"/>
    </row>
    <row r="1279" customFormat="false" ht="12.75" hidden="false" customHeight="false" outlineLevel="0" collapsed="false">
      <c r="A1279" s="62"/>
      <c r="B1279" s="57"/>
      <c r="C1279" s="63"/>
      <c r="D1279" s="60"/>
    </row>
    <row r="1280" customFormat="false" ht="12.75" hidden="false" customHeight="false" outlineLevel="0" collapsed="false">
      <c r="A1280" s="56"/>
      <c r="B1280" s="57"/>
      <c r="C1280" s="118"/>
      <c r="D1280" s="57"/>
    </row>
    <row r="1281" customFormat="false" ht="12.75" hidden="false" customHeight="false" outlineLevel="0" collapsed="false">
      <c r="A1281" s="56"/>
      <c r="B1281" s="57"/>
      <c r="C1281" s="118"/>
      <c r="D1281" s="57"/>
    </row>
    <row r="1282" customFormat="false" ht="12.75" hidden="false" customHeight="false" outlineLevel="0" collapsed="false">
      <c r="A1282" s="56"/>
      <c r="B1282" s="57"/>
      <c r="C1282" s="118"/>
      <c r="D1282" s="57"/>
    </row>
    <row r="1283" customFormat="false" ht="12.75" hidden="false" customHeight="false" outlineLevel="0" collapsed="false">
      <c r="A1283" s="62"/>
      <c r="B1283" s="57"/>
      <c r="C1283" s="63"/>
      <c r="D1283" s="60"/>
    </row>
    <row r="1284" customFormat="false" ht="12.75" hidden="false" customHeight="false" outlineLevel="0" collapsed="false">
      <c r="A1284" s="62"/>
      <c r="B1284" s="57"/>
      <c r="C1284" s="63"/>
      <c r="D1284" s="60"/>
    </row>
    <row r="1285" customFormat="false" ht="12.75" hidden="false" customHeight="false" outlineLevel="0" collapsed="false">
      <c r="A1285" s="56"/>
      <c r="B1285" s="57"/>
      <c r="C1285" s="118"/>
      <c r="D1285" s="57"/>
    </row>
    <row r="1286" customFormat="false" ht="12.75" hidden="false" customHeight="false" outlineLevel="0" collapsed="false">
      <c r="A1286" s="56"/>
      <c r="B1286" s="57"/>
      <c r="C1286" s="118"/>
      <c r="D1286" s="57"/>
    </row>
    <row r="1287" customFormat="false" ht="12.75" hidden="false" customHeight="false" outlineLevel="0" collapsed="false">
      <c r="A1287" s="56"/>
      <c r="B1287" s="57"/>
      <c r="C1287" s="118"/>
      <c r="D1287" s="57"/>
    </row>
    <row r="1288" customFormat="false" ht="12.75" hidden="false" customHeight="false" outlineLevel="0" collapsed="false">
      <c r="A1288" s="56"/>
      <c r="B1288" s="57"/>
      <c r="C1288" s="118"/>
      <c r="D1288" s="57"/>
    </row>
    <row r="1289" customFormat="false" ht="12.75" hidden="false" customHeight="false" outlineLevel="0" collapsed="false">
      <c r="A1289" s="56"/>
      <c r="B1289" s="57"/>
      <c r="C1289" s="118"/>
      <c r="D1289" s="57"/>
    </row>
    <row r="1290" customFormat="false" ht="12.75" hidden="false" customHeight="false" outlineLevel="0" collapsed="false">
      <c r="A1290" s="56"/>
      <c r="B1290" s="57"/>
      <c r="C1290" s="118"/>
      <c r="D1290" s="57"/>
    </row>
    <row r="1291" customFormat="false" ht="12.75" hidden="false" customHeight="false" outlineLevel="0" collapsed="false">
      <c r="A1291" s="56"/>
      <c r="B1291" s="57"/>
      <c r="C1291" s="118"/>
      <c r="D1291" s="57"/>
    </row>
    <row r="1292" customFormat="false" ht="12.75" hidden="false" customHeight="false" outlineLevel="0" collapsed="false">
      <c r="A1292" s="56"/>
      <c r="B1292" s="57"/>
      <c r="C1292" s="118"/>
      <c r="D1292" s="57"/>
    </row>
    <row r="1293" customFormat="false" ht="12.75" hidden="false" customHeight="false" outlineLevel="0" collapsed="false">
      <c r="A1293" s="56"/>
      <c r="B1293" s="57"/>
      <c r="C1293" s="118"/>
      <c r="D1293" s="57"/>
    </row>
    <row r="1294" customFormat="false" ht="12.75" hidden="false" customHeight="false" outlineLevel="0" collapsed="false">
      <c r="A1294" s="56"/>
      <c r="B1294" s="57"/>
      <c r="C1294" s="118"/>
      <c r="D1294" s="57"/>
    </row>
    <row r="1295" customFormat="false" ht="12.75" hidden="false" customHeight="false" outlineLevel="0" collapsed="false">
      <c r="A1295" s="56"/>
      <c r="B1295" s="57"/>
      <c r="C1295" s="118"/>
      <c r="D1295" s="57"/>
    </row>
    <row r="1296" customFormat="false" ht="12.75" hidden="false" customHeight="false" outlineLevel="0" collapsed="false">
      <c r="A1296" s="56"/>
      <c r="B1296" s="57"/>
      <c r="C1296" s="118"/>
      <c r="D1296" s="57"/>
    </row>
    <row r="1297" customFormat="false" ht="12.75" hidden="false" customHeight="false" outlineLevel="0" collapsed="false">
      <c r="A1297" s="56"/>
      <c r="B1297" s="57"/>
      <c r="C1297" s="118"/>
      <c r="D1297" s="57"/>
    </row>
    <row r="1298" customFormat="false" ht="12.75" hidden="false" customHeight="false" outlineLevel="0" collapsed="false">
      <c r="A1298" s="56"/>
      <c r="B1298" s="57"/>
      <c r="C1298" s="118"/>
      <c r="D1298" s="57"/>
    </row>
    <row r="1299" customFormat="false" ht="12.75" hidden="false" customHeight="false" outlineLevel="0" collapsed="false">
      <c r="A1299" s="62"/>
      <c r="B1299" s="57"/>
      <c r="C1299" s="63"/>
      <c r="D1299" s="60"/>
    </row>
    <row r="1300" customFormat="false" ht="12.75" hidden="false" customHeight="false" outlineLevel="0" collapsed="false">
      <c r="A1300" s="56"/>
      <c r="B1300" s="57"/>
      <c r="C1300" s="118"/>
      <c r="D1300" s="57"/>
    </row>
    <row r="1301" customFormat="false" ht="12.75" hidden="false" customHeight="false" outlineLevel="0" collapsed="false">
      <c r="A1301" s="62"/>
      <c r="B1301" s="57"/>
      <c r="C1301" s="63"/>
      <c r="D1301" s="60"/>
    </row>
    <row r="1302" customFormat="false" ht="12.75" hidden="false" customHeight="false" outlineLevel="0" collapsed="false">
      <c r="A1302" s="56"/>
      <c r="B1302" s="57"/>
      <c r="C1302" s="118"/>
      <c r="D1302" s="57"/>
    </row>
    <row r="1303" customFormat="false" ht="12.75" hidden="false" customHeight="false" outlineLevel="0" collapsed="false">
      <c r="A1303" s="56"/>
      <c r="B1303" s="57"/>
      <c r="C1303" s="118"/>
      <c r="D1303" s="57"/>
    </row>
    <row r="1304" customFormat="false" ht="12.75" hidden="false" customHeight="false" outlineLevel="0" collapsed="false">
      <c r="A1304" s="56"/>
      <c r="B1304" s="57"/>
      <c r="C1304" s="118"/>
      <c r="D1304" s="57"/>
    </row>
    <row r="1305" customFormat="false" ht="12.75" hidden="false" customHeight="false" outlineLevel="0" collapsed="false">
      <c r="A1305" s="62"/>
      <c r="B1305" s="57"/>
      <c r="C1305" s="63"/>
      <c r="D1305" s="60"/>
    </row>
    <row r="1306" customFormat="false" ht="12.75" hidden="false" customHeight="false" outlineLevel="0" collapsed="false">
      <c r="A1306" s="56"/>
      <c r="B1306" s="57"/>
      <c r="C1306" s="118"/>
      <c r="D1306" s="57"/>
    </row>
    <row r="1307" customFormat="false" ht="12.75" hidden="false" customHeight="false" outlineLevel="0" collapsed="false">
      <c r="A1307" s="56"/>
      <c r="B1307" s="57"/>
      <c r="C1307" s="118"/>
      <c r="D1307" s="57"/>
    </row>
    <row r="1308" customFormat="false" ht="12.75" hidden="false" customHeight="false" outlineLevel="0" collapsed="false">
      <c r="A1308" s="56"/>
      <c r="B1308" s="57"/>
      <c r="C1308" s="118"/>
      <c r="D1308" s="57"/>
    </row>
    <row r="1309" customFormat="false" ht="12.75" hidden="false" customHeight="false" outlineLevel="0" collapsed="false">
      <c r="A1309" s="56"/>
      <c r="B1309" s="57"/>
      <c r="C1309" s="118"/>
      <c r="D1309" s="57"/>
    </row>
    <row r="1310" customFormat="false" ht="12.75" hidden="false" customHeight="false" outlineLevel="0" collapsed="false">
      <c r="A1310" s="56"/>
      <c r="B1310" s="57"/>
      <c r="C1310" s="118"/>
      <c r="D1310" s="57"/>
    </row>
    <row r="1311" customFormat="false" ht="12.75" hidden="false" customHeight="false" outlineLevel="0" collapsed="false">
      <c r="A1311" s="56"/>
      <c r="B1311" s="57"/>
      <c r="C1311" s="118"/>
      <c r="D1311" s="57"/>
    </row>
    <row r="1312" customFormat="false" ht="12.75" hidden="false" customHeight="false" outlineLevel="0" collapsed="false">
      <c r="A1312" s="56"/>
      <c r="B1312" s="57"/>
      <c r="C1312" s="118"/>
      <c r="D1312" s="57"/>
    </row>
    <row r="1313" customFormat="false" ht="12.75" hidden="false" customHeight="false" outlineLevel="0" collapsed="false">
      <c r="A1313" s="56"/>
      <c r="B1313" s="57"/>
      <c r="C1313" s="118"/>
      <c r="D1313" s="57"/>
    </row>
    <row r="1314" customFormat="false" ht="12.75" hidden="false" customHeight="false" outlineLevel="0" collapsed="false">
      <c r="A1314" s="56"/>
      <c r="B1314" s="57"/>
      <c r="C1314" s="118"/>
      <c r="D1314" s="57"/>
    </row>
    <row r="1315" customFormat="false" ht="12.75" hidden="false" customHeight="false" outlineLevel="0" collapsed="false">
      <c r="A1315" s="56"/>
      <c r="B1315" s="57"/>
      <c r="C1315" s="118"/>
      <c r="D1315" s="57"/>
    </row>
    <row r="1316" customFormat="false" ht="12.75" hidden="false" customHeight="false" outlineLevel="0" collapsed="false">
      <c r="A1316" s="56"/>
      <c r="B1316" s="57"/>
      <c r="C1316" s="118"/>
      <c r="D1316" s="57"/>
    </row>
    <row r="1317" customFormat="false" ht="12.75" hidden="false" customHeight="false" outlineLevel="0" collapsed="false">
      <c r="A1317" s="56"/>
      <c r="B1317" s="57"/>
      <c r="C1317" s="118"/>
      <c r="D1317" s="57"/>
    </row>
    <row r="1318" customFormat="false" ht="12.75" hidden="false" customHeight="false" outlineLevel="0" collapsed="false">
      <c r="A1318" s="56"/>
      <c r="B1318" s="57"/>
      <c r="C1318" s="118"/>
      <c r="D1318" s="57"/>
    </row>
    <row r="1319" customFormat="false" ht="12.75" hidden="false" customHeight="false" outlineLevel="0" collapsed="false">
      <c r="A1319" s="56"/>
      <c r="B1319" s="57"/>
      <c r="C1319" s="118"/>
      <c r="D1319" s="57"/>
    </row>
    <row r="1320" customFormat="false" ht="12.75" hidden="false" customHeight="false" outlineLevel="0" collapsed="false">
      <c r="A1320" s="81"/>
      <c r="B1320" s="82"/>
      <c r="C1320" s="87"/>
    </row>
    <row r="1321" customFormat="false" ht="12.75" hidden="false" customHeight="false" outlineLevel="0" collapsed="false">
      <c r="A1321" s="81"/>
      <c r="B1321" s="82"/>
      <c r="C1321" s="87"/>
    </row>
    <row r="1322" customFormat="false" ht="12.75" hidden="false" customHeight="false" outlineLevel="0" collapsed="false">
      <c r="A1322" s="81"/>
      <c r="B1322" s="82"/>
      <c r="C1322" s="87"/>
    </row>
    <row r="1323" customFormat="false" ht="12.75" hidden="false" customHeight="false" outlineLevel="0" collapsed="false">
      <c r="A1323" s="81"/>
      <c r="B1323" s="82"/>
      <c r="C1323" s="87"/>
    </row>
    <row r="1324" customFormat="false" ht="12.75" hidden="false" customHeight="false" outlineLevel="0" collapsed="false">
      <c r="A1324" s="81"/>
      <c r="B1324" s="82"/>
      <c r="C1324" s="87"/>
    </row>
    <row r="1325" customFormat="false" ht="12.75" hidden="false" customHeight="false" outlineLevel="0" collapsed="false">
      <c r="A1325" s="81"/>
      <c r="B1325" s="82"/>
      <c r="C1325" s="87"/>
    </row>
    <row r="1326" customFormat="false" ht="12.75" hidden="false" customHeight="false" outlineLevel="0" collapsed="false">
      <c r="A1326" s="81"/>
      <c r="B1326" s="82"/>
      <c r="C1326" s="87"/>
    </row>
    <row r="1327" customFormat="false" ht="12.75" hidden="false" customHeight="false" outlineLevel="0" collapsed="false">
      <c r="A1327" s="81"/>
      <c r="B1327" s="82"/>
      <c r="C1327" s="87"/>
    </row>
    <row r="1328" customFormat="false" ht="12.75" hidden="false" customHeight="false" outlineLevel="0" collapsed="false">
      <c r="A1328" s="81"/>
      <c r="B1328" s="82"/>
      <c r="C1328" s="87"/>
    </row>
    <row r="1329" customFormat="false" ht="12.75" hidden="false" customHeight="false" outlineLevel="0" collapsed="false">
      <c r="A1329" s="88"/>
      <c r="B1329" s="82"/>
      <c r="C1329" s="87"/>
    </row>
    <row r="1330" customFormat="false" ht="12.75" hidden="false" customHeight="false" outlineLevel="0" collapsed="false">
      <c r="A1330" s="81"/>
      <c r="B1330" s="82"/>
      <c r="C1330" s="122"/>
    </row>
    <row r="1331" customFormat="false" ht="12.75" hidden="false" customHeight="false" outlineLevel="0" collapsed="false">
      <c r="A1331" s="81"/>
      <c r="B1331" s="82"/>
      <c r="C1331" s="87"/>
    </row>
    <row r="1332" customFormat="false" ht="12.75" hidden="false" customHeight="false" outlineLevel="0" collapsed="false">
      <c r="A1332" s="81"/>
      <c r="B1332" s="82"/>
      <c r="C1332" s="87"/>
    </row>
    <row r="1333" customFormat="false" ht="12.75" hidden="false" customHeight="false" outlineLevel="0" collapsed="false">
      <c r="A1333" s="81"/>
      <c r="B1333" s="82"/>
      <c r="C1333" s="87"/>
    </row>
    <row r="1334" customFormat="false" ht="12.75" hidden="false" customHeight="false" outlineLevel="0" collapsed="false">
      <c r="A1334" s="81"/>
      <c r="B1334" s="82"/>
      <c r="C1334" s="87"/>
    </row>
    <row r="1335" customFormat="false" ht="12.75" hidden="false" customHeight="false" outlineLevel="0" collapsed="false">
      <c r="A1335" s="91"/>
      <c r="B1335" s="82"/>
      <c r="C1335" s="123"/>
    </row>
    <row r="1336" customFormat="false" ht="12.75" hidden="false" customHeight="false" outlineLevel="0" collapsed="false">
      <c r="A1336" s="91"/>
      <c r="B1336" s="82"/>
      <c r="C1336" s="123"/>
    </row>
    <row r="1337" customFormat="false" ht="12.75" hidden="false" customHeight="false" outlineLevel="0" collapsed="false">
      <c r="A1337" s="81"/>
      <c r="B1337" s="82"/>
      <c r="C1337" s="87"/>
    </row>
    <row r="1338" customFormat="false" ht="12.75" hidden="false" customHeight="false" outlineLevel="0" collapsed="false">
      <c r="A1338" s="81"/>
      <c r="B1338" s="82"/>
      <c r="C1338" s="87"/>
    </row>
    <row r="1339" customFormat="false" ht="12.75" hidden="false" customHeight="false" outlineLevel="0" collapsed="false">
      <c r="A1339" s="81"/>
      <c r="B1339" s="82"/>
      <c r="C1339" s="87"/>
    </row>
    <row r="1340" customFormat="false" ht="12.75" hidden="false" customHeight="false" outlineLevel="0" collapsed="false">
      <c r="A1340" s="81"/>
      <c r="B1340" s="82"/>
      <c r="C1340" s="87"/>
    </row>
    <row r="1341" customFormat="false" ht="12.75" hidden="false" customHeight="false" outlineLevel="0" collapsed="false">
      <c r="A1341" s="81"/>
      <c r="B1341" s="82"/>
      <c r="C1341" s="87"/>
    </row>
    <row r="1342" customFormat="false" ht="12.75" hidden="false" customHeight="false" outlineLevel="0" collapsed="false">
      <c r="A1342" s="81"/>
      <c r="B1342" s="82"/>
      <c r="C1342" s="87"/>
    </row>
    <row r="1343" customFormat="false" ht="12.75" hidden="false" customHeight="false" outlineLevel="0" collapsed="false">
      <c r="A1343" s="81"/>
      <c r="B1343" s="82"/>
      <c r="C1343" s="87"/>
    </row>
    <row r="1344" customFormat="false" ht="12.75" hidden="false" customHeight="false" outlineLevel="0" collapsed="false">
      <c r="A1344" s="81"/>
      <c r="B1344" s="82"/>
      <c r="C1344" s="87"/>
    </row>
    <row r="1345" customFormat="false" ht="12.75" hidden="false" customHeight="false" outlineLevel="0" collapsed="false">
      <c r="A1345" s="81"/>
      <c r="B1345" s="82"/>
      <c r="C1345" s="87"/>
    </row>
    <row r="1346" customFormat="false" ht="12.75" hidden="false" customHeight="false" outlineLevel="0" collapsed="false">
      <c r="A1346" s="81"/>
      <c r="B1346" s="82"/>
      <c r="C1346" s="87"/>
    </row>
    <row r="1347" customFormat="false" ht="12.75" hidden="false" customHeight="false" outlineLevel="0" collapsed="false">
      <c r="A1347" s="81"/>
      <c r="B1347" s="82"/>
      <c r="C1347" s="87"/>
    </row>
    <row r="1348" customFormat="false" ht="12.75" hidden="false" customHeight="false" outlineLevel="0" collapsed="false">
      <c r="A1348" s="91"/>
      <c r="B1348" s="72"/>
      <c r="C1348" s="123"/>
    </row>
    <row r="1349" customFormat="false" ht="12.75" hidden="false" customHeight="false" outlineLevel="0" collapsed="false">
      <c r="A1349" s="91"/>
      <c r="B1349" s="82"/>
      <c r="C1349" s="123"/>
    </row>
    <row r="1350" customFormat="false" ht="12.75" hidden="false" customHeight="false" outlineLevel="0" collapsed="false">
      <c r="A1350" s="81"/>
      <c r="B1350" s="82"/>
      <c r="C1350" s="87"/>
    </row>
    <row r="1351" customFormat="false" ht="12.75" hidden="false" customHeight="false" outlineLevel="0" collapsed="false">
      <c r="A1351" s="81"/>
      <c r="B1351" s="82"/>
      <c r="C1351" s="87"/>
    </row>
    <row r="1352" customFormat="false" ht="12.75" hidden="false" customHeight="false" outlineLevel="0" collapsed="false">
      <c r="A1352" s="81"/>
      <c r="B1352" s="82"/>
      <c r="C1352" s="87"/>
    </row>
    <row r="1353" customFormat="false" ht="12.75" hidden="false" customHeight="false" outlineLevel="0" collapsed="false">
      <c r="A1353" s="81"/>
      <c r="B1353" s="82"/>
      <c r="C1353" s="87"/>
    </row>
    <row r="1354" customFormat="false" ht="12.75" hidden="false" customHeight="false" outlineLevel="0" collapsed="false">
      <c r="A1354" s="81"/>
      <c r="B1354" s="82"/>
      <c r="C1354" s="87"/>
    </row>
    <row r="1355" customFormat="false" ht="12.75" hidden="false" customHeight="false" outlineLevel="0" collapsed="false">
      <c r="A1355" s="81"/>
      <c r="B1355" s="82"/>
      <c r="C1355" s="87"/>
    </row>
    <row r="1356" customFormat="false" ht="12.75" hidden="false" customHeight="false" outlineLevel="0" collapsed="false">
      <c r="A1356" s="81"/>
      <c r="B1356" s="82"/>
      <c r="C1356" s="87"/>
    </row>
    <row r="1357" customFormat="false" ht="12.75" hidden="false" customHeight="false" outlineLevel="0" collapsed="false">
      <c r="A1357" s="91"/>
      <c r="B1357" s="72"/>
      <c r="C1357" s="123"/>
    </row>
    <row r="1358" customFormat="false" ht="12.75" hidden="false" customHeight="false" outlineLevel="0" collapsed="false">
      <c r="A1358" s="91"/>
      <c r="B1358" s="72"/>
      <c r="C1358" s="123"/>
    </row>
    <row r="1359" customFormat="false" ht="12.75" hidden="false" customHeight="false" outlineLevel="0" collapsed="false">
      <c r="A1359" s="81"/>
      <c r="B1359" s="82"/>
      <c r="C1359" s="87"/>
    </row>
    <row r="1360" customFormat="false" ht="12.75" hidden="false" customHeight="false" outlineLevel="0" collapsed="false">
      <c r="A1360" s="81"/>
      <c r="B1360" s="82"/>
      <c r="C1360" s="87"/>
    </row>
    <row r="1361" customFormat="false" ht="12.75" hidden="false" customHeight="false" outlineLevel="0" collapsed="false">
      <c r="A1361" s="91"/>
      <c r="B1361" s="72"/>
      <c r="C1361" s="123"/>
    </row>
    <row r="1362" customFormat="false" ht="12.75" hidden="false" customHeight="false" outlineLevel="0" collapsed="false">
      <c r="A1362" s="91"/>
      <c r="B1362" s="72"/>
      <c r="C1362" s="123"/>
    </row>
    <row r="1363" customFormat="false" ht="12.75" hidden="false" customHeight="false" outlineLevel="0" collapsed="false">
      <c r="A1363" s="81"/>
      <c r="B1363" s="82"/>
      <c r="C1363" s="87"/>
    </row>
    <row r="1364" customFormat="false" ht="12.75" hidden="false" customHeight="false" outlineLevel="0" collapsed="false">
      <c r="A1364" s="81"/>
      <c r="B1364" s="82"/>
      <c r="C1364" s="87"/>
    </row>
    <row r="1365" customFormat="false" ht="12.75" hidden="false" customHeight="false" outlineLevel="0" collapsed="false">
      <c r="A1365" s="81"/>
      <c r="B1365" s="82"/>
      <c r="C1365" s="87"/>
    </row>
    <row r="1366" customFormat="false" ht="12.75" hidden="false" customHeight="false" outlineLevel="0" collapsed="false">
      <c r="A1366" s="81"/>
      <c r="B1366" s="82"/>
      <c r="C1366" s="87"/>
    </row>
    <row r="1367" customFormat="false" ht="12.75" hidden="false" customHeight="false" outlineLevel="0" collapsed="false">
      <c r="A1367" s="81"/>
      <c r="B1367" s="82"/>
      <c r="C1367" s="87"/>
    </row>
    <row r="1368" customFormat="false" ht="12.75" hidden="false" customHeight="false" outlineLevel="0" collapsed="false">
      <c r="A1368" s="81"/>
      <c r="B1368" s="82"/>
      <c r="C1368" s="87"/>
    </row>
    <row r="1369" customFormat="false" ht="12.75" hidden="false" customHeight="false" outlineLevel="0" collapsed="false">
      <c r="A1369" s="81"/>
      <c r="B1369" s="82"/>
      <c r="C1369" s="87"/>
    </row>
    <row r="1370" customFormat="false" ht="12.75" hidden="false" customHeight="false" outlineLevel="0" collapsed="false">
      <c r="A1370" s="81"/>
      <c r="B1370" s="82"/>
      <c r="C1370" s="87"/>
    </row>
    <row r="1371" customFormat="false" ht="12.75" hidden="false" customHeight="false" outlineLevel="0" collapsed="false">
      <c r="A1371" s="81"/>
      <c r="B1371" s="82"/>
      <c r="C1371" s="87"/>
    </row>
    <row r="1372" customFormat="false" ht="12.75" hidden="false" customHeight="false" outlineLevel="0" collapsed="false">
      <c r="A1372" s="81"/>
      <c r="B1372" s="82"/>
      <c r="C1372" s="87"/>
    </row>
    <row r="1373" customFormat="false" ht="12.75" hidden="false" customHeight="false" outlineLevel="0" collapsed="false">
      <c r="A1373" s="91"/>
      <c r="B1373" s="82"/>
      <c r="C1373" s="123"/>
    </row>
    <row r="1374" customFormat="false" ht="12.75" hidden="false" customHeight="false" outlineLevel="0" collapsed="false">
      <c r="A1374" s="81"/>
      <c r="B1374" s="82"/>
      <c r="C1374" s="87"/>
    </row>
    <row r="1375" customFormat="false" ht="12.75" hidden="false" customHeight="false" outlineLevel="0" collapsed="false">
      <c r="A1375" s="81"/>
      <c r="B1375" s="82"/>
      <c r="C1375" s="87"/>
    </row>
    <row r="1376" customFormat="false" ht="12.75" hidden="false" customHeight="false" outlineLevel="0" collapsed="false">
      <c r="A1376" s="81"/>
      <c r="B1376" s="82"/>
      <c r="C1376" s="87"/>
    </row>
    <row r="1377" customFormat="false" ht="12.75" hidden="false" customHeight="false" outlineLevel="0" collapsed="false">
      <c r="A1377" s="81"/>
      <c r="B1377" s="82"/>
      <c r="C1377" s="87"/>
    </row>
    <row r="1378" customFormat="false" ht="12.75" hidden="false" customHeight="false" outlineLevel="0" collapsed="false">
      <c r="A1378" s="81"/>
      <c r="B1378" s="82"/>
      <c r="C1378" s="87"/>
    </row>
    <row r="1379" customFormat="false" ht="12.75" hidden="false" customHeight="false" outlineLevel="0" collapsed="false">
      <c r="A1379" s="81"/>
      <c r="B1379" s="82"/>
      <c r="C1379" s="87"/>
    </row>
    <row r="1380" customFormat="false" ht="12.75" hidden="false" customHeight="false" outlineLevel="0" collapsed="false">
      <c r="A1380" s="81"/>
      <c r="B1380" s="82"/>
      <c r="C1380" s="87"/>
    </row>
    <row r="1381" customFormat="false" ht="12.75" hidden="false" customHeight="false" outlineLevel="0" collapsed="false">
      <c r="A1381" s="81"/>
      <c r="B1381" s="82"/>
      <c r="C1381" s="87"/>
    </row>
    <row r="1382" customFormat="false" ht="12.75" hidden="false" customHeight="false" outlineLevel="0" collapsed="false">
      <c r="A1382" s="81"/>
      <c r="B1382" s="82"/>
      <c r="C1382" s="87"/>
    </row>
    <row r="1383" customFormat="false" ht="12.75" hidden="false" customHeight="false" outlineLevel="0" collapsed="false">
      <c r="A1383" s="81"/>
      <c r="B1383" s="82"/>
      <c r="C1383" s="87"/>
    </row>
    <row r="1384" customFormat="false" ht="12.75" hidden="false" customHeight="false" outlineLevel="0" collapsed="false">
      <c r="A1384" s="81"/>
      <c r="B1384" s="82"/>
      <c r="C1384" s="87"/>
    </row>
    <row r="1385" customFormat="false" ht="12.75" hidden="false" customHeight="false" outlineLevel="0" collapsed="false">
      <c r="A1385" s="81"/>
      <c r="B1385" s="82"/>
      <c r="C1385" s="87"/>
    </row>
    <row r="1386" customFormat="false" ht="12.75" hidden="false" customHeight="false" outlineLevel="0" collapsed="false">
      <c r="A1386" s="81"/>
      <c r="B1386" s="82"/>
      <c r="C1386" s="87"/>
    </row>
    <row r="1387" customFormat="false" ht="12.75" hidden="false" customHeight="false" outlineLevel="0" collapsed="false">
      <c r="A1387" s="81"/>
      <c r="B1387" s="82"/>
      <c r="C1387" s="87"/>
    </row>
    <row r="1388" customFormat="false" ht="12.75" hidden="false" customHeight="false" outlineLevel="0" collapsed="false">
      <c r="A1388" s="81"/>
      <c r="B1388" s="82"/>
      <c r="C1388" s="87"/>
    </row>
    <row r="1389" customFormat="false" ht="12.75" hidden="false" customHeight="false" outlineLevel="0" collapsed="false">
      <c r="A1389" s="81"/>
      <c r="B1389" s="82"/>
      <c r="C1389" s="87"/>
    </row>
    <row r="1390" customFormat="false" ht="12.75" hidden="false" customHeight="false" outlineLevel="0" collapsed="false">
      <c r="A1390" s="81"/>
      <c r="B1390" s="82"/>
      <c r="C1390" s="87"/>
    </row>
    <row r="1391" customFormat="false" ht="12.75" hidden="false" customHeight="false" outlineLevel="0" collapsed="false">
      <c r="A1391" s="81"/>
      <c r="B1391" s="82"/>
      <c r="C1391" s="87"/>
    </row>
    <row r="1392" customFormat="false" ht="12.75" hidden="false" customHeight="false" outlineLevel="0" collapsed="false">
      <c r="A1392" s="81"/>
      <c r="B1392" s="82"/>
      <c r="C1392" s="87"/>
    </row>
    <row r="1393" customFormat="false" ht="12.75" hidden="false" customHeight="false" outlineLevel="0" collapsed="false">
      <c r="A1393" s="81"/>
      <c r="B1393" s="82"/>
      <c r="C1393" s="87"/>
    </row>
    <row r="1394" customFormat="false" ht="12.75" hidden="false" customHeight="false" outlineLevel="0" collapsed="false">
      <c r="A1394" s="81"/>
      <c r="B1394" s="82"/>
      <c r="C1394" s="87"/>
    </row>
    <row r="1395" customFormat="false" ht="12.75" hidden="false" customHeight="false" outlineLevel="0" collapsed="false">
      <c r="A1395" s="81"/>
      <c r="B1395" s="82"/>
      <c r="C1395" s="87"/>
    </row>
    <row r="1396" customFormat="false" ht="12.75" hidden="false" customHeight="false" outlineLevel="0" collapsed="false">
      <c r="A1396" s="81"/>
      <c r="B1396" s="82"/>
      <c r="C1396" s="87"/>
    </row>
    <row r="1397" customFormat="false" ht="12.75" hidden="false" customHeight="false" outlineLevel="0" collapsed="false">
      <c r="A1397" s="81"/>
      <c r="B1397" s="82"/>
      <c r="C1397" s="87"/>
    </row>
    <row r="1398" customFormat="false" ht="12.75" hidden="false" customHeight="false" outlineLevel="0" collapsed="false">
      <c r="A1398" s="81"/>
      <c r="B1398" s="82"/>
      <c r="C1398" s="87"/>
    </row>
    <row r="1399" customFormat="false" ht="12.75" hidden="false" customHeight="false" outlineLevel="0" collapsed="false">
      <c r="A1399" s="81"/>
      <c r="B1399" s="82"/>
      <c r="C1399" s="87"/>
    </row>
    <row r="1400" customFormat="false" ht="12.75" hidden="false" customHeight="false" outlineLevel="0" collapsed="false">
      <c r="A1400" s="81"/>
      <c r="B1400" s="82"/>
      <c r="C1400" s="87"/>
    </row>
    <row r="1401" customFormat="false" ht="12.75" hidden="false" customHeight="false" outlineLevel="0" collapsed="false">
      <c r="A1401" s="81"/>
      <c r="B1401" s="82"/>
      <c r="C1401" s="87"/>
    </row>
    <row r="1402" customFormat="false" ht="12.75" hidden="false" customHeight="false" outlineLevel="0" collapsed="false">
      <c r="A1402" s="81"/>
      <c r="B1402" s="82"/>
      <c r="C1402" s="87"/>
    </row>
    <row r="1403" customFormat="false" ht="12.75" hidden="false" customHeight="false" outlineLevel="0" collapsed="false">
      <c r="A1403" s="81"/>
      <c r="B1403" s="82"/>
      <c r="C1403" s="87"/>
    </row>
    <row r="1404" customFormat="false" ht="12.75" hidden="false" customHeight="false" outlineLevel="0" collapsed="false">
      <c r="A1404" s="81"/>
      <c r="B1404" s="82"/>
      <c r="C1404" s="87"/>
    </row>
    <row r="1405" customFormat="false" ht="12.75" hidden="false" customHeight="false" outlineLevel="0" collapsed="false">
      <c r="A1405" s="81"/>
      <c r="B1405" s="82"/>
      <c r="C1405" s="87"/>
    </row>
    <row r="1406" customFormat="false" ht="12.75" hidden="false" customHeight="false" outlineLevel="0" collapsed="false">
      <c r="A1406" s="81"/>
      <c r="B1406" s="82"/>
      <c r="C1406" s="87"/>
    </row>
    <row r="1407" customFormat="false" ht="12.75" hidden="false" customHeight="false" outlineLevel="0" collapsed="false">
      <c r="A1407" s="81"/>
      <c r="B1407" s="82"/>
      <c r="C1407" s="87"/>
    </row>
    <row r="1408" customFormat="false" ht="12.75" hidden="false" customHeight="false" outlineLevel="0" collapsed="false">
      <c r="A1408" s="81"/>
      <c r="B1408" s="82"/>
      <c r="C1408" s="87"/>
    </row>
    <row r="1409" customFormat="false" ht="12.75" hidden="false" customHeight="false" outlineLevel="0" collapsed="false">
      <c r="A1409" s="81"/>
      <c r="B1409" s="82"/>
      <c r="C1409" s="87"/>
    </row>
    <row r="1410" customFormat="false" ht="12.75" hidden="false" customHeight="false" outlineLevel="0" collapsed="false">
      <c r="A1410" s="81"/>
      <c r="B1410" s="72"/>
      <c r="C1410" s="87"/>
    </row>
    <row r="1411" customFormat="false" ht="12.75" hidden="false" customHeight="false" outlineLevel="0" collapsed="false">
      <c r="A1411" s="81"/>
      <c r="B1411" s="82"/>
      <c r="C1411" s="87"/>
    </row>
    <row r="1412" customFormat="false" ht="12.75" hidden="false" customHeight="false" outlineLevel="0" collapsed="false">
      <c r="A1412" s="81"/>
      <c r="B1412" s="82"/>
      <c r="C1412" s="87"/>
    </row>
    <row r="1413" customFormat="false" ht="12.75" hidden="false" customHeight="false" outlineLevel="0" collapsed="false">
      <c r="A1413" s="91"/>
      <c r="B1413" s="82"/>
      <c r="C1413" s="123"/>
    </row>
    <row r="1414" customFormat="false" ht="12.75" hidden="false" customHeight="false" outlineLevel="0" collapsed="false">
      <c r="A1414" s="81"/>
      <c r="B1414" s="82"/>
      <c r="C1414" s="87"/>
    </row>
    <row r="1415" customFormat="false" ht="12.75" hidden="false" customHeight="false" outlineLevel="0" collapsed="false">
      <c r="A1415" s="81"/>
      <c r="B1415" s="82"/>
      <c r="C1415" s="87"/>
    </row>
    <row r="1416" customFormat="false" ht="12.75" hidden="false" customHeight="false" outlineLevel="0" collapsed="false">
      <c r="A1416" s="81"/>
      <c r="B1416" s="82"/>
      <c r="C1416" s="87"/>
    </row>
    <row r="1417" customFormat="false" ht="12.75" hidden="false" customHeight="false" outlineLevel="0" collapsed="false">
      <c r="A1417" s="81"/>
      <c r="B1417" s="82"/>
      <c r="C1417" s="87"/>
    </row>
    <row r="1418" customFormat="false" ht="12.75" hidden="false" customHeight="false" outlineLevel="0" collapsed="false">
      <c r="A1418" s="81"/>
      <c r="B1418" s="82"/>
      <c r="C1418" s="87"/>
    </row>
    <row r="1419" customFormat="false" ht="12.75" hidden="false" customHeight="false" outlineLevel="0" collapsed="false">
      <c r="A1419" s="81"/>
      <c r="B1419" s="82"/>
      <c r="C1419" s="87"/>
    </row>
    <row r="1420" customFormat="false" ht="12.75" hidden="false" customHeight="false" outlineLevel="0" collapsed="false">
      <c r="A1420" s="81"/>
      <c r="B1420" s="82"/>
      <c r="C1420" s="87"/>
    </row>
    <row r="1421" customFormat="false" ht="12.75" hidden="false" customHeight="false" outlineLevel="0" collapsed="false">
      <c r="A1421" s="91"/>
      <c r="B1421" s="72"/>
      <c r="C1421" s="123"/>
    </row>
    <row r="1422" customFormat="false" ht="12.75" hidden="false" customHeight="false" outlineLevel="0" collapsed="false">
      <c r="A1422" s="91"/>
      <c r="B1422" s="72"/>
      <c r="C1422" s="123"/>
    </row>
    <row r="1423" customFormat="false" ht="12.75" hidden="false" customHeight="false" outlineLevel="0" collapsed="false">
      <c r="A1423" s="91"/>
      <c r="B1423" s="72"/>
      <c r="C1423" s="123"/>
    </row>
    <row r="1424" customFormat="false" ht="12.75" hidden="false" customHeight="false" outlineLevel="0" collapsed="false">
      <c r="A1424" s="81"/>
      <c r="B1424" s="82"/>
      <c r="C1424" s="87"/>
    </row>
    <row r="1425" customFormat="false" ht="12.75" hidden="false" customHeight="false" outlineLevel="0" collapsed="false">
      <c r="A1425" s="81"/>
      <c r="B1425" s="82"/>
      <c r="C1425" s="87"/>
    </row>
    <row r="1426" customFormat="false" ht="12.75" hidden="false" customHeight="false" outlineLevel="0" collapsed="false">
      <c r="A1426" s="81"/>
      <c r="B1426" s="82"/>
      <c r="C1426" s="87"/>
    </row>
    <row r="1427" customFormat="false" ht="12.75" hidden="false" customHeight="false" outlineLevel="0" collapsed="false">
      <c r="A1427" s="81"/>
      <c r="B1427" s="82"/>
      <c r="C1427" s="87"/>
    </row>
    <row r="1428" customFormat="false" ht="12.75" hidden="false" customHeight="false" outlineLevel="0" collapsed="false">
      <c r="A1428" s="81"/>
      <c r="B1428" s="82"/>
      <c r="C1428" s="87"/>
    </row>
    <row r="1429" customFormat="false" ht="12.75" hidden="false" customHeight="false" outlineLevel="0" collapsed="false">
      <c r="A1429" s="91"/>
      <c r="B1429" s="72"/>
      <c r="C1429" s="123"/>
    </row>
    <row r="1430" customFormat="false" ht="12.75" hidden="false" customHeight="false" outlineLevel="0" collapsed="false">
      <c r="A1430" s="91"/>
      <c r="B1430" s="72"/>
      <c r="C1430" s="123"/>
    </row>
    <row r="1431" customFormat="false" ht="12.75" hidden="false" customHeight="false" outlineLevel="0" collapsed="false">
      <c r="A1431" s="81"/>
      <c r="B1431" s="82"/>
      <c r="C1431" s="87"/>
    </row>
    <row r="1432" customFormat="false" ht="12.75" hidden="false" customHeight="false" outlineLevel="0" collapsed="false">
      <c r="A1432" s="91"/>
      <c r="B1432" s="72"/>
      <c r="C1432" s="123"/>
    </row>
    <row r="1433" customFormat="false" ht="12.75" hidden="false" customHeight="false" outlineLevel="0" collapsed="false">
      <c r="A1433" s="81"/>
      <c r="B1433" s="82"/>
      <c r="C1433" s="87"/>
    </row>
    <row r="1434" customFormat="false" ht="12.75" hidden="false" customHeight="false" outlineLevel="0" collapsed="false">
      <c r="A1434" s="81"/>
      <c r="B1434" s="82"/>
      <c r="C1434" s="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3820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5.28"/>
    <col collapsed="false" customWidth="true" hidden="false" outlineLevel="0" max="2" min="2" style="0" width="22.42"/>
    <col collapsed="false" customWidth="true" hidden="false" outlineLevel="0" max="3" min="3" style="0" width="83.28"/>
    <col collapsed="false" customWidth="true" hidden="false" outlineLevel="0" max="4" min="4" style="29" width="47.85"/>
    <col collapsed="false" customWidth="true" hidden="false" outlineLevel="0" max="5" min="5" style="0" width="27.7"/>
  </cols>
  <sheetData>
    <row r="1" customFormat="false" ht="12.75" hidden="false" customHeight="false" outlineLevel="0" collapsed="false">
      <c r="A1" s="31" t="s">
        <v>482</v>
      </c>
      <c r="B1" s="31" t="s">
        <v>483</v>
      </c>
      <c r="C1" s="31" t="s">
        <v>484</v>
      </c>
      <c r="D1" s="32" t="s">
        <v>485</v>
      </c>
      <c r="E1" s="31" t="s">
        <v>483</v>
      </c>
    </row>
    <row r="2" customFormat="false" ht="12.75" hidden="false" customHeight="false" outlineLevel="0" collapsed="false">
      <c r="A2" s="0" t="n">
        <v>9855</v>
      </c>
      <c r="B2" s="0" t="n">
        <v>98722</v>
      </c>
      <c r="C2" s="0" t="s">
        <v>486</v>
      </c>
      <c r="D2" s="29" t="n">
        <v>83843</v>
      </c>
      <c r="E2" s="0" t="n">
        <v>98722</v>
      </c>
    </row>
    <row r="3" customFormat="false" ht="12.75" hidden="false" customHeight="false" outlineLevel="0" collapsed="false">
      <c r="A3" s="0" t="n">
        <v>7626</v>
      </c>
      <c r="B3" s="0" t="n">
        <v>80170</v>
      </c>
      <c r="C3" s="0" t="s">
        <v>487</v>
      </c>
      <c r="D3" s="29" t="n">
        <v>1</v>
      </c>
      <c r="E3" s="0" t="n">
        <v>80170</v>
      </c>
    </row>
    <row r="4" customFormat="false" ht="12.75" hidden="false" customHeight="false" outlineLevel="0" collapsed="false">
      <c r="A4" s="0" t="n">
        <v>9022</v>
      </c>
      <c r="B4" s="0" t="n">
        <v>82450</v>
      </c>
      <c r="C4" s="0" t="s">
        <v>488</v>
      </c>
      <c r="D4" s="29" t="n">
        <v>0</v>
      </c>
      <c r="E4" s="0" t="n">
        <v>82450</v>
      </c>
    </row>
    <row r="5" customFormat="false" ht="12.75" hidden="false" customHeight="false" outlineLevel="0" collapsed="false">
      <c r="A5" s="0" t="n">
        <v>10242</v>
      </c>
      <c r="B5" s="0" t="n">
        <v>87577</v>
      </c>
      <c r="C5" s="0" t="s">
        <v>489</v>
      </c>
      <c r="D5" s="29" t="n">
        <v>2000000</v>
      </c>
      <c r="E5" s="0" t="n">
        <v>87577</v>
      </c>
    </row>
    <row r="6" customFormat="false" ht="12.75" hidden="false" customHeight="false" outlineLevel="0" collapsed="false">
      <c r="A6" s="0" t="n">
        <v>8993</v>
      </c>
      <c r="B6" s="0" t="n">
        <v>93828</v>
      </c>
      <c r="C6" s="0" t="s">
        <v>490</v>
      </c>
      <c r="D6" s="29" t="n">
        <v>0</v>
      </c>
      <c r="E6" s="0" t="n">
        <v>93828</v>
      </c>
    </row>
    <row r="7" customFormat="false" ht="12.75" hidden="false" customHeight="false" outlineLevel="0" collapsed="false">
      <c r="A7" s="0" t="n">
        <v>9026</v>
      </c>
      <c r="B7" s="0" t="n">
        <v>71346</v>
      </c>
      <c r="C7" s="0" t="s">
        <v>491</v>
      </c>
      <c r="D7" s="29" t="n">
        <v>0</v>
      </c>
      <c r="E7" s="0" t="n">
        <v>71346</v>
      </c>
    </row>
    <row r="8" customFormat="false" ht="12.75" hidden="false" customHeight="false" outlineLevel="0" collapsed="false">
      <c r="A8" s="0" t="n">
        <v>5896</v>
      </c>
      <c r="B8" s="0" t="n">
        <v>59039</v>
      </c>
      <c r="C8" s="0" t="s">
        <v>492</v>
      </c>
      <c r="D8" s="29" t="n">
        <v>16243297</v>
      </c>
      <c r="E8" s="0" t="n">
        <v>59039</v>
      </c>
    </row>
    <row r="9" customFormat="false" ht="12.75" hidden="false" customHeight="false" outlineLevel="0" collapsed="false">
      <c r="A9" s="0" t="n">
        <v>5928</v>
      </c>
      <c r="B9" s="0" t="n">
        <v>59984</v>
      </c>
      <c r="C9" s="0" t="s">
        <v>493</v>
      </c>
      <c r="D9" s="29" t="n">
        <v>0</v>
      </c>
      <c r="E9" s="0" t="n">
        <v>59984</v>
      </c>
    </row>
    <row r="10" customFormat="false" ht="12.75" hidden="false" customHeight="false" outlineLevel="0" collapsed="false">
      <c r="A10" s="0" t="n">
        <v>7526</v>
      </c>
      <c r="B10" s="0" t="n">
        <v>75576</v>
      </c>
      <c r="C10" s="0" t="s">
        <v>494</v>
      </c>
      <c r="D10" s="29" t="n">
        <v>1600000</v>
      </c>
      <c r="E10" s="0" t="n">
        <v>75576</v>
      </c>
    </row>
    <row r="11" customFormat="false" ht="12.75" hidden="false" customHeight="false" outlineLevel="0" collapsed="false">
      <c r="A11" s="0" t="n">
        <v>7619</v>
      </c>
      <c r="B11" s="0" t="n">
        <v>80303</v>
      </c>
      <c r="C11" s="0" t="s">
        <v>495</v>
      </c>
      <c r="D11" s="29" t="n">
        <v>1</v>
      </c>
      <c r="E11" s="0" t="n">
        <v>80303</v>
      </c>
    </row>
    <row r="12" customFormat="false" ht="12.75" hidden="false" customHeight="false" outlineLevel="0" collapsed="false">
      <c r="A12" s="0" t="n">
        <v>8658</v>
      </c>
      <c r="B12" s="0" t="n">
        <v>88570</v>
      </c>
      <c r="C12" s="0" t="s">
        <v>496</v>
      </c>
      <c r="D12" s="29" t="n">
        <v>1000000</v>
      </c>
      <c r="E12" s="0" t="n">
        <v>88570</v>
      </c>
    </row>
    <row r="13" customFormat="false" ht="12.75" hidden="false" customHeight="false" outlineLevel="0" collapsed="false">
      <c r="A13" s="0" t="n">
        <v>8374</v>
      </c>
      <c r="B13" s="0" t="n">
        <v>85938</v>
      </c>
      <c r="C13" s="0" t="s">
        <v>497</v>
      </c>
      <c r="D13" s="29" t="n">
        <v>4000000</v>
      </c>
      <c r="E13" s="0" t="n">
        <v>85938</v>
      </c>
    </row>
    <row r="14" customFormat="false" ht="12.75" hidden="false" customHeight="false" outlineLevel="0" collapsed="false">
      <c r="A14" s="0" t="n">
        <v>9028</v>
      </c>
      <c r="B14" s="0" t="n">
        <v>85784</v>
      </c>
      <c r="C14" s="0" t="s">
        <v>498</v>
      </c>
      <c r="D14" s="29" t="n">
        <v>0</v>
      </c>
      <c r="E14" s="0" t="n">
        <v>85784</v>
      </c>
    </row>
    <row r="15" customFormat="false" ht="12.75" hidden="false" customHeight="false" outlineLevel="0" collapsed="false">
      <c r="A15" s="0" t="n">
        <v>9029</v>
      </c>
      <c r="B15" s="0" t="n">
        <v>87796</v>
      </c>
      <c r="C15" s="0" t="s">
        <v>499</v>
      </c>
      <c r="D15" s="29" t="n">
        <v>2000</v>
      </c>
      <c r="E15" s="0" t="n">
        <v>87796</v>
      </c>
    </row>
    <row r="16" customFormat="false" ht="12.75" hidden="false" customHeight="false" outlineLevel="0" collapsed="false">
      <c r="A16" s="0" t="n">
        <v>6958</v>
      </c>
      <c r="B16" s="0" t="n">
        <v>62476</v>
      </c>
      <c r="C16" s="0" t="s">
        <v>500</v>
      </c>
      <c r="D16" s="29" t="n">
        <v>0</v>
      </c>
      <c r="E16" s="0" t="n">
        <v>62476</v>
      </c>
    </row>
    <row r="17" customFormat="false" ht="12.75" hidden="false" customHeight="false" outlineLevel="0" collapsed="false">
      <c r="A17" s="0" t="n">
        <v>5832</v>
      </c>
      <c r="B17" s="0" t="n">
        <v>57220</v>
      </c>
      <c r="C17" s="0" t="s">
        <v>501</v>
      </c>
      <c r="D17" s="29" t="n">
        <v>0</v>
      </c>
      <c r="E17" s="0" t="n">
        <v>57220</v>
      </c>
    </row>
    <row r="18" customFormat="false" ht="12.75" hidden="false" customHeight="false" outlineLevel="0" collapsed="false">
      <c r="A18" s="0" t="n">
        <v>8614</v>
      </c>
      <c r="B18" s="0" t="n">
        <v>84016</v>
      </c>
      <c r="C18" s="0" t="s">
        <v>502</v>
      </c>
      <c r="D18" s="29" t="n">
        <v>1000000</v>
      </c>
      <c r="E18" s="0" t="n">
        <v>84016</v>
      </c>
    </row>
    <row r="19" customFormat="false" ht="12.75" hidden="false" customHeight="false" outlineLevel="0" collapsed="false">
      <c r="A19" s="0" t="n">
        <v>6512</v>
      </c>
      <c r="B19" s="0" t="n">
        <v>5195</v>
      </c>
      <c r="C19" s="0" t="s">
        <v>503</v>
      </c>
      <c r="D19" s="29" t="n">
        <v>10000</v>
      </c>
      <c r="E19" s="0" t="n">
        <v>5195</v>
      </c>
    </row>
    <row r="20" customFormat="false" ht="12.75" hidden="false" customHeight="false" outlineLevel="0" collapsed="false">
      <c r="A20" s="0" t="n">
        <v>5615</v>
      </c>
      <c r="B20" s="0" t="n">
        <v>51064</v>
      </c>
      <c r="C20" s="0" t="s">
        <v>504</v>
      </c>
      <c r="D20" s="29" t="n">
        <v>2173732</v>
      </c>
      <c r="E20" s="0" t="n">
        <v>51064</v>
      </c>
    </row>
    <row r="21" customFormat="false" ht="12.75" hidden="false" customHeight="false" outlineLevel="0" collapsed="false">
      <c r="A21" s="0" t="n">
        <v>10417</v>
      </c>
      <c r="B21" s="0" t="n">
        <v>95206</v>
      </c>
      <c r="C21" s="0" t="s">
        <v>505</v>
      </c>
      <c r="D21" s="29" t="n">
        <v>8000</v>
      </c>
      <c r="E21" s="0" t="n">
        <v>95206</v>
      </c>
    </row>
    <row r="22" customFormat="false" ht="12.75" hidden="false" customHeight="false" outlineLevel="0" collapsed="false">
      <c r="A22" s="0" t="n">
        <v>9353</v>
      </c>
      <c r="B22" s="0" t="n">
        <v>90966</v>
      </c>
      <c r="C22" s="0" t="s">
        <v>506</v>
      </c>
      <c r="D22" s="29" t="n">
        <v>2000</v>
      </c>
      <c r="E22" s="0" t="n">
        <v>90966</v>
      </c>
    </row>
    <row r="23" customFormat="false" ht="12.75" hidden="false" customHeight="false" outlineLevel="0" collapsed="false">
      <c r="A23" s="0" t="n">
        <v>8534</v>
      </c>
      <c r="B23" s="0" t="n">
        <v>67214</v>
      </c>
      <c r="C23" s="0" t="s">
        <v>507</v>
      </c>
      <c r="D23" s="29" t="n">
        <v>400000</v>
      </c>
      <c r="E23" s="0" t="n">
        <v>67214</v>
      </c>
    </row>
    <row r="24" customFormat="false" ht="12.75" hidden="false" customHeight="false" outlineLevel="0" collapsed="false">
      <c r="A24" s="0" t="n">
        <v>10329</v>
      </c>
      <c r="B24" s="0" t="n">
        <v>62746</v>
      </c>
      <c r="C24" s="0" t="s">
        <v>508</v>
      </c>
      <c r="D24" s="29" t="n">
        <v>40000</v>
      </c>
      <c r="E24" s="0" t="n">
        <v>62746</v>
      </c>
    </row>
    <row r="25" customFormat="false" ht="12.75" hidden="false" customHeight="false" outlineLevel="0" collapsed="false">
      <c r="A25" s="0" t="n">
        <v>9488</v>
      </c>
      <c r="B25" s="0" t="n">
        <v>87530</v>
      </c>
      <c r="C25" s="0" t="s">
        <v>509</v>
      </c>
      <c r="D25" s="29" t="n">
        <v>169508</v>
      </c>
      <c r="E25" s="0" t="n">
        <v>87530</v>
      </c>
    </row>
    <row r="26" customFormat="false" ht="12.75" hidden="false" customHeight="false" outlineLevel="0" collapsed="false">
      <c r="A26" s="0" t="n">
        <v>10227</v>
      </c>
      <c r="B26" s="0" t="n">
        <v>138764</v>
      </c>
      <c r="C26" s="0" t="s">
        <v>510</v>
      </c>
      <c r="D26" s="29" t="n">
        <v>20000</v>
      </c>
      <c r="E26" s="0" t="n">
        <v>138764</v>
      </c>
    </row>
    <row r="27" customFormat="false" ht="12.75" hidden="false" customHeight="false" outlineLevel="0" collapsed="false">
      <c r="A27" s="0" t="n">
        <v>10228</v>
      </c>
      <c r="B27" s="0" t="n">
        <v>138786</v>
      </c>
      <c r="C27" s="0" t="s">
        <v>511</v>
      </c>
      <c r="D27" s="29" t="n">
        <v>40000</v>
      </c>
      <c r="E27" s="0" t="n">
        <v>138786</v>
      </c>
    </row>
    <row r="28" customFormat="false" ht="12.75" hidden="false" customHeight="false" outlineLevel="0" collapsed="false">
      <c r="A28" s="0" t="n">
        <v>8118</v>
      </c>
      <c r="B28" s="0" t="n">
        <v>81457</v>
      </c>
      <c r="C28" s="0" t="s">
        <v>512</v>
      </c>
      <c r="D28" s="29" t="n">
        <v>240000</v>
      </c>
      <c r="E28" s="0" t="n">
        <v>81457</v>
      </c>
    </row>
    <row r="29" customFormat="false" ht="12.75" hidden="false" customHeight="false" outlineLevel="0" collapsed="false">
      <c r="A29" s="0" t="n">
        <v>6608</v>
      </c>
      <c r="B29" s="0" t="n">
        <v>71363</v>
      </c>
      <c r="C29" s="0" t="s">
        <v>164</v>
      </c>
      <c r="D29" s="29" t="n">
        <v>4000000</v>
      </c>
      <c r="E29" s="0" t="n">
        <v>71363</v>
      </c>
    </row>
    <row r="30" customFormat="false" ht="12.75" hidden="false" customHeight="false" outlineLevel="0" collapsed="false">
      <c r="A30" s="0" t="n">
        <v>8453</v>
      </c>
      <c r="B30" s="0" t="n">
        <v>83323</v>
      </c>
      <c r="C30" s="0" t="s">
        <v>513</v>
      </c>
      <c r="D30" s="29" t="n">
        <v>0</v>
      </c>
      <c r="E30" s="0" t="n">
        <v>83323</v>
      </c>
    </row>
    <row r="31" customFormat="false" ht="12.75" hidden="false" customHeight="false" outlineLevel="0" collapsed="false">
      <c r="A31" s="0" t="n">
        <v>8745</v>
      </c>
      <c r="B31" s="0" t="n">
        <v>84039</v>
      </c>
      <c r="C31" s="0" t="s">
        <v>514</v>
      </c>
      <c r="D31" s="29" t="n">
        <v>800000</v>
      </c>
      <c r="E31" s="0" t="n">
        <v>84039</v>
      </c>
    </row>
    <row r="32" customFormat="false" ht="12.75" hidden="false" customHeight="false" outlineLevel="0" collapsed="false">
      <c r="A32" s="0" t="n">
        <v>8449</v>
      </c>
      <c r="B32" s="0" t="n">
        <v>76160</v>
      </c>
      <c r="C32" s="0" t="s">
        <v>515</v>
      </c>
      <c r="D32" s="29" t="n">
        <v>2500000</v>
      </c>
      <c r="E32" s="0" t="n">
        <v>76160</v>
      </c>
    </row>
    <row r="33" customFormat="false" ht="12.75" hidden="false" customHeight="false" outlineLevel="0" collapsed="false">
      <c r="A33" s="0" t="n">
        <v>10162</v>
      </c>
      <c r="B33" s="0" t="n">
        <v>135098</v>
      </c>
      <c r="C33" s="0" t="s">
        <v>516</v>
      </c>
      <c r="D33" s="29" t="n">
        <v>8000</v>
      </c>
      <c r="E33" s="0" t="n">
        <v>135098</v>
      </c>
    </row>
    <row r="34" customFormat="false" ht="12.75" hidden="false" customHeight="false" outlineLevel="0" collapsed="false">
      <c r="A34" s="0" t="n">
        <v>6716</v>
      </c>
      <c r="B34" s="0" t="n">
        <v>53368</v>
      </c>
      <c r="C34" s="0" t="s">
        <v>338</v>
      </c>
      <c r="D34" s="29" t="n">
        <v>500000</v>
      </c>
      <c r="E34" s="0" t="n">
        <v>53368</v>
      </c>
    </row>
    <row r="35" customFormat="false" ht="12.75" hidden="false" customHeight="false" outlineLevel="0" collapsed="false">
      <c r="A35" s="0" t="n">
        <v>8369</v>
      </c>
      <c r="B35" s="0" t="n">
        <v>58009</v>
      </c>
      <c r="C35" s="0" t="s">
        <v>288</v>
      </c>
      <c r="D35" s="29" t="n">
        <v>5000000</v>
      </c>
      <c r="E35" s="0" t="n">
        <v>58009</v>
      </c>
    </row>
    <row r="36" customFormat="false" ht="12.75" hidden="false" customHeight="false" outlineLevel="0" collapsed="false">
      <c r="A36" s="0" t="n">
        <v>6718</v>
      </c>
      <c r="B36" s="0" t="n">
        <v>58736</v>
      </c>
      <c r="C36" s="0" t="s">
        <v>517</v>
      </c>
      <c r="D36" s="29" t="n">
        <v>1000000</v>
      </c>
      <c r="E36" s="0" t="n">
        <v>58736</v>
      </c>
    </row>
    <row r="37" customFormat="false" ht="12.75" hidden="false" customHeight="false" outlineLevel="0" collapsed="false">
      <c r="A37" s="0" t="n">
        <v>7216</v>
      </c>
      <c r="B37" s="0" t="n">
        <v>72509</v>
      </c>
      <c r="C37" s="0" t="s">
        <v>308</v>
      </c>
      <c r="D37" s="29" t="n">
        <v>10000</v>
      </c>
      <c r="E37" s="0" t="n">
        <v>72509</v>
      </c>
    </row>
    <row r="38" customFormat="false" ht="12.75" hidden="false" customHeight="false" outlineLevel="0" collapsed="false">
      <c r="A38" s="0" t="n">
        <v>6665</v>
      </c>
      <c r="B38" s="0" t="n">
        <v>56586</v>
      </c>
      <c r="C38" s="0" t="s">
        <v>339</v>
      </c>
      <c r="D38" s="29" t="n">
        <v>0</v>
      </c>
      <c r="E38" s="0" t="n">
        <v>56586</v>
      </c>
    </row>
    <row r="39" customFormat="false" ht="12.75" hidden="false" customHeight="false" outlineLevel="0" collapsed="false">
      <c r="A39" s="0" t="n">
        <v>8546</v>
      </c>
      <c r="B39" s="0" t="n">
        <v>76786</v>
      </c>
      <c r="C39" s="0" t="s">
        <v>518</v>
      </c>
      <c r="D39" s="29" t="n">
        <v>0</v>
      </c>
      <c r="E39" s="0" t="n">
        <v>76786</v>
      </c>
    </row>
    <row r="40" customFormat="false" ht="12.75" hidden="false" customHeight="false" outlineLevel="0" collapsed="false">
      <c r="A40" s="0" t="n">
        <v>6833</v>
      </c>
      <c r="B40" s="0" t="n">
        <v>72163</v>
      </c>
      <c r="C40" s="0" t="s">
        <v>519</v>
      </c>
      <c r="D40" s="29" t="n">
        <v>48087646</v>
      </c>
      <c r="E40" s="0" t="n">
        <v>72163</v>
      </c>
    </row>
    <row r="41" customFormat="false" ht="12.75" hidden="false" customHeight="false" outlineLevel="0" collapsed="false">
      <c r="A41" s="0" t="n">
        <v>5840</v>
      </c>
      <c r="B41" s="0" t="n">
        <v>57399</v>
      </c>
      <c r="C41" s="0" t="s">
        <v>31</v>
      </c>
      <c r="D41" s="29" t="n">
        <v>10000000</v>
      </c>
      <c r="E41" s="0" t="n">
        <v>57399</v>
      </c>
    </row>
    <row r="42" customFormat="false" ht="12.75" hidden="false" customHeight="false" outlineLevel="0" collapsed="false">
      <c r="A42" s="0" t="n">
        <v>9485</v>
      </c>
      <c r="B42" s="0" t="n">
        <v>85155</v>
      </c>
      <c r="C42" s="0" t="s">
        <v>520</v>
      </c>
      <c r="D42" s="29" t="n">
        <v>6000000</v>
      </c>
      <c r="E42" s="0" t="n">
        <v>85155</v>
      </c>
    </row>
    <row r="43" customFormat="false" ht="12.75" hidden="false" customHeight="false" outlineLevel="0" collapsed="false">
      <c r="A43" s="0" t="n">
        <v>5503</v>
      </c>
      <c r="B43" s="0" t="n">
        <v>46759</v>
      </c>
      <c r="C43" s="0" t="s">
        <v>521</v>
      </c>
      <c r="D43" s="29" t="n">
        <v>0</v>
      </c>
      <c r="E43" s="0" t="n">
        <v>46759</v>
      </c>
    </row>
    <row r="44" customFormat="false" ht="12.75" hidden="false" customHeight="false" outlineLevel="0" collapsed="false">
      <c r="A44" s="0" t="n">
        <v>7087</v>
      </c>
      <c r="B44" s="0" t="n">
        <v>75913</v>
      </c>
      <c r="C44" s="0" t="s">
        <v>522</v>
      </c>
      <c r="D44" s="29" t="n">
        <v>4000000</v>
      </c>
      <c r="E44" s="0" t="n">
        <v>75913</v>
      </c>
    </row>
    <row r="45" customFormat="false" ht="12.75" hidden="false" customHeight="false" outlineLevel="0" collapsed="false">
      <c r="A45" s="0" t="n">
        <v>9612</v>
      </c>
      <c r="B45" s="0" t="n">
        <v>81266</v>
      </c>
      <c r="C45" s="0" t="s">
        <v>340</v>
      </c>
      <c r="D45" s="29" t="n">
        <v>400000</v>
      </c>
      <c r="E45" s="0" t="n">
        <v>81266</v>
      </c>
    </row>
    <row r="46" customFormat="false" ht="12.75" hidden="false" customHeight="false" outlineLevel="0" collapsed="false">
      <c r="A46" s="0" t="n">
        <v>9847</v>
      </c>
      <c r="B46" s="0" t="n">
        <v>94786</v>
      </c>
      <c r="C46" s="0" t="s">
        <v>523</v>
      </c>
      <c r="D46" s="29" t="n">
        <v>6000000</v>
      </c>
      <c r="E46" s="0" t="n">
        <v>94786</v>
      </c>
    </row>
    <row r="47" customFormat="false" ht="12.75" hidden="false" customHeight="false" outlineLevel="0" collapsed="false">
      <c r="A47" s="0" t="n">
        <v>10178</v>
      </c>
      <c r="B47" s="0" t="n">
        <v>137708</v>
      </c>
      <c r="C47" s="0" t="s">
        <v>524</v>
      </c>
      <c r="D47" s="29" t="n">
        <v>1</v>
      </c>
      <c r="E47" s="0" t="n">
        <v>137708</v>
      </c>
    </row>
    <row r="48" customFormat="false" ht="12.75" hidden="false" customHeight="false" outlineLevel="0" collapsed="false">
      <c r="A48" s="0" t="n">
        <v>10171</v>
      </c>
      <c r="B48" s="0" t="n">
        <v>136500</v>
      </c>
      <c r="C48" s="0" t="s">
        <v>525</v>
      </c>
      <c r="D48" s="29" t="n">
        <v>5484536</v>
      </c>
      <c r="E48" s="0" t="n">
        <v>136500</v>
      </c>
    </row>
    <row r="49" customFormat="false" ht="12.75" hidden="false" customHeight="false" outlineLevel="0" collapsed="false">
      <c r="A49" s="0" t="n">
        <v>6710</v>
      </c>
      <c r="B49" s="0" t="n">
        <v>55947</v>
      </c>
      <c r="C49" s="0" t="s">
        <v>294</v>
      </c>
      <c r="D49" s="29" t="n">
        <v>75000</v>
      </c>
      <c r="E49" s="0" t="n">
        <v>55947</v>
      </c>
    </row>
    <row r="50" customFormat="false" ht="12.75" hidden="false" customHeight="false" outlineLevel="0" collapsed="false">
      <c r="A50" s="0" t="n">
        <v>9030</v>
      </c>
      <c r="B50" s="0" t="n">
        <v>88423</v>
      </c>
      <c r="C50" s="0" t="s">
        <v>526</v>
      </c>
      <c r="D50" s="29" t="n">
        <v>2000</v>
      </c>
      <c r="E50" s="0" t="n">
        <v>88423</v>
      </c>
    </row>
    <row r="51" customFormat="false" ht="12.75" hidden="false" customHeight="false" outlineLevel="0" collapsed="false">
      <c r="A51" s="0" t="n">
        <v>8317</v>
      </c>
      <c r="B51" s="0" t="n">
        <v>11440</v>
      </c>
      <c r="C51" s="0" t="s">
        <v>527</v>
      </c>
      <c r="D51" s="29" t="n">
        <v>600000</v>
      </c>
      <c r="E51" s="0" t="n">
        <v>11440</v>
      </c>
    </row>
    <row r="52" customFormat="false" ht="12.75" hidden="false" customHeight="false" outlineLevel="0" collapsed="false">
      <c r="A52" s="0" t="n">
        <v>8619</v>
      </c>
      <c r="B52" s="0" t="n">
        <v>486</v>
      </c>
      <c r="C52" s="0" t="s">
        <v>528</v>
      </c>
      <c r="D52" s="29" t="n">
        <v>800000</v>
      </c>
      <c r="E52" s="0" t="n">
        <v>486</v>
      </c>
    </row>
    <row r="53" customFormat="false" ht="12.75" hidden="false" customHeight="false" outlineLevel="0" collapsed="false">
      <c r="A53" s="0" t="n">
        <v>7494</v>
      </c>
      <c r="B53" s="0" t="n">
        <v>45648</v>
      </c>
      <c r="C53" s="0" t="s">
        <v>529</v>
      </c>
      <c r="D53" s="29" t="n">
        <v>10000</v>
      </c>
      <c r="E53" s="0" t="n">
        <v>45648</v>
      </c>
    </row>
    <row r="54" customFormat="false" ht="12.75" hidden="false" customHeight="false" outlineLevel="0" collapsed="false">
      <c r="A54" s="0" t="n">
        <v>8156</v>
      </c>
      <c r="B54" s="0" t="n">
        <v>81542</v>
      </c>
      <c r="C54" s="0" t="s">
        <v>530</v>
      </c>
      <c r="D54" s="29" t="n">
        <v>10000</v>
      </c>
      <c r="E54" s="0" t="n">
        <v>81542</v>
      </c>
    </row>
    <row r="55" customFormat="false" ht="12.75" hidden="false" customHeight="false" outlineLevel="0" collapsed="false">
      <c r="A55" s="0" t="n">
        <v>6049</v>
      </c>
      <c r="B55" s="0" t="n">
        <v>64406</v>
      </c>
      <c r="C55" s="0" t="s">
        <v>531</v>
      </c>
      <c r="D55" s="29" t="n">
        <v>50000000</v>
      </c>
      <c r="E55" s="0" t="n">
        <v>64406</v>
      </c>
    </row>
    <row r="56" customFormat="false" ht="12.75" hidden="false" customHeight="false" outlineLevel="0" collapsed="false">
      <c r="A56" s="0" t="n">
        <v>5430</v>
      </c>
      <c r="B56" s="0" t="n">
        <v>28138</v>
      </c>
      <c r="C56" s="0" t="s">
        <v>532</v>
      </c>
      <c r="D56" s="29" t="n">
        <v>0</v>
      </c>
      <c r="E56" s="0" t="n">
        <v>28138</v>
      </c>
    </row>
    <row r="57" customFormat="false" ht="12.75" hidden="false" customHeight="false" outlineLevel="0" collapsed="false">
      <c r="A57" s="0" t="n">
        <v>6062</v>
      </c>
      <c r="B57" s="0" t="n">
        <v>64707</v>
      </c>
      <c r="C57" s="0" t="s">
        <v>533</v>
      </c>
      <c r="D57" s="29" t="n">
        <v>100000</v>
      </c>
      <c r="E57" s="0" t="n">
        <v>64707</v>
      </c>
    </row>
    <row r="58" customFormat="false" ht="12.75" hidden="false" customHeight="false" outlineLevel="0" collapsed="false">
      <c r="A58" s="0" t="n">
        <v>8592</v>
      </c>
      <c r="B58" s="0" t="n">
        <v>87713</v>
      </c>
      <c r="C58" s="0" t="s">
        <v>534</v>
      </c>
      <c r="D58" s="29" t="n">
        <v>150000</v>
      </c>
      <c r="E58" s="0" t="n">
        <v>87713</v>
      </c>
    </row>
    <row r="59" customFormat="false" ht="12.75" hidden="false" customHeight="false" outlineLevel="0" collapsed="false">
      <c r="A59" s="0" t="n">
        <v>5703</v>
      </c>
      <c r="B59" s="0" t="n">
        <v>53490</v>
      </c>
      <c r="C59" s="0" t="s">
        <v>535</v>
      </c>
      <c r="D59" s="29" t="n">
        <v>8761604</v>
      </c>
      <c r="E59" s="0" t="n">
        <v>53490</v>
      </c>
    </row>
    <row r="60" customFormat="false" ht="12.75" hidden="false" customHeight="false" outlineLevel="0" collapsed="false">
      <c r="A60" s="0" t="n">
        <v>5365</v>
      </c>
      <c r="B60" s="0" t="n">
        <v>26115</v>
      </c>
      <c r="C60" s="0" t="s">
        <v>536</v>
      </c>
      <c r="D60" s="29" t="n">
        <v>0</v>
      </c>
      <c r="E60" s="0" t="n">
        <v>26115</v>
      </c>
    </row>
    <row r="61" customFormat="false" ht="12.75" hidden="false" customHeight="false" outlineLevel="0" collapsed="false">
      <c r="A61" s="0" t="n">
        <v>8981</v>
      </c>
      <c r="B61" s="0" t="n">
        <v>93526</v>
      </c>
      <c r="C61" s="0" t="s">
        <v>116</v>
      </c>
      <c r="D61" s="29" t="n">
        <v>2500000</v>
      </c>
      <c r="E61" s="0" t="n">
        <v>93526</v>
      </c>
    </row>
    <row r="62" customFormat="false" ht="12.75" hidden="false" customHeight="false" outlineLevel="0" collapsed="false">
      <c r="A62" s="0" t="n">
        <v>7529</v>
      </c>
      <c r="B62" s="0" t="n">
        <v>71519</v>
      </c>
      <c r="C62" s="0" t="s">
        <v>537</v>
      </c>
      <c r="D62" s="29" t="n">
        <v>10000000</v>
      </c>
      <c r="E62" s="0" t="n">
        <v>71519</v>
      </c>
    </row>
    <row r="63" customFormat="false" ht="12.75" hidden="false" customHeight="false" outlineLevel="0" collapsed="false">
      <c r="A63" s="0" t="n">
        <v>8336</v>
      </c>
      <c r="B63" s="0" t="n">
        <v>84017</v>
      </c>
      <c r="C63" s="0" t="s">
        <v>538</v>
      </c>
      <c r="D63" s="29" t="n">
        <v>5000000</v>
      </c>
      <c r="E63" s="0" t="n">
        <v>84017</v>
      </c>
    </row>
    <row r="64" customFormat="false" ht="12.75" hidden="false" customHeight="false" outlineLevel="0" collapsed="false">
      <c r="A64" s="0" t="n">
        <v>5091</v>
      </c>
      <c r="B64" s="0" t="n">
        <v>492</v>
      </c>
      <c r="C64" s="0" t="s">
        <v>539</v>
      </c>
      <c r="D64" s="29" t="n">
        <v>25000000</v>
      </c>
      <c r="E64" s="0" t="n">
        <v>492</v>
      </c>
    </row>
    <row r="65" customFormat="false" ht="12.75" hidden="false" customHeight="false" outlineLevel="0" collapsed="false">
      <c r="A65" s="0" t="n">
        <v>7548</v>
      </c>
      <c r="B65" s="0" t="n">
        <v>26757</v>
      </c>
      <c r="C65" s="0" t="s">
        <v>540</v>
      </c>
      <c r="D65" s="29" t="n">
        <v>1552170</v>
      </c>
      <c r="E65" s="0" t="n">
        <v>26757</v>
      </c>
    </row>
    <row r="66" customFormat="false" ht="12.75" hidden="false" customHeight="false" outlineLevel="0" collapsed="false">
      <c r="A66" s="0" t="n">
        <v>5689</v>
      </c>
      <c r="B66" s="0" t="n">
        <v>53168</v>
      </c>
      <c r="C66" s="0" t="s">
        <v>541</v>
      </c>
      <c r="D66" s="29" t="n">
        <v>1407766</v>
      </c>
      <c r="E66" s="0" t="n">
        <v>53168</v>
      </c>
    </row>
    <row r="67" customFormat="false" ht="12.75" hidden="false" customHeight="false" outlineLevel="0" collapsed="false">
      <c r="A67" s="0" t="n">
        <v>5431</v>
      </c>
      <c r="B67" s="0" t="n">
        <v>28157</v>
      </c>
      <c r="C67" s="0" t="s">
        <v>542</v>
      </c>
      <c r="D67" s="29" t="n">
        <v>0</v>
      </c>
      <c r="E67" s="0" t="n">
        <v>28157</v>
      </c>
    </row>
    <row r="68" customFormat="false" ht="12.75" hidden="false" customHeight="false" outlineLevel="0" collapsed="false">
      <c r="A68" s="0" t="n">
        <v>5393</v>
      </c>
      <c r="B68" s="0" t="n">
        <v>26337</v>
      </c>
      <c r="C68" s="0" t="s">
        <v>543</v>
      </c>
      <c r="D68" s="29" t="n">
        <v>5000000</v>
      </c>
      <c r="E68" s="0" t="n">
        <v>26337</v>
      </c>
    </row>
    <row r="69" customFormat="false" ht="12.75" hidden="false" customHeight="false" outlineLevel="0" collapsed="false">
      <c r="A69" s="0" t="n">
        <v>7089</v>
      </c>
      <c r="B69" s="0" t="n">
        <v>504</v>
      </c>
      <c r="C69" s="0" t="s">
        <v>317</v>
      </c>
      <c r="D69" s="29" t="n">
        <v>100000</v>
      </c>
      <c r="E69" s="0" t="n">
        <v>504</v>
      </c>
    </row>
    <row r="70" customFormat="false" ht="12.75" hidden="false" customHeight="false" outlineLevel="0" collapsed="false">
      <c r="A70" s="0" t="n">
        <v>5417</v>
      </c>
      <c r="B70" s="0" t="n">
        <v>26630</v>
      </c>
      <c r="C70" s="0" t="s">
        <v>544</v>
      </c>
      <c r="D70" s="29" t="n">
        <v>0</v>
      </c>
      <c r="E70" s="0" t="n">
        <v>26630</v>
      </c>
    </row>
    <row r="71" customFormat="false" ht="12.75" hidden="false" customHeight="false" outlineLevel="0" collapsed="false">
      <c r="A71" s="0" t="n">
        <v>7428</v>
      </c>
      <c r="B71" s="0" t="n">
        <v>79117</v>
      </c>
      <c r="C71" s="0" t="s">
        <v>545</v>
      </c>
      <c r="D71" s="29" t="n">
        <v>200000</v>
      </c>
      <c r="E71" s="0" t="n">
        <v>79117</v>
      </c>
    </row>
    <row r="72" customFormat="false" ht="12.75" hidden="false" customHeight="false" outlineLevel="0" collapsed="false">
      <c r="A72" s="0" t="n">
        <v>5092</v>
      </c>
      <c r="B72" s="0" t="n">
        <v>526</v>
      </c>
      <c r="C72" s="0" t="s">
        <v>546</v>
      </c>
      <c r="D72" s="29" t="n">
        <v>1000000</v>
      </c>
      <c r="E72" s="0" t="n">
        <v>526</v>
      </c>
    </row>
    <row r="73" customFormat="false" ht="12.75" hidden="false" customHeight="false" outlineLevel="0" collapsed="false">
      <c r="A73" s="0" t="n">
        <v>6615</v>
      </c>
      <c r="B73" s="0" t="n">
        <v>11108</v>
      </c>
      <c r="C73" s="0" t="s">
        <v>144</v>
      </c>
      <c r="D73" s="29" t="n">
        <v>24998746</v>
      </c>
      <c r="E73" s="0" t="n">
        <v>11108</v>
      </c>
    </row>
    <row r="74" customFormat="false" ht="12.75" hidden="false" customHeight="false" outlineLevel="0" collapsed="false">
      <c r="A74" s="0" t="n">
        <v>8888</v>
      </c>
      <c r="B74" s="0" t="n">
        <v>92149</v>
      </c>
      <c r="C74" s="0" t="s">
        <v>547</v>
      </c>
      <c r="D74" s="29" t="n">
        <v>10000000</v>
      </c>
      <c r="E74" s="0" t="n">
        <v>92149</v>
      </c>
    </row>
    <row r="75" customFormat="false" ht="12.75" hidden="false" customHeight="false" outlineLevel="0" collapsed="false">
      <c r="A75" s="0" t="n">
        <v>9033</v>
      </c>
      <c r="B75" s="0" t="n">
        <v>87080</v>
      </c>
      <c r="C75" s="0" t="s">
        <v>548</v>
      </c>
      <c r="D75" s="29" t="n">
        <v>0</v>
      </c>
      <c r="E75" s="0" t="n">
        <v>87080</v>
      </c>
    </row>
    <row r="76" customFormat="false" ht="12.75" hidden="false" customHeight="false" outlineLevel="0" collapsed="false">
      <c r="A76" s="0" t="n">
        <v>10298</v>
      </c>
      <c r="B76" s="0" t="n">
        <v>138124</v>
      </c>
      <c r="C76" s="0" t="s">
        <v>549</v>
      </c>
      <c r="D76" s="29" t="n">
        <v>100000000</v>
      </c>
      <c r="E76" s="0" t="n">
        <v>138124</v>
      </c>
    </row>
    <row r="77" customFormat="false" ht="12.75" hidden="false" customHeight="false" outlineLevel="0" collapsed="false">
      <c r="A77" s="0" t="n">
        <v>7535</v>
      </c>
      <c r="B77" s="0" t="n">
        <v>73256</v>
      </c>
      <c r="C77" s="0" t="s">
        <v>550</v>
      </c>
      <c r="D77" s="29" t="n">
        <v>1</v>
      </c>
      <c r="E77" s="0" t="n">
        <v>73256</v>
      </c>
    </row>
    <row r="78" customFormat="false" ht="12.75" hidden="false" customHeight="false" outlineLevel="0" collapsed="false">
      <c r="A78" s="0" t="n">
        <v>7541</v>
      </c>
      <c r="B78" s="0" t="n">
        <v>79996</v>
      </c>
      <c r="C78" s="0" t="s">
        <v>551</v>
      </c>
      <c r="D78" s="29" t="n">
        <v>1</v>
      </c>
      <c r="E78" s="0" t="n">
        <v>79996</v>
      </c>
    </row>
    <row r="79" customFormat="false" ht="12.75" hidden="false" customHeight="false" outlineLevel="0" collapsed="false">
      <c r="A79" s="0" t="n">
        <v>8177</v>
      </c>
      <c r="B79" s="0" t="n">
        <v>81593</v>
      </c>
      <c r="C79" s="0" t="s">
        <v>552</v>
      </c>
      <c r="D79" s="29" t="n">
        <v>43923883</v>
      </c>
      <c r="E79" s="0" t="n">
        <v>81593</v>
      </c>
    </row>
    <row r="80" customFormat="false" ht="12.75" hidden="false" customHeight="false" outlineLevel="0" collapsed="false">
      <c r="A80" s="0" t="n">
        <v>5379</v>
      </c>
      <c r="B80" s="0" t="n">
        <v>26248</v>
      </c>
      <c r="C80" s="0" t="s">
        <v>553</v>
      </c>
      <c r="D80" s="29" t="n">
        <v>0</v>
      </c>
      <c r="E80" s="0" t="n">
        <v>26248</v>
      </c>
    </row>
    <row r="81" customFormat="false" ht="12.75" hidden="false" customHeight="false" outlineLevel="0" collapsed="false">
      <c r="A81" s="0" t="n">
        <v>8381</v>
      </c>
      <c r="B81" s="0" t="n">
        <v>83336</v>
      </c>
      <c r="C81" s="0" t="s">
        <v>554</v>
      </c>
      <c r="D81" s="29" t="n">
        <v>160000</v>
      </c>
      <c r="E81" s="0" t="n">
        <v>83336</v>
      </c>
    </row>
    <row r="82" customFormat="false" ht="12.75" hidden="false" customHeight="false" outlineLevel="0" collapsed="false">
      <c r="A82" s="0" t="n">
        <v>9035</v>
      </c>
      <c r="B82" s="0" t="n">
        <v>85781</v>
      </c>
      <c r="C82" s="0" t="s">
        <v>555</v>
      </c>
      <c r="D82" s="29" t="n">
        <v>0</v>
      </c>
      <c r="E82" s="0" t="n">
        <v>85781</v>
      </c>
    </row>
    <row r="83" customFormat="false" ht="12.75" hidden="false" customHeight="false" outlineLevel="0" collapsed="false">
      <c r="A83" s="0" t="n">
        <v>7605</v>
      </c>
      <c r="B83" s="0" t="n">
        <v>80001</v>
      </c>
      <c r="C83" s="0" t="s">
        <v>556</v>
      </c>
      <c r="D83" s="29" t="n">
        <v>1</v>
      </c>
      <c r="E83" s="0" t="n">
        <v>80001</v>
      </c>
    </row>
    <row r="84" customFormat="false" ht="12.75" hidden="false" customHeight="false" outlineLevel="0" collapsed="false">
      <c r="A84" s="0" t="n">
        <v>5510</v>
      </c>
      <c r="B84" s="0" t="n">
        <v>47269</v>
      </c>
      <c r="C84" s="0" t="s">
        <v>557</v>
      </c>
      <c r="D84" s="29" t="n">
        <v>0</v>
      </c>
      <c r="E84" s="0" t="n">
        <v>47269</v>
      </c>
    </row>
    <row r="85" customFormat="false" ht="12.75" hidden="false" customHeight="false" outlineLevel="0" collapsed="false">
      <c r="A85" s="0" t="n">
        <v>5265</v>
      </c>
      <c r="B85" s="0" t="n">
        <v>5201</v>
      </c>
      <c r="C85" s="0" t="s">
        <v>558</v>
      </c>
      <c r="D85" s="29" t="n">
        <v>18048067</v>
      </c>
      <c r="E85" s="0" t="n">
        <v>5201</v>
      </c>
    </row>
    <row r="86" customFormat="false" ht="12.75" hidden="false" customHeight="false" outlineLevel="0" collapsed="false">
      <c r="A86" s="0" t="n">
        <v>7587</v>
      </c>
      <c r="B86" s="0" t="n">
        <v>80532</v>
      </c>
      <c r="C86" s="0" t="s">
        <v>559</v>
      </c>
      <c r="D86" s="29" t="n">
        <v>800000</v>
      </c>
      <c r="E86" s="0" t="n">
        <v>80532</v>
      </c>
    </row>
    <row r="87" customFormat="false" ht="12.75" hidden="false" customHeight="false" outlineLevel="0" collapsed="false">
      <c r="A87" s="0" t="n">
        <v>7531</v>
      </c>
      <c r="B87" s="0" t="n">
        <v>79999</v>
      </c>
      <c r="C87" s="0" t="s">
        <v>560</v>
      </c>
      <c r="D87" s="29" t="n">
        <v>10000000</v>
      </c>
      <c r="E87" s="0" t="n">
        <v>79999</v>
      </c>
    </row>
    <row r="88" customFormat="false" ht="12.75" hidden="false" customHeight="false" outlineLevel="0" collapsed="false">
      <c r="A88" s="0" t="n">
        <v>9619</v>
      </c>
      <c r="B88" s="0" t="n">
        <v>88093</v>
      </c>
      <c r="C88" s="0" t="s">
        <v>561</v>
      </c>
      <c r="D88" s="29" t="n">
        <v>0</v>
      </c>
      <c r="E88" s="0" t="n">
        <v>88093</v>
      </c>
    </row>
    <row r="89" customFormat="false" ht="12.75" hidden="false" customHeight="false" outlineLevel="0" collapsed="false">
      <c r="A89" s="0" t="n">
        <v>9042</v>
      </c>
      <c r="B89" s="0" t="n">
        <v>86247</v>
      </c>
      <c r="C89" s="0" t="s">
        <v>562</v>
      </c>
      <c r="D89" s="29" t="n">
        <v>80000</v>
      </c>
      <c r="E89" s="0" t="n">
        <v>86247</v>
      </c>
    </row>
    <row r="90" customFormat="false" ht="12.75" hidden="false" customHeight="false" outlineLevel="0" collapsed="false">
      <c r="A90" s="0" t="n">
        <v>8142</v>
      </c>
      <c r="B90" s="0" t="n">
        <v>68817</v>
      </c>
      <c r="C90" s="0" t="s">
        <v>563</v>
      </c>
      <c r="D90" s="29" t="n">
        <v>1200000</v>
      </c>
      <c r="E90" s="0" t="n">
        <v>68817</v>
      </c>
    </row>
    <row r="91" customFormat="false" ht="12.75" hidden="false" customHeight="false" outlineLevel="0" collapsed="false">
      <c r="A91" s="0" t="n">
        <v>5372</v>
      </c>
      <c r="B91" s="0" t="n">
        <v>26154</v>
      </c>
      <c r="C91" s="0" t="s">
        <v>564</v>
      </c>
      <c r="D91" s="29" t="n">
        <v>0</v>
      </c>
      <c r="E91" s="0" t="n">
        <v>26154</v>
      </c>
    </row>
    <row r="92" customFormat="false" ht="12.75" hidden="false" customHeight="false" outlineLevel="0" collapsed="false">
      <c r="A92" s="0" t="n">
        <v>8131</v>
      </c>
      <c r="B92" s="0" t="n">
        <v>81425</v>
      </c>
      <c r="C92" s="0" t="s">
        <v>565</v>
      </c>
      <c r="D92" s="29" t="n">
        <v>0</v>
      </c>
      <c r="E92" s="0" t="n">
        <v>81425</v>
      </c>
    </row>
    <row r="93" customFormat="false" ht="12.75" hidden="false" customHeight="false" outlineLevel="0" collapsed="false">
      <c r="A93" s="0" t="n">
        <v>9352</v>
      </c>
      <c r="B93" s="0" t="n">
        <v>90260</v>
      </c>
      <c r="C93" s="0" t="s">
        <v>566</v>
      </c>
      <c r="D93" s="29" t="n">
        <v>2000</v>
      </c>
      <c r="E93" s="0" t="n">
        <v>90260</v>
      </c>
    </row>
    <row r="94" customFormat="false" ht="12.75" hidden="false" customHeight="false" outlineLevel="0" collapsed="false">
      <c r="A94" s="0" t="n">
        <v>5256</v>
      </c>
      <c r="B94" s="0" t="n">
        <v>4644</v>
      </c>
      <c r="C94" s="0" t="s">
        <v>567</v>
      </c>
      <c r="D94" s="29" t="n">
        <v>0</v>
      </c>
      <c r="E94" s="0" t="n">
        <v>4644</v>
      </c>
    </row>
    <row r="95" customFormat="false" ht="12.75" hidden="false" customHeight="false" outlineLevel="0" collapsed="false">
      <c r="A95" s="0" t="n">
        <v>5511</v>
      </c>
      <c r="B95" s="0" t="n">
        <v>47308</v>
      </c>
      <c r="C95" s="0" t="s">
        <v>568</v>
      </c>
      <c r="D95" s="29" t="n">
        <v>0</v>
      </c>
      <c r="E95" s="0" t="n">
        <v>47308</v>
      </c>
    </row>
    <row r="96" customFormat="false" ht="12.75" hidden="false" customHeight="false" outlineLevel="0" collapsed="false">
      <c r="A96" s="0" t="n">
        <v>6865</v>
      </c>
      <c r="B96" s="0" t="n">
        <v>72209</v>
      </c>
      <c r="C96" s="0" t="s">
        <v>141</v>
      </c>
      <c r="D96" s="29" t="n">
        <v>7500000</v>
      </c>
      <c r="E96" s="0" t="n">
        <v>72209</v>
      </c>
    </row>
    <row r="97" customFormat="false" ht="12.75" hidden="false" customHeight="false" outlineLevel="0" collapsed="false">
      <c r="A97" s="0" t="n">
        <v>6616</v>
      </c>
      <c r="B97" s="0" t="n">
        <v>57302</v>
      </c>
      <c r="C97" s="0" t="s">
        <v>569</v>
      </c>
      <c r="D97" s="29" t="n">
        <v>0</v>
      </c>
      <c r="E97" s="0" t="n">
        <v>57302</v>
      </c>
    </row>
    <row r="98" customFormat="false" ht="12.75" hidden="false" customHeight="false" outlineLevel="0" collapsed="false">
      <c r="A98" s="0" t="n">
        <v>7534</v>
      </c>
      <c r="B98" s="0" t="n">
        <v>54772</v>
      </c>
      <c r="C98" s="0" t="s">
        <v>570</v>
      </c>
      <c r="D98" s="29" t="n">
        <v>1</v>
      </c>
      <c r="E98" s="0" t="n">
        <v>54772</v>
      </c>
    </row>
    <row r="99" customFormat="false" ht="12.75" hidden="false" customHeight="false" outlineLevel="0" collapsed="false">
      <c r="A99" s="0" t="n">
        <v>8402</v>
      </c>
      <c r="B99" s="0" t="n">
        <v>51550</v>
      </c>
      <c r="C99" s="0" t="s">
        <v>571</v>
      </c>
      <c r="D99" s="29" t="n">
        <v>200000</v>
      </c>
      <c r="E99" s="0" t="n">
        <v>51550</v>
      </c>
    </row>
    <row r="100" customFormat="false" ht="12.75" hidden="false" customHeight="false" outlineLevel="0" collapsed="false">
      <c r="A100" s="0" t="n">
        <v>10029</v>
      </c>
      <c r="B100" s="0" t="n">
        <v>117899</v>
      </c>
      <c r="C100" s="0" t="s">
        <v>572</v>
      </c>
      <c r="D100" s="29" t="n">
        <v>40000</v>
      </c>
      <c r="E100" s="0" t="n">
        <v>117899</v>
      </c>
    </row>
    <row r="101" customFormat="false" ht="12.75" hidden="false" customHeight="false" outlineLevel="0" collapsed="false">
      <c r="A101" s="0" t="n">
        <v>8283</v>
      </c>
      <c r="B101" s="0" t="n">
        <v>47644</v>
      </c>
      <c r="C101" s="0" t="s">
        <v>573</v>
      </c>
      <c r="D101" s="29" t="n">
        <v>0</v>
      </c>
      <c r="E101" s="0" t="n">
        <v>47644</v>
      </c>
    </row>
    <row r="102" customFormat="false" ht="12.75" hidden="false" customHeight="false" outlineLevel="0" collapsed="false">
      <c r="A102" s="0" t="n">
        <v>9046</v>
      </c>
      <c r="B102" s="0" t="n">
        <v>55884</v>
      </c>
      <c r="C102" s="0" t="s">
        <v>574</v>
      </c>
      <c r="D102" s="29" t="n">
        <v>400000</v>
      </c>
      <c r="E102" s="0" t="n">
        <v>55884</v>
      </c>
    </row>
    <row r="103" customFormat="false" ht="12.75" hidden="false" customHeight="false" outlineLevel="0" collapsed="false">
      <c r="A103" s="0" t="n">
        <v>5616</v>
      </c>
      <c r="B103" s="0" t="n">
        <v>51068</v>
      </c>
      <c r="C103" s="0" t="s">
        <v>575</v>
      </c>
      <c r="D103" s="29" t="n">
        <v>15000000</v>
      </c>
      <c r="E103" s="0" t="n">
        <v>51068</v>
      </c>
    </row>
    <row r="104" customFormat="false" ht="12.75" hidden="false" customHeight="false" outlineLevel="0" collapsed="false">
      <c r="A104" s="0" t="n">
        <v>9048</v>
      </c>
      <c r="B104" s="0" t="n">
        <v>86734</v>
      </c>
      <c r="C104" s="0" t="s">
        <v>576</v>
      </c>
      <c r="D104" s="29" t="n">
        <v>4000</v>
      </c>
      <c r="E104" s="0" t="n">
        <v>86734</v>
      </c>
    </row>
    <row r="105" customFormat="false" ht="12.75" hidden="false" customHeight="false" outlineLevel="0" collapsed="false">
      <c r="A105" s="0" t="n">
        <v>7431</v>
      </c>
      <c r="B105" s="0" t="n">
        <v>77425</v>
      </c>
      <c r="C105" s="0" t="s">
        <v>577</v>
      </c>
      <c r="D105" s="29" t="n">
        <v>5000000</v>
      </c>
      <c r="E105" s="0" t="n">
        <v>77425</v>
      </c>
    </row>
    <row r="106" customFormat="false" ht="12.75" hidden="false" customHeight="false" outlineLevel="0" collapsed="false">
      <c r="A106" s="0" t="n">
        <v>10075</v>
      </c>
      <c r="B106" s="0" t="n">
        <v>95191</v>
      </c>
      <c r="C106" s="0" t="s">
        <v>578</v>
      </c>
      <c r="D106" s="29" t="n">
        <v>40000</v>
      </c>
      <c r="E106" s="0" t="n">
        <v>95191</v>
      </c>
    </row>
    <row r="107" customFormat="false" ht="12.75" hidden="false" customHeight="false" outlineLevel="0" collapsed="false">
      <c r="A107" s="0" t="n">
        <v>9472</v>
      </c>
      <c r="B107" s="0" t="n">
        <v>96260</v>
      </c>
      <c r="C107" s="0" t="s">
        <v>579</v>
      </c>
      <c r="D107" s="29" t="n">
        <v>250000</v>
      </c>
      <c r="E107" s="0" t="n">
        <v>96260</v>
      </c>
    </row>
    <row r="108" customFormat="false" ht="12.75" hidden="false" customHeight="false" outlineLevel="0" collapsed="false">
      <c r="A108" s="0" t="n">
        <v>6709</v>
      </c>
      <c r="B108" s="0" t="n">
        <v>70906</v>
      </c>
      <c r="C108" s="0" t="s">
        <v>580</v>
      </c>
      <c r="D108" s="29" t="n">
        <v>300000</v>
      </c>
      <c r="E108" s="0" t="n">
        <v>70906</v>
      </c>
    </row>
    <row r="109" customFormat="false" ht="12.75" hidden="false" customHeight="false" outlineLevel="0" collapsed="false">
      <c r="A109" s="0" t="n">
        <v>9051</v>
      </c>
      <c r="B109" s="0" t="n">
        <v>87073</v>
      </c>
      <c r="C109" s="0" t="s">
        <v>581</v>
      </c>
      <c r="D109" s="29" t="n">
        <v>0</v>
      </c>
      <c r="E109" s="0" t="n">
        <v>87073</v>
      </c>
    </row>
    <row r="110" customFormat="false" ht="12.75" hidden="false" customHeight="false" outlineLevel="0" collapsed="false">
      <c r="A110" s="0" t="n">
        <v>8815</v>
      </c>
      <c r="B110" s="0" t="n">
        <v>509</v>
      </c>
      <c r="C110" s="0" t="s">
        <v>582</v>
      </c>
      <c r="D110" s="29" t="n">
        <v>1</v>
      </c>
      <c r="E110" s="0" t="n">
        <v>509</v>
      </c>
    </row>
    <row r="111" customFormat="false" ht="12.75" hidden="false" customHeight="false" outlineLevel="0" collapsed="false">
      <c r="A111" s="0" t="n">
        <v>9053</v>
      </c>
      <c r="B111" s="0" t="n">
        <v>85311</v>
      </c>
      <c r="C111" s="0" t="s">
        <v>583</v>
      </c>
      <c r="D111" s="29" t="n">
        <v>0</v>
      </c>
      <c r="E111" s="0" t="n">
        <v>85311</v>
      </c>
    </row>
    <row r="112" customFormat="false" ht="12.75" hidden="false" customHeight="false" outlineLevel="0" collapsed="false">
      <c r="A112" s="0" t="n">
        <v>6007</v>
      </c>
      <c r="B112" s="0" t="n">
        <v>63452</v>
      </c>
      <c r="C112" s="0" t="s">
        <v>584</v>
      </c>
      <c r="D112" s="29" t="n">
        <v>0</v>
      </c>
      <c r="E112" s="0" t="n">
        <v>63452</v>
      </c>
    </row>
    <row r="113" customFormat="false" ht="12.75" hidden="false" customHeight="false" outlineLevel="0" collapsed="false">
      <c r="A113" s="0" t="n">
        <v>9494</v>
      </c>
      <c r="B113" s="0" t="n">
        <v>96120</v>
      </c>
      <c r="C113" s="0" t="s">
        <v>585</v>
      </c>
      <c r="D113" s="29" t="n">
        <v>0</v>
      </c>
      <c r="E113" s="0" t="n">
        <v>96120</v>
      </c>
    </row>
    <row r="114" customFormat="false" ht="12.75" hidden="false" customHeight="false" outlineLevel="0" collapsed="false">
      <c r="A114" s="0" t="n">
        <v>5264</v>
      </c>
      <c r="B114" s="0" t="n">
        <v>5199</v>
      </c>
      <c r="C114" s="0" t="s">
        <v>586</v>
      </c>
      <c r="D114" s="29" t="n">
        <v>0</v>
      </c>
      <c r="E114" s="0" t="n">
        <v>5199</v>
      </c>
    </row>
    <row r="115" customFormat="false" ht="12.75" hidden="false" customHeight="false" outlineLevel="0" collapsed="false">
      <c r="A115" s="0" t="n">
        <v>7334</v>
      </c>
      <c r="B115" s="0" t="n">
        <v>56764</v>
      </c>
      <c r="C115" s="0" t="s">
        <v>587</v>
      </c>
      <c r="D115" s="29" t="n">
        <v>0</v>
      </c>
      <c r="E115" s="0" t="n">
        <v>56764</v>
      </c>
    </row>
    <row r="116" customFormat="false" ht="12.75" hidden="false" customHeight="false" outlineLevel="0" collapsed="false">
      <c r="A116" s="0" t="n">
        <v>9054</v>
      </c>
      <c r="B116" s="0" t="n">
        <v>88030</v>
      </c>
      <c r="C116" s="0" t="s">
        <v>588</v>
      </c>
      <c r="D116" s="29" t="n">
        <v>2000</v>
      </c>
      <c r="E116" s="0" t="n">
        <v>88030</v>
      </c>
    </row>
    <row r="117" customFormat="false" ht="12.75" hidden="false" customHeight="false" outlineLevel="0" collapsed="false">
      <c r="A117" s="0" t="n">
        <v>10116</v>
      </c>
      <c r="B117" s="0" t="n">
        <v>133042</v>
      </c>
      <c r="C117" s="0" t="s">
        <v>589</v>
      </c>
      <c r="D117" s="29" t="n">
        <v>4000</v>
      </c>
      <c r="E117" s="0" t="n">
        <v>133042</v>
      </c>
    </row>
    <row r="118" customFormat="false" ht="12.75" hidden="false" customHeight="false" outlineLevel="0" collapsed="false">
      <c r="A118" s="0" t="n">
        <v>8635</v>
      </c>
      <c r="B118" s="0" t="n">
        <v>83333</v>
      </c>
      <c r="C118" s="0" t="s">
        <v>590</v>
      </c>
      <c r="D118" s="29" t="n">
        <v>80000</v>
      </c>
      <c r="E118" s="0" t="n">
        <v>83333</v>
      </c>
    </row>
    <row r="119" customFormat="false" ht="12.75" hidden="false" customHeight="false" outlineLevel="0" collapsed="false">
      <c r="A119" s="0" t="n">
        <v>8596</v>
      </c>
      <c r="B119" s="0" t="n">
        <v>84045</v>
      </c>
      <c r="C119" s="0" t="s">
        <v>591</v>
      </c>
      <c r="D119" s="29" t="n">
        <v>200000</v>
      </c>
      <c r="E119" s="0" t="n">
        <v>84045</v>
      </c>
    </row>
    <row r="120" customFormat="false" ht="12.75" hidden="false" customHeight="false" outlineLevel="0" collapsed="false">
      <c r="A120" s="0" t="n">
        <v>10230</v>
      </c>
      <c r="B120" s="0" t="n">
        <v>138794</v>
      </c>
      <c r="C120" s="0" t="s">
        <v>592</v>
      </c>
      <c r="D120" s="29" t="n">
        <v>40000</v>
      </c>
      <c r="E120" s="0" t="n">
        <v>138794</v>
      </c>
    </row>
    <row r="121" customFormat="false" ht="12.75" hidden="false" customHeight="false" outlineLevel="0" collapsed="false">
      <c r="A121" s="0" t="n">
        <v>9351</v>
      </c>
      <c r="B121" s="0" t="n">
        <v>88421</v>
      </c>
      <c r="C121" s="0" t="s">
        <v>593</v>
      </c>
      <c r="D121" s="29" t="n">
        <v>0</v>
      </c>
      <c r="E121" s="0" t="n">
        <v>88421</v>
      </c>
    </row>
    <row r="122" customFormat="false" ht="12.75" hidden="false" customHeight="false" outlineLevel="0" collapsed="false">
      <c r="A122" s="0" t="n">
        <v>10231</v>
      </c>
      <c r="B122" s="0" t="n">
        <v>138907</v>
      </c>
      <c r="C122" s="0" t="s">
        <v>594</v>
      </c>
      <c r="D122" s="29" t="n">
        <v>2000000</v>
      </c>
      <c r="E122" s="0" t="n">
        <v>138907</v>
      </c>
    </row>
    <row r="123" customFormat="false" ht="12.75" hidden="false" customHeight="false" outlineLevel="0" collapsed="false">
      <c r="A123" s="0" t="n">
        <v>6732</v>
      </c>
      <c r="B123" s="0" t="n">
        <v>28238</v>
      </c>
      <c r="C123" s="0" t="s">
        <v>341</v>
      </c>
      <c r="D123" s="29" t="n">
        <v>995157</v>
      </c>
      <c r="E123" s="0" t="n">
        <v>28238</v>
      </c>
    </row>
    <row r="124" customFormat="false" ht="12.75" hidden="false" customHeight="false" outlineLevel="0" collapsed="false">
      <c r="A124" s="0" t="n">
        <v>9928</v>
      </c>
      <c r="B124" s="0" t="n">
        <v>103903</v>
      </c>
      <c r="C124" s="0" t="s">
        <v>595</v>
      </c>
      <c r="D124" s="29" t="n">
        <v>1</v>
      </c>
      <c r="E124" s="0" t="n">
        <v>103903</v>
      </c>
    </row>
    <row r="125" customFormat="false" ht="12.75" hidden="false" customHeight="false" outlineLevel="0" collapsed="false">
      <c r="A125" s="0" t="n">
        <v>8897</v>
      </c>
      <c r="B125" s="0" t="n">
        <v>60391</v>
      </c>
      <c r="C125" s="0" t="s">
        <v>596</v>
      </c>
      <c r="D125" s="29" t="n">
        <v>3331890</v>
      </c>
      <c r="E125" s="0" t="n">
        <v>60391</v>
      </c>
    </row>
    <row r="126" customFormat="false" ht="12.75" hidden="false" customHeight="false" outlineLevel="0" collapsed="false">
      <c r="A126" s="0" t="n">
        <v>5233</v>
      </c>
      <c r="B126" s="0" t="n">
        <v>3430</v>
      </c>
      <c r="C126" s="0" t="s">
        <v>597</v>
      </c>
      <c r="D126" s="29" t="n">
        <v>0</v>
      </c>
      <c r="E126" s="0" t="n">
        <v>3430</v>
      </c>
    </row>
    <row r="127" customFormat="false" ht="12.75" hidden="false" customHeight="false" outlineLevel="0" collapsed="false">
      <c r="A127" s="0" t="n">
        <v>6099</v>
      </c>
      <c r="B127" s="0" t="n">
        <v>65950</v>
      </c>
      <c r="C127" s="0" t="s">
        <v>598</v>
      </c>
      <c r="D127" s="29" t="n">
        <v>0</v>
      </c>
      <c r="E127" s="0" t="n">
        <v>65950</v>
      </c>
    </row>
    <row r="128" customFormat="false" ht="12.75" hidden="false" customHeight="false" outlineLevel="0" collapsed="false">
      <c r="A128" s="0" t="n">
        <v>8318</v>
      </c>
      <c r="B128" s="0" t="n">
        <v>85090</v>
      </c>
      <c r="C128" s="0" t="s">
        <v>599</v>
      </c>
      <c r="D128" s="29" t="n">
        <v>400000</v>
      </c>
      <c r="E128" s="0" t="n">
        <v>85090</v>
      </c>
    </row>
    <row r="129" customFormat="false" ht="12.75" hidden="false" customHeight="false" outlineLevel="0" collapsed="false">
      <c r="A129" s="0" t="n">
        <v>8411</v>
      </c>
      <c r="B129" s="0" t="n">
        <v>83039</v>
      </c>
      <c r="C129" s="0" t="s">
        <v>600</v>
      </c>
      <c r="D129" s="29" t="n">
        <v>400000</v>
      </c>
      <c r="E129" s="0" t="n">
        <v>83039</v>
      </c>
    </row>
    <row r="130" customFormat="false" ht="12.75" hidden="false" customHeight="false" outlineLevel="0" collapsed="false">
      <c r="A130" s="0" t="n">
        <v>8445</v>
      </c>
      <c r="B130" s="0" t="n">
        <v>82421</v>
      </c>
      <c r="C130" s="0" t="s">
        <v>601</v>
      </c>
      <c r="D130" s="29" t="n">
        <v>283598</v>
      </c>
      <c r="E130" s="0" t="n">
        <v>82421</v>
      </c>
    </row>
    <row r="131" customFormat="false" ht="12.75" hidden="false" customHeight="false" outlineLevel="0" collapsed="false">
      <c r="A131" s="0" t="n">
        <v>7618</v>
      </c>
      <c r="B131" s="0" t="n">
        <v>80008</v>
      </c>
      <c r="C131" s="0" t="s">
        <v>602</v>
      </c>
      <c r="D131" s="29" t="n">
        <v>1</v>
      </c>
      <c r="E131" s="0" t="n">
        <v>80008</v>
      </c>
    </row>
    <row r="132" customFormat="false" ht="12.75" hidden="false" customHeight="false" outlineLevel="0" collapsed="false">
      <c r="A132" s="0" t="n">
        <v>7568</v>
      </c>
      <c r="B132" s="0" t="n">
        <v>80010</v>
      </c>
      <c r="C132" s="0" t="s">
        <v>603</v>
      </c>
      <c r="D132" s="29" t="n">
        <v>0</v>
      </c>
      <c r="E132" s="0" t="n">
        <v>80010</v>
      </c>
    </row>
    <row r="133" customFormat="false" ht="12.75" hidden="false" customHeight="false" outlineLevel="0" collapsed="false">
      <c r="A133" s="0" t="n">
        <v>7517</v>
      </c>
      <c r="B133" s="0" t="n">
        <v>80279</v>
      </c>
      <c r="C133" s="0" t="s">
        <v>604</v>
      </c>
      <c r="D133" s="29" t="n">
        <v>0</v>
      </c>
      <c r="E133" s="0" t="n">
        <v>80279</v>
      </c>
    </row>
    <row r="134" customFormat="false" ht="12.75" hidden="false" customHeight="false" outlineLevel="0" collapsed="false">
      <c r="A134" s="0" t="n">
        <v>7561</v>
      </c>
      <c r="B134" s="0" t="n">
        <v>80011</v>
      </c>
      <c r="C134" s="0" t="s">
        <v>605</v>
      </c>
      <c r="D134" s="29" t="n">
        <v>500000</v>
      </c>
      <c r="E134" s="0" t="n">
        <v>80011</v>
      </c>
    </row>
    <row r="135" customFormat="false" ht="12.75" hidden="false" customHeight="false" outlineLevel="0" collapsed="false">
      <c r="A135" s="0" t="n">
        <v>8566</v>
      </c>
      <c r="B135" s="0" t="n">
        <v>81599</v>
      </c>
      <c r="C135" s="0" t="s">
        <v>606</v>
      </c>
      <c r="D135" s="29" t="n">
        <v>800000</v>
      </c>
      <c r="E135" s="0" t="n">
        <v>81599</v>
      </c>
    </row>
    <row r="136" customFormat="false" ht="12.75" hidden="false" customHeight="false" outlineLevel="0" collapsed="false">
      <c r="A136" s="0" t="n">
        <v>8480</v>
      </c>
      <c r="B136" s="0" t="n">
        <v>83109</v>
      </c>
      <c r="C136" s="0" t="s">
        <v>607</v>
      </c>
      <c r="D136" s="29" t="n">
        <v>400000</v>
      </c>
      <c r="E136" s="0" t="n">
        <v>83109</v>
      </c>
    </row>
    <row r="137" customFormat="false" ht="12.75" hidden="false" customHeight="false" outlineLevel="0" collapsed="false">
      <c r="A137" s="0" t="n">
        <v>7144</v>
      </c>
      <c r="B137" s="0" t="n">
        <v>76401</v>
      </c>
      <c r="C137" s="0" t="s">
        <v>608</v>
      </c>
      <c r="D137" s="29" t="n">
        <v>1000000</v>
      </c>
      <c r="E137" s="0" t="n">
        <v>76401</v>
      </c>
    </row>
    <row r="138" customFormat="false" ht="12.75" hidden="false" customHeight="false" outlineLevel="0" collapsed="false">
      <c r="A138" s="0" t="n">
        <v>5002</v>
      </c>
      <c r="B138" s="0" t="n">
        <v>8</v>
      </c>
      <c r="C138" s="0" t="s">
        <v>177</v>
      </c>
      <c r="D138" s="29" t="n">
        <v>72007854</v>
      </c>
      <c r="E138" s="0" t="n">
        <v>8</v>
      </c>
    </row>
    <row r="139" customFormat="false" ht="12.75" hidden="false" customHeight="false" outlineLevel="0" collapsed="false">
      <c r="A139" s="0" t="n">
        <v>5617</v>
      </c>
      <c r="B139" s="0" t="n">
        <v>51070</v>
      </c>
      <c r="C139" s="0" t="s">
        <v>609</v>
      </c>
      <c r="D139" s="29" t="n">
        <v>48549244</v>
      </c>
      <c r="E139" s="0" t="n">
        <v>51070</v>
      </c>
    </row>
    <row r="140" customFormat="false" ht="12.75" hidden="false" customHeight="false" outlineLevel="0" collapsed="false">
      <c r="A140" s="0" t="n">
        <v>10172</v>
      </c>
      <c r="B140" s="0" t="n">
        <v>136548</v>
      </c>
      <c r="C140" s="0" t="s">
        <v>610</v>
      </c>
      <c r="D140" s="29" t="n">
        <v>3000000</v>
      </c>
      <c r="E140" s="0" t="n">
        <v>136548</v>
      </c>
    </row>
    <row r="141" customFormat="false" ht="12.75" hidden="false" customHeight="false" outlineLevel="0" collapsed="false">
      <c r="A141" s="0" t="n">
        <v>10173</v>
      </c>
      <c r="B141" s="0" t="n">
        <v>136551</v>
      </c>
      <c r="C141" s="0" t="s">
        <v>611</v>
      </c>
      <c r="D141" s="29" t="n">
        <v>0</v>
      </c>
      <c r="E141" s="0" t="n">
        <v>136551</v>
      </c>
    </row>
    <row r="142" customFormat="false" ht="12.75" hidden="false" customHeight="false" outlineLevel="0" collapsed="false">
      <c r="A142" s="0" t="n">
        <v>10174</v>
      </c>
      <c r="B142" s="0" t="n">
        <v>136546</v>
      </c>
      <c r="C142" s="0" t="s">
        <v>612</v>
      </c>
      <c r="D142" s="29" t="n">
        <v>0</v>
      </c>
      <c r="E142" s="0" t="n">
        <v>136546</v>
      </c>
    </row>
    <row r="143" customFormat="false" ht="12.75" hidden="false" customHeight="false" outlineLevel="0" collapsed="false">
      <c r="A143" s="0" t="n">
        <v>10380</v>
      </c>
      <c r="B143" s="0" t="n">
        <v>115814</v>
      </c>
      <c r="C143" s="0" t="s">
        <v>613</v>
      </c>
      <c r="D143" s="29" t="n">
        <v>0</v>
      </c>
      <c r="E143" s="0" t="n">
        <v>115814</v>
      </c>
    </row>
    <row r="144" customFormat="false" ht="12.75" hidden="false" customHeight="false" outlineLevel="0" collapsed="false">
      <c r="A144" s="0" t="n">
        <v>6093</v>
      </c>
      <c r="B144" s="0" t="n">
        <v>65659</v>
      </c>
      <c r="C144" s="0" t="s">
        <v>614</v>
      </c>
      <c r="D144" s="29" t="n">
        <v>0</v>
      </c>
      <c r="E144" s="0" t="n">
        <v>65659</v>
      </c>
    </row>
    <row r="145" customFormat="false" ht="12.75" hidden="false" customHeight="false" outlineLevel="0" collapsed="false">
      <c r="A145" s="0" t="n">
        <v>8447</v>
      </c>
      <c r="B145" s="0" t="n">
        <v>83483</v>
      </c>
      <c r="C145" s="0" t="s">
        <v>615</v>
      </c>
      <c r="D145" s="29" t="n">
        <v>2384952</v>
      </c>
      <c r="E145" s="0" t="n">
        <v>83483</v>
      </c>
    </row>
    <row r="146" customFormat="false" ht="12.75" hidden="false" customHeight="false" outlineLevel="0" collapsed="false">
      <c r="A146" s="0" t="n">
        <v>8182</v>
      </c>
      <c r="B146" s="0" t="n">
        <v>62027</v>
      </c>
      <c r="C146" s="0" t="s">
        <v>616</v>
      </c>
      <c r="D146" s="29" t="n">
        <v>0</v>
      </c>
      <c r="E146" s="0" t="n">
        <v>62027</v>
      </c>
    </row>
    <row r="147" customFormat="false" ht="12.75" hidden="false" customHeight="false" outlineLevel="0" collapsed="false">
      <c r="A147" s="0" t="n">
        <v>8996</v>
      </c>
      <c r="B147" s="0" t="n">
        <v>49498</v>
      </c>
      <c r="C147" s="0" t="s">
        <v>617</v>
      </c>
      <c r="D147" s="29" t="n">
        <v>10000000</v>
      </c>
      <c r="E147" s="0" t="n">
        <v>49498</v>
      </c>
    </row>
    <row r="148" customFormat="false" ht="12.75" hidden="false" customHeight="false" outlineLevel="0" collapsed="false">
      <c r="A148" s="0" t="n">
        <v>8997</v>
      </c>
      <c r="B148" s="0" t="n">
        <v>51410</v>
      </c>
      <c r="C148" s="0" t="s">
        <v>618</v>
      </c>
      <c r="D148" s="29" t="n">
        <v>17000000</v>
      </c>
      <c r="E148" s="0" t="n">
        <v>51410</v>
      </c>
    </row>
    <row r="149" customFormat="false" ht="12.75" hidden="false" customHeight="false" outlineLevel="0" collapsed="false">
      <c r="A149" s="0" t="n">
        <v>9056</v>
      </c>
      <c r="B149" s="0" t="n">
        <v>85943</v>
      </c>
      <c r="C149" s="0" t="s">
        <v>619</v>
      </c>
      <c r="D149" s="29" t="n">
        <v>40000</v>
      </c>
      <c r="E149" s="0" t="n">
        <v>85943</v>
      </c>
    </row>
    <row r="150" customFormat="false" ht="12.75" hidden="false" customHeight="false" outlineLevel="0" collapsed="false">
      <c r="A150" s="0" t="n">
        <v>5001</v>
      </c>
      <c r="B150" s="0" t="n">
        <v>7</v>
      </c>
      <c r="C150" s="0" t="s">
        <v>620</v>
      </c>
      <c r="D150" s="29" t="n">
        <v>1120465</v>
      </c>
      <c r="E150" s="0" t="n">
        <v>7</v>
      </c>
    </row>
    <row r="151" customFormat="false" ht="12.75" hidden="false" customHeight="false" outlineLevel="0" collapsed="false">
      <c r="A151" s="0" t="n">
        <v>6489</v>
      </c>
      <c r="B151" s="0" t="n">
        <v>57065</v>
      </c>
      <c r="C151" s="0" t="s">
        <v>621</v>
      </c>
      <c r="D151" s="29" t="n">
        <v>0</v>
      </c>
      <c r="E151" s="0" t="n">
        <v>57065</v>
      </c>
    </row>
    <row r="152" customFormat="false" ht="12.75" hidden="false" customHeight="false" outlineLevel="0" collapsed="false">
      <c r="A152" s="0" t="n">
        <v>9350</v>
      </c>
      <c r="B152" s="0" t="n">
        <v>11745</v>
      </c>
      <c r="C152" s="0" t="s">
        <v>622</v>
      </c>
      <c r="D152" s="29" t="n">
        <v>15177</v>
      </c>
      <c r="E152" s="0" t="n">
        <v>11745</v>
      </c>
    </row>
    <row r="153" customFormat="false" ht="12.75" hidden="false" customHeight="false" outlineLevel="0" collapsed="false">
      <c r="A153" s="0" t="n">
        <v>5129</v>
      </c>
      <c r="B153" s="0" t="n">
        <v>1048</v>
      </c>
      <c r="C153" s="0" t="s">
        <v>623</v>
      </c>
      <c r="D153" s="29" t="n">
        <v>0</v>
      </c>
      <c r="E153" s="0" t="n">
        <v>1048</v>
      </c>
    </row>
    <row r="154" customFormat="false" ht="12.75" hidden="false" customHeight="false" outlineLevel="0" collapsed="false">
      <c r="A154" s="0" t="n">
        <v>5352</v>
      </c>
      <c r="B154" s="0" t="n">
        <v>11574</v>
      </c>
      <c r="C154" s="0" t="s">
        <v>624</v>
      </c>
      <c r="D154" s="29" t="n">
        <v>0</v>
      </c>
      <c r="E154" s="0" t="n">
        <v>11574</v>
      </c>
    </row>
    <row r="155" customFormat="false" ht="12.75" hidden="false" customHeight="false" outlineLevel="0" collapsed="false">
      <c r="A155" s="0" t="n">
        <v>5381</v>
      </c>
      <c r="B155" s="0" t="n">
        <v>26269</v>
      </c>
      <c r="C155" s="0" t="s">
        <v>345</v>
      </c>
      <c r="D155" s="29" t="n">
        <v>32855323</v>
      </c>
      <c r="E155" s="0" t="n">
        <v>26269</v>
      </c>
    </row>
    <row r="156" customFormat="false" ht="12.75" hidden="false" customHeight="false" outlineLevel="0" collapsed="false">
      <c r="A156" s="0" t="n">
        <v>9385</v>
      </c>
      <c r="B156" s="0" t="n">
        <v>92973</v>
      </c>
      <c r="C156" s="0" t="s">
        <v>625</v>
      </c>
      <c r="D156" s="29" t="n">
        <v>2000</v>
      </c>
      <c r="E156" s="0" t="n">
        <v>92973</v>
      </c>
    </row>
    <row r="157" customFormat="false" ht="12.75" hidden="false" customHeight="false" outlineLevel="0" collapsed="false">
      <c r="A157" s="0" t="n">
        <v>9058</v>
      </c>
      <c r="B157" s="0" t="n">
        <v>57172</v>
      </c>
      <c r="C157" s="0" t="s">
        <v>626</v>
      </c>
      <c r="D157" s="29" t="n">
        <v>0</v>
      </c>
      <c r="E157" s="0" t="n">
        <v>57172</v>
      </c>
    </row>
    <row r="158" customFormat="false" ht="12.75" hidden="false" customHeight="false" outlineLevel="0" collapsed="false">
      <c r="A158" s="0" t="n">
        <v>5071</v>
      </c>
      <c r="B158" s="0" t="n">
        <v>243</v>
      </c>
      <c r="C158" s="0" t="s">
        <v>627</v>
      </c>
      <c r="D158" s="29" t="n">
        <v>0</v>
      </c>
      <c r="E158" s="0" t="n">
        <v>243</v>
      </c>
    </row>
    <row r="159" customFormat="false" ht="12.75" hidden="false" customHeight="false" outlineLevel="0" collapsed="false">
      <c r="A159" s="0" t="n">
        <v>6774</v>
      </c>
      <c r="B159" s="0" t="n">
        <v>553</v>
      </c>
      <c r="C159" s="0" t="s">
        <v>348</v>
      </c>
      <c r="D159" s="29" t="n">
        <v>400000</v>
      </c>
      <c r="E159" s="0" t="n">
        <v>553</v>
      </c>
    </row>
    <row r="160" customFormat="false" ht="12.75" hidden="false" customHeight="false" outlineLevel="0" collapsed="false">
      <c r="A160" s="0" t="n">
        <v>9516</v>
      </c>
      <c r="B160" s="0" t="n">
        <v>96712</v>
      </c>
      <c r="C160" s="0" t="s">
        <v>628</v>
      </c>
      <c r="D160" s="29" t="n">
        <v>720000</v>
      </c>
      <c r="E160" s="0" t="n">
        <v>96712</v>
      </c>
    </row>
    <row r="161" customFormat="false" ht="12.75" hidden="false" customHeight="false" outlineLevel="0" collapsed="false">
      <c r="A161" s="0" t="n">
        <v>9410</v>
      </c>
      <c r="B161" s="0" t="n">
        <v>94415</v>
      </c>
      <c r="C161" s="0" t="s">
        <v>629</v>
      </c>
      <c r="D161" s="29" t="n">
        <v>0</v>
      </c>
      <c r="E161" s="0" t="n">
        <v>94415</v>
      </c>
    </row>
    <row r="162" customFormat="false" ht="12.75" hidden="false" customHeight="false" outlineLevel="0" collapsed="false">
      <c r="A162" s="0" t="n">
        <v>9778</v>
      </c>
      <c r="B162" s="0" t="n">
        <v>101790</v>
      </c>
      <c r="C162" s="0" t="s">
        <v>630</v>
      </c>
      <c r="D162" s="29" t="n">
        <v>8000</v>
      </c>
      <c r="E162" s="0" t="n">
        <v>101790</v>
      </c>
    </row>
    <row r="163" customFormat="false" ht="12.75" hidden="false" customHeight="false" outlineLevel="0" collapsed="false">
      <c r="A163" s="0" t="n">
        <v>5963</v>
      </c>
      <c r="B163" s="0" t="n">
        <v>61907</v>
      </c>
      <c r="C163" s="0" t="s">
        <v>631</v>
      </c>
      <c r="D163" s="29" t="n">
        <v>0</v>
      </c>
      <c r="E163" s="0" t="n">
        <v>61907</v>
      </c>
    </row>
    <row r="164" customFormat="false" ht="12.75" hidden="false" customHeight="false" outlineLevel="0" collapsed="false">
      <c r="A164" s="0" t="n">
        <v>8677</v>
      </c>
      <c r="B164" s="0" t="n">
        <v>88798</v>
      </c>
      <c r="C164" s="0" t="s">
        <v>632</v>
      </c>
      <c r="D164" s="29" t="n">
        <v>0</v>
      </c>
      <c r="E164" s="0" t="n">
        <v>88798</v>
      </c>
    </row>
    <row r="165" customFormat="false" ht="12.75" hidden="false" customHeight="false" outlineLevel="0" collapsed="false">
      <c r="A165" s="0" t="n">
        <v>5093</v>
      </c>
      <c r="B165" s="0" t="n">
        <v>569</v>
      </c>
      <c r="C165" s="0" t="s">
        <v>633</v>
      </c>
      <c r="D165" s="29" t="n">
        <v>0</v>
      </c>
      <c r="E165" s="0" t="n">
        <v>569</v>
      </c>
    </row>
    <row r="166" customFormat="false" ht="12.75" hidden="false" customHeight="false" outlineLevel="0" collapsed="false">
      <c r="A166" s="0" t="n">
        <v>6042</v>
      </c>
      <c r="B166" s="0" t="n">
        <v>64325</v>
      </c>
      <c r="C166" s="0" t="s">
        <v>634</v>
      </c>
      <c r="D166" s="29" t="n">
        <v>0</v>
      </c>
      <c r="E166" s="0" t="n">
        <v>64325</v>
      </c>
    </row>
    <row r="167" customFormat="false" ht="12.75" hidden="false" customHeight="false" outlineLevel="0" collapsed="false">
      <c r="A167" s="0" t="n">
        <v>9131</v>
      </c>
      <c r="B167" s="0" t="n">
        <v>67175</v>
      </c>
      <c r="C167" s="0" t="s">
        <v>635</v>
      </c>
      <c r="D167" s="29" t="n">
        <v>0</v>
      </c>
      <c r="E167" s="0" t="n">
        <v>67175</v>
      </c>
    </row>
    <row r="168" customFormat="false" ht="12.75" hidden="false" customHeight="false" outlineLevel="0" collapsed="false">
      <c r="A168" s="0" t="n">
        <v>9688</v>
      </c>
      <c r="B168" s="0" t="n">
        <v>99258</v>
      </c>
      <c r="C168" s="0" t="s">
        <v>636</v>
      </c>
      <c r="D168" s="29" t="n">
        <v>1</v>
      </c>
      <c r="E168" s="0" t="n">
        <v>99258</v>
      </c>
    </row>
    <row r="169" customFormat="false" ht="12.75" hidden="false" customHeight="false" outlineLevel="0" collapsed="false">
      <c r="A169" s="0" t="n">
        <v>6166</v>
      </c>
      <c r="B169" s="0" t="n">
        <v>69324</v>
      </c>
      <c r="C169" s="0" t="s">
        <v>637</v>
      </c>
      <c r="D169" s="29" t="n">
        <v>0</v>
      </c>
      <c r="E169" s="0" t="n">
        <v>69324</v>
      </c>
    </row>
    <row r="170" customFormat="false" ht="12.75" hidden="false" customHeight="false" outlineLevel="0" collapsed="false">
      <c r="A170" s="0" t="n">
        <v>8511</v>
      </c>
      <c r="B170" s="0" t="n">
        <v>84047</v>
      </c>
      <c r="C170" s="0" t="s">
        <v>638</v>
      </c>
      <c r="D170" s="29" t="n">
        <v>51643</v>
      </c>
      <c r="E170" s="0" t="n">
        <v>84047</v>
      </c>
    </row>
    <row r="171" customFormat="false" ht="12.75" hidden="false" customHeight="false" outlineLevel="0" collapsed="false">
      <c r="A171" s="0" t="n">
        <v>10032</v>
      </c>
      <c r="B171" s="0" t="n">
        <v>117964</v>
      </c>
      <c r="C171" s="0" t="s">
        <v>639</v>
      </c>
      <c r="D171" s="29" t="n">
        <v>0</v>
      </c>
      <c r="E171" s="0" t="n">
        <v>117964</v>
      </c>
    </row>
    <row r="172" customFormat="false" ht="12.75" hidden="false" customHeight="false" outlineLevel="0" collapsed="false">
      <c r="A172" s="0" t="n">
        <v>5266</v>
      </c>
      <c r="B172" s="0" t="n">
        <v>5214</v>
      </c>
      <c r="C172" s="0" t="s">
        <v>640</v>
      </c>
      <c r="D172" s="29" t="n">
        <v>0</v>
      </c>
      <c r="E172" s="0" t="n">
        <v>5214</v>
      </c>
    </row>
    <row r="173" customFormat="false" ht="12.75" hidden="false" customHeight="false" outlineLevel="0" collapsed="false">
      <c r="A173" s="0" t="n">
        <v>5072</v>
      </c>
      <c r="B173" s="0" t="n">
        <v>248</v>
      </c>
      <c r="C173" s="0" t="s">
        <v>641</v>
      </c>
      <c r="D173" s="29" t="n">
        <v>0</v>
      </c>
      <c r="E173" s="0" t="n">
        <v>248</v>
      </c>
    </row>
    <row r="174" customFormat="false" ht="12.75" hidden="false" customHeight="false" outlineLevel="0" collapsed="false">
      <c r="A174" s="0" t="n">
        <v>8132</v>
      </c>
      <c r="B174" s="0" t="n">
        <v>81431</v>
      </c>
      <c r="C174" s="0" t="s">
        <v>642</v>
      </c>
      <c r="D174" s="29" t="n">
        <v>0</v>
      </c>
      <c r="E174" s="0" t="n">
        <v>81431</v>
      </c>
    </row>
    <row r="175" customFormat="false" ht="12.75" hidden="false" customHeight="false" outlineLevel="0" collapsed="false">
      <c r="A175" s="0" t="n">
        <v>7577</v>
      </c>
      <c r="B175" s="0" t="n">
        <v>80533</v>
      </c>
      <c r="C175" s="0" t="s">
        <v>643</v>
      </c>
      <c r="D175" s="29" t="n">
        <v>1</v>
      </c>
      <c r="E175" s="0" t="n">
        <v>80533</v>
      </c>
    </row>
    <row r="176" customFormat="false" ht="12.75" hidden="false" customHeight="false" outlineLevel="0" collapsed="false">
      <c r="A176" s="0" t="n">
        <v>9609</v>
      </c>
      <c r="B176" s="0" t="n">
        <v>98036</v>
      </c>
      <c r="C176" s="0" t="s">
        <v>644</v>
      </c>
      <c r="D176" s="29" t="n">
        <v>240000</v>
      </c>
      <c r="E176" s="0" t="n">
        <v>98036</v>
      </c>
    </row>
    <row r="177" customFormat="false" ht="12.75" hidden="false" customHeight="false" outlineLevel="0" collapsed="false">
      <c r="A177" s="0" t="n">
        <v>10232</v>
      </c>
      <c r="B177" s="0" t="n">
        <v>138986</v>
      </c>
      <c r="C177" s="0" t="s">
        <v>645</v>
      </c>
      <c r="D177" s="29" t="n">
        <v>60000</v>
      </c>
      <c r="E177" s="0" t="n">
        <v>138986</v>
      </c>
    </row>
    <row r="178" customFormat="false" ht="12.75" hidden="false" customHeight="false" outlineLevel="0" collapsed="false">
      <c r="A178" s="0" t="n">
        <v>8826</v>
      </c>
      <c r="B178" s="0" t="n">
        <v>91796</v>
      </c>
      <c r="C178" s="0" t="s">
        <v>646</v>
      </c>
      <c r="D178" s="29" t="n">
        <v>1</v>
      </c>
      <c r="E178" s="0" t="n">
        <v>91796</v>
      </c>
    </row>
    <row r="179" customFormat="false" ht="12.75" hidden="false" customHeight="false" outlineLevel="0" collapsed="false">
      <c r="A179" s="0" t="n">
        <v>5924</v>
      </c>
      <c r="B179" s="0" t="n">
        <v>59787</v>
      </c>
      <c r="C179" s="0" t="s">
        <v>647</v>
      </c>
      <c r="D179" s="29" t="n">
        <v>50000</v>
      </c>
      <c r="E179" s="0" t="n">
        <v>59787</v>
      </c>
    </row>
    <row r="180" customFormat="false" ht="12.75" hidden="false" customHeight="false" outlineLevel="0" collapsed="false">
      <c r="A180" s="0" t="n">
        <v>10343</v>
      </c>
      <c r="B180" s="0" t="n">
        <v>150768</v>
      </c>
      <c r="C180" s="0" t="s">
        <v>648</v>
      </c>
      <c r="D180" s="29" t="n">
        <v>60000</v>
      </c>
      <c r="E180" s="0" t="n">
        <v>150768</v>
      </c>
    </row>
    <row r="181" customFormat="false" ht="12.75" hidden="false" customHeight="false" outlineLevel="0" collapsed="false">
      <c r="A181" s="0" t="n">
        <v>6813</v>
      </c>
      <c r="B181" s="0" t="n">
        <v>34880</v>
      </c>
      <c r="C181" s="0" t="s">
        <v>350</v>
      </c>
      <c r="D181" s="29" t="n">
        <v>4000000</v>
      </c>
      <c r="E181" s="0" t="n">
        <v>34880</v>
      </c>
    </row>
    <row r="182" customFormat="false" ht="12.75" hidden="false" customHeight="false" outlineLevel="0" collapsed="false">
      <c r="A182" s="0" t="n">
        <v>5704</v>
      </c>
      <c r="B182" s="0" t="n">
        <v>53725</v>
      </c>
      <c r="C182" s="0" t="s">
        <v>211</v>
      </c>
      <c r="D182" s="29" t="n">
        <v>4996808</v>
      </c>
      <c r="E182" s="0" t="n">
        <v>53725</v>
      </c>
    </row>
    <row r="183" customFormat="false" ht="12.75" hidden="false" customHeight="false" outlineLevel="0" collapsed="false">
      <c r="A183" s="0" t="n">
        <v>7429</v>
      </c>
      <c r="B183" s="0" t="n">
        <v>50748</v>
      </c>
      <c r="C183" s="0" t="s">
        <v>649</v>
      </c>
      <c r="D183" s="29" t="n">
        <v>10000</v>
      </c>
      <c r="E183" s="0" t="n">
        <v>50748</v>
      </c>
    </row>
    <row r="184" customFormat="false" ht="12.75" hidden="false" customHeight="false" outlineLevel="0" collapsed="false">
      <c r="A184" s="0" t="n">
        <v>5073</v>
      </c>
      <c r="B184" s="0" t="n">
        <v>249</v>
      </c>
      <c r="C184" s="0" t="s">
        <v>157</v>
      </c>
      <c r="D184" s="29" t="n">
        <v>16145067</v>
      </c>
      <c r="E184" s="0" t="n">
        <v>249</v>
      </c>
    </row>
    <row r="185" customFormat="false" ht="12.75" hidden="false" customHeight="false" outlineLevel="0" collapsed="false">
      <c r="A185" s="0" t="n">
        <v>7150</v>
      </c>
      <c r="B185" s="0" t="n">
        <v>26814</v>
      </c>
      <c r="C185" s="0" t="s">
        <v>650</v>
      </c>
      <c r="D185" s="29" t="n">
        <v>1280073</v>
      </c>
      <c r="E185" s="0" t="n">
        <v>26814</v>
      </c>
    </row>
    <row r="186" customFormat="false" ht="12.75" hidden="false" customHeight="false" outlineLevel="0" collapsed="false">
      <c r="A186" s="0" t="n">
        <v>6917</v>
      </c>
      <c r="B186" s="0" t="n">
        <v>56786</v>
      </c>
      <c r="C186" s="0" t="s">
        <v>351</v>
      </c>
      <c r="D186" s="29" t="n">
        <v>0</v>
      </c>
      <c r="E186" s="0" t="n">
        <v>56786</v>
      </c>
    </row>
    <row r="187" customFormat="false" ht="12.75" hidden="false" customHeight="false" outlineLevel="0" collapsed="false">
      <c r="A187" s="0" t="n">
        <v>6617</v>
      </c>
      <c r="B187" s="0" t="n">
        <v>11335</v>
      </c>
      <c r="C187" s="0" t="s">
        <v>651</v>
      </c>
      <c r="D187" s="29" t="n">
        <v>1000000</v>
      </c>
      <c r="E187" s="0" t="n">
        <v>11335</v>
      </c>
    </row>
    <row r="188" customFormat="false" ht="12.75" hidden="false" customHeight="false" outlineLevel="0" collapsed="false">
      <c r="A188" s="0" t="n">
        <v>8002</v>
      </c>
      <c r="B188" s="0" t="n">
        <v>80676</v>
      </c>
      <c r="C188" s="0" t="s">
        <v>652</v>
      </c>
      <c r="D188" s="29" t="n">
        <v>400000</v>
      </c>
      <c r="E188" s="0" t="n">
        <v>80676</v>
      </c>
    </row>
    <row r="189" customFormat="false" ht="12.75" hidden="false" customHeight="false" outlineLevel="0" collapsed="false">
      <c r="A189" s="0" t="n">
        <v>8589</v>
      </c>
      <c r="B189" s="0" t="n">
        <v>86985</v>
      </c>
      <c r="C189" s="0" t="s">
        <v>653</v>
      </c>
      <c r="D189" s="29" t="n">
        <v>151035</v>
      </c>
      <c r="E189" s="0" t="n">
        <v>86985</v>
      </c>
    </row>
    <row r="190" customFormat="false" ht="12.75" hidden="false" customHeight="false" outlineLevel="0" collapsed="false">
      <c r="A190" s="0" t="n">
        <v>8555</v>
      </c>
      <c r="B190" s="0" t="n">
        <v>87044</v>
      </c>
      <c r="C190" s="0" t="s">
        <v>654</v>
      </c>
      <c r="D190" s="29" t="n">
        <v>500000</v>
      </c>
      <c r="E190" s="0" t="n">
        <v>87044</v>
      </c>
    </row>
    <row r="191" customFormat="false" ht="12.75" hidden="false" customHeight="false" outlineLevel="0" collapsed="false">
      <c r="A191" s="0" t="n">
        <v>7556</v>
      </c>
      <c r="B191" s="0" t="n">
        <v>5794</v>
      </c>
      <c r="C191" s="0" t="s">
        <v>655</v>
      </c>
      <c r="D191" s="29" t="n">
        <v>1</v>
      </c>
      <c r="E191" s="0" t="n">
        <v>5794</v>
      </c>
    </row>
    <row r="192" customFormat="false" ht="12.75" hidden="false" customHeight="false" outlineLevel="0" collapsed="false">
      <c r="A192" s="0" t="n">
        <v>5267</v>
      </c>
      <c r="B192" s="0" t="n">
        <v>5218</v>
      </c>
      <c r="C192" s="0" t="s">
        <v>656</v>
      </c>
      <c r="D192" s="29" t="n">
        <v>0</v>
      </c>
      <c r="E192" s="0" t="n">
        <v>5218</v>
      </c>
    </row>
    <row r="193" customFormat="false" ht="12.75" hidden="false" customHeight="false" outlineLevel="0" collapsed="false">
      <c r="A193" s="0" t="n">
        <v>8039</v>
      </c>
      <c r="B193" s="0" t="n">
        <v>66725</v>
      </c>
      <c r="C193" s="0" t="s">
        <v>657</v>
      </c>
      <c r="D193" s="29" t="n">
        <v>10000</v>
      </c>
      <c r="E193" s="0" t="n">
        <v>66725</v>
      </c>
    </row>
    <row r="194" customFormat="false" ht="12.75" hidden="false" customHeight="false" outlineLevel="0" collapsed="false">
      <c r="A194" s="0" t="n">
        <v>8558</v>
      </c>
      <c r="B194" s="0" t="n">
        <v>79594</v>
      </c>
      <c r="C194" s="0" t="s">
        <v>352</v>
      </c>
      <c r="D194" s="29" t="n">
        <v>3150179</v>
      </c>
      <c r="E194" s="0" t="n">
        <v>79594</v>
      </c>
    </row>
    <row r="195" customFormat="false" ht="12.75" hidden="false" customHeight="false" outlineLevel="0" collapsed="false">
      <c r="A195" s="0" t="n">
        <v>6877</v>
      </c>
      <c r="B195" s="0" t="n">
        <v>586</v>
      </c>
      <c r="C195" s="0" t="s">
        <v>658</v>
      </c>
      <c r="D195" s="29" t="n">
        <v>1000000</v>
      </c>
      <c r="E195" s="0" t="n">
        <v>586</v>
      </c>
    </row>
    <row r="196" customFormat="false" ht="12.75" hidden="false" customHeight="false" outlineLevel="0" collapsed="false">
      <c r="A196" s="0" t="n">
        <v>8519</v>
      </c>
      <c r="B196" s="0" t="n">
        <v>82787</v>
      </c>
      <c r="C196" s="0" t="s">
        <v>659</v>
      </c>
      <c r="D196" s="29" t="n">
        <v>400000</v>
      </c>
      <c r="E196" s="0" t="n">
        <v>82787</v>
      </c>
    </row>
    <row r="197" customFormat="false" ht="12.75" hidden="false" customHeight="false" outlineLevel="0" collapsed="false">
      <c r="A197" s="0" t="n">
        <v>10016</v>
      </c>
      <c r="B197" s="0" t="n">
        <v>85060</v>
      </c>
      <c r="C197" s="0" t="s">
        <v>660</v>
      </c>
      <c r="D197" s="29" t="n">
        <v>32000</v>
      </c>
      <c r="E197" s="0" t="n">
        <v>85060</v>
      </c>
    </row>
    <row r="198" customFormat="false" ht="12.75" hidden="false" customHeight="false" outlineLevel="0" collapsed="false">
      <c r="A198" s="0" t="n">
        <v>8563</v>
      </c>
      <c r="B198" s="0" t="n">
        <v>87245</v>
      </c>
      <c r="C198" s="0" t="s">
        <v>661</v>
      </c>
      <c r="D198" s="29" t="n">
        <v>0</v>
      </c>
      <c r="E198" s="0" t="n">
        <v>87245</v>
      </c>
    </row>
    <row r="199" customFormat="false" ht="12.75" hidden="false" customHeight="false" outlineLevel="0" collapsed="false">
      <c r="A199" s="0" t="n">
        <v>10104</v>
      </c>
      <c r="B199" s="0" t="n">
        <v>133305</v>
      </c>
      <c r="C199" s="0" t="s">
        <v>662</v>
      </c>
      <c r="D199" s="29" t="n">
        <v>1</v>
      </c>
      <c r="E199" s="0" t="n">
        <v>133305</v>
      </c>
    </row>
    <row r="200" customFormat="false" ht="12.75" hidden="false" customHeight="false" outlineLevel="0" collapsed="false">
      <c r="A200" s="0" t="n">
        <v>9063</v>
      </c>
      <c r="B200" s="0" t="n">
        <v>85944</v>
      </c>
      <c r="C200" s="0" t="s">
        <v>663</v>
      </c>
      <c r="D200" s="29" t="n">
        <v>0</v>
      </c>
      <c r="E200" s="0" t="n">
        <v>85944</v>
      </c>
    </row>
    <row r="201" customFormat="false" ht="12.75" hidden="false" customHeight="false" outlineLevel="0" collapsed="false">
      <c r="A201" s="0" t="n">
        <v>6687</v>
      </c>
      <c r="B201" s="0" t="n">
        <v>28381</v>
      </c>
      <c r="C201" s="0" t="s">
        <v>664</v>
      </c>
      <c r="D201" s="29" t="n">
        <v>72349</v>
      </c>
      <c r="E201" s="0" t="n">
        <v>28381</v>
      </c>
    </row>
    <row r="202" customFormat="false" ht="12.75" hidden="false" customHeight="false" outlineLevel="0" collapsed="false">
      <c r="A202" s="0" t="n">
        <v>7349</v>
      </c>
      <c r="B202" s="0" t="n">
        <v>3879</v>
      </c>
      <c r="C202" s="0" t="s">
        <v>665</v>
      </c>
      <c r="D202" s="29" t="n">
        <v>4999999</v>
      </c>
      <c r="E202" s="0" t="n">
        <v>3879</v>
      </c>
    </row>
    <row r="203" customFormat="false" ht="12.75" hidden="false" customHeight="false" outlineLevel="0" collapsed="false">
      <c r="A203" s="0" t="n">
        <v>9355</v>
      </c>
      <c r="B203" s="0" t="n">
        <v>28401</v>
      </c>
      <c r="C203" s="0" t="s">
        <v>666</v>
      </c>
      <c r="D203" s="29" t="n">
        <v>10000000</v>
      </c>
      <c r="E203" s="0" t="n">
        <v>28401</v>
      </c>
    </row>
    <row r="204" customFormat="false" ht="12.75" hidden="false" customHeight="false" outlineLevel="0" collapsed="false">
      <c r="A204" s="0" t="n">
        <v>7443</v>
      </c>
      <c r="B204" s="0" t="n">
        <v>28389</v>
      </c>
      <c r="C204" s="0" t="s">
        <v>667</v>
      </c>
      <c r="D204" s="29" t="n">
        <v>10000</v>
      </c>
      <c r="E204" s="0" t="n">
        <v>28389</v>
      </c>
    </row>
    <row r="205" customFormat="false" ht="12.75" hidden="false" customHeight="false" outlineLevel="0" collapsed="false">
      <c r="A205" s="0" t="n">
        <v>8822</v>
      </c>
      <c r="B205" s="0" t="n">
        <v>91789</v>
      </c>
      <c r="C205" s="0" t="s">
        <v>668</v>
      </c>
      <c r="D205" s="29" t="n">
        <v>1</v>
      </c>
      <c r="E205" s="0" t="n">
        <v>91789</v>
      </c>
    </row>
    <row r="206" customFormat="false" ht="12.75" hidden="false" customHeight="false" outlineLevel="0" collapsed="false">
      <c r="A206" s="0" t="n">
        <v>9495</v>
      </c>
      <c r="B206" s="0" t="n">
        <v>17</v>
      </c>
      <c r="C206" s="0" t="s">
        <v>669</v>
      </c>
      <c r="D206" s="29" t="n">
        <v>0</v>
      </c>
      <c r="E206" s="0" t="n">
        <v>17</v>
      </c>
    </row>
    <row r="207" customFormat="false" ht="12.75" hidden="false" customHeight="false" outlineLevel="0" collapsed="false">
      <c r="A207" s="0" t="n">
        <v>9949</v>
      </c>
      <c r="B207" s="0" t="n">
        <v>111127</v>
      </c>
      <c r="C207" s="0" t="s">
        <v>670</v>
      </c>
      <c r="D207" s="29" t="n">
        <v>0</v>
      </c>
      <c r="E207" s="0" t="n">
        <v>111127</v>
      </c>
    </row>
    <row r="208" customFormat="false" ht="12.75" hidden="false" customHeight="false" outlineLevel="0" collapsed="false">
      <c r="A208" s="0" t="n">
        <v>9069</v>
      </c>
      <c r="B208" s="0" t="n">
        <v>88045</v>
      </c>
      <c r="C208" s="0" t="s">
        <v>671</v>
      </c>
      <c r="D208" s="29" t="n">
        <v>0</v>
      </c>
      <c r="E208" s="0" t="n">
        <v>88045</v>
      </c>
    </row>
    <row r="209" customFormat="false" ht="12.75" hidden="false" customHeight="false" outlineLevel="0" collapsed="false">
      <c r="A209" s="0" t="n">
        <v>8158</v>
      </c>
      <c r="B209" s="0" t="n">
        <v>79749</v>
      </c>
      <c r="C209" s="0" t="s">
        <v>672</v>
      </c>
      <c r="D209" s="29" t="n">
        <v>0</v>
      </c>
      <c r="E209" s="0" t="n">
        <v>79749</v>
      </c>
    </row>
    <row r="210" customFormat="false" ht="12.75" hidden="false" customHeight="false" outlineLevel="0" collapsed="false">
      <c r="A210" s="0" t="n">
        <v>8547</v>
      </c>
      <c r="B210" s="0" t="n">
        <v>86912</v>
      </c>
      <c r="C210" s="0" t="s">
        <v>673</v>
      </c>
      <c r="D210" s="29" t="n">
        <v>0</v>
      </c>
      <c r="E210" s="0" t="n">
        <v>86912</v>
      </c>
    </row>
    <row r="211" customFormat="false" ht="12.75" hidden="false" customHeight="false" outlineLevel="0" collapsed="false">
      <c r="A211" s="0" t="n">
        <v>5564</v>
      </c>
      <c r="B211" s="0" t="n">
        <v>50591</v>
      </c>
      <c r="C211" s="0" t="s">
        <v>353</v>
      </c>
      <c r="D211" s="29" t="n">
        <v>5302069</v>
      </c>
      <c r="E211" s="0" t="n">
        <v>50591</v>
      </c>
    </row>
    <row r="212" customFormat="false" ht="12.75" hidden="false" customHeight="false" outlineLevel="0" collapsed="false">
      <c r="A212" s="0" t="n">
        <v>9802</v>
      </c>
      <c r="B212" s="0" t="n">
        <v>102342</v>
      </c>
      <c r="C212" s="0" t="s">
        <v>99</v>
      </c>
      <c r="D212" s="29" t="n">
        <v>1000000</v>
      </c>
      <c r="E212" s="0" t="n">
        <v>102342</v>
      </c>
    </row>
    <row r="213" customFormat="false" ht="12.75" hidden="false" customHeight="false" outlineLevel="0" collapsed="false">
      <c r="A213" s="0" t="n">
        <v>7234</v>
      </c>
      <c r="B213" s="0" t="n">
        <v>76789</v>
      </c>
      <c r="C213" s="0" t="s">
        <v>131</v>
      </c>
      <c r="D213" s="29" t="n">
        <v>2500000</v>
      </c>
      <c r="E213" s="0" t="n">
        <v>76789</v>
      </c>
    </row>
    <row r="214" customFormat="false" ht="12.75" hidden="false" customHeight="false" outlineLevel="0" collapsed="false">
      <c r="A214" s="0" t="n">
        <v>6129</v>
      </c>
      <c r="B214" s="0" t="n">
        <v>67096</v>
      </c>
      <c r="C214" s="0" t="s">
        <v>674</v>
      </c>
      <c r="D214" s="29" t="n">
        <v>11020214</v>
      </c>
      <c r="E214" s="0" t="n">
        <v>67096</v>
      </c>
    </row>
    <row r="215" customFormat="false" ht="12.75" hidden="false" customHeight="false" outlineLevel="0" collapsed="false">
      <c r="A215" s="0" t="n">
        <v>5004</v>
      </c>
      <c r="B215" s="0" t="n">
        <v>18</v>
      </c>
      <c r="C215" s="0" t="s">
        <v>103</v>
      </c>
      <c r="D215" s="29" t="n">
        <v>33191906</v>
      </c>
      <c r="E215" s="0" t="n">
        <v>18</v>
      </c>
    </row>
    <row r="216" customFormat="false" ht="12.75" hidden="false" customHeight="false" outlineLevel="0" collapsed="false">
      <c r="A216" s="0" t="n">
        <v>8293</v>
      </c>
      <c r="B216" s="0" t="n">
        <v>83119</v>
      </c>
      <c r="C216" s="0" t="s">
        <v>675</v>
      </c>
      <c r="D216" s="29" t="n">
        <v>1797469</v>
      </c>
      <c r="E216" s="0" t="n">
        <v>83119</v>
      </c>
    </row>
    <row r="217" customFormat="false" ht="12.75" hidden="false" customHeight="false" outlineLevel="0" collapsed="false">
      <c r="A217" s="0" t="n">
        <v>5331</v>
      </c>
      <c r="B217" s="0" t="n">
        <v>11135</v>
      </c>
      <c r="C217" s="0" t="s">
        <v>26</v>
      </c>
      <c r="D217" s="29" t="n">
        <v>7441861</v>
      </c>
      <c r="E217" s="0" t="n">
        <v>11135</v>
      </c>
    </row>
    <row r="218" customFormat="false" ht="12.75" hidden="false" customHeight="false" outlineLevel="0" collapsed="false">
      <c r="A218" s="0" t="n">
        <v>5852</v>
      </c>
      <c r="B218" s="0" t="n">
        <v>57622</v>
      </c>
      <c r="C218" s="0" t="s">
        <v>676</v>
      </c>
      <c r="D218" s="29" t="n">
        <v>0</v>
      </c>
      <c r="E218" s="0" t="n">
        <v>57622</v>
      </c>
    </row>
    <row r="219" customFormat="false" ht="12.75" hidden="false" customHeight="false" outlineLevel="0" collapsed="false">
      <c r="A219" s="0" t="n">
        <v>7291</v>
      </c>
      <c r="B219" s="0" t="n">
        <v>77230</v>
      </c>
      <c r="C219" s="0" t="s">
        <v>677</v>
      </c>
      <c r="D219" s="29" t="n">
        <v>0</v>
      </c>
      <c r="E219" s="0" t="n">
        <v>77230</v>
      </c>
    </row>
    <row r="220" customFormat="false" ht="12.75" hidden="false" customHeight="false" outlineLevel="0" collapsed="false">
      <c r="A220" s="0" t="n">
        <v>6118</v>
      </c>
      <c r="B220" s="0" t="n">
        <v>66545</v>
      </c>
      <c r="C220" s="0" t="s">
        <v>678</v>
      </c>
      <c r="D220" s="29" t="n">
        <v>0</v>
      </c>
      <c r="E220" s="0" t="n">
        <v>66545</v>
      </c>
    </row>
    <row r="221" customFormat="false" ht="12.75" hidden="false" customHeight="false" outlineLevel="0" collapsed="false">
      <c r="A221" s="0" t="n">
        <v>5973</v>
      </c>
      <c r="B221" s="0" t="n">
        <v>62114</v>
      </c>
      <c r="C221" s="0" t="s">
        <v>679</v>
      </c>
      <c r="D221" s="29" t="n">
        <v>0</v>
      </c>
      <c r="E221" s="0" t="n">
        <v>62114</v>
      </c>
    </row>
    <row r="222" customFormat="false" ht="12.75" hidden="false" customHeight="false" outlineLevel="0" collapsed="false">
      <c r="A222" s="0" t="n">
        <v>6916</v>
      </c>
      <c r="B222" s="0" t="n">
        <v>75437</v>
      </c>
      <c r="C222" s="0" t="s">
        <v>680</v>
      </c>
      <c r="D222" s="29" t="n">
        <v>0</v>
      </c>
      <c r="E222" s="0" t="n">
        <v>75437</v>
      </c>
    </row>
    <row r="223" customFormat="false" ht="12.75" hidden="false" customHeight="false" outlineLevel="0" collapsed="false">
      <c r="A223" s="0" t="n">
        <v>9427</v>
      </c>
      <c r="B223" s="0" t="n">
        <v>51066</v>
      </c>
      <c r="C223" s="0" t="s">
        <v>681</v>
      </c>
      <c r="D223" s="29" t="n">
        <v>800000</v>
      </c>
      <c r="E223" s="0" t="n">
        <v>51066</v>
      </c>
    </row>
    <row r="224" customFormat="false" ht="12.75" hidden="false" customHeight="false" outlineLevel="0" collapsed="false">
      <c r="A224" s="0" t="n">
        <v>5094</v>
      </c>
      <c r="B224" s="0" t="n">
        <v>611</v>
      </c>
      <c r="C224" s="0" t="s">
        <v>682</v>
      </c>
      <c r="D224" s="29" t="n">
        <v>10000000</v>
      </c>
      <c r="E224" s="0" t="n">
        <v>611</v>
      </c>
    </row>
    <row r="225" customFormat="false" ht="12.75" hidden="false" customHeight="false" outlineLevel="0" collapsed="false">
      <c r="A225" s="0" t="n">
        <v>10233</v>
      </c>
      <c r="B225" s="0" t="n">
        <v>138827</v>
      </c>
      <c r="C225" s="0" t="s">
        <v>683</v>
      </c>
      <c r="D225" s="29" t="n">
        <v>40000</v>
      </c>
      <c r="E225" s="0" t="n">
        <v>138827</v>
      </c>
    </row>
    <row r="226" customFormat="false" ht="12.75" hidden="false" customHeight="false" outlineLevel="0" collapsed="false">
      <c r="A226" s="0" t="n">
        <v>7620</v>
      </c>
      <c r="B226" s="0" t="n">
        <v>80012</v>
      </c>
      <c r="C226" s="0" t="s">
        <v>684</v>
      </c>
      <c r="D226" s="29" t="n">
        <v>1</v>
      </c>
      <c r="E226" s="0" t="n">
        <v>80012</v>
      </c>
    </row>
    <row r="227" customFormat="false" ht="12.75" hidden="false" customHeight="false" outlineLevel="0" collapsed="false">
      <c r="A227" s="0" t="n">
        <v>7599</v>
      </c>
      <c r="B227" s="0" t="n">
        <v>80306</v>
      </c>
      <c r="C227" s="0" t="s">
        <v>685</v>
      </c>
      <c r="D227" s="29" t="n">
        <v>0</v>
      </c>
      <c r="E227" s="0" t="n">
        <v>80306</v>
      </c>
    </row>
    <row r="228" customFormat="false" ht="12.75" hidden="false" customHeight="false" outlineLevel="0" collapsed="false">
      <c r="A228" s="0" t="n">
        <v>5926</v>
      </c>
      <c r="B228" s="0" t="n">
        <v>59943</v>
      </c>
      <c r="C228" s="0" t="s">
        <v>686</v>
      </c>
      <c r="D228" s="29" t="n">
        <v>25000000</v>
      </c>
      <c r="E228" s="0" t="n">
        <v>59943</v>
      </c>
    </row>
    <row r="229" customFormat="false" ht="12.75" hidden="false" customHeight="false" outlineLevel="0" collapsed="false">
      <c r="A229" s="0" t="n">
        <v>5338</v>
      </c>
      <c r="B229" s="0" t="n">
        <v>11192</v>
      </c>
      <c r="C229" s="0" t="s">
        <v>687</v>
      </c>
      <c r="D229" s="29" t="n">
        <v>1000000</v>
      </c>
      <c r="E229" s="0" t="n">
        <v>11192</v>
      </c>
    </row>
    <row r="230" customFormat="false" ht="12.75" hidden="false" customHeight="false" outlineLevel="0" collapsed="false">
      <c r="A230" s="0" t="n">
        <v>6878</v>
      </c>
      <c r="B230" s="0" t="n">
        <v>608</v>
      </c>
      <c r="C230" s="0" t="s">
        <v>688</v>
      </c>
      <c r="D230" s="29" t="n">
        <v>8000000</v>
      </c>
      <c r="E230" s="0" t="n">
        <v>608</v>
      </c>
    </row>
    <row r="231" customFormat="false" ht="12.75" hidden="false" customHeight="false" outlineLevel="0" collapsed="false">
      <c r="A231" s="0" t="n">
        <v>9784</v>
      </c>
      <c r="B231" s="0" t="n">
        <v>50751</v>
      </c>
      <c r="C231" s="0" t="s">
        <v>689</v>
      </c>
      <c r="D231" s="29" t="n">
        <v>5000000</v>
      </c>
      <c r="E231" s="0" t="n">
        <v>50751</v>
      </c>
    </row>
    <row r="232" customFormat="false" ht="12.75" hidden="false" customHeight="false" outlineLevel="0" collapsed="false">
      <c r="A232" s="0" t="n">
        <v>5268</v>
      </c>
      <c r="B232" s="0" t="n">
        <v>5225</v>
      </c>
      <c r="C232" s="0" t="s">
        <v>224</v>
      </c>
      <c r="D232" s="29" t="n">
        <v>20739974</v>
      </c>
      <c r="E232" s="0" t="n">
        <v>5225</v>
      </c>
    </row>
    <row r="233" customFormat="false" ht="12.75" hidden="false" customHeight="false" outlineLevel="0" collapsed="false">
      <c r="A233" s="0" t="n">
        <v>9070</v>
      </c>
      <c r="B233" s="0" t="n">
        <v>92986</v>
      </c>
      <c r="C233" s="0" t="s">
        <v>690</v>
      </c>
      <c r="D233" s="29" t="n">
        <v>4000</v>
      </c>
      <c r="E233" s="0" t="n">
        <v>92986</v>
      </c>
    </row>
    <row r="234" customFormat="false" ht="12.75" hidden="false" customHeight="false" outlineLevel="0" collapsed="false">
      <c r="A234" s="0" t="n">
        <v>10234</v>
      </c>
      <c r="B234" s="0" t="n">
        <v>110281</v>
      </c>
      <c r="C234" s="0" t="s">
        <v>691</v>
      </c>
      <c r="D234" s="29" t="n">
        <v>400000</v>
      </c>
      <c r="E234" s="0" t="n">
        <v>110281</v>
      </c>
    </row>
    <row r="235" customFormat="false" ht="12.75" hidden="false" customHeight="false" outlineLevel="0" collapsed="false">
      <c r="A235" s="0" t="n">
        <v>8521</v>
      </c>
      <c r="B235" s="0" t="n">
        <v>83749</v>
      </c>
      <c r="C235" s="0" t="s">
        <v>692</v>
      </c>
      <c r="D235" s="29" t="n">
        <v>18652</v>
      </c>
      <c r="E235" s="0" t="n">
        <v>83749</v>
      </c>
    </row>
    <row r="236" customFormat="false" ht="12.75" hidden="false" customHeight="false" outlineLevel="0" collapsed="false">
      <c r="A236" s="0" t="n">
        <v>5095</v>
      </c>
      <c r="B236" s="0" t="n">
        <v>619</v>
      </c>
      <c r="C236" s="0" t="s">
        <v>693</v>
      </c>
      <c r="D236" s="29" t="n">
        <v>0</v>
      </c>
      <c r="E236" s="0" t="n">
        <v>619</v>
      </c>
    </row>
    <row r="237" customFormat="false" ht="12.75" hidden="false" customHeight="false" outlineLevel="0" collapsed="false">
      <c r="A237" s="0" t="n">
        <v>10235</v>
      </c>
      <c r="B237" s="0" t="n">
        <v>138987</v>
      </c>
      <c r="C237" s="0" t="s">
        <v>694</v>
      </c>
      <c r="D237" s="29" t="n">
        <v>40000</v>
      </c>
      <c r="E237" s="0" t="n">
        <v>138987</v>
      </c>
    </row>
    <row r="238" customFormat="false" ht="12.75" hidden="false" customHeight="false" outlineLevel="0" collapsed="false">
      <c r="A238" s="0" t="n">
        <v>9071</v>
      </c>
      <c r="B238" s="0" t="n">
        <v>86061</v>
      </c>
      <c r="C238" s="0" t="s">
        <v>695</v>
      </c>
      <c r="D238" s="29" t="n">
        <v>20000</v>
      </c>
      <c r="E238" s="0" t="n">
        <v>86061</v>
      </c>
    </row>
    <row r="239" customFormat="false" ht="12.75" hidden="false" customHeight="false" outlineLevel="0" collapsed="false">
      <c r="A239" s="0" t="n">
        <v>10344</v>
      </c>
      <c r="B239" s="0" t="n">
        <v>150298</v>
      </c>
      <c r="C239" s="0" t="s">
        <v>696</v>
      </c>
      <c r="D239" s="29" t="n">
        <v>320000</v>
      </c>
      <c r="E239" s="0" t="n">
        <v>150298</v>
      </c>
    </row>
    <row r="240" customFormat="false" ht="12.75" hidden="false" customHeight="false" outlineLevel="0" collapsed="false">
      <c r="A240" s="0" t="n">
        <v>8767</v>
      </c>
      <c r="B240" s="0" t="n">
        <v>72127</v>
      </c>
      <c r="C240" s="0" t="s">
        <v>697</v>
      </c>
      <c r="D240" s="29" t="n">
        <v>5000000</v>
      </c>
      <c r="E240" s="0" t="n">
        <v>72127</v>
      </c>
    </row>
    <row r="241" customFormat="false" ht="12.75" hidden="false" customHeight="false" outlineLevel="0" collapsed="false">
      <c r="A241" s="0" t="n">
        <v>5269</v>
      </c>
      <c r="B241" s="0" t="n">
        <v>5226</v>
      </c>
      <c r="C241" s="0" t="s">
        <v>698</v>
      </c>
      <c r="D241" s="29" t="n">
        <v>6436285</v>
      </c>
      <c r="E241" s="0" t="n">
        <v>5226</v>
      </c>
    </row>
    <row r="242" customFormat="false" ht="12.75" hidden="false" customHeight="false" outlineLevel="0" collapsed="false">
      <c r="A242" s="0" t="n">
        <v>5074</v>
      </c>
      <c r="B242" s="0" t="n">
        <v>256</v>
      </c>
      <c r="C242" s="0" t="s">
        <v>699</v>
      </c>
      <c r="D242" s="29" t="n">
        <v>8622701</v>
      </c>
      <c r="E242" s="0" t="n">
        <v>256</v>
      </c>
    </row>
    <row r="243" customFormat="false" ht="12.75" hidden="false" customHeight="false" outlineLevel="0" collapsed="false">
      <c r="A243" s="0" t="n">
        <v>6595</v>
      </c>
      <c r="B243" s="0" t="n">
        <v>71223</v>
      </c>
      <c r="C243" s="0" t="s">
        <v>217</v>
      </c>
      <c r="D243" s="29" t="n">
        <v>0</v>
      </c>
      <c r="E243" s="0" t="n">
        <v>71223</v>
      </c>
    </row>
    <row r="244" customFormat="false" ht="12.75" hidden="false" customHeight="false" outlineLevel="0" collapsed="false">
      <c r="A244" s="0" t="n">
        <v>8937</v>
      </c>
      <c r="B244" s="0" t="n">
        <v>86987</v>
      </c>
      <c r="C244" s="0" t="s">
        <v>700</v>
      </c>
      <c r="D244" s="29" t="n">
        <v>135838</v>
      </c>
      <c r="E244" s="0" t="n">
        <v>86987</v>
      </c>
    </row>
    <row r="245" customFormat="false" ht="12.75" hidden="false" customHeight="false" outlineLevel="0" collapsed="false">
      <c r="A245" s="0" t="n">
        <v>10236</v>
      </c>
      <c r="B245" s="0" t="n">
        <v>138989</v>
      </c>
      <c r="C245" s="0" t="s">
        <v>701</v>
      </c>
      <c r="D245" s="29" t="n">
        <v>10000</v>
      </c>
      <c r="E245" s="0" t="n">
        <v>138989</v>
      </c>
    </row>
    <row r="246" customFormat="false" ht="12.75" hidden="false" customHeight="false" outlineLevel="0" collapsed="false">
      <c r="A246" s="0" t="n">
        <v>9839</v>
      </c>
      <c r="B246" s="0" t="n">
        <v>102500</v>
      </c>
      <c r="C246" s="0" t="s">
        <v>702</v>
      </c>
      <c r="D246" s="29" t="n">
        <v>2000</v>
      </c>
      <c r="E246" s="0" t="n">
        <v>102500</v>
      </c>
    </row>
    <row r="247" customFormat="false" ht="12.75" hidden="false" customHeight="false" outlineLevel="0" collapsed="false">
      <c r="A247" s="0" t="n">
        <v>5760</v>
      </c>
      <c r="B247" s="0" t="n">
        <v>55286</v>
      </c>
      <c r="C247" s="0" t="s">
        <v>703</v>
      </c>
      <c r="D247" s="29" t="n">
        <v>400000</v>
      </c>
      <c r="E247" s="0" t="n">
        <v>55286</v>
      </c>
    </row>
    <row r="248" customFormat="false" ht="12.75" hidden="false" customHeight="false" outlineLevel="0" collapsed="false">
      <c r="A248" s="0" t="n">
        <v>6525</v>
      </c>
      <c r="B248" s="0" t="n">
        <v>68610</v>
      </c>
      <c r="C248" s="0" t="s">
        <v>704</v>
      </c>
      <c r="D248" s="29" t="n">
        <v>10000000</v>
      </c>
      <c r="E248" s="0" t="n">
        <v>68610</v>
      </c>
    </row>
    <row r="249" customFormat="false" ht="12.75" hidden="false" customHeight="false" outlineLevel="0" collapsed="false">
      <c r="A249" s="0" t="n">
        <v>6978</v>
      </c>
      <c r="B249" s="0" t="n">
        <v>26473</v>
      </c>
      <c r="C249" s="0" t="s">
        <v>705</v>
      </c>
      <c r="D249" s="29" t="n">
        <v>5000000</v>
      </c>
      <c r="E249" s="0" t="n">
        <v>26473</v>
      </c>
    </row>
    <row r="250" customFormat="false" ht="12.75" hidden="false" customHeight="false" outlineLevel="0" collapsed="false">
      <c r="A250" s="0" t="n">
        <v>5496</v>
      </c>
      <c r="B250" s="0" t="n">
        <v>46670</v>
      </c>
      <c r="C250" s="0" t="s">
        <v>706</v>
      </c>
      <c r="D250" s="29" t="n">
        <v>80000</v>
      </c>
      <c r="E250" s="0" t="n">
        <v>46670</v>
      </c>
    </row>
    <row r="251" customFormat="false" ht="12.75" hidden="false" customHeight="false" outlineLevel="0" collapsed="false">
      <c r="A251" s="0" t="n">
        <v>6685</v>
      </c>
      <c r="B251" s="0" t="n">
        <v>66205</v>
      </c>
      <c r="C251" s="0" t="s">
        <v>268</v>
      </c>
      <c r="D251" s="29" t="n">
        <v>25000</v>
      </c>
      <c r="E251" s="0" t="n">
        <v>66205</v>
      </c>
    </row>
    <row r="252" customFormat="false" ht="12.75" hidden="false" customHeight="false" outlineLevel="0" collapsed="false">
      <c r="A252" s="0" t="n">
        <v>5395</v>
      </c>
      <c r="B252" s="0" t="n">
        <v>26362</v>
      </c>
      <c r="C252" s="0" t="s">
        <v>707</v>
      </c>
      <c r="D252" s="29" t="n">
        <v>0</v>
      </c>
      <c r="E252" s="0" t="n">
        <v>26362</v>
      </c>
    </row>
    <row r="253" customFormat="false" ht="12.75" hidden="false" customHeight="false" outlineLevel="0" collapsed="false">
      <c r="A253" s="0" t="n">
        <v>5809</v>
      </c>
      <c r="B253" s="0" t="n">
        <v>56624</v>
      </c>
      <c r="C253" s="0" t="s">
        <v>354</v>
      </c>
      <c r="D253" s="29" t="n">
        <v>1000000</v>
      </c>
      <c r="E253" s="0" t="n">
        <v>56624</v>
      </c>
    </row>
    <row r="254" customFormat="false" ht="12.75" hidden="false" customHeight="false" outlineLevel="0" collapsed="false">
      <c r="A254" s="0" t="n">
        <v>7134</v>
      </c>
      <c r="B254" s="0" t="n">
        <v>76347</v>
      </c>
      <c r="C254" s="0" t="s">
        <v>708</v>
      </c>
      <c r="D254" s="29" t="n">
        <v>0</v>
      </c>
      <c r="E254" s="0" t="n">
        <v>76347</v>
      </c>
    </row>
    <row r="255" customFormat="false" ht="12.75" hidden="false" customHeight="false" outlineLevel="0" collapsed="false">
      <c r="A255" s="0" t="n">
        <v>5096</v>
      </c>
      <c r="B255" s="0" t="n">
        <v>631</v>
      </c>
      <c r="C255" s="0" t="s">
        <v>709</v>
      </c>
      <c r="D255" s="29" t="n">
        <v>40000000</v>
      </c>
      <c r="E255" s="0" t="n">
        <v>631</v>
      </c>
    </row>
    <row r="256" customFormat="false" ht="12.75" hidden="false" customHeight="false" outlineLevel="0" collapsed="false">
      <c r="A256" s="0" t="n">
        <v>9074</v>
      </c>
      <c r="B256" s="0" t="n">
        <v>86074</v>
      </c>
      <c r="C256" s="0" t="s">
        <v>710</v>
      </c>
      <c r="D256" s="29" t="n">
        <v>0</v>
      </c>
      <c r="E256" s="0" t="n">
        <v>86074</v>
      </c>
    </row>
    <row r="257" customFormat="false" ht="12.75" hidden="false" customHeight="false" outlineLevel="0" collapsed="false">
      <c r="A257" s="0" t="n">
        <v>5097</v>
      </c>
      <c r="B257" s="0" t="n">
        <v>632</v>
      </c>
      <c r="C257" s="0" t="s">
        <v>711</v>
      </c>
      <c r="D257" s="29" t="n">
        <v>50000</v>
      </c>
      <c r="E257" s="0" t="n">
        <v>632</v>
      </c>
    </row>
    <row r="258" customFormat="false" ht="12.75" hidden="false" customHeight="false" outlineLevel="0" collapsed="false">
      <c r="A258" s="0" t="n">
        <v>7464</v>
      </c>
      <c r="B258" s="0" t="n">
        <v>62370</v>
      </c>
      <c r="C258" s="0" t="s">
        <v>712</v>
      </c>
      <c r="D258" s="29" t="n">
        <v>400000</v>
      </c>
      <c r="E258" s="0" t="n">
        <v>62370</v>
      </c>
    </row>
    <row r="259" customFormat="false" ht="12.75" hidden="false" customHeight="false" outlineLevel="0" collapsed="false">
      <c r="A259" s="0" t="n">
        <v>9349</v>
      </c>
      <c r="B259" s="0" t="n">
        <v>83989</v>
      </c>
      <c r="C259" s="0" t="s">
        <v>713</v>
      </c>
      <c r="D259" s="29" t="n">
        <v>4000</v>
      </c>
      <c r="E259" s="0" t="n">
        <v>83989</v>
      </c>
    </row>
    <row r="260" customFormat="false" ht="12.75" hidden="false" customHeight="false" outlineLevel="0" collapsed="false">
      <c r="A260" s="0" t="n">
        <v>7592</v>
      </c>
      <c r="B260" s="0" t="n">
        <v>80014</v>
      </c>
      <c r="C260" s="0" t="s">
        <v>714</v>
      </c>
      <c r="D260" s="29" t="n">
        <v>387916</v>
      </c>
      <c r="E260" s="0" t="n">
        <v>80014</v>
      </c>
    </row>
    <row r="261" customFormat="false" ht="12.75" hidden="false" customHeight="false" outlineLevel="0" collapsed="false">
      <c r="A261" s="0" t="n">
        <v>10017</v>
      </c>
      <c r="B261" s="0" t="n">
        <v>109920</v>
      </c>
      <c r="C261" s="0" t="s">
        <v>715</v>
      </c>
      <c r="D261" s="29" t="n">
        <v>0</v>
      </c>
      <c r="E261" s="0" t="n">
        <v>109920</v>
      </c>
    </row>
    <row r="262" customFormat="false" ht="12.75" hidden="false" customHeight="false" outlineLevel="0" collapsed="false">
      <c r="A262" s="0" t="n">
        <v>6012</v>
      </c>
      <c r="B262" s="0" t="n">
        <v>63560</v>
      </c>
      <c r="C262" s="0" t="s">
        <v>716</v>
      </c>
      <c r="D262" s="29" t="n">
        <v>0</v>
      </c>
      <c r="E262" s="0" t="n">
        <v>63560</v>
      </c>
    </row>
    <row r="263" customFormat="false" ht="12.75" hidden="false" customHeight="false" outlineLevel="0" collapsed="false">
      <c r="A263" s="0" t="n">
        <v>5086</v>
      </c>
      <c r="B263" s="0" t="n">
        <v>339</v>
      </c>
      <c r="C263" s="0" t="s">
        <v>717</v>
      </c>
      <c r="D263" s="29" t="n">
        <v>79983312</v>
      </c>
      <c r="E263" s="0" t="n">
        <v>339</v>
      </c>
    </row>
    <row r="264" customFormat="false" ht="12.75" hidden="false" customHeight="false" outlineLevel="0" collapsed="false">
      <c r="A264" s="0" t="n">
        <v>5142</v>
      </c>
      <c r="B264" s="0" t="n">
        <v>1263</v>
      </c>
      <c r="C264" s="0" t="s">
        <v>718</v>
      </c>
      <c r="D264" s="29" t="n">
        <v>0</v>
      </c>
      <c r="E264" s="0" t="n">
        <v>1263</v>
      </c>
    </row>
    <row r="265" customFormat="false" ht="12.75" hidden="false" customHeight="false" outlineLevel="0" collapsed="false">
      <c r="A265" s="0" t="n">
        <v>8538</v>
      </c>
      <c r="B265" s="0" t="n">
        <v>86636</v>
      </c>
      <c r="C265" s="0" t="s">
        <v>719</v>
      </c>
      <c r="D265" s="29" t="n">
        <v>0</v>
      </c>
      <c r="E265" s="0" t="n">
        <v>86636</v>
      </c>
    </row>
    <row r="266" customFormat="false" ht="12.75" hidden="false" customHeight="false" outlineLevel="0" collapsed="false">
      <c r="A266" s="0" t="n">
        <v>9415</v>
      </c>
      <c r="B266" s="0" t="n">
        <v>95143</v>
      </c>
      <c r="C266" s="0" t="s">
        <v>720</v>
      </c>
      <c r="D266" s="29" t="n">
        <v>2000</v>
      </c>
      <c r="E266" s="0" t="n">
        <v>95143</v>
      </c>
    </row>
    <row r="267" customFormat="false" ht="12.75" hidden="false" customHeight="false" outlineLevel="0" collapsed="false">
      <c r="A267" s="0" t="n">
        <v>10237</v>
      </c>
      <c r="B267" s="0" t="n">
        <v>138828</v>
      </c>
      <c r="C267" s="0" t="s">
        <v>721</v>
      </c>
      <c r="D267" s="29" t="n">
        <v>10000</v>
      </c>
      <c r="E267" s="0" t="n">
        <v>138828</v>
      </c>
    </row>
    <row r="268" customFormat="false" ht="12.75" hidden="false" customHeight="false" outlineLevel="0" collapsed="false">
      <c r="A268" s="0" t="n">
        <v>5006</v>
      </c>
      <c r="B268" s="0" t="n">
        <v>24</v>
      </c>
      <c r="C268" s="0" t="s">
        <v>213</v>
      </c>
      <c r="D268" s="29" t="n">
        <v>1000000</v>
      </c>
      <c r="E268" s="0" t="n">
        <v>24</v>
      </c>
    </row>
    <row r="269" customFormat="false" ht="12.75" hidden="false" customHeight="false" outlineLevel="0" collapsed="false">
      <c r="A269" s="0" t="n">
        <v>9757</v>
      </c>
      <c r="B269" s="0" t="n">
        <v>78893</v>
      </c>
      <c r="C269" s="0" t="s">
        <v>722</v>
      </c>
      <c r="D269" s="29" t="n">
        <v>4611500</v>
      </c>
      <c r="E269" s="0" t="n">
        <v>78893</v>
      </c>
    </row>
    <row r="270" customFormat="false" ht="12.75" hidden="false" customHeight="false" outlineLevel="0" collapsed="false">
      <c r="A270" s="0" t="n">
        <v>5146</v>
      </c>
      <c r="B270" s="0" t="n">
        <v>1394</v>
      </c>
      <c r="C270" s="0" t="s">
        <v>723</v>
      </c>
      <c r="D270" s="29" t="n">
        <v>18773600</v>
      </c>
      <c r="E270" s="0" t="n">
        <v>1394</v>
      </c>
    </row>
    <row r="271" customFormat="false" ht="12.75" hidden="false" customHeight="false" outlineLevel="0" collapsed="false">
      <c r="A271" s="0" t="n">
        <v>5405</v>
      </c>
      <c r="B271" s="0" t="n">
        <v>26491</v>
      </c>
      <c r="C271" s="0" t="s">
        <v>724</v>
      </c>
      <c r="D271" s="29" t="n">
        <v>0</v>
      </c>
      <c r="E271" s="0" t="n">
        <v>26491</v>
      </c>
    </row>
    <row r="272" customFormat="false" ht="12.75" hidden="false" customHeight="false" outlineLevel="0" collapsed="false">
      <c r="A272" s="0" t="n">
        <v>8891</v>
      </c>
      <c r="B272" s="0" t="n">
        <v>92222</v>
      </c>
      <c r="C272" s="0" t="s">
        <v>725</v>
      </c>
      <c r="D272" s="29" t="n">
        <v>1</v>
      </c>
      <c r="E272" s="0" t="n">
        <v>92222</v>
      </c>
    </row>
    <row r="273" customFormat="false" ht="12.75" hidden="false" customHeight="false" outlineLevel="0" collapsed="false">
      <c r="A273" s="0" t="n">
        <v>6759</v>
      </c>
      <c r="B273" s="0" t="n">
        <v>45995</v>
      </c>
      <c r="C273" s="0" t="s">
        <v>726</v>
      </c>
      <c r="D273" s="29" t="n">
        <v>0</v>
      </c>
      <c r="E273" s="0" t="n">
        <v>45995</v>
      </c>
    </row>
    <row r="274" customFormat="false" ht="12.75" hidden="false" customHeight="false" outlineLevel="0" collapsed="false">
      <c r="A274" s="0" t="n">
        <v>8483</v>
      </c>
      <c r="B274" s="0" t="n">
        <v>86673</v>
      </c>
      <c r="C274" s="0" t="s">
        <v>727</v>
      </c>
      <c r="D274" s="29" t="n">
        <v>400000</v>
      </c>
      <c r="E274" s="0" t="n">
        <v>86673</v>
      </c>
    </row>
    <row r="275" customFormat="false" ht="12.75" hidden="false" customHeight="false" outlineLevel="0" collapsed="false">
      <c r="A275" s="0" t="n">
        <v>9756</v>
      </c>
      <c r="B275" s="0" t="n">
        <v>100313</v>
      </c>
      <c r="C275" s="0" t="s">
        <v>728</v>
      </c>
      <c r="D275" s="29" t="n">
        <v>160000</v>
      </c>
      <c r="E275" s="0" t="n">
        <v>100313</v>
      </c>
    </row>
    <row r="276" customFormat="false" ht="12.75" hidden="false" customHeight="false" outlineLevel="0" collapsed="false">
      <c r="A276" s="0" t="n">
        <v>6817</v>
      </c>
      <c r="B276" s="0" t="n">
        <v>74755</v>
      </c>
      <c r="C276" s="0" t="s">
        <v>729</v>
      </c>
      <c r="D276" s="29" t="n">
        <v>0</v>
      </c>
      <c r="E276" s="0" t="n">
        <v>74755</v>
      </c>
    </row>
    <row r="277" customFormat="false" ht="12.75" hidden="false" customHeight="false" outlineLevel="0" collapsed="false">
      <c r="A277" s="0" t="n">
        <v>6618</v>
      </c>
      <c r="B277" s="0" t="n">
        <v>71648</v>
      </c>
      <c r="C277" s="0" t="s">
        <v>730</v>
      </c>
      <c r="D277" s="29" t="n">
        <v>80000</v>
      </c>
      <c r="E277" s="0" t="n">
        <v>71648</v>
      </c>
    </row>
    <row r="278" customFormat="false" ht="12.75" hidden="false" customHeight="false" outlineLevel="0" collapsed="false">
      <c r="A278" s="0" t="n">
        <v>5261</v>
      </c>
      <c r="B278" s="0" t="n">
        <v>5183</v>
      </c>
      <c r="C278" s="0" t="s">
        <v>731</v>
      </c>
      <c r="D278" s="29" t="n">
        <v>0</v>
      </c>
      <c r="E278" s="0" t="n">
        <v>5183</v>
      </c>
    </row>
    <row r="279" customFormat="false" ht="12.75" hidden="false" customHeight="false" outlineLevel="0" collapsed="false">
      <c r="A279" s="0" t="n">
        <v>6053</v>
      </c>
      <c r="B279" s="0" t="n">
        <v>64516</v>
      </c>
      <c r="C279" s="0" t="s">
        <v>732</v>
      </c>
      <c r="D279" s="29" t="n">
        <v>25853576</v>
      </c>
      <c r="E279" s="0" t="n">
        <v>64516</v>
      </c>
    </row>
    <row r="280" customFormat="false" ht="12.75" hidden="false" customHeight="false" outlineLevel="0" collapsed="false">
      <c r="A280" s="0" t="n">
        <v>6915</v>
      </c>
      <c r="B280" s="0" t="n">
        <v>64517</v>
      </c>
      <c r="C280" s="0" t="s">
        <v>355</v>
      </c>
      <c r="D280" s="29" t="n">
        <v>0</v>
      </c>
      <c r="E280" s="0" t="n">
        <v>64517</v>
      </c>
    </row>
    <row r="281" customFormat="false" ht="12.75" hidden="false" customHeight="false" outlineLevel="0" collapsed="false">
      <c r="A281" s="0" t="n">
        <v>5758</v>
      </c>
      <c r="B281" s="0" t="n">
        <v>55265</v>
      </c>
      <c r="C281" s="0" t="s">
        <v>198</v>
      </c>
      <c r="D281" s="29" t="n">
        <v>22659865</v>
      </c>
      <c r="E281" s="0" t="n">
        <v>55265</v>
      </c>
    </row>
    <row r="282" customFormat="false" ht="12.75" hidden="false" customHeight="false" outlineLevel="0" collapsed="false">
      <c r="A282" s="0" t="n">
        <v>5297</v>
      </c>
      <c r="B282" s="0" t="n">
        <v>5934</v>
      </c>
      <c r="C282" s="0" t="s">
        <v>733</v>
      </c>
      <c r="D282" s="29" t="n">
        <v>0</v>
      </c>
      <c r="E282" s="0" t="n">
        <v>5934</v>
      </c>
    </row>
    <row r="283" customFormat="false" ht="12.75" hidden="false" customHeight="false" outlineLevel="0" collapsed="false">
      <c r="A283" s="0" t="n">
        <v>5670</v>
      </c>
      <c r="B283" s="0" t="n">
        <v>52761</v>
      </c>
      <c r="C283" s="0" t="s">
        <v>734</v>
      </c>
      <c r="D283" s="29" t="n">
        <v>0</v>
      </c>
      <c r="E283" s="0" t="n">
        <v>52761</v>
      </c>
    </row>
    <row r="284" customFormat="false" ht="12.75" hidden="false" customHeight="false" outlineLevel="0" collapsed="false">
      <c r="A284" s="0" t="n">
        <v>8094</v>
      </c>
      <c r="B284" s="0" t="n">
        <v>74627</v>
      </c>
      <c r="C284" s="0" t="s">
        <v>735</v>
      </c>
      <c r="D284" s="29" t="n">
        <v>2000000</v>
      </c>
      <c r="E284" s="0" t="n">
        <v>74627</v>
      </c>
    </row>
    <row r="285" customFormat="false" ht="12.75" hidden="false" customHeight="false" outlineLevel="0" collapsed="false">
      <c r="A285" s="0" t="n">
        <v>9400</v>
      </c>
      <c r="B285" s="0" t="n">
        <v>94417</v>
      </c>
      <c r="C285" s="0" t="s">
        <v>736</v>
      </c>
      <c r="D285" s="29" t="n">
        <v>2000</v>
      </c>
      <c r="E285" s="0" t="n">
        <v>94417</v>
      </c>
    </row>
    <row r="286" customFormat="false" ht="12.75" hidden="false" customHeight="false" outlineLevel="0" collapsed="false">
      <c r="A286" s="0" t="n">
        <v>8482</v>
      </c>
      <c r="B286" s="0" t="n">
        <v>86681</v>
      </c>
      <c r="C286" s="0" t="s">
        <v>737</v>
      </c>
      <c r="D286" s="29" t="n">
        <v>40000</v>
      </c>
      <c r="E286" s="0" t="n">
        <v>86681</v>
      </c>
    </row>
    <row r="287" customFormat="false" ht="12.75" hidden="false" customHeight="false" outlineLevel="0" collapsed="false">
      <c r="A287" s="0" t="n">
        <v>9445</v>
      </c>
      <c r="B287" s="0" t="n">
        <v>95441</v>
      </c>
      <c r="C287" s="0" t="s">
        <v>738</v>
      </c>
      <c r="D287" s="29" t="n">
        <v>0</v>
      </c>
      <c r="E287" s="0" t="n">
        <v>95441</v>
      </c>
    </row>
    <row r="288" customFormat="false" ht="12.75" hidden="false" customHeight="false" outlineLevel="0" collapsed="false">
      <c r="A288" s="0" t="n">
        <v>9076</v>
      </c>
      <c r="B288" s="0" t="n">
        <v>89880</v>
      </c>
      <c r="C288" s="0" t="s">
        <v>739</v>
      </c>
      <c r="D288" s="29" t="n">
        <v>2000</v>
      </c>
      <c r="E288" s="0" t="n">
        <v>89880</v>
      </c>
    </row>
    <row r="289" customFormat="false" ht="12.75" hidden="false" customHeight="false" outlineLevel="0" collapsed="false">
      <c r="A289" s="0" t="n">
        <v>8403</v>
      </c>
      <c r="B289" s="0" t="n">
        <v>74337</v>
      </c>
      <c r="C289" s="0" t="s">
        <v>740</v>
      </c>
      <c r="D289" s="29" t="n">
        <v>0</v>
      </c>
      <c r="E289" s="0" t="n">
        <v>74337</v>
      </c>
    </row>
    <row r="290" customFormat="false" ht="12.75" hidden="false" customHeight="false" outlineLevel="0" collapsed="false">
      <c r="A290" s="0" t="n">
        <v>8491</v>
      </c>
      <c r="B290" s="0" t="n">
        <v>81629</v>
      </c>
      <c r="C290" s="0" t="s">
        <v>741</v>
      </c>
      <c r="D290" s="29" t="n">
        <v>400000</v>
      </c>
      <c r="E290" s="0" t="n">
        <v>81629</v>
      </c>
    </row>
    <row r="291" customFormat="false" ht="12.75" hidden="false" customHeight="false" outlineLevel="0" collapsed="false">
      <c r="A291" s="0" t="n">
        <v>9744</v>
      </c>
      <c r="B291" s="0" t="n">
        <v>97880</v>
      </c>
      <c r="C291" s="0" t="s">
        <v>742</v>
      </c>
      <c r="D291" s="29" t="n">
        <v>2000</v>
      </c>
      <c r="E291" s="0" t="n">
        <v>97880</v>
      </c>
    </row>
    <row r="292" customFormat="false" ht="12.75" hidden="false" customHeight="false" outlineLevel="0" collapsed="false">
      <c r="A292" s="0" t="n">
        <v>10238</v>
      </c>
      <c r="B292" s="0" t="n">
        <v>94592</v>
      </c>
      <c r="C292" s="0" t="s">
        <v>743</v>
      </c>
      <c r="D292" s="29" t="n">
        <v>200000</v>
      </c>
      <c r="E292" s="0" t="n">
        <v>94592</v>
      </c>
    </row>
    <row r="293" customFormat="false" ht="12.75" hidden="false" customHeight="false" outlineLevel="0" collapsed="false">
      <c r="A293" s="0" t="n">
        <v>5234</v>
      </c>
      <c r="B293" s="0" t="n">
        <v>3481</v>
      </c>
      <c r="C293" s="0" t="s">
        <v>744</v>
      </c>
      <c r="D293" s="29" t="n">
        <v>0</v>
      </c>
      <c r="E293" s="0" t="n">
        <v>3481</v>
      </c>
    </row>
    <row r="294" customFormat="false" ht="12.75" hidden="false" customHeight="false" outlineLevel="0" collapsed="false">
      <c r="A294" s="0" t="n">
        <v>9708</v>
      </c>
      <c r="B294" s="0" t="n">
        <v>84048</v>
      </c>
      <c r="C294" s="0" t="s">
        <v>745</v>
      </c>
      <c r="D294" s="29" t="n">
        <v>240000</v>
      </c>
      <c r="E294" s="0" t="n">
        <v>84048</v>
      </c>
    </row>
    <row r="295" customFormat="false" ht="12.75" hidden="false" customHeight="false" outlineLevel="0" collapsed="false">
      <c r="A295" s="0" t="n">
        <v>5007</v>
      </c>
      <c r="B295" s="0" t="n">
        <v>26</v>
      </c>
      <c r="C295" s="0" t="s">
        <v>746</v>
      </c>
      <c r="D295" s="29" t="n">
        <v>4110010</v>
      </c>
      <c r="E295" s="0" t="n">
        <v>26</v>
      </c>
    </row>
    <row r="296" customFormat="false" ht="12.75" hidden="false" customHeight="false" outlineLevel="0" collapsed="false">
      <c r="A296" s="0" t="n">
        <v>8161</v>
      </c>
      <c r="B296" s="0" t="n">
        <v>681</v>
      </c>
      <c r="C296" s="0" t="s">
        <v>747</v>
      </c>
      <c r="D296" s="29" t="n">
        <v>1000000</v>
      </c>
      <c r="E296" s="0" t="n">
        <v>681</v>
      </c>
    </row>
    <row r="297" customFormat="false" ht="12.75" hidden="false" customHeight="false" outlineLevel="0" collapsed="false">
      <c r="A297" s="0" t="n">
        <v>6520</v>
      </c>
      <c r="B297" s="0" t="n">
        <v>67245</v>
      </c>
      <c r="C297" s="0" t="s">
        <v>748</v>
      </c>
      <c r="D297" s="29" t="n">
        <v>0</v>
      </c>
      <c r="E297" s="0" t="n">
        <v>67245</v>
      </c>
    </row>
    <row r="298" customFormat="false" ht="12.75" hidden="false" customHeight="false" outlineLevel="0" collapsed="false">
      <c r="A298" s="0" t="n">
        <v>6176</v>
      </c>
      <c r="B298" s="0" t="n">
        <v>70526</v>
      </c>
      <c r="C298" s="0" t="s">
        <v>76</v>
      </c>
      <c r="D298" s="29" t="n">
        <v>96745401</v>
      </c>
      <c r="E298" s="0" t="n">
        <v>70526</v>
      </c>
    </row>
    <row r="299" customFormat="false" ht="12.75" hidden="false" customHeight="false" outlineLevel="0" collapsed="false">
      <c r="A299" s="0" t="n">
        <v>5356</v>
      </c>
      <c r="B299" s="0" t="n">
        <v>21474</v>
      </c>
      <c r="C299" s="0" t="s">
        <v>136</v>
      </c>
      <c r="D299" s="29" t="n">
        <v>100000000</v>
      </c>
      <c r="E299" s="0" t="n">
        <v>21474</v>
      </c>
    </row>
    <row r="300" customFormat="false" ht="12.75" hidden="false" customHeight="false" outlineLevel="0" collapsed="false">
      <c r="A300" s="0" t="n">
        <v>6968</v>
      </c>
      <c r="B300" s="0" t="n">
        <v>71593</v>
      </c>
      <c r="C300" s="0" t="s">
        <v>357</v>
      </c>
      <c r="D300" s="29" t="n">
        <v>15000000</v>
      </c>
      <c r="E300" s="0" t="n">
        <v>71593</v>
      </c>
    </row>
    <row r="301" customFormat="false" ht="12.75" hidden="false" customHeight="false" outlineLevel="0" collapsed="false">
      <c r="A301" s="0" t="n">
        <v>6063</v>
      </c>
      <c r="B301" s="0" t="n">
        <v>64717</v>
      </c>
      <c r="C301" s="0" t="s">
        <v>749</v>
      </c>
      <c r="D301" s="29" t="n">
        <v>0</v>
      </c>
      <c r="E301" s="0" t="n">
        <v>64717</v>
      </c>
    </row>
    <row r="302" customFormat="false" ht="12.75" hidden="false" customHeight="false" outlineLevel="0" collapsed="false">
      <c r="A302" s="0" t="n">
        <v>5344</v>
      </c>
      <c r="B302" s="0" t="n">
        <v>11338</v>
      </c>
      <c r="C302" s="0" t="s">
        <v>197</v>
      </c>
      <c r="D302" s="29" t="n">
        <v>94260658</v>
      </c>
      <c r="E302" s="0" t="n">
        <v>11338</v>
      </c>
    </row>
    <row r="303" customFormat="false" ht="12.75" hidden="false" customHeight="false" outlineLevel="0" collapsed="false">
      <c r="A303" s="0" t="n">
        <v>6733</v>
      </c>
      <c r="B303" s="0" t="n">
        <v>11297</v>
      </c>
      <c r="C303" s="0" t="s">
        <v>750</v>
      </c>
      <c r="D303" s="29" t="n">
        <v>0</v>
      </c>
      <c r="E303" s="0" t="n">
        <v>11297</v>
      </c>
    </row>
    <row r="304" customFormat="false" ht="12.75" hidden="false" customHeight="false" outlineLevel="0" collapsed="false">
      <c r="A304" s="0" t="n">
        <v>9956</v>
      </c>
      <c r="B304" s="0" t="n">
        <v>108819</v>
      </c>
      <c r="C304" s="0" t="s">
        <v>751</v>
      </c>
      <c r="D304" s="29" t="n">
        <v>120000</v>
      </c>
      <c r="E304" s="0" t="n">
        <v>108819</v>
      </c>
    </row>
    <row r="305" customFormat="false" ht="12.75" hidden="false" customHeight="false" outlineLevel="0" collapsed="false">
      <c r="A305" s="0" t="n">
        <v>10186</v>
      </c>
      <c r="B305" s="0" t="n">
        <v>135458</v>
      </c>
      <c r="C305" s="0" t="s">
        <v>752</v>
      </c>
      <c r="D305" s="29" t="n">
        <v>20000</v>
      </c>
      <c r="E305" s="0" t="n">
        <v>135458</v>
      </c>
    </row>
    <row r="306" customFormat="false" ht="12.75" hidden="false" customHeight="false" outlineLevel="0" collapsed="false">
      <c r="A306" s="0" t="n">
        <v>5524</v>
      </c>
      <c r="B306" s="0" t="n">
        <v>48082</v>
      </c>
      <c r="C306" s="0" t="s">
        <v>753</v>
      </c>
      <c r="D306" s="29" t="n">
        <v>20000000</v>
      </c>
      <c r="E306" s="0" t="n">
        <v>48082</v>
      </c>
    </row>
    <row r="307" customFormat="false" ht="12.75" hidden="false" customHeight="false" outlineLevel="0" collapsed="false">
      <c r="A307" s="0" t="n">
        <v>5102</v>
      </c>
      <c r="B307" s="0" t="n">
        <v>690</v>
      </c>
      <c r="C307" s="0" t="s">
        <v>754</v>
      </c>
      <c r="D307" s="29" t="n">
        <v>5000000</v>
      </c>
      <c r="E307" s="0" t="n">
        <v>690</v>
      </c>
    </row>
    <row r="308" customFormat="false" ht="12.75" hidden="false" customHeight="false" outlineLevel="0" collapsed="false">
      <c r="A308" s="0" t="n">
        <v>7050</v>
      </c>
      <c r="B308" s="0" t="n">
        <v>35614</v>
      </c>
      <c r="C308" s="0" t="s">
        <v>755</v>
      </c>
      <c r="D308" s="29" t="n">
        <v>5000000</v>
      </c>
      <c r="E308" s="0" t="n">
        <v>35614</v>
      </c>
    </row>
    <row r="309" customFormat="false" ht="12.75" hidden="false" customHeight="false" outlineLevel="0" collapsed="false">
      <c r="A309" s="0" t="n">
        <v>9785</v>
      </c>
      <c r="B309" s="0" t="n">
        <v>46764</v>
      </c>
      <c r="C309" s="0" t="s">
        <v>756</v>
      </c>
      <c r="D309" s="29" t="n">
        <v>10000000</v>
      </c>
      <c r="E309" s="0" t="n">
        <v>46764</v>
      </c>
    </row>
    <row r="310" customFormat="false" ht="12.75" hidden="false" customHeight="false" outlineLevel="0" collapsed="false">
      <c r="A310" s="0" t="n">
        <v>9079</v>
      </c>
      <c r="B310" s="0" t="n">
        <v>74883</v>
      </c>
      <c r="C310" s="0" t="s">
        <v>757</v>
      </c>
      <c r="D310" s="29" t="n">
        <v>0</v>
      </c>
      <c r="E310" s="0" t="n">
        <v>74883</v>
      </c>
    </row>
    <row r="311" customFormat="false" ht="12.75" hidden="false" customHeight="false" outlineLevel="0" collapsed="false">
      <c r="A311" s="0" t="n">
        <v>5242</v>
      </c>
      <c r="B311" s="0" t="n">
        <v>3745</v>
      </c>
      <c r="C311" s="0" t="s">
        <v>758</v>
      </c>
      <c r="D311" s="29" t="n">
        <v>5000000</v>
      </c>
      <c r="E311" s="0" t="n">
        <v>3745</v>
      </c>
    </row>
    <row r="312" customFormat="false" ht="12.75" hidden="false" customHeight="false" outlineLevel="0" collapsed="false">
      <c r="A312" s="0" t="n">
        <v>9322</v>
      </c>
      <c r="B312" s="0" t="n">
        <v>93860</v>
      </c>
      <c r="C312" s="0" t="s">
        <v>759</v>
      </c>
      <c r="D312" s="29" t="n">
        <v>2000</v>
      </c>
      <c r="E312" s="0" t="n">
        <v>93860</v>
      </c>
    </row>
    <row r="313" customFormat="false" ht="12.75" hidden="false" customHeight="false" outlineLevel="0" collapsed="false">
      <c r="A313" s="0" t="n">
        <v>5525</v>
      </c>
      <c r="B313" s="0" t="n">
        <v>48083</v>
      </c>
      <c r="C313" s="0" t="s">
        <v>760</v>
      </c>
      <c r="D313" s="29" t="n">
        <v>0</v>
      </c>
      <c r="E313" s="0" t="n">
        <v>48083</v>
      </c>
    </row>
    <row r="314" customFormat="false" ht="12.75" hidden="false" customHeight="false" outlineLevel="0" collapsed="false">
      <c r="A314" s="0" t="n">
        <v>5035</v>
      </c>
      <c r="B314" s="0" t="n">
        <v>143</v>
      </c>
      <c r="C314" s="0" t="s">
        <v>761</v>
      </c>
      <c r="D314" s="29" t="n">
        <v>50000000</v>
      </c>
      <c r="E314" s="0" t="n">
        <v>143</v>
      </c>
    </row>
    <row r="315" customFormat="false" ht="12.75" hidden="false" customHeight="false" outlineLevel="0" collapsed="false">
      <c r="A315" s="0" t="n">
        <v>6756</v>
      </c>
      <c r="B315" s="0" t="n">
        <v>74375</v>
      </c>
      <c r="C315" s="0" t="s">
        <v>762</v>
      </c>
      <c r="D315" s="29" t="n">
        <v>10000000</v>
      </c>
      <c r="E315" s="0" t="n">
        <v>74375</v>
      </c>
    </row>
    <row r="316" customFormat="false" ht="12.75" hidden="false" customHeight="false" outlineLevel="0" collapsed="false">
      <c r="A316" s="0" t="n">
        <v>9522</v>
      </c>
      <c r="B316" s="0" t="n">
        <v>63290</v>
      </c>
      <c r="C316" s="0" t="s">
        <v>763</v>
      </c>
      <c r="D316" s="29" t="n">
        <v>0</v>
      </c>
      <c r="E316" s="0" t="n">
        <v>63290</v>
      </c>
    </row>
    <row r="317" customFormat="false" ht="12.75" hidden="false" customHeight="false" outlineLevel="0" collapsed="false">
      <c r="A317" s="0" t="n">
        <v>6146</v>
      </c>
      <c r="B317" s="0" t="n">
        <v>68548</v>
      </c>
      <c r="C317" s="0" t="s">
        <v>764</v>
      </c>
      <c r="D317" s="29" t="n">
        <v>15000000</v>
      </c>
      <c r="E317" s="0" t="n">
        <v>68548</v>
      </c>
    </row>
    <row r="318" customFormat="false" ht="12.75" hidden="false" customHeight="false" outlineLevel="0" collapsed="false">
      <c r="A318" s="0" t="n">
        <v>9382</v>
      </c>
      <c r="B318" s="0" t="n">
        <v>92210</v>
      </c>
      <c r="C318" s="0" t="s">
        <v>765</v>
      </c>
      <c r="D318" s="29" t="n">
        <v>0</v>
      </c>
      <c r="E318" s="0" t="n">
        <v>92210</v>
      </c>
    </row>
    <row r="319" customFormat="false" ht="12.75" hidden="false" customHeight="false" outlineLevel="0" collapsed="false">
      <c r="A319" s="0" t="n">
        <v>6469</v>
      </c>
      <c r="B319" s="0" t="n">
        <v>58104</v>
      </c>
      <c r="C319" s="0" t="s">
        <v>358</v>
      </c>
      <c r="D319" s="29" t="n">
        <v>1910058</v>
      </c>
      <c r="E319" s="0" t="n">
        <v>58104</v>
      </c>
    </row>
    <row r="320" customFormat="false" ht="12.75" hidden="false" customHeight="false" outlineLevel="0" collapsed="false">
      <c r="A320" s="0" t="n">
        <v>5501</v>
      </c>
      <c r="B320" s="0" t="n">
        <v>46749</v>
      </c>
      <c r="C320" s="0" t="s">
        <v>359</v>
      </c>
      <c r="D320" s="29" t="n">
        <v>12000000</v>
      </c>
      <c r="E320" s="0" t="n">
        <v>46749</v>
      </c>
    </row>
    <row r="321" customFormat="false" ht="12.75" hidden="false" customHeight="false" outlineLevel="0" collapsed="false">
      <c r="A321" s="0" t="n">
        <v>8395</v>
      </c>
      <c r="B321" s="0" t="n">
        <v>86096</v>
      </c>
      <c r="C321" s="0" t="s">
        <v>766</v>
      </c>
      <c r="D321" s="29" t="n">
        <v>79996</v>
      </c>
      <c r="E321" s="0" t="n">
        <v>86096</v>
      </c>
    </row>
    <row r="322" customFormat="false" ht="12.75" hidden="false" customHeight="false" outlineLevel="0" collapsed="false">
      <c r="A322" s="0" t="n">
        <v>9417</v>
      </c>
      <c r="B322" s="0" t="n">
        <v>95146</v>
      </c>
      <c r="C322" s="0" t="s">
        <v>767</v>
      </c>
      <c r="D322" s="29" t="n">
        <v>2000</v>
      </c>
      <c r="E322" s="0" t="n">
        <v>95146</v>
      </c>
    </row>
    <row r="323" customFormat="false" ht="12.75" hidden="false" customHeight="false" outlineLevel="0" collapsed="false">
      <c r="A323" s="0" t="n">
        <v>10309</v>
      </c>
      <c r="B323" s="0" t="n">
        <v>75586</v>
      </c>
      <c r="C323" s="0" t="s">
        <v>768</v>
      </c>
      <c r="D323" s="29" t="n">
        <v>1600000</v>
      </c>
      <c r="E323" s="0" t="n">
        <v>75586</v>
      </c>
    </row>
    <row r="324" customFormat="false" ht="12.75" hidden="false" customHeight="false" outlineLevel="0" collapsed="false">
      <c r="A324" s="0" t="n">
        <v>5386</v>
      </c>
      <c r="B324" s="0" t="n">
        <v>26298</v>
      </c>
      <c r="C324" s="0" t="s">
        <v>769</v>
      </c>
      <c r="D324" s="29" t="n">
        <v>0</v>
      </c>
      <c r="E324" s="0" t="n">
        <v>26298</v>
      </c>
    </row>
    <row r="325" customFormat="false" ht="12.75" hidden="false" customHeight="false" outlineLevel="0" collapsed="false">
      <c r="A325" s="0" t="n">
        <v>5568</v>
      </c>
      <c r="B325" s="0" t="n">
        <v>50699</v>
      </c>
      <c r="C325" s="0" t="s">
        <v>770</v>
      </c>
      <c r="D325" s="29" t="n">
        <v>0</v>
      </c>
      <c r="E325" s="0" t="n">
        <v>50699</v>
      </c>
    </row>
    <row r="326" customFormat="false" ht="12.75" hidden="false" customHeight="false" outlineLevel="0" collapsed="false">
      <c r="A326" s="0" t="n">
        <v>9086</v>
      </c>
      <c r="B326" s="0" t="n">
        <v>94359</v>
      </c>
      <c r="C326" s="0" t="s">
        <v>771</v>
      </c>
      <c r="D326" s="29" t="n">
        <v>120000</v>
      </c>
      <c r="E326" s="0" t="n">
        <v>94359</v>
      </c>
    </row>
    <row r="327" customFormat="false" ht="12.75" hidden="false" customHeight="false" outlineLevel="0" collapsed="false">
      <c r="A327" s="0" t="n">
        <v>8500</v>
      </c>
      <c r="B327" s="0" t="n">
        <v>82829</v>
      </c>
      <c r="C327" s="0" t="s">
        <v>772</v>
      </c>
      <c r="D327" s="29" t="n">
        <v>0</v>
      </c>
      <c r="E327" s="0" t="n">
        <v>82829</v>
      </c>
    </row>
    <row r="328" customFormat="false" ht="12.75" hidden="false" customHeight="false" outlineLevel="0" collapsed="false">
      <c r="A328" s="0" t="n">
        <v>5671</v>
      </c>
      <c r="B328" s="0" t="n">
        <v>52834</v>
      </c>
      <c r="C328" s="0" t="s">
        <v>773</v>
      </c>
      <c r="D328" s="29" t="n">
        <v>0</v>
      </c>
      <c r="E328" s="0" t="n">
        <v>52834</v>
      </c>
    </row>
    <row r="329" customFormat="false" ht="12.75" hidden="false" customHeight="false" outlineLevel="0" collapsed="false">
      <c r="A329" s="0" t="n">
        <v>5009</v>
      </c>
      <c r="B329" s="0" t="n">
        <v>31</v>
      </c>
      <c r="C329" s="0" t="s">
        <v>774</v>
      </c>
      <c r="D329" s="29" t="n">
        <v>13537163</v>
      </c>
      <c r="E329" s="0" t="n">
        <v>31</v>
      </c>
    </row>
    <row r="330" customFormat="false" ht="12.75" hidden="false" customHeight="false" outlineLevel="0" collapsed="false">
      <c r="A330" s="0" t="n">
        <v>5549</v>
      </c>
      <c r="B330" s="0" t="n">
        <v>49595</v>
      </c>
      <c r="C330" s="0" t="s">
        <v>775</v>
      </c>
      <c r="D330" s="29" t="n">
        <v>0</v>
      </c>
      <c r="E330" s="0" t="n">
        <v>49595</v>
      </c>
    </row>
    <row r="331" customFormat="false" ht="12.75" hidden="false" customHeight="false" outlineLevel="0" collapsed="false">
      <c r="A331" s="0" t="n">
        <v>10040</v>
      </c>
      <c r="B331" s="0" t="n">
        <v>118406</v>
      </c>
      <c r="C331" s="0" t="s">
        <v>776</v>
      </c>
      <c r="D331" s="29" t="n">
        <v>10000000</v>
      </c>
      <c r="E331" s="0" t="n">
        <v>118406</v>
      </c>
    </row>
    <row r="332" customFormat="false" ht="12.75" hidden="false" customHeight="false" outlineLevel="0" collapsed="false">
      <c r="A332" s="0" t="n">
        <v>8939</v>
      </c>
      <c r="B332" s="0" t="n">
        <v>65600</v>
      </c>
      <c r="C332" s="0" t="s">
        <v>777</v>
      </c>
      <c r="D332" s="29" t="n">
        <v>200000</v>
      </c>
      <c r="E332" s="0" t="n">
        <v>65600</v>
      </c>
    </row>
    <row r="333" customFormat="false" ht="12.75" hidden="false" customHeight="false" outlineLevel="0" collapsed="false">
      <c r="A333" s="0" t="n">
        <v>9858</v>
      </c>
      <c r="B333" s="0" t="n">
        <v>88110</v>
      </c>
      <c r="C333" s="0" t="s">
        <v>778</v>
      </c>
      <c r="D333" s="29" t="n">
        <v>1000000</v>
      </c>
      <c r="E333" s="0" t="n">
        <v>88110</v>
      </c>
    </row>
    <row r="334" customFormat="false" ht="12.75" hidden="false" customHeight="false" outlineLevel="0" collapsed="false">
      <c r="A334" s="0" t="n">
        <v>8296</v>
      </c>
      <c r="B334" s="0" t="n">
        <v>81642</v>
      </c>
      <c r="C334" s="0" t="s">
        <v>779</v>
      </c>
      <c r="D334" s="29" t="n">
        <v>240000</v>
      </c>
      <c r="E334" s="0" t="n">
        <v>81642</v>
      </c>
    </row>
    <row r="335" customFormat="false" ht="12.75" hidden="false" customHeight="false" outlineLevel="0" collapsed="false">
      <c r="A335" s="0" t="n">
        <v>8340</v>
      </c>
      <c r="B335" s="0" t="n">
        <v>85345</v>
      </c>
      <c r="C335" s="0" t="s">
        <v>780</v>
      </c>
      <c r="D335" s="29" t="n">
        <v>400000</v>
      </c>
      <c r="E335" s="0" t="n">
        <v>85345</v>
      </c>
    </row>
    <row r="336" customFormat="false" ht="12.75" hidden="false" customHeight="false" outlineLevel="0" collapsed="false">
      <c r="A336" s="0" t="n">
        <v>9348</v>
      </c>
      <c r="B336" s="0" t="n">
        <v>92346</v>
      </c>
      <c r="C336" s="0" t="s">
        <v>781</v>
      </c>
      <c r="D336" s="29" t="n">
        <v>2400</v>
      </c>
      <c r="E336" s="0" t="n">
        <v>92346</v>
      </c>
    </row>
    <row r="337" customFormat="false" ht="12.75" hidden="false" customHeight="false" outlineLevel="0" collapsed="false">
      <c r="A337" s="0" t="n">
        <v>10239</v>
      </c>
      <c r="B337" s="0" t="n">
        <v>138829</v>
      </c>
      <c r="C337" s="0" t="s">
        <v>782</v>
      </c>
      <c r="D337" s="29" t="n">
        <v>40000</v>
      </c>
      <c r="E337" s="0" t="n">
        <v>138829</v>
      </c>
    </row>
    <row r="338" customFormat="false" ht="12.75" hidden="false" customHeight="false" outlineLevel="0" collapsed="false">
      <c r="A338" s="0" t="n">
        <v>8442</v>
      </c>
      <c r="B338" s="0" t="n">
        <v>82714</v>
      </c>
      <c r="C338" s="0" t="s">
        <v>783</v>
      </c>
      <c r="D338" s="29" t="n">
        <v>374037</v>
      </c>
      <c r="E338" s="0" t="n">
        <v>82714</v>
      </c>
    </row>
    <row r="339" customFormat="false" ht="12.75" hidden="false" customHeight="false" outlineLevel="0" collapsed="false">
      <c r="A339" s="0" t="n">
        <v>9203</v>
      </c>
      <c r="B339" s="0" t="n">
        <v>86044</v>
      </c>
      <c r="C339" s="0" t="s">
        <v>784</v>
      </c>
      <c r="D339" s="29" t="n">
        <v>0</v>
      </c>
      <c r="E339" s="0" t="n">
        <v>86044</v>
      </c>
    </row>
    <row r="340" customFormat="false" ht="12.75" hidden="false" customHeight="false" outlineLevel="0" collapsed="false">
      <c r="A340" s="0" t="n">
        <v>9194</v>
      </c>
      <c r="B340" s="0" t="n">
        <v>87133</v>
      </c>
      <c r="C340" s="0" t="s">
        <v>785</v>
      </c>
      <c r="D340" s="29" t="n">
        <v>0</v>
      </c>
      <c r="E340" s="0" t="n">
        <v>87133</v>
      </c>
    </row>
    <row r="341" customFormat="false" ht="12.75" hidden="false" customHeight="false" outlineLevel="0" collapsed="false">
      <c r="A341" s="0" t="n">
        <v>8678</v>
      </c>
      <c r="B341" s="0" t="n">
        <v>88795</v>
      </c>
      <c r="C341" s="0" t="s">
        <v>786</v>
      </c>
      <c r="D341" s="29" t="n">
        <v>400000</v>
      </c>
      <c r="E341" s="0" t="n">
        <v>88795</v>
      </c>
    </row>
    <row r="342" customFormat="false" ht="12.75" hidden="false" customHeight="false" outlineLevel="0" collapsed="false">
      <c r="A342" s="0" t="n">
        <v>5076</v>
      </c>
      <c r="B342" s="0" t="n">
        <v>260</v>
      </c>
      <c r="C342" s="0" t="s">
        <v>787</v>
      </c>
      <c r="D342" s="29" t="n">
        <v>1</v>
      </c>
      <c r="E342" s="0" t="n">
        <v>260</v>
      </c>
    </row>
    <row r="343" customFormat="false" ht="12.75" hidden="false" customHeight="false" outlineLevel="0" collapsed="false">
      <c r="A343" s="0" t="n">
        <v>9204</v>
      </c>
      <c r="B343" s="0" t="n">
        <v>92751</v>
      </c>
      <c r="C343" s="0" t="s">
        <v>788</v>
      </c>
      <c r="D343" s="29" t="n">
        <v>0</v>
      </c>
      <c r="E343" s="0" t="n">
        <v>92751</v>
      </c>
    </row>
    <row r="344" customFormat="false" ht="12.75" hidden="false" customHeight="false" outlineLevel="0" collapsed="false">
      <c r="A344" s="0" t="n">
        <v>6115</v>
      </c>
      <c r="B344" s="0" t="n">
        <v>66444</v>
      </c>
      <c r="C344" s="0" t="s">
        <v>789</v>
      </c>
      <c r="D344" s="29" t="n">
        <v>29657014</v>
      </c>
      <c r="E344" s="0" t="n">
        <v>66444</v>
      </c>
    </row>
    <row r="345" customFormat="false" ht="12.75" hidden="false" customHeight="false" outlineLevel="0" collapsed="false">
      <c r="A345" s="0" t="n">
        <v>5439</v>
      </c>
      <c r="B345" s="0" t="n">
        <v>30819</v>
      </c>
      <c r="C345" s="0" t="s">
        <v>790</v>
      </c>
      <c r="D345" s="29" t="n">
        <v>0</v>
      </c>
      <c r="E345" s="0" t="n">
        <v>30819</v>
      </c>
    </row>
    <row r="346" customFormat="false" ht="12.75" hidden="false" customHeight="false" outlineLevel="0" collapsed="false">
      <c r="A346" s="0" t="n">
        <v>6834</v>
      </c>
      <c r="B346" s="0" t="n">
        <v>70928</v>
      </c>
      <c r="C346" s="0" t="s">
        <v>791</v>
      </c>
      <c r="D346" s="29" t="n">
        <v>5000000</v>
      </c>
      <c r="E346" s="0" t="n">
        <v>70928</v>
      </c>
    </row>
    <row r="347" customFormat="false" ht="12.75" hidden="false" customHeight="false" outlineLevel="0" collapsed="false">
      <c r="A347" s="0" t="n">
        <v>7053</v>
      </c>
      <c r="B347" s="0" t="n">
        <v>76120</v>
      </c>
      <c r="C347" s="0" t="s">
        <v>792</v>
      </c>
      <c r="D347" s="29" t="n">
        <v>200000</v>
      </c>
      <c r="E347" s="0" t="n">
        <v>76120</v>
      </c>
    </row>
    <row r="348" customFormat="false" ht="12.75" hidden="false" customHeight="false" outlineLevel="0" collapsed="false">
      <c r="A348" s="0" t="n">
        <v>6962</v>
      </c>
      <c r="B348" s="0" t="n">
        <v>75369</v>
      </c>
      <c r="C348" s="0" t="s">
        <v>793</v>
      </c>
      <c r="D348" s="29" t="n">
        <v>5000000</v>
      </c>
      <c r="E348" s="0" t="n">
        <v>75369</v>
      </c>
    </row>
    <row r="349" customFormat="false" ht="12.75" hidden="false" customHeight="false" outlineLevel="0" collapsed="false">
      <c r="A349" s="0" t="n">
        <v>6961</v>
      </c>
      <c r="B349" s="0" t="n">
        <v>75370</v>
      </c>
      <c r="C349" s="0" t="s">
        <v>174</v>
      </c>
      <c r="D349" s="29" t="n">
        <v>5000000</v>
      </c>
      <c r="E349" s="0" t="n">
        <v>75370</v>
      </c>
    </row>
    <row r="350" customFormat="false" ht="12.75" hidden="false" customHeight="false" outlineLevel="0" collapsed="false">
      <c r="A350" s="0" t="n">
        <v>5777</v>
      </c>
      <c r="B350" s="0" t="n">
        <v>55719</v>
      </c>
      <c r="C350" s="0" t="s">
        <v>794</v>
      </c>
      <c r="D350" s="29" t="n">
        <v>0</v>
      </c>
      <c r="E350" s="0" t="n">
        <v>55719</v>
      </c>
    </row>
    <row r="351" customFormat="false" ht="12.75" hidden="false" customHeight="false" outlineLevel="0" collapsed="false">
      <c r="A351" s="0" t="n">
        <v>9551</v>
      </c>
      <c r="B351" s="0" t="n">
        <v>27558</v>
      </c>
      <c r="C351" s="0" t="s">
        <v>795</v>
      </c>
      <c r="D351" s="29" t="n">
        <v>171112</v>
      </c>
      <c r="E351" s="0" t="n">
        <v>27558</v>
      </c>
    </row>
    <row r="352" customFormat="false" ht="12.75" hidden="false" customHeight="false" outlineLevel="0" collapsed="false">
      <c r="A352" s="0" t="n">
        <v>7560</v>
      </c>
      <c r="B352" s="0" t="n">
        <v>80519</v>
      </c>
      <c r="C352" s="0" t="s">
        <v>796</v>
      </c>
      <c r="D352" s="29" t="n">
        <v>1</v>
      </c>
      <c r="E352" s="0" t="n">
        <v>80519</v>
      </c>
    </row>
    <row r="353" customFormat="false" ht="12.75" hidden="false" customHeight="false" outlineLevel="0" collapsed="false">
      <c r="A353" s="0" t="n">
        <v>8991</v>
      </c>
      <c r="B353" s="0" t="n">
        <v>81663</v>
      </c>
      <c r="C353" s="0" t="s">
        <v>797</v>
      </c>
      <c r="D353" s="29" t="n">
        <v>1</v>
      </c>
      <c r="E353" s="0" t="n">
        <v>81663</v>
      </c>
    </row>
    <row r="354" customFormat="false" ht="12.75" hidden="false" customHeight="false" outlineLevel="0" collapsed="false">
      <c r="A354" s="0" t="n">
        <v>8484</v>
      </c>
      <c r="B354" s="0" t="n">
        <v>661</v>
      </c>
      <c r="C354" s="0" t="s">
        <v>798</v>
      </c>
      <c r="D354" s="29" t="n">
        <v>200000</v>
      </c>
      <c r="E354" s="0" t="n">
        <v>661</v>
      </c>
    </row>
    <row r="355" customFormat="false" ht="12.75" hidden="false" customHeight="false" outlineLevel="0" collapsed="false">
      <c r="A355" s="0" t="n">
        <v>8557</v>
      </c>
      <c r="B355" s="0" t="n">
        <v>81668</v>
      </c>
      <c r="C355" s="0" t="s">
        <v>799</v>
      </c>
      <c r="D355" s="29" t="n">
        <v>798049</v>
      </c>
      <c r="E355" s="0" t="n">
        <v>81668</v>
      </c>
    </row>
    <row r="356" customFormat="false" ht="12.75" hidden="false" customHeight="false" outlineLevel="0" collapsed="false">
      <c r="A356" s="0" t="n">
        <v>9828</v>
      </c>
      <c r="B356" s="0" t="n">
        <v>71897</v>
      </c>
      <c r="C356" s="0" t="s">
        <v>800</v>
      </c>
      <c r="D356" s="29" t="n">
        <v>4000000</v>
      </c>
      <c r="E356" s="0" t="n">
        <v>71897</v>
      </c>
    </row>
    <row r="357" customFormat="false" ht="12.75" hidden="false" customHeight="false" outlineLevel="0" collapsed="false">
      <c r="A357" s="0" t="n">
        <v>8430</v>
      </c>
      <c r="B357" s="0" t="n">
        <v>86383</v>
      </c>
      <c r="C357" s="0" t="s">
        <v>801</v>
      </c>
      <c r="D357" s="29" t="n">
        <v>4892124</v>
      </c>
      <c r="E357" s="0" t="n">
        <v>86383</v>
      </c>
    </row>
    <row r="358" customFormat="false" ht="12.75" hidden="false" customHeight="false" outlineLevel="0" collapsed="false">
      <c r="A358" s="0" t="n">
        <v>7589</v>
      </c>
      <c r="B358" s="0" t="n">
        <v>80534</v>
      </c>
      <c r="C358" s="0" t="s">
        <v>802</v>
      </c>
      <c r="D358" s="29" t="n">
        <v>4999499</v>
      </c>
      <c r="E358" s="0" t="n">
        <v>80534</v>
      </c>
    </row>
    <row r="359" customFormat="false" ht="12.75" hidden="false" customHeight="false" outlineLevel="0" collapsed="false">
      <c r="A359" s="0" t="n">
        <v>8305</v>
      </c>
      <c r="B359" s="0" t="n">
        <v>84856</v>
      </c>
      <c r="C359" s="0" t="s">
        <v>803</v>
      </c>
      <c r="D359" s="29" t="n">
        <v>0</v>
      </c>
      <c r="E359" s="0" t="n">
        <v>84856</v>
      </c>
    </row>
    <row r="360" customFormat="false" ht="12.75" hidden="false" customHeight="false" outlineLevel="0" collapsed="false">
      <c r="A360" s="0" t="n">
        <v>8520</v>
      </c>
      <c r="B360" s="0" t="n">
        <v>81669</v>
      </c>
      <c r="C360" s="0" t="s">
        <v>804</v>
      </c>
      <c r="D360" s="29" t="n">
        <v>400000</v>
      </c>
      <c r="E360" s="0" t="n">
        <v>81669</v>
      </c>
    </row>
    <row r="361" customFormat="false" ht="12.75" hidden="false" customHeight="false" outlineLevel="0" collapsed="false">
      <c r="A361" s="0" t="n">
        <v>8490</v>
      </c>
      <c r="B361" s="0" t="n">
        <v>86641</v>
      </c>
      <c r="C361" s="0" t="s">
        <v>805</v>
      </c>
      <c r="D361" s="29" t="n">
        <v>119999</v>
      </c>
      <c r="E361" s="0" t="n">
        <v>86641</v>
      </c>
    </row>
    <row r="362" customFormat="false" ht="12.75" hidden="false" customHeight="false" outlineLevel="0" collapsed="false">
      <c r="A362" s="0" t="n">
        <v>6557</v>
      </c>
      <c r="B362" s="0" t="n">
        <v>68810</v>
      </c>
      <c r="C362" s="0" t="s">
        <v>806</v>
      </c>
      <c r="D362" s="29" t="n">
        <v>19226488</v>
      </c>
      <c r="E362" s="0" t="n">
        <v>68810</v>
      </c>
    </row>
    <row r="363" customFormat="false" ht="12.75" hidden="false" customHeight="false" outlineLevel="0" collapsed="false">
      <c r="A363" s="0" t="n">
        <v>9205</v>
      </c>
      <c r="B363" s="0" t="n">
        <v>86915</v>
      </c>
      <c r="C363" s="0" t="s">
        <v>807</v>
      </c>
      <c r="D363" s="29" t="n">
        <v>32000</v>
      </c>
      <c r="E363" s="0" t="n">
        <v>86915</v>
      </c>
    </row>
    <row r="364" customFormat="false" ht="12.75" hidden="false" customHeight="false" outlineLevel="0" collapsed="false">
      <c r="A364" s="0" t="n">
        <v>9206</v>
      </c>
      <c r="B364" s="0" t="n">
        <v>76022</v>
      </c>
      <c r="C364" s="0" t="s">
        <v>808</v>
      </c>
      <c r="D364" s="29" t="n">
        <v>594234</v>
      </c>
      <c r="E364" s="0" t="n">
        <v>76022</v>
      </c>
    </row>
    <row r="365" customFormat="false" ht="12.75" hidden="false" customHeight="false" outlineLevel="0" collapsed="false">
      <c r="A365" s="0" t="n">
        <v>10376</v>
      </c>
      <c r="B365" s="0" t="n">
        <v>58786</v>
      </c>
      <c r="C365" s="0" t="s">
        <v>809</v>
      </c>
      <c r="D365" s="29" t="n">
        <v>1</v>
      </c>
      <c r="E365" s="0" t="n">
        <v>58786</v>
      </c>
    </row>
    <row r="366" customFormat="false" ht="12.75" hidden="false" customHeight="false" outlineLevel="0" collapsed="false">
      <c r="A366" s="0" t="n">
        <v>5967</v>
      </c>
      <c r="B366" s="0" t="n">
        <v>61992</v>
      </c>
      <c r="C366" s="0" t="s">
        <v>810</v>
      </c>
      <c r="D366" s="29" t="n">
        <v>19578825</v>
      </c>
      <c r="E366" s="0" t="n">
        <v>61992</v>
      </c>
    </row>
    <row r="367" customFormat="false" ht="12.75" hidden="false" customHeight="false" outlineLevel="0" collapsed="false">
      <c r="A367" s="0" t="n">
        <v>7597</v>
      </c>
      <c r="B367" s="0" t="n">
        <v>80310</v>
      </c>
      <c r="C367" s="0" t="s">
        <v>811</v>
      </c>
      <c r="D367" s="29" t="n">
        <v>1</v>
      </c>
      <c r="E367" s="0" t="n">
        <v>80310</v>
      </c>
    </row>
    <row r="368" customFormat="false" ht="12.75" hidden="false" customHeight="false" outlineLevel="0" collapsed="false">
      <c r="A368" s="0" t="n">
        <v>8263</v>
      </c>
      <c r="B368" s="0" t="n">
        <v>46737</v>
      </c>
      <c r="C368" s="0" t="s">
        <v>812</v>
      </c>
      <c r="D368" s="29" t="n">
        <v>0</v>
      </c>
      <c r="E368" s="0" t="n">
        <v>46737</v>
      </c>
    </row>
    <row r="369" customFormat="false" ht="12.75" hidden="false" customHeight="false" outlineLevel="0" collapsed="false">
      <c r="A369" s="0" t="n">
        <v>8262</v>
      </c>
      <c r="B369" s="0" t="n">
        <v>26561</v>
      </c>
      <c r="C369" s="0" t="s">
        <v>813</v>
      </c>
      <c r="D369" s="29" t="n">
        <v>1000000</v>
      </c>
      <c r="E369" s="0" t="n">
        <v>26561</v>
      </c>
    </row>
    <row r="370" customFormat="false" ht="12.75" hidden="false" customHeight="false" outlineLevel="0" collapsed="false">
      <c r="A370" s="0" t="n">
        <v>5899</v>
      </c>
      <c r="B370" s="0" t="n">
        <v>59171</v>
      </c>
      <c r="C370" s="0" t="s">
        <v>814</v>
      </c>
      <c r="D370" s="29" t="n">
        <v>0</v>
      </c>
      <c r="E370" s="0" t="n">
        <v>59171</v>
      </c>
    </row>
    <row r="371" customFormat="false" ht="12.75" hidden="false" customHeight="false" outlineLevel="0" collapsed="false">
      <c r="A371" s="0" t="n">
        <v>5700</v>
      </c>
      <c r="B371" s="0" t="n">
        <v>53390</v>
      </c>
      <c r="C371" s="0" t="s">
        <v>815</v>
      </c>
      <c r="D371" s="29" t="n">
        <v>0</v>
      </c>
      <c r="E371" s="0" t="n">
        <v>53390</v>
      </c>
    </row>
    <row r="372" customFormat="false" ht="12.75" hidden="false" customHeight="false" outlineLevel="0" collapsed="false">
      <c r="A372" s="0" t="n">
        <v>8746</v>
      </c>
      <c r="B372" s="0" t="n">
        <v>89009</v>
      </c>
      <c r="C372" s="0" t="s">
        <v>816</v>
      </c>
      <c r="D372" s="29" t="n">
        <v>3200000</v>
      </c>
      <c r="E372" s="0" t="n">
        <v>89009</v>
      </c>
    </row>
    <row r="373" customFormat="false" ht="12.75" hidden="false" customHeight="false" outlineLevel="0" collapsed="false">
      <c r="A373" s="0" t="n">
        <v>9207</v>
      </c>
      <c r="B373" s="0" t="n">
        <v>74954</v>
      </c>
      <c r="C373" s="0" t="s">
        <v>817</v>
      </c>
      <c r="D373" s="29" t="n">
        <v>5000</v>
      </c>
      <c r="E373" s="0" t="n">
        <v>74954</v>
      </c>
    </row>
    <row r="374" customFormat="false" ht="12.75" hidden="false" customHeight="false" outlineLevel="0" collapsed="false">
      <c r="A374" s="0" t="n">
        <v>10240</v>
      </c>
      <c r="B374" s="0" t="n">
        <v>138831</v>
      </c>
      <c r="C374" s="0" t="s">
        <v>818</v>
      </c>
      <c r="D374" s="29" t="n">
        <v>40000</v>
      </c>
      <c r="E374" s="0" t="n">
        <v>138831</v>
      </c>
    </row>
    <row r="375" customFormat="false" ht="12.75" hidden="false" customHeight="false" outlineLevel="0" collapsed="false">
      <c r="A375" s="0" t="n">
        <v>10241</v>
      </c>
      <c r="B375" s="0" t="n">
        <v>138832</v>
      </c>
      <c r="C375" s="0" t="s">
        <v>819</v>
      </c>
      <c r="D375" s="29" t="n">
        <v>40000</v>
      </c>
      <c r="E375" s="0" t="n">
        <v>138832</v>
      </c>
    </row>
    <row r="376" customFormat="false" ht="12.75" hidden="false" customHeight="false" outlineLevel="0" collapsed="false">
      <c r="A376" s="0" t="n">
        <v>9702</v>
      </c>
      <c r="B376" s="0" t="n">
        <v>77663</v>
      </c>
      <c r="C376" s="0" t="s">
        <v>820</v>
      </c>
      <c r="D376" s="29" t="n">
        <v>32000</v>
      </c>
      <c r="E376" s="0" t="n">
        <v>77663</v>
      </c>
    </row>
    <row r="377" customFormat="false" ht="12.75" hidden="false" customHeight="false" outlineLevel="0" collapsed="false">
      <c r="A377" s="0" t="n">
        <v>10159</v>
      </c>
      <c r="B377" s="0" t="n">
        <v>134900</v>
      </c>
      <c r="C377" s="0" t="s">
        <v>821</v>
      </c>
      <c r="D377" s="29" t="n">
        <v>1</v>
      </c>
      <c r="E377" s="0" t="n">
        <v>134900</v>
      </c>
    </row>
    <row r="378" customFormat="false" ht="12.75" hidden="false" customHeight="false" outlineLevel="0" collapsed="false">
      <c r="A378" s="0" t="n">
        <v>7151</v>
      </c>
      <c r="B378" s="0" t="n">
        <v>76538</v>
      </c>
      <c r="C378" s="0" t="s">
        <v>822</v>
      </c>
      <c r="D378" s="29" t="n">
        <v>8000</v>
      </c>
      <c r="E378" s="0" t="n">
        <v>76538</v>
      </c>
    </row>
    <row r="379" customFormat="false" ht="12.75" hidden="false" customHeight="false" outlineLevel="0" collapsed="false">
      <c r="A379" s="0" t="n">
        <v>9208</v>
      </c>
      <c r="B379" s="0" t="n">
        <v>87794</v>
      </c>
      <c r="C379" s="0" t="s">
        <v>823</v>
      </c>
      <c r="D379" s="29" t="n">
        <v>2000</v>
      </c>
      <c r="E379" s="0" t="n">
        <v>87794</v>
      </c>
    </row>
    <row r="380" customFormat="false" ht="12.75" hidden="false" customHeight="false" outlineLevel="0" collapsed="false">
      <c r="A380" s="0" t="n">
        <v>10299</v>
      </c>
      <c r="B380" s="0" t="n">
        <v>142511</v>
      </c>
      <c r="C380" s="0" t="s">
        <v>824</v>
      </c>
      <c r="D380" s="29" t="n">
        <v>120000</v>
      </c>
      <c r="E380" s="0" t="n">
        <v>142511</v>
      </c>
    </row>
    <row r="381" customFormat="false" ht="12.75" hidden="false" customHeight="false" outlineLevel="0" collapsed="false">
      <c r="A381" s="0" t="n">
        <v>9209</v>
      </c>
      <c r="B381" s="0" t="n">
        <v>86888</v>
      </c>
      <c r="C381" s="0" t="s">
        <v>825</v>
      </c>
      <c r="D381" s="29" t="n">
        <v>12552</v>
      </c>
      <c r="E381" s="0" t="n">
        <v>86888</v>
      </c>
    </row>
    <row r="382" customFormat="false" ht="12.75" hidden="false" customHeight="false" outlineLevel="0" collapsed="false">
      <c r="A382" s="0" t="n">
        <v>8116</v>
      </c>
      <c r="B382" s="0" t="n">
        <v>56631</v>
      </c>
      <c r="C382" s="0" t="s">
        <v>90</v>
      </c>
      <c r="D382" s="29" t="n">
        <v>83246030</v>
      </c>
      <c r="E382" s="0" t="n">
        <v>56631</v>
      </c>
    </row>
    <row r="383" customFormat="false" ht="12.75" hidden="false" customHeight="false" outlineLevel="0" collapsed="false">
      <c r="A383" s="0" t="n">
        <v>10051</v>
      </c>
      <c r="B383" s="0" t="n">
        <v>56176</v>
      </c>
      <c r="C383" s="0" t="s">
        <v>826</v>
      </c>
      <c r="D383" s="29" t="n">
        <v>1000000</v>
      </c>
      <c r="E383" s="0" t="n">
        <v>56176</v>
      </c>
    </row>
    <row r="384" customFormat="false" ht="12.75" hidden="false" customHeight="false" outlineLevel="0" collapsed="false">
      <c r="A384" s="0" t="n">
        <v>8680</v>
      </c>
      <c r="B384" s="0" t="n">
        <v>88470</v>
      </c>
      <c r="C384" s="0" t="s">
        <v>827</v>
      </c>
      <c r="D384" s="29" t="n">
        <v>0</v>
      </c>
      <c r="E384" s="0" t="n">
        <v>88470</v>
      </c>
    </row>
    <row r="385" customFormat="false" ht="12.75" hidden="false" customHeight="false" outlineLevel="0" collapsed="false">
      <c r="A385" s="0" t="n">
        <v>8136</v>
      </c>
      <c r="B385" s="0" t="n">
        <v>72435</v>
      </c>
      <c r="C385" s="0" t="s">
        <v>828</v>
      </c>
      <c r="D385" s="29" t="n">
        <v>0</v>
      </c>
      <c r="E385" s="0" t="n">
        <v>72435</v>
      </c>
    </row>
    <row r="386" customFormat="false" ht="12.75" hidden="false" customHeight="false" outlineLevel="0" collapsed="false">
      <c r="A386" s="0" t="n">
        <v>5635</v>
      </c>
      <c r="B386" s="0" t="n">
        <v>51191</v>
      </c>
      <c r="C386" s="0" t="s">
        <v>829</v>
      </c>
      <c r="D386" s="29" t="n">
        <v>5000000</v>
      </c>
      <c r="E386" s="0" t="n">
        <v>51191</v>
      </c>
    </row>
    <row r="387" customFormat="false" ht="12.75" hidden="false" customHeight="false" outlineLevel="0" collapsed="false">
      <c r="A387" s="0" t="n">
        <v>5398</v>
      </c>
      <c r="B387" s="0" t="n">
        <v>26399</v>
      </c>
      <c r="C387" s="0" t="s">
        <v>830</v>
      </c>
      <c r="D387" s="29" t="n">
        <v>0</v>
      </c>
      <c r="E387" s="0" t="n">
        <v>26399</v>
      </c>
    </row>
    <row r="388" customFormat="false" ht="12.75" hidden="false" customHeight="false" outlineLevel="0" collapsed="false">
      <c r="A388" s="0" t="n">
        <v>7595</v>
      </c>
      <c r="B388" s="0" t="n">
        <v>80063</v>
      </c>
      <c r="C388" s="0" t="s">
        <v>831</v>
      </c>
      <c r="D388" s="29" t="n">
        <v>1</v>
      </c>
      <c r="E388" s="0" t="n">
        <v>80063</v>
      </c>
    </row>
    <row r="389" customFormat="false" ht="12.75" hidden="false" customHeight="false" outlineLevel="0" collapsed="false">
      <c r="A389" s="0" t="n">
        <v>9210</v>
      </c>
      <c r="B389" s="0" t="n">
        <v>88142</v>
      </c>
      <c r="C389" s="0" t="s">
        <v>832</v>
      </c>
      <c r="D389" s="29" t="n">
        <v>0</v>
      </c>
      <c r="E389" s="0" t="n">
        <v>88142</v>
      </c>
    </row>
    <row r="390" customFormat="false" ht="12.75" hidden="false" customHeight="false" outlineLevel="0" collapsed="false">
      <c r="A390" s="0" t="n">
        <v>5891</v>
      </c>
      <c r="B390" s="0" t="n">
        <v>58828</v>
      </c>
      <c r="C390" s="0" t="s">
        <v>833</v>
      </c>
      <c r="D390" s="29" t="n">
        <v>300000</v>
      </c>
      <c r="E390" s="0" t="n">
        <v>58828</v>
      </c>
    </row>
    <row r="391" customFormat="false" ht="12.75" hidden="false" customHeight="false" outlineLevel="0" collapsed="false">
      <c r="A391" s="0" t="n">
        <v>8579</v>
      </c>
      <c r="B391" s="0" t="n">
        <v>759</v>
      </c>
      <c r="C391" s="0" t="s">
        <v>834</v>
      </c>
      <c r="D391" s="29" t="n">
        <v>400000</v>
      </c>
      <c r="E391" s="0" t="n">
        <v>759</v>
      </c>
    </row>
    <row r="392" customFormat="false" ht="12.75" hidden="false" customHeight="false" outlineLevel="0" collapsed="false">
      <c r="A392" s="0" t="n">
        <v>5104</v>
      </c>
      <c r="B392" s="0" t="n">
        <v>754</v>
      </c>
      <c r="C392" s="0" t="s">
        <v>360</v>
      </c>
      <c r="D392" s="29" t="n">
        <v>2500000</v>
      </c>
      <c r="E392" s="0" t="n">
        <v>754</v>
      </c>
    </row>
    <row r="393" customFormat="false" ht="12.75" hidden="false" customHeight="false" outlineLevel="0" collapsed="false">
      <c r="A393" s="0" t="n">
        <v>7133</v>
      </c>
      <c r="B393" s="0" t="n">
        <v>756</v>
      </c>
      <c r="C393" s="0" t="s">
        <v>835</v>
      </c>
      <c r="D393" s="29" t="n">
        <v>0</v>
      </c>
      <c r="E393" s="0" t="n">
        <v>756</v>
      </c>
    </row>
    <row r="394" customFormat="false" ht="12.75" hidden="false" customHeight="false" outlineLevel="0" collapsed="false">
      <c r="A394" s="0" t="n">
        <v>6529</v>
      </c>
      <c r="B394" s="0" t="n">
        <v>68730</v>
      </c>
      <c r="C394" s="0" t="s">
        <v>836</v>
      </c>
      <c r="D394" s="29" t="n">
        <v>200000</v>
      </c>
      <c r="E394" s="0" t="n">
        <v>68730</v>
      </c>
    </row>
    <row r="395" customFormat="false" ht="12.75" hidden="false" customHeight="false" outlineLevel="0" collapsed="false">
      <c r="A395" s="0" t="n">
        <v>6700</v>
      </c>
      <c r="B395" s="0" t="n">
        <v>55607</v>
      </c>
      <c r="C395" s="0" t="s">
        <v>837</v>
      </c>
      <c r="D395" s="29" t="n">
        <v>20000000</v>
      </c>
      <c r="E395" s="0" t="n">
        <v>55607</v>
      </c>
    </row>
    <row r="396" customFormat="false" ht="12.75" hidden="false" customHeight="false" outlineLevel="0" collapsed="false">
      <c r="A396" s="0" t="n">
        <v>5922</v>
      </c>
      <c r="B396" s="0" t="n">
        <v>59774</v>
      </c>
      <c r="C396" s="0" t="s">
        <v>838</v>
      </c>
      <c r="D396" s="29" t="n">
        <v>1584133</v>
      </c>
      <c r="E396" s="0" t="n">
        <v>59774</v>
      </c>
    </row>
    <row r="397" customFormat="false" ht="12.75" hidden="false" customHeight="false" outlineLevel="0" collapsed="false">
      <c r="A397" s="0" t="n">
        <v>5923</v>
      </c>
      <c r="B397" s="0" t="n">
        <v>59775</v>
      </c>
      <c r="C397" s="0" t="s">
        <v>839</v>
      </c>
      <c r="D397" s="29" t="n">
        <v>2000000</v>
      </c>
      <c r="E397" s="0" t="n">
        <v>59775</v>
      </c>
    </row>
    <row r="398" customFormat="false" ht="12.75" hidden="false" customHeight="false" outlineLevel="0" collapsed="false">
      <c r="A398" s="0" t="n">
        <v>5486</v>
      </c>
      <c r="B398" s="0" t="n">
        <v>45806</v>
      </c>
      <c r="C398" s="0" t="s">
        <v>840</v>
      </c>
      <c r="D398" s="29" t="n">
        <v>0</v>
      </c>
      <c r="E398" s="0" t="n">
        <v>45806</v>
      </c>
    </row>
    <row r="399" customFormat="false" ht="12.75" hidden="false" customHeight="false" outlineLevel="0" collapsed="false">
      <c r="A399" s="0" t="n">
        <v>5902</v>
      </c>
      <c r="B399" s="0" t="n">
        <v>59263</v>
      </c>
      <c r="C399" s="0" t="s">
        <v>841</v>
      </c>
      <c r="D399" s="29" t="n">
        <v>640000</v>
      </c>
      <c r="E399" s="0" t="n">
        <v>59263</v>
      </c>
    </row>
    <row r="400" customFormat="false" ht="12.75" hidden="false" customHeight="false" outlineLevel="0" collapsed="false">
      <c r="A400" s="0" t="n">
        <v>5105</v>
      </c>
      <c r="B400" s="0" t="n">
        <v>762</v>
      </c>
      <c r="C400" s="0" t="s">
        <v>842</v>
      </c>
      <c r="D400" s="29" t="n">
        <v>0</v>
      </c>
      <c r="E400" s="0" t="n">
        <v>762</v>
      </c>
    </row>
    <row r="401" customFormat="false" ht="12.75" hidden="false" customHeight="false" outlineLevel="0" collapsed="false">
      <c r="A401" s="0" t="n">
        <v>5106</v>
      </c>
      <c r="B401" s="0" t="n">
        <v>763</v>
      </c>
      <c r="C401" s="0" t="s">
        <v>843</v>
      </c>
      <c r="D401" s="29" t="n">
        <v>2403615</v>
      </c>
      <c r="E401" s="0" t="n">
        <v>763</v>
      </c>
    </row>
    <row r="402" customFormat="false" ht="12.75" hidden="false" customHeight="false" outlineLevel="0" collapsed="false">
      <c r="A402" s="0" t="n">
        <v>9211</v>
      </c>
      <c r="B402" s="0" t="n">
        <v>92976</v>
      </c>
      <c r="C402" s="0" t="s">
        <v>844</v>
      </c>
      <c r="D402" s="29" t="n">
        <v>4000</v>
      </c>
      <c r="E402" s="0" t="n">
        <v>92976</v>
      </c>
    </row>
    <row r="403" customFormat="false" ht="12.75" hidden="false" customHeight="false" outlineLevel="0" collapsed="false">
      <c r="A403" s="0" t="n">
        <v>10041</v>
      </c>
      <c r="B403" s="0" t="n">
        <v>118391</v>
      </c>
      <c r="C403" s="0" t="s">
        <v>845</v>
      </c>
      <c r="D403" s="29" t="n">
        <v>8000</v>
      </c>
      <c r="E403" s="0" t="n">
        <v>118391</v>
      </c>
    </row>
    <row r="404" customFormat="false" ht="12.75" hidden="false" customHeight="false" outlineLevel="0" collapsed="false">
      <c r="A404" s="0" t="n">
        <v>9212</v>
      </c>
      <c r="B404" s="0" t="n">
        <v>55888</v>
      </c>
      <c r="C404" s="0" t="s">
        <v>846</v>
      </c>
      <c r="D404" s="29" t="n">
        <v>7500000</v>
      </c>
      <c r="E404" s="0" t="n">
        <v>55888</v>
      </c>
    </row>
    <row r="405" customFormat="false" ht="12.75" hidden="false" customHeight="false" outlineLevel="0" collapsed="false">
      <c r="A405" s="0" t="n">
        <v>9383</v>
      </c>
      <c r="B405" s="0" t="n">
        <v>92716</v>
      </c>
      <c r="C405" s="0" t="s">
        <v>847</v>
      </c>
      <c r="D405" s="29" t="n">
        <v>800000</v>
      </c>
      <c r="E405" s="0" t="n">
        <v>92716</v>
      </c>
    </row>
    <row r="406" customFormat="false" ht="12.75" hidden="false" customHeight="false" outlineLevel="0" collapsed="false">
      <c r="A406" s="0" t="n">
        <v>5010</v>
      </c>
      <c r="B406" s="0" t="n">
        <v>38</v>
      </c>
      <c r="C406" s="0" t="s">
        <v>848</v>
      </c>
      <c r="D406" s="29" t="n">
        <v>0</v>
      </c>
      <c r="E406" s="0" t="n">
        <v>38</v>
      </c>
    </row>
    <row r="407" customFormat="false" ht="12.75" hidden="false" customHeight="false" outlineLevel="0" collapsed="false">
      <c r="A407" s="0" t="n">
        <v>6173</v>
      </c>
      <c r="B407" s="0" t="n">
        <v>69474</v>
      </c>
      <c r="C407" s="0" t="s">
        <v>849</v>
      </c>
      <c r="D407" s="29" t="n">
        <v>30000000</v>
      </c>
      <c r="E407" s="0" t="n">
        <v>69474</v>
      </c>
    </row>
    <row r="408" customFormat="false" ht="12.75" hidden="false" customHeight="false" outlineLevel="0" collapsed="false">
      <c r="A408" s="0" t="n">
        <v>6116</v>
      </c>
      <c r="B408" s="0" t="n">
        <v>66471</v>
      </c>
      <c r="C408" s="0" t="s">
        <v>850</v>
      </c>
      <c r="D408" s="29" t="n">
        <v>95904362</v>
      </c>
      <c r="E408" s="0" t="n">
        <v>66471</v>
      </c>
    </row>
    <row r="409" customFormat="false" ht="12.75" hidden="false" customHeight="false" outlineLevel="0" collapsed="false">
      <c r="A409" s="0" t="n">
        <v>6125</v>
      </c>
      <c r="B409" s="0" t="n">
        <v>66918</v>
      </c>
      <c r="C409" s="0" t="s">
        <v>362</v>
      </c>
      <c r="D409" s="29" t="n">
        <v>8398296</v>
      </c>
      <c r="E409" s="0" t="n">
        <v>66918</v>
      </c>
    </row>
    <row r="410" customFormat="false" ht="12.75" hidden="false" customHeight="false" outlineLevel="0" collapsed="false">
      <c r="A410" s="0" t="n">
        <v>8485</v>
      </c>
      <c r="B410" s="0" t="n">
        <v>28326</v>
      </c>
      <c r="C410" s="0" t="s">
        <v>233</v>
      </c>
      <c r="D410" s="29" t="n">
        <v>500000</v>
      </c>
      <c r="E410" s="0" t="n">
        <v>28326</v>
      </c>
    </row>
    <row r="411" customFormat="false" ht="12.75" hidden="false" customHeight="false" outlineLevel="0" collapsed="false">
      <c r="A411" s="0" t="n">
        <v>10391</v>
      </c>
      <c r="B411" s="0" t="n">
        <v>56212</v>
      </c>
      <c r="C411" s="0" t="s">
        <v>851</v>
      </c>
      <c r="D411" s="29" t="n">
        <v>0</v>
      </c>
      <c r="E411" s="0" t="n">
        <v>56212</v>
      </c>
    </row>
    <row r="412" customFormat="false" ht="12.75" hidden="false" customHeight="false" outlineLevel="0" collapsed="false">
      <c r="A412" s="0" t="n">
        <v>5098</v>
      </c>
      <c r="B412" s="0" t="n">
        <v>665</v>
      </c>
      <c r="C412" s="0" t="s">
        <v>852</v>
      </c>
      <c r="D412" s="29" t="n">
        <v>0</v>
      </c>
      <c r="E412" s="0" t="n">
        <v>665</v>
      </c>
    </row>
    <row r="413" customFormat="false" ht="12.75" hidden="false" customHeight="false" outlineLevel="0" collapsed="false">
      <c r="A413" s="0" t="n">
        <v>5575</v>
      </c>
      <c r="B413" s="0" t="n">
        <v>50874</v>
      </c>
      <c r="C413" s="0" t="s">
        <v>853</v>
      </c>
      <c r="D413" s="29" t="n">
        <v>5000000</v>
      </c>
      <c r="E413" s="0" t="n">
        <v>50874</v>
      </c>
    </row>
    <row r="414" customFormat="false" ht="12.75" hidden="false" customHeight="false" outlineLevel="0" collapsed="false">
      <c r="A414" s="0" t="n">
        <v>5881</v>
      </c>
      <c r="B414" s="0" t="n">
        <v>58464</v>
      </c>
      <c r="C414" s="0" t="s">
        <v>854</v>
      </c>
      <c r="D414" s="29" t="n">
        <v>0</v>
      </c>
      <c r="E414" s="0" t="n">
        <v>58464</v>
      </c>
    </row>
    <row r="415" customFormat="false" ht="12.75" hidden="false" customHeight="false" outlineLevel="0" collapsed="false">
      <c r="A415" s="0" t="n">
        <v>6081</v>
      </c>
      <c r="B415" s="0" t="n">
        <v>65291</v>
      </c>
      <c r="C415" s="0" t="s">
        <v>72</v>
      </c>
      <c r="D415" s="29" t="n">
        <v>43628269</v>
      </c>
      <c r="E415" s="0" t="n">
        <v>65291</v>
      </c>
    </row>
    <row r="416" customFormat="false" ht="12.75" hidden="false" customHeight="false" outlineLevel="0" collapsed="false">
      <c r="A416" s="0" t="n">
        <v>10194</v>
      </c>
      <c r="B416" s="0" t="n">
        <v>86017</v>
      </c>
      <c r="C416" s="0" t="s">
        <v>855</v>
      </c>
      <c r="D416" s="29" t="n">
        <v>0</v>
      </c>
      <c r="E416" s="0" t="n">
        <v>86017</v>
      </c>
    </row>
    <row r="417" customFormat="false" ht="12.75" hidden="false" customHeight="false" outlineLevel="0" collapsed="false">
      <c r="A417" s="0" t="n">
        <v>5003</v>
      </c>
      <c r="B417" s="0" t="n">
        <v>12</v>
      </c>
      <c r="C417" s="0" t="s">
        <v>148</v>
      </c>
      <c r="D417" s="29" t="n">
        <v>41348847</v>
      </c>
      <c r="E417" s="0" t="n">
        <v>12</v>
      </c>
    </row>
    <row r="418" customFormat="false" ht="12.75" hidden="false" customHeight="false" outlineLevel="0" collapsed="false">
      <c r="A418" s="0" t="n">
        <v>5618</v>
      </c>
      <c r="B418" s="0" t="n">
        <v>51073</v>
      </c>
      <c r="C418" s="0" t="s">
        <v>856</v>
      </c>
      <c r="D418" s="29" t="n">
        <v>20000000</v>
      </c>
      <c r="E418" s="0" t="n">
        <v>51073</v>
      </c>
    </row>
    <row r="419" customFormat="false" ht="12.75" hidden="false" customHeight="false" outlineLevel="0" collapsed="false">
      <c r="A419" s="0" t="n">
        <v>5690</v>
      </c>
      <c r="B419" s="0" t="n">
        <v>53169</v>
      </c>
      <c r="C419" s="0" t="s">
        <v>857</v>
      </c>
      <c r="D419" s="29" t="n">
        <v>0</v>
      </c>
      <c r="E419" s="0" t="n">
        <v>53169</v>
      </c>
    </row>
    <row r="420" customFormat="false" ht="12.75" hidden="false" customHeight="false" outlineLevel="0" collapsed="false">
      <c r="A420" s="0" t="n">
        <v>5817</v>
      </c>
      <c r="B420" s="0" t="n">
        <v>56774</v>
      </c>
      <c r="C420" s="0" t="s">
        <v>858</v>
      </c>
      <c r="D420" s="29" t="n">
        <v>0</v>
      </c>
      <c r="E420" s="0" t="n">
        <v>56774</v>
      </c>
    </row>
    <row r="421" customFormat="false" ht="12.75" hidden="false" customHeight="false" outlineLevel="0" collapsed="false">
      <c r="A421" s="0" t="n">
        <v>5414</v>
      </c>
      <c r="B421" s="0" t="n">
        <v>26621</v>
      </c>
      <c r="C421" s="0" t="s">
        <v>859</v>
      </c>
      <c r="D421" s="29" t="n">
        <v>73639878</v>
      </c>
      <c r="E421" s="0" t="n">
        <v>26621</v>
      </c>
    </row>
    <row r="422" customFormat="false" ht="12.75" hidden="false" customHeight="false" outlineLevel="0" collapsed="false">
      <c r="A422" s="0" t="n">
        <v>5100</v>
      </c>
      <c r="B422" s="0" t="n">
        <v>669</v>
      </c>
      <c r="C422" s="0" t="s">
        <v>860</v>
      </c>
      <c r="D422" s="29" t="n">
        <v>80776513</v>
      </c>
      <c r="E422" s="0" t="n">
        <v>669</v>
      </c>
    </row>
    <row r="423" customFormat="false" ht="12.75" hidden="false" customHeight="false" outlineLevel="0" collapsed="false">
      <c r="A423" s="0" t="n">
        <v>8893</v>
      </c>
      <c r="B423" s="0" t="n">
        <v>67273</v>
      </c>
      <c r="C423" s="0" t="s">
        <v>861</v>
      </c>
      <c r="D423" s="29" t="n">
        <v>0</v>
      </c>
      <c r="E423" s="0" t="n">
        <v>67273</v>
      </c>
    </row>
    <row r="424" customFormat="false" ht="12.75" hidden="false" customHeight="false" outlineLevel="0" collapsed="false">
      <c r="A424" s="0" t="n">
        <v>7489</v>
      </c>
      <c r="B424" s="0" t="n">
        <v>572</v>
      </c>
      <c r="C424" s="0" t="s">
        <v>862</v>
      </c>
      <c r="D424" s="29" t="n">
        <v>10000000</v>
      </c>
      <c r="E424" s="0" t="n">
        <v>572</v>
      </c>
    </row>
    <row r="425" customFormat="false" ht="12.75" hidden="false" customHeight="false" outlineLevel="0" collapsed="false">
      <c r="A425" s="0" t="n">
        <v>5673</v>
      </c>
      <c r="B425" s="0" t="n">
        <v>53100</v>
      </c>
      <c r="C425" s="0" t="s">
        <v>863</v>
      </c>
      <c r="D425" s="29" t="n">
        <v>0</v>
      </c>
      <c r="E425" s="0" t="n">
        <v>53100</v>
      </c>
    </row>
    <row r="426" customFormat="false" ht="12.75" hidden="false" customHeight="false" outlineLevel="0" collapsed="false">
      <c r="A426" s="0" t="n">
        <v>9627</v>
      </c>
      <c r="B426" s="0" t="n">
        <v>92663</v>
      </c>
      <c r="C426" s="0" t="s">
        <v>864</v>
      </c>
      <c r="D426" s="29" t="n">
        <v>4000</v>
      </c>
      <c r="E426" s="0" t="n">
        <v>92663</v>
      </c>
    </row>
    <row r="427" customFormat="false" ht="12.75" hidden="false" customHeight="false" outlineLevel="0" collapsed="false">
      <c r="A427" s="0" t="n">
        <v>8193</v>
      </c>
      <c r="B427" s="0" t="n">
        <v>53607</v>
      </c>
      <c r="C427" s="0" t="s">
        <v>865</v>
      </c>
      <c r="D427" s="29" t="n">
        <v>0</v>
      </c>
      <c r="E427" s="0" t="n">
        <v>53607</v>
      </c>
    </row>
    <row r="428" customFormat="false" ht="12.75" hidden="false" customHeight="false" outlineLevel="0" collapsed="false">
      <c r="A428" s="0" t="n">
        <v>5880</v>
      </c>
      <c r="B428" s="0" t="n">
        <v>58416</v>
      </c>
      <c r="C428" s="0" t="s">
        <v>866</v>
      </c>
      <c r="D428" s="29" t="n">
        <v>849986</v>
      </c>
      <c r="E428" s="0" t="n">
        <v>58416</v>
      </c>
    </row>
    <row r="429" customFormat="false" ht="12.75" hidden="false" customHeight="false" outlineLevel="0" collapsed="false">
      <c r="A429" s="0" t="n">
        <v>10208</v>
      </c>
      <c r="B429" s="0" t="n">
        <v>74357</v>
      </c>
      <c r="C429" s="0" t="s">
        <v>867</v>
      </c>
      <c r="D429" s="29" t="n">
        <v>1</v>
      </c>
      <c r="E429" s="0" t="n">
        <v>74357</v>
      </c>
    </row>
    <row r="430" customFormat="false" ht="12.75" hidden="false" customHeight="false" outlineLevel="0" collapsed="false">
      <c r="A430" s="0" t="n">
        <v>9543</v>
      </c>
      <c r="B430" s="0" t="n">
        <v>83610</v>
      </c>
      <c r="C430" s="0" t="s">
        <v>868</v>
      </c>
      <c r="D430" s="29" t="n">
        <v>0</v>
      </c>
      <c r="E430" s="0" t="n">
        <v>83610</v>
      </c>
    </row>
    <row r="431" customFormat="false" ht="12.75" hidden="false" customHeight="false" outlineLevel="0" collapsed="false">
      <c r="A431" s="0" t="n">
        <v>6892</v>
      </c>
      <c r="B431" s="0" t="n">
        <v>75302</v>
      </c>
      <c r="C431" s="0" t="s">
        <v>364</v>
      </c>
      <c r="D431" s="29" t="n">
        <v>40000000</v>
      </c>
      <c r="E431" s="0" t="n">
        <v>75302</v>
      </c>
    </row>
    <row r="432" customFormat="false" ht="12.75" hidden="false" customHeight="false" outlineLevel="0" collapsed="false">
      <c r="A432" s="0" t="n">
        <v>8509</v>
      </c>
      <c r="B432" s="0" t="n">
        <v>83752</v>
      </c>
      <c r="C432" s="0" t="s">
        <v>869</v>
      </c>
      <c r="D432" s="29" t="n">
        <v>200000</v>
      </c>
      <c r="E432" s="0" t="n">
        <v>83752</v>
      </c>
    </row>
    <row r="433" customFormat="false" ht="12.75" hidden="false" customHeight="false" outlineLevel="0" collapsed="false">
      <c r="A433" s="0" t="n">
        <v>5989</v>
      </c>
      <c r="B433" s="0" t="n">
        <v>62761</v>
      </c>
      <c r="C433" s="0" t="s">
        <v>870</v>
      </c>
      <c r="D433" s="29" t="n">
        <v>0</v>
      </c>
      <c r="E433" s="0" t="n">
        <v>62761</v>
      </c>
    </row>
    <row r="434" customFormat="false" ht="12.75" hidden="false" customHeight="false" outlineLevel="0" collapsed="false">
      <c r="A434" s="0" t="n">
        <v>6003</v>
      </c>
      <c r="B434" s="0" t="n">
        <v>63306</v>
      </c>
      <c r="C434" s="0" t="s">
        <v>871</v>
      </c>
      <c r="D434" s="29" t="n">
        <v>0</v>
      </c>
      <c r="E434" s="0" t="n">
        <v>63306</v>
      </c>
    </row>
    <row r="435" customFormat="false" ht="12.75" hidden="false" customHeight="false" outlineLevel="0" collapsed="false">
      <c r="A435" s="0" t="n">
        <v>9434</v>
      </c>
      <c r="B435" s="0" t="n">
        <v>82895</v>
      </c>
      <c r="C435" s="0" t="s">
        <v>872</v>
      </c>
      <c r="D435" s="29" t="n">
        <v>231433</v>
      </c>
      <c r="E435" s="0" t="n">
        <v>82895</v>
      </c>
    </row>
    <row r="436" customFormat="false" ht="12.75" hidden="false" customHeight="false" outlineLevel="0" collapsed="false">
      <c r="A436" s="0" t="n">
        <v>5726</v>
      </c>
      <c r="B436" s="0" t="n">
        <v>54394</v>
      </c>
      <c r="C436" s="0" t="s">
        <v>873</v>
      </c>
      <c r="D436" s="29" t="n">
        <v>0</v>
      </c>
      <c r="E436" s="0" t="n">
        <v>54394</v>
      </c>
    </row>
    <row r="437" customFormat="false" ht="12.75" hidden="false" customHeight="false" outlineLevel="0" collapsed="false">
      <c r="A437" s="0" t="n">
        <v>5793</v>
      </c>
      <c r="B437" s="0" t="n">
        <v>56041</v>
      </c>
      <c r="C437" s="0" t="s">
        <v>874</v>
      </c>
      <c r="D437" s="29" t="n">
        <v>500000</v>
      </c>
      <c r="E437" s="0" t="n">
        <v>56041</v>
      </c>
    </row>
    <row r="438" customFormat="false" ht="12.75" hidden="false" customHeight="false" outlineLevel="0" collapsed="false">
      <c r="A438" s="0" t="n">
        <v>6145</v>
      </c>
      <c r="B438" s="0" t="n">
        <v>68283</v>
      </c>
      <c r="C438" s="0" t="s">
        <v>875</v>
      </c>
      <c r="D438" s="29" t="n">
        <v>0</v>
      </c>
      <c r="E438" s="0" t="n">
        <v>68283</v>
      </c>
    </row>
    <row r="439" customFormat="false" ht="12.75" hidden="false" customHeight="false" outlineLevel="0" collapsed="false">
      <c r="A439" s="0" t="n">
        <v>6064</v>
      </c>
      <c r="B439" s="0" t="n">
        <v>64743</v>
      </c>
      <c r="C439" s="0" t="s">
        <v>876</v>
      </c>
      <c r="D439" s="29" t="n">
        <v>1000000</v>
      </c>
      <c r="E439" s="0" t="n">
        <v>64743</v>
      </c>
    </row>
    <row r="440" customFormat="false" ht="12.75" hidden="false" customHeight="false" outlineLevel="0" collapsed="false">
      <c r="A440" s="0" t="n">
        <v>8416</v>
      </c>
      <c r="B440" s="0" t="n">
        <v>86162</v>
      </c>
      <c r="C440" s="0" t="s">
        <v>877</v>
      </c>
      <c r="D440" s="29" t="n">
        <v>23250342</v>
      </c>
      <c r="E440" s="0" t="n">
        <v>86162</v>
      </c>
    </row>
    <row r="441" customFormat="false" ht="12.75" hidden="false" customHeight="false" outlineLevel="0" collapsed="false">
      <c r="A441" s="0" t="n">
        <v>5903</v>
      </c>
      <c r="B441" s="0" t="n">
        <v>59267</v>
      </c>
      <c r="C441" s="0" t="s">
        <v>878</v>
      </c>
      <c r="D441" s="29" t="n">
        <v>75000000</v>
      </c>
      <c r="E441" s="0" t="n">
        <v>59267</v>
      </c>
    </row>
    <row r="442" customFormat="false" ht="12.75" hidden="false" customHeight="false" outlineLevel="0" collapsed="false">
      <c r="A442" s="0" t="n">
        <v>5744</v>
      </c>
      <c r="B442" s="0" t="n">
        <v>54953</v>
      </c>
      <c r="C442" s="0" t="s">
        <v>879</v>
      </c>
      <c r="D442" s="29" t="n">
        <v>0</v>
      </c>
      <c r="E442" s="0" t="n">
        <v>54953</v>
      </c>
    </row>
    <row r="443" customFormat="false" ht="12.75" hidden="false" customHeight="false" outlineLevel="0" collapsed="false">
      <c r="A443" s="0" t="n">
        <v>7307</v>
      </c>
      <c r="B443" s="0" t="n">
        <v>76771</v>
      </c>
      <c r="C443" s="0" t="s">
        <v>880</v>
      </c>
      <c r="D443" s="29" t="n">
        <v>5722284</v>
      </c>
      <c r="E443" s="0" t="n">
        <v>76771</v>
      </c>
    </row>
    <row r="444" customFormat="false" ht="12.75" hidden="false" customHeight="false" outlineLevel="0" collapsed="false">
      <c r="A444" s="0" t="n">
        <v>9213</v>
      </c>
      <c r="B444" s="0" t="n">
        <v>87078</v>
      </c>
      <c r="C444" s="0" t="s">
        <v>881</v>
      </c>
      <c r="D444" s="29" t="n">
        <v>200000</v>
      </c>
      <c r="E444" s="0" t="n">
        <v>87078</v>
      </c>
    </row>
    <row r="445" customFormat="false" ht="12.75" hidden="false" customHeight="false" outlineLevel="0" collapsed="false">
      <c r="A445" s="0" t="n">
        <v>5727</v>
      </c>
      <c r="B445" s="0" t="n">
        <v>54408</v>
      </c>
      <c r="C445" s="0" t="s">
        <v>882</v>
      </c>
      <c r="D445" s="29" t="n">
        <v>80000</v>
      </c>
      <c r="E445" s="0" t="n">
        <v>54408</v>
      </c>
    </row>
    <row r="446" customFormat="false" ht="12.75" hidden="false" customHeight="false" outlineLevel="0" collapsed="false">
      <c r="A446" s="0" t="n">
        <v>8061</v>
      </c>
      <c r="B446" s="0" t="n">
        <v>796</v>
      </c>
      <c r="C446" s="0" t="s">
        <v>883</v>
      </c>
      <c r="D446" s="29" t="n">
        <v>5000000</v>
      </c>
      <c r="E446" s="0" t="n">
        <v>796</v>
      </c>
    </row>
    <row r="447" customFormat="false" ht="12.75" hidden="false" customHeight="false" outlineLevel="0" collapsed="false">
      <c r="A447" s="0" t="n">
        <v>9898</v>
      </c>
      <c r="B447" s="0" t="n">
        <v>109129</v>
      </c>
      <c r="C447" s="0" t="s">
        <v>884</v>
      </c>
      <c r="D447" s="29" t="n">
        <v>4000000</v>
      </c>
      <c r="E447" s="0" t="n">
        <v>109129</v>
      </c>
    </row>
    <row r="448" customFormat="false" ht="12.75" hidden="false" customHeight="false" outlineLevel="0" collapsed="false">
      <c r="A448" s="0" t="n">
        <v>5655</v>
      </c>
      <c r="B448" s="0" t="n">
        <v>51697</v>
      </c>
      <c r="C448" s="0" t="s">
        <v>885</v>
      </c>
      <c r="D448" s="29" t="n">
        <v>0</v>
      </c>
      <c r="E448" s="0" t="n">
        <v>51697</v>
      </c>
    </row>
    <row r="449" customFormat="false" ht="12.75" hidden="false" customHeight="false" outlineLevel="0" collapsed="false">
      <c r="A449" s="0" t="n">
        <v>8000</v>
      </c>
      <c r="B449" s="0" t="n">
        <v>80668</v>
      </c>
      <c r="C449" s="0" t="s">
        <v>886</v>
      </c>
      <c r="D449" s="29" t="n">
        <v>8000</v>
      </c>
      <c r="E449" s="0" t="n">
        <v>80668</v>
      </c>
    </row>
    <row r="450" customFormat="false" ht="12.75" hidden="false" customHeight="false" outlineLevel="0" collapsed="false">
      <c r="A450" s="0" t="n">
        <v>9380</v>
      </c>
      <c r="B450" s="0" t="n">
        <v>92110</v>
      </c>
      <c r="C450" s="0" t="s">
        <v>887</v>
      </c>
      <c r="D450" s="29" t="n">
        <v>8000</v>
      </c>
      <c r="E450" s="0" t="n">
        <v>92110</v>
      </c>
    </row>
    <row r="451" customFormat="false" ht="12.75" hidden="false" customHeight="false" outlineLevel="0" collapsed="false">
      <c r="A451" s="0" t="n">
        <v>9214</v>
      </c>
      <c r="B451" s="0" t="n">
        <v>86550</v>
      </c>
      <c r="C451" s="0" t="s">
        <v>888</v>
      </c>
      <c r="D451" s="29" t="n">
        <v>40000</v>
      </c>
      <c r="E451" s="0" t="n">
        <v>86550</v>
      </c>
    </row>
    <row r="452" customFormat="false" ht="12.75" hidden="false" customHeight="false" outlineLevel="0" collapsed="false">
      <c r="A452" s="0" t="n">
        <v>9375</v>
      </c>
      <c r="B452" s="0" t="n">
        <v>84689</v>
      </c>
      <c r="C452" s="0" t="s">
        <v>889</v>
      </c>
      <c r="D452" s="29" t="n">
        <v>4000</v>
      </c>
      <c r="E452" s="0" t="n">
        <v>84689</v>
      </c>
    </row>
    <row r="453" customFormat="false" ht="12.75" hidden="false" customHeight="false" outlineLevel="0" collapsed="false">
      <c r="A453" s="0" t="n">
        <v>7116</v>
      </c>
      <c r="B453" s="0" t="n">
        <v>803</v>
      </c>
      <c r="C453" s="0" t="s">
        <v>890</v>
      </c>
      <c r="D453" s="29" t="n">
        <v>0</v>
      </c>
      <c r="E453" s="0" t="n">
        <v>803</v>
      </c>
    </row>
    <row r="454" customFormat="false" ht="12.75" hidden="false" customHeight="false" outlineLevel="0" collapsed="false">
      <c r="A454" s="0" t="n">
        <v>5320</v>
      </c>
      <c r="B454" s="0" t="n">
        <v>10253</v>
      </c>
      <c r="C454" s="0" t="s">
        <v>367</v>
      </c>
      <c r="D454" s="29" t="n">
        <v>15487913</v>
      </c>
      <c r="E454" s="0" t="n">
        <v>10253</v>
      </c>
    </row>
    <row r="455" customFormat="false" ht="12.75" hidden="false" customHeight="false" outlineLevel="0" collapsed="false">
      <c r="A455" s="0" t="n">
        <v>5088</v>
      </c>
      <c r="B455" s="0" t="n">
        <v>410</v>
      </c>
      <c r="C455" s="0" t="s">
        <v>891</v>
      </c>
      <c r="D455" s="29" t="n">
        <v>0</v>
      </c>
      <c r="E455" s="0" t="n">
        <v>410</v>
      </c>
    </row>
    <row r="456" customFormat="false" ht="12.75" hidden="false" customHeight="false" outlineLevel="0" collapsed="false">
      <c r="A456" s="0" t="n">
        <v>5559</v>
      </c>
      <c r="B456" s="0" t="n">
        <v>49935</v>
      </c>
      <c r="C456" s="0" t="s">
        <v>257</v>
      </c>
      <c r="D456" s="29" t="n">
        <v>16644483</v>
      </c>
      <c r="E456" s="0" t="n">
        <v>49935</v>
      </c>
    </row>
    <row r="457" customFormat="false" ht="12.75" hidden="false" customHeight="false" outlineLevel="0" collapsed="false">
      <c r="A457" s="0" t="n">
        <v>9215</v>
      </c>
      <c r="B457" s="0" t="n">
        <v>88025</v>
      </c>
      <c r="C457" s="0" t="s">
        <v>892</v>
      </c>
      <c r="D457" s="29" t="n">
        <v>20000</v>
      </c>
      <c r="E457" s="0" t="n">
        <v>88025</v>
      </c>
    </row>
    <row r="458" customFormat="false" ht="12.75" hidden="false" customHeight="false" outlineLevel="0" collapsed="false">
      <c r="A458" s="0" t="n">
        <v>9277</v>
      </c>
      <c r="B458" s="0" t="n">
        <v>94713</v>
      </c>
      <c r="C458" s="0" t="s">
        <v>893</v>
      </c>
      <c r="D458" s="29" t="n">
        <v>0</v>
      </c>
      <c r="E458" s="0" t="n">
        <v>94713</v>
      </c>
    </row>
    <row r="459" customFormat="false" ht="12.75" hidden="false" customHeight="false" outlineLevel="0" collapsed="false">
      <c r="A459" s="0" t="n">
        <v>9392</v>
      </c>
      <c r="B459" s="0" t="n">
        <v>93899</v>
      </c>
      <c r="C459" s="0" t="s">
        <v>894</v>
      </c>
      <c r="D459" s="29" t="n">
        <v>0</v>
      </c>
      <c r="E459" s="0" t="n">
        <v>93899</v>
      </c>
    </row>
    <row r="460" customFormat="false" ht="12.75" hidden="false" customHeight="false" outlineLevel="0" collapsed="false">
      <c r="A460" s="0" t="n">
        <v>5359</v>
      </c>
      <c r="B460" s="0" t="n">
        <v>23848</v>
      </c>
      <c r="C460" s="0" t="s">
        <v>895</v>
      </c>
      <c r="D460" s="29" t="n">
        <v>3832243</v>
      </c>
      <c r="E460" s="0" t="n">
        <v>23848</v>
      </c>
    </row>
    <row r="461" customFormat="false" ht="12.75" hidden="false" customHeight="false" outlineLevel="0" collapsed="false">
      <c r="A461" s="0" t="n">
        <v>5470</v>
      </c>
      <c r="B461" s="0" t="n">
        <v>35740</v>
      </c>
      <c r="C461" s="0" t="s">
        <v>896</v>
      </c>
      <c r="D461" s="29" t="n">
        <v>0</v>
      </c>
      <c r="E461" s="0" t="n">
        <v>35740</v>
      </c>
    </row>
    <row r="462" customFormat="false" ht="12.75" hidden="false" customHeight="false" outlineLevel="0" collapsed="false">
      <c r="A462" s="0" t="n">
        <v>8126</v>
      </c>
      <c r="B462" s="0" t="n">
        <v>81404</v>
      </c>
      <c r="C462" s="0" t="s">
        <v>897</v>
      </c>
      <c r="D462" s="29" t="n">
        <v>0</v>
      </c>
      <c r="E462" s="0" t="n">
        <v>81404</v>
      </c>
    </row>
    <row r="463" customFormat="false" ht="12.75" hidden="false" customHeight="false" outlineLevel="0" collapsed="false">
      <c r="A463" s="0" t="n">
        <v>9347</v>
      </c>
      <c r="B463" s="0" t="n">
        <v>93930</v>
      </c>
      <c r="C463" s="0" t="s">
        <v>898</v>
      </c>
      <c r="D463" s="29" t="n">
        <v>0</v>
      </c>
      <c r="E463" s="0" t="n">
        <v>93930</v>
      </c>
    </row>
    <row r="464" customFormat="false" ht="12.75" hidden="false" customHeight="false" outlineLevel="0" collapsed="false">
      <c r="A464" s="0" t="n">
        <v>6819</v>
      </c>
      <c r="B464" s="0" t="n">
        <v>26528</v>
      </c>
      <c r="C464" s="0" t="s">
        <v>899</v>
      </c>
      <c r="D464" s="29" t="n">
        <v>0</v>
      </c>
      <c r="E464" s="0" t="n">
        <v>26528</v>
      </c>
    </row>
    <row r="465" customFormat="false" ht="12.75" hidden="false" customHeight="false" outlineLevel="0" collapsed="false">
      <c r="A465" s="0" t="n">
        <v>8754</v>
      </c>
      <c r="B465" s="0" t="n">
        <v>83517</v>
      </c>
      <c r="C465" s="0" t="s">
        <v>900</v>
      </c>
      <c r="D465" s="29" t="n">
        <v>159512</v>
      </c>
      <c r="E465" s="0" t="n">
        <v>83517</v>
      </c>
    </row>
    <row r="466" customFormat="false" ht="12.75" hidden="false" customHeight="false" outlineLevel="0" collapsed="false">
      <c r="A466" s="0" t="n">
        <v>9655</v>
      </c>
      <c r="B466" s="0" t="n">
        <v>826</v>
      </c>
      <c r="C466" s="0" t="s">
        <v>289</v>
      </c>
      <c r="D466" s="29" t="n">
        <v>500000</v>
      </c>
      <c r="E466" s="0" t="n">
        <v>826</v>
      </c>
    </row>
    <row r="467" customFormat="false" ht="12.75" hidden="false" customHeight="false" outlineLevel="0" collapsed="false">
      <c r="A467" s="0" t="n">
        <v>8906</v>
      </c>
      <c r="B467" s="0" t="n">
        <v>64202</v>
      </c>
      <c r="C467" s="0" t="s">
        <v>901</v>
      </c>
      <c r="D467" s="29" t="n">
        <v>10000</v>
      </c>
      <c r="E467" s="0" t="n">
        <v>64202</v>
      </c>
    </row>
    <row r="468" customFormat="false" ht="12.75" hidden="false" customHeight="false" outlineLevel="0" collapsed="false">
      <c r="A468" s="0" t="n">
        <v>8424</v>
      </c>
      <c r="B468" s="0" t="n">
        <v>83757</v>
      </c>
      <c r="C468" s="0" t="s">
        <v>902</v>
      </c>
      <c r="D468" s="29" t="n">
        <v>80000</v>
      </c>
      <c r="E468" s="0" t="n">
        <v>83757</v>
      </c>
    </row>
    <row r="469" customFormat="false" ht="12.75" hidden="false" customHeight="false" outlineLevel="0" collapsed="false">
      <c r="A469" s="0" t="n">
        <v>5108</v>
      </c>
      <c r="B469" s="0" t="n">
        <v>831</v>
      </c>
      <c r="C469" s="0" t="s">
        <v>903</v>
      </c>
      <c r="D469" s="29" t="n">
        <v>100000</v>
      </c>
      <c r="E469" s="0" t="n">
        <v>831</v>
      </c>
    </row>
    <row r="470" customFormat="false" ht="12.75" hidden="false" customHeight="false" outlineLevel="0" collapsed="false">
      <c r="A470" s="0" t="n">
        <v>9732</v>
      </c>
      <c r="B470" s="0" t="n">
        <v>99805</v>
      </c>
      <c r="C470" s="0" t="s">
        <v>904</v>
      </c>
      <c r="D470" s="29" t="n">
        <v>0</v>
      </c>
      <c r="E470" s="0" t="n">
        <v>99805</v>
      </c>
    </row>
    <row r="471" customFormat="false" ht="12.75" hidden="false" customHeight="false" outlineLevel="0" collapsed="false">
      <c r="A471" s="0" t="n">
        <v>9235</v>
      </c>
      <c r="B471" s="0" t="n">
        <v>29016</v>
      </c>
      <c r="C471" s="0" t="s">
        <v>905</v>
      </c>
      <c r="D471" s="29" t="n">
        <v>4000000</v>
      </c>
      <c r="E471" s="0" t="n">
        <v>29016</v>
      </c>
    </row>
    <row r="472" customFormat="false" ht="12.75" hidden="false" customHeight="false" outlineLevel="0" collapsed="false">
      <c r="A472" s="0" t="n">
        <v>9666</v>
      </c>
      <c r="B472" s="0" t="n">
        <v>98781</v>
      </c>
      <c r="C472" s="0" t="s">
        <v>906</v>
      </c>
      <c r="D472" s="29" t="n">
        <v>0</v>
      </c>
      <c r="E472" s="0" t="n">
        <v>98781</v>
      </c>
    </row>
    <row r="473" customFormat="false" ht="12.75" hidden="false" customHeight="false" outlineLevel="0" collapsed="false">
      <c r="A473" s="0" t="n">
        <v>5012</v>
      </c>
      <c r="B473" s="0" t="n">
        <v>45</v>
      </c>
      <c r="C473" s="0" t="s">
        <v>907</v>
      </c>
      <c r="D473" s="29" t="n">
        <v>1600000</v>
      </c>
      <c r="E473" s="0" t="n">
        <v>45</v>
      </c>
    </row>
    <row r="474" customFormat="false" ht="12.75" hidden="false" customHeight="false" outlineLevel="0" collapsed="false">
      <c r="A474" s="0" t="n">
        <v>6039</v>
      </c>
      <c r="B474" s="0" t="n">
        <v>64294</v>
      </c>
      <c r="C474" s="0" t="s">
        <v>908</v>
      </c>
      <c r="D474" s="29" t="n">
        <v>1200000</v>
      </c>
      <c r="E474" s="0" t="n">
        <v>64294</v>
      </c>
    </row>
    <row r="475" customFormat="false" ht="12.75" hidden="false" customHeight="false" outlineLevel="0" collapsed="false">
      <c r="A475" s="0" t="n">
        <v>5326</v>
      </c>
      <c r="B475" s="0" t="n">
        <v>11105</v>
      </c>
      <c r="C475" s="0" t="s">
        <v>909</v>
      </c>
      <c r="D475" s="29" t="n">
        <v>50000</v>
      </c>
      <c r="E475" s="0" t="n">
        <v>11105</v>
      </c>
    </row>
    <row r="476" customFormat="false" ht="12.75" hidden="false" customHeight="false" outlineLevel="0" collapsed="false">
      <c r="A476" s="0" t="n">
        <v>5735</v>
      </c>
      <c r="B476" s="0" t="n">
        <v>54671</v>
      </c>
      <c r="C476" s="0" t="s">
        <v>910</v>
      </c>
      <c r="D476" s="29" t="n">
        <v>0</v>
      </c>
      <c r="E476" s="0" t="n">
        <v>54671</v>
      </c>
    </row>
    <row r="477" customFormat="false" ht="12.75" hidden="false" customHeight="false" outlineLevel="0" collapsed="false">
      <c r="A477" s="0" t="n">
        <v>7457</v>
      </c>
      <c r="B477" s="0" t="n">
        <v>79689</v>
      </c>
      <c r="C477" s="0" t="s">
        <v>57</v>
      </c>
      <c r="D477" s="29" t="n">
        <v>15000000</v>
      </c>
      <c r="E477" s="0" t="n">
        <v>79689</v>
      </c>
    </row>
    <row r="478" customFormat="false" ht="12.75" hidden="false" customHeight="false" outlineLevel="0" collapsed="false">
      <c r="A478" s="0" t="n">
        <v>5897</v>
      </c>
      <c r="B478" s="0" t="n">
        <v>59145</v>
      </c>
      <c r="C478" s="0" t="s">
        <v>911</v>
      </c>
      <c r="D478" s="29" t="n">
        <v>0</v>
      </c>
      <c r="E478" s="0" t="n">
        <v>59145</v>
      </c>
    </row>
    <row r="479" customFormat="false" ht="12.75" hidden="false" customHeight="false" outlineLevel="0" collapsed="false">
      <c r="A479" s="0" t="n">
        <v>5841</v>
      </c>
      <c r="B479" s="0" t="n">
        <v>57423</v>
      </c>
      <c r="C479" s="0" t="s">
        <v>912</v>
      </c>
      <c r="D479" s="29" t="n">
        <v>800000</v>
      </c>
      <c r="E479" s="0" t="n">
        <v>57423</v>
      </c>
    </row>
    <row r="480" customFormat="false" ht="12.75" hidden="false" customHeight="false" outlineLevel="0" collapsed="false">
      <c r="A480" s="0" t="n">
        <v>5522</v>
      </c>
      <c r="B480" s="0" t="n">
        <v>47902</v>
      </c>
      <c r="C480" s="0" t="s">
        <v>913</v>
      </c>
      <c r="D480" s="29" t="n">
        <v>0</v>
      </c>
      <c r="E480" s="0" t="n">
        <v>47902</v>
      </c>
    </row>
    <row r="481" customFormat="false" ht="12.75" hidden="false" customHeight="false" outlineLevel="0" collapsed="false">
      <c r="A481" s="0" t="n">
        <v>5713</v>
      </c>
      <c r="B481" s="0" t="n">
        <v>54113</v>
      </c>
      <c r="C481" s="0" t="s">
        <v>914</v>
      </c>
      <c r="D481" s="29" t="n">
        <v>0</v>
      </c>
      <c r="E481" s="0" t="n">
        <v>54113</v>
      </c>
    </row>
    <row r="482" customFormat="false" ht="12.75" hidden="false" customHeight="false" outlineLevel="0" collapsed="false">
      <c r="A482" s="0" t="n">
        <v>8905</v>
      </c>
      <c r="B482" s="0" t="n">
        <v>81813</v>
      </c>
      <c r="C482" s="0" t="s">
        <v>915</v>
      </c>
      <c r="D482" s="29" t="n">
        <v>275325</v>
      </c>
      <c r="E482" s="0" t="n">
        <v>81813</v>
      </c>
    </row>
    <row r="483" customFormat="false" ht="12.75" hidden="false" customHeight="false" outlineLevel="0" collapsed="false">
      <c r="A483" s="0" t="n">
        <v>9008</v>
      </c>
      <c r="B483" s="0" t="n">
        <v>93349</v>
      </c>
      <c r="C483" s="0" t="s">
        <v>916</v>
      </c>
      <c r="D483" s="29" t="n">
        <v>100000000</v>
      </c>
      <c r="E483" s="0" t="n">
        <v>93349</v>
      </c>
    </row>
    <row r="484" customFormat="false" ht="12.75" hidden="false" customHeight="false" outlineLevel="0" collapsed="false">
      <c r="A484" s="0" t="n">
        <v>9009</v>
      </c>
      <c r="B484" s="0" t="n">
        <v>93085</v>
      </c>
      <c r="C484" s="0" t="s">
        <v>917</v>
      </c>
      <c r="D484" s="29" t="n">
        <v>100000000</v>
      </c>
      <c r="E484" s="0" t="n">
        <v>93085</v>
      </c>
    </row>
    <row r="485" customFormat="false" ht="12.75" hidden="false" customHeight="false" outlineLevel="0" collapsed="false">
      <c r="A485" s="0" t="n">
        <v>9010</v>
      </c>
      <c r="B485" s="0" t="n">
        <v>93347</v>
      </c>
      <c r="C485" s="0" t="s">
        <v>918</v>
      </c>
      <c r="D485" s="29" t="n">
        <v>100000000</v>
      </c>
      <c r="E485" s="0" t="n">
        <v>93347</v>
      </c>
    </row>
    <row r="486" customFormat="false" ht="12.75" hidden="false" customHeight="false" outlineLevel="0" collapsed="false">
      <c r="A486" s="0" t="n">
        <v>6515</v>
      </c>
      <c r="B486" s="0" t="n">
        <v>35762</v>
      </c>
      <c r="C486" s="0" t="s">
        <v>919</v>
      </c>
      <c r="D486" s="29" t="n">
        <v>0</v>
      </c>
      <c r="E486" s="0" t="n">
        <v>35762</v>
      </c>
    </row>
    <row r="487" customFormat="false" ht="12.75" hidden="false" customHeight="false" outlineLevel="0" collapsed="false">
      <c r="A487" s="0" t="n">
        <v>5302</v>
      </c>
      <c r="B487" s="0" t="n">
        <v>6200</v>
      </c>
      <c r="C487" s="0" t="s">
        <v>920</v>
      </c>
      <c r="D487" s="29" t="n">
        <v>0</v>
      </c>
      <c r="E487" s="0" t="n">
        <v>6200</v>
      </c>
    </row>
    <row r="488" customFormat="false" ht="12.75" hidden="false" customHeight="false" outlineLevel="0" collapsed="false">
      <c r="A488" s="0" t="n">
        <v>10056</v>
      </c>
      <c r="B488" s="0" t="n">
        <v>131776</v>
      </c>
      <c r="C488" s="0" t="s">
        <v>921</v>
      </c>
      <c r="D488" s="29" t="n">
        <v>10000000</v>
      </c>
      <c r="E488" s="0" t="n">
        <v>131776</v>
      </c>
    </row>
    <row r="489" customFormat="false" ht="12.75" hidden="false" customHeight="false" outlineLevel="0" collapsed="false">
      <c r="A489" s="0" t="n">
        <v>5321</v>
      </c>
      <c r="B489" s="0" t="n">
        <v>10255</v>
      </c>
      <c r="C489" s="0" t="s">
        <v>368</v>
      </c>
      <c r="D489" s="29" t="n">
        <v>250000</v>
      </c>
      <c r="E489" s="0" t="n">
        <v>10255</v>
      </c>
    </row>
    <row r="490" customFormat="false" ht="12.75" hidden="false" customHeight="false" outlineLevel="0" collapsed="false">
      <c r="A490" s="0" t="n">
        <v>5361</v>
      </c>
      <c r="B490" s="0" t="n">
        <v>26038</v>
      </c>
      <c r="C490" s="0" t="s">
        <v>133</v>
      </c>
      <c r="D490" s="29" t="n">
        <v>94541366</v>
      </c>
      <c r="E490" s="0" t="n">
        <v>26038</v>
      </c>
    </row>
    <row r="491" customFormat="false" ht="12.75" hidden="false" customHeight="false" outlineLevel="0" collapsed="false">
      <c r="A491" s="0" t="n">
        <v>5894</v>
      </c>
      <c r="B491" s="0" t="n">
        <v>58979</v>
      </c>
      <c r="C491" s="0" t="s">
        <v>922</v>
      </c>
      <c r="D491" s="29" t="n">
        <v>100000</v>
      </c>
      <c r="E491" s="0" t="n">
        <v>58979</v>
      </c>
    </row>
    <row r="492" customFormat="false" ht="12.75" hidden="false" customHeight="false" outlineLevel="0" collapsed="false">
      <c r="A492" s="0" t="n">
        <v>10180</v>
      </c>
      <c r="B492" s="0" t="n">
        <v>55027</v>
      </c>
      <c r="C492" s="0" t="s">
        <v>923</v>
      </c>
      <c r="D492" s="29" t="n">
        <v>200000</v>
      </c>
      <c r="E492" s="0" t="n">
        <v>55027</v>
      </c>
    </row>
    <row r="493" customFormat="false" ht="12.75" hidden="false" customHeight="false" outlineLevel="0" collapsed="false">
      <c r="A493" s="0" t="n">
        <v>9216</v>
      </c>
      <c r="B493" s="0" t="n">
        <v>87076</v>
      </c>
      <c r="C493" s="0" t="s">
        <v>924</v>
      </c>
      <c r="D493" s="29" t="n">
        <v>2000</v>
      </c>
      <c r="E493" s="0" t="n">
        <v>87076</v>
      </c>
    </row>
    <row r="494" customFormat="false" ht="12.75" hidden="false" customHeight="false" outlineLevel="0" collapsed="false">
      <c r="A494" s="0" t="n">
        <v>9425</v>
      </c>
      <c r="B494" s="0" t="n">
        <v>95367</v>
      </c>
      <c r="C494" s="0" t="s">
        <v>925</v>
      </c>
      <c r="D494" s="29" t="n">
        <v>0</v>
      </c>
      <c r="E494" s="0" t="n">
        <v>95367</v>
      </c>
    </row>
    <row r="495" customFormat="false" ht="12.75" hidden="false" customHeight="false" outlineLevel="0" collapsed="false">
      <c r="A495" s="0" t="n">
        <v>5328</v>
      </c>
      <c r="B495" s="0" t="n">
        <v>11125</v>
      </c>
      <c r="C495" s="0" t="s">
        <v>926</v>
      </c>
      <c r="D495" s="29" t="n">
        <v>0</v>
      </c>
      <c r="E495" s="0" t="n">
        <v>11125</v>
      </c>
    </row>
    <row r="496" customFormat="false" ht="12.75" hidden="false" customHeight="false" outlineLevel="0" collapsed="false">
      <c r="A496" s="0" t="n">
        <v>8178</v>
      </c>
      <c r="B496" s="0" t="n">
        <v>81831</v>
      </c>
      <c r="C496" s="0" t="s">
        <v>927</v>
      </c>
      <c r="D496" s="29" t="n">
        <v>0</v>
      </c>
      <c r="E496" s="0" t="n">
        <v>81831</v>
      </c>
    </row>
    <row r="497" customFormat="false" ht="12.75" hidden="false" customHeight="false" outlineLevel="0" collapsed="false">
      <c r="A497" s="0" t="n">
        <v>8324</v>
      </c>
      <c r="B497" s="0" t="n">
        <v>80022</v>
      </c>
      <c r="C497" s="0" t="s">
        <v>928</v>
      </c>
      <c r="D497" s="29" t="n">
        <v>0</v>
      </c>
      <c r="E497" s="0" t="n">
        <v>80022</v>
      </c>
    </row>
    <row r="498" customFormat="false" ht="12.75" hidden="false" customHeight="false" outlineLevel="0" collapsed="false">
      <c r="A498" s="0" t="n">
        <v>8495</v>
      </c>
      <c r="B498" s="0" t="n">
        <v>84019</v>
      </c>
      <c r="C498" s="0" t="s">
        <v>929</v>
      </c>
      <c r="D498" s="29" t="n">
        <v>0</v>
      </c>
      <c r="E498" s="0" t="n">
        <v>84019</v>
      </c>
    </row>
    <row r="499" customFormat="false" ht="12.75" hidden="false" customHeight="false" outlineLevel="0" collapsed="false">
      <c r="A499" s="0" t="n">
        <v>5305</v>
      </c>
      <c r="B499" s="0" t="n">
        <v>6221</v>
      </c>
      <c r="C499" s="0" t="s">
        <v>930</v>
      </c>
      <c r="D499" s="29" t="n">
        <v>400000</v>
      </c>
      <c r="E499" s="0" t="n">
        <v>6221</v>
      </c>
    </row>
    <row r="500" customFormat="false" ht="12.75" hidden="false" customHeight="false" outlineLevel="0" collapsed="false">
      <c r="A500" s="0" t="n">
        <v>9973</v>
      </c>
      <c r="B500" s="0" t="n">
        <v>110556</v>
      </c>
      <c r="C500" s="0" t="s">
        <v>931</v>
      </c>
      <c r="D500" s="29" t="n">
        <v>0</v>
      </c>
      <c r="E500" s="0" t="n">
        <v>110556</v>
      </c>
    </row>
    <row r="501" customFormat="false" ht="12.75" hidden="false" customHeight="false" outlineLevel="0" collapsed="false">
      <c r="A501" s="0" t="n">
        <v>9539</v>
      </c>
      <c r="B501" s="0" t="n">
        <v>96579</v>
      </c>
      <c r="C501" s="0" t="s">
        <v>932</v>
      </c>
      <c r="D501" s="29" t="n">
        <v>2000</v>
      </c>
      <c r="E501" s="0" t="n">
        <v>96579</v>
      </c>
    </row>
    <row r="502" customFormat="false" ht="12.75" hidden="false" customHeight="false" outlineLevel="0" collapsed="false">
      <c r="A502" s="0" t="n">
        <v>10383</v>
      </c>
      <c r="B502" s="0" t="n">
        <v>154821</v>
      </c>
      <c r="C502" s="0" t="s">
        <v>933</v>
      </c>
      <c r="D502" s="29" t="n">
        <v>0</v>
      </c>
      <c r="E502" s="0" t="n">
        <v>154821</v>
      </c>
    </row>
    <row r="503" customFormat="false" ht="12.75" hidden="false" customHeight="false" outlineLevel="0" collapsed="false">
      <c r="A503" s="0" t="n">
        <v>9397</v>
      </c>
      <c r="B503" s="0" t="n">
        <v>94405</v>
      </c>
      <c r="C503" s="0" t="s">
        <v>934</v>
      </c>
      <c r="D503" s="29" t="n">
        <v>2000</v>
      </c>
      <c r="E503" s="0" t="n">
        <v>94405</v>
      </c>
    </row>
    <row r="504" customFormat="false" ht="12.75" hidden="false" customHeight="false" outlineLevel="0" collapsed="false">
      <c r="A504" s="0" t="n">
        <v>9370</v>
      </c>
      <c r="B504" s="0" t="n">
        <v>3543</v>
      </c>
      <c r="C504" s="0" t="s">
        <v>935</v>
      </c>
      <c r="D504" s="29" t="n">
        <v>977832</v>
      </c>
      <c r="E504" s="0" t="n">
        <v>3543</v>
      </c>
    </row>
    <row r="505" customFormat="false" ht="12.75" hidden="false" customHeight="false" outlineLevel="0" collapsed="false">
      <c r="A505" s="0" t="n">
        <v>7083</v>
      </c>
      <c r="B505" s="0" t="n">
        <v>76267</v>
      </c>
      <c r="C505" s="0" t="s">
        <v>936</v>
      </c>
      <c r="D505" s="29" t="n">
        <v>0</v>
      </c>
      <c r="E505" s="0" t="n">
        <v>76267</v>
      </c>
    </row>
    <row r="506" customFormat="false" ht="12.75" hidden="false" customHeight="false" outlineLevel="0" collapsed="false">
      <c r="A506" s="0" t="n">
        <v>8388</v>
      </c>
      <c r="B506" s="0" t="n">
        <v>81473</v>
      </c>
      <c r="C506" s="0" t="s">
        <v>937</v>
      </c>
      <c r="D506" s="29" t="n">
        <v>800000</v>
      </c>
      <c r="E506" s="0" t="n">
        <v>81473</v>
      </c>
    </row>
    <row r="507" customFormat="false" ht="12.75" hidden="false" customHeight="false" outlineLevel="0" collapsed="false">
      <c r="A507" s="0" t="n">
        <v>7495</v>
      </c>
      <c r="B507" s="0" t="n">
        <v>66073</v>
      </c>
      <c r="C507" s="0" t="s">
        <v>370</v>
      </c>
      <c r="D507" s="29" t="n">
        <v>1000000</v>
      </c>
      <c r="E507" s="0" t="n">
        <v>66073</v>
      </c>
    </row>
    <row r="508" customFormat="false" ht="12.75" hidden="false" customHeight="false" outlineLevel="0" collapsed="false">
      <c r="A508" s="0" t="n">
        <v>7449</v>
      </c>
      <c r="B508" s="0" t="n">
        <v>57543</v>
      </c>
      <c r="C508" s="0" t="s">
        <v>86</v>
      </c>
      <c r="D508" s="29" t="n">
        <v>0</v>
      </c>
      <c r="E508" s="0" t="n">
        <v>57543</v>
      </c>
    </row>
    <row r="509" customFormat="false" ht="12.75" hidden="false" customHeight="false" outlineLevel="0" collapsed="false">
      <c r="A509" s="0" t="n">
        <v>9087</v>
      </c>
      <c r="B509" s="0" t="n">
        <v>94330</v>
      </c>
      <c r="C509" s="0" t="s">
        <v>938</v>
      </c>
      <c r="D509" s="29" t="n">
        <v>0</v>
      </c>
      <c r="E509" s="0" t="n">
        <v>94330</v>
      </c>
    </row>
    <row r="510" customFormat="false" ht="12.75" hidden="false" customHeight="false" outlineLevel="0" collapsed="false">
      <c r="A510" s="0" t="n">
        <v>5576</v>
      </c>
      <c r="B510" s="0" t="n">
        <v>50880</v>
      </c>
      <c r="C510" s="0" t="s">
        <v>939</v>
      </c>
      <c r="D510" s="29" t="n">
        <v>19121426</v>
      </c>
      <c r="E510" s="0" t="n">
        <v>50880</v>
      </c>
    </row>
    <row r="511" customFormat="false" ht="12.75" hidden="false" customHeight="false" outlineLevel="0" collapsed="false">
      <c r="A511" s="0" t="n">
        <v>7367</v>
      </c>
      <c r="B511" s="0" t="n">
        <v>56756</v>
      </c>
      <c r="C511" s="0" t="s">
        <v>940</v>
      </c>
      <c r="D511" s="29" t="n">
        <v>0</v>
      </c>
      <c r="E511" s="0" t="n">
        <v>56756</v>
      </c>
    </row>
    <row r="512" customFormat="false" ht="12.75" hidden="false" customHeight="false" outlineLevel="0" collapsed="false">
      <c r="A512" s="0" t="n">
        <v>8700</v>
      </c>
      <c r="B512" s="0" t="n">
        <v>82932</v>
      </c>
      <c r="C512" s="0" t="s">
        <v>941</v>
      </c>
      <c r="D512" s="29" t="n">
        <v>800000</v>
      </c>
      <c r="E512" s="0" t="n">
        <v>82932</v>
      </c>
    </row>
    <row r="513" customFormat="false" ht="12.75" hidden="false" customHeight="false" outlineLevel="0" collapsed="false">
      <c r="A513" s="0" t="n">
        <v>9202</v>
      </c>
      <c r="B513" s="0" t="n">
        <v>84018</v>
      </c>
      <c r="C513" s="0" t="s">
        <v>942</v>
      </c>
      <c r="D513" s="29" t="n">
        <v>800000</v>
      </c>
      <c r="E513" s="0" t="n">
        <v>84018</v>
      </c>
    </row>
    <row r="514" customFormat="false" ht="12.75" hidden="false" customHeight="false" outlineLevel="0" collapsed="false">
      <c r="A514" s="0" t="n">
        <v>5270</v>
      </c>
      <c r="B514" s="0" t="n">
        <v>5264</v>
      </c>
      <c r="C514" s="0" t="s">
        <v>943</v>
      </c>
      <c r="D514" s="29" t="n">
        <v>72246390</v>
      </c>
      <c r="E514" s="0" t="n">
        <v>5264</v>
      </c>
    </row>
    <row r="515" customFormat="false" ht="12.75" hidden="false" customHeight="false" outlineLevel="0" collapsed="false">
      <c r="A515" s="0" t="n">
        <v>5900</v>
      </c>
      <c r="B515" s="0" t="n">
        <v>59207</v>
      </c>
      <c r="C515" s="0" t="s">
        <v>371</v>
      </c>
      <c r="D515" s="29" t="n">
        <v>1676850</v>
      </c>
      <c r="E515" s="0" t="n">
        <v>59207</v>
      </c>
    </row>
    <row r="516" customFormat="false" ht="12.75" hidden="false" customHeight="false" outlineLevel="0" collapsed="false">
      <c r="A516" s="0" t="n">
        <v>8772</v>
      </c>
      <c r="B516" s="0" t="n">
        <v>89399</v>
      </c>
      <c r="C516" s="0" t="s">
        <v>944</v>
      </c>
      <c r="D516" s="29" t="n">
        <v>200000</v>
      </c>
      <c r="E516" s="0" t="n">
        <v>89399</v>
      </c>
    </row>
    <row r="517" customFormat="false" ht="12.75" hidden="false" customHeight="false" outlineLevel="0" collapsed="false">
      <c r="A517" s="0" t="n">
        <v>9217</v>
      </c>
      <c r="B517" s="0" t="n">
        <v>81845</v>
      </c>
      <c r="C517" s="0" t="s">
        <v>945</v>
      </c>
      <c r="D517" s="29" t="n">
        <v>112607</v>
      </c>
      <c r="E517" s="0" t="n">
        <v>81845</v>
      </c>
    </row>
    <row r="518" customFormat="false" ht="12.75" hidden="false" customHeight="false" outlineLevel="0" collapsed="false">
      <c r="A518" s="0" t="n">
        <v>5424</v>
      </c>
      <c r="B518" s="0" t="n">
        <v>27457</v>
      </c>
      <c r="C518" s="0" t="s">
        <v>372</v>
      </c>
      <c r="D518" s="29" t="n">
        <v>74043722</v>
      </c>
      <c r="E518" s="0" t="n">
        <v>27457</v>
      </c>
    </row>
    <row r="519" customFormat="false" ht="12.75" hidden="false" customHeight="false" outlineLevel="0" collapsed="false">
      <c r="A519" s="0" t="n">
        <v>8515</v>
      </c>
      <c r="B519" s="0" t="n">
        <v>57764</v>
      </c>
      <c r="C519" s="0" t="s">
        <v>946</v>
      </c>
      <c r="D519" s="29" t="n">
        <v>761102</v>
      </c>
      <c r="E519" s="0" t="n">
        <v>57764</v>
      </c>
    </row>
    <row r="520" customFormat="false" ht="12.75" hidden="false" customHeight="false" outlineLevel="0" collapsed="false">
      <c r="A520" s="0" t="n">
        <v>5560</v>
      </c>
      <c r="B520" s="0" t="n">
        <v>50006</v>
      </c>
      <c r="C520" s="0" t="s">
        <v>947</v>
      </c>
      <c r="D520" s="29" t="n">
        <v>40000</v>
      </c>
      <c r="E520" s="0" t="n">
        <v>50006</v>
      </c>
    </row>
    <row r="521" customFormat="false" ht="12.75" hidden="false" customHeight="false" outlineLevel="0" collapsed="false">
      <c r="A521" s="0" t="n">
        <v>7088</v>
      </c>
      <c r="B521" s="0" t="n">
        <v>49162</v>
      </c>
      <c r="C521" s="0" t="s">
        <v>948</v>
      </c>
      <c r="D521" s="29" t="n">
        <v>2500000</v>
      </c>
      <c r="E521" s="0" t="n">
        <v>49162</v>
      </c>
    </row>
    <row r="522" customFormat="false" ht="12.75" hidden="false" customHeight="false" outlineLevel="0" collapsed="false">
      <c r="A522" s="0" t="n">
        <v>9665</v>
      </c>
      <c r="B522" s="0" t="n">
        <v>98991</v>
      </c>
      <c r="C522" s="0" t="s">
        <v>949</v>
      </c>
      <c r="D522" s="29" t="n">
        <v>16000</v>
      </c>
      <c r="E522" s="0" t="n">
        <v>98991</v>
      </c>
    </row>
    <row r="523" customFormat="false" ht="12.75" hidden="false" customHeight="false" outlineLevel="0" collapsed="false">
      <c r="A523" s="0" t="n">
        <v>5109</v>
      </c>
      <c r="B523" s="0" t="n">
        <v>863</v>
      </c>
      <c r="C523" s="0" t="s">
        <v>950</v>
      </c>
      <c r="D523" s="29" t="n">
        <v>0</v>
      </c>
      <c r="E523" s="0" t="n">
        <v>863</v>
      </c>
    </row>
    <row r="524" customFormat="false" ht="12.75" hidden="false" customHeight="false" outlineLevel="0" collapsed="false">
      <c r="A524" s="0" t="n">
        <v>9535</v>
      </c>
      <c r="B524" s="0" t="n">
        <v>71756</v>
      </c>
      <c r="C524" s="0" t="s">
        <v>951</v>
      </c>
      <c r="D524" s="29" t="n">
        <v>1087785</v>
      </c>
      <c r="E524" s="0" t="n">
        <v>71756</v>
      </c>
    </row>
    <row r="525" customFormat="false" ht="12.75" hidden="false" customHeight="false" outlineLevel="0" collapsed="false">
      <c r="A525" s="0" t="n">
        <v>8950</v>
      </c>
      <c r="B525" s="0" t="n">
        <v>47856</v>
      </c>
      <c r="C525" s="0" t="s">
        <v>952</v>
      </c>
      <c r="D525" s="29" t="n">
        <v>75000</v>
      </c>
      <c r="E525" s="0" t="n">
        <v>47856</v>
      </c>
    </row>
    <row r="526" customFormat="false" ht="12.75" hidden="false" customHeight="false" outlineLevel="0" collapsed="false">
      <c r="A526" s="0" t="n">
        <v>5271</v>
      </c>
      <c r="B526" s="0" t="n">
        <v>5266</v>
      </c>
      <c r="C526" s="0" t="s">
        <v>953</v>
      </c>
      <c r="D526" s="29" t="n">
        <v>0</v>
      </c>
      <c r="E526" s="0" t="n">
        <v>5266</v>
      </c>
    </row>
    <row r="527" customFormat="false" ht="12.75" hidden="false" customHeight="false" outlineLevel="0" collapsed="false">
      <c r="A527" s="0" t="n">
        <v>9346</v>
      </c>
      <c r="B527" s="0" t="n">
        <v>79672</v>
      </c>
      <c r="C527" s="0" t="s">
        <v>954</v>
      </c>
      <c r="D527" s="29" t="n">
        <v>0</v>
      </c>
      <c r="E527" s="0" t="n">
        <v>79672</v>
      </c>
    </row>
    <row r="528" customFormat="false" ht="12.75" hidden="false" customHeight="false" outlineLevel="0" collapsed="false">
      <c r="A528" s="0" t="n">
        <v>10037</v>
      </c>
      <c r="B528" s="0" t="n">
        <v>117665</v>
      </c>
      <c r="C528" s="0" t="s">
        <v>955</v>
      </c>
      <c r="D528" s="29" t="n">
        <v>8000</v>
      </c>
      <c r="E528" s="0" t="n">
        <v>117665</v>
      </c>
    </row>
    <row r="529" customFormat="false" ht="12.75" hidden="false" customHeight="false" outlineLevel="0" collapsed="false">
      <c r="A529" s="0" t="n">
        <v>10286</v>
      </c>
      <c r="B529" s="0" t="n">
        <v>96468</v>
      </c>
      <c r="C529" s="0" t="s">
        <v>956</v>
      </c>
      <c r="D529" s="29" t="n">
        <v>40000</v>
      </c>
      <c r="E529" s="0" t="n">
        <v>96468</v>
      </c>
    </row>
    <row r="530" customFormat="false" ht="12.75" hidden="false" customHeight="false" outlineLevel="0" collapsed="false">
      <c r="A530" s="0" t="n">
        <v>8539</v>
      </c>
      <c r="B530" s="0" t="n">
        <v>50773</v>
      </c>
      <c r="C530" s="0" t="s">
        <v>957</v>
      </c>
      <c r="D530" s="29" t="n">
        <v>48000</v>
      </c>
      <c r="E530" s="0" t="n">
        <v>50773</v>
      </c>
    </row>
    <row r="531" customFormat="false" ht="12.75" hidden="false" customHeight="false" outlineLevel="0" collapsed="false">
      <c r="A531" s="0" t="n">
        <v>7092</v>
      </c>
      <c r="B531" s="0" t="n">
        <v>61544</v>
      </c>
      <c r="C531" s="0" t="s">
        <v>159</v>
      </c>
      <c r="D531" s="29" t="n">
        <v>500000</v>
      </c>
      <c r="E531" s="0" t="n">
        <v>61544</v>
      </c>
    </row>
    <row r="532" customFormat="false" ht="12.75" hidden="false" customHeight="false" outlineLevel="0" collapsed="false">
      <c r="A532" s="0" t="n">
        <v>8844</v>
      </c>
      <c r="B532" s="0" t="n">
        <v>91970</v>
      </c>
      <c r="C532" s="0" t="s">
        <v>958</v>
      </c>
      <c r="D532" s="29" t="n">
        <v>1</v>
      </c>
      <c r="E532" s="0" t="n">
        <v>91970</v>
      </c>
    </row>
    <row r="533" customFormat="false" ht="12.75" hidden="false" customHeight="false" outlineLevel="0" collapsed="false">
      <c r="A533" s="0" t="n">
        <v>5272</v>
      </c>
      <c r="B533" s="0" t="n">
        <v>5268</v>
      </c>
      <c r="C533" s="0" t="s">
        <v>959</v>
      </c>
      <c r="D533" s="29" t="n">
        <v>10000000</v>
      </c>
      <c r="E533" s="0" t="n">
        <v>5268</v>
      </c>
    </row>
    <row r="534" customFormat="false" ht="12.75" hidden="false" customHeight="false" outlineLevel="0" collapsed="false">
      <c r="A534" s="0" t="n">
        <v>6620</v>
      </c>
      <c r="B534" s="0" t="n">
        <v>71842</v>
      </c>
      <c r="C534" s="0" t="s">
        <v>960</v>
      </c>
      <c r="D534" s="29" t="n">
        <v>80000</v>
      </c>
      <c r="E534" s="0" t="n">
        <v>71842</v>
      </c>
    </row>
    <row r="535" customFormat="false" ht="12.75" hidden="false" customHeight="false" outlineLevel="0" collapsed="false">
      <c r="A535" s="0" t="n">
        <v>9253</v>
      </c>
      <c r="B535" s="0" t="n">
        <v>58566</v>
      </c>
      <c r="C535" s="0" t="s">
        <v>961</v>
      </c>
      <c r="D535" s="29" t="n">
        <v>1600000</v>
      </c>
      <c r="E535" s="0" t="n">
        <v>58566</v>
      </c>
    </row>
    <row r="536" customFormat="false" ht="12.75" hidden="false" customHeight="false" outlineLevel="0" collapsed="false">
      <c r="A536" s="0" t="n">
        <v>7523</v>
      </c>
      <c r="B536" s="0" t="n">
        <v>80302</v>
      </c>
      <c r="C536" s="0" t="s">
        <v>962</v>
      </c>
      <c r="D536" s="29" t="n">
        <v>80000</v>
      </c>
      <c r="E536" s="0" t="n">
        <v>80302</v>
      </c>
    </row>
    <row r="537" customFormat="false" ht="12.75" hidden="false" customHeight="false" outlineLevel="0" collapsed="false">
      <c r="A537" s="0" t="n">
        <v>8309</v>
      </c>
      <c r="B537" s="0" t="n">
        <v>62967</v>
      </c>
      <c r="C537" s="0" t="s">
        <v>963</v>
      </c>
      <c r="D537" s="29" t="n">
        <v>0</v>
      </c>
      <c r="E537" s="0" t="n">
        <v>62967</v>
      </c>
    </row>
    <row r="538" customFormat="false" ht="12.75" hidden="false" customHeight="false" outlineLevel="0" collapsed="false">
      <c r="A538" s="0" t="n">
        <v>5406</v>
      </c>
      <c r="B538" s="0" t="n">
        <v>26506</v>
      </c>
      <c r="C538" s="0" t="s">
        <v>964</v>
      </c>
      <c r="D538" s="29" t="n">
        <v>0</v>
      </c>
      <c r="E538" s="0" t="n">
        <v>26506</v>
      </c>
    </row>
    <row r="539" customFormat="false" ht="12.75" hidden="false" customHeight="false" outlineLevel="0" collapsed="false">
      <c r="A539" s="0" t="n">
        <v>6707</v>
      </c>
      <c r="B539" s="0" t="n">
        <v>73723</v>
      </c>
      <c r="C539" s="0" t="s">
        <v>965</v>
      </c>
      <c r="D539" s="29" t="n">
        <v>0</v>
      </c>
      <c r="E539" s="0" t="n">
        <v>73723</v>
      </c>
    </row>
    <row r="540" customFormat="false" ht="12.75" hidden="false" customHeight="false" outlineLevel="0" collapsed="false">
      <c r="A540" s="0" t="n">
        <v>9945</v>
      </c>
      <c r="B540" s="0" t="n">
        <v>111128</v>
      </c>
      <c r="C540" s="0" t="s">
        <v>966</v>
      </c>
      <c r="D540" s="29" t="n">
        <v>4000</v>
      </c>
      <c r="E540" s="0" t="n">
        <v>111128</v>
      </c>
    </row>
    <row r="541" customFormat="false" ht="12.75" hidden="false" customHeight="false" outlineLevel="0" collapsed="false">
      <c r="A541" s="0" t="n">
        <v>9218</v>
      </c>
      <c r="B541" s="0" t="n">
        <v>57222</v>
      </c>
      <c r="C541" s="0" t="s">
        <v>967</v>
      </c>
      <c r="D541" s="29" t="n">
        <v>600000</v>
      </c>
      <c r="E541" s="0" t="n">
        <v>57222</v>
      </c>
    </row>
    <row r="542" customFormat="false" ht="12.75" hidden="false" customHeight="false" outlineLevel="0" collapsed="false">
      <c r="A542" s="0" t="n">
        <v>9741</v>
      </c>
      <c r="B542" s="0" t="n">
        <v>96017</v>
      </c>
      <c r="C542" s="0" t="s">
        <v>968</v>
      </c>
      <c r="D542" s="29" t="n">
        <v>0</v>
      </c>
      <c r="E542" s="0" t="n">
        <v>96017</v>
      </c>
    </row>
    <row r="543" customFormat="false" ht="12.75" hidden="false" customHeight="false" outlineLevel="0" collapsed="false">
      <c r="A543" s="0" t="n">
        <v>8660</v>
      </c>
      <c r="B543" s="0" t="n">
        <v>70501</v>
      </c>
      <c r="C543" s="0" t="s">
        <v>969</v>
      </c>
      <c r="D543" s="29" t="n">
        <v>25000</v>
      </c>
      <c r="E543" s="0" t="n">
        <v>70501</v>
      </c>
    </row>
    <row r="544" customFormat="false" ht="12.75" hidden="false" customHeight="false" outlineLevel="0" collapsed="false">
      <c r="A544" s="0" t="n">
        <v>6621</v>
      </c>
      <c r="B544" s="0" t="n">
        <v>53734</v>
      </c>
      <c r="C544" s="0" t="s">
        <v>970</v>
      </c>
      <c r="D544" s="29" t="n">
        <v>0</v>
      </c>
      <c r="E544" s="0" t="n">
        <v>53734</v>
      </c>
    </row>
    <row r="545" customFormat="false" ht="12.75" hidden="false" customHeight="false" outlineLevel="0" collapsed="false">
      <c r="A545" s="0" t="n">
        <v>6624</v>
      </c>
      <c r="B545" s="0" t="n">
        <v>6207</v>
      </c>
      <c r="C545" s="0" t="s">
        <v>971</v>
      </c>
      <c r="D545" s="29" t="n">
        <v>0</v>
      </c>
      <c r="E545" s="0" t="n">
        <v>6207</v>
      </c>
    </row>
    <row r="546" customFormat="false" ht="12.75" hidden="false" customHeight="false" outlineLevel="0" collapsed="false">
      <c r="A546" s="0" t="n">
        <v>5236</v>
      </c>
      <c r="B546" s="0" t="n">
        <v>3526</v>
      </c>
      <c r="C546" s="0" t="s">
        <v>972</v>
      </c>
      <c r="D546" s="29" t="n">
        <v>14000000</v>
      </c>
      <c r="E546" s="0" t="n">
        <v>3526</v>
      </c>
    </row>
    <row r="547" customFormat="false" ht="12.75" hidden="false" customHeight="false" outlineLevel="0" collapsed="false">
      <c r="A547" s="0" t="n">
        <v>10057</v>
      </c>
      <c r="B547" s="0" t="n">
        <v>131773</v>
      </c>
      <c r="C547" s="0" t="s">
        <v>973</v>
      </c>
      <c r="D547" s="29" t="n">
        <v>100000000</v>
      </c>
      <c r="E547" s="0" t="n">
        <v>131773</v>
      </c>
    </row>
    <row r="548" customFormat="false" ht="12.75" hidden="false" customHeight="false" outlineLevel="0" collapsed="false">
      <c r="A548" s="0" t="n">
        <v>9786</v>
      </c>
      <c r="B548" s="0" t="n">
        <v>63301</v>
      </c>
      <c r="C548" s="0" t="s">
        <v>974</v>
      </c>
      <c r="D548" s="29" t="n">
        <v>0</v>
      </c>
      <c r="E548" s="0" t="n">
        <v>63301</v>
      </c>
    </row>
    <row r="549" customFormat="false" ht="12.75" hidden="false" customHeight="false" outlineLevel="0" collapsed="false">
      <c r="A549" s="0" t="n">
        <v>5110</v>
      </c>
      <c r="B549" s="0" t="n">
        <v>879</v>
      </c>
      <c r="C549" s="0" t="s">
        <v>374</v>
      </c>
      <c r="D549" s="29" t="n">
        <v>27711172</v>
      </c>
      <c r="E549" s="0" t="n">
        <v>879</v>
      </c>
    </row>
    <row r="550" customFormat="false" ht="12.75" hidden="false" customHeight="false" outlineLevel="0" collapsed="false">
      <c r="A550" s="0" t="n">
        <v>5112</v>
      </c>
      <c r="B550" s="0" t="n">
        <v>881</v>
      </c>
      <c r="C550" s="0" t="s">
        <v>302</v>
      </c>
      <c r="D550" s="29" t="n">
        <v>95145168</v>
      </c>
      <c r="E550" s="0" t="n">
        <v>881</v>
      </c>
    </row>
    <row r="551" customFormat="false" ht="12.75" hidden="false" customHeight="false" outlineLevel="0" collapsed="false">
      <c r="A551" s="0" t="n">
        <v>5013</v>
      </c>
      <c r="B551" s="0" t="n">
        <v>52</v>
      </c>
      <c r="C551" s="0" t="s">
        <v>975</v>
      </c>
      <c r="D551" s="29" t="n">
        <v>2000000</v>
      </c>
      <c r="E551" s="0" t="n">
        <v>52</v>
      </c>
    </row>
    <row r="552" customFormat="false" ht="12.75" hidden="false" customHeight="false" outlineLevel="0" collapsed="false">
      <c r="A552" s="0" t="n">
        <v>5382</v>
      </c>
      <c r="B552" s="0" t="n">
        <v>26272</v>
      </c>
      <c r="C552" s="0" t="s">
        <v>976</v>
      </c>
      <c r="D552" s="29" t="n">
        <v>0</v>
      </c>
      <c r="E552" s="0" t="n">
        <v>26272</v>
      </c>
    </row>
    <row r="553" customFormat="false" ht="12.75" hidden="false" customHeight="false" outlineLevel="0" collapsed="false">
      <c r="A553" s="0" t="n">
        <v>9727</v>
      </c>
      <c r="B553" s="0" t="n">
        <v>99644</v>
      </c>
      <c r="C553" s="0" t="s">
        <v>977</v>
      </c>
      <c r="D553" s="29" t="n">
        <v>23937</v>
      </c>
      <c r="E553" s="0" t="n">
        <v>99644</v>
      </c>
    </row>
    <row r="554" customFormat="false" ht="12.75" hidden="false" customHeight="false" outlineLevel="0" collapsed="false">
      <c r="A554" s="0" t="n">
        <v>9219</v>
      </c>
      <c r="B554" s="0" t="n">
        <v>87787</v>
      </c>
      <c r="C554" s="0" t="s">
        <v>978</v>
      </c>
      <c r="D554" s="29" t="n">
        <v>40000</v>
      </c>
      <c r="E554" s="0" t="n">
        <v>87787</v>
      </c>
    </row>
    <row r="555" customFormat="false" ht="12.75" hidden="false" customHeight="false" outlineLevel="0" collapsed="false">
      <c r="A555" s="0" t="n">
        <v>5111</v>
      </c>
      <c r="B555" s="0" t="n">
        <v>880</v>
      </c>
      <c r="C555" s="0" t="s">
        <v>979</v>
      </c>
      <c r="D555" s="29" t="n">
        <v>0</v>
      </c>
      <c r="E555" s="0" t="n">
        <v>880</v>
      </c>
    </row>
    <row r="556" customFormat="false" ht="12.75" hidden="false" customHeight="false" outlineLevel="0" collapsed="false">
      <c r="A556" s="0" t="n">
        <v>8137</v>
      </c>
      <c r="B556" s="0" t="n">
        <v>886</v>
      </c>
      <c r="C556" s="0" t="s">
        <v>980</v>
      </c>
      <c r="D556" s="29" t="n">
        <v>800000</v>
      </c>
      <c r="E556" s="0" t="n">
        <v>886</v>
      </c>
    </row>
    <row r="557" customFormat="false" ht="12.75" hidden="false" customHeight="false" outlineLevel="0" collapsed="false">
      <c r="A557" s="0" t="n">
        <v>9823</v>
      </c>
      <c r="B557" s="0" t="n">
        <v>102539</v>
      </c>
      <c r="C557" s="0" t="s">
        <v>981</v>
      </c>
      <c r="D557" s="29" t="n">
        <v>2000000</v>
      </c>
      <c r="E557" s="0" t="n">
        <v>102539</v>
      </c>
    </row>
    <row r="558" customFormat="false" ht="12.75" hidden="false" customHeight="false" outlineLevel="0" collapsed="false">
      <c r="A558" s="0" t="n">
        <v>5113</v>
      </c>
      <c r="B558" s="0" t="n">
        <v>891</v>
      </c>
      <c r="C558" s="0" t="s">
        <v>982</v>
      </c>
      <c r="D558" s="29" t="n">
        <v>800000</v>
      </c>
      <c r="E558" s="0" t="n">
        <v>891</v>
      </c>
    </row>
    <row r="559" customFormat="false" ht="12.75" hidden="false" customHeight="false" outlineLevel="0" collapsed="false">
      <c r="A559" s="0" t="n">
        <v>5949</v>
      </c>
      <c r="B559" s="0" t="n">
        <v>61390</v>
      </c>
      <c r="C559" s="0" t="s">
        <v>983</v>
      </c>
      <c r="D559" s="29" t="n">
        <v>10000000</v>
      </c>
      <c r="E559" s="0" t="n">
        <v>61390</v>
      </c>
    </row>
    <row r="560" customFormat="false" ht="12.75" hidden="false" customHeight="false" outlineLevel="0" collapsed="false">
      <c r="A560" s="0" t="n">
        <v>5945</v>
      </c>
      <c r="B560" s="0" t="n">
        <v>61173</v>
      </c>
      <c r="C560" s="0" t="s">
        <v>984</v>
      </c>
      <c r="D560" s="29" t="n">
        <v>0</v>
      </c>
      <c r="E560" s="0" t="n">
        <v>61173</v>
      </c>
    </row>
    <row r="561" customFormat="false" ht="12.75" hidden="false" customHeight="false" outlineLevel="0" collapsed="false">
      <c r="A561" s="0" t="n">
        <v>10035</v>
      </c>
      <c r="B561" s="0" t="n">
        <v>85610</v>
      </c>
      <c r="C561" s="0" t="s">
        <v>985</v>
      </c>
      <c r="D561" s="29" t="n">
        <v>400000</v>
      </c>
      <c r="E561" s="0" t="n">
        <v>85610</v>
      </c>
    </row>
    <row r="562" customFormat="false" ht="12.75" hidden="false" customHeight="false" outlineLevel="0" collapsed="false">
      <c r="A562" s="0" t="n">
        <v>9721</v>
      </c>
      <c r="B562" s="0" t="n">
        <v>97684</v>
      </c>
      <c r="C562" s="0" t="s">
        <v>986</v>
      </c>
      <c r="D562" s="29" t="n">
        <v>400000</v>
      </c>
      <c r="E562" s="0" t="n">
        <v>97684</v>
      </c>
    </row>
    <row r="563" customFormat="false" ht="12.75" hidden="false" customHeight="false" outlineLevel="0" collapsed="false">
      <c r="A563" s="0" t="n">
        <v>5825</v>
      </c>
      <c r="B563" s="0" t="n">
        <v>56980</v>
      </c>
      <c r="C563" s="0" t="s">
        <v>987</v>
      </c>
      <c r="D563" s="29" t="n">
        <v>0</v>
      </c>
      <c r="E563" s="0" t="n">
        <v>56980</v>
      </c>
    </row>
    <row r="564" customFormat="false" ht="12.75" hidden="false" customHeight="false" outlineLevel="0" collapsed="false">
      <c r="A564" s="0" t="n">
        <v>7551</v>
      </c>
      <c r="B564" s="0" t="n">
        <v>11944</v>
      </c>
      <c r="C564" s="0" t="s">
        <v>988</v>
      </c>
      <c r="D564" s="29" t="n">
        <v>1</v>
      </c>
      <c r="E564" s="0" t="n">
        <v>11944</v>
      </c>
    </row>
    <row r="565" customFormat="false" ht="12.75" hidden="false" customHeight="false" outlineLevel="0" collapsed="false">
      <c r="A565" s="0" t="n">
        <v>7621</v>
      </c>
      <c r="B565" s="0" t="n">
        <v>80069</v>
      </c>
      <c r="C565" s="0" t="s">
        <v>989</v>
      </c>
      <c r="D565" s="29" t="n">
        <v>1</v>
      </c>
      <c r="E565" s="0" t="n">
        <v>80069</v>
      </c>
    </row>
    <row r="566" customFormat="false" ht="12.75" hidden="false" customHeight="false" outlineLevel="0" collapsed="false">
      <c r="A566" s="0" t="n">
        <v>5114</v>
      </c>
      <c r="B566" s="0" t="n">
        <v>897</v>
      </c>
      <c r="C566" s="0" t="s">
        <v>990</v>
      </c>
      <c r="D566" s="29" t="n">
        <v>0</v>
      </c>
      <c r="E566" s="0" t="n">
        <v>897</v>
      </c>
    </row>
    <row r="567" customFormat="false" ht="12.75" hidden="false" customHeight="false" outlineLevel="0" collapsed="false">
      <c r="A567" s="0" t="n">
        <v>9924</v>
      </c>
      <c r="B567" s="0" t="n">
        <v>110169</v>
      </c>
      <c r="C567" s="0" t="s">
        <v>991</v>
      </c>
      <c r="D567" s="29" t="n">
        <v>1</v>
      </c>
      <c r="E567" s="0" t="n">
        <v>110169</v>
      </c>
    </row>
    <row r="568" customFormat="false" ht="12.75" hidden="false" customHeight="false" outlineLevel="0" collapsed="false">
      <c r="A568" s="0" t="n">
        <v>8718</v>
      </c>
      <c r="B568" s="0" t="n">
        <v>84020</v>
      </c>
      <c r="C568" s="0" t="s">
        <v>992</v>
      </c>
      <c r="D568" s="29" t="n">
        <v>1000000</v>
      </c>
      <c r="E568" s="0" t="n">
        <v>84020</v>
      </c>
    </row>
    <row r="569" customFormat="false" ht="12.75" hidden="false" customHeight="false" outlineLevel="0" collapsed="false">
      <c r="A569" s="0" t="n">
        <v>7486</v>
      </c>
      <c r="B569" s="0" t="n">
        <v>80021</v>
      </c>
      <c r="C569" s="0" t="s">
        <v>993</v>
      </c>
      <c r="D569" s="29" t="n">
        <v>240000</v>
      </c>
      <c r="E569" s="0" t="n">
        <v>80021</v>
      </c>
    </row>
    <row r="570" customFormat="false" ht="12.75" hidden="false" customHeight="false" outlineLevel="0" collapsed="false">
      <c r="A570" s="0" t="n">
        <v>8175</v>
      </c>
      <c r="B570" s="0" t="n">
        <v>76707</v>
      </c>
      <c r="C570" s="0" t="s">
        <v>994</v>
      </c>
      <c r="D570" s="29" t="n">
        <v>4908729</v>
      </c>
      <c r="E570" s="0" t="n">
        <v>76707</v>
      </c>
    </row>
    <row r="571" customFormat="false" ht="12.75" hidden="false" customHeight="false" outlineLevel="0" collapsed="false">
      <c r="A571" s="0" t="n">
        <v>8664</v>
      </c>
      <c r="B571" s="0" t="n">
        <v>82990</v>
      </c>
      <c r="C571" s="0" t="s">
        <v>995</v>
      </c>
      <c r="D571" s="29" t="n">
        <v>120000</v>
      </c>
      <c r="E571" s="0" t="n">
        <v>82990</v>
      </c>
    </row>
    <row r="572" customFormat="false" ht="12.75" hidden="false" customHeight="false" outlineLevel="0" collapsed="false">
      <c r="A572" s="0" t="n">
        <v>9682</v>
      </c>
      <c r="B572" s="0" t="n">
        <v>97901</v>
      </c>
      <c r="C572" s="0" t="s">
        <v>996</v>
      </c>
      <c r="D572" s="29" t="n">
        <v>0</v>
      </c>
      <c r="E572" s="0" t="n">
        <v>97901</v>
      </c>
    </row>
    <row r="573" customFormat="false" ht="12.75" hidden="false" customHeight="false" outlineLevel="0" collapsed="false">
      <c r="A573" s="0" t="n">
        <v>5518</v>
      </c>
      <c r="B573" s="0" t="n">
        <v>47787</v>
      </c>
      <c r="C573" s="0" t="s">
        <v>997</v>
      </c>
      <c r="D573" s="29" t="n">
        <v>0</v>
      </c>
      <c r="E573" s="0" t="n">
        <v>47787</v>
      </c>
    </row>
    <row r="574" customFormat="false" ht="12.75" hidden="false" customHeight="false" outlineLevel="0" collapsed="false">
      <c r="A574" s="0" t="n">
        <v>8316</v>
      </c>
      <c r="B574" s="0" t="n">
        <v>49098</v>
      </c>
      <c r="C574" s="0" t="s">
        <v>998</v>
      </c>
      <c r="D574" s="29" t="n">
        <v>10000</v>
      </c>
      <c r="E574" s="0" t="n">
        <v>49098</v>
      </c>
    </row>
    <row r="575" customFormat="false" ht="12.75" hidden="false" customHeight="false" outlineLevel="0" collapsed="false">
      <c r="A575" s="0" t="n">
        <v>9220</v>
      </c>
      <c r="B575" s="0" t="n">
        <v>88140</v>
      </c>
      <c r="C575" s="0" t="s">
        <v>999</v>
      </c>
      <c r="D575" s="29" t="n">
        <v>2000</v>
      </c>
      <c r="E575" s="0" t="n">
        <v>88140</v>
      </c>
    </row>
    <row r="576" customFormat="false" ht="12.75" hidden="false" customHeight="false" outlineLevel="0" collapsed="false">
      <c r="A576" s="0" t="n">
        <v>9221</v>
      </c>
      <c r="B576" s="0" t="n">
        <v>86151</v>
      </c>
      <c r="C576" s="0" t="s">
        <v>1000</v>
      </c>
      <c r="D576" s="29" t="n">
        <v>8000</v>
      </c>
      <c r="E576" s="0" t="n">
        <v>86151</v>
      </c>
    </row>
    <row r="577" customFormat="false" ht="12.75" hidden="false" customHeight="false" outlineLevel="0" collapsed="false">
      <c r="A577" s="0" t="n">
        <v>5895</v>
      </c>
      <c r="B577" s="0" t="n">
        <v>58982</v>
      </c>
      <c r="C577" s="0" t="s">
        <v>377</v>
      </c>
      <c r="D577" s="29" t="n">
        <v>100000</v>
      </c>
      <c r="E577" s="0" t="n">
        <v>58982</v>
      </c>
    </row>
    <row r="578" customFormat="false" ht="12.75" hidden="false" customHeight="false" outlineLevel="0" collapsed="false">
      <c r="A578" s="0" t="n">
        <v>5934</v>
      </c>
      <c r="B578" s="0" t="n">
        <v>60192</v>
      </c>
      <c r="C578" s="0" t="s">
        <v>1001</v>
      </c>
      <c r="D578" s="29" t="n">
        <v>0</v>
      </c>
      <c r="E578" s="0" t="n">
        <v>60192</v>
      </c>
    </row>
    <row r="579" customFormat="false" ht="12.75" hidden="false" customHeight="false" outlineLevel="0" collapsed="false">
      <c r="A579" s="0" t="n">
        <v>5940</v>
      </c>
      <c r="B579" s="0" t="n">
        <v>60603</v>
      </c>
      <c r="C579" s="0" t="s">
        <v>1002</v>
      </c>
      <c r="D579" s="29" t="n">
        <v>0</v>
      </c>
      <c r="E579" s="0" t="n">
        <v>60603</v>
      </c>
    </row>
    <row r="580" customFormat="false" ht="12.75" hidden="false" customHeight="false" outlineLevel="0" collapsed="false">
      <c r="A580" s="0" t="n">
        <v>8907</v>
      </c>
      <c r="B580" s="0" t="n">
        <v>81285</v>
      </c>
      <c r="C580" s="0" t="s">
        <v>1003</v>
      </c>
      <c r="D580" s="29" t="n">
        <v>9987402</v>
      </c>
      <c r="E580" s="0" t="n">
        <v>81285</v>
      </c>
    </row>
    <row r="581" customFormat="false" ht="12.75" hidden="false" customHeight="false" outlineLevel="0" collapsed="false">
      <c r="A581" s="0" t="n">
        <v>6079</v>
      </c>
      <c r="B581" s="0" t="n">
        <v>65255</v>
      </c>
      <c r="C581" s="0" t="s">
        <v>1004</v>
      </c>
      <c r="D581" s="29" t="n">
        <v>40000000</v>
      </c>
      <c r="E581" s="0" t="n">
        <v>65255</v>
      </c>
    </row>
    <row r="582" customFormat="false" ht="12.75" hidden="false" customHeight="false" outlineLevel="0" collapsed="false">
      <c r="A582" s="0" t="n">
        <v>6524</v>
      </c>
      <c r="B582" s="0" t="n">
        <v>68115</v>
      </c>
      <c r="C582" s="0" t="s">
        <v>1005</v>
      </c>
      <c r="D582" s="29" t="n">
        <v>0</v>
      </c>
      <c r="E582" s="0" t="n">
        <v>68115</v>
      </c>
    </row>
    <row r="583" customFormat="false" ht="12.75" hidden="false" customHeight="false" outlineLevel="0" collapsed="false">
      <c r="A583" s="0" t="n">
        <v>5116</v>
      </c>
      <c r="B583" s="0" t="n">
        <v>911</v>
      </c>
      <c r="C583" s="0" t="s">
        <v>1006</v>
      </c>
      <c r="D583" s="29" t="n">
        <v>100000000</v>
      </c>
      <c r="E583" s="0" t="n">
        <v>911</v>
      </c>
    </row>
    <row r="584" customFormat="false" ht="12.75" hidden="false" customHeight="false" outlineLevel="0" collapsed="false">
      <c r="A584" s="0" t="n">
        <v>5153</v>
      </c>
      <c r="B584" s="0" t="n">
        <v>1611</v>
      </c>
      <c r="C584" s="0" t="s">
        <v>1007</v>
      </c>
      <c r="D584" s="29" t="n">
        <v>0</v>
      </c>
      <c r="E584" s="0" t="n">
        <v>1611</v>
      </c>
    </row>
    <row r="585" customFormat="false" ht="12.75" hidden="false" customHeight="false" outlineLevel="0" collapsed="false">
      <c r="A585" s="0" t="n">
        <v>7335</v>
      </c>
      <c r="B585" s="0" t="n">
        <v>68290</v>
      </c>
      <c r="C585" s="0" t="s">
        <v>1008</v>
      </c>
      <c r="D585" s="29" t="n">
        <v>50000</v>
      </c>
      <c r="E585" s="0" t="n">
        <v>68290</v>
      </c>
    </row>
    <row r="586" customFormat="false" ht="12.75" hidden="false" customHeight="false" outlineLevel="0" collapsed="false">
      <c r="A586" s="0" t="n">
        <v>5756</v>
      </c>
      <c r="B586" s="0" t="n">
        <v>55241</v>
      </c>
      <c r="C586" s="0" t="s">
        <v>1009</v>
      </c>
      <c r="D586" s="29" t="n">
        <v>0</v>
      </c>
      <c r="E586" s="0" t="n">
        <v>55241</v>
      </c>
    </row>
    <row r="587" customFormat="false" ht="12.75" hidden="false" customHeight="false" outlineLevel="0" collapsed="false">
      <c r="A587" s="0" t="n">
        <v>7549</v>
      </c>
      <c r="B587" s="0" t="n">
        <v>932</v>
      </c>
      <c r="C587" s="0" t="s">
        <v>1010</v>
      </c>
      <c r="D587" s="29" t="n">
        <v>1</v>
      </c>
      <c r="E587" s="0" t="n">
        <v>932</v>
      </c>
    </row>
    <row r="588" customFormat="false" ht="12.75" hidden="false" customHeight="false" outlineLevel="0" collapsed="false">
      <c r="A588" s="0" t="n">
        <v>7357</v>
      </c>
      <c r="B588" s="0" t="n">
        <v>75671</v>
      </c>
      <c r="C588" s="0" t="s">
        <v>379</v>
      </c>
      <c r="D588" s="29" t="n">
        <v>9997628</v>
      </c>
      <c r="E588" s="0" t="n">
        <v>75671</v>
      </c>
    </row>
    <row r="589" customFormat="false" ht="12.75" hidden="false" customHeight="false" outlineLevel="0" collapsed="false">
      <c r="A589" s="0" t="n">
        <v>5531</v>
      </c>
      <c r="B589" s="0" t="n">
        <v>48724</v>
      </c>
      <c r="C589" s="0" t="s">
        <v>1011</v>
      </c>
      <c r="D589" s="29" t="n">
        <v>500000</v>
      </c>
      <c r="E589" s="0" t="n">
        <v>48724</v>
      </c>
    </row>
    <row r="590" customFormat="false" ht="12.75" hidden="false" customHeight="false" outlineLevel="0" collapsed="false">
      <c r="A590" s="0" t="n">
        <v>7035</v>
      </c>
      <c r="B590" s="0" t="n">
        <v>76040</v>
      </c>
      <c r="C590" s="0" t="s">
        <v>1012</v>
      </c>
      <c r="D590" s="29" t="n">
        <v>1000000</v>
      </c>
      <c r="E590" s="0" t="n">
        <v>76040</v>
      </c>
    </row>
    <row r="591" customFormat="false" ht="12.75" hidden="false" customHeight="false" outlineLevel="0" collapsed="false">
      <c r="A591" s="0" t="n">
        <v>5995</v>
      </c>
      <c r="B591" s="0" t="n">
        <v>62985</v>
      </c>
      <c r="C591" s="0" t="s">
        <v>1013</v>
      </c>
      <c r="D591" s="29" t="n">
        <v>0</v>
      </c>
      <c r="E591" s="0" t="n">
        <v>62985</v>
      </c>
    </row>
    <row r="592" customFormat="false" ht="12.75" hidden="false" customHeight="false" outlineLevel="0" collapsed="false">
      <c r="A592" s="0" t="n">
        <v>6484</v>
      </c>
      <c r="B592" s="0" t="n">
        <v>49695</v>
      </c>
      <c r="C592" s="0" t="s">
        <v>1014</v>
      </c>
      <c r="D592" s="29" t="n">
        <v>80000</v>
      </c>
      <c r="E592" s="0" t="n">
        <v>49695</v>
      </c>
    </row>
    <row r="593" customFormat="false" ht="12.75" hidden="false" customHeight="false" outlineLevel="0" collapsed="false">
      <c r="A593" s="0" t="n">
        <v>10108</v>
      </c>
      <c r="B593" s="0" t="n">
        <v>118945</v>
      </c>
      <c r="C593" s="0" t="s">
        <v>380</v>
      </c>
      <c r="D593" s="29" t="n">
        <v>1402701</v>
      </c>
      <c r="E593" s="0" t="n">
        <v>118945</v>
      </c>
    </row>
    <row r="594" customFormat="false" ht="12.75" hidden="false" customHeight="false" outlineLevel="0" collapsed="false">
      <c r="A594" s="0" t="n">
        <v>5813</v>
      </c>
      <c r="B594" s="0" t="n">
        <v>56759</v>
      </c>
      <c r="C594" s="0" t="s">
        <v>203</v>
      </c>
      <c r="D594" s="29" t="n">
        <v>10000000</v>
      </c>
      <c r="E594" s="0" t="n">
        <v>56759</v>
      </c>
    </row>
    <row r="595" customFormat="false" ht="12.75" hidden="false" customHeight="false" outlineLevel="0" collapsed="false">
      <c r="A595" s="0" t="n">
        <v>5339</v>
      </c>
      <c r="B595" s="0" t="n">
        <v>11228</v>
      </c>
      <c r="C595" s="0" t="s">
        <v>1015</v>
      </c>
      <c r="D595" s="29" t="n">
        <v>0</v>
      </c>
      <c r="E595" s="0" t="n">
        <v>11228</v>
      </c>
    </row>
    <row r="596" customFormat="false" ht="12.75" hidden="false" customHeight="false" outlineLevel="0" collapsed="false">
      <c r="A596" s="0" t="n">
        <v>6970</v>
      </c>
      <c r="B596" s="0" t="n">
        <v>72592</v>
      </c>
      <c r="C596" s="0" t="s">
        <v>1016</v>
      </c>
      <c r="D596" s="29" t="n">
        <v>7500000</v>
      </c>
      <c r="E596" s="0" t="n">
        <v>72592</v>
      </c>
    </row>
    <row r="597" customFormat="false" ht="12.75" hidden="false" customHeight="false" outlineLevel="0" collapsed="false">
      <c r="A597" s="0" t="n">
        <v>6157</v>
      </c>
      <c r="B597" s="0" t="n">
        <v>68856</v>
      </c>
      <c r="C597" s="0" t="s">
        <v>75</v>
      </c>
      <c r="D597" s="29" t="n">
        <v>8424897</v>
      </c>
      <c r="E597" s="0" t="n">
        <v>68856</v>
      </c>
    </row>
    <row r="598" customFormat="false" ht="12.75" hidden="false" customHeight="false" outlineLevel="0" collapsed="false">
      <c r="A598" s="0" t="n">
        <v>5434</v>
      </c>
      <c r="B598" s="0" t="n">
        <v>29335</v>
      </c>
      <c r="C598" s="0" t="s">
        <v>1017</v>
      </c>
      <c r="D598" s="29" t="n">
        <v>4456296</v>
      </c>
      <c r="E598" s="0" t="n">
        <v>29335</v>
      </c>
    </row>
    <row r="599" customFormat="false" ht="12.75" hidden="false" customHeight="false" outlineLevel="0" collapsed="false">
      <c r="A599" s="0" t="n">
        <v>10316</v>
      </c>
      <c r="B599" s="0" t="n">
        <v>77529</v>
      </c>
      <c r="C599" s="0" t="s">
        <v>1018</v>
      </c>
      <c r="D599" s="29" t="n">
        <v>160000</v>
      </c>
      <c r="E599" s="0" t="n">
        <v>77529</v>
      </c>
    </row>
    <row r="600" customFormat="false" ht="12.75" hidden="false" customHeight="false" outlineLevel="0" collapsed="false">
      <c r="A600" s="0" t="n">
        <v>8117</v>
      </c>
      <c r="B600" s="0" t="n">
        <v>61513</v>
      </c>
      <c r="C600" s="0" t="s">
        <v>1019</v>
      </c>
      <c r="D600" s="29" t="n">
        <v>2800000</v>
      </c>
      <c r="E600" s="0" t="n">
        <v>61513</v>
      </c>
    </row>
    <row r="601" customFormat="false" ht="12.75" hidden="false" customHeight="false" outlineLevel="0" collapsed="false">
      <c r="A601" s="0" t="n">
        <v>8005</v>
      </c>
      <c r="B601" s="0" t="n">
        <v>62336</v>
      </c>
      <c r="C601" s="0" t="s">
        <v>1020</v>
      </c>
      <c r="D601" s="29" t="n">
        <v>400000</v>
      </c>
      <c r="E601" s="0" t="n">
        <v>62336</v>
      </c>
    </row>
    <row r="602" customFormat="false" ht="12.75" hidden="false" customHeight="false" outlineLevel="0" collapsed="false">
      <c r="A602" s="0" t="n">
        <v>5119</v>
      </c>
      <c r="B602" s="0" t="n">
        <v>931</v>
      </c>
      <c r="C602" s="0" t="s">
        <v>1021</v>
      </c>
      <c r="D602" s="29" t="n">
        <v>0</v>
      </c>
      <c r="E602" s="0" t="n">
        <v>931</v>
      </c>
    </row>
    <row r="603" customFormat="false" ht="12.75" hidden="false" customHeight="false" outlineLevel="0" collapsed="false">
      <c r="A603" s="0" t="n">
        <v>5274</v>
      </c>
      <c r="B603" s="0" t="n">
        <v>5291</v>
      </c>
      <c r="C603" s="0" t="s">
        <v>1022</v>
      </c>
      <c r="D603" s="29" t="n">
        <v>0</v>
      </c>
      <c r="E603" s="0" t="n">
        <v>5291</v>
      </c>
    </row>
    <row r="604" customFormat="false" ht="12.75" hidden="false" customHeight="false" outlineLevel="0" collapsed="false">
      <c r="A604" s="0" t="n">
        <v>5120</v>
      </c>
      <c r="B604" s="0" t="n">
        <v>942</v>
      </c>
      <c r="C604" s="0" t="s">
        <v>200</v>
      </c>
      <c r="D604" s="29" t="n">
        <v>100000000</v>
      </c>
      <c r="E604" s="0" t="n">
        <v>942</v>
      </c>
    </row>
    <row r="605" customFormat="false" ht="12.75" hidden="false" customHeight="false" outlineLevel="0" collapsed="false">
      <c r="A605" s="0" t="n">
        <v>9275</v>
      </c>
      <c r="B605" s="0" t="n">
        <v>81722</v>
      </c>
      <c r="C605" s="0" t="s">
        <v>1023</v>
      </c>
      <c r="D605" s="29" t="n">
        <v>500000</v>
      </c>
      <c r="E605" s="0" t="n">
        <v>81722</v>
      </c>
    </row>
    <row r="606" customFormat="false" ht="12.75" hidden="false" customHeight="false" outlineLevel="0" collapsed="false">
      <c r="A606" s="0" t="n">
        <v>7066</v>
      </c>
      <c r="B606" s="0" t="n">
        <v>74658</v>
      </c>
      <c r="C606" s="0" t="s">
        <v>1024</v>
      </c>
      <c r="D606" s="29" t="n">
        <v>10000000</v>
      </c>
      <c r="E606" s="0" t="n">
        <v>74658</v>
      </c>
    </row>
    <row r="607" customFormat="false" ht="12.75" hidden="false" customHeight="false" outlineLevel="0" collapsed="false">
      <c r="A607" s="0" t="n">
        <v>10354</v>
      </c>
      <c r="B607" s="0" t="n">
        <v>118050</v>
      </c>
      <c r="C607" s="0" t="s">
        <v>1025</v>
      </c>
      <c r="D607" s="29" t="n">
        <v>20000</v>
      </c>
      <c r="E607" s="0" t="n">
        <v>118050</v>
      </c>
    </row>
    <row r="608" customFormat="false" ht="12.75" hidden="false" customHeight="false" outlineLevel="0" collapsed="false">
      <c r="A608" s="0" t="n">
        <v>5243</v>
      </c>
      <c r="B608" s="0" t="n">
        <v>3838</v>
      </c>
      <c r="C608" s="0" t="s">
        <v>1026</v>
      </c>
      <c r="D608" s="29" t="n">
        <v>1000000</v>
      </c>
      <c r="E608" s="0" t="n">
        <v>3838</v>
      </c>
    </row>
    <row r="609" customFormat="false" ht="12.75" hidden="false" customHeight="false" outlineLevel="0" collapsed="false">
      <c r="A609" s="0" t="n">
        <v>10413</v>
      </c>
      <c r="B609" s="0" t="n">
        <v>159998</v>
      </c>
      <c r="C609" s="0" t="s">
        <v>1027</v>
      </c>
      <c r="D609" s="29" t="n">
        <v>12000</v>
      </c>
      <c r="E609" s="0" t="n">
        <v>159998</v>
      </c>
    </row>
    <row r="610" customFormat="false" ht="12.75" hidden="false" customHeight="false" outlineLevel="0" collapsed="false">
      <c r="A610" s="0" t="n">
        <v>10392</v>
      </c>
      <c r="B610" s="0" t="n">
        <v>155395</v>
      </c>
      <c r="C610" s="0" t="s">
        <v>1028</v>
      </c>
      <c r="D610" s="29" t="n">
        <v>20000</v>
      </c>
      <c r="E610" s="0" t="n">
        <v>155395</v>
      </c>
    </row>
    <row r="611" customFormat="false" ht="12.75" hidden="false" customHeight="false" outlineLevel="0" collapsed="false">
      <c r="A611" s="0" t="n">
        <v>10200</v>
      </c>
      <c r="B611" s="0" t="n">
        <v>138623</v>
      </c>
      <c r="C611" s="0" t="s">
        <v>1029</v>
      </c>
      <c r="D611" s="29" t="n">
        <v>1</v>
      </c>
      <c r="E611" s="0" t="n">
        <v>138623</v>
      </c>
    </row>
    <row r="612" customFormat="false" ht="12.75" hidden="false" customHeight="false" outlineLevel="0" collapsed="false">
      <c r="A612" s="0" t="n">
        <v>7137</v>
      </c>
      <c r="B612" s="0" t="n">
        <v>76385</v>
      </c>
      <c r="C612" s="0" t="s">
        <v>1030</v>
      </c>
      <c r="D612" s="29" t="n">
        <v>0</v>
      </c>
      <c r="E612" s="0" t="n">
        <v>76385</v>
      </c>
    </row>
    <row r="613" customFormat="false" ht="12.75" hidden="false" customHeight="false" outlineLevel="0" collapsed="false">
      <c r="A613" s="0" t="n">
        <v>8525</v>
      </c>
      <c r="B613" s="0" t="n">
        <v>5300</v>
      </c>
      <c r="C613" s="0" t="s">
        <v>1031</v>
      </c>
      <c r="D613" s="29" t="n">
        <v>0</v>
      </c>
      <c r="E613" s="0" t="n">
        <v>5300</v>
      </c>
    </row>
    <row r="614" customFormat="false" ht="12.75" hidden="false" customHeight="false" outlineLevel="0" collapsed="false">
      <c r="A614" s="0" t="n">
        <v>6806</v>
      </c>
      <c r="B614" s="0" t="n">
        <v>962</v>
      </c>
      <c r="C614" s="0" t="s">
        <v>1032</v>
      </c>
      <c r="D614" s="29" t="n">
        <v>2704861</v>
      </c>
      <c r="E614" s="0" t="n">
        <v>962</v>
      </c>
    </row>
    <row r="615" customFormat="false" ht="12.75" hidden="false" customHeight="false" outlineLevel="0" collapsed="false">
      <c r="A615" s="0" t="n">
        <v>8185</v>
      </c>
      <c r="B615" s="0" t="n">
        <v>73512</v>
      </c>
      <c r="C615" s="0" t="s">
        <v>1033</v>
      </c>
      <c r="D615" s="29" t="n">
        <v>0</v>
      </c>
      <c r="E615" s="0" t="n">
        <v>73512</v>
      </c>
    </row>
    <row r="616" customFormat="false" ht="12.75" hidden="false" customHeight="false" outlineLevel="0" collapsed="false">
      <c r="A616" s="0" t="n">
        <v>7132</v>
      </c>
      <c r="B616" s="0" t="n">
        <v>76391</v>
      </c>
      <c r="C616" s="0" t="s">
        <v>1034</v>
      </c>
      <c r="D616" s="29" t="n">
        <v>0</v>
      </c>
      <c r="E616" s="0" t="n">
        <v>76391</v>
      </c>
    </row>
    <row r="617" customFormat="false" ht="12.75" hidden="false" customHeight="false" outlineLevel="0" collapsed="false">
      <c r="A617" s="0" t="n">
        <v>9281</v>
      </c>
      <c r="B617" s="0" t="n">
        <v>33604</v>
      </c>
      <c r="C617" s="0" t="s">
        <v>1035</v>
      </c>
      <c r="D617" s="29" t="n">
        <v>0</v>
      </c>
      <c r="E617" s="0" t="n">
        <v>33604</v>
      </c>
    </row>
    <row r="618" customFormat="false" ht="12.75" hidden="false" customHeight="false" outlineLevel="0" collapsed="false">
      <c r="A618" s="0" t="n">
        <v>6789</v>
      </c>
      <c r="B618" s="0" t="n">
        <v>54353</v>
      </c>
      <c r="C618" s="0" t="s">
        <v>1036</v>
      </c>
      <c r="D618" s="29" t="n">
        <v>0</v>
      </c>
      <c r="E618" s="0" t="n">
        <v>54353</v>
      </c>
    </row>
    <row r="619" customFormat="false" ht="12.75" hidden="false" customHeight="false" outlineLevel="0" collapsed="false">
      <c r="A619" s="0" t="n">
        <v>6651</v>
      </c>
      <c r="B619" s="0" t="n">
        <v>54354</v>
      </c>
      <c r="C619" s="0" t="s">
        <v>1037</v>
      </c>
      <c r="D619" s="29" t="n">
        <v>0</v>
      </c>
      <c r="E619" s="0" t="n">
        <v>54354</v>
      </c>
    </row>
    <row r="620" customFormat="false" ht="12.75" hidden="false" customHeight="false" outlineLevel="0" collapsed="false">
      <c r="A620" s="0" t="n">
        <v>8075</v>
      </c>
      <c r="B620" s="0" t="n">
        <v>26144</v>
      </c>
      <c r="C620" s="0" t="s">
        <v>1038</v>
      </c>
      <c r="D620" s="29" t="n">
        <v>1000000</v>
      </c>
      <c r="E620" s="0" t="n">
        <v>26144</v>
      </c>
    </row>
    <row r="621" customFormat="false" ht="12.75" hidden="false" customHeight="false" outlineLevel="0" collapsed="false">
      <c r="A621" s="0" t="n">
        <v>9610</v>
      </c>
      <c r="B621" s="0" t="n">
        <v>98012</v>
      </c>
      <c r="C621" s="0" t="s">
        <v>1039</v>
      </c>
      <c r="D621" s="29" t="n">
        <v>400000</v>
      </c>
      <c r="E621" s="0" t="n">
        <v>98012</v>
      </c>
    </row>
    <row r="622" customFormat="false" ht="12.75" hidden="false" customHeight="false" outlineLevel="0" collapsed="false">
      <c r="A622" s="0" t="n">
        <v>6921</v>
      </c>
      <c r="B622" s="0" t="n">
        <v>966</v>
      </c>
      <c r="C622" s="0" t="s">
        <v>1040</v>
      </c>
      <c r="D622" s="29" t="n">
        <v>250000</v>
      </c>
      <c r="E622" s="0" t="n">
        <v>966</v>
      </c>
    </row>
    <row r="623" customFormat="false" ht="12.75" hidden="false" customHeight="false" outlineLevel="0" collapsed="false">
      <c r="A623" s="0" t="n">
        <v>6734</v>
      </c>
      <c r="B623" s="0" t="n">
        <v>27801</v>
      </c>
      <c r="C623" s="0" t="s">
        <v>1041</v>
      </c>
      <c r="D623" s="29" t="n">
        <v>700000</v>
      </c>
      <c r="E623" s="0" t="n">
        <v>27801</v>
      </c>
    </row>
    <row r="624" customFormat="false" ht="12.75" hidden="false" customHeight="false" outlineLevel="0" collapsed="false">
      <c r="A624" s="0" t="n">
        <v>6652</v>
      </c>
      <c r="B624" s="0" t="n">
        <v>33666</v>
      </c>
      <c r="C624" s="0" t="s">
        <v>1042</v>
      </c>
      <c r="D624" s="29" t="n">
        <v>0</v>
      </c>
      <c r="E624" s="0" t="n">
        <v>33666</v>
      </c>
    </row>
    <row r="625" customFormat="false" ht="12.75" hidden="false" customHeight="false" outlineLevel="0" collapsed="false">
      <c r="A625" s="0" t="n">
        <v>8313</v>
      </c>
      <c r="B625" s="0" t="n">
        <v>59675</v>
      </c>
      <c r="C625" s="0" t="s">
        <v>1043</v>
      </c>
      <c r="D625" s="29" t="n">
        <v>0</v>
      </c>
      <c r="E625" s="0" t="n">
        <v>59675</v>
      </c>
    </row>
    <row r="626" customFormat="false" ht="12.75" hidden="false" customHeight="false" outlineLevel="0" collapsed="false">
      <c r="A626" s="0" t="n">
        <v>6920</v>
      </c>
      <c r="B626" s="0" t="n">
        <v>26257</v>
      </c>
      <c r="C626" s="0" t="s">
        <v>1044</v>
      </c>
      <c r="D626" s="29" t="n">
        <v>2000000</v>
      </c>
      <c r="E626" s="0" t="n">
        <v>26257</v>
      </c>
    </row>
    <row r="627" customFormat="false" ht="12.75" hidden="false" customHeight="false" outlineLevel="0" collapsed="false">
      <c r="A627" s="0" t="n">
        <v>7090</v>
      </c>
      <c r="B627" s="0" t="n">
        <v>53703</v>
      </c>
      <c r="C627" s="0" t="s">
        <v>1045</v>
      </c>
      <c r="D627" s="29" t="n">
        <v>5000000</v>
      </c>
      <c r="E627" s="0" t="n">
        <v>53703</v>
      </c>
    </row>
    <row r="628" customFormat="false" ht="12.75" hidden="false" customHeight="false" outlineLevel="0" collapsed="false">
      <c r="A628" s="0" t="n">
        <v>7091</v>
      </c>
      <c r="B628" s="0" t="n">
        <v>26597</v>
      </c>
      <c r="C628" s="0" t="s">
        <v>1046</v>
      </c>
      <c r="D628" s="29" t="n">
        <v>0</v>
      </c>
      <c r="E628" s="0" t="n">
        <v>26597</v>
      </c>
    </row>
    <row r="629" customFormat="false" ht="12.75" hidden="false" customHeight="false" outlineLevel="0" collapsed="false">
      <c r="A629" s="0" t="n">
        <v>6887</v>
      </c>
      <c r="B629" s="0" t="n">
        <v>11294</v>
      </c>
      <c r="C629" s="0" t="s">
        <v>1047</v>
      </c>
      <c r="D629" s="29" t="n">
        <v>33409047</v>
      </c>
      <c r="E629" s="0" t="n">
        <v>11294</v>
      </c>
    </row>
    <row r="630" customFormat="false" ht="12.75" hidden="false" customHeight="false" outlineLevel="0" collapsed="false">
      <c r="A630" s="0" t="n">
        <v>5118</v>
      </c>
      <c r="B630" s="0" t="n">
        <v>930</v>
      </c>
      <c r="C630" s="0" t="s">
        <v>1048</v>
      </c>
      <c r="D630" s="29" t="n">
        <v>0</v>
      </c>
      <c r="E630" s="0" t="n">
        <v>930</v>
      </c>
    </row>
    <row r="631" customFormat="false" ht="12.75" hidden="false" customHeight="false" outlineLevel="0" collapsed="false">
      <c r="A631" s="0" t="n">
        <v>5014</v>
      </c>
      <c r="B631" s="0" t="n">
        <v>64</v>
      </c>
      <c r="C631" s="0" t="s">
        <v>1049</v>
      </c>
      <c r="D631" s="29" t="n">
        <v>0</v>
      </c>
      <c r="E631" s="0" t="n">
        <v>64</v>
      </c>
    </row>
    <row r="632" customFormat="false" ht="12.75" hidden="false" customHeight="false" outlineLevel="0" collapsed="false">
      <c r="A632" s="0" t="n">
        <v>6488</v>
      </c>
      <c r="B632" s="0" t="n">
        <v>29430</v>
      </c>
      <c r="C632" s="0" t="s">
        <v>1050</v>
      </c>
      <c r="D632" s="29" t="n">
        <v>100000</v>
      </c>
      <c r="E632" s="0" t="n">
        <v>29430</v>
      </c>
    </row>
    <row r="633" customFormat="false" ht="12.75" hidden="false" customHeight="false" outlineLevel="0" collapsed="false">
      <c r="A633" s="0" t="n">
        <v>6954</v>
      </c>
      <c r="B633" s="0" t="n">
        <v>75516</v>
      </c>
      <c r="C633" s="0" t="s">
        <v>1051</v>
      </c>
      <c r="D633" s="29" t="n">
        <v>0</v>
      </c>
      <c r="E633" s="0" t="n">
        <v>75516</v>
      </c>
    </row>
    <row r="634" customFormat="false" ht="12.75" hidden="false" customHeight="false" outlineLevel="0" collapsed="false">
      <c r="A634" s="0" t="n">
        <v>5122</v>
      </c>
      <c r="B634" s="0" t="n">
        <v>989</v>
      </c>
      <c r="C634" s="0" t="s">
        <v>1052</v>
      </c>
      <c r="D634" s="29" t="n">
        <v>2400000</v>
      </c>
      <c r="E634" s="0" t="n">
        <v>989</v>
      </c>
    </row>
    <row r="635" customFormat="false" ht="12.75" hidden="false" customHeight="false" outlineLevel="0" collapsed="false">
      <c r="A635" s="0" t="n">
        <v>9222</v>
      </c>
      <c r="B635" s="0" t="n">
        <v>93149</v>
      </c>
      <c r="C635" s="0" t="s">
        <v>1053</v>
      </c>
      <c r="D635" s="29" t="n">
        <v>2000</v>
      </c>
      <c r="E635" s="0" t="n">
        <v>93149</v>
      </c>
    </row>
    <row r="636" customFormat="false" ht="12.75" hidden="false" customHeight="false" outlineLevel="0" collapsed="false">
      <c r="A636" s="0" t="n">
        <v>9345</v>
      </c>
      <c r="B636" s="0" t="n">
        <v>90971</v>
      </c>
      <c r="C636" s="0" t="s">
        <v>1054</v>
      </c>
      <c r="D636" s="29" t="n">
        <v>8000</v>
      </c>
      <c r="E636" s="0" t="n">
        <v>90971</v>
      </c>
    </row>
    <row r="637" customFormat="false" ht="12.75" hidden="false" customHeight="false" outlineLevel="0" collapsed="false">
      <c r="A637" s="0" t="n">
        <v>5954</v>
      </c>
      <c r="B637" s="0" t="n">
        <v>61428</v>
      </c>
      <c r="C637" s="0" t="s">
        <v>258</v>
      </c>
      <c r="D637" s="29" t="n">
        <v>25000000</v>
      </c>
      <c r="E637" s="0" t="n">
        <v>61428</v>
      </c>
    </row>
    <row r="638" customFormat="false" ht="12.75" hidden="false" customHeight="false" outlineLevel="0" collapsed="false">
      <c r="A638" s="0" t="n">
        <v>6599</v>
      </c>
      <c r="B638" s="0" t="n">
        <v>58376</v>
      </c>
      <c r="C638" s="0" t="s">
        <v>1055</v>
      </c>
      <c r="D638" s="29" t="n">
        <v>0</v>
      </c>
      <c r="E638" s="0" t="n">
        <v>58376</v>
      </c>
    </row>
    <row r="639" customFormat="false" ht="12.75" hidden="false" customHeight="false" outlineLevel="0" collapsed="false">
      <c r="A639" s="0" t="n">
        <v>8162</v>
      </c>
      <c r="B639" s="0" t="n">
        <v>75726</v>
      </c>
      <c r="C639" s="0" t="s">
        <v>158</v>
      </c>
      <c r="D639" s="29" t="n">
        <v>7837953</v>
      </c>
      <c r="E639" s="0" t="n">
        <v>75726</v>
      </c>
    </row>
    <row r="640" customFormat="false" ht="12.75" hidden="false" customHeight="false" outlineLevel="0" collapsed="false">
      <c r="A640" s="0" t="n">
        <v>5408</v>
      </c>
      <c r="B640" s="0" t="n">
        <v>26551</v>
      </c>
      <c r="C640" s="0" t="s">
        <v>1056</v>
      </c>
      <c r="D640" s="29" t="n">
        <v>0</v>
      </c>
      <c r="E640" s="0" t="n">
        <v>26551</v>
      </c>
    </row>
    <row r="641" customFormat="false" ht="12.75" hidden="false" customHeight="false" outlineLevel="0" collapsed="false">
      <c r="A641" s="0" t="n">
        <v>6955</v>
      </c>
      <c r="B641" s="0" t="n">
        <v>75521</v>
      </c>
      <c r="C641" s="0" t="s">
        <v>1057</v>
      </c>
      <c r="D641" s="29" t="n">
        <v>0</v>
      </c>
      <c r="E641" s="0" t="n">
        <v>75521</v>
      </c>
    </row>
    <row r="642" customFormat="false" ht="12.75" hidden="false" customHeight="false" outlineLevel="0" collapsed="false">
      <c r="A642" s="0" t="n">
        <v>9223</v>
      </c>
      <c r="B642" s="0" t="n">
        <v>87800</v>
      </c>
      <c r="C642" s="0" t="s">
        <v>1058</v>
      </c>
      <c r="D642" s="29" t="n">
        <v>4000</v>
      </c>
      <c r="E642" s="0" t="n">
        <v>87800</v>
      </c>
    </row>
    <row r="643" customFormat="false" ht="12.75" hidden="false" customHeight="false" outlineLevel="0" collapsed="false">
      <c r="A643" s="0" t="n">
        <v>9907</v>
      </c>
      <c r="B643" s="0" t="n">
        <v>90668</v>
      </c>
      <c r="C643" s="0" t="s">
        <v>1059</v>
      </c>
      <c r="D643" s="29" t="n">
        <v>0</v>
      </c>
      <c r="E643" s="0" t="n">
        <v>90668</v>
      </c>
    </row>
    <row r="644" customFormat="false" ht="12.75" hidden="false" customHeight="false" outlineLevel="0" collapsed="false">
      <c r="A644" s="0" t="n">
        <v>9514</v>
      </c>
      <c r="B644" s="0" t="n">
        <v>96689</v>
      </c>
      <c r="C644" s="0" t="s">
        <v>1060</v>
      </c>
      <c r="D644" s="29" t="n">
        <v>800000</v>
      </c>
      <c r="E644" s="0" t="n">
        <v>96689</v>
      </c>
    </row>
    <row r="645" customFormat="false" ht="12.75" hidden="false" customHeight="false" outlineLevel="0" collapsed="false">
      <c r="A645" s="0" t="n">
        <v>6735</v>
      </c>
      <c r="B645" s="0" t="n">
        <v>54098</v>
      </c>
      <c r="C645" s="0" t="s">
        <v>1061</v>
      </c>
      <c r="D645" s="29" t="n">
        <v>2500000</v>
      </c>
      <c r="E645" s="0" t="n">
        <v>54098</v>
      </c>
    </row>
    <row r="646" customFormat="false" ht="12.75" hidden="false" customHeight="false" outlineLevel="0" collapsed="false">
      <c r="A646" s="0" t="n">
        <v>5782</v>
      </c>
      <c r="B646" s="0" t="n">
        <v>55902</v>
      </c>
      <c r="C646" s="0" t="s">
        <v>1062</v>
      </c>
      <c r="D646" s="29" t="n">
        <v>0</v>
      </c>
      <c r="E646" s="0" t="n">
        <v>55902</v>
      </c>
    </row>
    <row r="647" customFormat="false" ht="12.75" hidden="false" customHeight="false" outlineLevel="0" collapsed="false">
      <c r="A647" s="0" t="n">
        <v>9224</v>
      </c>
      <c r="B647" s="0" t="n">
        <v>87798</v>
      </c>
      <c r="C647" s="0" t="s">
        <v>1063</v>
      </c>
      <c r="D647" s="29" t="n">
        <v>2000</v>
      </c>
      <c r="E647" s="0" t="n">
        <v>87798</v>
      </c>
    </row>
    <row r="648" customFormat="false" ht="12.75" hidden="false" customHeight="false" outlineLevel="0" collapsed="false">
      <c r="A648" s="0" t="n">
        <v>9903</v>
      </c>
      <c r="B648" s="0" t="n">
        <v>109041</v>
      </c>
      <c r="C648" s="0" t="s">
        <v>1064</v>
      </c>
      <c r="D648" s="29" t="n">
        <v>7840</v>
      </c>
      <c r="E648" s="0" t="n">
        <v>109041</v>
      </c>
    </row>
    <row r="649" customFormat="false" ht="12.75" hidden="false" customHeight="false" outlineLevel="0" collapsed="false">
      <c r="A649" s="0" t="n">
        <v>10025</v>
      </c>
      <c r="B649" s="0" t="n">
        <v>117633</v>
      </c>
      <c r="C649" s="0" t="s">
        <v>1065</v>
      </c>
      <c r="D649" s="29" t="n">
        <v>1</v>
      </c>
      <c r="E649" s="0" t="n">
        <v>117633</v>
      </c>
    </row>
    <row r="650" customFormat="false" ht="12.75" hidden="false" customHeight="false" outlineLevel="0" collapsed="false">
      <c r="A650" s="0" t="n">
        <v>5078</v>
      </c>
      <c r="B650" s="0" t="n">
        <v>275</v>
      </c>
      <c r="C650" s="0" t="s">
        <v>1066</v>
      </c>
      <c r="D650" s="29" t="n">
        <v>0</v>
      </c>
      <c r="E650" s="0" t="n">
        <v>275</v>
      </c>
    </row>
    <row r="651" customFormat="false" ht="12.75" hidden="false" customHeight="false" outlineLevel="0" collapsed="false">
      <c r="A651" s="0" t="n">
        <v>6866</v>
      </c>
      <c r="B651" s="0" t="n">
        <v>65599</v>
      </c>
      <c r="C651" s="0" t="s">
        <v>193</v>
      </c>
      <c r="D651" s="29" t="n">
        <v>150000</v>
      </c>
      <c r="E651" s="0" t="n">
        <v>65599</v>
      </c>
    </row>
    <row r="652" customFormat="false" ht="12.75" hidden="false" customHeight="false" outlineLevel="0" collapsed="false">
      <c r="A652" s="0" t="n">
        <v>5696</v>
      </c>
      <c r="B652" s="0" t="n">
        <v>53295</v>
      </c>
      <c r="C652" s="0" t="s">
        <v>88</v>
      </c>
      <c r="D652" s="29" t="n">
        <v>5000000</v>
      </c>
      <c r="E652" s="0" t="n">
        <v>53295</v>
      </c>
    </row>
    <row r="653" customFormat="false" ht="12.75" hidden="false" customHeight="false" outlineLevel="0" collapsed="false">
      <c r="A653" s="0" t="n">
        <v>6868</v>
      </c>
      <c r="B653" s="0" t="n">
        <v>75164</v>
      </c>
      <c r="C653" s="0" t="s">
        <v>1067</v>
      </c>
      <c r="D653" s="29" t="n">
        <v>0</v>
      </c>
      <c r="E653" s="0" t="n">
        <v>75164</v>
      </c>
    </row>
    <row r="654" customFormat="false" ht="12.75" hidden="false" customHeight="false" outlineLevel="0" collapsed="false">
      <c r="A654" s="0" t="n">
        <v>8800</v>
      </c>
      <c r="B654" s="0" t="n">
        <v>90594</v>
      </c>
      <c r="C654" s="0" t="s">
        <v>1068</v>
      </c>
      <c r="D654" s="29" t="n">
        <v>25000</v>
      </c>
      <c r="E654" s="0" t="n">
        <v>90594</v>
      </c>
    </row>
    <row r="655" customFormat="false" ht="12.75" hidden="false" customHeight="false" outlineLevel="0" collapsed="false">
      <c r="A655" s="0" t="n">
        <v>9276</v>
      </c>
      <c r="B655" s="0" t="n">
        <v>94712</v>
      </c>
      <c r="C655" s="0" t="s">
        <v>1069</v>
      </c>
      <c r="D655" s="29" t="n">
        <v>0</v>
      </c>
      <c r="E655" s="0" t="n">
        <v>94712</v>
      </c>
    </row>
    <row r="656" customFormat="false" ht="12.75" hidden="false" customHeight="false" outlineLevel="0" collapsed="false">
      <c r="A656" s="0" t="n">
        <v>5487</v>
      </c>
      <c r="B656" s="0" t="n">
        <v>45966</v>
      </c>
      <c r="C656" s="0" t="s">
        <v>1070</v>
      </c>
      <c r="D656" s="29" t="n">
        <v>0</v>
      </c>
      <c r="E656" s="0" t="n">
        <v>45966</v>
      </c>
    </row>
    <row r="657" customFormat="false" ht="12.75" hidden="false" customHeight="false" outlineLevel="0" collapsed="false">
      <c r="A657" s="0" t="n">
        <v>5862</v>
      </c>
      <c r="B657" s="0" t="n">
        <v>58030</v>
      </c>
      <c r="C657" s="0" t="s">
        <v>1071</v>
      </c>
      <c r="D657" s="29" t="n">
        <v>0</v>
      </c>
      <c r="E657" s="0" t="n">
        <v>58030</v>
      </c>
    </row>
    <row r="658" customFormat="false" ht="12.75" hidden="false" customHeight="false" outlineLevel="0" collapsed="false">
      <c r="A658" s="0" t="n">
        <v>6807</v>
      </c>
      <c r="B658" s="0" t="n">
        <v>54583</v>
      </c>
      <c r="C658" s="0" t="s">
        <v>1072</v>
      </c>
      <c r="D658" s="29" t="n">
        <v>100000000</v>
      </c>
      <c r="E658" s="0" t="n">
        <v>54583</v>
      </c>
    </row>
    <row r="659" customFormat="false" ht="12.75" hidden="false" customHeight="false" outlineLevel="0" collapsed="false">
      <c r="A659" s="0" t="n">
        <v>10058</v>
      </c>
      <c r="B659" s="0" t="n">
        <v>131759</v>
      </c>
      <c r="C659" s="0" t="s">
        <v>1073</v>
      </c>
      <c r="D659" s="29" t="n">
        <v>100000000</v>
      </c>
      <c r="E659" s="0" t="n">
        <v>131759</v>
      </c>
    </row>
    <row r="660" customFormat="false" ht="12.75" hidden="false" customHeight="false" outlineLevel="0" collapsed="false">
      <c r="A660" s="0" t="n">
        <v>9366</v>
      </c>
      <c r="B660" s="0" t="n">
        <v>93806</v>
      </c>
      <c r="C660" s="0" t="s">
        <v>1074</v>
      </c>
      <c r="D660" s="29" t="n">
        <v>1000000</v>
      </c>
      <c r="E660" s="0" t="n">
        <v>93806</v>
      </c>
    </row>
    <row r="661" customFormat="false" ht="12.75" hidden="false" customHeight="false" outlineLevel="0" collapsed="false">
      <c r="A661" s="0" t="n">
        <v>5936</v>
      </c>
      <c r="B661" s="0" t="n">
        <v>60395</v>
      </c>
      <c r="C661" s="0" t="s">
        <v>1075</v>
      </c>
      <c r="D661" s="29" t="n">
        <v>0</v>
      </c>
      <c r="E661" s="0" t="n">
        <v>60395</v>
      </c>
    </row>
    <row r="662" customFormat="false" ht="12.75" hidden="false" customHeight="false" outlineLevel="0" collapsed="false">
      <c r="A662" s="0" t="n">
        <v>8270</v>
      </c>
      <c r="B662" s="0" t="n">
        <v>81735</v>
      </c>
      <c r="C662" s="0" t="s">
        <v>1076</v>
      </c>
      <c r="D662" s="29" t="n">
        <v>400000</v>
      </c>
      <c r="E662" s="0" t="n">
        <v>81735</v>
      </c>
    </row>
    <row r="663" customFormat="false" ht="12.75" hidden="false" customHeight="false" outlineLevel="0" collapsed="false">
      <c r="A663" s="0" t="n">
        <v>6808</v>
      </c>
      <c r="B663" s="0" t="n">
        <v>59933</v>
      </c>
      <c r="C663" s="0" t="s">
        <v>1077</v>
      </c>
      <c r="D663" s="29" t="n">
        <v>100000000</v>
      </c>
      <c r="E663" s="0" t="n">
        <v>59933</v>
      </c>
    </row>
    <row r="664" customFormat="false" ht="12.75" hidden="false" customHeight="false" outlineLevel="0" collapsed="false">
      <c r="A664" s="0" t="n">
        <v>10074</v>
      </c>
      <c r="B664" s="0" t="n">
        <v>87618</v>
      </c>
      <c r="C664" s="0" t="s">
        <v>1078</v>
      </c>
      <c r="D664" s="29" t="n">
        <v>100000000</v>
      </c>
      <c r="E664" s="0" t="n">
        <v>87618</v>
      </c>
    </row>
    <row r="665" customFormat="false" ht="12.75" hidden="false" customHeight="false" outlineLevel="0" collapsed="false">
      <c r="A665" s="0" t="n">
        <v>6649</v>
      </c>
      <c r="B665" s="0" t="n">
        <v>65191</v>
      </c>
      <c r="C665" s="0" t="s">
        <v>1079</v>
      </c>
      <c r="D665" s="29" t="n">
        <v>100000000</v>
      </c>
      <c r="E665" s="0" t="n">
        <v>65191</v>
      </c>
    </row>
    <row r="666" customFormat="false" ht="12.75" hidden="false" customHeight="false" outlineLevel="0" collapsed="false">
      <c r="A666" s="0" t="n">
        <v>8763</v>
      </c>
      <c r="B666" s="0" t="n">
        <v>88599</v>
      </c>
      <c r="C666" s="0" t="s">
        <v>1080</v>
      </c>
      <c r="D666" s="29" t="n">
        <v>10000000</v>
      </c>
      <c r="E666" s="0" t="n">
        <v>88599</v>
      </c>
    </row>
    <row r="667" customFormat="false" ht="12.75" hidden="false" customHeight="false" outlineLevel="0" collapsed="false">
      <c r="A667" s="0" t="n">
        <v>6809</v>
      </c>
      <c r="B667" s="0" t="n">
        <v>59937</v>
      </c>
      <c r="C667" s="0" t="s">
        <v>1081</v>
      </c>
      <c r="D667" s="29" t="n">
        <v>100000000</v>
      </c>
      <c r="E667" s="0" t="n">
        <v>59937</v>
      </c>
    </row>
    <row r="668" customFormat="false" ht="12.75" hidden="false" customHeight="false" outlineLevel="0" collapsed="false">
      <c r="A668" s="0" t="n">
        <v>6654</v>
      </c>
      <c r="B668" s="0" t="n">
        <v>65658</v>
      </c>
      <c r="C668" s="0" t="s">
        <v>223</v>
      </c>
      <c r="D668" s="29" t="n">
        <v>1328619</v>
      </c>
      <c r="E668" s="0" t="n">
        <v>65658</v>
      </c>
    </row>
    <row r="669" customFormat="false" ht="12.75" hidden="false" customHeight="false" outlineLevel="0" collapsed="false">
      <c r="A669" s="0" t="n">
        <v>6666</v>
      </c>
      <c r="B669" s="0" t="n">
        <v>1005</v>
      </c>
      <c r="C669" s="0" t="s">
        <v>248</v>
      </c>
      <c r="D669" s="29" t="n">
        <v>0</v>
      </c>
      <c r="E669" s="0" t="n">
        <v>1005</v>
      </c>
    </row>
    <row r="670" customFormat="false" ht="12.75" hidden="false" customHeight="false" outlineLevel="0" collapsed="false">
      <c r="A670" s="0" t="n">
        <v>5308</v>
      </c>
      <c r="B670" s="0" t="n">
        <v>8665</v>
      </c>
      <c r="C670" s="0" t="s">
        <v>1082</v>
      </c>
      <c r="D670" s="29" t="n">
        <v>0</v>
      </c>
      <c r="E670" s="0" t="n">
        <v>8665</v>
      </c>
    </row>
    <row r="671" customFormat="false" ht="12.75" hidden="false" customHeight="false" outlineLevel="0" collapsed="false">
      <c r="A671" s="0" t="n">
        <v>7455</v>
      </c>
      <c r="B671" s="0" t="n">
        <v>79625</v>
      </c>
      <c r="C671" s="0" t="s">
        <v>1083</v>
      </c>
      <c r="D671" s="29" t="n">
        <v>1000000</v>
      </c>
      <c r="E671" s="0" t="n">
        <v>79625</v>
      </c>
    </row>
    <row r="672" customFormat="false" ht="12.75" hidden="false" customHeight="false" outlineLevel="0" collapsed="false">
      <c r="A672" s="0" t="n">
        <v>5307</v>
      </c>
      <c r="B672" s="0" t="n">
        <v>8664</v>
      </c>
      <c r="C672" s="0" t="s">
        <v>1084</v>
      </c>
      <c r="D672" s="29" t="n">
        <v>0</v>
      </c>
      <c r="E672" s="0" t="n">
        <v>8664</v>
      </c>
    </row>
    <row r="673" customFormat="false" ht="12.75" hidden="false" customHeight="false" outlineLevel="0" collapsed="false">
      <c r="A673" s="0" t="n">
        <v>5124</v>
      </c>
      <c r="B673" s="0" t="n">
        <v>1017</v>
      </c>
      <c r="C673" s="0" t="s">
        <v>1085</v>
      </c>
      <c r="D673" s="29" t="n">
        <v>7602337</v>
      </c>
      <c r="E673" s="0" t="n">
        <v>1017</v>
      </c>
    </row>
    <row r="674" customFormat="false" ht="12.75" hidden="false" customHeight="false" outlineLevel="0" collapsed="false">
      <c r="A674" s="0" t="n">
        <v>8620</v>
      </c>
      <c r="B674" s="0" t="n">
        <v>87865</v>
      </c>
      <c r="C674" s="0" t="s">
        <v>1086</v>
      </c>
      <c r="D674" s="29" t="n">
        <v>400000</v>
      </c>
      <c r="E674" s="0" t="n">
        <v>87865</v>
      </c>
    </row>
    <row r="675" customFormat="false" ht="12.75" hidden="false" customHeight="false" outlineLevel="0" collapsed="false">
      <c r="A675" s="0" t="n">
        <v>8122</v>
      </c>
      <c r="B675" s="0" t="n">
        <v>81410</v>
      </c>
      <c r="C675" s="0" t="s">
        <v>1087</v>
      </c>
      <c r="D675" s="29" t="n">
        <v>0</v>
      </c>
      <c r="E675" s="0" t="n">
        <v>81410</v>
      </c>
    </row>
    <row r="676" customFormat="false" ht="12.75" hidden="false" customHeight="false" outlineLevel="0" collapsed="false">
      <c r="A676" s="0" t="n">
        <v>5415</v>
      </c>
      <c r="B676" s="0" t="n">
        <v>26622</v>
      </c>
      <c r="C676" s="0" t="s">
        <v>1088</v>
      </c>
      <c r="D676" s="29" t="n">
        <v>0</v>
      </c>
      <c r="E676" s="0" t="n">
        <v>26622</v>
      </c>
    </row>
    <row r="677" customFormat="false" ht="12.75" hidden="false" customHeight="false" outlineLevel="0" collapsed="false">
      <c r="A677" s="0" t="n">
        <v>5125</v>
      </c>
      <c r="B677" s="0" t="n">
        <v>1020</v>
      </c>
      <c r="C677" s="0" t="s">
        <v>1089</v>
      </c>
      <c r="D677" s="29" t="n">
        <v>0</v>
      </c>
      <c r="E677" s="0" t="n">
        <v>1020</v>
      </c>
    </row>
    <row r="678" customFormat="false" ht="12.75" hidden="false" customHeight="false" outlineLevel="0" collapsed="false">
      <c r="A678" s="0" t="n">
        <v>7569</v>
      </c>
      <c r="B678" s="0" t="n">
        <v>80073</v>
      </c>
      <c r="C678" s="0" t="s">
        <v>1090</v>
      </c>
      <c r="D678" s="29" t="n">
        <v>1</v>
      </c>
      <c r="E678" s="0" t="n">
        <v>80073</v>
      </c>
    </row>
    <row r="679" customFormat="false" ht="12.75" hidden="false" customHeight="false" outlineLevel="0" collapsed="false">
      <c r="A679" s="0" t="n">
        <v>7036</v>
      </c>
      <c r="B679" s="0" t="n">
        <v>67190</v>
      </c>
      <c r="C679" s="0" t="s">
        <v>1091</v>
      </c>
      <c r="D679" s="29" t="n">
        <v>1600000</v>
      </c>
      <c r="E679" s="0" t="n">
        <v>67190</v>
      </c>
    </row>
    <row r="680" customFormat="false" ht="12.75" hidden="false" customHeight="false" outlineLevel="0" collapsed="false">
      <c r="A680" s="0" t="n">
        <v>9575</v>
      </c>
      <c r="B680" s="0" t="n">
        <v>70972</v>
      </c>
      <c r="C680" s="0" t="s">
        <v>1092</v>
      </c>
      <c r="D680" s="29" t="n">
        <v>1</v>
      </c>
      <c r="E680" s="0" t="n">
        <v>70972</v>
      </c>
    </row>
    <row r="681" customFormat="false" ht="12.75" hidden="false" customHeight="false" outlineLevel="0" collapsed="false">
      <c r="A681" s="0" t="n">
        <v>5402</v>
      </c>
      <c r="B681" s="0" t="n">
        <v>26476</v>
      </c>
      <c r="C681" s="0" t="s">
        <v>205</v>
      </c>
      <c r="D681" s="29" t="n">
        <v>2170966</v>
      </c>
      <c r="E681" s="0" t="n">
        <v>26476</v>
      </c>
    </row>
    <row r="682" customFormat="false" ht="12.75" hidden="false" customHeight="false" outlineLevel="0" collapsed="false">
      <c r="A682" s="0" t="n">
        <v>8357</v>
      </c>
      <c r="B682" s="0" t="n">
        <v>81360</v>
      </c>
      <c r="C682" s="0" t="s">
        <v>1093</v>
      </c>
      <c r="D682" s="29" t="n">
        <v>500000</v>
      </c>
      <c r="E682" s="0" t="n">
        <v>81360</v>
      </c>
    </row>
    <row r="683" customFormat="false" ht="12.75" hidden="false" customHeight="false" outlineLevel="0" collapsed="false">
      <c r="A683" s="0" t="n">
        <v>5905</v>
      </c>
      <c r="B683" s="0" t="n">
        <v>59286</v>
      </c>
      <c r="C683" s="0" t="s">
        <v>1094</v>
      </c>
      <c r="D683" s="29" t="n">
        <v>4000000</v>
      </c>
      <c r="E683" s="0" t="n">
        <v>59286</v>
      </c>
    </row>
    <row r="684" customFormat="false" ht="12.75" hidden="false" customHeight="false" outlineLevel="0" collapsed="false">
      <c r="A684" s="0" t="n">
        <v>10243</v>
      </c>
      <c r="B684" s="0" t="n">
        <v>139013</v>
      </c>
      <c r="C684" s="0" t="s">
        <v>1095</v>
      </c>
      <c r="D684" s="29" t="n">
        <v>40000</v>
      </c>
      <c r="E684" s="0" t="n">
        <v>139013</v>
      </c>
    </row>
    <row r="685" customFormat="false" ht="12.75" hidden="false" customHeight="false" outlineLevel="0" collapsed="false">
      <c r="A685" s="0" t="n">
        <v>5126</v>
      </c>
      <c r="B685" s="0" t="n">
        <v>1027</v>
      </c>
      <c r="C685" s="0" t="s">
        <v>218</v>
      </c>
      <c r="D685" s="29" t="n">
        <v>25000</v>
      </c>
      <c r="E685" s="0" t="n">
        <v>1027</v>
      </c>
    </row>
    <row r="686" customFormat="false" ht="12.75" hidden="false" customHeight="false" outlineLevel="0" collapsed="false">
      <c r="A686" s="0" t="n">
        <v>7576</v>
      </c>
      <c r="B686" s="0" t="n">
        <v>80535</v>
      </c>
      <c r="C686" s="0" t="s">
        <v>1096</v>
      </c>
      <c r="D686" s="29" t="n">
        <v>1</v>
      </c>
      <c r="E686" s="0" t="n">
        <v>80535</v>
      </c>
    </row>
    <row r="687" customFormat="false" ht="12.75" hidden="false" customHeight="false" outlineLevel="0" collapsed="false">
      <c r="A687" s="0" t="n">
        <v>8446</v>
      </c>
      <c r="B687" s="0" t="n">
        <v>75235</v>
      </c>
      <c r="C687" s="0" t="s">
        <v>1097</v>
      </c>
      <c r="D687" s="29" t="n">
        <v>200000</v>
      </c>
      <c r="E687" s="0" t="n">
        <v>75235</v>
      </c>
    </row>
    <row r="688" customFormat="false" ht="12.75" hidden="false" customHeight="false" outlineLevel="0" collapsed="false">
      <c r="A688" s="0" t="n">
        <v>9225</v>
      </c>
      <c r="B688" s="0" t="n">
        <v>86368</v>
      </c>
      <c r="C688" s="0" t="s">
        <v>1098</v>
      </c>
      <c r="D688" s="29" t="n">
        <v>2000</v>
      </c>
      <c r="E688" s="0" t="n">
        <v>86368</v>
      </c>
    </row>
    <row r="689" customFormat="false" ht="12.75" hidden="false" customHeight="false" outlineLevel="0" collapsed="false">
      <c r="A689" s="0" t="n">
        <v>10163</v>
      </c>
      <c r="B689" s="0" t="n">
        <v>135129</v>
      </c>
      <c r="C689" s="0" t="s">
        <v>1099</v>
      </c>
      <c r="D689" s="29" t="n">
        <v>1</v>
      </c>
      <c r="E689" s="0" t="n">
        <v>135129</v>
      </c>
    </row>
    <row r="690" customFormat="false" ht="12.75" hidden="false" customHeight="false" outlineLevel="0" collapsed="false">
      <c r="A690" s="0" t="n">
        <v>5542</v>
      </c>
      <c r="B690" s="0" t="n">
        <v>49410</v>
      </c>
      <c r="C690" s="0" t="s">
        <v>186</v>
      </c>
      <c r="D690" s="29" t="n">
        <v>1125598</v>
      </c>
      <c r="E690" s="0" t="n">
        <v>49410</v>
      </c>
    </row>
    <row r="691" customFormat="false" ht="12.75" hidden="false" customHeight="false" outlineLevel="0" collapsed="false">
      <c r="A691" s="0" t="n">
        <v>5319</v>
      </c>
      <c r="B691" s="0" t="n">
        <v>9923</v>
      </c>
      <c r="C691" s="0" t="s">
        <v>1100</v>
      </c>
      <c r="D691" s="29" t="n">
        <v>0</v>
      </c>
      <c r="E691" s="0" t="n">
        <v>9923</v>
      </c>
    </row>
    <row r="692" customFormat="false" ht="12.75" hidden="false" customHeight="false" outlineLevel="0" collapsed="false">
      <c r="A692" s="0" t="n">
        <v>6974</v>
      </c>
      <c r="B692" s="0" t="n">
        <v>3545</v>
      </c>
      <c r="C692" s="0" t="s">
        <v>1101</v>
      </c>
      <c r="D692" s="29" t="n">
        <v>1000000</v>
      </c>
      <c r="E692" s="0" t="n">
        <v>3545</v>
      </c>
    </row>
    <row r="693" customFormat="false" ht="12.75" hidden="false" customHeight="false" outlineLevel="0" collapsed="false">
      <c r="A693" s="0" t="n">
        <v>7465</v>
      </c>
      <c r="B693" s="0" t="n">
        <v>26303</v>
      </c>
      <c r="C693" s="0" t="s">
        <v>1102</v>
      </c>
      <c r="D693" s="29" t="n">
        <v>150000</v>
      </c>
      <c r="E693" s="0" t="n">
        <v>26303</v>
      </c>
    </row>
    <row r="694" customFormat="false" ht="12.75" hidden="false" customHeight="false" outlineLevel="0" collapsed="false">
      <c r="A694" s="0" t="n">
        <v>5410</v>
      </c>
      <c r="B694" s="0" t="n">
        <v>26570</v>
      </c>
      <c r="C694" s="0" t="s">
        <v>1103</v>
      </c>
      <c r="D694" s="29" t="n">
        <v>0</v>
      </c>
      <c r="E694" s="0" t="n">
        <v>26570</v>
      </c>
    </row>
    <row r="695" customFormat="false" ht="12.75" hidden="false" customHeight="false" outlineLevel="0" collapsed="false">
      <c r="A695" s="0" t="n">
        <v>5960</v>
      </c>
      <c r="B695" s="0" t="n">
        <v>61837</v>
      </c>
      <c r="C695" s="0" t="s">
        <v>1104</v>
      </c>
      <c r="D695" s="29" t="n">
        <v>0</v>
      </c>
      <c r="E695" s="0" t="n">
        <v>61837</v>
      </c>
    </row>
    <row r="696" customFormat="false" ht="12.75" hidden="false" customHeight="false" outlineLevel="0" collapsed="false">
      <c r="A696" s="0" t="n">
        <v>5015</v>
      </c>
      <c r="B696" s="0" t="n">
        <v>69</v>
      </c>
      <c r="C696" s="0" t="s">
        <v>1105</v>
      </c>
      <c r="D696" s="29" t="n">
        <v>15435444</v>
      </c>
      <c r="E696" s="0" t="n">
        <v>69</v>
      </c>
    </row>
    <row r="697" customFormat="false" ht="12.75" hidden="false" customHeight="false" outlineLevel="0" collapsed="false">
      <c r="A697" s="0" t="n">
        <v>5127</v>
      </c>
      <c r="B697" s="0" t="n">
        <v>1042</v>
      </c>
      <c r="C697" s="0" t="s">
        <v>1106</v>
      </c>
      <c r="D697" s="29" t="n">
        <v>1000000</v>
      </c>
      <c r="E697" s="0" t="n">
        <v>1042</v>
      </c>
    </row>
    <row r="698" customFormat="false" ht="12.75" hidden="false" customHeight="false" outlineLevel="0" collapsed="false">
      <c r="A698" s="0" t="n">
        <v>7117</v>
      </c>
      <c r="B698" s="0" t="n">
        <v>5322</v>
      </c>
      <c r="C698" s="0" t="s">
        <v>1107</v>
      </c>
      <c r="D698" s="29" t="n">
        <v>0</v>
      </c>
      <c r="E698" s="0" t="n">
        <v>5322</v>
      </c>
    </row>
    <row r="699" customFormat="false" ht="12.75" hidden="false" customHeight="false" outlineLevel="0" collapsed="false">
      <c r="A699" s="0" t="n">
        <v>7388</v>
      </c>
      <c r="B699" s="0" t="n">
        <v>1044</v>
      </c>
      <c r="C699" s="0" t="s">
        <v>1108</v>
      </c>
      <c r="D699" s="29" t="n">
        <v>200000</v>
      </c>
      <c r="E699" s="0" t="n">
        <v>1044</v>
      </c>
    </row>
    <row r="700" customFormat="false" ht="12.75" hidden="false" customHeight="false" outlineLevel="0" collapsed="false">
      <c r="A700" s="0" t="n">
        <v>8548</v>
      </c>
      <c r="B700" s="0" t="n">
        <v>11930</v>
      </c>
      <c r="C700" s="0" t="s">
        <v>1109</v>
      </c>
      <c r="D700" s="29" t="n">
        <v>0</v>
      </c>
      <c r="E700" s="0" t="n">
        <v>11930</v>
      </c>
    </row>
    <row r="701" customFormat="false" ht="12.75" hidden="false" customHeight="false" outlineLevel="0" collapsed="false">
      <c r="A701" s="0" t="n">
        <v>5128</v>
      </c>
      <c r="B701" s="0" t="n">
        <v>1045</v>
      </c>
      <c r="C701" s="0" t="s">
        <v>1110</v>
      </c>
      <c r="D701" s="29" t="n">
        <v>0</v>
      </c>
      <c r="E701" s="0" t="n">
        <v>1045</v>
      </c>
    </row>
    <row r="702" customFormat="false" ht="12.75" hidden="false" customHeight="false" outlineLevel="0" collapsed="false">
      <c r="A702" s="0" t="n">
        <v>9226</v>
      </c>
      <c r="B702" s="0" t="n">
        <v>87665</v>
      </c>
      <c r="C702" s="0" t="s">
        <v>1111</v>
      </c>
      <c r="D702" s="29" t="n">
        <v>4000</v>
      </c>
      <c r="E702" s="0" t="n">
        <v>87665</v>
      </c>
    </row>
    <row r="703" customFormat="false" ht="12.75" hidden="false" customHeight="false" outlineLevel="0" collapsed="false">
      <c r="A703" s="0" t="n">
        <v>8638</v>
      </c>
      <c r="B703" s="0" t="n">
        <v>86958</v>
      </c>
      <c r="C703" s="0" t="s">
        <v>1112</v>
      </c>
      <c r="D703" s="29" t="n">
        <v>0</v>
      </c>
      <c r="E703" s="0" t="n">
        <v>86958</v>
      </c>
    </row>
    <row r="704" customFormat="false" ht="12.75" hidden="false" customHeight="false" outlineLevel="0" collapsed="false">
      <c r="A704" s="0" t="n">
        <v>8553</v>
      </c>
      <c r="B704" s="0" t="n">
        <v>6133</v>
      </c>
      <c r="C704" s="0" t="s">
        <v>1113</v>
      </c>
      <c r="D704" s="29" t="n">
        <v>1000000</v>
      </c>
      <c r="E704" s="0" t="n">
        <v>6133</v>
      </c>
    </row>
    <row r="705" customFormat="false" ht="12.75" hidden="false" customHeight="false" outlineLevel="0" collapsed="false">
      <c r="A705" s="0" t="n">
        <v>8434</v>
      </c>
      <c r="B705" s="0" t="n">
        <v>71533</v>
      </c>
      <c r="C705" s="0" t="s">
        <v>1114</v>
      </c>
      <c r="D705" s="29" t="n">
        <v>3000000</v>
      </c>
      <c r="E705" s="0" t="n">
        <v>71533</v>
      </c>
    </row>
    <row r="706" customFormat="false" ht="12.75" hidden="false" customHeight="false" outlineLevel="0" collapsed="false">
      <c r="A706" s="0" t="n">
        <v>9507</v>
      </c>
      <c r="B706" s="0" t="n">
        <v>36393</v>
      </c>
      <c r="C706" s="0" t="s">
        <v>1115</v>
      </c>
      <c r="D706" s="29" t="n">
        <v>2400000</v>
      </c>
      <c r="E706" s="0" t="n">
        <v>36393</v>
      </c>
    </row>
    <row r="707" customFormat="false" ht="12.75" hidden="false" customHeight="false" outlineLevel="0" collapsed="false">
      <c r="A707" s="0" t="n">
        <v>7593</v>
      </c>
      <c r="B707" s="0" t="n">
        <v>80313</v>
      </c>
      <c r="C707" s="0" t="s">
        <v>1116</v>
      </c>
      <c r="D707" s="29" t="n">
        <v>1</v>
      </c>
      <c r="E707" s="0" t="n">
        <v>80313</v>
      </c>
    </row>
    <row r="708" customFormat="false" ht="12.75" hidden="false" customHeight="false" outlineLevel="0" collapsed="false">
      <c r="A708" s="0" t="n">
        <v>8199</v>
      </c>
      <c r="B708" s="0" t="n">
        <v>81855</v>
      </c>
      <c r="C708" s="0" t="s">
        <v>1117</v>
      </c>
      <c r="D708" s="29" t="n">
        <v>0</v>
      </c>
      <c r="E708" s="0" t="n">
        <v>81855</v>
      </c>
    </row>
    <row r="709" customFormat="false" ht="12.75" hidden="false" customHeight="false" outlineLevel="0" collapsed="false">
      <c r="A709" s="0" t="n">
        <v>7554</v>
      </c>
      <c r="B709" s="0" t="n">
        <v>11595</v>
      </c>
      <c r="C709" s="0" t="s">
        <v>1118</v>
      </c>
      <c r="D709" s="29" t="n">
        <v>1393949</v>
      </c>
      <c r="E709" s="0" t="n">
        <v>11595</v>
      </c>
    </row>
    <row r="710" customFormat="false" ht="12.75" hidden="false" customHeight="false" outlineLevel="0" collapsed="false">
      <c r="A710" s="0" t="n">
        <v>5130</v>
      </c>
      <c r="B710" s="0" t="n">
        <v>1059</v>
      </c>
      <c r="C710" s="0" t="s">
        <v>1119</v>
      </c>
      <c r="D710" s="29" t="n">
        <v>0</v>
      </c>
      <c r="E710" s="0" t="n">
        <v>1059</v>
      </c>
    </row>
    <row r="711" customFormat="false" ht="12.75" hidden="false" customHeight="false" outlineLevel="0" collapsed="false">
      <c r="A711" s="0" t="n">
        <v>5366</v>
      </c>
      <c r="B711" s="0" t="n">
        <v>26118</v>
      </c>
      <c r="C711" s="0" t="s">
        <v>1120</v>
      </c>
      <c r="D711" s="29" t="n">
        <v>0</v>
      </c>
      <c r="E711" s="0" t="n">
        <v>26118</v>
      </c>
    </row>
    <row r="712" customFormat="false" ht="12.75" hidden="false" customHeight="false" outlineLevel="0" collapsed="false">
      <c r="A712" s="0" t="n">
        <v>10109</v>
      </c>
      <c r="B712" s="0" t="n">
        <v>63302</v>
      </c>
      <c r="C712" s="0" t="s">
        <v>1121</v>
      </c>
      <c r="D712" s="29" t="n">
        <v>40000</v>
      </c>
      <c r="E712" s="0" t="n">
        <v>63302</v>
      </c>
    </row>
    <row r="713" customFormat="false" ht="12.75" hidden="false" customHeight="false" outlineLevel="0" collapsed="false">
      <c r="A713" s="0" t="n">
        <v>7484</v>
      </c>
      <c r="B713" s="0" t="n">
        <v>1057</v>
      </c>
      <c r="C713" s="0" t="s">
        <v>1122</v>
      </c>
      <c r="D713" s="29" t="n">
        <v>7000000</v>
      </c>
      <c r="E713" s="0" t="n">
        <v>1057</v>
      </c>
    </row>
    <row r="714" customFormat="false" ht="12.75" hidden="false" customHeight="false" outlineLevel="0" collapsed="false">
      <c r="A714" s="0" t="n">
        <v>9227</v>
      </c>
      <c r="B714" s="0" t="n">
        <v>88707</v>
      </c>
      <c r="C714" s="0" t="s">
        <v>1123</v>
      </c>
      <c r="D714" s="29" t="n">
        <v>8000</v>
      </c>
      <c r="E714" s="0" t="n">
        <v>88707</v>
      </c>
    </row>
    <row r="715" customFormat="false" ht="12.75" hidden="false" customHeight="false" outlineLevel="0" collapsed="false">
      <c r="A715" s="0" t="n">
        <v>10225</v>
      </c>
      <c r="B715" s="0" t="n">
        <v>90407</v>
      </c>
      <c r="C715" s="0" t="s">
        <v>1124</v>
      </c>
      <c r="D715" s="29" t="n">
        <v>21832</v>
      </c>
      <c r="E715" s="0" t="n">
        <v>90407</v>
      </c>
    </row>
    <row r="716" customFormat="false" ht="12.75" hidden="false" customHeight="false" outlineLevel="0" collapsed="false">
      <c r="A716" s="0" t="n">
        <v>6085</v>
      </c>
      <c r="B716" s="0" t="n">
        <v>65325</v>
      </c>
      <c r="C716" s="0" t="s">
        <v>1125</v>
      </c>
      <c r="D716" s="29" t="n">
        <v>0</v>
      </c>
      <c r="E716" s="0" t="n">
        <v>65325</v>
      </c>
    </row>
    <row r="717" customFormat="false" ht="12.75" hidden="false" customHeight="false" outlineLevel="0" collapsed="false">
      <c r="A717" s="0" t="n">
        <v>5901</v>
      </c>
      <c r="B717" s="0" t="n">
        <v>59253</v>
      </c>
      <c r="C717" s="0" t="s">
        <v>1126</v>
      </c>
      <c r="D717" s="29" t="n">
        <v>0</v>
      </c>
      <c r="E717" s="0" t="n">
        <v>59253</v>
      </c>
    </row>
    <row r="718" customFormat="false" ht="12.75" hidden="false" customHeight="false" outlineLevel="0" collapsed="false">
      <c r="A718" s="0" t="n">
        <v>8654</v>
      </c>
      <c r="B718" s="0" t="n">
        <v>85213</v>
      </c>
      <c r="C718" s="0" t="s">
        <v>1127</v>
      </c>
      <c r="D718" s="29" t="n">
        <v>0</v>
      </c>
      <c r="E718" s="0" t="n">
        <v>85213</v>
      </c>
    </row>
    <row r="719" customFormat="false" ht="12.75" hidden="false" customHeight="false" outlineLevel="0" collapsed="false">
      <c r="A719" s="0" t="n">
        <v>10047</v>
      </c>
      <c r="B719" s="0" t="n">
        <v>82671</v>
      </c>
      <c r="C719" s="0" t="s">
        <v>1128</v>
      </c>
      <c r="D719" s="29" t="n">
        <v>800000</v>
      </c>
      <c r="E719" s="0" t="n">
        <v>82671</v>
      </c>
    </row>
    <row r="720" customFormat="false" ht="12.75" hidden="false" customHeight="false" outlineLevel="0" collapsed="false">
      <c r="A720" s="0" t="n">
        <v>9520</v>
      </c>
      <c r="B720" s="0" t="n">
        <v>77779</v>
      </c>
      <c r="C720" s="0" t="s">
        <v>1129</v>
      </c>
      <c r="D720" s="29" t="n">
        <v>1346518</v>
      </c>
      <c r="E720" s="0" t="n">
        <v>77779</v>
      </c>
    </row>
    <row r="721" customFormat="false" ht="12.75" hidden="false" customHeight="false" outlineLevel="0" collapsed="false">
      <c r="A721" s="0" t="n">
        <v>5358</v>
      </c>
      <c r="B721" s="0" t="n">
        <v>21725</v>
      </c>
      <c r="C721" s="0" t="s">
        <v>1130</v>
      </c>
      <c r="D721" s="29" t="n">
        <v>400000</v>
      </c>
      <c r="E721" s="0" t="n">
        <v>21725</v>
      </c>
    </row>
    <row r="722" customFormat="false" ht="12.75" hidden="false" customHeight="false" outlineLevel="0" collapsed="false">
      <c r="A722" s="0" t="n">
        <v>5435</v>
      </c>
      <c r="B722" s="0" t="n">
        <v>29605</v>
      </c>
      <c r="C722" s="0" t="s">
        <v>109</v>
      </c>
      <c r="D722" s="29" t="n">
        <v>68290532</v>
      </c>
      <c r="E722" s="0" t="n">
        <v>29605</v>
      </c>
    </row>
    <row r="723" customFormat="false" ht="12.75" hidden="false" customHeight="false" outlineLevel="0" collapsed="false">
      <c r="A723" s="0" t="n">
        <v>9867</v>
      </c>
      <c r="B723" s="0" t="n">
        <v>3487</v>
      </c>
      <c r="C723" s="0" t="s">
        <v>1131</v>
      </c>
      <c r="D723" s="29" t="n">
        <v>0</v>
      </c>
      <c r="E723" s="0" t="n">
        <v>3487</v>
      </c>
    </row>
    <row r="724" customFormat="false" ht="12.75" hidden="false" customHeight="false" outlineLevel="0" collapsed="false">
      <c r="A724" s="0" t="n">
        <v>8696</v>
      </c>
      <c r="B724" s="0" t="n">
        <v>86548</v>
      </c>
      <c r="C724" s="0" t="s">
        <v>1132</v>
      </c>
      <c r="D724" s="29" t="n">
        <v>10000000</v>
      </c>
      <c r="E724" s="0" t="n">
        <v>86548</v>
      </c>
    </row>
    <row r="725" customFormat="false" ht="12.75" hidden="false" customHeight="false" outlineLevel="0" collapsed="false">
      <c r="A725" s="0" t="n">
        <v>8933</v>
      </c>
      <c r="B725" s="0" t="n">
        <v>91168</v>
      </c>
      <c r="C725" s="0" t="s">
        <v>1133</v>
      </c>
      <c r="D725" s="29" t="n">
        <v>160000</v>
      </c>
      <c r="E725" s="0" t="n">
        <v>91168</v>
      </c>
    </row>
    <row r="726" customFormat="false" ht="12.75" hidden="false" customHeight="false" outlineLevel="0" collapsed="false">
      <c r="A726" s="0" t="n">
        <v>10338</v>
      </c>
      <c r="B726" s="0" t="n">
        <v>150132</v>
      </c>
      <c r="C726" s="0" t="s">
        <v>1134</v>
      </c>
      <c r="D726" s="29" t="n">
        <v>8000</v>
      </c>
      <c r="E726" s="0" t="n">
        <v>150132</v>
      </c>
    </row>
    <row r="727" customFormat="false" ht="12.75" hidden="false" customHeight="false" outlineLevel="0" collapsed="false">
      <c r="A727" s="0" t="n">
        <v>7444</v>
      </c>
      <c r="B727" s="0" t="n">
        <v>71243</v>
      </c>
      <c r="C727" s="0" t="s">
        <v>68</v>
      </c>
      <c r="D727" s="29" t="n">
        <v>6792881</v>
      </c>
      <c r="E727" s="0" t="n">
        <v>71243</v>
      </c>
    </row>
    <row r="728" customFormat="false" ht="12.75" hidden="false" customHeight="false" outlineLevel="0" collapsed="false">
      <c r="A728" s="0" t="n">
        <v>5957</v>
      </c>
      <c r="B728" s="0" t="n">
        <v>61686</v>
      </c>
      <c r="C728" s="0" t="s">
        <v>1135</v>
      </c>
      <c r="D728" s="29" t="n">
        <v>35000000</v>
      </c>
      <c r="E728" s="0" t="n">
        <v>61686</v>
      </c>
    </row>
    <row r="729" customFormat="false" ht="12.75" hidden="false" customHeight="false" outlineLevel="0" collapsed="false">
      <c r="A729" s="0" t="n">
        <v>7093</v>
      </c>
      <c r="B729" s="0" t="n">
        <v>49220</v>
      </c>
      <c r="C729" s="0" t="s">
        <v>385</v>
      </c>
      <c r="D729" s="29" t="n">
        <v>100000</v>
      </c>
      <c r="E729" s="0" t="n">
        <v>49220</v>
      </c>
    </row>
    <row r="730" customFormat="false" ht="12.75" hidden="false" customHeight="false" outlineLevel="0" collapsed="false">
      <c r="A730" s="0" t="n">
        <v>5131</v>
      </c>
      <c r="B730" s="0" t="n">
        <v>1070</v>
      </c>
      <c r="C730" s="0" t="s">
        <v>1136</v>
      </c>
      <c r="D730" s="29" t="n">
        <v>7000000</v>
      </c>
      <c r="E730" s="0" t="n">
        <v>1070</v>
      </c>
    </row>
    <row r="731" customFormat="false" ht="12.75" hidden="false" customHeight="false" outlineLevel="0" collapsed="false">
      <c r="A731" s="0" t="n">
        <v>5888</v>
      </c>
      <c r="B731" s="0" t="n">
        <v>58787</v>
      </c>
      <c r="C731" s="0" t="s">
        <v>1137</v>
      </c>
      <c r="D731" s="29" t="n">
        <v>50000000</v>
      </c>
      <c r="E731" s="0" t="n">
        <v>58787</v>
      </c>
    </row>
    <row r="732" customFormat="false" ht="12.75" hidden="false" customHeight="false" outlineLevel="0" collapsed="false">
      <c r="A732" s="0" t="n">
        <v>5851</v>
      </c>
      <c r="B732" s="0" t="n">
        <v>57621</v>
      </c>
      <c r="C732" s="0" t="s">
        <v>1138</v>
      </c>
      <c r="D732" s="29" t="n">
        <v>1695711</v>
      </c>
      <c r="E732" s="0" t="n">
        <v>57621</v>
      </c>
    </row>
    <row r="733" customFormat="false" ht="12.75" hidden="false" customHeight="false" outlineLevel="0" collapsed="false">
      <c r="A733" s="0" t="n">
        <v>6625</v>
      </c>
      <c r="B733" s="0" t="n">
        <v>11107</v>
      </c>
      <c r="C733" s="0" t="s">
        <v>386</v>
      </c>
      <c r="D733" s="29" t="n">
        <v>95382862</v>
      </c>
      <c r="E733" s="0" t="n">
        <v>11107</v>
      </c>
    </row>
    <row r="734" customFormat="false" ht="12.75" hidden="false" customHeight="false" outlineLevel="0" collapsed="false">
      <c r="A734" s="0" t="n">
        <v>7240</v>
      </c>
      <c r="B734" s="0" t="n">
        <v>76963</v>
      </c>
      <c r="C734" s="0" t="s">
        <v>1139</v>
      </c>
      <c r="D734" s="29" t="n">
        <v>1000000</v>
      </c>
      <c r="E734" s="0" t="n">
        <v>76963</v>
      </c>
    </row>
    <row r="735" customFormat="false" ht="12.75" hidden="false" customHeight="false" outlineLevel="0" collapsed="false">
      <c r="A735" s="0" t="n">
        <v>9932</v>
      </c>
      <c r="B735" s="0" t="n">
        <v>109932</v>
      </c>
      <c r="C735" s="0" t="s">
        <v>1140</v>
      </c>
      <c r="D735" s="29" t="n">
        <v>0</v>
      </c>
      <c r="E735" s="0" t="n">
        <v>109932</v>
      </c>
    </row>
    <row r="736" customFormat="false" ht="12.75" hidden="false" customHeight="false" outlineLevel="0" collapsed="false">
      <c r="A736" s="0" t="n">
        <v>5235</v>
      </c>
      <c r="B736" s="0" t="n">
        <v>3497</v>
      </c>
      <c r="C736" s="0" t="s">
        <v>123</v>
      </c>
      <c r="D736" s="29" t="n">
        <v>71347000</v>
      </c>
      <c r="E736" s="0" t="n">
        <v>3497</v>
      </c>
    </row>
    <row r="737" customFormat="false" ht="12.75" hidden="false" customHeight="false" outlineLevel="0" collapsed="false">
      <c r="A737" s="0" t="n">
        <v>5714</v>
      </c>
      <c r="B737" s="0" t="n">
        <v>54114</v>
      </c>
      <c r="C737" s="0" t="s">
        <v>1141</v>
      </c>
      <c r="D737" s="29" t="n">
        <v>0</v>
      </c>
      <c r="E737" s="0" t="n">
        <v>54114</v>
      </c>
    </row>
    <row r="738" customFormat="false" ht="12.75" hidden="false" customHeight="false" outlineLevel="0" collapsed="false">
      <c r="A738" s="0" t="n">
        <v>7368</v>
      </c>
      <c r="B738" s="0" t="n">
        <v>56757</v>
      </c>
      <c r="C738" s="0" t="s">
        <v>1142</v>
      </c>
      <c r="D738" s="29" t="n">
        <v>0</v>
      </c>
      <c r="E738" s="0" t="n">
        <v>56757</v>
      </c>
    </row>
    <row r="739" customFormat="false" ht="12.75" hidden="false" customHeight="false" outlineLevel="0" collapsed="false">
      <c r="A739" s="0" t="n">
        <v>5577</v>
      </c>
      <c r="B739" s="0" t="n">
        <v>50889</v>
      </c>
      <c r="C739" s="0" t="s">
        <v>1143</v>
      </c>
      <c r="D739" s="29" t="n">
        <v>0</v>
      </c>
      <c r="E739" s="0" t="n">
        <v>50889</v>
      </c>
    </row>
    <row r="740" customFormat="false" ht="12.75" hidden="false" customHeight="false" outlineLevel="0" collapsed="false">
      <c r="A740" s="0" t="n">
        <v>6626</v>
      </c>
      <c r="B740" s="0" t="n">
        <v>64561</v>
      </c>
      <c r="C740" s="0" t="s">
        <v>1144</v>
      </c>
      <c r="D740" s="29" t="n">
        <v>0</v>
      </c>
      <c r="E740" s="0" t="n">
        <v>64561</v>
      </c>
    </row>
    <row r="741" customFormat="false" ht="12.75" hidden="false" customHeight="false" outlineLevel="0" collapsed="false">
      <c r="A741" s="0" t="n">
        <v>10308</v>
      </c>
      <c r="B741" s="0" t="n">
        <v>82713</v>
      </c>
      <c r="C741" s="0" t="s">
        <v>1145</v>
      </c>
      <c r="D741" s="29" t="n">
        <v>1</v>
      </c>
      <c r="E741" s="0" t="n">
        <v>82713</v>
      </c>
    </row>
    <row r="742" customFormat="false" ht="12.75" hidden="false" customHeight="false" outlineLevel="0" collapsed="false">
      <c r="A742" s="0" t="n">
        <v>8801</v>
      </c>
      <c r="B742" s="0" t="n">
        <v>90872</v>
      </c>
      <c r="C742" s="0" t="s">
        <v>1146</v>
      </c>
      <c r="D742" s="29" t="n">
        <v>5000000</v>
      </c>
      <c r="E742" s="0" t="n">
        <v>90872</v>
      </c>
    </row>
    <row r="743" customFormat="false" ht="12.75" hidden="false" customHeight="false" outlineLevel="0" collapsed="false">
      <c r="A743" s="0" t="n">
        <v>5132</v>
      </c>
      <c r="B743" s="0" t="n">
        <v>1072</v>
      </c>
      <c r="C743" s="0" t="s">
        <v>1147</v>
      </c>
      <c r="D743" s="29" t="n">
        <v>95684399</v>
      </c>
      <c r="E743" s="0" t="n">
        <v>1072</v>
      </c>
    </row>
    <row r="744" customFormat="false" ht="12.75" hidden="false" customHeight="false" outlineLevel="0" collapsed="false">
      <c r="A744" s="0" t="n">
        <v>8297</v>
      </c>
      <c r="B744" s="0" t="n">
        <v>75073</v>
      </c>
      <c r="C744" s="0" t="s">
        <v>301</v>
      </c>
      <c r="D744" s="29" t="n">
        <v>3864577</v>
      </c>
      <c r="E744" s="0" t="n">
        <v>75073</v>
      </c>
    </row>
    <row r="745" customFormat="false" ht="12.75" hidden="false" customHeight="false" outlineLevel="0" collapsed="false">
      <c r="A745" s="0" t="n">
        <v>7445</v>
      </c>
      <c r="B745" s="0" t="n">
        <v>56630</v>
      </c>
      <c r="C745" s="0" t="s">
        <v>286</v>
      </c>
      <c r="D745" s="29" t="n">
        <v>1906716</v>
      </c>
      <c r="E745" s="0" t="n">
        <v>56630</v>
      </c>
    </row>
    <row r="746" customFormat="false" ht="12.75" hidden="false" customHeight="false" outlineLevel="0" collapsed="false">
      <c r="A746" s="0" t="n">
        <v>8200</v>
      </c>
      <c r="B746" s="0" t="n">
        <v>81854</v>
      </c>
      <c r="C746" s="0" t="s">
        <v>1148</v>
      </c>
      <c r="D746" s="29" t="n">
        <v>200000</v>
      </c>
      <c r="E746" s="0" t="n">
        <v>81854</v>
      </c>
    </row>
    <row r="747" customFormat="false" ht="12.75" hidden="false" customHeight="false" outlineLevel="0" collapsed="false">
      <c r="A747" s="0" t="n">
        <v>5754</v>
      </c>
      <c r="B747" s="0" t="n">
        <v>55134</v>
      </c>
      <c r="C747" s="0" t="s">
        <v>71</v>
      </c>
      <c r="D747" s="29" t="n">
        <v>22572193</v>
      </c>
      <c r="E747" s="0" t="n">
        <v>55134</v>
      </c>
    </row>
    <row r="748" customFormat="false" ht="12.75" hidden="false" customHeight="false" outlineLevel="0" collapsed="false">
      <c r="A748" s="0" t="n">
        <v>7373</v>
      </c>
      <c r="B748" s="0" t="n">
        <v>53436</v>
      </c>
      <c r="C748" s="0" t="s">
        <v>1149</v>
      </c>
      <c r="D748" s="29" t="n">
        <v>5000000</v>
      </c>
      <c r="E748" s="0" t="n">
        <v>53436</v>
      </c>
    </row>
    <row r="749" customFormat="false" ht="12.75" hidden="false" customHeight="false" outlineLevel="0" collapsed="false">
      <c r="A749" s="0" t="n">
        <v>5399</v>
      </c>
      <c r="B749" s="0" t="n">
        <v>26427</v>
      </c>
      <c r="C749" s="0" t="s">
        <v>1150</v>
      </c>
      <c r="D749" s="29" t="n">
        <v>19861063</v>
      </c>
      <c r="E749" s="0" t="n">
        <v>26427</v>
      </c>
    </row>
    <row r="750" customFormat="false" ht="12.75" hidden="false" customHeight="false" outlineLevel="0" collapsed="false">
      <c r="A750" s="0" t="n">
        <v>5545</v>
      </c>
      <c r="B750" s="0" t="n">
        <v>49538</v>
      </c>
      <c r="C750" s="0" t="s">
        <v>1151</v>
      </c>
      <c r="D750" s="29" t="n">
        <v>0</v>
      </c>
      <c r="E750" s="0" t="n">
        <v>49538</v>
      </c>
    </row>
    <row r="751" customFormat="false" ht="12.75" hidden="false" customHeight="false" outlineLevel="0" collapsed="false">
      <c r="A751" s="0" t="n">
        <v>5853</v>
      </c>
      <c r="B751" s="0" t="n">
        <v>57661</v>
      </c>
      <c r="C751" s="0" t="s">
        <v>1152</v>
      </c>
      <c r="D751" s="29" t="n">
        <v>0</v>
      </c>
      <c r="E751" s="0" t="n">
        <v>57661</v>
      </c>
    </row>
    <row r="752" customFormat="false" ht="12.75" hidden="false" customHeight="false" outlineLevel="0" collapsed="false">
      <c r="A752" s="0" t="n">
        <v>10059</v>
      </c>
      <c r="B752" s="0" t="n">
        <v>131769</v>
      </c>
      <c r="C752" s="0" t="s">
        <v>1153</v>
      </c>
      <c r="D752" s="29" t="n">
        <v>100000000</v>
      </c>
      <c r="E752" s="0" t="n">
        <v>131769</v>
      </c>
    </row>
    <row r="753" customFormat="false" ht="12.75" hidden="false" customHeight="false" outlineLevel="0" collapsed="false">
      <c r="A753" s="0" t="n">
        <v>8761</v>
      </c>
      <c r="B753" s="0" t="n">
        <v>74362</v>
      </c>
      <c r="C753" s="0" t="s">
        <v>1154</v>
      </c>
      <c r="D753" s="29" t="n">
        <v>20000</v>
      </c>
      <c r="E753" s="0" t="n">
        <v>74362</v>
      </c>
    </row>
    <row r="754" customFormat="false" ht="12.75" hidden="false" customHeight="false" outlineLevel="0" collapsed="false">
      <c r="A754" s="0" t="n">
        <v>9228</v>
      </c>
      <c r="B754" s="0" t="n">
        <v>87071</v>
      </c>
      <c r="C754" s="0" t="s">
        <v>1155</v>
      </c>
      <c r="D754" s="29" t="n">
        <v>20000</v>
      </c>
      <c r="E754" s="0" t="n">
        <v>87071</v>
      </c>
    </row>
    <row r="755" customFormat="false" ht="12.75" hidden="false" customHeight="false" outlineLevel="0" collapsed="false">
      <c r="A755" s="0" t="n">
        <v>10060</v>
      </c>
      <c r="B755" s="0" t="n">
        <v>131763</v>
      </c>
      <c r="C755" s="0" t="s">
        <v>1156</v>
      </c>
      <c r="D755" s="29" t="n">
        <v>10000000</v>
      </c>
      <c r="E755" s="0" t="n">
        <v>131763</v>
      </c>
    </row>
    <row r="756" customFormat="false" ht="12.75" hidden="false" customHeight="false" outlineLevel="0" collapsed="false">
      <c r="A756" s="0" t="n">
        <v>9229</v>
      </c>
      <c r="B756" s="0" t="n">
        <v>88782</v>
      </c>
      <c r="C756" s="0" t="s">
        <v>1157</v>
      </c>
      <c r="D756" s="29" t="n">
        <v>14190</v>
      </c>
      <c r="E756" s="0" t="n">
        <v>88782</v>
      </c>
    </row>
    <row r="757" customFormat="false" ht="12.75" hidden="false" customHeight="false" outlineLevel="0" collapsed="false">
      <c r="A757" s="0" t="n">
        <v>9230</v>
      </c>
      <c r="B757" s="0" t="n">
        <v>58324</v>
      </c>
      <c r="C757" s="0" t="s">
        <v>1158</v>
      </c>
      <c r="D757" s="29" t="n">
        <v>2000</v>
      </c>
      <c r="E757" s="0" t="n">
        <v>58324</v>
      </c>
    </row>
    <row r="758" customFormat="false" ht="12.75" hidden="false" customHeight="false" outlineLevel="0" collapsed="false">
      <c r="A758" s="0" t="n">
        <v>9195</v>
      </c>
      <c r="B758" s="0" t="n">
        <v>94446</v>
      </c>
      <c r="C758" s="0" t="s">
        <v>1159</v>
      </c>
      <c r="D758" s="29" t="n">
        <v>80000</v>
      </c>
      <c r="E758" s="0" t="n">
        <v>94446</v>
      </c>
    </row>
    <row r="759" customFormat="false" ht="12.75" hidden="false" customHeight="false" outlineLevel="0" collapsed="false">
      <c r="A759" s="0" t="n">
        <v>9389</v>
      </c>
      <c r="B759" s="0" t="n">
        <v>93845</v>
      </c>
      <c r="C759" s="0" t="s">
        <v>1160</v>
      </c>
      <c r="D759" s="29" t="n">
        <v>0</v>
      </c>
      <c r="E759" s="0" t="n">
        <v>93845</v>
      </c>
    </row>
    <row r="760" customFormat="false" ht="12.75" hidden="false" customHeight="false" outlineLevel="0" collapsed="false">
      <c r="A760" s="0" t="n">
        <v>9736</v>
      </c>
      <c r="B760" s="0" t="n">
        <v>99959</v>
      </c>
      <c r="C760" s="0" t="s">
        <v>1161</v>
      </c>
      <c r="D760" s="29" t="n">
        <v>0</v>
      </c>
      <c r="E760" s="0" t="n">
        <v>99959</v>
      </c>
    </row>
    <row r="761" customFormat="false" ht="12.75" hidden="false" customHeight="false" outlineLevel="0" collapsed="false">
      <c r="A761" s="0" t="n">
        <v>5336</v>
      </c>
      <c r="B761" s="0" t="n">
        <v>11170</v>
      </c>
      <c r="C761" s="0" t="s">
        <v>121</v>
      </c>
      <c r="D761" s="29" t="n">
        <v>851507</v>
      </c>
      <c r="E761" s="0" t="n">
        <v>11170</v>
      </c>
    </row>
    <row r="762" customFormat="false" ht="12.75" hidden="false" customHeight="false" outlineLevel="0" collapsed="false">
      <c r="A762" s="0" t="n">
        <v>8119</v>
      </c>
      <c r="B762" s="0" t="n">
        <v>81458</v>
      </c>
      <c r="C762" s="0" t="s">
        <v>1162</v>
      </c>
      <c r="D762" s="29" t="n">
        <v>400000</v>
      </c>
      <c r="E762" s="0" t="n">
        <v>81458</v>
      </c>
    </row>
    <row r="763" customFormat="false" ht="12.75" hidden="false" customHeight="false" outlineLevel="0" collapsed="false">
      <c r="A763" s="0" t="n">
        <v>6875</v>
      </c>
      <c r="B763" s="0" t="n">
        <v>75199</v>
      </c>
      <c r="C763" s="0" t="s">
        <v>1163</v>
      </c>
      <c r="D763" s="29" t="n">
        <v>0</v>
      </c>
      <c r="E763" s="0" t="n">
        <v>75199</v>
      </c>
    </row>
    <row r="764" customFormat="false" ht="12.75" hidden="false" customHeight="false" outlineLevel="0" collapsed="false">
      <c r="A764" s="0" t="n">
        <v>8281</v>
      </c>
      <c r="B764" s="0" t="n">
        <v>53238</v>
      </c>
      <c r="C764" s="0" t="s">
        <v>282</v>
      </c>
      <c r="D764" s="29" t="n">
        <v>100000</v>
      </c>
      <c r="E764" s="0" t="n">
        <v>53238</v>
      </c>
    </row>
    <row r="765" customFormat="false" ht="12.75" hidden="false" customHeight="false" outlineLevel="0" collapsed="false">
      <c r="A765" s="0" t="n">
        <v>9231</v>
      </c>
      <c r="B765" s="0" t="n">
        <v>83811</v>
      </c>
      <c r="C765" s="0" t="s">
        <v>1164</v>
      </c>
      <c r="D765" s="29" t="n">
        <v>2000</v>
      </c>
      <c r="E765" s="0" t="n">
        <v>83811</v>
      </c>
    </row>
    <row r="766" customFormat="false" ht="12.75" hidden="false" customHeight="false" outlineLevel="0" collapsed="false">
      <c r="A766" s="0" t="n">
        <v>5707</v>
      </c>
      <c r="B766" s="0" t="n">
        <v>53876</v>
      </c>
      <c r="C766" s="0" t="s">
        <v>388</v>
      </c>
      <c r="D766" s="29" t="n">
        <v>1000000</v>
      </c>
      <c r="E766" s="0" t="n">
        <v>53876</v>
      </c>
    </row>
    <row r="767" customFormat="false" ht="12.75" hidden="false" customHeight="false" outlineLevel="0" collapsed="false">
      <c r="A767" s="0" t="n">
        <v>5557</v>
      </c>
      <c r="B767" s="0" t="n">
        <v>49747</v>
      </c>
      <c r="C767" s="0" t="s">
        <v>1165</v>
      </c>
      <c r="D767" s="29" t="n">
        <v>97058219</v>
      </c>
      <c r="E767" s="0" t="n">
        <v>49747</v>
      </c>
    </row>
    <row r="768" customFormat="false" ht="12.75" hidden="false" customHeight="false" outlineLevel="0" collapsed="false">
      <c r="A768" s="0" t="n">
        <v>5484</v>
      </c>
      <c r="B768" s="0" t="n">
        <v>45515</v>
      </c>
      <c r="C768" s="0" t="s">
        <v>147</v>
      </c>
      <c r="D768" s="29" t="n">
        <v>4386626</v>
      </c>
      <c r="E768" s="0" t="n">
        <v>45515</v>
      </c>
    </row>
    <row r="769" customFormat="false" ht="12.75" hidden="false" customHeight="false" outlineLevel="0" collapsed="false">
      <c r="A769" s="0" t="n">
        <v>5554</v>
      </c>
      <c r="B769" s="0" t="n">
        <v>49694</v>
      </c>
      <c r="C769" s="0" t="s">
        <v>389</v>
      </c>
      <c r="D769" s="29" t="n">
        <v>98244418</v>
      </c>
      <c r="E769" s="0" t="n">
        <v>49694</v>
      </c>
    </row>
    <row r="770" customFormat="false" ht="12.75" hidden="false" customHeight="false" outlineLevel="0" collapsed="false">
      <c r="A770" s="0" t="n">
        <v>9441</v>
      </c>
      <c r="B770" s="0" t="n">
        <v>94564</v>
      </c>
      <c r="C770" s="0" t="s">
        <v>1166</v>
      </c>
      <c r="D770" s="29" t="n">
        <v>160000</v>
      </c>
      <c r="E770" s="0" t="n">
        <v>94564</v>
      </c>
    </row>
    <row r="771" customFormat="false" ht="12.75" hidden="false" customHeight="false" outlineLevel="0" collapsed="false">
      <c r="A771" s="0" t="n">
        <v>8605</v>
      </c>
      <c r="B771" s="0" t="n">
        <v>85614</v>
      </c>
      <c r="C771" s="0" t="s">
        <v>1167</v>
      </c>
      <c r="D771" s="29" t="n">
        <v>50851</v>
      </c>
      <c r="E771" s="0" t="n">
        <v>85614</v>
      </c>
    </row>
    <row r="772" customFormat="false" ht="12.75" hidden="false" customHeight="false" outlineLevel="0" collapsed="false">
      <c r="A772" s="0" t="n">
        <v>5665</v>
      </c>
      <c r="B772" s="0" t="n">
        <v>52577</v>
      </c>
      <c r="C772" s="0" t="s">
        <v>190</v>
      </c>
      <c r="D772" s="29" t="n">
        <v>7393607</v>
      </c>
      <c r="E772" s="0" t="n">
        <v>52577</v>
      </c>
    </row>
    <row r="773" customFormat="false" ht="12.75" hidden="false" customHeight="false" outlineLevel="0" collapsed="false">
      <c r="A773" s="0" t="n">
        <v>6689</v>
      </c>
      <c r="B773" s="0" t="n">
        <v>3594</v>
      </c>
      <c r="C773" s="0" t="s">
        <v>1168</v>
      </c>
      <c r="D773" s="29" t="n">
        <v>120000</v>
      </c>
      <c r="E773" s="0" t="n">
        <v>3594</v>
      </c>
    </row>
    <row r="774" customFormat="false" ht="12.75" hidden="false" customHeight="false" outlineLevel="0" collapsed="false">
      <c r="A774" s="0" t="n">
        <v>9344</v>
      </c>
      <c r="B774" s="0" t="n">
        <v>62321</v>
      </c>
      <c r="C774" s="0" t="s">
        <v>1169</v>
      </c>
      <c r="D774" s="29" t="n">
        <v>12000</v>
      </c>
      <c r="E774" s="0" t="n">
        <v>62321</v>
      </c>
    </row>
    <row r="775" customFormat="false" ht="12.75" hidden="false" customHeight="false" outlineLevel="0" collapsed="false">
      <c r="A775" s="0" t="n">
        <v>7584</v>
      </c>
      <c r="B775" s="0" t="n">
        <v>80081</v>
      </c>
      <c r="C775" s="0" t="s">
        <v>1170</v>
      </c>
      <c r="D775" s="29" t="n">
        <v>1</v>
      </c>
      <c r="E775" s="0" t="n">
        <v>80081</v>
      </c>
    </row>
    <row r="776" customFormat="false" ht="12.75" hidden="false" customHeight="false" outlineLevel="0" collapsed="false">
      <c r="A776" s="0" t="n">
        <v>9254</v>
      </c>
      <c r="B776" s="0" t="n">
        <v>68167</v>
      </c>
      <c r="C776" s="0" t="s">
        <v>1171</v>
      </c>
      <c r="D776" s="29" t="n">
        <v>2000000</v>
      </c>
      <c r="E776" s="0" t="n">
        <v>68167</v>
      </c>
    </row>
    <row r="777" customFormat="false" ht="12.75" hidden="false" customHeight="false" outlineLevel="0" collapsed="false">
      <c r="A777" s="0" t="n">
        <v>7338</v>
      </c>
      <c r="B777" s="0" t="n">
        <v>56787</v>
      </c>
      <c r="C777" s="0" t="s">
        <v>1172</v>
      </c>
      <c r="D777" s="29" t="n">
        <v>0</v>
      </c>
      <c r="E777" s="0" t="n">
        <v>56787</v>
      </c>
    </row>
    <row r="778" customFormat="false" ht="12.75" hidden="false" customHeight="false" outlineLevel="0" collapsed="false">
      <c r="A778" s="0" t="n">
        <v>6135</v>
      </c>
      <c r="B778" s="0" t="n">
        <v>67316</v>
      </c>
      <c r="C778" s="0" t="s">
        <v>1173</v>
      </c>
      <c r="D778" s="29" t="n">
        <v>0</v>
      </c>
      <c r="E778" s="0" t="n">
        <v>67316</v>
      </c>
    </row>
    <row r="779" customFormat="false" ht="12.75" hidden="false" customHeight="false" outlineLevel="0" collapsed="false">
      <c r="A779" s="0" t="n">
        <v>9597</v>
      </c>
      <c r="B779" s="0" t="n">
        <v>87097</v>
      </c>
      <c r="C779" s="0" t="s">
        <v>1174</v>
      </c>
      <c r="D779" s="29" t="n">
        <v>20000</v>
      </c>
      <c r="E779" s="0" t="n">
        <v>87097</v>
      </c>
    </row>
    <row r="780" customFormat="false" ht="12.75" hidden="false" customHeight="false" outlineLevel="0" collapsed="false">
      <c r="A780" s="0" t="n">
        <v>9360</v>
      </c>
      <c r="B780" s="0" t="n">
        <v>54439</v>
      </c>
      <c r="C780" s="0" t="s">
        <v>1175</v>
      </c>
      <c r="D780" s="29" t="n">
        <v>560000</v>
      </c>
      <c r="E780" s="0" t="n">
        <v>54439</v>
      </c>
    </row>
    <row r="781" customFormat="false" ht="12.75" hidden="false" customHeight="false" outlineLevel="0" collapsed="false">
      <c r="A781" s="0" t="n">
        <v>6953</v>
      </c>
      <c r="B781" s="0" t="n">
        <v>75514</v>
      </c>
      <c r="C781" s="0" t="s">
        <v>1176</v>
      </c>
      <c r="D781" s="29" t="n">
        <v>0</v>
      </c>
      <c r="E781" s="0" t="n">
        <v>75514</v>
      </c>
    </row>
    <row r="782" customFormat="false" ht="12.75" hidden="false" customHeight="false" outlineLevel="0" collapsed="false">
      <c r="A782" s="0" t="n">
        <v>5016</v>
      </c>
      <c r="B782" s="0" t="n">
        <v>76</v>
      </c>
      <c r="C782" s="0" t="s">
        <v>1177</v>
      </c>
      <c r="D782" s="29" t="n">
        <v>400000</v>
      </c>
      <c r="E782" s="0" t="n">
        <v>76</v>
      </c>
    </row>
    <row r="783" customFormat="false" ht="12.75" hidden="false" customHeight="false" outlineLevel="0" collapsed="false">
      <c r="A783" s="0" t="n">
        <v>7224</v>
      </c>
      <c r="B783" s="0" t="n">
        <v>74774</v>
      </c>
      <c r="C783" s="0" t="s">
        <v>1178</v>
      </c>
      <c r="D783" s="29" t="n">
        <v>200000</v>
      </c>
      <c r="E783" s="0" t="n">
        <v>74774</v>
      </c>
    </row>
    <row r="784" customFormat="false" ht="12.75" hidden="false" customHeight="false" outlineLevel="0" collapsed="false">
      <c r="A784" s="0" t="n">
        <v>5915</v>
      </c>
      <c r="B784" s="0" t="n">
        <v>59534</v>
      </c>
      <c r="C784" s="0" t="s">
        <v>1179</v>
      </c>
      <c r="D784" s="29" t="n">
        <v>0</v>
      </c>
      <c r="E784" s="0" t="n">
        <v>59534</v>
      </c>
    </row>
    <row r="785" customFormat="false" ht="12.75" hidden="false" customHeight="false" outlineLevel="0" collapsed="false">
      <c r="A785" s="0" t="n">
        <v>6985</v>
      </c>
      <c r="C785" s="0" t="s">
        <v>1180</v>
      </c>
    </row>
    <row r="786" customFormat="false" ht="12.75" hidden="false" customHeight="false" outlineLevel="0" collapsed="false">
      <c r="A786" s="0" t="n">
        <v>6986</v>
      </c>
      <c r="C786" s="0" t="s">
        <v>1180</v>
      </c>
    </row>
    <row r="787" customFormat="false" ht="12.75" hidden="false" customHeight="false" outlineLevel="0" collapsed="false">
      <c r="A787" s="0" t="n">
        <v>8659</v>
      </c>
      <c r="B787" s="0" t="n">
        <v>53167</v>
      </c>
      <c r="C787" s="0" t="s">
        <v>1181</v>
      </c>
      <c r="D787" s="29" t="n">
        <v>10000000</v>
      </c>
      <c r="E787" s="0" t="n">
        <v>53167</v>
      </c>
    </row>
    <row r="788" customFormat="false" ht="12.75" hidden="false" customHeight="false" outlineLevel="0" collapsed="false">
      <c r="A788" s="0" t="n">
        <v>8398</v>
      </c>
      <c r="B788" s="0" t="n">
        <v>68401</v>
      </c>
      <c r="C788" s="0" t="s">
        <v>1182</v>
      </c>
      <c r="D788" s="29" t="n">
        <v>2000000</v>
      </c>
      <c r="E788" s="0" t="n">
        <v>68401</v>
      </c>
    </row>
    <row r="789" customFormat="false" ht="12.75" hidden="false" customHeight="false" outlineLevel="0" collapsed="false">
      <c r="A789" s="0" t="n">
        <v>5619</v>
      </c>
      <c r="B789" s="0" t="n">
        <v>51080</v>
      </c>
      <c r="C789" s="0" t="s">
        <v>1183</v>
      </c>
      <c r="D789" s="29" t="n">
        <v>5000000</v>
      </c>
      <c r="E789" s="0" t="n">
        <v>51080</v>
      </c>
    </row>
    <row r="790" customFormat="false" ht="12.75" hidden="false" customHeight="false" outlineLevel="0" collapsed="false">
      <c r="A790" s="0" t="n">
        <v>5345</v>
      </c>
      <c r="B790" s="0" t="n">
        <v>11339</v>
      </c>
      <c r="C790" s="0" t="s">
        <v>1184</v>
      </c>
      <c r="D790" s="29" t="n">
        <v>0</v>
      </c>
      <c r="E790" s="0" t="n">
        <v>11339</v>
      </c>
    </row>
    <row r="791" customFormat="false" ht="12.75" hidden="false" customHeight="false" outlineLevel="0" collapsed="false">
      <c r="A791" s="0" t="n">
        <v>8828</v>
      </c>
      <c r="B791" s="0" t="n">
        <v>91748</v>
      </c>
      <c r="C791" s="0" t="s">
        <v>1185</v>
      </c>
      <c r="D791" s="29" t="n">
        <v>10000000</v>
      </c>
      <c r="E791" s="0" t="n">
        <v>91748</v>
      </c>
    </row>
    <row r="792" customFormat="false" ht="12.75" hidden="false" customHeight="false" outlineLevel="0" collapsed="false">
      <c r="A792" s="0" t="n">
        <v>5987</v>
      </c>
      <c r="B792" s="0" t="n">
        <v>62708</v>
      </c>
      <c r="C792" s="0" t="s">
        <v>1186</v>
      </c>
      <c r="D792" s="29" t="n">
        <v>99493224</v>
      </c>
      <c r="E792" s="0" t="n">
        <v>62708</v>
      </c>
    </row>
    <row r="793" customFormat="false" ht="12.75" hidden="false" customHeight="false" outlineLevel="0" collapsed="false">
      <c r="A793" s="0" t="n">
        <v>10185</v>
      </c>
      <c r="B793" s="0" t="n">
        <v>134266</v>
      </c>
      <c r="C793" s="0" t="s">
        <v>1187</v>
      </c>
      <c r="D793" s="29" t="n">
        <v>8000</v>
      </c>
      <c r="E793" s="0" t="n">
        <v>134266</v>
      </c>
    </row>
    <row r="794" customFormat="false" ht="12.75" hidden="false" customHeight="false" outlineLevel="0" collapsed="false">
      <c r="A794" s="0" t="n">
        <v>10118</v>
      </c>
      <c r="B794" s="0" t="n">
        <v>133029</v>
      </c>
      <c r="C794" s="0" t="s">
        <v>1188</v>
      </c>
      <c r="D794" s="29" t="n">
        <v>12000</v>
      </c>
      <c r="E794" s="0" t="n">
        <v>133029</v>
      </c>
    </row>
    <row r="795" customFormat="false" ht="12.75" hidden="false" customHeight="false" outlineLevel="0" collapsed="false">
      <c r="A795" s="0" t="n">
        <v>8962</v>
      </c>
      <c r="B795" s="0" t="n">
        <v>93188</v>
      </c>
      <c r="C795" s="0" t="s">
        <v>1189</v>
      </c>
      <c r="D795" s="29" t="n">
        <v>80000</v>
      </c>
      <c r="E795" s="0" t="n">
        <v>93188</v>
      </c>
    </row>
    <row r="796" customFormat="false" ht="12.75" hidden="false" customHeight="false" outlineLevel="0" collapsed="false">
      <c r="A796" s="0" t="n">
        <v>5437</v>
      </c>
      <c r="B796" s="0" t="n">
        <v>29765</v>
      </c>
      <c r="C796" s="0" t="s">
        <v>215</v>
      </c>
      <c r="D796" s="29" t="n">
        <v>9600000</v>
      </c>
      <c r="E796" s="0" t="n">
        <v>29765</v>
      </c>
    </row>
    <row r="797" customFormat="false" ht="12.75" hidden="false" customHeight="false" outlineLevel="0" collapsed="false">
      <c r="A797" s="0" t="n">
        <v>5436</v>
      </c>
      <c r="B797" s="0" t="n">
        <v>29763</v>
      </c>
      <c r="C797" s="0" t="s">
        <v>1190</v>
      </c>
      <c r="D797" s="29" t="n">
        <v>3000000</v>
      </c>
      <c r="E797" s="0" t="n">
        <v>29763</v>
      </c>
    </row>
    <row r="798" customFormat="false" ht="12.75" hidden="false" customHeight="false" outlineLevel="0" collapsed="false">
      <c r="A798" s="0" t="n">
        <v>7118</v>
      </c>
      <c r="B798" s="0" t="n">
        <v>53244</v>
      </c>
      <c r="C798" s="0" t="s">
        <v>321</v>
      </c>
      <c r="D798" s="29" t="n">
        <v>400000</v>
      </c>
      <c r="E798" s="0" t="n">
        <v>53244</v>
      </c>
    </row>
    <row r="799" customFormat="false" ht="12.75" hidden="false" customHeight="false" outlineLevel="0" collapsed="false">
      <c r="A799" s="0" t="n">
        <v>5275</v>
      </c>
      <c r="B799" s="0" t="n">
        <v>5335</v>
      </c>
      <c r="C799" s="0" t="s">
        <v>1191</v>
      </c>
      <c r="D799" s="29" t="n">
        <v>80000</v>
      </c>
      <c r="E799" s="0" t="n">
        <v>5335</v>
      </c>
    </row>
    <row r="800" customFormat="false" ht="12.75" hidden="false" customHeight="false" outlineLevel="0" collapsed="false">
      <c r="A800" s="0" t="n">
        <v>9232</v>
      </c>
      <c r="B800" s="0" t="n">
        <v>86133</v>
      </c>
      <c r="C800" s="0" t="s">
        <v>1192</v>
      </c>
      <c r="D800" s="29" t="n">
        <v>160000</v>
      </c>
      <c r="E800" s="0" t="n">
        <v>86133</v>
      </c>
    </row>
    <row r="801" customFormat="false" ht="12.75" hidden="false" customHeight="false" outlineLevel="0" collapsed="false">
      <c r="A801" s="0" t="n">
        <v>9961</v>
      </c>
      <c r="B801" s="0" t="n">
        <v>87892</v>
      </c>
      <c r="C801" s="0" t="s">
        <v>1193</v>
      </c>
      <c r="D801" s="29" t="n">
        <v>0</v>
      </c>
      <c r="E801" s="0" t="n">
        <v>87892</v>
      </c>
    </row>
    <row r="802" customFormat="false" ht="12.75" hidden="false" customHeight="false" outlineLevel="0" collapsed="false">
      <c r="A802" s="0" t="n">
        <v>10061</v>
      </c>
      <c r="B802" s="0" t="n">
        <v>131779</v>
      </c>
      <c r="C802" s="0" t="s">
        <v>1194</v>
      </c>
      <c r="D802" s="29" t="n">
        <v>100000000</v>
      </c>
      <c r="E802" s="0" t="n">
        <v>131779</v>
      </c>
    </row>
    <row r="803" customFormat="false" ht="12.75" hidden="false" customHeight="false" outlineLevel="0" collapsed="false">
      <c r="A803" s="0" t="n">
        <v>7245</v>
      </c>
      <c r="B803" s="0" t="n">
        <v>64645</v>
      </c>
      <c r="C803" s="0" t="s">
        <v>1195</v>
      </c>
      <c r="D803" s="29" t="n">
        <v>4854718</v>
      </c>
      <c r="E803" s="0" t="n">
        <v>64645</v>
      </c>
    </row>
    <row r="804" customFormat="false" ht="12.75" hidden="false" customHeight="false" outlineLevel="0" collapsed="false">
      <c r="A804" s="0" t="n">
        <v>5107</v>
      </c>
      <c r="B804" s="0" t="n">
        <v>818</v>
      </c>
      <c r="C804" s="0" t="s">
        <v>1196</v>
      </c>
      <c r="D804" s="29" t="n">
        <v>0</v>
      </c>
      <c r="E804" s="0" t="n">
        <v>818</v>
      </c>
    </row>
    <row r="805" customFormat="false" ht="12.75" hidden="false" customHeight="false" outlineLevel="0" collapsed="false">
      <c r="A805" s="0" t="n">
        <v>10018</v>
      </c>
      <c r="B805" s="0" t="n">
        <v>103519</v>
      </c>
      <c r="C805" s="0" t="s">
        <v>1197</v>
      </c>
      <c r="D805" s="29" t="n">
        <v>0</v>
      </c>
      <c r="E805" s="0" t="n">
        <v>103519</v>
      </c>
    </row>
    <row r="806" customFormat="false" ht="12.75" hidden="false" customHeight="false" outlineLevel="0" collapsed="false">
      <c r="A806" s="0" t="n">
        <v>7586</v>
      </c>
      <c r="B806" s="0" t="n">
        <v>80317</v>
      </c>
      <c r="C806" s="0" t="s">
        <v>1198</v>
      </c>
      <c r="D806" s="29" t="n">
        <v>1</v>
      </c>
      <c r="E806" s="0" t="n">
        <v>80317</v>
      </c>
    </row>
    <row r="807" customFormat="false" ht="12.75" hidden="false" customHeight="false" outlineLevel="0" collapsed="false">
      <c r="A807" s="0" t="n">
        <v>9233</v>
      </c>
      <c r="B807" s="0" t="n">
        <v>90542</v>
      </c>
      <c r="C807" s="0" t="s">
        <v>1199</v>
      </c>
      <c r="D807" s="29" t="n">
        <v>4000</v>
      </c>
      <c r="E807" s="0" t="n">
        <v>90542</v>
      </c>
    </row>
    <row r="808" customFormat="false" ht="12.75" hidden="false" customHeight="false" outlineLevel="0" collapsed="false">
      <c r="A808" s="0" t="n">
        <v>9887</v>
      </c>
      <c r="B808" s="0" t="n">
        <v>108764</v>
      </c>
      <c r="C808" s="0" t="s">
        <v>1200</v>
      </c>
      <c r="D808" s="29" t="n">
        <v>0</v>
      </c>
      <c r="E808" s="0" t="n">
        <v>108764</v>
      </c>
    </row>
    <row r="809" customFormat="false" ht="12.75" hidden="false" customHeight="false" outlineLevel="0" collapsed="false">
      <c r="A809" s="0" t="n">
        <v>7623</v>
      </c>
      <c r="B809" s="0" t="n">
        <v>80083</v>
      </c>
      <c r="C809" s="0" t="s">
        <v>1201</v>
      </c>
      <c r="D809" s="29" t="n">
        <v>1</v>
      </c>
      <c r="E809" s="0" t="n">
        <v>80083</v>
      </c>
    </row>
    <row r="810" customFormat="false" ht="12.75" hidden="false" customHeight="false" outlineLevel="0" collapsed="false">
      <c r="A810" s="0" t="n">
        <v>8183</v>
      </c>
      <c r="B810" s="0" t="n">
        <v>5205</v>
      </c>
      <c r="C810" s="0" t="s">
        <v>1202</v>
      </c>
      <c r="D810" s="29" t="n">
        <v>10000000</v>
      </c>
      <c r="E810" s="0" t="n">
        <v>5205</v>
      </c>
    </row>
    <row r="811" customFormat="false" ht="12.75" hidden="false" customHeight="false" outlineLevel="0" collapsed="false">
      <c r="A811" s="0" t="n">
        <v>6600</v>
      </c>
      <c r="C811" s="0" t="s">
        <v>1203</v>
      </c>
    </row>
    <row r="812" customFormat="false" ht="12.75" hidden="false" customHeight="false" outlineLevel="0" collapsed="false">
      <c r="A812" s="0" t="n">
        <v>7641</v>
      </c>
      <c r="B812" s="0" t="n">
        <v>61434</v>
      </c>
      <c r="C812" s="0" t="s">
        <v>1204</v>
      </c>
      <c r="D812" s="29" t="n">
        <v>160000</v>
      </c>
      <c r="E812" s="0" t="n">
        <v>61434</v>
      </c>
    </row>
    <row r="813" customFormat="false" ht="12.75" hidden="false" customHeight="false" outlineLevel="0" collapsed="false">
      <c r="A813" s="0" t="n">
        <v>9237</v>
      </c>
      <c r="B813" s="0" t="n">
        <v>86100</v>
      </c>
      <c r="C813" s="0" t="s">
        <v>1205</v>
      </c>
      <c r="D813" s="29" t="n">
        <v>0</v>
      </c>
      <c r="E813" s="0" t="n">
        <v>86100</v>
      </c>
    </row>
    <row r="814" customFormat="false" ht="12.75" hidden="false" customHeight="false" outlineLevel="0" collapsed="false">
      <c r="A814" s="0" t="n">
        <v>9790</v>
      </c>
      <c r="B814" s="0" t="n">
        <v>101999</v>
      </c>
      <c r="C814" s="0" t="s">
        <v>1206</v>
      </c>
      <c r="D814" s="29" t="n">
        <v>1</v>
      </c>
      <c r="E814" s="0" t="n">
        <v>101999</v>
      </c>
    </row>
    <row r="815" customFormat="false" ht="12.75" hidden="false" customHeight="false" outlineLevel="0" collapsed="false">
      <c r="A815" s="0" t="n">
        <v>8714</v>
      </c>
      <c r="B815" s="0" t="n">
        <v>82957</v>
      </c>
      <c r="C815" s="0" t="s">
        <v>1207</v>
      </c>
      <c r="D815" s="29" t="n">
        <v>945990</v>
      </c>
      <c r="E815" s="0" t="n">
        <v>82957</v>
      </c>
    </row>
    <row r="816" customFormat="false" ht="12.75" hidden="false" customHeight="false" outlineLevel="0" collapsed="false">
      <c r="A816" s="0" t="n">
        <v>9651</v>
      </c>
      <c r="B816" s="0" t="n">
        <v>98854</v>
      </c>
      <c r="C816" s="0" t="s">
        <v>1208</v>
      </c>
      <c r="D816" s="29" t="n">
        <v>10000000</v>
      </c>
      <c r="E816" s="0" t="n">
        <v>98854</v>
      </c>
    </row>
    <row r="817" customFormat="false" ht="12.75" hidden="false" customHeight="false" outlineLevel="0" collapsed="false">
      <c r="A817" s="0" t="n">
        <v>9893</v>
      </c>
      <c r="B817" s="0" t="n">
        <v>108207</v>
      </c>
      <c r="C817" s="0" t="s">
        <v>1209</v>
      </c>
      <c r="D817" s="29" t="n">
        <v>8000</v>
      </c>
      <c r="E817" s="0" t="n">
        <v>108207</v>
      </c>
    </row>
    <row r="818" customFormat="false" ht="12.75" hidden="false" customHeight="false" outlineLevel="0" collapsed="false">
      <c r="A818" s="0" t="n">
        <v>9491</v>
      </c>
      <c r="B818" s="0" t="n">
        <v>96217</v>
      </c>
      <c r="C818" s="0" t="s">
        <v>1210</v>
      </c>
      <c r="D818" s="29" t="n">
        <v>0</v>
      </c>
      <c r="E818" s="0" t="n">
        <v>96217</v>
      </c>
    </row>
    <row r="819" customFormat="false" ht="12.75" hidden="false" customHeight="false" outlineLevel="0" collapsed="false">
      <c r="A819" s="0" t="n">
        <v>5783</v>
      </c>
      <c r="B819" s="0" t="n">
        <v>55911</v>
      </c>
      <c r="C819" s="0" t="s">
        <v>1211</v>
      </c>
      <c r="D819" s="29" t="n">
        <v>0</v>
      </c>
      <c r="E819" s="0" t="n">
        <v>55911</v>
      </c>
    </row>
    <row r="820" customFormat="false" ht="12.75" hidden="false" customHeight="false" outlineLevel="0" collapsed="false">
      <c r="A820" s="0" t="n">
        <v>6521</v>
      </c>
      <c r="B820" s="0" t="n">
        <v>67639</v>
      </c>
      <c r="C820" s="0" t="s">
        <v>1212</v>
      </c>
      <c r="D820" s="29" t="n">
        <v>240000</v>
      </c>
      <c r="E820" s="0" t="n">
        <v>67639</v>
      </c>
    </row>
    <row r="821" customFormat="false" ht="12.75" hidden="false" customHeight="false" outlineLevel="0" collapsed="false">
      <c r="A821" s="0" t="n">
        <v>10244</v>
      </c>
      <c r="B821" s="0" t="n">
        <v>139018</v>
      </c>
      <c r="C821" s="0" t="s">
        <v>1213</v>
      </c>
      <c r="D821" s="29" t="n">
        <v>200000</v>
      </c>
      <c r="E821" s="0" t="n">
        <v>139018</v>
      </c>
    </row>
    <row r="822" customFormat="false" ht="12.75" hidden="false" customHeight="false" outlineLevel="0" collapsed="false">
      <c r="A822" s="0" t="n">
        <v>8568</v>
      </c>
      <c r="B822" s="0" t="n">
        <v>87306</v>
      </c>
      <c r="C822" s="0" t="s">
        <v>1214</v>
      </c>
      <c r="D822" s="29" t="n">
        <v>800000</v>
      </c>
      <c r="E822" s="0" t="n">
        <v>87306</v>
      </c>
    </row>
    <row r="823" customFormat="false" ht="12.75" hidden="false" customHeight="false" outlineLevel="0" collapsed="false">
      <c r="A823" s="0" t="n">
        <v>10386</v>
      </c>
      <c r="B823" s="0" t="n">
        <v>88240</v>
      </c>
      <c r="C823" s="0" t="s">
        <v>1215</v>
      </c>
      <c r="D823" s="29" t="n">
        <v>500000</v>
      </c>
      <c r="E823" s="0" t="n">
        <v>88240</v>
      </c>
    </row>
    <row r="824" customFormat="false" ht="12.75" hidden="false" customHeight="false" outlineLevel="0" collapsed="false">
      <c r="A824" s="0" t="n">
        <v>8201</v>
      </c>
      <c r="B824" s="0" t="n">
        <v>26084</v>
      </c>
      <c r="C824" s="0" t="s">
        <v>1216</v>
      </c>
      <c r="D824" s="29" t="n">
        <v>8000</v>
      </c>
      <c r="E824" s="0" t="n">
        <v>26084</v>
      </c>
    </row>
    <row r="825" customFormat="false" ht="12.75" hidden="false" customHeight="false" outlineLevel="0" collapsed="false">
      <c r="A825" s="0" t="n">
        <v>5966</v>
      </c>
      <c r="B825" s="0" t="n">
        <v>61988</v>
      </c>
      <c r="C825" s="0" t="s">
        <v>1217</v>
      </c>
      <c r="D825" s="29" t="n">
        <v>40000000</v>
      </c>
      <c r="E825" s="0" t="n">
        <v>61988</v>
      </c>
    </row>
    <row r="826" customFormat="false" ht="12.75" hidden="false" customHeight="false" outlineLevel="0" collapsed="false">
      <c r="A826" s="0" t="n">
        <v>9343</v>
      </c>
      <c r="B826" s="0" t="n">
        <v>90534</v>
      </c>
      <c r="C826" s="0" t="s">
        <v>1218</v>
      </c>
      <c r="D826" s="29" t="n">
        <v>2000</v>
      </c>
      <c r="E826" s="0" t="n">
        <v>90534</v>
      </c>
    </row>
    <row r="827" customFormat="false" ht="12.75" hidden="false" customHeight="false" outlineLevel="0" collapsed="false">
      <c r="A827" s="0" t="n">
        <v>5133</v>
      </c>
      <c r="B827" s="0" t="n">
        <v>1156</v>
      </c>
      <c r="C827" s="0" t="s">
        <v>390</v>
      </c>
      <c r="D827" s="29" t="n">
        <v>84669128</v>
      </c>
      <c r="E827" s="0" t="n">
        <v>1156</v>
      </c>
    </row>
    <row r="828" customFormat="false" ht="12.75" hidden="false" customHeight="false" outlineLevel="0" collapsed="false">
      <c r="A828" s="0" t="n">
        <v>8401</v>
      </c>
      <c r="B828" s="0" t="n">
        <v>77437</v>
      </c>
      <c r="C828" s="0" t="s">
        <v>1219</v>
      </c>
      <c r="D828" s="29" t="n">
        <v>10000000</v>
      </c>
      <c r="E828" s="0" t="n">
        <v>77437</v>
      </c>
    </row>
    <row r="829" customFormat="false" ht="12.75" hidden="false" customHeight="false" outlineLevel="0" collapsed="false">
      <c r="A829" s="0" t="n">
        <v>9737</v>
      </c>
      <c r="B829" s="0" t="n">
        <v>99954</v>
      </c>
      <c r="C829" s="0" t="s">
        <v>1220</v>
      </c>
      <c r="D829" s="29" t="n">
        <v>0</v>
      </c>
      <c r="E829" s="0" t="n">
        <v>99954</v>
      </c>
    </row>
    <row r="830" customFormat="false" ht="12.75" hidden="false" customHeight="false" outlineLevel="0" collapsed="false">
      <c r="A830" s="0" t="n">
        <v>8438</v>
      </c>
      <c r="B830" s="0" t="n">
        <v>53101</v>
      </c>
      <c r="C830" s="0" t="s">
        <v>1221</v>
      </c>
      <c r="D830" s="29" t="n">
        <v>1000000</v>
      </c>
      <c r="E830" s="0" t="n">
        <v>53101</v>
      </c>
    </row>
    <row r="831" customFormat="false" ht="12.75" hidden="false" customHeight="false" outlineLevel="0" collapsed="false">
      <c r="A831" s="0" t="n">
        <v>5347</v>
      </c>
      <c r="B831" s="0" t="n">
        <v>11531</v>
      </c>
      <c r="C831" s="0" t="s">
        <v>1222</v>
      </c>
      <c r="D831" s="29" t="n">
        <v>0</v>
      </c>
      <c r="E831" s="0" t="n">
        <v>11531</v>
      </c>
    </row>
    <row r="832" customFormat="false" ht="12.75" hidden="false" customHeight="false" outlineLevel="0" collapsed="false">
      <c r="A832" s="0" t="n">
        <v>9643</v>
      </c>
      <c r="B832" s="0" t="n">
        <v>98736</v>
      </c>
      <c r="C832" s="0" t="s">
        <v>1223</v>
      </c>
      <c r="D832" s="29" t="n">
        <v>1</v>
      </c>
      <c r="E832" s="0" t="n">
        <v>98736</v>
      </c>
    </row>
    <row r="833" customFormat="false" ht="12.75" hidden="false" customHeight="false" outlineLevel="0" collapsed="false">
      <c r="A833" s="0" t="n">
        <v>8724</v>
      </c>
      <c r="B833" s="0" t="n">
        <v>84804</v>
      </c>
      <c r="C833" s="0" t="s">
        <v>1224</v>
      </c>
      <c r="D833" s="29" t="n">
        <v>600000</v>
      </c>
      <c r="E833" s="0" t="n">
        <v>84804</v>
      </c>
    </row>
    <row r="834" customFormat="false" ht="12.75" hidden="false" customHeight="false" outlineLevel="0" collapsed="false">
      <c r="A834" s="0" t="n">
        <v>10209</v>
      </c>
      <c r="B834" s="0" t="n">
        <v>94251</v>
      </c>
      <c r="C834" s="0" t="s">
        <v>1225</v>
      </c>
      <c r="D834" s="29" t="n">
        <v>80000</v>
      </c>
      <c r="E834" s="0" t="n">
        <v>94251</v>
      </c>
    </row>
    <row r="835" customFormat="false" ht="12.75" hidden="false" customHeight="false" outlineLevel="0" collapsed="false">
      <c r="A835" s="0" t="n">
        <v>6097</v>
      </c>
      <c r="B835" s="0" t="n">
        <v>65818</v>
      </c>
      <c r="C835" s="0" t="s">
        <v>1226</v>
      </c>
      <c r="D835" s="29" t="n">
        <v>387163</v>
      </c>
      <c r="E835" s="0" t="n">
        <v>65818</v>
      </c>
    </row>
    <row r="836" customFormat="false" ht="12.75" hidden="false" customHeight="false" outlineLevel="0" collapsed="false">
      <c r="A836" s="0" t="n">
        <v>5134</v>
      </c>
      <c r="B836" s="0" t="n">
        <v>1163</v>
      </c>
      <c r="C836" s="0" t="s">
        <v>326</v>
      </c>
      <c r="D836" s="29" t="n">
        <v>80000000</v>
      </c>
      <c r="E836" s="0" t="n">
        <v>1163</v>
      </c>
    </row>
    <row r="837" customFormat="false" ht="12.75" hidden="false" customHeight="false" outlineLevel="0" collapsed="false">
      <c r="A837" s="0" t="n">
        <v>8076</v>
      </c>
      <c r="B837" s="0" t="n">
        <v>51127</v>
      </c>
      <c r="C837" s="0" t="s">
        <v>1227</v>
      </c>
      <c r="D837" s="29" t="n">
        <v>400000</v>
      </c>
      <c r="E837" s="0" t="n">
        <v>51127</v>
      </c>
    </row>
    <row r="838" customFormat="false" ht="12.75" hidden="false" customHeight="false" outlineLevel="0" collapsed="false">
      <c r="A838" s="0" t="n">
        <v>9800</v>
      </c>
      <c r="B838" s="0" t="n">
        <v>99528</v>
      </c>
      <c r="C838" s="0" t="s">
        <v>1228</v>
      </c>
      <c r="D838" s="29" t="n">
        <v>400000</v>
      </c>
      <c r="E838" s="0" t="n">
        <v>99528</v>
      </c>
    </row>
    <row r="839" customFormat="false" ht="12.75" hidden="false" customHeight="false" outlineLevel="0" collapsed="false">
      <c r="A839" s="0" t="n">
        <v>9119</v>
      </c>
      <c r="B839" s="0" t="n">
        <v>87095</v>
      </c>
      <c r="C839" s="0" t="s">
        <v>1229</v>
      </c>
      <c r="D839" s="29" t="n">
        <v>2000</v>
      </c>
      <c r="E839" s="0" t="n">
        <v>87095</v>
      </c>
    </row>
    <row r="840" customFormat="false" ht="12.75" hidden="false" customHeight="false" outlineLevel="0" collapsed="false">
      <c r="A840" s="0" t="n">
        <v>9238</v>
      </c>
      <c r="B840" s="0" t="n">
        <v>74284</v>
      </c>
      <c r="C840" s="0" t="s">
        <v>1230</v>
      </c>
      <c r="D840" s="29" t="n">
        <v>20000</v>
      </c>
      <c r="E840" s="0" t="n">
        <v>74284</v>
      </c>
    </row>
    <row r="841" customFormat="false" ht="12.75" hidden="false" customHeight="false" outlineLevel="0" collapsed="false">
      <c r="A841" s="0" t="n">
        <v>9455</v>
      </c>
      <c r="B841" s="0" t="n">
        <v>72386</v>
      </c>
      <c r="C841" s="0" t="s">
        <v>1231</v>
      </c>
      <c r="D841" s="29" t="n">
        <v>280000</v>
      </c>
      <c r="E841" s="0" t="n">
        <v>72386</v>
      </c>
    </row>
    <row r="842" customFormat="false" ht="12.75" hidden="false" customHeight="false" outlineLevel="0" collapsed="false">
      <c r="A842" s="0" t="n">
        <v>6185</v>
      </c>
      <c r="B842" s="0" t="n">
        <v>71090</v>
      </c>
      <c r="C842" s="0" t="s">
        <v>1232</v>
      </c>
      <c r="D842" s="29" t="n">
        <v>0</v>
      </c>
      <c r="E842" s="0" t="n">
        <v>71090</v>
      </c>
    </row>
    <row r="843" customFormat="false" ht="12.75" hidden="false" customHeight="false" outlineLevel="0" collapsed="false">
      <c r="A843" s="0" t="n">
        <v>9691</v>
      </c>
      <c r="B843" s="0" t="n">
        <v>96688</v>
      </c>
      <c r="C843" s="0" t="s">
        <v>1233</v>
      </c>
      <c r="D843" s="29" t="n">
        <v>12000</v>
      </c>
      <c r="E843" s="0" t="n">
        <v>96688</v>
      </c>
    </row>
    <row r="844" customFormat="false" ht="12.75" hidden="false" customHeight="false" outlineLevel="0" collapsed="false">
      <c r="A844" s="0" t="n">
        <v>5794</v>
      </c>
      <c r="B844" s="0" t="n">
        <v>56044</v>
      </c>
      <c r="C844" s="0" t="s">
        <v>1234</v>
      </c>
      <c r="D844" s="29" t="n">
        <v>75000000</v>
      </c>
      <c r="E844" s="0" t="n">
        <v>56044</v>
      </c>
    </row>
    <row r="845" customFormat="false" ht="12.75" hidden="false" customHeight="false" outlineLevel="0" collapsed="false">
      <c r="A845" s="0" t="n">
        <v>7173</v>
      </c>
      <c r="B845" s="0" t="n">
        <v>51129</v>
      </c>
      <c r="C845" s="0" t="s">
        <v>1235</v>
      </c>
      <c r="D845" s="29" t="n">
        <v>8000</v>
      </c>
      <c r="E845" s="0" t="n">
        <v>51129</v>
      </c>
    </row>
    <row r="846" customFormat="false" ht="12.75" hidden="false" customHeight="false" outlineLevel="0" collapsed="false">
      <c r="A846" s="0" t="n">
        <v>8448</v>
      </c>
      <c r="B846" s="0" t="n">
        <v>52027</v>
      </c>
      <c r="C846" s="0" t="s">
        <v>1236</v>
      </c>
      <c r="D846" s="29" t="n">
        <v>80000</v>
      </c>
      <c r="E846" s="0" t="n">
        <v>52027</v>
      </c>
    </row>
    <row r="847" customFormat="false" ht="12.75" hidden="false" customHeight="false" outlineLevel="0" collapsed="false">
      <c r="A847" s="0" t="n">
        <v>9440</v>
      </c>
      <c r="B847" s="0" t="n">
        <v>95811</v>
      </c>
      <c r="C847" s="0" t="s">
        <v>1237</v>
      </c>
      <c r="D847" s="29" t="n">
        <v>64948</v>
      </c>
      <c r="E847" s="0" t="n">
        <v>95811</v>
      </c>
    </row>
    <row r="848" customFormat="false" ht="12.75" hidden="false" customHeight="false" outlineLevel="0" collapsed="false">
      <c r="A848" s="0" t="n">
        <v>7590</v>
      </c>
      <c r="B848" s="0" t="n">
        <v>80315</v>
      </c>
      <c r="C848" s="0" t="s">
        <v>1238</v>
      </c>
      <c r="D848" s="29" t="n">
        <v>1</v>
      </c>
      <c r="E848" s="0" t="n">
        <v>80315</v>
      </c>
    </row>
    <row r="849" customFormat="false" ht="12.75" hidden="false" customHeight="false" outlineLevel="0" collapsed="false">
      <c r="A849" s="0" t="n">
        <v>10199</v>
      </c>
      <c r="B849" s="0" t="n">
        <v>138643</v>
      </c>
      <c r="C849" s="0" t="s">
        <v>1239</v>
      </c>
      <c r="D849" s="29" t="n">
        <v>1</v>
      </c>
      <c r="E849" s="0" t="n">
        <v>138643</v>
      </c>
    </row>
    <row r="850" customFormat="false" ht="12.75" hidden="false" customHeight="false" outlineLevel="0" collapsed="false">
      <c r="A850" s="0" t="n">
        <v>9342</v>
      </c>
      <c r="B850" s="0" t="n">
        <v>93835</v>
      </c>
      <c r="C850" s="0" t="s">
        <v>1240</v>
      </c>
      <c r="D850" s="29" t="n">
        <v>6000</v>
      </c>
      <c r="E850" s="0" t="n">
        <v>93835</v>
      </c>
    </row>
    <row r="851" customFormat="false" ht="12.75" hidden="false" customHeight="false" outlineLevel="0" collapsed="false">
      <c r="A851" s="0" t="n">
        <v>5135</v>
      </c>
      <c r="B851" s="0" t="n">
        <v>1173</v>
      </c>
      <c r="C851" s="0" t="s">
        <v>1241</v>
      </c>
      <c r="D851" s="29" t="n">
        <v>74986875</v>
      </c>
      <c r="E851" s="0" t="n">
        <v>1173</v>
      </c>
    </row>
    <row r="852" customFormat="false" ht="12.75" hidden="false" customHeight="false" outlineLevel="0" collapsed="false">
      <c r="A852" s="0" t="n">
        <v>10190</v>
      </c>
      <c r="B852" s="0" t="n">
        <v>138032</v>
      </c>
      <c r="C852" s="0" t="s">
        <v>1242</v>
      </c>
      <c r="D852" s="29" t="n">
        <v>40000</v>
      </c>
      <c r="E852" s="0" t="n">
        <v>138032</v>
      </c>
    </row>
    <row r="853" customFormat="false" ht="12.75" hidden="false" customHeight="false" outlineLevel="0" collapsed="false">
      <c r="A853" s="0" t="n">
        <v>5781</v>
      </c>
      <c r="B853" s="0" t="n">
        <v>55900</v>
      </c>
      <c r="C853" s="0" t="s">
        <v>1243</v>
      </c>
      <c r="D853" s="29" t="n">
        <v>36537804</v>
      </c>
      <c r="E853" s="0" t="n">
        <v>55900</v>
      </c>
    </row>
    <row r="854" customFormat="false" ht="12.75" hidden="false" customHeight="false" outlineLevel="0" collapsed="false">
      <c r="A854" s="0" t="n">
        <v>10370</v>
      </c>
      <c r="B854" s="0" t="n">
        <v>152235</v>
      </c>
      <c r="C854" s="0" t="s">
        <v>1244</v>
      </c>
      <c r="D854" s="29" t="n">
        <v>25000000</v>
      </c>
      <c r="E854" s="0" t="n">
        <v>152235</v>
      </c>
    </row>
    <row r="855" customFormat="false" ht="12.75" hidden="false" customHeight="false" outlineLevel="0" collapsed="false">
      <c r="A855" s="0" t="n">
        <v>8502</v>
      </c>
      <c r="B855" s="0" t="n">
        <v>85484</v>
      </c>
      <c r="C855" s="0" t="s">
        <v>1245</v>
      </c>
      <c r="D855" s="29" t="n">
        <v>15000000</v>
      </c>
      <c r="E855" s="0" t="n">
        <v>85484</v>
      </c>
    </row>
    <row r="856" customFormat="false" ht="12.75" hidden="false" customHeight="false" outlineLevel="0" collapsed="false">
      <c r="A856" s="0" t="n">
        <v>10020</v>
      </c>
      <c r="B856" s="0" t="n">
        <v>93020</v>
      </c>
      <c r="C856" s="0" t="s">
        <v>1246</v>
      </c>
      <c r="D856" s="29" t="n">
        <v>10000000</v>
      </c>
      <c r="E856" s="0" t="n">
        <v>93020</v>
      </c>
    </row>
    <row r="857" customFormat="false" ht="12.75" hidden="false" customHeight="false" outlineLevel="0" collapsed="false">
      <c r="A857" s="0" t="n">
        <v>10416</v>
      </c>
      <c r="B857" s="0" t="n">
        <v>159988</v>
      </c>
      <c r="C857" s="0" t="s">
        <v>1247</v>
      </c>
      <c r="D857" s="29" t="n">
        <v>1000000</v>
      </c>
      <c r="E857" s="0" t="n">
        <v>159988</v>
      </c>
    </row>
    <row r="858" customFormat="false" ht="12.75" hidden="false" customHeight="false" outlineLevel="0" collapsed="false">
      <c r="A858" s="0" t="n">
        <v>5136</v>
      </c>
      <c r="B858" s="0" t="n">
        <v>1176</v>
      </c>
      <c r="C858" s="0" t="s">
        <v>1248</v>
      </c>
      <c r="D858" s="29" t="n">
        <v>3000000</v>
      </c>
      <c r="E858" s="0" t="n">
        <v>1176</v>
      </c>
    </row>
    <row r="859" customFormat="false" ht="12.75" hidden="false" customHeight="false" outlineLevel="0" collapsed="false">
      <c r="A859" s="0" t="n">
        <v>5044</v>
      </c>
      <c r="B859" s="0" t="n">
        <v>168</v>
      </c>
      <c r="C859" s="0" t="s">
        <v>1249</v>
      </c>
      <c r="D859" s="29" t="n">
        <v>0</v>
      </c>
      <c r="E859" s="0" t="n">
        <v>168</v>
      </c>
    </row>
    <row r="860" customFormat="false" ht="12.75" hidden="false" customHeight="false" outlineLevel="0" collapsed="false">
      <c r="A860" s="0" t="n">
        <v>8160</v>
      </c>
      <c r="B860" s="0" t="n">
        <v>68866</v>
      </c>
      <c r="C860" s="0" t="s">
        <v>1250</v>
      </c>
      <c r="D860" s="29" t="n">
        <v>2312802</v>
      </c>
      <c r="E860" s="0" t="n">
        <v>68866</v>
      </c>
    </row>
    <row r="861" customFormat="false" ht="12.75" hidden="false" customHeight="false" outlineLevel="0" collapsed="false">
      <c r="A861" s="0" t="n">
        <v>8727</v>
      </c>
      <c r="B861" s="0" t="n">
        <v>88730</v>
      </c>
      <c r="C861" s="0" t="s">
        <v>1251</v>
      </c>
      <c r="D861" s="29" t="n">
        <v>7353883</v>
      </c>
      <c r="E861" s="0" t="n">
        <v>88730</v>
      </c>
    </row>
    <row r="862" customFormat="false" ht="12.75" hidden="false" customHeight="false" outlineLevel="0" collapsed="false">
      <c r="A862" s="0" t="n">
        <v>5137</v>
      </c>
      <c r="B862" s="0" t="n">
        <v>1182</v>
      </c>
      <c r="C862" s="0" t="s">
        <v>1252</v>
      </c>
      <c r="D862" s="29" t="n">
        <v>0</v>
      </c>
      <c r="E862" s="0" t="n">
        <v>1182</v>
      </c>
    </row>
    <row r="863" customFormat="false" ht="12.75" hidden="false" customHeight="false" outlineLevel="0" collapsed="false">
      <c r="A863" s="0" t="n">
        <v>5276</v>
      </c>
      <c r="B863" s="0" t="n">
        <v>5348</v>
      </c>
      <c r="C863" s="0" t="s">
        <v>1253</v>
      </c>
      <c r="D863" s="29" t="n">
        <v>9658383</v>
      </c>
      <c r="E863" s="0" t="n">
        <v>5348</v>
      </c>
    </row>
    <row r="864" customFormat="false" ht="12.75" hidden="false" customHeight="false" outlineLevel="0" collapsed="false">
      <c r="A864" s="0" t="n">
        <v>7218</v>
      </c>
      <c r="B864" s="0" t="n">
        <v>63721</v>
      </c>
      <c r="C864" s="0" t="s">
        <v>1254</v>
      </c>
      <c r="D864" s="29" t="n">
        <v>800000</v>
      </c>
      <c r="E864" s="0" t="n">
        <v>63721</v>
      </c>
    </row>
    <row r="865" customFormat="false" ht="12.75" hidden="false" customHeight="false" outlineLevel="0" collapsed="false">
      <c r="A865" s="0" t="n">
        <v>7135</v>
      </c>
      <c r="B865" s="0" t="n">
        <v>76388</v>
      </c>
      <c r="C865" s="0" t="s">
        <v>1255</v>
      </c>
      <c r="D865" s="29" t="n">
        <v>0</v>
      </c>
      <c r="E865" s="0" t="n">
        <v>76388</v>
      </c>
    </row>
    <row r="866" customFormat="false" ht="12.75" hidden="false" customHeight="false" outlineLevel="0" collapsed="false">
      <c r="A866" s="0" t="n">
        <v>9239</v>
      </c>
      <c r="B866" s="0" t="n">
        <v>86719</v>
      </c>
      <c r="C866" s="0" t="s">
        <v>1256</v>
      </c>
      <c r="D866" s="29" t="n">
        <v>0</v>
      </c>
      <c r="E866" s="0" t="n">
        <v>86719</v>
      </c>
    </row>
    <row r="867" customFormat="false" ht="12.75" hidden="false" customHeight="false" outlineLevel="0" collapsed="false">
      <c r="A867" s="0" t="n">
        <v>7277</v>
      </c>
      <c r="B867" s="0" t="n">
        <v>62763</v>
      </c>
      <c r="C867" s="0" t="s">
        <v>1257</v>
      </c>
      <c r="D867" s="29" t="n">
        <v>800000</v>
      </c>
      <c r="E867" s="0" t="n">
        <v>62763</v>
      </c>
    </row>
    <row r="868" customFormat="false" ht="12.75" hidden="false" customHeight="false" outlineLevel="0" collapsed="false">
      <c r="A868" s="0" t="n">
        <v>9341</v>
      </c>
      <c r="B868" s="0" t="n">
        <v>90382</v>
      </c>
      <c r="C868" s="0" t="s">
        <v>1258</v>
      </c>
      <c r="D868" s="29" t="n">
        <v>2000</v>
      </c>
      <c r="E868" s="0" t="n">
        <v>90382</v>
      </c>
    </row>
    <row r="869" customFormat="false" ht="12.75" hidden="false" customHeight="false" outlineLevel="0" collapsed="false">
      <c r="A869" s="0" t="n">
        <v>5301</v>
      </c>
      <c r="B869" s="0" t="n">
        <v>6198</v>
      </c>
      <c r="C869" s="0" t="s">
        <v>290</v>
      </c>
      <c r="D869" s="29" t="n">
        <v>250000</v>
      </c>
      <c r="E869" s="0" t="n">
        <v>6198</v>
      </c>
    </row>
    <row r="870" customFormat="false" ht="12.75" hidden="false" customHeight="false" outlineLevel="0" collapsed="false">
      <c r="A870" s="0" t="n">
        <v>6816</v>
      </c>
      <c r="B870" s="0" t="n">
        <v>65764</v>
      </c>
      <c r="C870" s="0" t="s">
        <v>1259</v>
      </c>
      <c r="D870" s="29" t="n">
        <v>500000</v>
      </c>
      <c r="E870" s="0" t="n">
        <v>65764</v>
      </c>
    </row>
    <row r="871" customFormat="false" ht="12.75" hidden="false" customHeight="false" outlineLevel="0" collapsed="false">
      <c r="A871" s="0" t="n">
        <v>6133</v>
      </c>
      <c r="B871" s="0" t="n">
        <v>67173</v>
      </c>
      <c r="C871" s="0" t="s">
        <v>1260</v>
      </c>
      <c r="D871" s="29" t="n">
        <v>0</v>
      </c>
      <c r="E871" s="0" t="n">
        <v>67173</v>
      </c>
    </row>
    <row r="872" customFormat="false" ht="12.75" hidden="false" customHeight="false" outlineLevel="0" collapsed="false">
      <c r="A872" s="0" t="n">
        <v>6100</v>
      </c>
      <c r="B872" s="0" t="n">
        <v>65967</v>
      </c>
      <c r="C872" s="0" t="s">
        <v>1261</v>
      </c>
      <c r="D872" s="29" t="n">
        <v>49671386</v>
      </c>
      <c r="E872" s="0" t="n">
        <v>65967</v>
      </c>
    </row>
    <row r="873" customFormat="false" ht="12.75" hidden="false" customHeight="false" outlineLevel="0" collapsed="false">
      <c r="A873" s="0" t="n">
        <v>9240</v>
      </c>
      <c r="B873" s="0" t="n">
        <v>88413</v>
      </c>
      <c r="C873" s="0" t="s">
        <v>1262</v>
      </c>
      <c r="D873" s="29" t="n">
        <v>8000</v>
      </c>
      <c r="E873" s="0" t="n">
        <v>88413</v>
      </c>
    </row>
    <row r="874" customFormat="false" ht="12.75" hidden="false" customHeight="false" outlineLevel="0" collapsed="false">
      <c r="A874" s="0" t="n">
        <v>9241</v>
      </c>
      <c r="B874" s="0" t="n">
        <v>86035</v>
      </c>
      <c r="C874" s="0" t="s">
        <v>1263</v>
      </c>
      <c r="D874" s="29" t="n">
        <v>0</v>
      </c>
      <c r="E874" s="0" t="n">
        <v>86035</v>
      </c>
    </row>
    <row r="875" customFormat="false" ht="12.75" hidden="false" customHeight="false" outlineLevel="0" collapsed="false">
      <c r="A875" s="0" t="n">
        <v>5471</v>
      </c>
      <c r="B875" s="0" t="n">
        <v>36065</v>
      </c>
      <c r="C875" s="0" t="s">
        <v>1264</v>
      </c>
      <c r="D875" s="29" t="n">
        <v>0</v>
      </c>
      <c r="E875" s="0" t="n">
        <v>36065</v>
      </c>
    </row>
    <row r="876" customFormat="false" ht="12.75" hidden="false" customHeight="false" outlineLevel="0" collapsed="false">
      <c r="A876" s="0" t="n">
        <v>9645</v>
      </c>
      <c r="B876" s="0" t="n">
        <v>33595</v>
      </c>
      <c r="C876" s="0" t="s">
        <v>1265</v>
      </c>
      <c r="D876" s="29" t="n">
        <v>142371</v>
      </c>
      <c r="E876" s="0" t="n">
        <v>33595</v>
      </c>
    </row>
    <row r="877" customFormat="false" ht="12.75" hidden="false" customHeight="false" outlineLevel="0" collapsed="false">
      <c r="A877" s="0" t="n">
        <v>6470</v>
      </c>
      <c r="B877" s="0" t="n">
        <v>62449</v>
      </c>
      <c r="C877" s="0" t="s">
        <v>1266</v>
      </c>
      <c r="D877" s="29" t="n">
        <v>947323</v>
      </c>
      <c r="E877" s="0" t="n">
        <v>62449</v>
      </c>
    </row>
    <row r="878" customFormat="false" ht="12.75" hidden="false" customHeight="false" outlineLevel="0" collapsed="false">
      <c r="A878" s="0" t="n">
        <v>5472</v>
      </c>
      <c r="B878" s="0" t="n">
        <v>36069</v>
      </c>
      <c r="C878" s="0" t="s">
        <v>1267</v>
      </c>
      <c r="D878" s="29" t="n">
        <v>0</v>
      </c>
      <c r="E878" s="0" t="n">
        <v>36069</v>
      </c>
    </row>
    <row r="879" customFormat="false" ht="12.75" hidden="false" customHeight="false" outlineLevel="0" collapsed="false">
      <c r="A879" s="0" t="n">
        <v>5123</v>
      </c>
      <c r="B879" s="0" t="n">
        <v>1001</v>
      </c>
      <c r="C879" s="0" t="s">
        <v>1268</v>
      </c>
      <c r="D879" s="29" t="n">
        <v>4974240</v>
      </c>
      <c r="E879" s="0" t="n">
        <v>1001</v>
      </c>
    </row>
    <row r="880" customFormat="false" ht="12.75" hidden="false" customHeight="false" outlineLevel="0" collapsed="false">
      <c r="A880" s="0" t="n">
        <v>6682</v>
      </c>
      <c r="B880" s="0" t="n">
        <v>62225</v>
      </c>
      <c r="C880" s="0" t="s">
        <v>231</v>
      </c>
      <c r="D880" s="29" t="n">
        <v>5000000</v>
      </c>
      <c r="E880" s="0" t="n">
        <v>62225</v>
      </c>
    </row>
    <row r="881" customFormat="false" ht="12.75" hidden="false" customHeight="false" outlineLevel="0" collapsed="false">
      <c r="A881" s="0" t="n">
        <v>8408</v>
      </c>
      <c r="B881" s="0" t="n">
        <v>81882</v>
      </c>
      <c r="C881" s="0" t="s">
        <v>1269</v>
      </c>
      <c r="D881" s="29" t="n">
        <v>485397</v>
      </c>
      <c r="E881" s="0" t="n">
        <v>81882</v>
      </c>
    </row>
    <row r="882" customFormat="false" ht="12.75" hidden="false" customHeight="false" outlineLevel="0" collapsed="false">
      <c r="A882" s="0" t="n">
        <v>9954</v>
      </c>
      <c r="B882" s="0" t="n">
        <v>110834</v>
      </c>
      <c r="C882" s="0" t="s">
        <v>1270</v>
      </c>
      <c r="D882" s="29" t="n">
        <v>12000</v>
      </c>
      <c r="E882" s="0" t="n">
        <v>110834</v>
      </c>
    </row>
    <row r="883" customFormat="false" ht="12.75" hidden="false" customHeight="false" outlineLevel="0" collapsed="false">
      <c r="A883" s="0" t="n">
        <v>8577</v>
      </c>
      <c r="B883" s="0" t="n">
        <v>1003</v>
      </c>
      <c r="C883" s="0" t="s">
        <v>1271</v>
      </c>
      <c r="D883" s="29" t="n">
        <v>400000</v>
      </c>
      <c r="E883" s="0" t="n">
        <v>1003</v>
      </c>
    </row>
    <row r="884" customFormat="false" ht="12.75" hidden="false" customHeight="false" outlineLevel="0" collapsed="false">
      <c r="A884" s="0" t="n">
        <v>9242</v>
      </c>
      <c r="B884" s="0" t="n">
        <v>29961</v>
      </c>
      <c r="C884" s="0" t="s">
        <v>1272</v>
      </c>
      <c r="D884" s="29" t="n">
        <v>3850299</v>
      </c>
      <c r="E884" s="0" t="n">
        <v>29961</v>
      </c>
    </row>
    <row r="885" customFormat="false" ht="12.75" hidden="false" customHeight="false" outlineLevel="0" collapsed="false">
      <c r="A885" s="0" t="n">
        <v>8412</v>
      </c>
      <c r="B885" s="0" t="n">
        <v>81886</v>
      </c>
      <c r="C885" s="0" t="s">
        <v>1273</v>
      </c>
      <c r="D885" s="29" t="n">
        <v>20000</v>
      </c>
      <c r="E885" s="0" t="n">
        <v>81886</v>
      </c>
    </row>
    <row r="886" customFormat="false" ht="12.75" hidden="false" customHeight="false" outlineLevel="0" collapsed="false">
      <c r="A886" s="0" t="n">
        <v>10102</v>
      </c>
      <c r="B886" s="0" t="n">
        <v>133154</v>
      </c>
      <c r="C886" s="0" t="s">
        <v>1274</v>
      </c>
      <c r="D886" s="29" t="n">
        <v>1</v>
      </c>
      <c r="E886" s="0" t="n">
        <v>133154</v>
      </c>
    </row>
    <row r="887" customFormat="false" ht="12.75" hidden="false" customHeight="false" outlineLevel="0" collapsed="false">
      <c r="A887" s="0" t="n">
        <v>9587</v>
      </c>
      <c r="B887" s="0" t="n">
        <v>74242</v>
      </c>
      <c r="C887" s="0" t="s">
        <v>1275</v>
      </c>
      <c r="D887" s="29" t="n">
        <v>100000</v>
      </c>
      <c r="E887" s="0" t="n">
        <v>74242</v>
      </c>
    </row>
    <row r="888" customFormat="false" ht="12.75" hidden="false" customHeight="false" outlineLevel="0" collapsed="false">
      <c r="A888" s="0" t="n">
        <v>5828</v>
      </c>
      <c r="B888" s="0" t="n">
        <v>57160</v>
      </c>
      <c r="C888" s="0" t="s">
        <v>1276</v>
      </c>
      <c r="D888" s="29" t="n">
        <v>0</v>
      </c>
      <c r="E888" s="0" t="n">
        <v>57160</v>
      </c>
    </row>
    <row r="889" customFormat="false" ht="12.75" hidden="false" customHeight="false" outlineLevel="0" collapsed="false">
      <c r="A889" s="0" t="n">
        <v>9877</v>
      </c>
      <c r="B889" s="0" t="n">
        <v>103708</v>
      </c>
      <c r="C889" s="0" t="s">
        <v>1277</v>
      </c>
      <c r="D889" s="29" t="n">
        <v>1</v>
      </c>
      <c r="E889" s="0" t="n">
        <v>103708</v>
      </c>
    </row>
    <row r="890" customFormat="false" ht="12.75" hidden="false" customHeight="false" outlineLevel="0" collapsed="false">
      <c r="A890" s="0" t="n">
        <v>9243</v>
      </c>
      <c r="B890" s="0" t="n">
        <v>87061</v>
      </c>
      <c r="C890" s="0" t="s">
        <v>1278</v>
      </c>
      <c r="D890" s="29" t="n">
        <v>0</v>
      </c>
      <c r="E890" s="0" t="n">
        <v>87061</v>
      </c>
    </row>
    <row r="891" customFormat="false" ht="12.75" hidden="false" customHeight="false" outlineLevel="0" collapsed="false">
      <c r="A891" s="0" t="n">
        <v>7996</v>
      </c>
      <c r="B891" s="0" t="n">
        <v>50893</v>
      </c>
      <c r="C891" s="0" t="s">
        <v>1279</v>
      </c>
      <c r="D891" s="29" t="n">
        <v>4000000</v>
      </c>
      <c r="E891" s="0" t="n">
        <v>50893</v>
      </c>
    </row>
    <row r="892" customFormat="false" ht="12.75" hidden="false" customHeight="false" outlineLevel="0" collapsed="false">
      <c r="A892" s="0" t="n">
        <v>5327</v>
      </c>
      <c r="B892" s="0" t="n">
        <v>11110</v>
      </c>
      <c r="C892" s="0" t="s">
        <v>1280</v>
      </c>
      <c r="D892" s="29" t="n">
        <v>15000000</v>
      </c>
      <c r="E892" s="0" t="n">
        <v>11110</v>
      </c>
    </row>
    <row r="893" customFormat="false" ht="12.75" hidden="false" customHeight="false" outlineLevel="0" collapsed="false">
      <c r="A893" s="0" t="n">
        <v>5139</v>
      </c>
      <c r="B893" s="0" t="n">
        <v>1218</v>
      </c>
      <c r="C893" s="0" t="s">
        <v>1281</v>
      </c>
      <c r="D893" s="29" t="n">
        <v>77686558</v>
      </c>
      <c r="E893" s="0" t="n">
        <v>1218</v>
      </c>
    </row>
    <row r="894" customFormat="false" ht="12.75" hidden="false" customHeight="false" outlineLevel="0" collapsed="false">
      <c r="A894" s="0" t="n">
        <v>5138</v>
      </c>
      <c r="B894" s="0" t="n">
        <v>1213</v>
      </c>
      <c r="C894" s="0" t="s">
        <v>1282</v>
      </c>
      <c r="D894" s="29" t="n">
        <v>9300972</v>
      </c>
      <c r="E894" s="0" t="n">
        <v>1213</v>
      </c>
    </row>
    <row r="895" customFormat="false" ht="12.75" hidden="false" customHeight="false" outlineLevel="0" collapsed="false">
      <c r="A895" s="0" t="n">
        <v>9671</v>
      </c>
      <c r="B895" s="0" t="n">
        <v>61514</v>
      </c>
      <c r="C895" s="0" t="s">
        <v>1283</v>
      </c>
      <c r="D895" s="29" t="n">
        <v>1500000</v>
      </c>
      <c r="E895" s="0" t="n">
        <v>61514</v>
      </c>
    </row>
    <row r="896" customFormat="false" ht="12.75" hidden="false" customHeight="false" outlineLevel="0" collapsed="false">
      <c r="A896" s="0" t="n">
        <v>8307</v>
      </c>
      <c r="B896" s="0" t="n">
        <v>82624</v>
      </c>
      <c r="C896" s="0" t="s">
        <v>1284</v>
      </c>
      <c r="D896" s="29" t="n">
        <v>800000</v>
      </c>
      <c r="E896" s="0" t="n">
        <v>82624</v>
      </c>
    </row>
    <row r="897" customFormat="false" ht="12.75" hidden="false" customHeight="false" outlineLevel="0" collapsed="false">
      <c r="A897" s="0" t="n">
        <v>6655</v>
      </c>
      <c r="B897" s="0" t="n">
        <v>72516</v>
      </c>
      <c r="C897" s="0" t="s">
        <v>1285</v>
      </c>
      <c r="D897" s="29" t="n">
        <v>8000</v>
      </c>
      <c r="E897" s="0" t="n">
        <v>72516</v>
      </c>
    </row>
    <row r="898" customFormat="false" ht="12.75" hidden="false" customHeight="false" outlineLevel="0" collapsed="false">
      <c r="A898" s="0" t="n">
        <v>8472</v>
      </c>
      <c r="B898" s="0" t="n">
        <v>81964</v>
      </c>
      <c r="C898" s="0" t="s">
        <v>1286</v>
      </c>
      <c r="D898" s="29" t="n">
        <v>800000</v>
      </c>
      <c r="E898" s="0" t="n">
        <v>81964</v>
      </c>
    </row>
    <row r="899" customFormat="false" ht="12.75" hidden="false" customHeight="false" outlineLevel="0" collapsed="false">
      <c r="A899" s="0" t="n">
        <v>8624</v>
      </c>
      <c r="B899" s="0" t="n">
        <v>67916</v>
      </c>
      <c r="C899" s="0" t="s">
        <v>1287</v>
      </c>
      <c r="D899" s="29" t="n">
        <v>9687070</v>
      </c>
      <c r="E899" s="0" t="n">
        <v>67916</v>
      </c>
    </row>
    <row r="900" customFormat="false" ht="12.75" hidden="false" customHeight="false" outlineLevel="0" collapsed="false">
      <c r="A900" s="0" t="n">
        <v>9750</v>
      </c>
      <c r="B900" s="0" t="n">
        <v>99611</v>
      </c>
      <c r="C900" s="0" t="s">
        <v>1288</v>
      </c>
      <c r="D900" s="29" t="n">
        <v>1</v>
      </c>
      <c r="E900" s="0" t="n">
        <v>99611</v>
      </c>
    </row>
    <row r="901" customFormat="false" ht="12.75" hidden="false" customHeight="false" outlineLevel="0" collapsed="false">
      <c r="A901" s="0" t="n">
        <v>5827</v>
      </c>
      <c r="B901" s="0" t="n">
        <v>57115</v>
      </c>
      <c r="C901" s="0" t="s">
        <v>1289</v>
      </c>
      <c r="D901" s="29" t="n">
        <v>0</v>
      </c>
      <c r="E901" s="0" t="n">
        <v>57115</v>
      </c>
    </row>
    <row r="902" customFormat="false" ht="12.75" hidden="false" customHeight="false" outlineLevel="0" collapsed="false">
      <c r="A902" s="0" t="n">
        <v>9244</v>
      </c>
      <c r="B902" s="0" t="n">
        <v>57098</v>
      </c>
      <c r="C902" s="0" t="s">
        <v>1290</v>
      </c>
      <c r="D902" s="29" t="n">
        <v>0</v>
      </c>
      <c r="E902" s="0" t="n">
        <v>57098</v>
      </c>
    </row>
    <row r="903" customFormat="false" ht="12.75" hidden="false" customHeight="false" outlineLevel="0" collapsed="false">
      <c r="A903" s="0" t="n">
        <v>10210</v>
      </c>
      <c r="B903" s="0" t="n">
        <v>88995</v>
      </c>
      <c r="C903" s="0" t="s">
        <v>1291</v>
      </c>
      <c r="D903" s="29" t="n">
        <v>1</v>
      </c>
      <c r="E903" s="0" t="n">
        <v>88995</v>
      </c>
    </row>
    <row r="904" customFormat="false" ht="12.75" hidden="false" customHeight="false" outlineLevel="0" collapsed="false">
      <c r="A904" s="0" t="n">
        <v>8621</v>
      </c>
      <c r="B904" s="0" t="n">
        <v>8717</v>
      </c>
      <c r="C904" s="0" t="s">
        <v>1292</v>
      </c>
      <c r="D904" s="29" t="n">
        <v>0</v>
      </c>
      <c r="E904" s="0" t="n">
        <v>8717</v>
      </c>
    </row>
    <row r="905" customFormat="false" ht="12.75" hidden="false" customHeight="false" outlineLevel="0" collapsed="false">
      <c r="A905" s="0" t="n">
        <v>5579</v>
      </c>
      <c r="B905" s="0" t="n">
        <v>50895</v>
      </c>
      <c r="C905" s="0" t="s">
        <v>1293</v>
      </c>
      <c r="D905" s="29" t="n">
        <v>2462908</v>
      </c>
      <c r="E905" s="0" t="n">
        <v>50895</v>
      </c>
    </row>
    <row r="906" customFormat="false" ht="12.75" hidden="false" customHeight="false" outlineLevel="0" collapsed="false">
      <c r="A906" s="0" t="n">
        <v>6884</v>
      </c>
      <c r="B906" s="0" t="n">
        <v>75020</v>
      </c>
      <c r="C906" s="0" t="s">
        <v>1294</v>
      </c>
      <c r="D906" s="29" t="n">
        <v>400000</v>
      </c>
      <c r="E906" s="0" t="n">
        <v>75020</v>
      </c>
    </row>
    <row r="907" customFormat="false" ht="12.75" hidden="false" customHeight="false" outlineLevel="0" collapsed="false">
      <c r="A907" s="0" t="n">
        <v>5824</v>
      </c>
      <c r="B907" s="0" t="n">
        <v>56959</v>
      </c>
      <c r="C907" s="0" t="s">
        <v>160</v>
      </c>
      <c r="D907" s="29" t="n">
        <v>2000000</v>
      </c>
      <c r="E907" s="0" t="n">
        <v>56959</v>
      </c>
    </row>
    <row r="908" customFormat="false" ht="12.75" hidden="false" customHeight="false" outlineLevel="0" collapsed="false">
      <c r="A908" s="0" t="n">
        <v>5255</v>
      </c>
      <c r="B908" s="0" t="n">
        <v>4375</v>
      </c>
      <c r="C908" s="0" t="s">
        <v>1295</v>
      </c>
      <c r="D908" s="29" t="n">
        <v>91756635</v>
      </c>
      <c r="E908" s="0" t="n">
        <v>4375</v>
      </c>
    </row>
    <row r="909" customFormat="false" ht="12.75" hidden="false" customHeight="false" outlineLevel="0" collapsed="false">
      <c r="A909" s="0" t="n">
        <v>8854</v>
      </c>
      <c r="B909" s="0" t="n">
        <v>92010</v>
      </c>
      <c r="C909" s="0" t="s">
        <v>1296</v>
      </c>
      <c r="D909" s="29" t="n">
        <v>310508</v>
      </c>
      <c r="E909" s="0" t="n">
        <v>92010</v>
      </c>
    </row>
    <row r="910" customFormat="false" ht="12.75" hidden="false" customHeight="false" outlineLevel="0" collapsed="false">
      <c r="A910" s="0" t="n">
        <v>7061</v>
      </c>
      <c r="B910" s="0" t="n">
        <v>76163</v>
      </c>
      <c r="C910" s="0" t="s">
        <v>1297</v>
      </c>
      <c r="D910" s="29" t="n">
        <v>25000000</v>
      </c>
      <c r="E910" s="0" t="n">
        <v>76163</v>
      </c>
    </row>
    <row r="911" customFormat="false" ht="12.75" hidden="false" customHeight="false" outlineLevel="0" collapsed="false">
      <c r="A911" s="0" t="n">
        <v>5757</v>
      </c>
      <c r="B911" s="0" t="n">
        <v>55250</v>
      </c>
      <c r="C911" s="0" t="s">
        <v>1298</v>
      </c>
      <c r="D911" s="29" t="n">
        <v>100000000</v>
      </c>
      <c r="E911" s="0" t="n">
        <v>55250</v>
      </c>
    </row>
    <row r="912" customFormat="false" ht="12.75" hidden="false" customHeight="false" outlineLevel="0" collapsed="false">
      <c r="A912" s="0" t="n">
        <v>8954</v>
      </c>
      <c r="B912" s="0" t="n">
        <v>51593</v>
      </c>
      <c r="C912" s="0" t="s">
        <v>226</v>
      </c>
      <c r="D912" s="29" t="n">
        <v>2855354</v>
      </c>
      <c r="E912" s="0" t="n">
        <v>51593</v>
      </c>
    </row>
    <row r="913" customFormat="false" ht="12.75" hidden="false" customHeight="false" outlineLevel="0" collapsed="false">
      <c r="A913" s="0" t="n">
        <v>8180</v>
      </c>
      <c r="B913" s="0" t="n">
        <v>79612</v>
      </c>
      <c r="C913" s="0" t="s">
        <v>1299</v>
      </c>
      <c r="D913" s="29" t="n">
        <v>4651895</v>
      </c>
      <c r="E913" s="0" t="n">
        <v>79612</v>
      </c>
    </row>
    <row r="914" customFormat="false" ht="12.75" hidden="false" customHeight="false" outlineLevel="0" collapsed="false">
      <c r="A914" s="0" t="n">
        <v>5746</v>
      </c>
      <c r="B914" s="0" t="n">
        <v>54980</v>
      </c>
      <c r="C914" s="0" t="s">
        <v>97</v>
      </c>
      <c r="D914" s="29" t="n">
        <v>24704769</v>
      </c>
      <c r="E914" s="0" t="n">
        <v>54980</v>
      </c>
    </row>
    <row r="915" customFormat="false" ht="12.75" hidden="false" customHeight="false" outlineLevel="0" collapsed="false">
      <c r="A915" s="0" t="n">
        <v>6715</v>
      </c>
      <c r="B915" s="0" t="n">
        <v>70891</v>
      </c>
      <c r="C915" s="0" t="s">
        <v>106</v>
      </c>
      <c r="D915" s="29" t="n">
        <v>5000000</v>
      </c>
      <c r="E915" s="0" t="n">
        <v>70891</v>
      </c>
    </row>
    <row r="916" customFormat="false" ht="12.75" hidden="false" customHeight="false" outlineLevel="0" collapsed="false">
      <c r="A916" s="0" t="n">
        <v>9742</v>
      </c>
      <c r="B916" s="0" t="n">
        <v>98319</v>
      </c>
      <c r="C916" s="0" t="s">
        <v>234</v>
      </c>
      <c r="D916" s="29" t="n">
        <v>500000</v>
      </c>
      <c r="E916" s="0" t="n">
        <v>98319</v>
      </c>
    </row>
    <row r="917" customFormat="false" ht="12.75" hidden="false" customHeight="false" outlineLevel="0" collapsed="false">
      <c r="A917" s="0" t="n">
        <v>5858</v>
      </c>
      <c r="B917" s="0" t="n">
        <v>57824</v>
      </c>
      <c r="C917" s="0" t="s">
        <v>1300</v>
      </c>
      <c r="D917" s="29" t="n">
        <v>0</v>
      </c>
      <c r="E917" s="0" t="n">
        <v>57824</v>
      </c>
    </row>
    <row r="918" customFormat="false" ht="12.75" hidden="false" customHeight="false" outlineLevel="0" collapsed="false">
      <c r="A918" s="0" t="n">
        <v>5745</v>
      </c>
      <c r="B918" s="0" t="n">
        <v>54979</v>
      </c>
      <c r="C918" s="0" t="s">
        <v>50</v>
      </c>
      <c r="D918" s="29" t="n">
        <v>180841814</v>
      </c>
      <c r="E918" s="0" t="n">
        <v>54979</v>
      </c>
    </row>
    <row r="919" customFormat="false" ht="12.75" hidden="false" customHeight="false" outlineLevel="0" collapsed="false">
      <c r="A919" s="0" t="n">
        <v>7450</v>
      </c>
      <c r="B919" s="0" t="n">
        <v>75355</v>
      </c>
      <c r="C919" s="0" t="s">
        <v>1301</v>
      </c>
      <c r="D919" s="29" t="n">
        <v>0</v>
      </c>
      <c r="E919" s="0" t="n">
        <v>75355</v>
      </c>
    </row>
    <row r="920" customFormat="false" ht="12.75" hidden="false" customHeight="false" outlineLevel="0" collapsed="false">
      <c r="A920" s="0" t="n">
        <v>9245</v>
      </c>
      <c r="B920" s="0" t="n">
        <v>67752</v>
      </c>
      <c r="C920" s="0" t="s">
        <v>1302</v>
      </c>
      <c r="D920" s="29" t="n">
        <v>80000</v>
      </c>
      <c r="E920" s="0" t="n">
        <v>67752</v>
      </c>
    </row>
    <row r="921" customFormat="false" ht="12.75" hidden="false" customHeight="false" outlineLevel="0" collapsed="false">
      <c r="A921" s="0" t="n">
        <v>5613</v>
      </c>
      <c r="B921" s="0" t="n">
        <v>51060</v>
      </c>
      <c r="C921" s="0" t="s">
        <v>1303</v>
      </c>
      <c r="D921" s="29" t="n">
        <v>0</v>
      </c>
      <c r="E921" s="0" t="n">
        <v>51060</v>
      </c>
    </row>
    <row r="922" customFormat="false" ht="12.75" hidden="false" customHeight="false" outlineLevel="0" collapsed="false">
      <c r="A922" s="0" t="n">
        <v>5413</v>
      </c>
      <c r="B922" s="0" t="n">
        <v>26601</v>
      </c>
      <c r="C922" s="0" t="s">
        <v>1304</v>
      </c>
      <c r="D922" s="29" t="n">
        <v>0</v>
      </c>
      <c r="E922" s="0" t="n">
        <v>26601</v>
      </c>
    </row>
    <row r="923" customFormat="false" ht="12.75" hidden="false" customHeight="false" outlineLevel="0" collapsed="false">
      <c r="A923" s="0" t="n">
        <v>6082</v>
      </c>
      <c r="B923" s="0" t="n">
        <v>65292</v>
      </c>
      <c r="C923" s="0" t="s">
        <v>98</v>
      </c>
      <c r="D923" s="29" t="n">
        <v>14687483</v>
      </c>
      <c r="E923" s="0" t="n">
        <v>65292</v>
      </c>
    </row>
    <row r="924" customFormat="false" ht="12.75" hidden="false" customHeight="false" outlineLevel="0" collapsed="false">
      <c r="A924" s="0" t="n">
        <v>5959</v>
      </c>
      <c r="B924" s="0" t="n">
        <v>61803</v>
      </c>
      <c r="C924" s="0" t="s">
        <v>1305</v>
      </c>
      <c r="D924" s="29" t="n">
        <v>0</v>
      </c>
      <c r="E924" s="0" t="n">
        <v>61803</v>
      </c>
    </row>
    <row r="925" customFormat="false" ht="12.75" hidden="false" customHeight="false" outlineLevel="0" collapsed="false">
      <c r="A925" s="0" t="n">
        <v>5977</v>
      </c>
      <c r="B925" s="0" t="n">
        <v>62233</v>
      </c>
      <c r="C925" s="0" t="s">
        <v>1306</v>
      </c>
      <c r="D925" s="29" t="n">
        <v>17569312</v>
      </c>
      <c r="E925" s="0" t="n">
        <v>62233</v>
      </c>
    </row>
    <row r="926" customFormat="false" ht="12.75" hidden="false" customHeight="false" outlineLevel="0" collapsed="false">
      <c r="A926" s="0" t="n">
        <v>5947</v>
      </c>
      <c r="B926" s="0" t="n">
        <v>61323</v>
      </c>
      <c r="C926" s="0" t="s">
        <v>1307</v>
      </c>
      <c r="D926" s="29" t="n">
        <v>5000000</v>
      </c>
      <c r="E926" s="0" t="n">
        <v>61323</v>
      </c>
    </row>
    <row r="927" customFormat="false" ht="12.75" hidden="false" customHeight="false" outlineLevel="0" collapsed="false">
      <c r="A927" s="0" t="n">
        <v>5965</v>
      </c>
      <c r="B927" s="0" t="n">
        <v>61981</v>
      </c>
      <c r="C927" s="0" t="s">
        <v>43</v>
      </c>
      <c r="D927" s="29" t="n">
        <v>68229233</v>
      </c>
      <c r="E927" s="0" t="n">
        <v>61981</v>
      </c>
    </row>
    <row r="928" customFormat="false" ht="12.75" hidden="false" customHeight="false" outlineLevel="0" collapsed="false">
      <c r="A928" s="0" t="n">
        <v>8346</v>
      </c>
      <c r="B928" s="0" t="n">
        <v>81164</v>
      </c>
      <c r="C928" s="0" t="s">
        <v>1308</v>
      </c>
      <c r="D928" s="29" t="n">
        <v>10000000</v>
      </c>
      <c r="E928" s="0" t="n">
        <v>81164</v>
      </c>
    </row>
    <row r="929" customFormat="false" ht="12.75" hidden="false" customHeight="false" outlineLevel="0" collapsed="false">
      <c r="A929" s="0" t="n">
        <v>6092</v>
      </c>
      <c r="B929" s="0" t="n">
        <v>65494</v>
      </c>
      <c r="C929" s="0" t="s">
        <v>1309</v>
      </c>
      <c r="D929" s="29" t="n">
        <v>0</v>
      </c>
      <c r="E929" s="0" t="n">
        <v>65494</v>
      </c>
    </row>
    <row r="930" customFormat="false" ht="12.75" hidden="false" customHeight="false" outlineLevel="0" collapsed="false">
      <c r="A930" s="0" t="n">
        <v>6516</v>
      </c>
      <c r="B930" s="0" t="n">
        <v>71108</v>
      </c>
      <c r="C930" s="0" t="s">
        <v>393</v>
      </c>
      <c r="D930" s="29" t="n">
        <v>12000000</v>
      </c>
      <c r="E930" s="0" t="n">
        <v>71108</v>
      </c>
    </row>
    <row r="931" customFormat="false" ht="12.75" hidden="false" customHeight="false" outlineLevel="0" collapsed="false">
      <c r="A931" s="0" t="n">
        <v>9754</v>
      </c>
      <c r="B931" s="0" t="n">
        <v>100351</v>
      </c>
      <c r="C931" s="0" t="s">
        <v>1310</v>
      </c>
      <c r="D931" s="29" t="n">
        <v>1</v>
      </c>
      <c r="E931" s="0" t="n">
        <v>100351</v>
      </c>
    </row>
    <row r="932" customFormat="false" ht="12.75" hidden="false" customHeight="false" outlineLevel="0" collapsed="false">
      <c r="A932" s="0" t="n">
        <v>5944</v>
      </c>
      <c r="B932" s="0" t="n">
        <v>61135</v>
      </c>
      <c r="C932" s="0" t="s">
        <v>1311</v>
      </c>
      <c r="D932" s="29" t="n">
        <v>15000000</v>
      </c>
      <c r="E932" s="0" t="n">
        <v>61135</v>
      </c>
    </row>
    <row r="933" customFormat="false" ht="12.75" hidden="false" customHeight="false" outlineLevel="0" collapsed="false">
      <c r="A933" s="0" t="n">
        <v>8758</v>
      </c>
      <c r="B933" s="0" t="n">
        <v>90198</v>
      </c>
      <c r="C933" s="0" t="s">
        <v>1312</v>
      </c>
      <c r="D933" s="29" t="n">
        <v>1199998</v>
      </c>
      <c r="E933" s="0" t="n">
        <v>90198</v>
      </c>
    </row>
    <row r="934" customFormat="false" ht="12.75" hidden="false" customHeight="false" outlineLevel="0" collapsed="false">
      <c r="A934" s="0" t="n">
        <v>5634</v>
      </c>
      <c r="B934" s="0" t="n">
        <v>51163</v>
      </c>
      <c r="C934" s="0" t="s">
        <v>102</v>
      </c>
      <c r="D934" s="29" t="n">
        <v>2000000</v>
      </c>
      <c r="E934" s="0" t="n">
        <v>51163</v>
      </c>
    </row>
    <row r="935" customFormat="false" ht="12.75" hidden="false" customHeight="false" outlineLevel="0" collapsed="false">
      <c r="A935" s="0" t="n">
        <v>7426</v>
      </c>
      <c r="B935" s="0" t="n">
        <v>78717</v>
      </c>
      <c r="C935" s="0" t="s">
        <v>1313</v>
      </c>
      <c r="D935" s="29" t="n">
        <v>14751011</v>
      </c>
      <c r="E935" s="0" t="n">
        <v>78717</v>
      </c>
    </row>
    <row r="936" customFormat="false" ht="12.75" hidden="false" customHeight="false" outlineLevel="0" collapsed="false">
      <c r="A936" s="0" t="n">
        <v>5958</v>
      </c>
      <c r="B936" s="0" t="n">
        <v>61698</v>
      </c>
      <c r="C936" s="0" t="s">
        <v>1314</v>
      </c>
      <c r="D936" s="29" t="n">
        <v>0</v>
      </c>
      <c r="E936" s="0" t="n">
        <v>61698</v>
      </c>
    </row>
    <row r="937" customFormat="false" ht="12.75" hidden="false" customHeight="false" outlineLevel="0" collapsed="false">
      <c r="A937" s="0" t="n">
        <v>6013</v>
      </c>
      <c r="B937" s="0" t="n">
        <v>63595</v>
      </c>
      <c r="C937" s="0" t="s">
        <v>1315</v>
      </c>
      <c r="D937" s="29" t="n">
        <v>0</v>
      </c>
      <c r="E937" s="0" t="n">
        <v>63595</v>
      </c>
    </row>
    <row r="938" customFormat="false" ht="12.75" hidden="false" customHeight="false" outlineLevel="0" collapsed="false">
      <c r="A938" s="0" t="n">
        <v>8460</v>
      </c>
      <c r="B938" s="0" t="n">
        <v>81485</v>
      </c>
      <c r="C938" s="0" t="s">
        <v>1316</v>
      </c>
      <c r="D938" s="29" t="n">
        <v>47333179</v>
      </c>
      <c r="E938" s="0" t="n">
        <v>81485</v>
      </c>
    </row>
    <row r="939" customFormat="false" ht="12.75" hidden="false" customHeight="false" outlineLevel="0" collapsed="false">
      <c r="A939" s="0" t="n">
        <v>8418</v>
      </c>
      <c r="B939" s="0" t="n">
        <v>83601</v>
      </c>
      <c r="C939" s="0" t="s">
        <v>1317</v>
      </c>
      <c r="D939" s="29" t="n">
        <v>0</v>
      </c>
      <c r="E939" s="0" t="n">
        <v>83601</v>
      </c>
    </row>
    <row r="940" customFormat="false" ht="12.75" hidden="false" customHeight="false" outlineLevel="0" collapsed="false">
      <c r="A940" s="0" t="n">
        <v>8516</v>
      </c>
      <c r="B940" s="0" t="n">
        <v>81896</v>
      </c>
      <c r="C940" s="0" t="s">
        <v>1318</v>
      </c>
      <c r="D940" s="29" t="n">
        <v>120000</v>
      </c>
      <c r="E940" s="0" t="n">
        <v>81896</v>
      </c>
    </row>
    <row r="941" customFormat="false" ht="12.75" hidden="false" customHeight="false" outlineLevel="0" collapsed="false">
      <c r="A941" s="0" t="n">
        <v>5140</v>
      </c>
      <c r="B941" s="0" t="n">
        <v>1238</v>
      </c>
      <c r="C941" s="0" t="s">
        <v>287</v>
      </c>
      <c r="D941" s="29" t="n">
        <v>160000</v>
      </c>
      <c r="E941" s="0" t="n">
        <v>1238</v>
      </c>
    </row>
    <row r="942" customFormat="false" ht="12.75" hidden="false" customHeight="false" outlineLevel="0" collapsed="false">
      <c r="A942" s="0" t="n">
        <v>9247</v>
      </c>
      <c r="B942" s="0" t="n">
        <v>87822</v>
      </c>
      <c r="C942" s="0" t="s">
        <v>1319</v>
      </c>
      <c r="D942" s="29" t="n">
        <v>0</v>
      </c>
      <c r="E942" s="0" t="n">
        <v>87822</v>
      </c>
    </row>
    <row r="943" customFormat="false" ht="12.75" hidden="false" customHeight="false" outlineLevel="0" collapsed="false">
      <c r="A943" s="0" t="n">
        <v>9844</v>
      </c>
      <c r="B943" s="0" t="n">
        <v>102549</v>
      </c>
      <c r="C943" s="0" t="s">
        <v>1320</v>
      </c>
      <c r="D943" s="29" t="n">
        <v>8000</v>
      </c>
      <c r="E943" s="0" t="n">
        <v>102549</v>
      </c>
    </row>
    <row r="944" customFormat="false" ht="12.75" hidden="false" customHeight="false" outlineLevel="0" collapsed="false">
      <c r="A944" s="0" t="n">
        <v>8609</v>
      </c>
      <c r="B944" s="0" t="n">
        <v>87003</v>
      </c>
      <c r="C944" s="0" t="s">
        <v>1321</v>
      </c>
      <c r="D944" s="29" t="n">
        <v>16885</v>
      </c>
      <c r="E944" s="0" t="n">
        <v>87003</v>
      </c>
    </row>
    <row r="945" customFormat="false" ht="12.75" hidden="false" customHeight="false" outlineLevel="0" collapsed="false">
      <c r="A945" s="0" t="n">
        <v>10251</v>
      </c>
      <c r="B945" s="0" t="n">
        <v>139363</v>
      </c>
      <c r="C945" s="0" t="s">
        <v>1322</v>
      </c>
      <c r="D945" s="29" t="n">
        <v>80000</v>
      </c>
      <c r="E945" s="0" t="n">
        <v>139363</v>
      </c>
    </row>
    <row r="946" customFormat="false" ht="12.75" hidden="false" customHeight="false" outlineLevel="0" collapsed="false">
      <c r="A946" s="0" t="n">
        <v>10252</v>
      </c>
      <c r="B946" s="0" t="n">
        <v>139353</v>
      </c>
      <c r="C946" s="0" t="s">
        <v>1323</v>
      </c>
      <c r="D946" s="29" t="n">
        <v>4000</v>
      </c>
      <c r="E946" s="0" t="n">
        <v>139353</v>
      </c>
    </row>
    <row r="947" customFormat="false" ht="12.75" hidden="false" customHeight="false" outlineLevel="0" collapsed="false">
      <c r="A947" s="0" t="n">
        <v>9853</v>
      </c>
      <c r="B947" s="0" t="n">
        <v>94025</v>
      </c>
      <c r="C947" s="0" t="s">
        <v>1324</v>
      </c>
      <c r="D947" s="29" t="n">
        <v>4000000</v>
      </c>
      <c r="E947" s="0" t="n">
        <v>94025</v>
      </c>
    </row>
    <row r="948" customFormat="false" ht="12.75" hidden="false" customHeight="false" outlineLevel="0" collapsed="false">
      <c r="A948" s="0" t="n">
        <v>10135</v>
      </c>
      <c r="B948" s="0" t="n">
        <v>134252</v>
      </c>
      <c r="C948" s="0" t="s">
        <v>1325</v>
      </c>
      <c r="D948" s="29" t="n">
        <v>2000</v>
      </c>
      <c r="E948" s="0" t="n">
        <v>134252</v>
      </c>
    </row>
    <row r="949" customFormat="false" ht="12.75" hidden="false" customHeight="false" outlineLevel="0" collapsed="false">
      <c r="A949" s="0" t="n">
        <v>6426</v>
      </c>
      <c r="B949" s="0" t="n">
        <v>70765</v>
      </c>
      <c r="C949" s="0" t="s">
        <v>1326</v>
      </c>
      <c r="D949" s="29" t="n">
        <v>100000000</v>
      </c>
      <c r="E949" s="0" t="n">
        <v>70765</v>
      </c>
    </row>
    <row r="950" customFormat="false" ht="12.75" hidden="false" customHeight="false" outlineLevel="0" collapsed="false">
      <c r="A950" s="0" t="n">
        <v>10062</v>
      </c>
      <c r="B950" s="0" t="n">
        <v>131772</v>
      </c>
      <c r="C950" s="0" t="s">
        <v>1327</v>
      </c>
      <c r="D950" s="29" t="n">
        <v>10000000</v>
      </c>
      <c r="E950" s="0" t="n">
        <v>131772</v>
      </c>
    </row>
    <row r="951" customFormat="false" ht="12.75" hidden="false" customHeight="false" outlineLevel="0" collapsed="false">
      <c r="A951" s="0" t="n">
        <v>5141</v>
      </c>
      <c r="B951" s="0" t="n">
        <v>1239</v>
      </c>
      <c r="C951" s="0" t="s">
        <v>1328</v>
      </c>
      <c r="D951" s="29" t="n">
        <v>0</v>
      </c>
      <c r="E951" s="0" t="n">
        <v>1239</v>
      </c>
    </row>
    <row r="952" customFormat="false" ht="12.75" hidden="false" customHeight="false" outlineLevel="0" collapsed="false">
      <c r="A952" s="0" t="n">
        <v>5609</v>
      </c>
      <c r="B952" s="0" t="n">
        <v>51053</v>
      </c>
      <c r="C952" s="0" t="s">
        <v>1329</v>
      </c>
      <c r="D952" s="29" t="n">
        <v>0</v>
      </c>
      <c r="E952" s="0" t="n">
        <v>51053</v>
      </c>
    </row>
    <row r="953" customFormat="false" ht="12.75" hidden="false" customHeight="false" outlineLevel="0" collapsed="false">
      <c r="A953" s="0" t="n">
        <v>8273</v>
      </c>
      <c r="B953" s="0" t="n">
        <v>1240</v>
      </c>
      <c r="C953" s="0" t="s">
        <v>1330</v>
      </c>
      <c r="D953" s="29" t="n">
        <v>400000</v>
      </c>
      <c r="E953" s="0" t="n">
        <v>1240</v>
      </c>
    </row>
    <row r="954" customFormat="false" ht="12.75" hidden="false" customHeight="false" outlineLevel="0" collapsed="false">
      <c r="A954" s="0" t="n">
        <v>10063</v>
      </c>
      <c r="B954" s="0" t="n">
        <v>131777</v>
      </c>
      <c r="C954" s="0" t="s">
        <v>1331</v>
      </c>
      <c r="D954" s="29" t="n">
        <v>10000000</v>
      </c>
      <c r="E954" s="0" t="n">
        <v>131777</v>
      </c>
    </row>
    <row r="955" customFormat="false" ht="12.75" hidden="false" customHeight="false" outlineLevel="0" collapsed="false">
      <c r="A955" s="0" t="n">
        <v>8786</v>
      </c>
      <c r="B955" s="0" t="n">
        <v>91279</v>
      </c>
      <c r="C955" s="0" t="s">
        <v>1332</v>
      </c>
      <c r="D955" s="29" t="n">
        <v>100000000</v>
      </c>
      <c r="E955" s="0" t="n">
        <v>91279</v>
      </c>
    </row>
    <row r="956" customFormat="false" ht="12.75" hidden="false" customHeight="false" outlineLevel="0" collapsed="false">
      <c r="A956" s="0" t="n">
        <v>5355</v>
      </c>
      <c r="B956" s="0" t="n">
        <v>20166</v>
      </c>
      <c r="C956" s="0" t="s">
        <v>1333</v>
      </c>
      <c r="D956" s="29" t="n">
        <v>0</v>
      </c>
      <c r="E956" s="0" t="n">
        <v>20166</v>
      </c>
    </row>
    <row r="957" customFormat="false" ht="12.75" hidden="false" customHeight="false" outlineLevel="0" collapsed="false">
      <c r="A957" s="0" t="n">
        <v>9864</v>
      </c>
      <c r="B957" s="0" t="n">
        <v>96729</v>
      </c>
      <c r="C957" s="0" t="s">
        <v>1334</v>
      </c>
      <c r="D957" s="29" t="n">
        <v>0</v>
      </c>
      <c r="E957" s="0" t="n">
        <v>96729</v>
      </c>
    </row>
    <row r="958" customFormat="false" ht="12.75" hidden="false" customHeight="false" outlineLevel="0" collapsed="false">
      <c r="A958" s="0" t="n">
        <v>9340</v>
      </c>
      <c r="B958" s="0" t="n">
        <v>93130</v>
      </c>
      <c r="C958" s="0" t="s">
        <v>1335</v>
      </c>
      <c r="D958" s="29" t="n">
        <v>0</v>
      </c>
      <c r="E958" s="0" t="n">
        <v>93130</v>
      </c>
    </row>
    <row r="959" customFormat="false" ht="12.75" hidden="false" customHeight="false" outlineLevel="0" collapsed="false">
      <c r="A959" s="0" t="n">
        <v>5547</v>
      </c>
      <c r="B959" s="0" t="n">
        <v>49564</v>
      </c>
      <c r="C959" s="0" t="s">
        <v>1336</v>
      </c>
      <c r="D959" s="29" t="n">
        <v>0</v>
      </c>
      <c r="E959" s="0" t="n">
        <v>49564</v>
      </c>
    </row>
    <row r="960" customFormat="false" ht="12.75" hidden="false" customHeight="false" outlineLevel="0" collapsed="false">
      <c r="A960" s="0" t="n">
        <v>8789</v>
      </c>
      <c r="B960" s="0" t="n">
        <v>88695</v>
      </c>
      <c r="C960" s="0" t="s">
        <v>1337</v>
      </c>
      <c r="D960" s="29" t="n">
        <v>100000000</v>
      </c>
      <c r="E960" s="0" t="n">
        <v>88695</v>
      </c>
    </row>
    <row r="961" customFormat="false" ht="12.75" hidden="false" customHeight="false" outlineLevel="0" collapsed="false">
      <c r="A961" s="0" t="n">
        <v>8790</v>
      </c>
      <c r="B961" s="0" t="n">
        <v>88696</v>
      </c>
      <c r="C961" s="0" t="s">
        <v>1338</v>
      </c>
      <c r="D961" s="29" t="n">
        <v>100000000</v>
      </c>
      <c r="E961" s="0" t="n">
        <v>88696</v>
      </c>
    </row>
    <row r="962" customFormat="false" ht="12.75" hidden="false" customHeight="false" outlineLevel="0" collapsed="false">
      <c r="A962" s="0" t="n">
        <v>8791</v>
      </c>
      <c r="B962" s="0" t="n">
        <v>88697</v>
      </c>
      <c r="C962" s="0" t="s">
        <v>1339</v>
      </c>
      <c r="D962" s="29" t="n">
        <v>100000000000</v>
      </c>
      <c r="E962" s="0" t="n">
        <v>88697</v>
      </c>
    </row>
    <row r="963" customFormat="false" ht="12.75" hidden="false" customHeight="false" outlineLevel="0" collapsed="false">
      <c r="A963" s="0" t="n">
        <v>8792</v>
      </c>
      <c r="B963" s="0" t="n">
        <v>88699</v>
      </c>
      <c r="C963" s="0" t="s">
        <v>1340</v>
      </c>
      <c r="D963" s="29" t="n">
        <v>100000000</v>
      </c>
      <c r="E963" s="0" t="n">
        <v>88699</v>
      </c>
    </row>
    <row r="964" customFormat="false" ht="12.75" hidden="false" customHeight="false" outlineLevel="0" collapsed="false">
      <c r="A964" s="0" t="n">
        <v>10381</v>
      </c>
      <c r="B964" s="0" t="n">
        <v>88700</v>
      </c>
      <c r="C964" s="0" t="s">
        <v>1341</v>
      </c>
      <c r="D964" s="29" t="n">
        <v>100000000</v>
      </c>
      <c r="E964" s="0" t="n">
        <v>88700</v>
      </c>
    </row>
    <row r="965" customFormat="false" ht="12.75" hidden="false" customHeight="false" outlineLevel="0" collapsed="false">
      <c r="A965" s="0" t="n">
        <v>5221</v>
      </c>
      <c r="B965" s="0" t="n">
        <v>3030</v>
      </c>
      <c r="C965" s="0" t="s">
        <v>1342</v>
      </c>
      <c r="D965" s="29" t="n">
        <v>6025895</v>
      </c>
      <c r="E965" s="0" t="n">
        <v>3030</v>
      </c>
    </row>
    <row r="966" customFormat="false" ht="12.75" hidden="false" customHeight="false" outlineLevel="0" collapsed="false">
      <c r="A966" s="0" t="n">
        <v>8670</v>
      </c>
      <c r="B966" s="0" t="n">
        <v>88704</v>
      </c>
      <c r="C966" s="0" t="s">
        <v>1343</v>
      </c>
      <c r="D966" s="29" t="n">
        <v>100000000</v>
      </c>
      <c r="E966" s="0" t="n">
        <v>88704</v>
      </c>
    </row>
    <row r="967" customFormat="false" ht="12.75" hidden="false" customHeight="false" outlineLevel="0" collapsed="false">
      <c r="A967" s="0" t="n">
        <v>8787</v>
      </c>
      <c r="B967" s="0" t="n">
        <v>91276</v>
      </c>
      <c r="C967" s="0" t="s">
        <v>1344</v>
      </c>
      <c r="D967" s="29" t="n">
        <v>100000000</v>
      </c>
      <c r="E967" s="0" t="n">
        <v>91276</v>
      </c>
    </row>
    <row r="968" customFormat="false" ht="12.75" hidden="false" customHeight="false" outlineLevel="0" collapsed="false">
      <c r="A968" s="0" t="n">
        <v>8788</v>
      </c>
      <c r="B968" s="0" t="n">
        <v>91278</v>
      </c>
      <c r="C968" s="0" t="s">
        <v>1345</v>
      </c>
      <c r="D968" s="29" t="n">
        <v>100000000</v>
      </c>
      <c r="E968" s="0" t="n">
        <v>91278</v>
      </c>
    </row>
    <row r="969" customFormat="false" ht="12.75" hidden="false" customHeight="false" outlineLevel="0" collapsed="false">
      <c r="A969" s="0" t="n">
        <v>8671</v>
      </c>
      <c r="B969" s="0" t="n">
        <v>88703</v>
      </c>
      <c r="C969" s="0" t="s">
        <v>1346</v>
      </c>
      <c r="D969" s="29" t="n">
        <v>1000000000000000</v>
      </c>
      <c r="E969" s="0" t="n">
        <v>88703</v>
      </c>
    </row>
    <row r="970" customFormat="false" ht="12.75" hidden="false" customHeight="false" outlineLevel="0" collapsed="false">
      <c r="A970" s="0" t="n">
        <v>8602</v>
      </c>
      <c r="B970" s="0" t="n">
        <v>87803</v>
      </c>
      <c r="C970" s="0" t="s">
        <v>1347</v>
      </c>
      <c r="D970" s="29" t="n">
        <v>40000</v>
      </c>
      <c r="E970" s="0" t="n">
        <v>87803</v>
      </c>
    </row>
    <row r="971" customFormat="false" ht="12.75" hidden="false" customHeight="false" outlineLevel="0" collapsed="false">
      <c r="A971" s="0" t="n">
        <v>8793</v>
      </c>
      <c r="B971" s="0" t="n">
        <v>88692</v>
      </c>
      <c r="C971" s="0" t="s">
        <v>1348</v>
      </c>
      <c r="D971" s="29" t="n">
        <v>100000000</v>
      </c>
      <c r="E971" s="0" t="n">
        <v>88692</v>
      </c>
    </row>
    <row r="972" customFormat="false" ht="12.75" hidden="false" customHeight="false" outlineLevel="0" collapsed="false">
      <c r="A972" s="0" t="n">
        <v>8794</v>
      </c>
      <c r="B972" s="0" t="n">
        <v>88693</v>
      </c>
      <c r="C972" s="0" t="s">
        <v>1349</v>
      </c>
      <c r="D972" s="29" t="n">
        <v>100000000</v>
      </c>
      <c r="E972" s="0" t="n">
        <v>88693</v>
      </c>
    </row>
    <row r="973" customFormat="false" ht="12.75" hidden="false" customHeight="false" outlineLevel="0" collapsed="false">
      <c r="A973" s="0" t="n">
        <v>8795</v>
      </c>
      <c r="B973" s="0" t="n">
        <v>88694</v>
      </c>
      <c r="C973" s="0" t="s">
        <v>1350</v>
      </c>
      <c r="D973" s="29" t="n">
        <v>100000000</v>
      </c>
      <c r="E973" s="0" t="n">
        <v>88694</v>
      </c>
    </row>
    <row r="974" customFormat="false" ht="12.75" hidden="false" customHeight="false" outlineLevel="0" collapsed="false">
      <c r="A974" s="0" t="n">
        <v>9752</v>
      </c>
      <c r="B974" s="0" t="n">
        <v>100290</v>
      </c>
      <c r="C974" s="0" t="s">
        <v>1351</v>
      </c>
      <c r="D974" s="29" t="n">
        <v>500000</v>
      </c>
      <c r="E974" s="0" t="n">
        <v>100290</v>
      </c>
    </row>
    <row r="975" customFormat="false" ht="12.75" hidden="false" customHeight="false" outlineLevel="0" collapsed="false">
      <c r="A975" s="0" t="n">
        <v>9648</v>
      </c>
      <c r="B975" s="0" t="n">
        <v>98817</v>
      </c>
      <c r="C975" s="0" t="s">
        <v>1352</v>
      </c>
      <c r="D975" s="29" t="n">
        <v>1</v>
      </c>
      <c r="E975" s="0" t="n">
        <v>98817</v>
      </c>
    </row>
    <row r="976" customFormat="false" ht="12.75" hidden="false" customHeight="false" outlineLevel="0" collapsed="false">
      <c r="A976" s="0" t="n">
        <v>6463</v>
      </c>
      <c r="B976" s="0" t="n">
        <v>57679</v>
      </c>
      <c r="C976" s="0" t="s">
        <v>1353</v>
      </c>
      <c r="D976" s="29" t="n">
        <v>100000000</v>
      </c>
      <c r="E976" s="0" t="n">
        <v>57679</v>
      </c>
    </row>
    <row r="977" customFormat="false" ht="12.75" hidden="false" customHeight="false" outlineLevel="0" collapsed="false">
      <c r="A977" s="0" t="n">
        <v>10211</v>
      </c>
      <c r="B977" s="0" t="n">
        <v>50905</v>
      </c>
      <c r="C977" s="0" t="s">
        <v>1354</v>
      </c>
      <c r="D977" s="29" t="n">
        <v>1</v>
      </c>
      <c r="E977" s="0" t="n">
        <v>50905</v>
      </c>
    </row>
    <row r="978" customFormat="false" ht="12.75" hidden="false" customHeight="false" outlineLevel="0" collapsed="false">
      <c r="A978" s="0" t="n">
        <v>8759</v>
      </c>
      <c r="B978" s="0" t="n">
        <v>90457</v>
      </c>
      <c r="C978" s="0" t="s">
        <v>1355</v>
      </c>
      <c r="D978" s="29" t="n">
        <v>10000000</v>
      </c>
      <c r="E978" s="0" t="n">
        <v>90457</v>
      </c>
    </row>
    <row r="979" customFormat="false" ht="12.75" hidden="false" customHeight="false" outlineLevel="0" collapsed="false">
      <c r="A979" s="0" t="n">
        <v>5907</v>
      </c>
      <c r="B979" s="0" t="n">
        <v>59300</v>
      </c>
      <c r="C979" s="0" t="s">
        <v>1356</v>
      </c>
      <c r="D979" s="29" t="n">
        <v>10000000</v>
      </c>
      <c r="E979" s="0" t="n">
        <v>59300</v>
      </c>
    </row>
    <row r="980" customFormat="false" ht="12.75" hidden="false" customHeight="false" outlineLevel="0" collapsed="false">
      <c r="A980" s="0" t="n">
        <v>5420</v>
      </c>
      <c r="B980" s="0" t="n">
        <v>26957</v>
      </c>
      <c r="C980" s="0" t="s">
        <v>1357</v>
      </c>
      <c r="D980" s="29" t="n">
        <v>0</v>
      </c>
      <c r="E980" s="0" t="n">
        <v>26957</v>
      </c>
    </row>
    <row r="981" customFormat="false" ht="12.75" hidden="false" customHeight="false" outlineLevel="0" collapsed="false">
      <c r="A981" s="0" t="n">
        <v>1126</v>
      </c>
      <c r="B981" s="0" t="n">
        <v>53829</v>
      </c>
      <c r="C981" s="0" t="s">
        <v>1358</v>
      </c>
      <c r="E981" s="0" t="n">
        <v>53829</v>
      </c>
    </row>
    <row r="982" customFormat="false" ht="12.75" hidden="false" customHeight="false" outlineLevel="0" collapsed="false">
      <c r="A982" s="0" t="n">
        <v>6935</v>
      </c>
      <c r="B982" s="0" t="n">
        <v>70854</v>
      </c>
      <c r="C982" s="0" t="s">
        <v>1359</v>
      </c>
      <c r="D982" s="29" t="n">
        <v>4503797</v>
      </c>
      <c r="E982" s="0" t="n">
        <v>70854</v>
      </c>
    </row>
    <row r="983" customFormat="false" ht="12.75" hidden="false" customHeight="false" outlineLevel="0" collapsed="false">
      <c r="A983" s="0" t="n">
        <v>10245</v>
      </c>
      <c r="B983" s="0" t="n">
        <v>99879</v>
      </c>
      <c r="C983" s="0" t="s">
        <v>1360</v>
      </c>
      <c r="D983" s="29" t="n">
        <v>40000</v>
      </c>
      <c r="E983" s="0" t="n">
        <v>99879</v>
      </c>
    </row>
    <row r="984" customFormat="false" ht="12.75" hidden="false" customHeight="false" outlineLevel="0" collapsed="false">
      <c r="A984" s="0" t="n">
        <v>8661</v>
      </c>
      <c r="B984" s="0" t="n">
        <v>85547</v>
      </c>
      <c r="C984" s="0" t="s">
        <v>1361</v>
      </c>
      <c r="D984" s="29" t="n">
        <v>200000</v>
      </c>
      <c r="E984" s="0" t="n">
        <v>85547</v>
      </c>
    </row>
    <row r="985" customFormat="false" ht="12.75" hidden="false" customHeight="false" outlineLevel="0" collapsed="false">
      <c r="A985" s="0" t="n">
        <v>8805</v>
      </c>
      <c r="B985" s="0" t="n">
        <v>91004</v>
      </c>
      <c r="C985" s="0" t="s">
        <v>1362</v>
      </c>
      <c r="D985" s="29" t="n">
        <v>2400000</v>
      </c>
      <c r="E985" s="0" t="n">
        <v>91004</v>
      </c>
    </row>
    <row r="986" customFormat="false" ht="12.75" hidden="false" customHeight="false" outlineLevel="0" collapsed="false">
      <c r="A986" s="0" t="n">
        <v>9376</v>
      </c>
      <c r="B986" s="0" t="n">
        <v>85305</v>
      </c>
      <c r="C986" s="0" t="s">
        <v>1363</v>
      </c>
      <c r="D986" s="29" t="n">
        <v>2000</v>
      </c>
      <c r="E986" s="0" t="n">
        <v>85305</v>
      </c>
    </row>
    <row r="987" customFormat="false" ht="12.75" hidden="false" customHeight="false" outlineLevel="0" collapsed="false">
      <c r="A987" s="0" t="n">
        <v>9761</v>
      </c>
      <c r="B987" s="0" t="n">
        <v>74696</v>
      </c>
      <c r="C987" s="0" t="s">
        <v>1364</v>
      </c>
      <c r="D987" s="29" t="n">
        <v>741997</v>
      </c>
      <c r="E987" s="0" t="n">
        <v>74696</v>
      </c>
    </row>
    <row r="988" customFormat="false" ht="12.75" hidden="false" customHeight="false" outlineLevel="0" collapsed="false">
      <c r="A988" s="0" t="n">
        <v>5784</v>
      </c>
      <c r="B988" s="0" t="n">
        <v>55915</v>
      </c>
      <c r="C988" s="0" t="s">
        <v>325</v>
      </c>
      <c r="D988" s="29" t="n">
        <v>0</v>
      </c>
      <c r="E988" s="0" t="n">
        <v>55915</v>
      </c>
    </row>
    <row r="989" customFormat="false" ht="12.75" hidden="false" customHeight="false" outlineLevel="0" collapsed="false">
      <c r="A989" s="0" t="n">
        <v>6170</v>
      </c>
      <c r="B989" s="0" t="n">
        <v>69372</v>
      </c>
      <c r="C989" s="0" t="s">
        <v>1365</v>
      </c>
      <c r="D989" s="29" t="n">
        <v>0</v>
      </c>
      <c r="E989" s="0" t="n">
        <v>69372</v>
      </c>
    </row>
    <row r="990" customFormat="false" ht="12.75" hidden="false" customHeight="false" outlineLevel="0" collapsed="false">
      <c r="A990" s="0" t="n">
        <v>6509</v>
      </c>
      <c r="B990" s="0" t="n">
        <v>65940</v>
      </c>
      <c r="C990" s="0" t="s">
        <v>1366</v>
      </c>
      <c r="D990" s="29" t="n">
        <v>5998393</v>
      </c>
      <c r="E990" s="0" t="n">
        <v>65940</v>
      </c>
    </row>
    <row r="991" customFormat="false" ht="12.75" hidden="false" customHeight="false" outlineLevel="0" collapsed="false">
      <c r="A991" s="0" t="n">
        <v>8327</v>
      </c>
      <c r="B991" s="0" t="n">
        <v>84904</v>
      </c>
      <c r="C991" s="0" t="s">
        <v>1367</v>
      </c>
      <c r="D991" s="29" t="n">
        <v>2000000</v>
      </c>
      <c r="E991" s="0" t="n">
        <v>84904</v>
      </c>
    </row>
    <row r="992" customFormat="false" ht="12.75" hidden="false" customHeight="false" outlineLevel="0" collapsed="false">
      <c r="A992" s="0" t="n">
        <v>8239</v>
      </c>
      <c r="B992" s="0" t="n">
        <v>58772</v>
      </c>
      <c r="C992" s="0" t="s">
        <v>1368</v>
      </c>
      <c r="D992" s="29" t="n">
        <v>234254</v>
      </c>
      <c r="E992" s="0" t="n">
        <v>58772</v>
      </c>
    </row>
    <row r="993" customFormat="false" ht="12.75" hidden="false" customHeight="false" outlineLevel="0" collapsed="false">
      <c r="A993" s="0" t="n">
        <v>8261</v>
      </c>
      <c r="B993" s="0" t="n">
        <v>82495</v>
      </c>
      <c r="C993" s="0" t="s">
        <v>1369</v>
      </c>
      <c r="D993" s="29" t="n">
        <v>160000</v>
      </c>
      <c r="E993" s="0" t="n">
        <v>82495</v>
      </c>
    </row>
    <row r="994" customFormat="false" ht="12.75" hidden="false" customHeight="false" outlineLevel="0" collapsed="false">
      <c r="A994" s="0" t="n">
        <v>5691</v>
      </c>
      <c r="B994" s="0" t="n">
        <v>53176</v>
      </c>
      <c r="C994" s="0" t="s">
        <v>1370</v>
      </c>
      <c r="D994" s="29" t="n">
        <v>500000</v>
      </c>
      <c r="E994" s="0" t="n">
        <v>53176</v>
      </c>
    </row>
    <row r="995" customFormat="false" ht="12.75" hidden="false" customHeight="false" outlineLevel="0" collapsed="false">
      <c r="A995" s="0" t="n">
        <v>5380</v>
      </c>
      <c r="B995" s="0" t="n">
        <v>26260</v>
      </c>
      <c r="C995" s="0" t="s">
        <v>1371</v>
      </c>
      <c r="D995" s="29" t="n">
        <v>0</v>
      </c>
      <c r="E995" s="0" t="n">
        <v>26260</v>
      </c>
    </row>
    <row r="996" customFormat="false" ht="12.75" hidden="false" customHeight="false" outlineLevel="0" collapsed="false">
      <c r="A996" s="0" t="n">
        <v>9426</v>
      </c>
      <c r="B996" s="0" t="n">
        <v>94228</v>
      </c>
      <c r="C996" s="0" t="s">
        <v>1372</v>
      </c>
      <c r="D996" s="29" t="n">
        <v>400000</v>
      </c>
      <c r="E996" s="0" t="n">
        <v>94228</v>
      </c>
    </row>
    <row r="997" customFormat="false" ht="12.75" hidden="false" customHeight="false" outlineLevel="0" collapsed="false">
      <c r="A997" s="0" t="n">
        <v>8985</v>
      </c>
      <c r="B997" s="0" t="n">
        <v>83774</v>
      </c>
      <c r="C997" s="0" t="s">
        <v>1373</v>
      </c>
      <c r="D997" s="29" t="n">
        <v>0</v>
      </c>
      <c r="E997" s="0" t="n">
        <v>83774</v>
      </c>
    </row>
    <row r="998" customFormat="false" ht="12.75" hidden="false" customHeight="false" outlineLevel="0" collapsed="false">
      <c r="A998" s="0" t="n">
        <v>9409</v>
      </c>
      <c r="B998" s="0" t="n">
        <v>94533</v>
      </c>
      <c r="C998" s="0" t="s">
        <v>1374</v>
      </c>
      <c r="D998" s="29" t="n">
        <v>4000</v>
      </c>
      <c r="E998" s="0" t="n">
        <v>94533</v>
      </c>
    </row>
    <row r="999" customFormat="false" ht="12.75" hidden="false" customHeight="false" outlineLevel="0" collapsed="false">
      <c r="A999" s="0" t="n">
        <v>9248</v>
      </c>
      <c r="B999" s="0" t="n">
        <v>64018</v>
      </c>
      <c r="C999" s="0" t="s">
        <v>1375</v>
      </c>
      <c r="D999" s="29" t="n">
        <v>400000</v>
      </c>
      <c r="E999" s="0" t="n">
        <v>64018</v>
      </c>
    </row>
    <row r="1000" customFormat="false" ht="12.75" hidden="false" customHeight="false" outlineLevel="0" collapsed="false">
      <c r="A1000" s="0" t="n">
        <v>9249</v>
      </c>
      <c r="B1000" s="0" t="n">
        <v>86038</v>
      </c>
      <c r="C1000" s="0" t="s">
        <v>1376</v>
      </c>
      <c r="D1000" s="29" t="n">
        <v>0</v>
      </c>
      <c r="E1000" s="0" t="n">
        <v>86038</v>
      </c>
    </row>
    <row r="1001" customFormat="false" ht="12.75" hidden="false" customHeight="false" outlineLevel="0" collapsed="false">
      <c r="A1001" s="0" t="n">
        <v>10130</v>
      </c>
      <c r="B1001" s="0" t="n">
        <v>118392</v>
      </c>
      <c r="C1001" s="0" t="s">
        <v>1377</v>
      </c>
      <c r="D1001" s="29" t="n">
        <v>0</v>
      </c>
      <c r="E1001" s="0" t="n">
        <v>118392</v>
      </c>
    </row>
    <row r="1002" customFormat="false" ht="12.75" hidden="false" customHeight="false" outlineLevel="0" collapsed="false">
      <c r="A1002" s="0" t="n">
        <v>7047</v>
      </c>
      <c r="B1002" s="0" t="n">
        <v>272</v>
      </c>
      <c r="C1002" s="0" t="s">
        <v>1378</v>
      </c>
      <c r="D1002" s="29" t="n">
        <v>20000000</v>
      </c>
      <c r="E1002" s="0" t="n">
        <v>272</v>
      </c>
    </row>
    <row r="1003" customFormat="false" ht="12.75" hidden="false" customHeight="false" outlineLevel="0" collapsed="false">
      <c r="A1003" s="0" t="n">
        <v>5143</v>
      </c>
      <c r="B1003" s="0" t="n">
        <v>1264</v>
      </c>
      <c r="C1003" s="0" t="s">
        <v>396</v>
      </c>
      <c r="D1003" s="29" t="n">
        <v>500000</v>
      </c>
      <c r="E1003" s="0" t="n">
        <v>1264</v>
      </c>
    </row>
    <row r="1004" customFormat="false" ht="12.75" hidden="false" customHeight="false" outlineLevel="0" collapsed="false">
      <c r="A1004" s="0" t="n">
        <v>8314</v>
      </c>
      <c r="B1004" s="0" t="n">
        <v>79684</v>
      </c>
      <c r="C1004" s="0" t="s">
        <v>1379</v>
      </c>
      <c r="D1004" s="29" t="n">
        <v>0</v>
      </c>
      <c r="E1004" s="0" t="n">
        <v>79684</v>
      </c>
    </row>
    <row r="1005" customFormat="false" ht="12.75" hidden="false" customHeight="false" outlineLevel="0" collapsed="false">
      <c r="A1005" s="0" t="n">
        <v>8057</v>
      </c>
      <c r="B1005" s="0" t="n">
        <v>63034</v>
      </c>
      <c r="C1005" s="0" t="s">
        <v>1380</v>
      </c>
      <c r="D1005" s="29" t="n">
        <v>0</v>
      </c>
      <c r="E1005" s="0" t="n">
        <v>63034</v>
      </c>
    </row>
    <row r="1006" customFormat="false" ht="12.75" hidden="false" customHeight="false" outlineLevel="0" collapsed="false">
      <c r="A1006" s="0" t="n">
        <v>8818</v>
      </c>
      <c r="B1006" s="0" t="n">
        <v>91472</v>
      </c>
      <c r="C1006" s="0" t="s">
        <v>1381</v>
      </c>
      <c r="D1006" s="29" t="n">
        <v>10000000</v>
      </c>
      <c r="E1006" s="0" t="n">
        <v>91472</v>
      </c>
    </row>
    <row r="1007" customFormat="false" ht="12.75" hidden="false" customHeight="false" outlineLevel="0" collapsed="false">
      <c r="A1007" s="0" t="n">
        <v>5790</v>
      </c>
      <c r="B1007" s="0" t="n">
        <v>56001</v>
      </c>
      <c r="C1007" s="0" t="s">
        <v>1382</v>
      </c>
      <c r="D1007" s="29" t="n">
        <v>0</v>
      </c>
      <c r="E1007" s="0" t="n">
        <v>56001</v>
      </c>
    </row>
    <row r="1008" customFormat="false" ht="12.75" hidden="false" customHeight="false" outlineLevel="0" collapsed="false">
      <c r="A1008" s="0" t="n">
        <v>10327</v>
      </c>
      <c r="B1008" s="0" t="n">
        <v>147764</v>
      </c>
      <c r="C1008" s="0" t="s">
        <v>1383</v>
      </c>
      <c r="D1008" s="29" t="n">
        <v>100000</v>
      </c>
      <c r="E1008" s="0" t="n">
        <v>147764</v>
      </c>
    </row>
    <row r="1009" customFormat="false" ht="12.75" hidden="false" customHeight="false" outlineLevel="0" collapsed="false">
      <c r="A1009" s="0" t="n">
        <v>5729</v>
      </c>
      <c r="B1009" s="0" t="n">
        <v>54437</v>
      </c>
      <c r="C1009" s="0" t="s">
        <v>1384</v>
      </c>
      <c r="D1009" s="29" t="n">
        <v>0</v>
      </c>
      <c r="E1009" s="0" t="n">
        <v>54437</v>
      </c>
    </row>
    <row r="1010" customFormat="false" ht="12.75" hidden="false" customHeight="false" outlineLevel="0" collapsed="false">
      <c r="A1010" s="0" t="n">
        <v>8363</v>
      </c>
      <c r="B1010" s="0" t="n">
        <v>85937</v>
      </c>
      <c r="C1010" s="0" t="s">
        <v>1385</v>
      </c>
      <c r="D1010" s="29" t="n">
        <v>24178145</v>
      </c>
      <c r="E1010" s="0" t="n">
        <v>85937</v>
      </c>
    </row>
    <row r="1011" customFormat="false" ht="12.75" hidden="false" customHeight="false" outlineLevel="0" collapsed="false">
      <c r="A1011" s="0" t="n">
        <v>5999</v>
      </c>
      <c r="B1011" s="0" t="n">
        <v>53350</v>
      </c>
      <c r="C1011" s="0" t="s">
        <v>58</v>
      </c>
      <c r="D1011" s="29" t="n">
        <v>25000000</v>
      </c>
      <c r="E1011" s="0" t="n">
        <v>53350</v>
      </c>
    </row>
    <row r="1012" customFormat="false" ht="12.75" hidden="false" customHeight="false" outlineLevel="0" collapsed="false">
      <c r="A1012" s="0" t="n">
        <v>5144</v>
      </c>
      <c r="B1012" s="0" t="n">
        <v>1265</v>
      </c>
      <c r="C1012" s="0" t="s">
        <v>1386</v>
      </c>
      <c r="D1012" s="29" t="n">
        <v>0</v>
      </c>
      <c r="E1012" s="0" t="n">
        <v>1265</v>
      </c>
    </row>
    <row r="1013" customFormat="false" ht="12.75" hidden="false" customHeight="false" outlineLevel="0" collapsed="false">
      <c r="A1013" s="0" t="n">
        <v>5786</v>
      </c>
      <c r="B1013" s="0" t="n">
        <v>55935</v>
      </c>
      <c r="C1013" s="0" t="s">
        <v>1387</v>
      </c>
      <c r="D1013" s="29" t="n">
        <v>0</v>
      </c>
      <c r="E1013" s="0" t="n">
        <v>55935</v>
      </c>
    </row>
    <row r="1014" customFormat="false" ht="12.75" hidden="false" customHeight="false" outlineLevel="0" collapsed="false">
      <c r="A1014" s="0" t="n">
        <v>5053</v>
      </c>
      <c r="B1014" s="0" t="n">
        <v>195</v>
      </c>
      <c r="C1014" s="0" t="s">
        <v>1388</v>
      </c>
      <c r="D1014" s="29" t="n">
        <v>0</v>
      </c>
      <c r="E1014" s="0" t="n">
        <v>195</v>
      </c>
    </row>
    <row r="1015" customFormat="false" ht="12.75" hidden="false" customHeight="false" outlineLevel="0" collapsed="false">
      <c r="A1015" s="0" t="n">
        <v>8773</v>
      </c>
      <c r="B1015" s="0" t="n">
        <v>83779</v>
      </c>
      <c r="C1015" s="0" t="s">
        <v>1389</v>
      </c>
      <c r="D1015" s="29" t="n">
        <v>30343</v>
      </c>
      <c r="E1015" s="0" t="n">
        <v>83779</v>
      </c>
    </row>
    <row r="1016" customFormat="false" ht="12.75" hidden="false" customHeight="false" outlineLevel="0" collapsed="false">
      <c r="A1016" s="0" t="n">
        <v>6074</v>
      </c>
      <c r="B1016" s="0" t="n">
        <v>65216</v>
      </c>
      <c r="C1016" s="0" t="s">
        <v>1390</v>
      </c>
      <c r="D1016" s="29" t="n">
        <v>1200000</v>
      </c>
      <c r="E1016" s="0" t="n">
        <v>65216</v>
      </c>
    </row>
    <row r="1017" customFormat="false" ht="12.75" hidden="false" customHeight="false" outlineLevel="0" collapsed="false">
      <c r="A1017" s="0" t="n">
        <v>9280</v>
      </c>
      <c r="B1017" s="0" t="n">
        <v>94859</v>
      </c>
      <c r="C1017" s="0" t="s">
        <v>1391</v>
      </c>
      <c r="D1017" s="29" t="n">
        <v>10000</v>
      </c>
      <c r="E1017" s="0" t="n">
        <v>94859</v>
      </c>
    </row>
    <row r="1018" customFormat="false" ht="12.75" hidden="false" customHeight="false" outlineLevel="0" collapsed="false">
      <c r="A1018" s="0" t="n">
        <v>6180</v>
      </c>
      <c r="B1018" s="0" t="n">
        <v>70861</v>
      </c>
      <c r="C1018" s="0" t="s">
        <v>1392</v>
      </c>
      <c r="D1018" s="29" t="n">
        <v>248361</v>
      </c>
      <c r="E1018" s="0" t="n">
        <v>70861</v>
      </c>
    </row>
    <row r="1019" customFormat="false" ht="12.75" hidden="false" customHeight="false" outlineLevel="0" collapsed="false">
      <c r="A1019" s="0" t="n">
        <v>6077</v>
      </c>
      <c r="B1019" s="0" t="n">
        <v>65219</v>
      </c>
      <c r="C1019" s="0" t="s">
        <v>1393</v>
      </c>
      <c r="D1019" s="29" t="n">
        <v>6000000</v>
      </c>
      <c r="E1019" s="0" t="n">
        <v>65219</v>
      </c>
    </row>
    <row r="1020" customFormat="false" ht="12.75" hidden="false" customHeight="false" outlineLevel="0" collapsed="false">
      <c r="A1020" s="0" t="n">
        <v>5741</v>
      </c>
      <c r="B1020" s="0" t="n">
        <v>54894</v>
      </c>
      <c r="C1020" s="0" t="s">
        <v>1394</v>
      </c>
      <c r="D1020" s="29" t="n">
        <v>67579735</v>
      </c>
      <c r="E1020" s="0" t="n">
        <v>54894</v>
      </c>
    </row>
    <row r="1021" customFormat="false" ht="12.75" hidden="false" customHeight="false" outlineLevel="0" collapsed="false">
      <c r="A1021" s="0" t="n">
        <v>8992</v>
      </c>
      <c r="B1021" s="0" t="n">
        <v>71940</v>
      </c>
      <c r="C1021" s="0" t="s">
        <v>1395</v>
      </c>
      <c r="D1021" s="29" t="n">
        <v>800000</v>
      </c>
      <c r="E1021" s="0" t="n">
        <v>71940</v>
      </c>
    </row>
    <row r="1022" customFormat="false" ht="12.75" hidden="false" customHeight="false" outlineLevel="0" collapsed="false">
      <c r="A1022" s="0" t="n">
        <v>10333</v>
      </c>
      <c r="B1022" s="0" t="n">
        <v>148885</v>
      </c>
      <c r="C1022" s="0" t="s">
        <v>1396</v>
      </c>
      <c r="D1022" s="29" t="n">
        <v>20000</v>
      </c>
      <c r="E1022" s="0" t="n">
        <v>148885</v>
      </c>
    </row>
    <row r="1023" customFormat="false" ht="12.75" hidden="false" customHeight="false" outlineLevel="0" collapsed="false">
      <c r="A1023" s="0" t="n">
        <v>10341</v>
      </c>
      <c r="B1023" s="0" t="n">
        <v>117656</v>
      </c>
      <c r="C1023" s="0" t="s">
        <v>1397</v>
      </c>
      <c r="D1023" s="29" t="n">
        <v>0</v>
      </c>
      <c r="E1023" s="0" t="n">
        <v>117656</v>
      </c>
    </row>
    <row r="1024" customFormat="false" ht="12.75" hidden="false" customHeight="false" outlineLevel="0" collapsed="false">
      <c r="A1024" s="0" t="n">
        <v>5614</v>
      </c>
      <c r="B1024" s="0" t="n">
        <v>51063</v>
      </c>
      <c r="C1024" s="0" t="s">
        <v>1398</v>
      </c>
      <c r="D1024" s="29" t="n">
        <v>99963358</v>
      </c>
      <c r="E1024" s="0" t="n">
        <v>51063</v>
      </c>
    </row>
    <row r="1025" customFormat="false" ht="12.75" hidden="false" customHeight="false" outlineLevel="0" collapsed="false">
      <c r="A1025" s="0" t="n">
        <v>8628</v>
      </c>
      <c r="B1025" s="0" t="n">
        <v>67605</v>
      </c>
      <c r="C1025" s="0" t="s">
        <v>1399</v>
      </c>
      <c r="D1025" s="29" t="n">
        <v>50000</v>
      </c>
      <c r="E1025" s="0" t="n">
        <v>67605</v>
      </c>
    </row>
    <row r="1026" customFormat="false" ht="12.75" hidden="false" customHeight="false" outlineLevel="0" collapsed="false">
      <c r="A1026" s="0" t="n">
        <v>6701</v>
      </c>
      <c r="B1026" s="0" t="n">
        <v>64183</v>
      </c>
      <c r="C1026" s="0" t="s">
        <v>1400</v>
      </c>
      <c r="D1026" s="29" t="n">
        <v>0</v>
      </c>
      <c r="E1026" s="0" t="n">
        <v>64183</v>
      </c>
    </row>
    <row r="1027" customFormat="false" ht="12.75" hidden="false" customHeight="false" outlineLevel="0" collapsed="false">
      <c r="A1027" s="0" t="n">
        <v>6527</v>
      </c>
      <c r="B1027" s="0" t="n">
        <v>68613</v>
      </c>
      <c r="C1027" s="0" t="s">
        <v>1401</v>
      </c>
      <c r="D1027" s="29" t="n">
        <v>0</v>
      </c>
      <c r="E1027" s="0" t="n">
        <v>68613</v>
      </c>
    </row>
    <row r="1028" customFormat="false" ht="12.75" hidden="false" customHeight="false" outlineLevel="0" collapsed="false">
      <c r="A1028" s="0" t="n">
        <v>8015</v>
      </c>
      <c r="B1028" s="0" t="n">
        <v>73420</v>
      </c>
      <c r="C1028" s="0" t="s">
        <v>1402</v>
      </c>
      <c r="D1028" s="29" t="n">
        <v>88750</v>
      </c>
      <c r="E1028" s="0" t="n">
        <v>73420</v>
      </c>
    </row>
    <row r="1029" customFormat="false" ht="12.75" hidden="false" customHeight="false" outlineLevel="0" collapsed="false">
      <c r="A1029" s="0" t="n">
        <v>5866</v>
      </c>
      <c r="B1029" s="0" t="n">
        <v>58111</v>
      </c>
      <c r="C1029" s="0" t="s">
        <v>1403</v>
      </c>
      <c r="D1029" s="29" t="n">
        <v>10554862</v>
      </c>
      <c r="E1029" s="0" t="n">
        <v>58111</v>
      </c>
    </row>
    <row r="1030" customFormat="false" ht="12.75" hidden="false" customHeight="false" outlineLevel="0" collapsed="false">
      <c r="A1030" s="0" t="n">
        <v>5982</v>
      </c>
      <c r="B1030" s="0" t="n">
        <v>62435</v>
      </c>
      <c r="C1030" s="0" t="s">
        <v>1404</v>
      </c>
      <c r="D1030" s="29" t="n">
        <v>9959142</v>
      </c>
      <c r="E1030" s="0" t="n">
        <v>62435</v>
      </c>
    </row>
    <row r="1031" customFormat="false" ht="12.75" hidden="false" customHeight="false" outlineLevel="0" collapsed="false">
      <c r="A1031" s="0" t="n">
        <v>5975</v>
      </c>
      <c r="B1031" s="0" t="n">
        <v>62217</v>
      </c>
      <c r="C1031" s="0" t="s">
        <v>1405</v>
      </c>
      <c r="D1031" s="29" t="n">
        <v>9679779</v>
      </c>
      <c r="E1031" s="0" t="n">
        <v>62217</v>
      </c>
    </row>
    <row r="1032" customFormat="false" ht="12.75" hidden="false" customHeight="false" outlineLevel="0" collapsed="false">
      <c r="A1032" s="0" t="n">
        <v>5970</v>
      </c>
      <c r="B1032" s="0" t="n">
        <v>62085</v>
      </c>
      <c r="C1032" s="0" t="s">
        <v>1406</v>
      </c>
      <c r="D1032" s="29" t="n">
        <v>2211619</v>
      </c>
      <c r="E1032" s="0" t="n">
        <v>62085</v>
      </c>
    </row>
    <row r="1033" customFormat="false" ht="12.75" hidden="false" customHeight="false" outlineLevel="0" collapsed="false">
      <c r="A1033" s="0" t="n">
        <v>7598</v>
      </c>
      <c r="B1033" s="0" t="n">
        <v>80093</v>
      </c>
      <c r="C1033" s="0" t="s">
        <v>1407</v>
      </c>
      <c r="D1033" s="29" t="n">
        <v>1</v>
      </c>
      <c r="E1033" s="0" t="n">
        <v>80093</v>
      </c>
    </row>
    <row r="1034" customFormat="false" ht="12.75" hidden="false" customHeight="false" outlineLevel="0" collapsed="false">
      <c r="A1034" s="0" t="n">
        <v>6054</v>
      </c>
      <c r="B1034" s="0" t="n">
        <v>64523</v>
      </c>
      <c r="C1034" s="0" t="s">
        <v>1408</v>
      </c>
      <c r="D1034" s="29" t="n">
        <v>7902824</v>
      </c>
      <c r="E1034" s="0" t="n">
        <v>64523</v>
      </c>
    </row>
    <row r="1035" customFormat="false" ht="12.75" hidden="false" customHeight="false" outlineLevel="0" collapsed="false">
      <c r="A1035" s="0" t="n">
        <v>9509</v>
      </c>
      <c r="B1035" s="0" t="n">
        <v>96697</v>
      </c>
      <c r="C1035" s="0" t="s">
        <v>1409</v>
      </c>
      <c r="D1035" s="29" t="n">
        <v>10000000</v>
      </c>
      <c r="E1035" s="0" t="n">
        <v>96697</v>
      </c>
    </row>
    <row r="1036" customFormat="false" ht="12.75" hidden="false" customHeight="false" outlineLevel="0" collapsed="false">
      <c r="A1036" s="0" t="n">
        <v>5017</v>
      </c>
      <c r="B1036" s="0" t="n">
        <v>88</v>
      </c>
      <c r="C1036" s="0" t="s">
        <v>1410</v>
      </c>
      <c r="D1036" s="29" t="n">
        <v>5000000</v>
      </c>
      <c r="E1036" s="0" t="n">
        <v>88</v>
      </c>
    </row>
    <row r="1037" customFormat="false" ht="12.75" hidden="false" customHeight="false" outlineLevel="0" collapsed="false">
      <c r="A1037" s="0" t="n">
        <v>6067</v>
      </c>
      <c r="B1037" s="0" t="n">
        <v>64821</v>
      </c>
      <c r="C1037" s="0" t="s">
        <v>1411</v>
      </c>
      <c r="D1037" s="29" t="n">
        <v>0</v>
      </c>
      <c r="E1037" s="0" t="n">
        <v>64821</v>
      </c>
    </row>
    <row r="1038" customFormat="false" ht="12.75" hidden="false" customHeight="false" outlineLevel="0" collapsed="false">
      <c r="A1038" s="0" t="n">
        <v>5403</v>
      </c>
      <c r="B1038" s="0" t="n">
        <v>26485</v>
      </c>
      <c r="C1038" s="0" t="s">
        <v>1412</v>
      </c>
      <c r="D1038" s="29" t="n">
        <v>20000000</v>
      </c>
      <c r="E1038" s="0" t="n">
        <v>26485</v>
      </c>
    </row>
    <row r="1039" customFormat="false" ht="12.75" hidden="false" customHeight="false" outlineLevel="0" collapsed="false">
      <c r="A1039" s="0" t="n">
        <v>8360</v>
      </c>
      <c r="B1039" s="0" t="n">
        <v>83784</v>
      </c>
      <c r="C1039" s="0" t="s">
        <v>1413</v>
      </c>
      <c r="D1039" s="29" t="n">
        <v>400000</v>
      </c>
      <c r="E1039" s="0" t="n">
        <v>83784</v>
      </c>
    </row>
    <row r="1040" customFormat="false" ht="12.75" hidden="false" customHeight="false" outlineLevel="0" collapsed="false">
      <c r="A1040" s="0" t="n">
        <v>8133</v>
      </c>
      <c r="B1040" s="0" t="n">
        <v>81426</v>
      </c>
      <c r="C1040" s="0" t="s">
        <v>1414</v>
      </c>
      <c r="D1040" s="29" t="n">
        <v>0</v>
      </c>
      <c r="E1040" s="0" t="n">
        <v>81426</v>
      </c>
    </row>
    <row r="1041" customFormat="false" ht="12.75" hidden="false" customHeight="false" outlineLevel="0" collapsed="false">
      <c r="A1041" s="0" t="n">
        <v>5785</v>
      </c>
      <c r="B1041" s="0" t="n">
        <v>55916</v>
      </c>
      <c r="C1041" s="0" t="s">
        <v>1415</v>
      </c>
      <c r="D1041" s="29" t="n">
        <v>2399835</v>
      </c>
      <c r="E1041" s="0" t="n">
        <v>55916</v>
      </c>
    </row>
    <row r="1042" customFormat="false" ht="12.75" hidden="false" customHeight="false" outlineLevel="0" collapsed="false">
      <c r="A1042" s="0" t="n">
        <v>5675</v>
      </c>
      <c r="B1042" s="0" t="n">
        <v>53105</v>
      </c>
      <c r="C1042" s="0" t="s">
        <v>1416</v>
      </c>
      <c r="D1042" s="29" t="n">
        <v>5000000</v>
      </c>
      <c r="E1042" s="0" t="n">
        <v>53105</v>
      </c>
    </row>
    <row r="1043" customFormat="false" ht="12.75" hidden="false" customHeight="false" outlineLevel="0" collapsed="false">
      <c r="A1043" s="0" t="n">
        <v>9493</v>
      </c>
      <c r="B1043" s="0" t="n">
        <v>96330</v>
      </c>
      <c r="C1043" s="0" t="s">
        <v>1417</v>
      </c>
      <c r="D1043" s="29" t="n">
        <v>32000</v>
      </c>
      <c r="E1043" s="0" t="n">
        <v>96330</v>
      </c>
    </row>
    <row r="1044" customFormat="false" ht="12.75" hidden="false" customHeight="false" outlineLevel="0" collapsed="false">
      <c r="A1044" s="0" t="n">
        <v>9446</v>
      </c>
      <c r="B1044" s="0" t="n">
        <v>95426</v>
      </c>
      <c r="C1044" s="0" t="s">
        <v>1418</v>
      </c>
      <c r="D1044" s="29" t="n">
        <v>2000</v>
      </c>
      <c r="E1044" s="0" t="n">
        <v>95426</v>
      </c>
    </row>
    <row r="1045" customFormat="false" ht="12.75" hidden="false" customHeight="false" outlineLevel="0" collapsed="false">
      <c r="A1045" s="0" t="n">
        <v>9250</v>
      </c>
      <c r="B1045" s="0" t="n">
        <v>86042</v>
      </c>
      <c r="C1045" s="0" t="s">
        <v>1419</v>
      </c>
      <c r="D1045" s="29" t="n">
        <v>0</v>
      </c>
      <c r="E1045" s="0" t="n">
        <v>86042</v>
      </c>
    </row>
    <row r="1046" customFormat="false" ht="12.75" hidden="false" customHeight="false" outlineLevel="0" collapsed="false">
      <c r="A1046" s="0" t="n">
        <v>10378</v>
      </c>
      <c r="B1046" s="0" t="n">
        <v>86929</v>
      </c>
      <c r="C1046" s="0" t="s">
        <v>1420</v>
      </c>
      <c r="D1046" s="29" t="n">
        <v>1</v>
      </c>
      <c r="E1046" s="0" t="n">
        <v>86929</v>
      </c>
    </row>
    <row r="1047" customFormat="false" ht="12.75" hidden="false" customHeight="false" outlineLevel="0" collapsed="false">
      <c r="A1047" s="0" t="n">
        <v>8010</v>
      </c>
      <c r="B1047" s="0" t="n">
        <v>80803</v>
      </c>
      <c r="C1047" s="0" t="s">
        <v>1421</v>
      </c>
      <c r="D1047" s="29" t="n">
        <v>19953957</v>
      </c>
      <c r="E1047" s="0" t="n">
        <v>80803</v>
      </c>
    </row>
    <row r="1048" customFormat="false" ht="12.75" hidden="false" customHeight="false" outlineLevel="0" collapsed="false">
      <c r="A1048" s="0" t="n">
        <v>9246</v>
      </c>
      <c r="B1048" s="0" t="n">
        <v>88784</v>
      </c>
      <c r="C1048" s="0" t="s">
        <v>1422</v>
      </c>
      <c r="D1048" s="29" t="n">
        <v>8000</v>
      </c>
      <c r="E1048" s="0" t="n">
        <v>88784</v>
      </c>
    </row>
    <row r="1049" customFormat="false" ht="12.75" hidden="false" customHeight="false" outlineLevel="0" collapsed="false">
      <c r="A1049" s="0" t="n">
        <v>8060</v>
      </c>
      <c r="B1049" s="0" t="n">
        <v>81179</v>
      </c>
      <c r="C1049" s="0" t="s">
        <v>1423</v>
      </c>
      <c r="D1049" s="29" t="n">
        <v>0</v>
      </c>
      <c r="E1049" s="0" t="n">
        <v>81179</v>
      </c>
    </row>
    <row r="1050" customFormat="false" ht="12.75" hidden="false" customHeight="false" outlineLevel="0" collapsed="false">
      <c r="A1050" s="0" t="n">
        <v>5556</v>
      </c>
      <c r="B1050" s="0" t="n">
        <v>49726</v>
      </c>
      <c r="C1050" s="0" t="s">
        <v>1424</v>
      </c>
      <c r="D1050" s="29" t="n">
        <v>0</v>
      </c>
      <c r="E1050" s="0" t="n">
        <v>49726</v>
      </c>
    </row>
    <row r="1051" customFormat="false" ht="12.75" hidden="false" customHeight="false" outlineLevel="0" collapsed="false">
      <c r="A1051" s="0" t="n">
        <v>5350</v>
      </c>
      <c r="B1051" s="0" t="n">
        <v>11559</v>
      </c>
      <c r="C1051" s="0" t="s">
        <v>1425</v>
      </c>
      <c r="D1051" s="29" t="n">
        <v>0</v>
      </c>
      <c r="E1051" s="0" t="n">
        <v>11559</v>
      </c>
    </row>
    <row r="1052" customFormat="false" ht="12.75" hidden="false" customHeight="false" outlineLevel="0" collapsed="false">
      <c r="A1052" s="0" t="n">
        <v>5473</v>
      </c>
      <c r="B1052" s="0" t="n">
        <v>36133</v>
      </c>
      <c r="C1052" s="0" t="s">
        <v>1426</v>
      </c>
      <c r="D1052" s="29" t="n">
        <v>0</v>
      </c>
      <c r="E1052" s="0" t="n">
        <v>36133</v>
      </c>
    </row>
    <row r="1053" customFormat="false" ht="12.75" hidden="false" customHeight="false" outlineLevel="0" collapsed="false">
      <c r="A1053" s="0" t="n">
        <v>8443</v>
      </c>
      <c r="B1053" s="0" t="n">
        <v>82985</v>
      </c>
      <c r="C1053" s="0" t="s">
        <v>1427</v>
      </c>
      <c r="D1053" s="29" t="n">
        <v>0</v>
      </c>
      <c r="E1053" s="0" t="n">
        <v>82985</v>
      </c>
    </row>
    <row r="1054" customFormat="false" ht="12.75" hidden="false" customHeight="false" outlineLevel="0" collapsed="false">
      <c r="A1054" s="0" t="n">
        <v>7413</v>
      </c>
      <c r="B1054" s="0" t="n">
        <v>76481</v>
      </c>
      <c r="C1054" s="0" t="s">
        <v>1428</v>
      </c>
      <c r="D1054" s="29" t="n">
        <v>100000000</v>
      </c>
      <c r="E1054" s="0" t="n">
        <v>76481</v>
      </c>
    </row>
    <row r="1055" customFormat="false" ht="12.75" hidden="false" customHeight="false" outlineLevel="0" collapsed="false">
      <c r="A1055" s="0" t="n">
        <v>8427</v>
      </c>
      <c r="B1055" s="0" t="n">
        <v>78888</v>
      </c>
      <c r="C1055" s="0" t="s">
        <v>1429</v>
      </c>
      <c r="D1055" s="29" t="n">
        <v>10000000000000000</v>
      </c>
      <c r="E1055" s="0" t="n">
        <v>78888</v>
      </c>
    </row>
    <row r="1056" customFormat="false" ht="12.75" hidden="false" customHeight="false" outlineLevel="0" collapsed="false">
      <c r="A1056" s="0" t="n">
        <v>7412</v>
      </c>
      <c r="B1056" s="0" t="n">
        <v>76478</v>
      </c>
      <c r="C1056" s="0" t="s">
        <v>1430</v>
      </c>
      <c r="D1056" s="29" t="n">
        <v>1000000000</v>
      </c>
      <c r="E1056" s="0" t="n">
        <v>76478</v>
      </c>
    </row>
    <row r="1057" customFormat="false" ht="12.75" hidden="false" customHeight="false" outlineLevel="0" collapsed="false">
      <c r="A1057" s="0" t="n">
        <v>7459</v>
      </c>
      <c r="B1057" s="0" t="n">
        <v>76479</v>
      </c>
      <c r="C1057" s="0" t="s">
        <v>1431</v>
      </c>
      <c r="D1057" s="29" t="n">
        <v>100000000</v>
      </c>
      <c r="E1057" s="0" t="n">
        <v>76479</v>
      </c>
    </row>
    <row r="1058" customFormat="false" ht="12.75" hidden="false" customHeight="false" outlineLevel="0" collapsed="false">
      <c r="A1058" s="0" t="n">
        <v>7582</v>
      </c>
      <c r="B1058" s="0" t="n">
        <v>80409</v>
      </c>
      <c r="C1058" s="0" t="s">
        <v>1432</v>
      </c>
      <c r="D1058" s="29" t="n">
        <v>10000</v>
      </c>
      <c r="E1058" s="0" t="n">
        <v>80409</v>
      </c>
    </row>
    <row r="1059" customFormat="false" ht="12.75" hidden="false" customHeight="false" outlineLevel="0" collapsed="false">
      <c r="A1059" s="0" t="n">
        <v>10079</v>
      </c>
      <c r="B1059" s="0" t="n">
        <v>60961</v>
      </c>
      <c r="C1059" s="0" t="s">
        <v>1433</v>
      </c>
      <c r="D1059" s="29" t="n">
        <v>1000000000</v>
      </c>
      <c r="E1059" s="0" t="n">
        <v>60961</v>
      </c>
    </row>
    <row r="1060" customFormat="false" ht="12.75" hidden="false" customHeight="false" outlineLevel="0" collapsed="false">
      <c r="A1060" s="0" t="n">
        <v>9940</v>
      </c>
      <c r="B1060" s="0" t="n">
        <v>107821</v>
      </c>
      <c r="C1060" s="0" t="s">
        <v>1434</v>
      </c>
      <c r="D1060" s="29" t="n">
        <v>100000000</v>
      </c>
      <c r="E1060" s="0" t="n">
        <v>107821</v>
      </c>
    </row>
    <row r="1061" customFormat="false" ht="12.75" hidden="false" customHeight="false" outlineLevel="0" collapsed="false">
      <c r="A1061" s="0" t="n">
        <v>9941</v>
      </c>
      <c r="B1061" s="0" t="n">
        <v>108202</v>
      </c>
      <c r="C1061" s="0" t="s">
        <v>1435</v>
      </c>
      <c r="D1061" s="29" t="n">
        <v>100000000</v>
      </c>
      <c r="E1061" s="0" t="n">
        <v>108202</v>
      </c>
    </row>
    <row r="1062" customFormat="false" ht="12.75" hidden="false" customHeight="false" outlineLevel="0" collapsed="false">
      <c r="A1062" s="0" t="n">
        <v>9939</v>
      </c>
      <c r="B1062" s="0" t="n">
        <v>105367</v>
      </c>
      <c r="C1062" s="0" t="s">
        <v>1436</v>
      </c>
      <c r="D1062" s="29" t="n">
        <v>100000000</v>
      </c>
      <c r="E1062" s="0" t="n">
        <v>105367</v>
      </c>
    </row>
    <row r="1063" customFormat="false" ht="12.75" hidden="false" customHeight="false" outlineLevel="0" collapsed="false">
      <c r="A1063" s="0" t="n">
        <v>9937</v>
      </c>
      <c r="B1063" s="0" t="n">
        <v>108201</v>
      </c>
      <c r="C1063" s="0" t="s">
        <v>1437</v>
      </c>
      <c r="D1063" s="29" t="n">
        <v>100000000</v>
      </c>
      <c r="E1063" s="0" t="n">
        <v>108201</v>
      </c>
    </row>
    <row r="1064" customFormat="false" ht="12.75" hidden="false" customHeight="false" outlineLevel="0" collapsed="false">
      <c r="A1064" s="0" t="n">
        <v>9936</v>
      </c>
      <c r="B1064" s="0" t="n">
        <v>105544</v>
      </c>
      <c r="C1064" s="0" t="s">
        <v>1438</v>
      </c>
      <c r="D1064" s="29" t="n">
        <v>1000000000000</v>
      </c>
      <c r="E1064" s="0" t="n">
        <v>105544</v>
      </c>
    </row>
    <row r="1065" customFormat="false" ht="12.75" hidden="false" customHeight="false" outlineLevel="0" collapsed="false">
      <c r="A1065" s="0" t="n">
        <v>10034</v>
      </c>
      <c r="B1065" s="0" t="n">
        <v>108203</v>
      </c>
      <c r="C1065" s="0" t="s">
        <v>1439</v>
      </c>
      <c r="D1065" s="29" t="n">
        <v>100000000000</v>
      </c>
      <c r="E1065" s="0" t="n">
        <v>108203</v>
      </c>
    </row>
    <row r="1066" customFormat="false" ht="12.75" hidden="false" customHeight="false" outlineLevel="0" collapsed="false">
      <c r="A1066" s="0" t="n">
        <v>10170</v>
      </c>
      <c r="B1066" s="0" t="n">
        <v>96115</v>
      </c>
      <c r="C1066" s="0" t="s">
        <v>1440</v>
      </c>
      <c r="D1066" s="29" t="n">
        <v>100000000</v>
      </c>
      <c r="E1066" s="0" t="n">
        <v>96115</v>
      </c>
    </row>
    <row r="1067" customFormat="false" ht="12.75" hidden="false" customHeight="false" outlineLevel="0" collapsed="false">
      <c r="A1067" s="0" t="n">
        <v>7139</v>
      </c>
      <c r="B1067" s="0" t="n">
        <v>68245</v>
      </c>
      <c r="C1067" s="0" t="s">
        <v>1441</v>
      </c>
      <c r="D1067" s="29" t="n">
        <v>0</v>
      </c>
      <c r="E1067" s="0" t="n">
        <v>68245</v>
      </c>
    </row>
    <row r="1068" customFormat="false" ht="12.75" hidden="false" customHeight="false" outlineLevel="0" collapsed="false">
      <c r="A1068" s="0" t="n">
        <v>9906</v>
      </c>
      <c r="B1068" s="0" t="n">
        <v>85278</v>
      </c>
      <c r="C1068" s="0" t="s">
        <v>1442</v>
      </c>
      <c r="D1068" s="29" t="n">
        <v>100000000</v>
      </c>
      <c r="E1068" s="0" t="n">
        <v>85278</v>
      </c>
    </row>
    <row r="1069" customFormat="false" ht="12.75" hidden="false" customHeight="false" outlineLevel="0" collapsed="false">
      <c r="A1069" s="0" t="n">
        <v>9919</v>
      </c>
      <c r="B1069" s="0" t="n">
        <v>103865</v>
      </c>
      <c r="C1069" s="0" t="s">
        <v>1443</v>
      </c>
      <c r="D1069" s="29" t="n">
        <v>100000000</v>
      </c>
      <c r="E1069" s="0" t="n">
        <v>103865</v>
      </c>
    </row>
    <row r="1070" customFormat="false" ht="12.75" hidden="false" customHeight="false" outlineLevel="0" collapsed="false">
      <c r="A1070" s="0" t="n">
        <v>9923</v>
      </c>
      <c r="B1070" s="0" t="n">
        <v>103877</v>
      </c>
      <c r="C1070" s="0" t="s">
        <v>1444</v>
      </c>
      <c r="D1070" s="29" t="n">
        <v>100000000</v>
      </c>
      <c r="E1070" s="0" t="n">
        <v>103877</v>
      </c>
    </row>
    <row r="1071" customFormat="false" ht="12.75" hidden="false" customHeight="false" outlineLevel="0" collapsed="false">
      <c r="A1071" s="0" t="n">
        <v>9922</v>
      </c>
      <c r="B1071" s="0" t="n">
        <v>103873</v>
      </c>
      <c r="C1071" s="0" t="s">
        <v>1445</v>
      </c>
      <c r="D1071" s="29" t="n">
        <v>100000000</v>
      </c>
      <c r="E1071" s="0" t="n">
        <v>103873</v>
      </c>
    </row>
    <row r="1072" customFormat="false" ht="12.75" hidden="false" customHeight="false" outlineLevel="0" collapsed="false">
      <c r="A1072" s="0" t="n">
        <v>9917</v>
      </c>
      <c r="B1072" s="0" t="n">
        <v>103875</v>
      </c>
      <c r="C1072" s="0" t="s">
        <v>1446</v>
      </c>
      <c r="D1072" s="29" t="n">
        <v>100000000</v>
      </c>
      <c r="E1072" s="0" t="n">
        <v>103875</v>
      </c>
    </row>
    <row r="1073" customFormat="false" ht="12.75" hidden="false" customHeight="false" outlineLevel="0" collapsed="false">
      <c r="A1073" s="0" t="n">
        <v>9912</v>
      </c>
      <c r="B1073" s="0" t="n">
        <v>103882</v>
      </c>
      <c r="C1073" s="0" t="s">
        <v>1447</v>
      </c>
      <c r="D1073" s="29" t="n">
        <v>100000000</v>
      </c>
      <c r="E1073" s="0" t="n">
        <v>103882</v>
      </c>
    </row>
    <row r="1074" customFormat="false" ht="12.75" hidden="false" customHeight="false" outlineLevel="0" collapsed="false">
      <c r="A1074" s="0" t="n">
        <v>9920</v>
      </c>
      <c r="B1074" s="0" t="n">
        <v>108822</v>
      </c>
      <c r="C1074" s="0" t="s">
        <v>1448</v>
      </c>
      <c r="D1074" s="29" t="n">
        <v>100000000</v>
      </c>
      <c r="E1074" s="0" t="n">
        <v>108822</v>
      </c>
    </row>
    <row r="1075" customFormat="false" ht="12.75" hidden="false" customHeight="false" outlineLevel="0" collapsed="false">
      <c r="A1075" s="0" t="n">
        <v>9921</v>
      </c>
      <c r="B1075" s="0" t="n">
        <v>103889</v>
      </c>
      <c r="C1075" s="0" t="s">
        <v>1449</v>
      </c>
      <c r="D1075" s="29" t="n">
        <v>100000000</v>
      </c>
      <c r="E1075" s="0" t="n">
        <v>103889</v>
      </c>
    </row>
    <row r="1076" customFormat="false" ht="12.75" hidden="false" customHeight="false" outlineLevel="0" collapsed="false">
      <c r="A1076" s="0" t="n">
        <v>9918</v>
      </c>
      <c r="B1076" s="0" t="n">
        <v>103888</v>
      </c>
      <c r="C1076" s="0" t="s">
        <v>1450</v>
      </c>
      <c r="D1076" s="29" t="n">
        <v>100000000</v>
      </c>
      <c r="E1076" s="0" t="n">
        <v>103888</v>
      </c>
    </row>
    <row r="1077" customFormat="false" ht="12.75" hidden="false" customHeight="false" outlineLevel="0" collapsed="false">
      <c r="A1077" s="0" t="n">
        <v>10397</v>
      </c>
      <c r="B1077" s="0" t="n">
        <v>103868</v>
      </c>
      <c r="C1077" s="0" t="s">
        <v>1451</v>
      </c>
      <c r="D1077" s="29" t="n">
        <v>100000000</v>
      </c>
      <c r="E1077" s="0" t="n">
        <v>103868</v>
      </c>
    </row>
    <row r="1078" customFormat="false" ht="12.75" hidden="false" customHeight="false" outlineLevel="0" collapsed="false">
      <c r="A1078" s="0" t="n">
        <v>8096</v>
      </c>
      <c r="B1078" s="0" t="n">
        <v>81232</v>
      </c>
      <c r="C1078" s="0" t="s">
        <v>1452</v>
      </c>
      <c r="D1078" s="29" t="n">
        <v>10000000</v>
      </c>
      <c r="E1078" s="0" t="n">
        <v>81232</v>
      </c>
    </row>
    <row r="1079" customFormat="false" ht="12.75" hidden="false" customHeight="false" outlineLevel="0" collapsed="false">
      <c r="A1079" s="0" t="n">
        <v>6458</v>
      </c>
      <c r="B1079" s="0" t="n">
        <v>54656</v>
      </c>
      <c r="C1079" s="0" t="s">
        <v>1453</v>
      </c>
      <c r="D1079" s="29" t="n">
        <v>100000000</v>
      </c>
      <c r="E1079" s="0" t="n">
        <v>54656</v>
      </c>
    </row>
    <row r="1080" customFormat="false" ht="12.75" hidden="false" customHeight="false" outlineLevel="0" collapsed="false">
      <c r="A1080" s="0" t="n">
        <v>8095</v>
      </c>
      <c r="B1080" s="0" t="n">
        <v>81233</v>
      </c>
      <c r="C1080" s="0" t="s">
        <v>1454</v>
      </c>
      <c r="D1080" s="29" t="n">
        <v>10000000</v>
      </c>
      <c r="E1080" s="0" t="n">
        <v>81233</v>
      </c>
    </row>
    <row r="1081" customFormat="false" ht="12.75" hidden="false" customHeight="false" outlineLevel="0" collapsed="false">
      <c r="A1081" s="0" t="n">
        <v>7310</v>
      </c>
      <c r="B1081" s="0" t="n">
        <v>73208</v>
      </c>
      <c r="C1081" s="0" t="s">
        <v>1455</v>
      </c>
      <c r="D1081" s="29" t="n">
        <v>100000000</v>
      </c>
      <c r="E1081" s="0" t="n">
        <v>73208</v>
      </c>
    </row>
    <row r="1082" customFormat="false" ht="12.75" hidden="false" customHeight="false" outlineLevel="0" collapsed="false">
      <c r="A1082" s="0" t="n">
        <v>6681</v>
      </c>
      <c r="B1082" s="0" t="n">
        <v>71606</v>
      </c>
      <c r="C1082" s="0" t="s">
        <v>1456</v>
      </c>
      <c r="D1082" s="29" t="n">
        <v>10000000</v>
      </c>
      <c r="E1082" s="0" t="n">
        <v>71606</v>
      </c>
    </row>
    <row r="1083" customFormat="false" ht="12.75" hidden="false" customHeight="false" outlineLevel="0" collapsed="false">
      <c r="A1083" s="0" t="n">
        <v>6460</v>
      </c>
      <c r="B1083" s="0" t="n">
        <v>54654</v>
      </c>
      <c r="C1083" s="0" t="s">
        <v>1457</v>
      </c>
      <c r="D1083" s="29" t="n">
        <v>1E+017</v>
      </c>
      <c r="E1083" s="0" t="n">
        <v>54654</v>
      </c>
    </row>
    <row r="1084" customFormat="false" ht="12.75" hidden="false" customHeight="false" outlineLevel="0" collapsed="false">
      <c r="A1084" s="0" t="n">
        <v>8782</v>
      </c>
      <c r="B1084" s="0" t="n">
        <v>90795</v>
      </c>
      <c r="C1084" s="0" t="s">
        <v>1458</v>
      </c>
      <c r="D1084" s="29" t="n">
        <v>100000000</v>
      </c>
      <c r="E1084" s="0" t="n">
        <v>90795</v>
      </c>
    </row>
    <row r="1085" customFormat="false" ht="12.75" hidden="false" customHeight="false" outlineLevel="0" collapsed="false">
      <c r="A1085" s="0" t="n">
        <v>8783</v>
      </c>
      <c r="B1085" s="0" t="n">
        <v>90796</v>
      </c>
      <c r="C1085" s="0" t="s">
        <v>1459</v>
      </c>
      <c r="D1085" s="29" t="n">
        <v>100000000</v>
      </c>
      <c r="E1085" s="0" t="n">
        <v>90796</v>
      </c>
    </row>
    <row r="1086" customFormat="false" ht="12.75" hidden="false" customHeight="false" outlineLevel="0" collapsed="false">
      <c r="A1086" s="0" t="n">
        <v>8784</v>
      </c>
      <c r="B1086" s="0" t="n">
        <v>90797</v>
      </c>
      <c r="C1086" s="0" t="s">
        <v>1460</v>
      </c>
      <c r="D1086" s="29" t="n">
        <v>100000000</v>
      </c>
      <c r="E1086" s="0" t="n">
        <v>90797</v>
      </c>
    </row>
    <row r="1087" customFormat="false" ht="12.75" hidden="false" customHeight="false" outlineLevel="0" collapsed="false">
      <c r="A1087" s="0" t="n">
        <v>10289</v>
      </c>
      <c r="B1087" s="0" t="n">
        <v>96116</v>
      </c>
      <c r="C1087" s="0" t="s">
        <v>1461</v>
      </c>
      <c r="D1087" s="29" t="n">
        <v>100000000</v>
      </c>
      <c r="E1087" s="0" t="n">
        <v>96116</v>
      </c>
    </row>
    <row r="1088" customFormat="false" ht="12.75" hidden="false" customHeight="false" outlineLevel="0" collapsed="false">
      <c r="A1088" s="0" t="n">
        <v>7081</v>
      </c>
      <c r="B1088" s="0" t="n">
        <v>76017</v>
      </c>
      <c r="C1088" s="0" t="s">
        <v>1462</v>
      </c>
      <c r="D1088" s="29" t="n">
        <v>100000000</v>
      </c>
      <c r="E1088" s="0" t="n">
        <v>76017</v>
      </c>
    </row>
    <row r="1089" customFormat="false" ht="12.75" hidden="false" customHeight="false" outlineLevel="0" collapsed="false">
      <c r="A1089" s="0" t="n">
        <v>8775</v>
      </c>
      <c r="B1089" s="0" t="n">
        <v>90775</v>
      </c>
      <c r="C1089" s="0" t="s">
        <v>1463</v>
      </c>
      <c r="D1089" s="29" t="n">
        <v>100000000</v>
      </c>
      <c r="E1089" s="0" t="n">
        <v>90775</v>
      </c>
    </row>
    <row r="1090" customFormat="false" ht="12.75" hidden="false" customHeight="false" outlineLevel="0" collapsed="false">
      <c r="A1090" s="0" t="n">
        <v>8776</v>
      </c>
      <c r="B1090" s="0" t="n">
        <v>90781</v>
      </c>
      <c r="C1090" s="0" t="s">
        <v>1464</v>
      </c>
      <c r="D1090" s="29" t="n">
        <v>100000000</v>
      </c>
      <c r="E1090" s="0" t="n">
        <v>90781</v>
      </c>
    </row>
    <row r="1091" customFormat="false" ht="12.75" hidden="false" customHeight="false" outlineLevel="0" collapsed="false">
      <c r="A1091" s="0" t="n">
        <v>8777</v>
      </c>
      <c r="B1091" s="0" t="n">
        <v>90786</v>
      </c>
      <c r="C1091" s="0" t="s">
        <v>1465</v>
      </c>
      <c r="D1091" s="29" t="n">
        <v>100000000</v>
      </c>
      <c r="E1091" s="0" t="n">
        <v>90786</v>
      </c>
    </row>
    <row r="1092" customFormat="false" ht="12.75" hidden="false" customHeight="false" outlineLevel="0" collapsed="false">
      <c r="A1092" s="0" t="n">
        <v>8778</v>
      </c>
      <c r="B1092" s="0" t="n">
        <v>90788</v>
      </c>
      <c r="C1092" s="0" t="s">
        <v>1466</v>
      </c>
      <c r="D1092" s="29" t="n">
        <v>100000000</v>
      </c>
      <c r="E1092" s="0" t="n">
        <v>90788</v>
      </c>
    </row>
    <row r="1093" customFormat="false" ht="12.75" hidden="false" customHeight="false" outlineLevel="0" collapsed="false">
      <c r="A1093" s="0" t="n">
        <v>7515</v>
      </c>
      <c r="B1093" s="0" t="n">
        <v>80206</v>
      </c>
      <c r="C1093" s="0" t="s">
        <v>1467</v>
      </c>
      <c r="D1093" s="29" t="n">
        <v>100000000</v>
      </c>
      <c r="E1093" s="0" t="n">
        <v>80206</v>
      </c>
    </row>
    <row r="1094" customFormat="false" ht="12.75" hidden="false" customHeight="false" outlineLevel="0" collapsed="false">
      <c r="A1094" s="0" t="n">
        <v>7516</v>
      </c>
      <c r="B1094" s="0" t="n">
        <v>80205</v>
      </c>
      <c r="C1094" s="0" t="s">
        <v>1468</v>
      </c>
      <c r="D1094" s="29" t="n">
        <v>100000000</v>
      </c>
      <c r="E1094" s="0" t="n">
        <v>80205</v>
      </c>
    </row>
    <row r="1095" customFormat="false" ht="12.75" hidden="false" customHeight="false" outlineLevel="0" collapsed="false">
      <c r="A1095" s="0" t="n">
        <v>8012</v>
      </c>
      <c r="B1095" s="0" t="n">
        <v>76656</v>
      </c>
      <c r="C1095" s="0" t="s">
        <v>1469</v>
      </c>
      <c r="D1095" s="29" t="n">
        <v>100000000</v>
      </c>
      <c r="E1095" s="0" t="n">
        <v>76656</v>
      </c>
    </row>
    <row r="1096" customFormat="false" ht="12.75" hidden="false" customHeight="false" outlineLevel="0" collapsed="false">
      <c r="A1096" s="0" t="n">
        <v>8013</v>
      </c>
      <c r="B1096" s="0" t="n">
        <v>76997</v>
      </c>
      <c r="C1096" s="0" t="s">
        <v>1470</v>
      </c>
      <c r="D1096" s="29" t="n">
        <v>10000000000000000</v>
      </c>
      <c r="E1096" s="0" t="n">
        <v>76997</v>
      </c>
    </row>
    <row r="1097" customFormat="false" ht="12.75" hidden="false" customHeight="false" outlineLevel="0" collapsed="false">
      <c r="A1097" s="0" t="n">
        <v>8774</v>
      </c>
      <c r="B1097" s="0" t="n">
        <v>90790</v>
      </c>
      <c r="C1097" s="0" t="s">
        <v>1471</v>
      </c>
      <c r="D1097" s="29" t="n">
        <v>100000000</v>
      </c>
      <c r="E1097" s="0" t="n">
        <v>90790</v>
      </c>
    </row>
    <row r="1098" customFormat="false" ht="12.75" hidden="false" customHeight="false" outlineLevel="0" collapsed="false">
      <c r="A1098" s="0" t="n">
        <v>8779</v>
      </c>
      <c r="B1098" s="0" t="n">
        <v>90791</v>
      </c>
      <c r="C1098" s="0" t="s">
        <v>1472</v>
      </c>
      <c r="D1098" s="29" t="n">
        <v>100000000</v>
      </c>
      <c r="E1098" s="0" t="n">
        <v>90791</v>
      </c>
    </row>
    <row r="1099" customFormat="false" ht="12.75" hidden="false" customHeight="false" outlineLevel="0" collapsed="false">
      <c r="A1099" s="0" t="n">
        <v>8780</v>
      </c>
      <c r="B1099" s="0" t="n">
        <v>90792</v>
      </c>
      <c r="C1099" s="0" t="s">
        <v>1473</v>
      </c>
      <c r="D1099" s="29" t="n">
        <v>100000000000</v>
      </c>
      <c r="E1099" s="0" t="n">
        <v>90792</v>
      </c>
    </row>
    <row r="1100" customFormat="false" ht="12.75" hidden="false" customHeight="false" outlineLevel="0" collapsed="false">
      <c r="A1100" s="0" t="n">
        <v>8781</v>
      </c>
      <c r="B1100" s="0" t="n">
        <v>90794</v>
      </c>
      <c r="C1100" s="0" t="s">
        <v>1474</v>
      </c>
      <c r="D1100" s="29" t="n">
        <v>100000000</v>
      </c>
      <c r="E1100" s="0" t="n">
        <v>90794</v>
      </c>
    </row>
    <row r="1101" customFormat="false" ht="12.75" hidden="false" customHeight="false" outlineLevel="0" collapsed="false">
      <c r="A1101" s="0" t="n">
        <v>6459</v>
      </c>
      <c r="B1101" s="0" t="n">
        <v>65432</v>
      </c>
      <c r="C1101" s="0" t="s">
        <v>1475</v>
      </c>
      <c r="D1101" s="29" t="n">
        <v>100000000</v>
      </c>
      <c r="E1101" s="0" t="n">
        <v>65432</v>
      </c>
    </row>
    <row r="1102" customFormat="false" ht="12.75" hidden="false" customHeight="false" outlineLevel="0" collapsed="false">
      <c r="A1102" s="0" t="n">
        <v>7311</v>
      </c>
      <c r="B1102" s="0" t="n">
        <v>71452</v>
      </c>
      <c r="C1102" s="0" t="s">
        <v>1476</v>
      </c>
      <c r="D1102" s="29" t="n">
        <v>100000000</v>
      </c>
      <c r="E1102" s="0" t="n">
        <v>71452</v>
      </c>
    </row>
    <row r="1103" customFormat="false" ht="12.75" hidden="false" customHeight="false" outlineLevel="0" collapsed="false">
      <c r="A1103" s="0" t="n">
        <v>8715</v>
      </c>
      <c r="B1103" s="0" t="n">
        <v>54652</v>
      </c>
      <c r="C1103" s="0" t="s">
        <v>1477</v>
      </c>
      <c r="D1103" s="29" t="n">
        <v>100000000</v>
      </c>
      <c r="E1103" s="0" t="n">
        <v>54652</v>
      </c>
    </row>
    <row r="1104" customFormat="false" ht="12.75" hidden="false" customHeight="false" outlineLevel="0" collapsed="false">
      <c r="A1104" s="0" t="n">
        <v>9424</v>
      </c>
      <c r="B1104" s="0" t="n">
        <v>95004</v>
      </c>
      <c r="C1104" s="0" t="s">
        <v>1478</v>
      </c>
      <c r="D1104" s="29" t="n">
        <v>10000000</v>
      </c>
      <c r="E1104" s="0" t="n">
        <v>95004</v>
      </c>
    </row>
    <row r="1105" customFormat="false" ht="12.75" hidden="false" customHeight="false" outlineLevel="0" collapsed="false">
      <c r="A1105" s="0" t="n">
        <v>10024</v>
      </c>
      <c r="B1105" s="0" t="n">
        <v>85276</v>
      </c>
      <c r="C1105" s="0" t="s">
        <v>1479</v>
      </c>
      <c r="D1105" s="29" t="n">
        <v>100000000</v>
      </c>
      <c r="E1105" s="0" t="n">
        <v>85276</v>
      </c>
    </row>
    <row r="1106" customFormat="false" ht="12.75" hidden="false" customHeight="false" outlineLevel="0" collapsed="false">
      <c r="A1106" s="0" t="n">
        <v>10314</v>
      </c>
      <c r="B1106" s="0" t="n">
        <v>56048</v>
      </c>
      <c r="C1106" s="0" t="s">
        <v>1480</v>
      </c>
      <c r="D1106" s="29" t="n">
        <v>100000000</v>
      </c>
      <c r="E1106" s="0" t="n">
        <v>56048</v>
      </c>
    </row>
    <row r="1107" customFormat="false" ht="12.75" hidden="false" customHeight="false" outlineLevel="0" collapsed="false">
      <c r="A1107" s="0" t="n">
        <v>9911</v>
      </c>
      <c r="B1107" s="0" t="n">
        <v>103924</v>
      </c>
      <c r="C1107" s="0" t="s">
        <v>1481</v>
      </c>
      <c r="D1107" s="29" t="n">
        <v>1000000000</v>
      </c>
      <c r="E1107" s="0" t="n">
        <v>103924</v>
      </c>
    </row>
    <row r="1108" customFormat="false" ht="12.75" hidden="false" customHeight="false" outlineLevel="0" collapsed="false">
      <c r="A1108" s="0" t="n">
        <v>10398</v>
      </c>
      <c r="B1108" s="0" t="n">
        <v>155918</v>
      </c>
      <c r="C1108" s="0" t="s">
        <v>1482</v>
      </c>
      <c r="D1108" s="29" t="n">
        <v>100000000</v>
      </c>
      <c r="E1108" s="0" t="n">
        <v>155918</v>
      </c>
    </row>
    <row r="1109" customFormat="false" ht="12.75" hidden="false" customHeight="false" outlineLevel="0" collapsed="false">
      <c r="A1109" s="0" t="n">
        <v>9916</v>
      </c>
      <c r="B1109" s="0" t="n">
        <v>104560</v>
      </c>
      <c r="C1109" s="0" t="s">
        <v>1483</v>
      </c>
      <c r="D1109" s="29" t="n">
        <v>100000000</v>
      </c>
      <c r="E1109" s="0" t="n">
        <v>104560</v>
      </c>
    </row>
    <row r="1110" customFormat="false" ht="12.75" hidden="false" customHeight="false" outlineLevel="0" collapsed="false">
      <c r="A1110" s="0" t="n">
        <v>9914</v>
      </c>
      <c r="B1110" s="0" t="n">
        <v>104556</v>
      </c>
      <c r="C1110" s="0" t="s">
        <v>1484</v>
      </c>
      <c r="D1110" s="29" t="n">
        <v>100000000</v>
      </c>
      <c r="E1110" s="0" t="n">
        <v>104556</v>
      </c>
    </row>
    <row r="1111" customFormat="false" ht="12.75" hidden="false" customHeight="false" outlineLevel="0" collapsed="false">
      <c r="A1111" s="0" t="n">
        <v>9909</v>
      </c>
      <c r="B1111" s="0" t="n">
        <v>104559</v>
      </c>
      <c r="C1111" s="0" t="s">
        <v>1485</v>
      </c>
      <c r="D1111" s="29" t="n">
        <v>1000000000</v>
      </c>
      <c r="E1111" s="0" t="n">
        <v>104559</v>
      </c>
    </row>
    <row r="1112" customFormat="false" ht="12.75" hidden="false" customHeight="false" outlineLevel="0" collapsed="false">
      <c r="A1112" s="0" t="n">
        <v>6457</v>
      </c>
      <c r="B1112" s="0" t="n">
        <v>54657</v>
      </c>
      <c r="C1112" s="0" t="s">
        <v>1486</v>
      </c>
      <c r="D1112" s="29" t="n">
        <v>100000000</v>
      </c>
      <c r="E1112" s="0" t="n">
        <v>54657</v>
      </c>
    </row>
    <row r="1113" customFormat="false" ht="12.75" hidden="false" customHeight="false" outlineLevel="0" collapsed="false">
      <c r="A1113" s="0" t="n">
        <v>6611</v>
      </c>
      <c r="B1113" s="0" t="n">
        <v>72019</v>
      </c>
      <c r="C1113" s="0" t="s">
        <v>1487</v>
      </c>
      <c r="D1113" s="29" t="n">
        <v>0</v>
      </c>
      <c r="E1113" s="0" t="n">
        <v>72019</v>
      </c>
    </row>
    <row r="1114" customFormat="false" ht="12.75" hidden="false" customHeight="false" outlineLevel="0" collapsed="false">
      <c r="A1114" s="0" t="n">
        <v>9803</v>
      </c>
      <c r="B1114" s="0" t="n">
        <v>99904</v>
      </c>
      <c r="C1114" s="0" t="s">
        <v>1488</v>
      </c>
      <c r="D1114" s="29" t="n">
        <v>100000000</v>
      </c>
      <c r="E1114" s="0" t="n">
        <v>99904</v>
      </c>
    </row>
    <row r="1115" customFormat="false" ht="12.75" hidden="false" customHeight="false" outlineLevel="0" collapsed="false">
      <c r="A1115" s="0" t="n">
        <v>9806</v>
      </c>
      <c r="B1115" s="0" t="n">
        <v>100086</v>
      </c>
      <c r="C1115" s="0" t="s">
        <v>1489</v>
      </c>
      <c r="D1115" s="29" t="n">
        <v>100000000</v>
      </c>
      <c r="E1115" s="0" t="n">
        <v>100086</v>
      </c>
    </row>
    <row r="1116" customFormat="false" ht="12.75" hidden="false" customHeight="false" outlineLevel="0" collapsed="false">
      <c r="A1116" s="0" t="n">
        <v>9807</v>
      </c>
      <c r="B1116" s="0" t="n">
        <v>100092</v>
      </c>
      <c r="C1116" s="0" t="s">
        <v>1490</v>
      </c>
      <c r="D1116" s="29" t="n">
        <v>100000000</v>
      </c>
      <c r="E1116" s="0" t="n">
        <v>100092</v>
      </c>
    </row>
    <row r="1117" customFormat="false" ht="12.75" hidden="false" customHeight="false" outlineLevel="0" collapsed="false">
      <c r="A1117" s="0" t="n">
        <v>9805</v>
      </c>
      <c r="B1117" s="0" t="n">
        <v>100075</v>
      </c>
      <c r="C1117" s="0" t="s">
        <v>1491</v>
      </c>
      <c r="D1117" s="29" t="n">
        <v>10000000</v>
      </c>
      <c r="E1117" s="0" t="n">
        <v>100075</v>
      </c>
    </row>
    <row r="1118" customFormat="false" ht="12.75" hidden="false" customHeight="false" outlineLevel="0" collapsed="false">
      <c r="A1118" s="0" t="n">
        <v>9804</v>
      </c>
      <c r="B1118" s="0" t="n">
        <v>99908</v>
      </c>
      <c r="C1118" s="0" t="s">
        <v>1492</v>
      </c>
      <c r="D1118" s="29" t="n">
        <v>100000000</v>
      </c>
      <c r="E1118" s="0" t="n">
        <v>99908</v>
      </c>
    </row>
    <row r="1119" customFormat="false" ht="12.75" hidden="false" customHeight="false" outlineLevel="0" collapsed="false">
      <c r="A1119" s="0" t="n">
        <v>9908</v>
      </c>
      <c r="B1119" s="0" t="n">
        <v>104562</v>
      </c>
      <c r="C1119" s="0" t="s">
        <v>1493</v>
      </c>
      <c r="D1119" s="29" t="n">
        <v>100000000</v>
      </c>
      <c r="E1119" s="0" t="n">
        <v>104562</v>
      </c>
    </row>
    <row r="1120" customFormat="false" ht="12.75" hidden="false" customHeight="false" outlineLevel="0" collapsed="false">
      <c r="A1120" s="0" t="n">
        <v>9913</v>
      </c>
      <c r="B1120" s="0" t="n">
        <v>108820</v>
      </c>
      <c r="C1120" s="0" t="s">
        <v>1494</v>
      </c>
      <c r="D1120" s="29" t="n">
        <v>100000000</v>
      </c>
      <c r="E1120" s="0" t="n">
        <v>108820</v>
      </c>
    </row>
    <row r="1121" customFormat="false" ht="12.75" hidden="false" customHeight="false" outlineLevel="0" collapsed="false">
      <c r="A1121" s="0" t="n">
        <v>9915</v>
      </c>
      <c r="B1121" s="0" t="n">
        <v>104567</v>
      </c>
      <c r="C1121" s="0" t="s">
        <v>1495</v>
      </c>
      <c r="D1121" s="29" t="n">
        <v>100000000</v>
      </c>
      <c r="E1121" s="0" t="n">
        <v>104567</v>
      </c>
    </row>
    <row r="1122" customFormat="false" ht="12.75" hidden="false" customHeight="false" outlineLevel="0" collapsed="false">
      <c r="A1122" s="0" t="n">
        <v>9910</v>
      </c>
      <c r="B1122" s="0" t="n">
        <v>104563</v>
      </c>
      <c r="C1122" s="0" t="s">
        <v>1496</v>
      </c>
      <c r="D1122" s="29" t="n">
        <v>1000000000</v>
      </c>
      <c r="E1122" s="0" t="n">
        <v>104563</v>
      </c>
    </row>
    <row r="1123" customFormat="false" ht="12.75" hidden="false" customHeight="false" outlineLevel="0" collapsed="false">
      <c r="A1123" s="0" t="n">
        <v>9938</v>
      </c>
      <c r="B1123" s="0" t="n">
        <v>108652</v>
      </c>
      <c r="C1123" s="0" t="s">
        <v>1497</v>
      </c>
      <c r="D1123" s="29" t="n">
        <v>100000000</v>
      </c>
      <c r="E1123" s="0" t="n">
        <v>108652</v>
      </c>
    </row>
    <row r="1124" customFormat="false" ht="12.75" hidden="false" customHeight="false" outlineLevel="0" collapsed="false">
      <c r="A1124" s="0" t="n">
        <v>9942</v>
      </c>
      <c r="B1124" s="0" t="n">
        <v>108670</v>
      </c>
      <c r="C1124" s="0" t="s">
        <v>1498</v>
      </c>
      <c r="D1124" s="29" t="n">
        <v>100000000</v>
      </c>
      <c r="E1124" s="0" t="n">
        <v>108670</v>
      </c>
    </row>
    <row r="1125" customFormat="false" ht="12.75" hidden="false" customHeight="false" outlineLevel="0" collapsed="false">
      <c r="A1125" s="0" t="n">
        <v>10395</v>
      </c>
      <c r="B1125" s="0" t="n">
        <v>156013</v>
      </c>
      <c r="C1125" s="0" t="s">
        <v>1499</v>
      </c>
      <c r="D1125" s="29" t="n">
        <v>100000000</v>
      </c>
      <c r="E1125" s="0" t="n">
        <v>156013</v>
      </c>
    </row>
    <row r="1126" customFormat="false" ht="12.75" hidden="false" customHeight="false" outlineLevel="0" collapsed="false">
      <c r="A1126" s="0" t="n">
        <v>10399</v>
      </c>
      <c r="B1126" s="0" t="n">
        <v>155811</v>
      </c>
      <c r="C1126" s="0" t="s">
        <v>1500</v>
      </c>
      <c r="D1126" s="29" t="n">
        <v>100000000</v>
      </c>
      <c r="E1126" s="0" t="n">
        <v>155811</v>
      </c>
    </row>
    <row r="1127" customFormat="false" ht="12.75" hidden="false" customHeight="false" outlineLevel="0" collapsed="false">
      <c r="A1127" s="0" t="n">
        <v>6006</v>
      </c>
      <c r="B1127" s="0" t="n">
        <v>63362</v>
      </c>
      <c r="C1127" s="0" t="s">
        <v>1501</v>
      </c>
      <c r="D1127" s="29" t="n">
        <v>0</v>
      </c>
      <c r="E1127" s="0" t="n">
        <v>63362</v>
      </c>
    </row>
    <row r="1128" customFormat="false" ht="12.75" hidden="false" customHeight="false" outlineLevel="0" collapsed="false">
      <c r="A1128" s="0" t="n">
        <v>10198</v>
      </c>
      <c r="B1128" s="0" t="n">
        <v>49699</v>
      </c>
      <c r="C1128" s="0" t="s">
        <v>1502</v>
      </c>
      <c r="D1128" s="29" t="n">
        <v>5000000</v>
      </c>
      <c r="E1128" s="0" t="n">
        <v>49699</v>
      </c>
    </row>
    <row r="1129" customFormat="false" ht="12.75" hidden="false" customHeight="false" outlineLevel="0" collapsed="false">
      <c r="A1129" s="0" t="n">
        <v>7180</v>
      </c>
      <c r="B1129" s="0" t="n">
        <v>55727</v>
      </c>
      <c r="C1129" s="0" t="s">
        <v>237</v>
      </c>
      <c r="D1129" s="29" t="n">
        <v>988590</v>
      </c>
      <c r="E1129" s="0" t="n">
        <v>55727</v>
      </c>
    </row>
    <row r="1130" customFormat="false" ht="12.75" hidden="false" customHeight="false" outlineLevel="0" collapsed="false">
      <c r="A1130" s="0" t="n">
        <v>6004</v>
      </c>
      <c r="B1130" s="0" t="n">
        <v>63307</v>
      </c>
      <c r="C1130" s="0" t="s">
        <v>1503</v>
      </c>
      <c r="D1130" s="29" t="n">
        <v>14792776</v>
      </c>
      <c r="E1130" s="0" t="n">
        <v>63307</v>
      </c>
    </row>
    <row r="1131" customFormat="false" ht="12.75" hidden="false" customHeight="false" outlineLevel="0" collapsed="false">
      <c r="A1131" s="0" t="n">
        <v>6720</v>
      </c>
      <c r="B1131" s="0" t="n">
        <v>61327</v>
      </c>
      <c r="C1131" s="0" t="s">
        <v>1504</v>
      </c>
      <c r="D1131" s="29" t="n">
        <v>0</v>
      </c>
      <c r="E1131" s="0" t="n">
        <v>61327</v>
      </c>
    </row>
    <row r="1132" customFormat="false" ht="12.75" hidden="false" customHeight="false" outlineLevel="0" collapsed="false">
      <c r="A1132" s="0" t="n">
        <v>6023</v>
      </c>
      <c r="B1132" s="0" t="n">
        <v>63925</v>
      </c>
      <c r="C1132" s="0" t="s">
        <v>1505</v>
      </c>
      <c r="D1132" s="29" t="n">
        <v>0</v>
      </c>
      <c r="E1132" s="0" t="n">
        <v>63925</v>
      </c>
    </row>
    <row r="1133" customFormat="false" ht="12.75" hidden="false" customHeight="false" outlineLevel="0" collapsed="false">
      <c r="A1133" s="0" t="n">
        <v>9873</v>
      </c>
      <c r="B1133" s="0" t="n">
        <v>88408</v>
      </c>
      <c r="C1133" s="0" t="s">
        <v>397</v>
      </c>
      <c r="D1133" s="29" t="n">
        <v>10705220</v>
      </c>
      <c r="E1133" s="0" t="n">
        <v>88408</v>
      </c>
    </row>
    <row r="1134" customFormat="false" ht="12.75" hidden="false" customHeight="false" outlineLevel="0" collapsed="false">
      <c r="A1134" s="0" t="n">
        <v>7539</v>
      </c>
      <c r="B1134" s="0" t="n">
        <v>79990</v>
      </c>
      <c r="C1134" s="0" t="s">
        <v>1506</v>
      </c>
      <c r="D1134" s="29" t="n">
        <v>1</v>
      </c>
      <c r="E1134" s="0" t="n">
        <v>79990</v>
      </c>
    </row>
    <row r="1135" customFormat="false" ht="12.75" hidden="false" customHeight="false" outlineLevel="0" collapsed="false">
      <c r="A1135" s="0" t="n">
        <v>6088</v>
      </c>
      <c r="B1135" s="0" t="n">
        <v>65398</v>
      </c>
      <c r="C1135" s="0" t="s">
        <v>1507</v>
      </c>
      <c r="D1135" s="29" t="n">
        <v>5000000</v>
      </c>
      <c r="E1135" s="0" t="n">
        <v>65398</v>
      </c>
    </row>
    <row r="1136" customFormat="false" ht="12.75" hidden="false" customHeight="false" outlineLevel="0" collapsed="false">
      <c r="A1136" s="0" t="n">
        <v>8966</v>
      </c>
      <c r="B1136" s="0" t="n">
        <v>84580</v>
      </c>
      <c r="C1136" s="0" t="s">
        <v>1508</v>
      </c>
      <c r="D1136" s="29" t="n">
        <v>751437</v>
      </c>
      <c r="E1136" s="0" t="n">
        <v>84580</v>
      </c>
    </row>
    <row r="1137" customFormat="false" ht="12.75" hidden="false" customHeight="false" outlineLevel="0" collapsed="false">
      <c r="A1137" s="0" t="n">
        <v>8840</v>
      </c>
      <c r="B1137" s="0" t="n">
        <v>81390</v>
      </c>
      <c r="C1137" s="0" t="s">
        <v>1509</v>
      </c>
      <c r="D1137" s="29" t="n">
        <v>2000000</v>
      </c>
      <c r="E1137" s="0" t="n">
        <v>81390</v>
      </c>
    </row>
    <row r="1138" customFormat="false" ht="12.75" hidden="false" customHeight="false" outlineLevel="0" collapsed="false">
      <c r="A1138" s="0" t="n">
        <v>10158</v>
      </c>
      <c r="B1138" s="0" t="n">
        <v>134184</v>
      </c>
      <c r="C1138" s="0" t="s">
        <v>1510</v>
      </c>
      <c r="D1138" s="29" t="n">
        <v>1</v>
      </c>
      <c r="E1138" s="0" t="n">
        <v>134184</v>
      </c>
    </row>
    <row r="1139" customFormat="false" ht="12.75" hidden="false" customHeight="false" outlineLevel="0" collapsed="false">
      <c r="A1139" s="0" t="n">
        <v>9833</v>
      </c>
      <c r="B1139" s="0" t="n">
        <v>102394</v>
      </c>
      <c r="C1139" s="0" t="s">
        <v>1511</v>
      </c>
      <c r="D1139" s="29" t="n">
        <v>1</v>
      </c>
      <c r="E1139" s="0" t="n">
        <v>102394</v>
      </c>
    </row>
    <row r="1140" customFormat="false" ht="12.75" hidden="false" customHeight="false" outlineLevel="0" collapsed="false">
      <c r="A1140" s="0" t="n">
        <v>6736</v>
      </c>
      <c r="B1140" s="0" t="n">
        <v>65334</v>
      </c>
      <c r="C1140" s="0" t="s">
        <v>1512</v>
      </c>
      <c r="D1140" s="29" t="n">
        <v>2533026</v>
      </c>
      <c r="E1140" s="0" t="n">
        <v>65334</v>
      </c>
    </row>
    <row r="1141" customFormat="false" ht="12.75" hidden="false" customHeight="false" outlineLevel="0" collapsed="false">
      <c r="A1141" s="0" t="n">
        <v>9456</v>
      </c>
      <c r="B1141" s="0" t="n">
        <v>73580</v>
      </c>
      <c r="C1141" s="0" t="s">
        <v>1513</v>
      </c>
      <c r="D1141" s="29" t="n">
        <v>800000</v>
      </c>
      <c r="E1141" s="0" t="n">
        <v>73580</v>
      </c>
    </row>
    <row r="1142" customFormat="false" ht="12.75" hidden="false" customHeight="false" outlineLevel="0" collapsed="false">
      <c r="A1142" s="0" t="n">
        <v>6694</v>
      </c>
      <c r="B1142" s="0" t="n">
        <v>72618</v>
      </c>
      <c r="C1142" s="0" t="s">
        <v>1514</v>
      </c>
      <c r="D1142" s="29" t="n">
        <v>1600000</v>
      </c>
      <c r="E1142" s="0" t="n">
        <v>72618</v>
      </c>
    </row>
    <row r="1143" customFormat="false" ht="12.75" hidden="false" customHeight="false" outlineLevel="0" collapsed="false">
      <c r="A1143" s="0" t="n">
        <v>9487</v>
      </c>
      <c r="B1143" s="0" t="n">
        <v>68571</v>
      </c>
      <c r="C1143" s="0" t="s">
        <v>1515</v>
      </c>
      <c r="D1143" s="29" t="n">
        <v>4000000</v>
      </c>
      <c r="E1143" s="0" t="n">
        <v>68571</v>
      </c>
    </row>
    <row r="1144" customFormat="false" ht="12.75" hidden="false" customHeight="false" outlineLevel="0" collapsed="false">
      <c r="A1144" s="0" t="n">
        <v>6514</v>
      </c>
      <c r="B1144" s="0" t="n">
        <v>68778</v>
      </c>
      <c r="C1144" s="0" t="s">
        <v>1516</v>
      </c>
      <c r="D1144" s="29" t="n">
        <v>0</v>
      </c>
      <c r="E1144" s="0" t="n">
        <v>68778</v>
      </c>
    </row>
    <row r="1145" customFormat="false" ht="12.75" hidden="false" customHeight="false" outlineLevel="0" collapsed="false">
      <c r="A1145" s="0" t="n">
        <v>6172</v>
      </c>
      <c r="B1145" s="0" t="n">
        <v>69441</v>
      </c>
      <c r="C1145" s="0" t="s">
        <v>1517</v>
      </c>
      <c r="D1145" s="29" t="n">
        <v>19886332</v>
      </c>
      <c r="E1145" s="0" t="n">
        <v>69441</v>
      </c>
    </row>
    <row r="1146" customFormat="false" ht="12.75" hidden="false" customHeight="false" outlineLevel="0" collapsed="false">
      <c r="A1146" s="0" t="n">
        <v>6038</v>
      </c>
      <c r="B1146" s="0" t="n">
        <v>64284</v>
      </c>
      <c r="C1146" s="0" t="s">
        <v>1518</v>
      </c>
      <c r="D1146" s="29" t="n">
        <v>400000</v>
      </c>
      <c r="E1146" s="0" t="n">
        <v>64284</v>
      </c>
    </row>
    <row r="1147" customFormat="false" ht="12.75" hidden="false" customHeight="false" outlineLevel="0" collapsed="false">
      <c r="A1147" s="0" t="n">
        <v>6022</v>
      </c>
      <c r="B1147" s="0" t="n">
        <v>63863</v>
      </c>
      <c r="C1147" s="0" t="s">
        <v>1519</v>
      </c>
      <c r="D1147" s="29" t="n">
        <v>0</v>
      </c>
      <c r="E1147" s="0" t="n">
        <v>63863</v>
      </c>
    </row>
    <row r="1148" customFormat="false" ht="12.75" hidden="false" customHeight="false" outlineLevel="0" collapsed="false">
      <c r="A1148" s="0" t="n">
        <v>6117</v>
      </c>
      <c r="B1148" s="0" t="n">
        <v>66514</v>
      </c>
      <c r="C1148" s="0" t="s">
        <v>1520</v>
      </c>
      <c r="D1148" s="29" t="n">
        <v>10000000</v>
      </c>
      <c r="E1148" s="0" t="n">
        <v>66514</v>
      </c>
    </row>
    <row r="1149" customFormat="false" ht="12.75" hidden="false" customHeight="false" outlineLevel="0" collapsed="false">
      <c r="A1149" s="0" t="n">
        <v>9268</v>
      </c>
      <c r="B1149" s="0" t="n">
        <v>74275</v>
      </c>
      <c r="C1149" s="0" t="s">
        <v>1521</v>
      </c>
      <c r="D1149" s="29" t="n">
        <v>4500000</v>
      </c>
      <c r="E1149" s="0" t="n">
        <v>74275</v>
      </c>
    </row>
    <row r="1150" customFormat="false" ht="12.75" hidden="false" customHeight="false" outlineLevel="0" collapsed="false">
      <c r="A1150" s="0" t="n">
        <v>8667</v>
      </c>
      <c r="B1150" s="0" t="n">
        <v>83744</v>
      </c>
      <c r="C1150" s="0" t="s">
        <v>1522</v>
      </c>
      <c r="D1150" s="29" t="n">
        <v>1235469</v>
      </c>
      <c r="E1150" s="0" t="n">
        <v>83744</v>
      </c>
    </row>
    <row r="1151" customFormat="false" ht="12.75" hidden="false" customHeight="false" outlineLevel="0" collapsed="false">
      <c r="A1151" s="0" t="n">
        <v>8181</v>
      </c>
      <c r="B1151" s="0" t="n">
        <v>77393</v>
      </c>
      <c r="C1151" s="0" t="s">
        <v>1523</v>
      </c>
      <c r="D1151" s="29" t="n">
        <v>1440000</v>
      </c>
      <c r="E1151" s="0" t="n">
        <v>77393</v>
      </c>
    </row>
    <row r="1152" customFormat="false" ht="12.75" hidden="false" customHeight="false" outlineLevel="0" collapsed="false">
      <c r="A1152" s="0" t="n">
        <v>6696</v>
      </c>
      <c r="B1152" s="0" t="n">
        <v>72473</v>
      </c>
      <c r="C1152" s="0" t="s">
        <v>1524</v>
      </c>
      <c r="D1152" s="29" t="n">
        <v>0</v>
      </c>
      <c r="E1152" s="0" t="n">
        <v>72473</v>
      </c>
    </row>
    <row r="1153" customFormat="false" ht="12.75" hidden="false" customHeight="false" outlineLevel="0" collapsed="false">
      <c r="A1153" s="0" t="n">
        <v>10340</v>
      </c>
      <c r="B1153" s="0" t="n">
        <v>117893</v>
      </c>
      <c r="C1153" s="0" t="s">
        <v>1525</v>
      </c>
      <c r="D1153" s="29" t="n">
        <v>0</v>
      </c>
      <c r="E1153" s="0" t="n">
        <v>117893</v>
      </c>
    </row>
    <row r="1154" customFormat="false" ht="12.75" hidden="false" customHeight="false" outlineLevel="0" collapsed="false">
      <c r="A1154" s="0" t="n">
        <v>10339</v>
      </c>
      <c r="B1154" s="0" t="n">
        <v>86862</v>
      </c>
      <c r="C1154" s="0" t="s">
        <v>1526</v>
      </c>
      <c r="D1154" s="29" t="n">
        <v>20000</v>
      </c>
      <c r="E1154" s="0" t="n">
        <v>86862</v>
      </c>
    </row>
    <row r="1155" customFormat="false" ht="12.75" hidden="false" customHeight="false" outlineLevel="0" collapsed="false">
      <c r="A1155" s="0" t="n">
        <v>9433</v>
      </c>
      <c r="B1155" s="0" t="n">
        <v>95437</v>
      </c>
      <c r="C1155" s="0" t="s">
        <v>1527</v>
      </c>
      <c r="D1155" s="29" t="n">
        <v>50000</v>
      </c>
      <c r="E1155" s="0" t="n">
        <v>95437</v>
      </c>
    </row>
    <row r="1156" customFormat="false" ht="12.75" hidden="false" customHeight="false" outlineLevel="0" collapsed="false">
      <c r="A1156" s="0" t="n">
        <v>8929</v>
      </c>
      <c r="B1156" s="0" t="n">
        <v>1579</v>
      </c>
      <c r="C1156" s="0" t="s">
        <v>1528</v>
      </c>
      <c r="D1156" s="29" t="n">
        <v>0</v>
      </c>
      <c r="E1156" s="0" t="n">
        <v>1579</v>
      </c>
    </row>
    <row r="1157" customFormat="false" ht="12.75" hidden="false" customHeight="false" outlineLevel="0" collapsed="false">
      <c r="A1157" s="0" t="n">
        <v>9489</v>
      </c>
      <c r="B1157" s="0" t="n">
        <v>72107</v>
      </c>
      <c r="C1157" s="0" t="s">
        <v>1529</v>
      </c>
      <c r="D1157" s="29" t="n">
        <v>5000000</v>
      </c>
      <c r="E1157" s="0" t="n">
        <v>72107</v>
      </c>
    </row>
    <row r="1158" customFormat="false" ht="12.75" hidden="false" customHeight="false" outlineLevel="0" collapsed="false">
      <c r="A1158" s="0" t="n">
        <v>9459</v>
      </c>
      <c r="B1158" s="0" t="n">
        <v>95307</v>
      </c>
      <c r="C1158" s="0" t="s">
        <v>245</v>
      </c>
      <c r="D1158" s="29" t="n">
        <v>1000000</v>
      </c>
      <c r="E1158" s="0" t="n">
        <v>95307</v>
      </c>
    </row>
    <row r="1159" customFormat="false" ht="12.75" hidden="false" customHeight="false" outlineLevel="0" collapsed="false">
      <c r="A1159" s="0" t="n">
        <v>5540</v>
      </c>
      <c r="B1159" s="0" t="n">
        <v>49298</v>
      </c>
      <c r="C1159" s="0" t="s">
        <v>128</v>
      </c>
      <c r="D1159" s="29" t="n">
        <v>4174938</v>
      </c>
      <c r="E1159" s="0" t="n">
        <v>49298</v>
      </c>
    </row>
    <row r="1160" customFormat="false" ht="12.75" hidden="false" customHeight="false" outlineLevel="0" collapsed="false">
      <c r="A1160" s="0" t="n">
        <v>6826</v>
      </c>
      <c r="B1160" s="0" t="n">
        <v>53954</v>
      </c>
      <c r="C1160" s="0" t="s">
        <v>1530</v>
      </c>
      <c r="D1160" s="29" t="n">
        <v>0</v>
      </c>
      <c r="E1160" s="0" t="n">
        <v>53954</v>
      </c>
    </row>
    <row r="1161" customFormat="false" ht="12.75" hidden="false" customHeight="false" outlineLevel="0" collapsed="false">
      <c r="A1161" s="0" t="n">
        <v>8436</v>
      </c>
      <c r="B1161" s="0" t="n">
        <v>75764</v>
      </c>
      <c r="C1161" s="0" t="s">
        <v>1531</v>
      </c>
      <c r="D1161" s="29" t="n">
        <v>985779</v>
      </c>
      <c r="E1161" s="0" t="n">
        <v>75764</v>
      </c>
    </row>
    <row r="1162" customFormat="false" ht="12.75" hidden="false" customHeight="false" outlineLevel="0" collapsed="false">
      <c r="A1162" s="0" t="n">
        <v>6070</v>
      </c>
      <c r="B1162" s="0" t="n">
        <v>64921</v>
      </c>
      <c r="C1162" s="0" t="s">
        <v>1532</v>
      </c>
      <c r="D1162" s="29" t="n">
        <v>0</v>
      </c>
      <c r="E1162" s="0" t="n">
        <v>64921</v>
      </c>
    </row>
    <row r="1163" customFormat="false" ht="12.75" hidden="false" customHeight="false" outlineLevel="0" collapsed="false">
      <c r="A1163" s="0" t="n">
        <v>5664</v>
      </c>
      <c r="B1163" s="0" t="n">
        <v>52574</v>
      </c>
      <c r="C1163" s="0" t="s">
        <v>1533</v>
      </c>
      <c r="D1163" s="29" t="n">
        <v>0</v>
      </c>
      <c r="E1163" s="0" t="n">
        <v>52574</v>
      </c>
    </row>
    <row r="1164" customFormat="false" ht="12.75" hidden="false" customHeight="false" outlineLevel="0" collapsed="false">
      <c r="A1164" s="0" t="n">
        <v>6619</v>
      </c>
      <c r="B1164" s="0" t="n">
        <v>67616</v>
      </c>
      <c r="C1164" s="0" t="s">
        <v>1534</v>
      </c>
      <c r="D1164" s="29" t="n">
        <v>160000</v>
      </c>
      <c r="E1164" s="0" t="n">
        <v>67616</v>
      </c>
    </row>
    <row r="1165" customFormat="false" ht="12.75" hidden="false" customHeight="false" outlineLevel="0" collapsed="false">
      <c r="A1165" s="0" t="n">
        <v>9634</v>
      </c>
      <c r="B1165" s="0" t="n">
        <v>94109</v>
      </c>
      <c r="C1165" s="0" t="s">
        <v>398</v>
      </c>
      <c r="D1165" s="29" t="n">
        <v>7182290</v>
      </c>
      <c r="E1165" s="0" t="n">
        <v>94109</v>
      </c>
    </row>
    <row r="1166" customFormat="false" ht="12.75" hidden="false" customHeight="false" outlineLevel="0" collapsed="false">
      <c r="A1166" s="0" t="n">
        <v>5699</v>
      </c>
      <c r="B1166" s="0" t="n">
        <v>53341</v>
      </c>
      <c r="C1166" s="0" t="s">
        <v>83</v>
      </c>
      <c r="D1166" s="29" t="n">
        <v>5000000</v>
      </c>
      <c r="E1166" s="0" t="n">
        <v>53341</v>
      </c>
    </row>
    <row r="1167" customFormat="false" ht="12.75" hidden="false" customHeight="false" outlineLevel="0" collapsed="false">
      <c r="A1167" s="0" t="n">
        <v>8275</v>
      </c>
      <c r="B1167" s="0" t="n">
        <v>30219</v>
      </c>
      <c r="C1167" s="0" t="s">
        <v>1535</v>
      </c>
      <c r="D1167" s="29" t="n">
        <v>1000000</v>
      </c>
      <c r="E1167" s="0" t="n">
        <v>30219</v>
      </c>
    </row>
    <row r="1168" customFormat="false" ht="12.75" hidden="false" customHeight="false" outlineLevel="0" collapsed="false">
      <c r="A1168" s="0" t="n">
        <v>8452</v>
      </c>
      <c r="B1168" s="0" t="n">
        <v>84026</v>
      </c>
      <c r="C1168" s="0" t="s">
        <v>1536</v>
      </c>
      <c r="D1168" s="29" t="n">
        <v>798708</v>
      </c>
      <c r="E1168" s="0" t="n">
        <v>84026</v>
      </c>
    </row>
    <row r="1169" customFormat="false" ht="12.75" hidden="false" customHeight="false" outlineLevel="0" collapsed="false">
      <c r="A1169" s="0" t="n">
        <v>5569</v>
      </c>
      <c r="B1169" s="0" t="n">
        <v>50732</v>
      </c>
      <c r="C1169" s="0" t="s">
        <v>1537</v>
      </c>
      <c r="D1169" s="29" t="n">
        <v>0</v>
      </c>
      <c r="E1169" s="0" t="n">
        <v>50732</v>
      </c>
    </row>
    <row r="1170" customFormat="false" ht="12.75" hidden="false" customHeight="false" outlineLevel="0" collapsed="false">
      <c r="A1170" s="0" t="n">
        <v>5277</v>
      </c>
      <c r="B1170" s="0" t="n">
        <v>5371</v>
      </c>
      <c r="C1170" s="0" t="s">
        <v>1538</v>
      </c>
      <c r="D1170" s="29" t="n">
        <v>0</v>
      </c>
      <c r="E1170" s="0" t="n">
        <v>5371</v>
      </c>
    </row>
    <row r="1171" customFormat="false" ht="12.75" hidden="false" customHeight="false" outlineLevel="0" collapsed="false">
      <c r="A1171" s="0" t="n">
        <v>5580</v>
      </c>
      <c r="B1171" s="0" t="n">
        <v>50901</v>
      </c>
      <c r="C1171" s="0" t="s">
        <v>1539</v>
      </c>
      <c r="D1171" s="29" t="n">
        <v>0</v>
      </c>
      <c r="E1171" s="0" t="n">
        <v>50901</v>
      </c>
    </row>
    <row r="1172" customFormat="false" ht="12.75" hidden="false" customHeight="false" outlineLevel="0" collapsed="false">
      <c r="A1172" s="0" t="n">
        <v>5581</v>
      </c>
      <c r="B1172" s="0" t="n">
        <v>50903</v>
      </c>
      <c r="C1172" s="0" t="s">
        <v>1540</v>
      </c>
      <c r="D1172" s="29" t="n">
        <v>0</v>
      </c>
      <c r="E1172" s="0" t="n">
        <v>50903</v>
      </c>
    </row>
    <row r="1173" customFormat="false" ht="12.75" hidden="false" customHeight="false" outlineLevel="0" collapsed="false">
      <c r="A1173" s="0" t="n">
        <v>8240</v>
      </c>
      <c r="B1173" s="0" t="n">
        <v>1326</v>
      </c>
      <c r="C1173" s="0" t="s">
        <v>1541</v>
      </c>
      <c r="D1173" s="29" t="n">
        <v>25000</v>
      </c>
      <c r="E1173" s="0" t="n">
        <v>1326</v>
      </c>
    </row>
    <row r="1174" customFormat="false" ht="12.75" hidden="false" customHeight="false" outlineLevel="0" collapsed="false">
      <c r="A1174" s="0" t="n">
        <v>7389</v>
      </c>
      <c r="B1174" s="0" t="n">
        <v>60093</v>
      </c>
      <c r="C1174" s="0" t="s">
        <v>1542</v>
      </c>
      <c r="D1174" s="29" t="n">
        <v>10000</v>
      </c>
      <c r="E1174" s="0" t="n">
        <v>60093</v>
      </c>
    </row>
    <row r="1175" customFormat="false" ht="12.75" hidden="false" customHeight="false" outlineLevel="0" collapsed="false">
      <c r="A1175" s="0" t="n">
        <v>5980</v>
      </c>
      <c r="B1175" s="0" t="n">
        <v>62385</v>
      </c>
      <c r="C1175" s="0" t="s">
        <v>1543</v>
      </c>
      <c r="D1175" s="29" t="n">
        <v>5000000</v>
      </c>
      <c r="E1175" s="0" t="n">
        <v>62385</v>
      </c>
    </row>
    <row r="1176" customFormat="false" ht="12.75" hidden="false" customHeight="false" outlineLevel="0" collapsed="false">
      <c r="A1176" s="0" t="n">
        <v>9469</v>
      </c>
      <c r="B1176" s="0" t="n">
        <v>93623</v>
      </c>
      <c r="C1176" s="0" t="s">
        <v>399</v>
      </c>
      <c r="D1176" s="29" t="n">
        <v>2000000</v>
      </c>
      <c r="E1176" s="0" t="n">
        <v>93623</v>
      </c>
    </row>
    <row r="1177" customFormat="false" ht="12.75" hidden="false" customHeight="false" outlineLevel="0" collapsed="false">
      <c r="A1177" s="0" t="n">
        <v>8681</v>
      </c>
      <c r="B1177" s="0" t="n">
        <v>3561</v>
      </c>
      <c r="C1177" s="0" t="s">
        <v>1544</v>
      </c>
      <c r="D1177" s="29" t="n">
        <v>0</v>
      </c>
      <c r="E1177" s="0" t="n">
        <v>3561</v>
      </c>
    </row>
    <row r="1178" customFormat="false" ht="12.75" hidden="false" customHeight="false" outlineLevel="0" collapsed="false">
      <c r="A1178" s="0" t="n">
        <v>8694</v>
      </c>
      <c r="B1178" s="0" t="n">
        <v>85445</v>
      </c>
      <c r="C1178" s="0" t="s">
        <v>1545</v>
      </c>
      <c r="D1178" s="29" t="n">
        <v>10000000</v>
      </c>
      <c r="E1178" s="0" t="n">
        <v>85445</v>
      </c>
    </row>
    <row r="1179" customFormat="false" ht="12.75" hidden="false" customHeight="false" outlineLevel="0" collapsed="false">
      <c r="A1179" s="0" t="n">
        <v>8310</v>
      </c>
      <c r="B1179" s="0" t="n">
        <v>58508</v>
      </c>
      <c r="C1179" s="0" t="s">
        <v>1546</v>
      </c>
      <c r="D1179" s="29" t="n">
        <v>0</v>
      </c>
      <c r="E1179" s="0" t="n">
        <v>58508</v>
      </c>
    </row>
    <row r="1180" customFormat="false" ht="12.75" hidden="false" customHeight="false" outlineLevel="0" collapsed="false">
      <c r="A1180" s="0" t="n">
        <v>7038</v>
      </c>
      <c r="B1180" s="0" t="n">
        <v>70784</v>
      </c>
      <c r="C1180" s="0" t="s">
        <v>1547</v>
      </c>
      <c r="D1180" s="29" t="n">
        <v>10000000</v>
      </c>
      <c r="E1180" s="0" t="n">
        <v>70784</v>
      </c>
    </row>
    <row r="1181" customFormat="false" ht="12.75" hidden="false" customHeight="false" outlineLevel="0" collapsed="false">
      <c r="A1181" s="0" t="n">
        <v>7039</v>
      </c>
      <c r="B1181" s="0" t="n">
        <v>70786</v>
      </c>
      <c r="C1181" s="0" t="s">
        <v>1548</v>
      </c>
      <c r="D1181" s="29" t="n">
        <v>10000000</v>
      </c>
      <c r="E1181" s="0" t="n">
        <v>70786</v>
      </c>
    </row>
    <row r="1182" customFormat="false" ht="12.75" hidden="false" customHeight="false" outlineLevel="0" collapsed="false">
      <c r="A1182" s="0" t="n">
        <v>7040</v>
      </c>
      <c r="B1182" s="0" t="n">
        <v>70788</v>
      </c>
      <c r="C1182" s="0" t="s">
        <v>1549</v>
      </c>
      <c r="D1182" s="29" t="n">
        <v>10000000</v>
      </c>
      <c r="E1182" s="0" t="n">
        <v>70788</v>
      </c>
    </row>
    <row r="1183" customFormat="false" ht="12.75" hidden="false" customHeight="false" outlineLevel="0" collapsed="false">
      <c r="A1183" s="0" t="n">
        <v>7041</v>
      </c>
      <c r="B1183" s="0" t="n">
        <v>70789</v>
      </c>
      <c r="C1183" s="0" t="s">
        <v>1550</v>
      </c>
      <c r="D1183" s="29" t="n">
        <v>10000000</v>
      </c>
      <c r="E1183" s="0" t="n">
        <v>70789</v>
      </c>
    </row>
    <row r="1184" customFormat="false" ht="12.75" hidden="false" customHeight="false" outlineLevel="0" collapsed="false">
      <c r="A1184" s="0" t="n">
        <v>6994</v>
      </c>
      <c r="B1184" s="0" t="n">
        <v>62390</v>
      </c>
      <c r="C1184" s="0" t="s">
        <v>1551</v>
      </c>
      <c r="D1184" s="29" t="n">
        <v>0</v>
      </c>
      <c r="E1184" s="0" t="n">
        <v>62390</v>
      </c>
    </row>
    <row r="1185" customFormat="false" ht="12.75" hidden="false" customHeight="false" outlineLevel="0" collapsed="false">
      <c r="A1185" s="0" t="n">
        <v>8895</v>
      </c>
      <c r="B1185" s="0" t="n">
        <v>86683</v>
      </c>
      <c r="C1185" s="0" t="s">
        <v>1552</v>
      </c>
      <c r="D1185" s="29" t="n">
        <v>0</v>
      </c>
      <c r="E1185" s="0" t="n">
        <v>86683</v>
      </c>
    </row>
    <row r="1186" customFormat="false" ht="12.75" hidden="false" customHeight="false" outlineLevel="0" collapsed="false">
      <c r="A1186" s="0" t="n">
        <v>7279</v>
      </c>
      <c r="B1186" s="0" t="n">
        <v>77212</v>
      </c>
      <c r="C1186" s="0" t="s">
        <v>1553</v>
      </c>
      <c r="D1186" s="29" t="n">
        <v>0</v>
      </c>
      <c r="E1186" s="0" t="n">
        <v>77212</v>
      </c>
    </row>
    <row r="1187" customFormat="false" ht="12.75" hidden="false" customHeight="false" outlineLevel="0" collapsed="false">
      <c r="A1187" s="0" t="n">
        <v>162</v>
      </c>
      <c r="B1187" s="0" t="n">
        <v>11266</v>
      </c>
      <c r="C1187" s="0" t="s">
        <v>1554</v>
      </c>
      <c r="E1187" s="0" t="n">
        <v>11266</v>
      </c>
    </row>
    <row r="1188" customFormat="false" ht="12.75" hidden="false" customHeight="false" outlineLevel="0" collapsed="false">
      <c r="A1188" s="0" t="n">
        <v>8634</v>
      </c>
      <c r="B1188" s="0" t="n">
        <v>76341</v>
      </c>
      <c r="C1188" s="0" t="s">
        <v>1555</v>
      </c>
      <c r="D1188" s="29" t="n">
        <v>100000000</v>
      </c>
      <c r="E1188" s="0" t="n">
        <v>76341</v>
      </c>
    </row>
    <row r="1189" customFormat="false" ht="12.75" hidden="false" customHeight="false" outlineLevel="0" collapsed="false">
      <c r="A1189" s="0" t="n">
        <v>1168</v>
      </c>
      <c r="B1189" s="0" t="n">
        <v>46503</v>
      </c>
      <c r="C1189" s="0" t="s">
        <v>1556</v>
      </c>
      <c r="D1189" s="29" t="n">
        <v>0</v>
      </c>
      <c r="E1189" s="0" t="n">
        <v>46503</v>
      </c>
    </row>
    <row r="1190" customFormat="false" ht="12.75" hidden="false" customHeight="false" outlineLevel="0" collapsed="false">
      <c r="A1190" s="0" t="n">
        <v>7309</v>
      </c>
      <c r="B1190" s="0" t="n">
        <v>53035</v>
      </c>
      <c r="C1190" s="0" t="s">
        <v>1557</v>
      </c>
      <c r="D1190" s="29" t="n">
        <v>0</v>
      </c>
      <c r="E1190" s="0" t="n">
        <v>53035</v>
      </c>
    </row>
    <row r="1191" customFormat="false" ht="12.75" hidden="false" customHeight="false" outlineLevel="0" collapsed="false">
      <c r="A1191" s="0" t="n">
        <v>1128</v>
      </c>
      <c r="B1191" s="0" t="n">
        <v>58294</v>
      </c>
      <c r="C1191" s="0" t="s">
        <v>1558</v>
      </c>
      <c r="E1191" s="0" t="n">
        <v>58294</v>
      </c>
    </row>
    <row r="1192" customFormat="false" ht="12.75" hidden="false" customHeight="false" outlineLevel="0" collapsed="false">
      <c r="A1192" s="0" t="n">
        <v>6785</v>
      </c>
      <c r="B1192" s="0" t="n">
        <v>26895</v>
      </c>
      <c r="C1192" s="0" t="s">
        <v>1559</v>
      </c>
      <c r="D1192" s="29" t="n">
        <v>0</v>
      </c>
      <c r="E1192" s="0" t="n">
        <v>26895</v>
      </c>
    </row>
    <row r="1193" customFormat="false" ht="12.75" hidden="false" customHeight="false" outlineLevel="0" collapsed="false">
      <c r="A1193" s="0" t="n">
        <v>1169</v>
      </c>
      <c r="B1193" s="0" t="n">
        <v>70914</v>
      </c>
      <c r="C1193" s="0" t="s">
        <v>1560</v>
      </c>
      <c r="D1193" s="29" t="n">
        <v>0</v>
      </c>
      <c r="E1193" s="0" t="n">
        <v>70914</v>
      </c>
    </row>
    <row r="1194" customFormat="false" ht="12.75" hidden="false" customHeight="false" outlineLevel="0" collapsed="false">
      <c r="A1194" s="0" t="n">
        <v>8885</v>
      </c>
      <c r="B1194" s="0" t="n">
        <v>89291</v>
      </c>
      <c r="C1194" s="0" t="s">
        <v>1561</v>
      </c>
      <c r="D1194" s="29" t="n">
        <v>0</v>
      </c>
      <c r="E1194" s="0" t="n">
        <v>89291</v>
      </c>
    </row>
    <row r="1195" customFormat="false" ht="12.75" hidden="false" customHeight="false" outlineLevel="0" collapsed="false">
      <c r="A1195" s="0" t="n">
        <v>6558</v>
      </c>
      <c r="B1195" s="0" t="n">
        <v>57956</v>
      </c>
      <c r="C1195" s="0" t="s">
        <v>112</v>
      </c>
      <c r="D1195" s="29" t="n">
        <v>20000000</v>
      </c>
      <c r="E1195" s="0" t="n">
        <v>57956</v>
      </c>
    </row>
    <row r="1196" customFormat="false" ht="12.75" hidden="false" customHeight="false" outlineLevel="0" collapsed="false">
      <c r="A1196" s="0" t="n">
        <v>9568</v>
      </c>
      <c r="B1196" s="0" t="n">
        <v>66509</v>
      </c>
      <c r="C1196" s="0" t="s">
        <v>1562</v>
      </c>
      <c r="D1196" s="29" t="n">
        <v>0</v>
      </c>
      <c r="E1196" s="0" t="n">
        <v>66509</v>
      </c>
    </row>
    <row r="1197" customFormat="false" ht="12.75" hidden="false" customHeight="false" outlineLevel="0" collapsed="false">
      <c r="A1197" s="0" t="n">
        <v>10176</v>
      </c>
      <c r="B1197" s="0" t="n">
        <v>114159</v>
      </c>
      <c r="C1197" s="0" t="s">
        <v>1563</v>
      </c>
      <c r="D1197" s="29" t="n">
        <v>0</v>
      </c>
      <c r="E1197" s="0" t="n">
        <v>114159</v>
      </c>
    </row>
    <row r="1198" customFormat="false" ht="12.75" hidden="false" customHeight="false" outlineLevel="0" collapsed="false">
      <c r="A1198" s="0" t="n">
        <v>10349</v>
      </c>
      <c r="B1198" s="0" t="n">
        <v>94416</v>
      </c>
      <c r="C1198" s="0" t="s">
        <v>1564</v>
      </c>
      <c r="D1198" s="29" t="n">
        <v>0</v>
      </c>
      <c r="E1198" s="0" t="n">
        <v>94416</v>
      </c>
    </row>
    <row r="1199" customFormat="false" ht="12.75" hidden="false" customHeight="false" outlineLevel="0" collapsed="false">
      <c r="A1199" s="0" t="n">
        <v>259</v>
      </c>
      <c r="B1199" s="0" t="n">
        <v>56926</v>
      </c>
      <c r="C1199" s="0" t="s">
        <v>1565</v>
      </c>
      <c r="E1199" s="0" t="n">
        <v>56926</v>
      </c>
    </row>
    <row r="1200" customFormat="false" ht="12.75" hidden="false" customHeight="false" outlineLevel="0" collapsed="false">
      <c r="A1200" s="0" t="n">
        <v>1125</v>
      </c>
      <c r="B1200" s="0" t="n">
        <v>5375</v>
      </c>
      <c r="C1200" s="0" t="s">
        <v>1566</v>
      </c>
      <c r="E1200" s="0" t="n">
        <v>5375</v>
      </c>
    </row>
    <row r="1201" customFormat="false" ht="12.75" hidden="false" customHeight="false" outlineLevel="0" collapsed="false">
      <c r="A1201" s="0" t="n">
        <v>8306</v>
      </c>
      <c r="B1201" s="0" t="n">
        <v>84857</v>
      </c>
      <c r="C1201" s="0" t="s">
        <v>1567</v>
      </c>
      <c r="D1201" s="29" t="n">
        <v>0</v>
      </c>
      <c r="E1201" s="0" t="n">
        <v>84857</v>
      </c>
    </row>
    <row r="1202" customFormat="false" ht="12.75" hidden="false" customHeight="false" outlineLevel="0" collapsed="false">
      <c r="A1202" s="0" t="n">
        <v>1167</v>
      </c>
      <c r="B1202" s="0" t="n">
        <v>27625</v>
      </c>
      <c r="C1202" s="0" t="s">
        <v>1568</v>
      </c>
      <c r="D1202" s="29" t="n">
        <v>0</v>
      </c>
      <c r="E1202" s="0" t="n">
        <v>27625</v>
      </c>
    </row>
    <row r="1203" customFormat="false" ht="12.75" hidden="false" customHeight="false" outlineLevel="0" collapsed="false">
      <c r="A1203" s="0" t="n">
        <v>8155</v>
      </c>
      <c r="B1203" s="0" t="n">
        <v>80550</v>
      </c>
      <c r="C1203" s="0" t="s">
        <v>1569</v>
      </c>
      <c r="D1203" s="29" t="n">
        <v>0</v>
      </c>
      <c r="E1203" s="0" t="n">
        <v>80550</v>
      </c>
    </row>
    <row r="1204" customFormat="false" ht="12.75" hidden="false" customHeight="false" outlineLevel="0" collapsed="false">
      <c r="A1204" s="0" t="n">
        <v>8051</v>
      </c>
      <c r="B1204" s="0" t="n">
        <v>84135</v>
      </c>
      <c r="C1204" s="0" t="s">
        <v>1570</v>
      </c>
      <c r="D1204" s="29" t="n">
        <v>0</v>
      </c>
      <c r="E1204" s="0" t="n">
        <v>84135</v>
      </c>
    </row>
    <row r="1205" customFormat="false" ht="12.75" hidden="false" customHeight="false" outlineLevel="0" collapsed="false">
      <c r="A1205" s="0" t="n">
        <v>1127</v>
      </c>
      <c r="B1205" s="0" t="n">
        <v>57567</v>
      </c>
      <c r="C1205" s="0" t="s">
        <v>1571</v>
      </c>
      <c r="E1205" s="0" t="n">
        <v>57567</v>
      </c>
    </row>
    <row r="1206" customFormat="false" ht="12.75" hidden="false" customHeight="false" outlineLevel="0" collapsed="false">
      <c r="A1206" s="0" t="n">
        <v>1170</v>
      </c>
      <c r="B1206" s="0" t="n">
        <v>1305</v>
      </c>
      <c r="C1206" s="0" t="s">
        <v>1572</v>
      </c>
      <c r="D1206" s="29" t="n">
        <v>0</v>
      </c>
      <c r="E1206" s="0" t="n">
        <v>1305</v>
      </c>
    </row>
    <row r="1207" customFormat="false" ht="12.75" hidden="false" customHeight="false" outlineLevel="0" collapsed="false">
      <c r="A1207" s="0" t="n">
        <v>1131</v>
      </c>
      <c r="B1207" s="0" t="n">
        <v>63465</v>
      </c>
      <c r="C1207" s="0" t="s">
        <v>1573</v>
      </c>
      <c r="E1207" s="0" t="n">
        <v>63465</v>
      </c>
    </row>
    <row r="1208" customFormat="false" ht="12.75" hidden="false" customHeight="false" outlineLevel="0" collapsed="false">
      <c r="A1208" s="0" t="n">
        <v>169</v>
      </c>
      <c r="B1208" s="0" t="n">
        <v>26048</v>
      </c>
      <c r="C1208" s="0" t="s">
        <v>1574</v>
      </c>
      <c r="E1208" s="0" t="n">
        <v>26048</v>
      </c>
    </row>
    <row r="1209" customFormat="false" ht="12.75" hidden="false" customHeight="false" outlineLevel="0" collapsed="false">
      <c r="A1209" s="0" t="n">
        <v>1166</v>
      </c>
      <c r="B1209" s="0" t="n">
        <v>11356</v>
      </c>
      <c r="C1209" s="0" t="s">
        <v>1575</v>
      </c>
      <c r="D1209" s="29" t="n">
        <v>0</v>
      </c>
      <c r="E1209" s="0" t="n">
        <v>11356</v>
      </c>
    </row>
    <row r="1210" customFormat="false" ht="12.75" hidden="false" customHeight="false" outlineLevel="0" collapsed="false">
      <c r="A1210" s="0" t="n">
        <v>6601</v>
      </c>
      <c r="B1210" s="0" t="n">
        <v>72425</v>
      </c>
      <c r="C1210" s="0" t="s">
        <v>1576</v>
      </c>
      <c r="D1210" s="29" t="n">
        <v>1000000</v>
      </c>
      <c r="E1210" s="0" t="n">
        <v>72425</v>
      </c>
    </row>
    <row r="1211" customFormat="false" ht="12.75" hidden="false" customHeight="false" outlineLevel="0" collapsed="false">
      <c r="A1211" s="0" t="n">
        <v>6919</v>
      </c>
      <c r="B1211" s="0" t="n">
        <v>45549</v>
      </c>
      <c r="C1211" s="0" t="s">
        <v>1577</v>
      </c>
      <c r="D1211" s="29" t="n">
        <v>0</v>
      </c>
      <c r="E1211" s="0" t="n">
        <v>45549</v>
      </c>
    </row>
    <row r="1212" customFormat="false" ht="12.75" hidden="false" customHeight="false" outlineLevel="0" collapsed="false">
      <c r="A1212" s="0" t="n">
        <v>6825</v>
      </c>
      <c r="B1212" s="0" t="n">
        <v>51732</v>
      </c>
      <c r="C1212" s="0" t="s">
        <v>143</v>
      </c>
      <c r="D1212" s="29" t="n">
        <v>750000</v>
      </c>
      <c r="E1212" s="0" t="n">
        <v>51732</v>
      </c>
    </row>
    <row r="1213" customFormat="false" ht="12.75" hidden="false" customHeight="false" outlineLevel="0" collapsed="false">
      <c r="A1213" s="0" t="n">
        <v>7374</v>
      </c>
      <c r="B1213" s="0" t="n">
        <v>77229</v>
      </c>
      <c r="C1213" s="0" t="s">
        <v>1578</v>
      </c>
      <c r="D1213" s="29" t="n">
        <v>200000</v>
      </c>
      <c r="E1213" s="0" t="n">
        <v>77229</v>
      </c>
    </row>
    <row r="1214" customFormat="false" ht="12.75" hidden="false" customHeight="false" outlineLevel="0" collapsed="false">
      <c r="A1214" s="0" t="n">
        <v>5237</v>
      </c>
      <c r="B1214" s="0" t="n">
        <v>3669</v>
      </c>
      <c r="C1214" s="0" t="s">
        <v>1579</v>
      </c>
      <c r="D1214" s="29" t="n">
        <v>0</v>
      </c>
      <c r="E1214" s="0" t="n">
        <v>3669</v>
      </c>
    </row>
    <row r="1215" customFormat="false" ht="12.75" hidden="false" customHeight="false" outlineLevel="0" collapsed="false">
      <c r="A1215" s="0" t="n">
        <v>9251</v>
      </c>
      <c r="B1215" s="0" t="n">
        <v>88048</v>
      </c>
      <c r="C1215" s="0" t="s">
        <v>1580</v>
      </c>
      <c r="D1215" s="29" t="n">
        <v>2000</v>
      </c>
      <c r="E1215" s="0" t="n">
        <v>88048</v>
      </c>
    </row>
    <row r="1216" customFormat="false" ht="12.75" hidden="false" customHeight="false" outlineLevel="0" collapsed="false">
      <c r="A1216" s="0" t="n">
        <v>5533</v>
      </c>
      <c r="B1216" s="0" t="n">
        <v>48962</v>
      </c>
      <c r="C1216" s="0" t="s">
        <v>1581</v>
      </c>
      <c r="D1216" s="29" t="n">
        <v>0</v>
      </c>
      <c r="E1216" s="0" t="n">
        <v>48962</v>
      </c>
    </row>
    <row r="1217" customFormat="false" ht="12.75" hidden="false" customHeight="false" outlineLevel="0" collapsed="false">
      <c r="A1217" s="0" t="n">
        <v>7438</v>
      </c>
      <c r="B1217" s="0" t="n">
        <v>75103</v>
      </c>
      <c r="C1217" s="0" t="s">
        <v>1582</v>
      </c>
      <c r="D1217" s="29" t="n">
        <v>4968480</v>
      </c>
      <c r="E1217" s="0" t="n">
        <v>75103</v>
      </c>
    </row>
    <row r="1218" customFormat="false" ht="12.75" hidden="false" customHeight="false" outlineLevel="0" collapsed="false">
      <c r="A1218" s="0" t="n">
        <v>8350</v>
      </c>
      <c r="B1218" s="0" t="n">
        <v>82793</v>
      </c>
      <c r="C1218" s="0" t="s">
        <v>1583</v>
      </c>
      <c r="D1218" s="29" t="n">
        <v>3466504</v>
      </c>
      <c r="E1218" s="0" t="n">
        <v>82793</v>
      </c>
    </row>
    <row r="1219" customFormat="false" ht="12.75" hidden="false" customHeight="false" outlineLevel="0" collapsed="false">
      <c r="A1219" s="0" t="n">
        <v>5544</v>
      </c>
      <c r="B1219" s="0" t="n">
        <v>49531</v>
      </c>
      <c r="C1219" s="0" t="s">
        <v>1584</v>
      </c>
      <c r="D1219" s="29" t="n">
        <v>0</v>
      </c>
      <c r="E1219" s="0" t="n">
        <v>49531</v>
      </c>
    </row>
    <row r="1220" customFormat="false" ht="12.75" hidden="false" customHeight="false" outlineLevel="0" collapsed="false">
      <c r="A1220" s="0" t="n">
        <v>5512</v>
      </c>
      <c r="B1220" s="0" t="n">
        <v>47355</v>
      </c>
      <c r="C1220" s="0" t="s">
        <v>1585</v>
      </c>
      <c r="D1220" s="29" t="n">
        <v>50000</v>
      </c>
      <c r="E1220" s="0" t="n">
        <v>47355</v>
      </c>
    </row>
    <row r="1221" customFormat="false" ht="12.75" hidden="false" customHeight="false" outlineLevel="0" collapsed="false">
      <c r="A1221" s="0" t="n">
        <v>9279</v>
      </c>
      <c r="B1221" s="0" t="n">
        <v>83642</v>
      </c>
      <c r="C1221" s="0" t="s">
        <v>1586</v>
      </c>
      <c r="D1221" s="29" t="n">
        <v>6000000</v>
      </c>
      <c r="E1221" s="0" t="n">
        <v>83642</v>
      </c>
    </row>
    <row r="1222" customFormat="false" ht="12.75" hidden="false" customHeight="false" outlineLevel="0" collapsed="false">
      <c r="A1222" s="0" t="n">
        <v>6024</v>
      </c>
      <c r="B1222" s="0" t="n">
        <v>63933</v>
      </c>
      <c r="C1222" s="0" t="s">
        <v>1587</v>
      </c>
      <c r="D1222" s="29" t="n">
        <v>6925759</v>
      </c>
      <c r="E1222" s="0" t="n">
        <v>63933</v>
      </c>
    </row>
    <row r="1223" customFormat="false" ht="12.75" hidden="false" customHeight="false" outlineLevel="0" collapsed="false">
      <c r="A1223" s="0" t="n">
        <v>8785</v>
      </c>
      <c r="B1223" s="0" t="n">
        <v>91219</v>
      </c>
      <c r="C1223" s="0" t="s">
        <v>55</v>
      </c>
      <c r="D1223" s="29" t="n">
        <v>10000000</v>
      </c>
      <c r="E1223" s="0" t="n">
        <v>91219</v>
      </c>
    </row>
    <row r="1224" customFormat="false" ht="12.75" hidden="false" customHeight="false" outlineLevel="0" collapsed="false">
      <c r="A1224" s="0" t="n">
        <v>5620</v>
      </c>
      <c r="B1224" s="0" t="n">
        <v>51084</v>
      </c>
      <c r="C1224" s="0" t="s">
        <v>1588</v>
      </c>
      <c r="D1224" s="29" t="n">
        <v>0</v>
      </c>
      <c r="E1224" s="0" t="n">
        <v>51084</v>
      </c>
    </row>
    <row r="1225" customFormat="false" ht="12.75" hidden="false" customHeight="false" outlineLevel="0" collapsed="false">
      <c r="A1225" s="0" t="n">
        <v>8034</v>
      </c>
      <c r="B1225" s="0" t="n">
        <v>70871</v>
      </c>
      <c r="C1225" s="0" t="s">
        <v>1589</v>
      </c>
      <c r="D1225" s="29" t="n">
        <v>800000</v>
      </c>
      <c r="E1225" s="0" t="n">
        <v>70871</v>
      </c>
    </row>
    <row r="1226" customFormat="false" ht="12.75" hidden="false" customHeight="false" outlineLevel="0" collapsed="false">
      <c r="A1226" s="0" t="n">
        <v>5018</v>
      </c>
      <c r="B1226" s="0" t="n">
        <v>90</v>
      </c>
      <c r="C1226" s="0" t="s">
        <v>1590</v>
      </c>
      <c r="D1226" s="29" t="n">
        <v>0</v>
      </c>
      <c r="E1226" s="0" t="n">
        <v>90</v>
      </c>
    </row>
    <row r="1227" customFormat="false" ht="12.75" hidden="false" customHeight="false" outlineLevel="0" collapsed="false">
      <c r="A1227" s="0" t="n">
        <v>6783</v>
      </c>
      <c r="B1227" s="0" t="n">
        <v>60949</v>
      </c>
      <c r="C1227" s="0" t="s">
        <v>105</v>
      </c>
      <c r="D1227" s="29" t="n">
        <v>5000000</v>
      </c>
      <c r="E1227" s="0" t="n">
        <v>60949</v>
      </c>
    </row>
    <row r="1228" customFormat="false" ht="12.75" hidden="false" customHeight="false" outlineLevel="0" collapsed="false">
      <c r="A1228" s="0" t="n">
        <v>9676</v>
      </c>
      <c r="B1228" s="0" t="n">
        <v>99116</v>
      </c>
      <c r="C1228" s="0" t="s">
        <v>1591</v>
      </c>
      <c r="D1228" s="29" t="n">
        <v>16000</v>
      </c>
      <c r="E1228" s="0" t="n">
        <v>99116</v>
      </c>
    </row>
    <row r="1229" customFormat="false" ht="12.75" hidden="false" customHeight="false" outlineLevel="0" collapsed="false">
      <c r="A1229" s="0" t="n">
        <v>5864</v>
      </c>
      <c r="B1229" s="0" t="n">
        <v>58078</v>
      </c>
      <c r="C1229" s="0" t="s">
        <v>1592</v>
      </c>
      <c r="D1229" s="29" t="n">
        <v>0</v>
      </c>
      <c r="E1229" s="0" t="n">
        <v>58078</v>
      </c>
    </row>
    <row r="1230" customFormat="false" ht="12.75" hidden="false" customHeight="false" outlineLevel="0" collapsed="false">
      <c r="A1230" s="0" t="n">
        <v>5367</v>
      </c>
      <c r="B1230" s="0" t="n">
        <v>26119</v>
      </c>
      <c r="C1230" s="0" t="s">
        <v>1593</v>
      </c>
      <c r="D1230" s="29" t="n">
        <v>80000</v>
      </c>
      <c r="E1230" s="0" t="n">
        <v>26119</v>
      </c>
    </row>
    <row r="1231" customFormat="false" ht="12.75" hidden="false" customHeight="false" outlineLevel="0" collapsed="false">
      <c r="A1231" s="0" t="n">
        <v>8190</v>
      </c>
      <c r="B1231" s="0" t="n">
        <v>80111</v>
      </c>
      <c r="C1231" s="0" t="s">
        <v>272</v>
      </c>
      <c r="D1231" s="29" t="n">
        <v>3865807</v>
      </c>
      <c r="E1231" s="0" t="n">
        <v>80111</v>
      </c>
    </row>
    <row r="1232" customFormat="false" ht="12.75" hidden="false" customHeight="false" outlineLevel="0" collapsed="false">
      <c r="A1232" s="0" t="n">
        <v>6046</v>
      </c>
      <c r="B1232" s="0" t="n">
        <v>64370</v>
      </c>
      <c r="C1232" s="0" t="s">
        <v>1594</v>
      </c>
      <c r="D1232" s="29" t="n">
        <v>9593321</v>
      </c>
      <c r="E1232" s="0" t="n">
        <v>64370</v>
      </c>
    </row>
    <row r="1233" customFormat="false" ht="12.75" hidden="false" customHeight="false" outlineLevel="0" collapsed="false">
      <c r="A1233" s="0" t="n">
        <v>7453</v>
      </c>
      <c r="B1233" s="0" t="n">
        <v>71724</v>
      </c>
      <c r="C1233" s="0" t="s">
        <v>1595</v>
      </c>
      <c r="D1233" s="29" t="n">
        <v>647468</v>
      </c>
      <c r="E1233" s="0" t="n">
        <v>71724</v>
      </c>
    </row>
    <row r="1234" customFormat="false" ht="12.75" hidden="false" customHeight="false" outlineLevel="0" collapsed="false">
      <c r="A1234" s="0" t="n">
        <v>6711</v>
      </c>
      <c r="B1234" s="0" t="n">
        <v>73244</v>
      </c>
      <c r="C1234" s="0" t="s">
        <v>1596</v>
      </c>
      <c r="D1234" s="29" t="n">
        <v>15648365</v>
      </c>
      <c r="E1234" s="0" t="n">
        <v>73244</v>
      </c>
    </row>
    <row r="1235" customFormat="false" ht="12.75" hidden="false" customHeight="false" outlineLevel="0" collapsed="false">
      <c r="A1235" s="0" t="n">
        <v>6820</v>
      </c>
      <c r="B1235" s="0" t="n">
        <v>71318</v>
      </c>
      <c r="C1235" s="0" t="s">
        <v>1597</v>
      </c>
      <c r="D1235" s="29" t="n">
        <v>25000000</v>
      </c>
      <c r="E1235" s="0" t="n">
        <v>71318</v>
      </c>
    </row>
    <row r="1236" customFormat="false" ht="12.75" hidden="false" customHeight="false" outlineLevel="0" collapsed="false">
      <c r="A1236" s="0" t="n">
        <v>8474</v>
      </c>
      <c r="B1236" s="0" t="n">
        <v>86669</v>
      </c>
      <c r="C1236" s="0" t="s">
        <v>1598</v>
      </c>
      <c r="D1236" s="29" t="n">
        <v>0</v>
      </c>
      <c r="E1236" s="0" t="n">
        <v>86669</v>
      </c>
    </row>
    <row r="1237" customFormat="false" ht="12.75" hidden="false" customHeight="false" outlineLevel="0" collapsed="false">
      <c r="A1237" s="0" t="n">
        <v>8768</v>
      </c>
      <c r="B1237" s="0" t="n">
        <v>90894</v>
      </c>
      <c r="C1237" s="0" t="s">
        <v>1599</v>
      </c>
      <c r="D1237" s="29" t="n">
        <v>0</v>
      </c>
      <c r="E1237" s="0" t="n">
        <v>90894</v>
      </c>
    </row>
    <row r="1238" customFormat="false" ht="12.75" hidden="false" customHeight="false" outlineLevel="0" collapsed="false">
      <c r="A1238" s="0" t="n">
        <v>6594</v>
      </c>
      <c r="B1238" s="0" t="n">
        <v>52405</v>
      </c>
      <c r="C1238" s="0" t="s">
        <v>1600</v>
      </c>
      <c r="D1238" s="29" t="n">
        <v>10000000</v>
      </c>
      <c r="E1238" s="0" t="n">
        <v>52405</v>
      </c>
    </row>
    <row r="1239" customFormat="false" ht="12.75" hidden="false" customHeight="false" outlineLevel="0" collapsed="false">
      <c r="A1239" s="0" t="n">
        <v>6796</v>
      </c>
      <c r="B1239" s="0" t="n">
        <v>1233</v>
      </c>
      <c r="C1239" s="0" t="s">
        <v>1601</v>
      </c>
      <c r="D1239" s="29" t="n">
        <v>25000000</v>
      </c>
      <c r="E1239" s="0" t="n">
        <v>1233</v>
      </c>
    </row>
    <row r="1240" customFormat="false" ht="12.75" hidden="false" customHeight="false" outlineLevel="0" collapsed="false">
      <c r="A1240" s="0" t="n">
        <v>6648</v>
      </c>
      <c r="B1240" s="0" t="n">
        <v>65938</v>
      </c>
      <c r="C1240" s="0" t="s">
        <v>1602</v>
      </c>
      <c r="D1240" s="29" t="n">
        <v>100000000</v>
      </c>
      <c r="E1240" s="0" t="n">
        <v>65938</v>
      </c>
    </row>
    <row r="1241" customFormat="false" ht="12.75" hidden="false" customHeight="false" outlineLevel="0" collapsed="false">
      <c r="A1241" s="0" t="n">
        <v>9364</v>
      </c>
      <c r="B1241" s="0" t="n">
        <v>74886</v>
      </c>
      <c r="C1241" s="0" t="s">
        <v>1603</v>
      </c>
      <c r="D1241" s="29" t="n">
        <v>100000000000</v>
      </c>
      <c r="E1241" s="0" t="n">
        <v>74886</v>
      </c>
    </row>
    <row r="1242" customFormat="false" ht="12.75" hidden="false" customHeight="false" outlineLevel="0" collapsed="false">
      <c r="A1242" s="0" t="n">
        <v>7193</v>
      </c>
      <c r="B1242" s="0" t="n">
        <v>76285</v>
      </c>
      <c r="C1242" s="0" t="s">
        <v>1604</v>
      </c>
      <c r="D1242" s="29" t="n">
        <v>0</v>
      </c>
      <c r="E1242" s="0" t="n">
        <v>76285</v>
      </c>
    </row>
    <row r="1243" customFormat="false" ht="12.75" hidden="false" customHeight="false" outlineLevel="0" collapsed="false">
      <c r="A1243" s="0" t="n">
        <v>8663</v>
      </c>
      <c r="B1243" s="0" t="n">
        <v>88250</v>
      </c>
      <c r="C1243" s="0" t="s">
        <v>1605</v>
      </c>
      <c r="D1243" s="29" t="n">
        <v>100000000</v>
      </c>
      <c r="E1243" s="0" t="n">
        <v>88250</v>
      </c>
    </row>
    <row r="1244" customFormat="false" ht="12.75" hidden="false" customHeight="false" outlineLevel="0" collapsed="false">
      <c r="A1244" s="0" t="n">
        <v>8295</v>
      </c>
      <c r="B1244" s="0" t="n">
        <v>83837</v>
      </c>
      <c r="C1244" s="0" t="s">
        <v>1606</v>
      </c>
      <c r="D1244" s="29" t="n">
        <v>10000000</v>
      </c>
      <c r="E1244" s="0" t="n">
        <v>83837</v>
      </c>
    </row>
    <row r="1245" customFormat="false" ht="12.75" hidden="false" customHeight="false" outlineLevel="0" collapsed="false">
      <c r="A1245" s="0" t="n">
        <v>8662</v>
      </c>
      <c r="B1245" s="0" t="n">
        <v>88249</v>
      </c>
      <c r="C1245" s="0" t="s">
        <v>1607</v>
      </c>
      <c r="D1245" s="29" t="n">
        <v>100000000</v>
      </c>
      <c r="E1245" s="0" t="n">
        <v>88249</v>
      </c>
    </row>
    <row r="1246" customFormat="false" ht="12.75" hidden="false" customHeight="false" outlineLevel="0" collapsed="false">
      <c r="A1246" s="0" t="n">
        <v>8311</v>
      </c>
      <c r="B1246" s="0" t="n">
        <v>85062</v>
      </c>
      <c r="C1246" s="0" t="s">
        <v>1608</v>
      </c>
      <c r="D1246" s="29" t="n">
        <v>100000000</v>
      </c>
      <c r="E1246" s="0" t="n">
        <v>85062</v>
      </c>
    </row>
    <row r="1247" customFormat="false" ht="12.75" hidden="false" customHeight="false" outlineLevel="0" collapsed="false">
      <c r="A1247" s="0" t="n">
        <v>10291</v>
      </c>
      <c r="B1247" s="0" t="n">
        <v>139732</v>
      </c>
      <c r="C1247" s="0" t="s">
        <v>1609</v>
      </c>
      <c r="D1247" s="29" t="n">
        <v>100000000</v>
      </c>
      <c r="E1247" s="0" t="n">
        <v>139732</v>
      </c>
    </row>
    <row r="1248" customFormat="false" ht="12.75" hidden="false" customHeight="false" outlineLevel="0" collapsed="false">
      <c r="A1248" s="0" t="n">
        <v>8736</v>
      </c>
      <c r="B1248" s="0" t="n">
        <v>57318</v>
      </c>
      <c r="C1248" s="0" t="s">
        <v>1610</v>
      </c>
      <c r="D1248" s="29" t="n">
        <v>1000000000</v>
      </c>
      <c r="E1248" s="0" t="n">
        <v>57318</v>
      </c>
    </row>
    <row r="1249" customFormat="false" ht="12.75" hidden="false" customHeight="false" outlineLevel="0" collapsed="false">
      <c r="A1249" s="0" t="n">
        <v>8737</v>
      </c>
      <c r="B1249" s="0" t="n">
        <v>57319</v>
      </c>
      <c r="C1249" s="0" t="s">
        <v>1611</v>
      </c>
      <c r="D1249" s="29" t="n">
        <v>100000000000</v>
      </c>
      <c r="E1249" s="0" t="n">
        <v>57319</v>
      </c>
    </row>
    <row r="1250" customFormat="false" ht="12.75" hidden="false" customHeight="false" outlineLevel="0" collapsed="false">
      <c r="A1250" s="0" t="n">
        <v>10410</v>
      </c>
      <c r="B1250" s="0" t="n">
        <v>157402</v>
      </c>
      <c r="C1250" s="0" t="s">
        <v>1612</v>
      </c>
      <c r="D1250" s="29" t="n">
        <v>100000000</v>
      </c>
      <c r="E1250" s="0" t="n">
        <v>157402</v>
      </c>
    </row>
    <row r="1251" customFormat="false" ht="12.75" hidden="false" customHeight="false" outlineLevel="0" collapsed="false">
      <c r="A1251" s="0" t="n">
        <v>10295</v>
      </c>
      <c r="B1251" s="0" t="n">
        <v>142517</v>
      </c>
      <c r="C1251" s="0" t="s">
        <v>1613</v>
      </c>
      <c r="D1251" s="29" t="n">
        <v>100000000</v>
      </c>
      <c r="E1251" s="0" t="n">
        <v>142517</v>
      </c>
    </row>
    <row r="1252" customFormat="false" ht="12.75" hidden="false" customHeight="false" outlineLevel="0" collapsed="false">
      <c r="A1252" s="0" t="n">
        <v>10296</v>
      </c>
      <c r="B1252" s="0" t="n">
        <v>142521</v>
      </c>
      <c r="C1252" s="0" t="s">
        <v>1614</v>
      </c>
      <c r="D1252" s="29" t="n">
        <v>100000000</v>
      </c>
      <c r="E1252" s="0" t="n">
        <v>142521</v>
      </c>
    </row>
    <row r="1253" customFormat="false" ht="12.75" hidden="false" customHeight="false" outlineLevel="0" collapsed="false">
      <c r="A1253" s="0" t="n">
        <v>10297</v>
      </c>
      <c r="B1253" s="0" t="n">
        <v>142519</v>
      </c>
      <c r="C1253" s="0" t="s">
        <v>1615</v>
      </c>
      <c r="D1253" s="29" t="n">
        <v>100000000</v>
      </c>
      <c r="E1253" s="0" t="n">
        <v>142519</v>
      </c>
    </row>
    <row r="1254" customFormat="false" ht="12.75" hidden="false" customHeight="false" outlineLevel="0" collapsed="false">
      <c r="A1254" s="0" t="n">
        <v>6606</v>
      </c>
      <c r="B1254" s="0" t="n">
        <v>56846</v>
      </c>
      <c r="C1254" s="0" t="s">
        <v>1616</v>
      </c>
      <c r="D1254" s="29" t="n">
        <v>100000000</v>
      </c>
      <c r="E1254" s="0" t="n">
        <v>56846</v>
      </c>
    </row>
    <row r="1255" customFormat="false" ht="12.75" hidden="false" customHeight="false" outlineLevel="0" collapsed="false">
      <c r="A1255" s="0" t="n">
        <v>6574</v>
      </c>
      <c r="B1255" s="0" t="n">
        <v>56683</v>
      </c>
      <c r="C1255" s="0" t="s">
        <v>1617</v>
      </c>
      <c r="D1255" s="29" t="n">
        <v>100000000</v>
      </c>
      <c r="E1255" s="0" t="n">
        <v>56683</v>
      </c>
    </row>
    <row r="1256" customFormat="false" ht="12.75" hidden="false" customHeight="false" outlineLevel="0" collapsed="false">
      <c r="A1256" s="0" t="n">
        <v>6918</v>
      </c>
      <c r="B1256" s="0" t="n">
        <v>56964</v>
      </c>
      <c r="C1256" s="0" t="s">
        <v>1618</v>
      </c>
      <c r="D1256" s="29" t="n">
        <v>100000000</v>
      </c>
      <c r="E1256" s="0" t="n">
        <v>56964</v>
      </c>
    </row>
    <row r="1257" customFormat="false" ht="12.75" hidden="false" customHeight="false" outlineLevel="0" collapsed="false">
      <c r="A1257" s="0" t="n">
        <v>6973</v>
      </c>
      <c r="B1257" s="0" t="n">
        <v>63088</v>
      </c>
      <c r="C1257" s="0" t="s">
        <v>1619</v>
      </c>
      <c r="D1257" s="29" t="n">
        <v>100000000</v>
      </c>
      <c r="E1257" s="0" t="n">
        <v>63088</v>
      </c>
    </row>
    <row r="1258" customFormat="false" ht="12.75" hidden="false" customHeight="false" outlineLevel="0" collapsed="false">
      <c r="A1258" s="0" t="n">
        <v>6560</v>
      </c>
      <c r="B1258" s="0" t="n">
        <v>57089</v>
      </c>
      <c r="C1258" s="0" t="s">
        <v>1620</v>
      </c>
      <c r="D1258" s="29" t="n">
        <v>10000000000</v>
      </c>
      <c r="E1258" s="0" t="n">
        <v>57089</v>
      </c>
    </row>
    <row r="1259" customFormat="false" ht="12.75" hidden="false" customHeight="false" outlineLevel="0" collapsed="false">
      <c r="A1259" s="0" t="n">
        <v>8394</v>
      </c>
      <c r="B1259" s="0" t="n">
        <v>56679</v>
      </c>
      <c r="C1259" s="0" t="s">
        <v>1621</v>
      </c>
      <c r="D1259" s="29" t="n">
        <v>100000000</v>
      </c>
      <c r="E1259" s="0" t="n">
        <v>56679</v>
      </c>
    </row>
    <row r="1260" customFormat="false" ht="12.75" hidden="false" customHeight="false" outlineLevel="0" collapsed="false">
      <c r="A1260" s="0" t="n">
        <v>8690</v>
      </c>
      <c r="B1260" s="0" t="n">
        <v>87691</v>
      </c>
      <c r="C1260" s="0" t="s">
        <v>1622</v>
      </c>
      <c r="D1260" s="29" t="n">
        <v>100000000</v>
      </c>
      <c r="E1260" s="0" t="n">
        <v>87691</v>
      </c>
    </row>
    <row r="1261" customFormat="false" ht="12.75" hidden="false" customHeight="false" outlineLevel="0" collapsed="false">
      <c r="A1261" s="0" t="n">
        <v>6604</v>
      </c>
      <c r="B1261" s="0" t="n">
        <v>71104</v>
      </c>
      <c r="C1261" s="0" t="s">
        <v>1623</v>
      </c>
      <c r="D1261" s="29" t="n">
        <v>100000000</v>
      </c>
      <c r="E1261" s="0" t="n">
        <v>71104</v>
      </c>
    </row>
    <row r="1262" customFormat="false" ht="12.75" hidden="false" customHeight="false" outlineLevel="0" collapsed="false">
      <c r="A1262" s="0" t="n">
        <v>8466</v>
      </c>
      <c r="B1262" s="0" t="n">
        <v>84191</v>
      </c>
      <c r="C1262" s="0" t="s">
        <v>1624</v>
      </c>
      <c r="D1262" s="29" t="n">
        <v>1000000000</v>
      </c>
      <c r="E1262" s="0" t="n">
        <v>84191</v>
      </c>
    </row>
    <row r="1263" customFormat="false" ht="12.75" hidden="false" customHeight="false" outlineLevel="0" collapsed="false">
      <c r="A1263" s="0" t="n">
        <v>6568</v>
      </c>
      <c r="B1263" s="0" t="n">
        <v>56847</v>
      </c>
      <c r="C1263" s="0" t="s">
        <v>1625</v>
      </c>
      <c r="D1263" s="29" t="n">
        <v>100000000</v>
      </c>
      <c r="E1263" s="0" t="n">
        <v>56847</v>
      </c>
    </row>
    <row r="1264" customFormat="false" ht="12.75" hidden="false" customHeight="false" outlineLevel="0" collapsed="false">
      <c r="A1264" s="0" t="n">
        <v>6561</v>
      </c>
      <c r="B1264" s="0" t="n">
        <v>57086</v>
      </c>
      <c r="C1264" s="0" t="s">
        <v>1626</v>
      </c>
      <c r="D1264" s="29" t="n">
        <v>100000000</v>
      </c>
      <c r="E1264" s="0" t="n">
        <v>57086</v>
      </c>
    </row>
    <row r="1265" customFormat="false" ht="12.75" hidden="false" customHeight="false" outlineLevel="0" collapsed="false">
      <c r="A1265" s="0" t="n">
        <v>9501</v>
      </c>
      <c r="B1265" s="0" t="n">
        <v>95559</v>
      </c>
      <c r="C1265" s="0" t="s">
        <v>1627</v>
      </c>
      <c r="D1265" s="29" t="n">
        <v>100000000</v>
      </c>
      <c r="E1265" s="0" t="n">
        <v>95559</v>
      </c>
    </row>
    <row r="1266" customFormat="false" ht="12.75" hidden="false" customHeight="false" outlineLevel="0" collapsed="false">
      <c r="A1266" s="0" t="n">
        <v>9473</v>
      </c>
      <c r="B1266" s="0" t="n">
        <v>95561</v>
      </c>
      <c r="C1266" s="0" t="s">
        <v>1628</v>
      </c>
      <c r="D1266" s="29" t="n">
        <v>100000000</v>
      </c>
      <c r="E1266" s="0" t="n">
        <v>95561</v>
      </c>
    </row>
    <row r="1267" customFormat="false" ht="12.75" hidden="false" customHeight="false" outlineLevel="0" collapsed="false">
      <c r="A1267" s="0" t="n">
        <v>10346</v>
      </c>
      <c r="B1267" s="0" t="n">
        <v>113111</v>
      </c>
      <c r="C1267" s="0" t="s">
        <v>1629</v>
      </c>
      <c r="D1267" s="29" t="n">
        <v>100000000</v>
      </c>
      <c r="E1267" s="0" t="n">
        <v>113111</v>
      </c>
    </row>
    <row r="1268" customFormat="false" ht="12.75" hidden="false" customHeight="false" outlineLevel="0" collapsed="false">
      <c r="A1268" s="0" t="n">
        <v>6575</v>
      </c>
      <c r="B1268" s="0" t="n">
        <v>56681</v>
      </c>
      <c r="C1268" s="0" t="s">
        <v>1630</v>
      </c>
      <c r="D1268" s="29" t="n">
        <v>10000000000000000</v>
      </c>
      <c r="E1268" s="0" t="n">
        <v>56681</v>
      </c>
    </row>
    <row r="1269" customFormat="false" ht="12.75" hidden="false" customHeight="false" outlineLevel="0" collapsed="false">
      <c r="A1269" s="0" t="n">
        <v>6971</v>
      </c>
      <c r="B1269" s="0" t="n">
        <v>56688</v>
      </c>
      <c r="C1269" s="0" t="s">
        <v>1631</v>
      </c>
      <c r="D1269" s="29" t="n">
        <v>100000000</v>
      </c>
      <c r="E1269" s="0" t="n">
        <v>56688</v>
      </c>
    </row>
    <row r="1270" customFormat="false" ht="12.75" hidden="false" customHeight="false" outlineLevel="0" collapsed="false">
      <c r="A1270" s="0" t="n">
        <v>6567</v>
      </c>
      <c r="B1270" s="0" t="n">
        <v>56848</v>
      </c>
      <c r="C1270" s="0" t="s">
        <v>1632</v>
      </c>
      <c r="D1270" s="29" t="n">
        <v>10000000000000000</v>
      </c>
      <c r="E1270" s="0" t="n">
        <v>56848</v>
      </c>
    </row>
    <row r="1271" customFormat="false" ht="12.75" hidden="false" customHeight="false" outlineLevel="0" collapsed="false">
      <c r="A1271" s="0" t="n">
        <v>6573</v>
      </c>
      <c r="B1271" s="0" t="n">
        <v>56687</v>
      </c>
      <c r="C1271" s="0" t="s">
        <v>1633</v>
      </c>
      <c r="D1271" s="29" t="n">
        <v>1000000000</v>
      </c>
      <c r="E1271" s="0" t="n">
        <v>56687</v>
      </c>
    </row>
    <row r="1272" customFormat="false" ht="12.75" hidden="false" customHeight="false" outlineLevel="0" collapsed="false">
      <c r="A1272" s="0" t="n">
        <v>6566</v>
      </c>
      <c r="B1272" s="0" t="n">
        <v>56849</v>
      </c>
      <c r="C1272" s="0" t="s">
        <v>1634</v>
      </c>
      <c r="D1272" s="29" t="n">
        <v>100000000</v>
      </c>
      <c r="E1272" s="0" t="n">
        <v>56849</v>
      </c>
    </row>
    <row r="1273" customFormat="false" ht="12.75" hidden="false" customHeight="false" outlineLevel="0" collapsed="false">
      <c r="A1273" s="0" t="n">
        <v>8735</v>
      </c>
      <c r="B1273" s="0" t="n">
        <v>88550</v>
      </c>
      <c r="C1273" s="0" t="s">
        <v>1635</v>
      </c>
      <c r="D1273" s="29" t="n">
        <v>1000000000</v>
      </c>
      <c r="E1273" s="0" t="n">
        <v>88550</v>
      </c>
    </row>
    <row r="1274" customFormat="false" ht="12.75" hidden="false" customHeight="false" outlineLevel="0" collapsed="false">
      <c r="A1274" s="0" t="n">
        <v>9526</v>
      </c>
      <c r="B1274" s="0" t="n">
        <v>95270</v>
      </c>
      <c r="C1274" s="0" t="s">
        <v>1636</v>
      </c>
      <c r="D1274" s="29" t="n">
        <v>1000000000</v>
      </c>
      <c r="E1274" s="0" t="n">
        <v>95270</v>
      </c>
    </row>
    <row r="1275" customFormat="false" ht="12.75" hidden="false" customHeight="false" outlineLevel="0" collapsed="false">
      <c r="A1275" s="0" t="n">
        <v>8361</v>
      </c>
      <c r="B1275" s="0" t="n">
        <v>85584</v>
      </c>
      <c r="C1275" s="0" t="s">
        <v>1637</v>
      </c>
      <c r="D1275" s="29" t="n">
        <v>100000000</v>
      </c>
      <c r="E1275" s="0" t="n">
        <v>85584</v>
      </c>
    </row>
    <row r="1276" customFormat="false" ht="12.75" hidden="false" customHeight="false" outlineLevel="0" collapsed="false">
      <c r="A1276" s="0" t="n">
        <v>10195</v>
      </c>
      <c r="B1276" s="0" t="n">
        <v>138512</v>
      </c>
      <c r="C1276" s="0" t="s">
        <v>1638</v>
      </c>
      <c r="D1276" s="29" t="n">
        <v>1000000000</v>
      </c>
      <c r="E1276" s="0" t="n">
        <v>138512</v>
      </c>
    </row>
    <row r="1277" customFormat="false" ht="12.75" hidden="false" customHeight="false" outlineLevel="0" collapsed="false">
      <c r="A1277" s="0" t="n">
        <v>10094</v>
      </c>
      <c r="B1277" s="0" t="n">
        <v>132704</v>
      </c>
      <c r="C1277" s="0" t="s">
        <v>1639</v>
      </c>
      <c r="D1277" s="29" t="n">
        <v>100000000</v>
      </c>
      <c r="E1277" s="0" t="n">
        <v>132704</v>
      </c>
    </row>
    <row r="1278" customFormat="false" ht="12.75" hidden="false" customHeight="false" outlineLevel="0" collapsed="false">
      <c r="A1278" s="0" t="n">
        <v>10072</v>
      </c>
      <c r="B1278" s="0" t="n">
        <v>131785</v>
      </c>
      <c r="C1278" s="0" t="s">
        <v>1640</v>
      </c>
      <c r="D1278" s="29" t="n">
        <v>10000000000</v>
      </c>
      <c r="E1278" s="0" t="n">
        <v>131785</v>
      </c>
    </row>
    <row r="1279" customFormat="false" ht="12.75" hidden="false" customHeight="false" outlineLevel="0" collapsed="false">
      <c r="A1279" s="0" t="n">
        <v>8750</v>
      </c>
      <c r="B1279" s="0" t="n">
        <v>89749</v>
      </c>
      <c r="C1279" s="0" t="s">
        <v>1641</v>
      </c>
      <c r="D1279" s="29" t="n">
        <v>100000000</v>
      </c>
      <c r="E1279" s="0" t="n">
        <v>89749</v>
      </c>
    </row>
    <row r="1280" customFormat="false" ht="12.75" hidden="false" customHeight="false" outlineLevel="0" collapsed="false">
      <c r="A1280" s="0" t="n">
        <v>6563</v>
      </c>
      <c r="B1280" s="0" t="n">
        <v>56853</v>
      </c>
      <c r="C1280" s="0" t="s">
        <v>1642</v>
      </c>
      <c r="D1280" s="29" t="n">
        <v>100000000</v>
      </c>
      <c r="E1280" s="0" t="n">
        <v>56853</v>
      </c>
    </row>
    <row r="1281" customFormat="false" ht="12.75" hidden="false" customHeight="false" outlineLevel="0" collapsed="false">
      <c r="A1281" s="0" t="n">
        <v>7289</v>
      </c>
      <c r="B1281" s="0" t="n">
        <v>66091</v>
      </c>
      <c r="C1281" s="0" t="s">
        <v>1643</v>
      </c>
      <c r="D1281" s="29" t="n">
        <v>10000000</v>
      </c>
      <c r="E1281" s="0" t="n">
        <v>66091</v>
      </c>
    </row>
    <row r="1282" customFormat="false" ht="12.75" hidden="false" customHeight="false" outlineLevel="0" collapsed="false">
      <c r="A1282" s="0" t="n">
        <v>6571</v>
      </c>
      <c r="B1282" s="0" t="n">
        <v>56691</v>
      </c>
      <c r="C1282" s="0" t="s">
        <v>1644</v>
      </c>
      <c r="D1282" s="29" t="n">
        <v>100000000</v>
      </c>
      <c r="E1282" s="0" t="n">
        <v>56691</v>
      </c>
    </row>
    <row r="1283" customFormat="false" ht="12.75" hidden="false" customHeight="false" outlineLevel="0" collapsed="false">
      <c r="A1283" s="0" t="n">
        <v>6562</v>
      </c>
      <c r="B1283" s="0" t="n">
        <v>56965</v>
      </c>
      <c r="C1283" s="0" t="s">
        <v>1645</v>
      </c>
      <c r="D1283" s="29" t="n">
        <v>10000000</v>
      </c>
      <c r="E1283" s="0" t="n">
        <v>56965</v>
      </c>
    </row>
    <row r="1284" customFormat="false" ht="12.75" hidden="false" customHeight="false" outlineLevel="0" collapsed="false">
      <c r="A1284" s="0" t="n">
        <v>8326</v>
      </c>
      <c r="B1284" s="0" t="n">
        <v>60118</v>
      </c>
      <c r="C1284" s="0" t="s">
        <v>1646</v>
      </c>
      <c r="D1284" s="29" t="n">
        <v>100000000</v>
      </c>
      <c r="E1284" s="0" t="n">
        <v>60118</v>
      </c>
    </row>
    <row r="1285" customFormat="false" ht="12.75" hidden="false" customHeight="false" outlineLevel="0" collapsed="false">
      <c r="A1285" s="0" t="n">
        <v>7244</v>
      </c>
      <c r="B1285" s="0" t="n">
        <v>56692</v>
      </c>
      <c r="C1285" s="0" t="s">
        <v>1647</v>
      </c>
      <c r="D1285" s="29" t="n">
        <v>100000000</v>
      </c>
      <c r="E1285" s="0" t="n">
        <v>56692</v>
      </c>
    </row>
    <row r="1286" customFormat="false" ht="12.75" hidden="false" customHeight="false" outlineLevel="0" collapsed="false">
      <c r="A1286" s="0" t="n">
        <v>6559</v>
      </c>
      <c r="B1286" s="0" t="n">
        <v>57134</v>
      </c>
      <c r="C1286" s="0" t="s">
        <v>1648</v>
      </c>
      <c r="D1286" s="29" t="n">
        <v>10000000</v>
      </c>
      <c r="E1286" s="0" t="n">
        <v>57134</v>
      </c>
    </row>
    <row r="1287" customFormat="false" ht="12.75" hidden="false" customHeight="false" outlineLevel="0" collapsed="false">
      <c r="A1287" s="0" t="n">
        <v>6570</v>
      </c>
      <c r="B1287" s="0" t="n">
        <v>56693</v>
      </c>
      <c r="C1287" s="0" t="s">
        <v>1649</v>
      </c>
      <c r="D1287" s="29" t="n">
        <v>100000000</v>
      </c>
      <c r="E1287" s="0" t="n">
        <v>56693</v>
      </c>
    </row>
    <row r="1288" customFormat="false" ht="12.75" hidden="false" customHeight="false" outlineLevel="0" collapsed="false">
      <c r="A1288" s="0" t="n">
        <v>6755</v>
      </c>
      <c r="B1288" s="0" t="n">
        <v>56689</v>
      </c>
      <c r="C1288" s="0" t="s">
        <v>1650</v>
      </c>
      <c r="D1288" s="29" t="n">
        <v>10000000000000000</v>
      </c>
      <c r="E1288" s="0" t="n">
        <v>56689</v>
      </c>
    </row>
    <row r="1289" customFormat="false" ht="12.75" hidden="false" customHeight="false" outlineLevel="0" collapsed="false">
      <c r="A1289" s="0" t="n">
        <v>7491</v>
      </c>
      <c r="B1289" s="0" t="n">
        <v>77430</v>
      </c>
      <c r="C1289" s="0" t="s">
        <v>1651</v>
      </c>
      <c r="D1289" s="29" t="n">
        <v>100000000</v>
      </c>
      <c r="E1289" s="0" t="n">
        <v>77430</v>
      </c>
    </row>
    <row r="1290" customFormat="false" ht="12.75" hidden="false" customHeight="false" outlineLevel="0" collapsed="false">
      <c r="A1290" s="0" t="n">
        <v>6565</v>
      </c>
      <c r="B1290" s="0" t="n">
        <v>56851</v>
      </c>
      <c r="C1290" s="0" t="s">
        <v>1652</v>
      </c>
      <c r="D1290" s="29" t="n">
        <v>100000000</v>
      </c>
      <c r="E1290" s="0" t="n">
        <v>56851</v>
      </c>
    </row>
    <row r="1291" customFormat="false" ht="12.75" hidden="false" customHeight="false" outlineLevel="0" collapsed="false">
      <c r="A1291" s="0" t="n">
        <v>6572</v>
      </c>
      <c r="B1291" s="0" t="n">
        <v>56690</v>
      </c>
      <c r="C1291" s="0" t="s">
        <v>1653</v>
      </c>
      <c r="D1291" s="29" t="n">
        <v>10000000</v>
      </c>
      <c r="E1291" s="0" t="n">
        <v>56690</v>
      </c>
    </row>
    <row r="1292" customFormat="false" ht="12.75" hidden="false" customHeight="false" outlineLevel="0" collapsed="false">
      <c r="A1292" s="0" t="n">
        <v>10092</v>
      </c>
      <c r="B1292" s="0" t="n">
        <v>132454</v>
      </c>
      <c r="C1292" s="0" t="s">
        <v>1654</v>
      </c>
      <c r="D1292" s="29" t="n">
        <v>10000000000</v>
      </c>
      <c r="E1292" s="0" t="n">
        <v>132454</v>
      </c>
    </row>
    <row r="1293" customFormat="false" ht="12.75" hidden="false" customHeight="false" outlineLevel="0" collapsed="false">
      <c r="A1293" s="0" t="n">
        <v>6569</v>
      </c>
      <c r="B1293" s="0" t="n">
        <v>56695</v>
      </c>
      <c r="C1293" s="0" t="s">
        <v>1655</v>
      </c>
      <c r="D1293" s="29" t="n">
        <v>10000000</v>
      </c>
      <c r="E1293" s="0" t="n">
        <v>56695</v>
      </c>
    </row>
    <row r="1294" customFormat="false" ht="12.75" hidden="false" customHeight="false" outlineLevel="0" collapsed="false">
      <c r="A1294" s="0" t="n">
        <v>6564</v>
      </c>
      <c r="B1294" s="0" t="n">
        <v>56852</v>
      </c>
      <c r="C1294" s="0" t="s">
        <v>1656</v>
      </c>
      <c r="D1294" s="29" t="n">
        <v>100000000</v>
      </c>
      <c r="E1294" s="0" t="n">
        <v>56852</v>
      </c>
    </row>
    <row r="1295" customFormat="false" ht="12.75" hidden="false" customHeight="false" outlineLevel="0" collapsed="false">
      <c r="A1295" s="0" t="n">
        <v>6583</v>
      </c>
      <c r="B1295" s="0" t="n">
        <v>56694</v>
      </c>
      <c r="C1295" s="0" t="s">
        <v>1657</v>
      </c>
      <c r="D1295" s="29" t="n">
        <v>100000000</v>
      </c>
      <c r="E1295" s="0" t="n">
        <v>56694</v>
      </c>
    </row>
    <row r="1296" customFormat="false" ht="12.75" hidden="false" customHeight="false" outlineLevel="0" collapsed="false">
      <c r="A1296" s="0" t="n">
        <v>7115</v>
      </c>
      <c r="B1296" s="0" t="n">
        <v>70705</v>
      </c>
      <c r="C1296" s="0" t="s">
        <v>1658</v>
      </c>
      <c r="D1296" s="29" t="n">
        <v>100000000</v>
      </c>
      <c r="E1296" s="0" t="n">
        <v>70705</v>
      </c>
    </row>
    <row r="1297" customFormat="false" ht="12.75" hidden="false" customHeight="false" outlineLevel="0" collapsed="false">
      <c r="A1297" s="0" t="n">
        <v>6995</v>
      </c>
      <c r="B1297" s="0" t="n">
        <v>66819</v>
      </c>
      <c r="C1297" s="0" t="s">
        <v>1659</v>
      </c>
      <c r="D1297" s="29" t="n">
        <v>10000000000</v>
      </c>
      <c r="E1297" s="0" t="n">
        <v>66819</v>
      </c>
    </row>
    <row r="1298" customFormat="false" ht="12.75" hidden="false" customHeight="false" outlineLevel="0" collapsed="false">
      <c r="A1298" s="0" t="n">
        <v>10121</v>
      </c>
      <c r="B1298" s="0" t="n">
        <v>91816</v>
      </c>
      <c r="C1298" s="0" t="s">
        <v>1660</v>
      </c>
      <c r="D1298" s="29" t="n">
        <v>100000000</v>
      </c>
      <c r="E1298" s="0" t="n">
        <v>91816</v>
      </c>
    </row>
    <row r="1299" customFormat="false" ht="12.75" hidden="false" customHeight="false" outlineLevel="0" collapsed="false">
      <c r="A1299" s="0" t="n">
        <v>9541</v>
      </c>
      <c r="B1299" s="0" t="n">
        <v>96998</v>
      </c>
      <c r="C1299" s="0" t="s">
        <v>1661</v>
      </c>
      <c r="D1299" s="29" t="n">
        <v>100000000</v>
      </c>
      <c r="E1299" s="0" t="n">
        <v>96998</v>
      </c>
    </row>
    <row r="1300" customFormat="false" ht="12.75" hidden="false" customHeight="false" outlineLevel="0" collapsed="false">
      <c r="A1300" s="0" t="n">
        <v>9542</v>
      </c>
      <c r="B1300" s="0" t="n">
        <v>97010</v>
      </c>
      <c r="C1300" s="0" t="s">
        <v>1662</v>
      </c>
      <c r="D1300" s="29" t="n">
        <v>100000000</v>
      </c>
      <c r="E1300" s="0" t="n">
        <v>97010</v>
      </c>
    </row>
    <row r="1301" customFormat="false" ht="12.75" hidden="false" customHeight="false" outlineLevel="0" collapsed="false">
      <c r="A1301" s="0" t="n">
        <v>10093</v>
      </c>
      <c r="B1301" s="0" t="n">
        <v>132760</v>
      </c>
      <c r="C1301" s="0" t="s">
        <v>1663</v>
      </c>
      <c r="D1301" s="29" t="n">
        <v>100000000</v>
      </c>
      <c r="E1301" s="0" t="n">
        <v>132760</v>
      </c>
    </row>
    <row r="1302" customFormat="false" ht="12.75" hidden="false" customHeight="false" outlineLevel="0" collapsed="false">
      <c r="A1302" s="0" t="n">
        <v>9782</v>
      </c>
      <c r="B1302" s="0" t="n">
        <v>101990</v>
      </c>
      <c r="C1302" s="0" t="s">
        <v>1664</v>
      </c>
      <c r="D1302" s="29" t="n">
        <v>100000000</v>
      </c>
      <c r="E1302" s="0" t="n">
        <v>101990</v>
      </c>
    </row>
    <row r="1303" customFormat="false" ht="12.75" hidden="false" customHeight="false" outlineLevel="0" collapsed="false">
      <c r="A1303" s="0" t="n">
        <v>10049</v>
      </c>
      <c r="B1303" s="0" t="n">
        <v>83544</v>
      </c>
      <c r="C1303" s="0" t="s">
        <v>1665</v>
      </c>
      <c r="D1303" s="29" t="n">
        <v>1000000000</v>
      </c>
      <c r="E1303" s="0" t="n">
        <v>83544</v>
      </c>
    </row>
    <row r="1304" customFormat="false" ht="12.75" hidden="false" customHeight="false" outlineLevel="0" collapsed="false">
      <c r="A1304" s="0" t="n">
        <v>9958</v>
      </c>
      <c r="B1304" s="0" t="n">
        <v>113340</v>
      </c>
      <c r="C1304" s="0" t="s">
        <v>1666</v>
      </c>
      <c r="D1304" s="29" t="n">
        <v>100000000</v>
      </c>
      <c r="E1304" s="0" t="n">
        <v>113340</v>
      </c>
    </row>
    <row r="1305" customFormat="false" ht="12.75" hidden="false" customHeight="false" outlineLevel="0" collapsed="false">
      <c r="A1305" s="0" t="n">
        <v>8578</v>
      </c>
      <c r="B1305" s="0" t="n">
        <v>83530</v>
      </c>
      <c r="C1305" s="0" t="s">
        <v>1667</v>
      </c>
      <c r="D1305" s="29" t="n">
        <v>1000000000000000</v>
      </c>
      <c r="E1305" s="0" t="n">
        <v>83530</v>
      </c>
    </row>
    <row r="1306" customFormat="false" ht="12.75" hidden="false" customHeight="false" outlineLevel="0" collapsed="false">
      <c r="A1306" s="0" t="n">
        <v>6678</v>
      </c>
      <c r="B1306" s="0" t="n">
        <v>70796</v>
      </c>
      <c r="C1306" s="0" t="s">
        <v>1668</v>
      </c>
      <c r="D1306" s="29" t="n">
        <v>100000000</v>
      </c>
      <c r="E1306" s="0" t="n">
        <v>70796</v>
      </c>
    </row>
    <row r="1307" customFormat="false" ht="12.75" hidden="false" customHeight="false" outlineLevel="0" collapsed="false">
      <c r="A1307" s="0" t="n">
        <v>6676</v>
      </c>
      <c r="B1307" s="0" t="n">
        <v>70797</v>
      </c>
      <c r="C1307" s="0" t="s">
        <v>1669</v>
      </c>
      <c r="D1307" s="29" t="n">
        <v>100000000</v>
      </c>
      <c r="E1307" s="0" t="n">
        <v>70797</v>
      </c>
    </row>
    <row r="1308" customFormat="false" ht="12.75" hidden="false" customHeight="false" outlineLevel="0" collapsed="false">
      <c r="A1308" s="0" t="n">
        <v>6679</v>
      </c>
      <c r="B1308" s="0" t="n">
        <v>70799</v>
      </c>
      <c r="C1308" s="0" t="s">
        <v>1670</v>
      </c>
      <c r="D1308" s="29" t="n">
        <v>100000000</v>
      </c>
      <c r="E1308" s="0" t="n">
        <v>70799</v>
      </c>
    </row>
    <row r="1309" customFormat="false" ht="12.75" hidden="false" customHeight="false" outlineLevel="0" collapsed="false">
      <c r="A1309" s="0" t="n">
        <v>6680</v>
      </c>
      <c r="B1309" s="0" t="n">
        <v>70800</v>
      </c>
      <c r="C1309" s="0" t="s">
        <v>1671</v>
      </c>
      <c r="D1309" s="29" t="n">
        <v>100000000</v>
      </c>
      <c r="E1309" s="0" t="n">
        <v>70800</v>
      </c>
    </row>
    <row r="1310" customFormat="false" ht="12.75" hidden="false" customHeight="false" outlineLevel="0" collapsed="false">
      <c r="A1310" s="0" t="n">
        <v>8423</v>
      </c>
      <c r="B1310" s="0" t="n">
        <v>86348</v>
      </c>
      <c r="C1310" s="0" t="s">
        <v>1672</v>
      </c>
      <c r="D1310" s="29" t="n">
        <v>100000000</v>
      </c>
      <c r="E1310" s="0" t="n">
        <v>86348</v>
      </c>
    </row>
    <row r="1311" customFormat="false" ht="12.75" hidden="false" customHeight="false" outlineLevel="0" collapsed="false">
      <c r="A1311" s="0" t="n">
        <v>6513</v>
      </c>
      <c r="B1311" s="0" t="n">
        <v>26057</v>
      </c>
      <c r="C1311" s="0" t="s">
        <v>1673</v>
      </c>
      <c r="D1311" s="29" t="n">
        <v>100000000</v>
      </c>
      <c r="E1311" s="0" t="n">
        <v>26057</v>
      </c>
    </row>
    <row r="1312" customFormat="false" ht="12.75" hidden="false" customHeight="false" outlineLevel="0" collapsed="false">
      <c r="A1312" s="0" t="n">
        <v>7274</v>
      </c>
      <c r="B1312" s="0" t="n">
        <v>48291</v>
      </c>
      <c r="C1312" s="0" t="s">
        <v>1674</v>
      </c>
      <c r="D1312" s="29" t="n">
        <v>0</v>
      </c>
      <c r="E1312" s="0" t="n">
        <v>48291</v>
      </c>
    </row>
    <row r="1313" customFormat="false" ht="12.75" hidden="false" customHeight="false" outlineLevel="0" collapsed="false">
      <c r="A1313" s="0" t="n">
        <v>7454</v>
      </c>
      <c r="B1313" s="0" t="n">
        <v>48295</v>
      </c>
      <c r="C1313" s="0" t="s">
        <v>1675</v>
      </c>
      <c r="D1313" s="29" t="n">
        <v>100000000</v>
      </c>
      <c r="E1313" s="0" t="n">
        <v>48295</v>
      </c>
    </row>
    <row r="1314" customFormat="false" ht="12.75" hidden="false" customHeight="false" outlineLevel="0" collapsed="false">
      <c r="A1314" s="0" t="n">
        <v>8739</v>
      </c>
      <c r="B1314" s="0" t="n">
        <v>48309</v>
      </c>
      <c r="C1314" s="0" t="s">
        <v>1676</v>
      </c>
      <c r="D1314" s="29" t="n">
        <v>10000000000</v>
      </c>
      <c r="E1314" s="0" t="n">
        <v>48309</v>
      </c>
    </row>
    <row r="1315" customFormat="false" ht="12.75" hidden="false" customHeight="false" outlineLevel="0" collapsed="false">
      <c r="A1315" s="0" t="n">
        <v>7236</v>
      </c>
      <c r="B1315" s="0" t="n">
        <v>52967</v>
      </c>
      <c r="C1315" s="0" t="s">
        <v>1677</v>
      </c>
      <c r="D1315" s="29" t="n">
        <v>100000000</v>
      </c>
      <c r="E1315" s="0" t="n">
        <v>52967</v>
      </c>
    </row>
    <row r="1316" customFormat="false" ht="12.75" hidden="false" customHeight="false" outlineLevel="0" collapsed="false">
      <c r="A1316" s="0" t="n">
        <v>7235</v>
      </c>
      <c r="B1316" s="0" t="n">
        <v>52969</v>
      </c>
      <c r="C1316" s="0" t="s">
        <v>1678</v>
      </c>
      <c r="D1316" s="29" t="n">
        <v>100000000</v>
      </c>
      <c r="E1316" s="0" t="n">
        <v>52969</v>
      </c>
    </row>
    <row r="1317" customFormat="false" ht="12.75" hidden="false" customHeight="false" outlineLevel="0" collapsed="false">
      <c r="A1317" s="0" t="n">
        <v>8397</v>
      </c>
      <c r="B1317" s="0" t="n">
        <v>52970</v>
      </c>
      <c r="C1317" s="0" t="s">
        <v>1679</v>
      </c>
      <c r="D1317" s="29" t="n">
        <v>100000000</v>
      </c>
      <c r="E1317" s="0" t="n">
        <v>52970</v>
      </c>
    </row>
    <row r="1318" customFormat="false" ht="12.75" hidden="false" customHeight="false" outlineLevel="0" collapsed="false">
      <c r="A1318" s="0" t="n">
        <v>6181</v>
      </c>
      <c r="B1318" s="0" t="n">
        <v>70862</v>
      </c>
      <c r="C1318" s="0" t="s">
        <v>1680</v>
      </c>
      <c r="D1318" s="29" t="n">
        <v>0</v>
      </c>
      <c r="E1318" s="0" t="n">
        <v>70862</v>
      </c>
    </row>
    <row r="1319" customFormat="false" ht="12.75" hidden="false" customHeight="false" outlineLevel="0" collapsed="false">
      <c r="A1319" s="0" t="n">
        <v>7037</v>
      </c>
      <c r="B1319" s="0" t="n">
        <v>72447</v>
      </c>
      <c r="C1319" s="0" t="s">
        <v>1681</v>
      </c>
      <c r="D1319" s="29" t="n">
        <v>1000000</v>
      </c>
      <c r="E1319" s="0" t="n">
        <v>72447</v>
      </c>
    </row>
    <row r="1320" customFormat="false" ht="12.75" hidden="false" customHeight="false" outlineLevel="0" collapsed="false">
      <c r="A1320" s="0" t="n">
        <v>5821</v>
      </c>
      <c r="B1320" s="0" t="n">
        <v>56904</v>
      </c>
      <c r="C1320" s="0" t="s">
        <v>1682</v>
      </c>
      <c r="D1320" s="29" t="n">
        <v>2867464</v>
      </c>
      <c r="E1320" s="0" t="n">
        <v>56904</v>
      </c>
    </row>
    <row r="1321" customFormat="false" ht="12.75" hidden="false" customHeight="false" outlineLevel="0" collapsed="false">
      <c r="A1321" s="0" t="n">
        <v>6657</v>
      </c>
      <c r="B1321" s="0" t="n">
        <v>65744</v>
      </c>
      <c r="C1321" s="0" t="s">
        <v>191</v>
      </c>
      <c r="D1321" s="29" t="n">
        <v>3858854</v>
      </c>
      <c r="E1321" s="0" t="n">
        <v>65744</v>
      </c>
    </row>
    <row r="1322" customFormat="false" ht="12.75" hidden="false" customHeight="false" outlineLevel="0" collapsed="false">
      <c r="A1322" s="0" t="n">
        <v>8217</v>
      </c>
      <c r="B1322" s="0" t="n">
        <v>30281</v>
      </c>
      <c r="C1322" s="0" t="s">
        <v>280</v>
      </c>
      <c r="D1322" s="29" t="n">
        <v>0</v>
      </c>
      <c r="E1322" s="0" t="n">
        <v>30281</v>
      </c>
    </row>
    <row r="1323" customFormat="false" ht="12.75" hidden="false" customHeight="false" outlineLevel="0" collapsed="false">
      <c r="A1323" s="0" t="n">
        <v>5489</v>
      </c>
      <c r="B1323" s="0" t="n">
        <v>46035</v>
      </c>
      <c r="C1323" s="0" t="s">
        <v>1683</v>
      </c>
      <c r="D1323" s="29" t="n">
        <v>0</v>
      </c>
      <c r="E1323" s="0" t="n">
        <v>46035</v>
      </c>
    </row>
    <row r="1324" customFormat="false" ht="12.75" hidden="false" customHeight="false" outlineLevel="0" collapsed="false">
      <c r="A1324" s="0" t="n">
        <v>8157</v>
      </c>
      <c r="B1324" s="0" t="n">
        <v>388</v>
      </c>
      <c r="C1324" s="0" t="s">
        <v>1684</v>
      </c>
      <c r="D1324" s="29" t="n">
        <v>539075</v>
      </c>
      <c r="E1324" s="0" t="n">
        <v>388</v>
      </c>
    </row>
    <row r="1325" customFormat="false" ht="12.75" hidden="false" customHeight="false" outlineLevel="0" collapsed="false">
      <c r="A1325" s="0" t="n">
        <v>5632</v>
      </c>
      <c r="B1325" s="0" t="n">
        <v>51139</v>
      </c>
      <c r="C1325" s="0" t="s">
        <v>1685</v>
      </c>
      <c r="D1325" s="29" t="n">
        <v>200000</v>
      </c>
      <c r="E1325" s="0" t="n">
        <v>51139</v>
      </c>
    </row>
    <row r="1326" customFormat="false" ht="12.75" hidden="false" customHeight="false" outlineLevel="0" collapsed="false">
      <c r="A1326" s="0" t="n">
        <v>6018</v>
      </c>
      <c r="B1326" s="0" t="n">
        <v>63727</v>
      </c>
      <c r="C1326" s="0" t="s">
        <v>1686</v>
      </c>
      <c r="D1326" s="29" t="n">
        <v>27309010</v>
      </c>
      <c r="E1326" s="0" t="n">
        <v>63727</v>
      </c>
    </row>
    <row r="1327" customFormat="false" ht="12.75" hidden="false" customHeight="false" outlineLevel="0" collapsed="false">
      <c r="A1327" s="0" t="n">
        <v>9252</v>
      </c>
      <c r="B1327" s="0" t="n">
        <v>92975</v>
      </c>
      <c r="C1327" s="0" t="s">
        <v>1687</v>
      </c>
      <c r="D1327" s="29" t="n">
        <v>0</v>
      </c>
      <c r="E1327" s="0" t="n">
        <v>92975</v>
      </c>
    </row>
    <row r="1328" customFormat="false" ht="12.75" hidden="false" customHeight="false" outlineLevel="0" collapsed="false">
      <c r="A1328" s="0" t="n">
        <v>5769</v>
      </c>
      <c r="B1328" s="0" t="n">
        <v>55611</v>
      </c>
      <c r="C1328" s="0" t="s">
        <v>1688</v>
      </c>
      <c r="D1328" s="29" t="n">
        <v>0</v>
      </c>
      <c r="E1328" s="0" t="n">
        <v>55611</v>
      </c>
    </row>
    <row r="1329" customFormat="false" ht="12.75" hidden="false" customHeight="false" outlineLevel="0" collapsed="false">
      <c r="A1329" s="0" t="n">
        <v>7217</v>
      </c>
      <c r="B1329" s="0" t="n">
        <v>74657</v>
      </c>
      <c r="C1329" s="0" t="s">
        <v>1689</v>
      </c>
      <c r="D1329" s="29" t="n">
        <v>4000000</v>
      </c>
      <c r="E1329" s="0" t="n">
        <v>74657</v>
      </c>
    </row>
    <row r="1330" customFormat="false" ht="12.75" hidden="false" customHeight="false" outlineLevel="0" collapsed="false">
      <c r="A1330" s="0" t="n">
        <v>9255</v>
      </c>
      <c r="B1330" s="0" t="n">
        <v>92969</v>
      </c>
      <c r="C1330" s="0" t="s">
        <v>1690</v>
      </c>
      <c r="D1330" s="29" t="n">
        <v>4000</v>
      </c>
      <c r="E1330" s="0" t="n">
        <v>92969</v>
      </c>
    </row>
    <row r="1331" customFormat="false" ht="12.75" hidden="false" customHeight="false" outlineLevel="0" collapsed="false">
      <c r="A1331" s="0" t="n">
        <v>5676</v>
      </c>
      <c r="B1331" s="0" t="n">
        <v>53107</v>
      </c>
      <c r="C1331" s="0" t="s">
        <v>1691</v>
      </c>
      <c r="D1331" s="29" t="n">
        <v>5000000</v>
      </c>
      <c r="E1331" s="0" t="n">
        <v>53107</v>
      </c>
    </row>
    <row r="1332" customFormat="false" ht="12.75" hidden="false" customHeight="false" outlineLevel="0" collapsed="false">
      <c r="A1332" s="0" t="n">
        <v>8728</v>
      </c>
      <c r="B1332" s="0" t="n">
        <v>76889</v>
      </c>
      <c r="C1332" s="0" t="s">
        <v>1692</v>
      </c>
      <c r="D1332" s="29" t="n">
        <v>2711839</v>
      </c>
      <c r="E1332" s="0" t="n">
        <v>76889</v>
      </c>
    </row>
    <row r="1333" customFormat="false" ht="12.75" hidden="false" customHeight="false" outlineLevel="0" collapsed="false">
      <c r="A1333" s="0" t="n">
        <v>6071</v>
      </c>
      <c r="B1333" s="0" t="n">
        <v>65002</v>
      </c>
      <c r="C1333" s="0" t="s">
        <v>1693</v>
      </c>
      <c r="D1333" s="29" t="n">
        <v>0</v>
      </c>
      <c r="E1333" s="0" t="n">
        <v>65002</v>
      </c>
    </row>
    <row r="1334" customFormat="false" ht="12.75" hidden="false" customHeight="false" outlineLevel="0" collapsed="false">
      <c r="A1334" s="0" t="n">
        <v>5816</v>
      </c>
      <c r="B1334" s="0" t="n">
        <v>56768</v>
      </c>
      <c r="C1334" s="0" t="s">
        <v>1694</v>
      </c>
      <c r="D1334" s="29" t="n">
        <v>0</v>
      </c>
      <c r="E1334" s="0" t="n">
        <v>56768</v>
      </c>
    </row>
    <row r="1335" customFormat="false" ht="12.75" hidden="false" customHeight="false" outlineLevel="0" collapsed="false">
      <c r="A1335" s="0" t="n">
        <v>5663</v>
      </c>
      <c r="B1335" s="0" t="n">
        <v>52573</v>
      </c>
      <c r="C1335" s="0" t="s">
        <v>1695</v>
      </c>
      <c r="D1335" s="29" t="n">
        <v>0</v>
      </c>
      <c r="E1335" s="0" t="n">
        <v>52573</v>
      </c>
    </row>
    <row r="1336" customFormat="false" ht="12.75" hidden="false" customHeight="false" outlineLevel="0" collapsed="false">
      <c r="A1336" s="0" t="n">
        <v>5814</v>
      </c>
      <c r="B1336" s="0" t="n">
        <v>56761</v>
      </c>
      <c r="C1336" s="0" t="s">
        <v>1696</v>
      </c>
      <c r="D1336" s="29" t="n">
        <v>0</v>
      </c>
      <c r="E1336" s="0" t="n">
        <v>56761</v>
      </c>
    </row>
    <row r="1337" customFormat="false" ht="12.75" hidden="false" customHeight="false" outlineLevel="0" collapsed="false">
      <c r="A1337" s="0" t="n">
        <v>6688</v>
      </c>
      <c r="B1337" s="0" t="n">
        <v>46301</v>
      </c>
      <c r="C1337" s="0" t="s">
        <v>1697</v>
      </c>
      <c r="D1337" s="29" t="n">
        <v>2000000</v>
      </c>
      <c r="E1337" s="0" t="n">
        <v>46301</v>
      </c>
    </row>
    <row r="1338" customFormat="false" ht="12.75" hidden="false" customHeight="false" outlineLevel="0" collapsed="false">
      <c r="A1338" s="0" t="n">
        <v>8669</v>
      </c>
      <c r="B1338" s="0" t="n">
        <v>88247</v>
      </c>
      <c r="C1338" s="0" t="s">
        <v>1698</v>
      </c>
      <c r="D1338" s="29" t="n">
        <v>160000</v>
      </c>
      <c r="E1338" s="0" t="n">
        <v>88247</v>
      </c>
    </row>
    <row r="1339" customFormat="false" ht="12.75" hidden="false" customHeight="false" outlineLevel="0" collapsed="false">
      <c r="A1339" s="0" t="n">
        <v>9374</v>
      </c>
      <c r="B1339" s="0" t="n">
        <v>84007</v>
      </c>
      <c r="C1339" s="0" t="s">
        <v>1699</v>
      </c>
      <c r="D1339" s="29" t="n">
        <v>0</v>
      </c>
      <c r="E1339" s="0" t="n">
        <v>84007</v>
      </c>
    </row>
    <row r="1340" customFormat="false" ht="12.75" hidden="false" customHeight="false" outlineLevel="0" collapsed="false">
      <c r="A1340" s="0" t="n">
        <v>8321</v>
      </c>
      <c r="B1340" s="0" t="n">
        <v>85049</v>
      </c>
      <c r="C1340" s="0" t="s">
        <v>1700</v>
      </c>
      <c r="D1340" s="29" t="n">
        <v>80000</v>
      </c>
      <c r="E1340" s="0" t="n">
        <v>85049</v>
      </c>
    </row>
    <row r="1341" customFormat="false" ht="12.75" hidden="false" customHeight="false" outlineLevel="0" collapsed="false">
      <c r="A1341" s="0" t="n">
        <v>5238</v>
      </c>
      <c r="B1341" s="0" t="n">
        <v>3677</v>
      </c>
      <c r="C1341" s="0" t="s">
        <v>1701</v>
      </c>
      <c r="D1341" s="29" t="n">
        <v>0</v>
      </c>
      <c r="E1341" s="0" t="n">
        <v>3677</v>
      </c>
    </row>
    <row r="1342" customFormat="false" ht="12.75" hidden="false" customHeight="false" outlineLevel="0" collapsed="false">
      <c r="A1342" s="0" t="n">
        <v>5412</v>
      </c>
      <c r="B1342" s="0" t="n">
        <v>26596</v>
      </c>
      <c r="C1342" s="0" t="s">
        <v>400</v>
      </c>
      <c r="D1342" s="29" t="n">
        <v>150000</v>
      </c>
      <c r="E1342" s="0" t="n">
        <v>26596</v>
      </c>
    </row>
    <row r="1343" customFormat="false" ht="12.75" hidden="false" customHeight="false" outlineLevel="0" collapsed="false">
      <c r="A1343" s="0" t="n">
        <v>8607</v>
      </c>
      <c r="B1343" s="0" t="n">
        <v>83302</v>
      </c>
      <c r="C1343" s="0" t="s">
        <v>1702</v>
      </c>
      <c r="D1343" s="29" t="n">
        <v>799178</v>
      </c>
      <c r="E1343" s="0" t="n">
        <v>83302</v>
      </c>
    </row>
    <row r="1344" customFormat="false" ht="12.75" hidden="false" customHeight="false" outlineLevel="0" collapsed="false">
      <c r="A1344" s="0" t="n">
        <v>8356</v>
      </c>
      <c r="B1344" s="0" t="n">
        <v>82613</v>
      </c>
      <c r="C1344" s="0" t="s">
        <v>1703</v>
      </c>
      <c r="D1344" s="29" t="n">
        <v>2394618</v>
      </c>
      <c r="E1344" s="0" t="n">
        <v>82613</v>
      </c>
    </row>
    <row r="1345" customFormat="false" ht="12.75" hidden="false" customHeight="false" outlineLevel="0" collapsed="false">
      <c r="A1345" s="0" t="n">
        <v>7574</v>
      </c>
      <c r="B1345" s="0" t="n">
        <v>80094</v>
      </c>
      <c r="C1345" s="0" t="s">
        <v>1704</v>
      </c>
      <c r="D1345" s="29" t="n">
        <v>35812</v>
      </c>
      <c r="E1345" s="0" t="n">
        <v>80094</v>
      </c>
    </row>
    <row r="1346" customFormat="false" ht="12.75" hidden="false" customHeight="false" outlineLevel="0" collapsed="false">
      <c r="A1346" s="0" t="n">
        <v>9865</v>
      </c>
      <c r="B1346" s="0" t="n">
        <v>103438</v>
      </c>
      <c r="C1346" s="0" t="s">
        <v>1705</v>
      </c>
      <c r="D1346" s="29" t="n">
        <v>1</v>
      </c>
      <c r="E1346" s="0" t="n">
        <v>103438</v>
      </c>
    </row>
    <row r="1347" customFormat="false" ht="12.75" hidden="false" customHeight="false" outlineLevel="0" collapsed="false">
      <c r="A1347" s="0" t="n">
        <v>10212</v>
      </c>
      <c r="B1347" s="0" t="n">
        <v>79627</v>
      </c>
      <c r="C1347" s="0" t="s">
        <v>1706</v>
      </c>
      <c r="D1347" s="29" t="n">
        <v>1</v>
      </c>
      <c r="E1347" s="0" t="n">
        <v>79627</v>
      </c>
    </row>
    <row r="1348" customFormat="false" ht="12.75" hidden="false" customHeight="false" outlineLevel="0" collapsed="false">
      <c r="A1348" s="0" t="n">
        <v>9536</v>
      </c>
      <c r="B1348" s="0" t="n">
        <v>96627</v>
      </c>
      <c r="C1348" s="0" t="s">
        <v>1707</v>
      </c>
      <c r="D1348" s="29" t="n">
        <v>8481</v>
      </c>
      <c r="E1348" s="0" t="n">
        <v>96627</v>
      </c>
    </row>
    <row r="1349" customFormat="false" ht="12.75" hidden="false" customHeight="false" outlineLevel="0" collapsed="false">
      <c r="A1349" s="0" t="n">
        <v>5796</v>
      </c>
      <c r="B1349" s="0" t="n">
        <v>56046</v>
      </c>
      <c r="C1349" s="0" t="s">
        <v>1708</v>
      </c>
      <c r="D1349" s="29" t="n">
        <v>0</v>
      </c>
      <c r="E1349" s="0" t="n">
        <v>56046</v>
      </c>
    </row>
    <row r="1350" customFormat="false" ht="12.75" hidden="false" customHeight="false" outlineLevel="0" collapsed="false">
      <c r="A1350" s="0" t="n">
        <v>9379</v>
      </c>
      <c r="B1350" s="0" t="n">
        <v>88787</v>
      </c>
      <c r="C1350" s="0" t="s">
        <v>1709</v>
      </c>
      <c r="D1350" s="29" t="n">
        <v>198349</v>
      </c>
      <c r="E1350" s="0" t="n">
        <v>88787</v>
      </c>
    </row>
    <row r="1351" customFormat="false" ht="12.75" hidden="false" customHeight="false" outlineLevel="0" collapsed="false">
      <c r="A1351" s="0" t="n">
        <v>5239</v>
      </c>
      <c r="B1351" s="0" t="n">
        <v>3678</v>
      </c>
      <c r="C1351" s="0" t="s">
        <v>1710</v>
      </c>
      <c r="D1351" s="29" t="n">
        <v>0</v>
      </c>
      <c r="E1351" s="0" t="n">
        <v>3678</v>
      </c>
    </row>
    <row r="1352" customFormat="false" ht="12.75" hidden="false" customHeight="false" outlineLevel="0" collapsed="false">
      <c r="A1352" s="0" t="n">
        <v>7146</v>
      </c>
      <c r="B1352" s="0" t="n">
        <v>67783</v>
      </c>
      <c r="C1352" s="0" t="s">
        <v>1711</v>
      </c>
      <c r="D1352" s="29" t="n">
        <v>10000000</v>
      </c>
      <c r="E1352" s="0" t="n">
        <v>67783</v>
      </c>
    </row>
    <row r="1353" customFormat="false" ht="12.75" hidden="false" customHeight="false" outlineLevel="0" collapsed="false">
      <c r="A1353" s="0" t="n">
        <v>7452</v>
      </c>
      <c r="B1353" s="0" t="n">
        <v>68047</v>
      </c>
      <c r="C1353" s="0" t="s">
        <v>1712</v>
      </c>
      <c r="D1353" s="29" t="n">
        <v>14962648</v>
      </c>
      <c r="E1353" s="0" t="n">
        <v>68047</v>
      </c>
    </row>
    <row r="1354" customFormat="false" ht="12.75" hidden="false" customHeight="false" outlineLevel="0" collapsed="false">
      <c r="A1354" s="0" t="n">
        <v>10160</v>
      </c>
      <c r="B1354" s="0" t="n">
        <v>134851</v>
      </c>
      <c r="C1354" s="0" t="s">
        <v>1713</v>
      </c>
      <c r="D1354" s="29" t="n">
        <v>100000000</v>
      </c>
      <c r="E1354" s="0" t="n">
        <v>134851</v>
      </c>
    </row>
    <row r="1355" customFormat="false" ht="12.75" hidden="false" customHeight="false" outlineLevel="0" collapsed="false">
      <c r="A1355" s="0" t="n">
        <v>8216</v>
      </c>
      <c r="B1355" s="0" t="n">
        <v>80575</v>
      </c>
      <c r="C1355" s="0" t="s">
        <v>279</v>
      </c>
      <c r="D1355" s="29" t="n">
        <v>1803738</v>
      </c>
      <c r="E1355" s="0" t="n">
        <v>80575</v>
      </c>
    </row>
    <row r="1356" customFormat="false" ht="12.75" hidden="false" customHeight="false" outlineLevel="0" collapsed="false">
      <c r="A1356" s="0" t="n">
        <v>9712</v>
      </c>
      <c r="B1356" s="0" t="n">
        <v>93110</v>
      </c>
      <c r="C1356" s="0" t="s">
        <v>402</v>
      </c>
      <c r="D1356" s="29" t="n">
        <v>7951875</v>
      </c>
      <c r="E1356" s="0" t="n">
        <v>93110</v>
      </c>
    </row>
    <row r="1357" customFormat="false" ht="12.75" hidden="false" customHeight="false" outlineLevel="0" collapsed="false">
      <c r="A1357" s="0" t="n">
        <v>7552</v>
      </c>
      <c r="B1357" s="0" t="n">
        <v>11651</v>
      </c>
      <c r="C1357" s="0" t="s">
        <v>1714</v>
      </c>
      <c r="D1357" s="29" t="n">
        <v>1</v>
      </c>
      <c r="E1357" s="0" t="n">
        <v>11651</v>
      </c>
    </row>
    <row r="1358" customFormat="false" ht="12.75" hidden="false" customHeight="false" outlineLevel="0" collapsed="false">
      <c r="A1358" s="0" t="n">
        <v>9428</v>
      </c>
      <c r="B1358" s="0" t="n">
        <v>10502</v>
      </c>
      <c r="C1358" s="0" t="s">
        <v>1715</v>
      </c>
      <c r="D1358" s="29" t="n">
        <v>80000</v>
      </c>
      <c r="E1358" s="0" t="n">
        <v>10502</v>
      </c>
    </row>
    <row r="1359" customFormat="false" ht="12.75" hidden="false" customHeight="false" outlineLevel="0" collapsed="false">
      <c r="A1359" s="0" t="n">
        <v>5582</v>
      </c>
      <c r="B1359" s="0" t="n">
        <v>50906</v>
      </c>
      <c r="C1359" s="0" t="s">
        <v>1716</v>
      </c>
      <c r="D1359" s="29" t="n">
        <v>0</v>
      </c>
      <c r="E1359" s="0" t="n">
        <v>50906</v>
      </c>
    </row>
    <row r="1360" customFormat="false" ht="12.75" hidden="false" customHeight="false" outlineLevel="0" collapsed="false">
      <c r="A1360" s="0" t="n">
        <v>5145</v>
      </c>
      <c r="B1360" s="0" t="n">
        <v>1371</v>
      </c>
      <c r="C1360" s="0" t="s">
        <v>1717</v>
      </c>
      <c r="D1360" s="29" t="n">
        <v>0</v>
      </c>
      <c r="E1360" s="0" t="n">
        <v>1371</v>
      </c>
    </row>
    <row r="1361" customFormat="false" ht="12.75" hidden="false" customHeight="false" outlineLevel="0" collapsed="false">
      <c r="A1361" s="0" t="n">
        <v>5712</v>
      </c>
      <c r="B1361" s="0" t="n">
        <v>54078</v>
      </c>
      <c r="C1361" s="0" t="s">
        <v>1718</v>
      </c>
      <c r="D1361" s="29" t="n">
        <v>0</v>
      </c>
      <c r="E1361" s="0" t="n">
        <v>54078</v>
      </c>
    </row>
    <row r="1362" customFormat="false" ht="12.75" hidden="false" customHeight="false" outlineLevel="0" collapsed="false">
      <c r="A1362" s="0" t="n">
        <v>5182</v>
      </c>
      <c r="B1362" s="0" t="n">
        <v>2216</v>
      </c>
      <c r="C1362" s="0" t="s">
        <v>1719</v>
      </c>
      <c r="D1362" s="29" t="n">
        <v>0</v>
      </c>
      <c r="E1362" s="0" t="n">
        <v>2216</v>
      </c>
    </row>
    <row r="1363" customFormat="false" ht="12.75" hidden="false" customHeight="false" outlineLevel="0" collapsed="false">
      <c r="A1363" s="0" t="n">
        <v>8644</v>
      </c>
      <c r="B1363" s="0" t="n">
        <v>81415</v>
      </c>
      <c r="C1363" s="0" t="s">
        <v>1720</v>
      </c>
      <c r="D1363" s="29" t="n">
        <v>10000000</v>
      </c>
      <c r="E1363" s="0" t="n">
        <v>81415</v>
      </c>
    </row>
    <row r="1364" customFormat="false" ht="12.75" hidden="false" customHeight="false" outlineLevel="0" collapsed="false">
      <c r="A1364" s="0" t="n">
        <v>8896</v>
      </c>
      <c r="B1364" s="0" t="n">
        <v>81400</v>
      </c>
      <c r="C1364" s="0" t="s">
        <v>1721</v>
      </c>
      <c r="D1364" s="29" t="n">
        <v>0</v>
      </c>
      <c r="E1364" s="0" t="n">
        <v>81400</v>
      </c>
    </row>
    <row r="1365" customFormat="false" ht="12.75" hidden="false" customHeight="false" outlineLevel="0" collapsed="false">
      <c r="A1365" s="0" t="n">
        <v>9738</v>
      </c>
      <c r="B1365" s="0" t="n">
        <v>99957</v>
      </c>
      <c r="C1365" s="0" t="s">
        <v>1722</v>
      </c>
      <c r="D1365" s="29" t="n">
        <v>2000</v>
      </c>
      <c r="E1365" s="0" t="n">
        <v>99957</v>
      </c>
    </row>
    <row r="1366" customFormat="false" ht="12.75" hidden="false" customHeight="false" outlineLevel="0" collapsed="false">
      <c r="A1366" s="0" t="n">
        <v>8575</v>
      </c>
      <c r="B1366" s="0" t="n">
        <v>85372</v>
      </c>
      <c r="C1366" s="0" t="s">
        <v>1723</v>
      </c>
      <c r="D1366" s="29" t="n">
        <v>100000000</v>
      </c>
      <c r="E1366" s="0" t="n">
        <v>85372</v>
      </c>
    </row>
    <row r="1367" customFormat="false" ht="12.75" hidden="false" customHeight="false" outlineLevel="0" collapsed="false">
      <c r="A1367" s="0" t="n">
        <v>9256</v>
      </c>
      <c r="B1367" s="0" t="n">
        <v>92111</v>
      </c>
      <c r="C1367" s="0" t="s">
        <v>1724</v>
      </c>
      <c r="D1367" s="29" t="n">
        <v>8000</v>
      </c>
      <c r="E1367" s="0" t="n">
        <v>92111</v>
      </c>
    </row>
    <row r="1368" customFormat="false" ht="12.75" hidden="false" customHeight="false" outlineLevel="0" collapsed="false">
      <c r="A1368" s="0" t="n">
        <v>8284</v>
      </c>
      <c r="B1368" s="0" t="n">
        <v>83775</v>
      </c>
      <c r="C1368" s="0" t="s">
        <v>1725</v>
      </c>
      <c r="D1368" s="29" t="n">
        <v>8000</v>
      </c>
      <c r="E1368" s="0" t="n">
        <v>83775</v>
      </c>
    </row>
    <row r="1369" customFormat="false" ht="12.75" hidden="false" customHeight="false" outlineLevel="0" collapsed="false">
      <c r="A1369" s="0" t="n">
        <v>6721</v>
      </c>
      <c r="B1369" s="0" t="n">
        <v>54448</v>
      </c>
      <c r="C1369" s="0" t="s">
        <v>1726</v>
      </c>
      <c r="D1369" s="29" t="n">
        <v>10000000</v>
      </c>
      <c r="E1369" s="0" t="n">
        <v>54448</v>
      </c>
    </row>
    <row r="1370" customFormat="false" ht="12.75" hidden="false" customHeight="false" outlineLevel="0" collapsed="false">
      <c r="A1370" s="0" t="n">
        <v>5019</v>
      </c>
      <c r="B1370" s="0" t="n">
        <v>93</v>
      </c>
      <c r="C1370" s="0" t="s">
        <v>1727</v>
      </c>
      <c r="D1370" s="29" t="n">
        <v>500000</v>
      </c>
      <c r="E1370" s="0" t="n">
        <v>93</v>
      </c>
    </row>
    <row r="1371" customFormat="false" ht="12.75" hidden="false" customHeight="false" outlineLevel="0" collapsed="false">
      <c r="A1371" s="0" t="n">
        <v>9792</v>
      </c>
      <c r="B1371" s="0" t="n">
        <v>101923</v>
      </c>
      <c r="C1371" s="0" t="s">
        <v>1728</v>
      </c>
      <c r="D1371" s="29" t="n">
        <v>1</v>
      </c>
      <c r="E1371" s="0" t="n">
        <v>101923</v>
      </c>
    </row>
    <row r="1372" customFormat="false" ht="12.75" hidden="false" customHeight="false" outlineLevel="0" collapsed="false">
      <c r="A1372" s="0" t="n">
        <v>9890</v>
      </c>
      <c r="B1372" s="0" t="n">
        <v>108210</v>
      </c>
      <c r="C1372" s="0" t="s">
        <v>1729</v>
      </c>
      <c r="D1372" s="29" t="n">
        <v>8000</v>
      </c>
      <c r="E1372" s="0" t="n">
        <v>108210</v>
      </c>
    </row>
    <row r="1373" customFormat="false" ht="12.75" hidden="false" customHeight="false" outlineLevel="0" collapsed="false">
      <c r="A1373" s="0" t="n">
        <v>9408</v>
      </c>
      <c r="B1373" s="0" t="n">
        <v>85822</v>
      </c>
      <c r="C1373" s="0" t="s">
        <v>1730</v>
      </c>
      <c r="D1373" s="29" t="n">
        <v>0</v>
      </c>
      <c r="E1373" s="0" t="n">
        <v>85822</v>
      </c>
    </row>
    <row r="1374" customFormat="false" ht="12.75" hidden="false" customHeight="false" outlineLevel="0" collapsed="false">
      <c r="A1374" s="0" t="n">
        <v>10246</v>
      </c>
      <c r="B1374" s="0" t="n">
        <v>99804</v>
      </c>
      <c r="C1374" s="0" t="s">
        <v>1731</v>
      </c>
      <c r="D1374" s="29" t="n">
        <v>800000</v>
      </c>
      <c r="E1374" s="0" t="n">
        <v>99804</v>
      </c>
    </row>
    <row r="1375" customFormat="false" ht="12.75" hidden="false" customHeight="false" outlineLevel="0" collapsed="false">
      <c r="A1375" s="0" t="n">
        <v>8375</v>
      </c>
      <c r="B1375" s="0" t="n">
        <v>82907</v>
      </c>
      <c r="C1375" s="0" t="s">
        <v>1732</v>
      </c>
      <c r="D1375" s="29" t="n">
        <v>73968</v>
      </c>
      <c r="E1375" s="0" t="n">
        <v>82907</v>
      </c>
    </row>
    <row r="1376" customFormat="false" ht="12.75" hidden="false" customHeight="false" outlineLevel="0" collapsed="false">
      <c r="A1376" s="0" t="n">
        <v>5492</v>
      </c>
      <c r="B1376" s="0" t="n">
        <v>46352</v>
      </c>
      <c r="C1376" s="0" t="s">
        <v>1733</v>
      </c>
      <c r="D1376" s="29" t="n">
        <v>25000</v>
      </c>
      <c r="E1376" s="0" t="n">
        <v>46352</v>
      </c>
    </row>
    <row r="1377" customFormat="false" ht="12.75" hidden="false" customHeight="false" outlineLevel="0" collapsed="false">
      <c r="A1377" s="0" t="n">
        <v>6810</v>
      </c>
      <c r="B1377" s="0" t="n">
        <v>68731</v>
      </c>
      <c r="C1377" s="0" t="s">
        <v>1734</v>
      </c>
      <c r="D1377" s="29" t="n">
        <v>50000</v>
      </c>
      <c r="E1377" s="0" t="n">
        <v>68731</v>
      </c>
    </row>
    <row r="1378" customFormat="false" ht="12.75" hidden="false" customHeight="false" outlineLevel="0" collapsed="false">
      <c r="A1378" s="0" t="n">
        <v>7148</v>
      </c>
      <c r="B1378" s="0" t="n">
        <v>27012</v>
      </c>
      <c r="C1378" s="0" t="s">
        <v>1735</v>
      </c>
      <c r="D1378" s="29" t="n">
        <v>0</v>
      </c>
      <c r="E1378" s="0" t="n">
        <v>27012</v>
      </c>
    </row>
    <row r="1379" customFormat="false" ht="12.75" hidden="false" customHeight="false" outlineLevel="0" collapsed="false">
      <c r="A1379" s="0" t="n">
        <v>5360</v>
      </c>
      <c r="B1379" s="0" t="n">
        <v>23855</v>
      </c>
      <c r="C1379" s="0" t="s">
        <v>1736</v>
      </c>
      <c r="D1379" s="29" t="n">
        <v>454730</v>
      </c>
      <c r="E1379" s="0" t="n">
        <v>23855</v>
      </c>
    </row>
    <row r="1380" customFormat="false" ht="12.75" hidden="false" customHeight="false" outlineLevel="0" collapsed="false">
      <c r="A1380" s="0" t="n">
        <v>6602</v>
      </c>
      <c r="B1380" s="0" t="n">
        <v>68413</v>
      </c>
      <c r="C1380" s="0" t="s">
        <v>1737</v>
      </c>
      <c r="D1380" s="29" t="n">
        <v>800000</v>
      </c>
      <c r="E1380" s="0" t="n">
        <v>68413</v>
      </c>
    </row>
    <row r="1381" customFormat="false" ht="12.75" hidden="false" customHeight="false" outlineLevel="0" collapsed="false">
      <c r="A1381" s="0" t="n">
        <v>9257</v>
      </c>
      <c r="B1381" s="0" t="n">
        <v>86102</v>
      </c>
      <c r="C1381" s="0" t="s">
        <v>1738</v>
      </c>
      <c r="D1381" s="29" t="n">
        <v>0</v>
      </c>
      <c r="E1381" s="0" t="n">
        <v>86102</v>
      </c>
    </row>
    <row r="1382" customFormat="false" ht="12.75" hidden="false" customHeight="false" outlineLevel="0" collapsed="false">
      <c r="A1382" s="0" t="n">
        <v>8949</v>
      </c>
      <c r="B1382" s="0" t="n">
        <v>92488</v>
      </c>
      <c r="C1382" s="0" t="s">
        <v>1739</v>
      </c>
      <c r="D1382" s="29" t="n">
        <v>0</v>
      </c>
      <c r="E1382" s="0" t="n">
        <v>92488</v>
      </c>
    </row>
    <row r="1383" customFormat="false" ht="12.75" hidden="false" customHeight="false" outlineLevel="0" collapsed="false">
      <c r="A1383" s="0" t="n">
        <v>9339</v>
      </c>
      <c r="B1383" s="0" t="n">
        <v>63026</v>
      </c>
      <c r="C1383" s="0" t="s">
        <v>1740</v>
      </c>
      <c r="D1383" s="29" t="n">
        <v>4000</v>
      </c>
      <c r="E1383" s="0" t="n">
        <v>63026</v>
      </c>
    </row>
    <row r="1384" customFormat="false" ht="12.75" hidden="false" customHeight="false" outlineLevel="0" collapsed="false">
      <c r="A1384" s="0" t="n">
        <v>9258</v>
      </c>
      <c r="B1384" s="0" t="n">
        <v>86045</v>
      </c>
      <c r="C1384" s="0" t="s">
        <v>1741</v>
      </c>
      <c r="D1384" s="29" t="n">
        <v>60000</v>
      </c>
      <c r="E1384" s="0" t="n">
        <v>86045</v>
      </c>
    </row>
    <row r="1385" customFormat="false" ht="12.75" hidden="false" customHeight="false" outlineLevel="0" collapsed="false">
      <c r="A1385" s="0" t="n">
        <v>9664</v>
      </c>
      <c r="B1385" s="0" t="n">
        <v>98976</v>
      </c>
      <c r="C1385" s="0" t="s">
        <v>1742</v>
      </c>
      <c r="D1385" s="29" t="n">
        <v>2000</v>
      </c>
      <c r="E1385" s="0" t="n">
        <v>98976</v>
      </c>
    </row>
    <row r="1386" customFormat="false" ht="12.75" hidden="false" customHeight="false" outlineLevel="0" collapsed="false">
      <c r="A1386" s="0" t="n">
        <v>5770</v>
      </c>
      <c r="B1386" s="0" t="n">
        <v>55612</v>
      </c>
      <c r="C1386" s="0" t="s">
        <v>1743</v>
      </c>
      <c r="D1386" s="29" t="n">
        <v>0</v>
      </c>
      <c r="E1386" s="0" t="n">
        <v>55612</v>
      </c>
    </row>
    <row r="1387" customFormat="false" ht="12.75" hidden="false" customHeight="false" outlineLevel="0" collapsed="false">
      <c r="A1387" s="0" t="n">
        <v>5739</v>
      </c>
      <c r="B1387" s="0" t="n">
        <v>54818</v>
      </c>
      <c r="C1387" s="0" t="s">
        <v>1744</v>
      </c>
      <c r="D1387" s="29" t="n">
        <v>0</v>
      </c>
      <c r="E1387" s="0" t="n">
        <v>54818</v>
      </c>
    </row>
    <row r="1388" customFormat="false" ht="12.75" hidden="false" customHeight="false" outlineLevel="0" collapsed="false">
      <c r="A1388" s="0" t="n">
        <v>9783</v>
      </c>
      <c r="B1388" s="0" t="n">
        <v>91304</v>
      </c>
      <c r="C1388" s="0" t="s">
        <v>1745</v>
      </c>
      <c r="D1388" s="29" t="n">
        <v>400000</v>
      </c>
      <c r="E1388" s="0" t="n">
        <v>91304</v>
      </c>
    </row>
    <row r="1389" customFormat="false" ht="12.75" hidden="false" customHeight="false" outlineLevel="0" collapsed="false">
      <c r="A1389" s="0" t="n">
        <v>10089</v>
      </c>
      <c r="B1389" s="0" t="n">
        <v>118717</v>
      </c>
      <c r="C1389" s="0" t="s">
        <v>1746</v>
      </c>
      <c r="D1389" s="29" t="n">
        <v>1</v>
      </c>
      <c r="E1389" s="0" t="n">
        <v>118717</v>
      </c>
    </row>
    <row r="1390" customFormat="false" ht="12.75" hidden="false" customHeight="false" outlineLevel="0" collapsed="false">
      <c r="A1390" s="0" t="n">
        <v>5677</v>
      </c>
      <c r="B1390" s="0" t="n">
        <v>53108</v>
      </c>
      <c r="C1390" s="0" t="s">
        <v>1747</v>
      </c>
      <c r="D1390" s="29" t="n">
        <v>640000</v>
      </c>
      <c r="E1390" s="0" t="n">
        <v>53108</v>
      </c>
    </row>
    <row r="1391" customFormat="false" ht="12.75" hidden="false" customHeight="false" outlineLevel="0" collapsed="false">
      <c r="A1391" s="0" t="n">
        <v>7512</v>
      </c>
      <c r="B1391" s="0" t="n">
        <v>71803</v>
      </c>
      <c r="C1391" s="0" t="s">
        <v>1748</v>
      </c>
      <c r="D1391" s="29" t="n">
        <v>100000000</v>
      </c>
      <c r="E1391" s="0" t="n">
        <v>71803</v>
      </c>
    </row>
    <row r="1392" customFormat="false" ht="12.75" hidden="false" customHeight="false" outlineLevel="0" collapsed="false">
      <c r="A1392" s="0" t="n">
        <v>8064</v>
      </c>
      <c r="B1392" s="0" t="n">
        <v>76530</v>
      </c>
      <c r="C1392" s="0" t="s">
        <v>273</v>
      </c>
      <c r="D1392" s="29" t="n">
        <v>5000000</v>
      </c>
      <c r="E1392" s="0" t="n">
        <v>76530</v>
      </c>
    </row>
    <row r="1393" customFormat="false" ht="12.75" hidden="false" customHeight="false" outlineLevel="0" collapsed="false">
      <c r="A1393" s="0" t="n">
        <v>8066</v>
      </c>
      <c r="B1393" s="0" t="n">
        <v>77232</v>
      </c>
      <c r="C1393" s="0" t="s">
        <v>240</v>
      </c>
      <c r="D1393" s="29" t="n">
        <v>5000000</v>
      </c>
      <c r="E1393" s="0" t="n">
        <v>77232</v>
      </c>
    </row>
    <row r="1394" customFormat="false" ht="12.75" hidden="false" customHeight="false" outlineLevel="0" collapsed="false">
      <c r="A1394" s="0" t="n">
        <v>7425</v>
      </c>
      <c r="B1394" s="0" t="n">
        <v>75843</v>
      </c>
      <c r="C1394" s="0" t="s">
        <v>1749</v>
      </c>
      <c r="D1394" s="29" t="n">
        <v>100000000</v>
      </c>
      <c r="E1394" s="0" t="n">
        <v>75843</v>
      </c>
    </row>
    <row r="1395" customFormat="false" ht="12.75" hidden="false" customHeight="false" outlineLevel="0" collapsed="false">
      <c r="A1395" s="0" t="n">
        <v>8531</v>
      </c>
      <c r="B1395" s="0" t="n">
        <v>84922</v>
      </c>
      <c r="C1395" s="0" t="s">
        <v>107</v>
      </c>
      <c r="D1395" s="29" t="n">
        <v>10000000</v>
      </c>
      <c r="E1395" s="0" t="n">
        <v>84922</v>
      </c>
    </row>
    <row r="1396" customFormat="false" ht="12.75" hidden="false" customHeight="false" outlineLevel="0" collapsed="false">
      <c r="A1396" s="0" t="n">
        <v>8532</v>
      </c>
      <c r="B1396" s="0" t="n">
        <v>85289</v>
      </c>
      <c r="C1396" s="0" t="s">
        <v>199</v>
      </c>
      <c r="D1396" s="29" t="n">
        <v>5000000</v>
      </c>
      <c r="E1396" s="0" t="n">
        <v>85289</v>
      </c>
    </row>
    <row r="1397" customFormat="false" ht="12.75" hidden="false" customHeight="false" outlineLevel="0" collapsed="false">
      <c r="A1397" s="0" t="n">
        <v>6368</v>
      </c>
      <c r="B1397" s="0" t="n">
        <v>65792</v>
      </c>
      <c r="C1397" s="0" t="s">
        <v>1750</v>
      </c>
      <c r="D1397" s="29" t="n">
        <v>100000000</v>
      </c>
      <c r="E1397" s="0" t="n">
        <v>65792</v>
      </c>
    </row>
    <row r="1398" customFormat="false" ht="12.75" hidden="false" customHeight="false" outlineLevel="0" collapsed="false">
      <c r="A1398" s="0" t="n">
        <v>6369</v>
      </c>
      <c r="B1398" s="0" t="n">
        <v>11374</v>
      </c>
      <c r="C1398" s="0" t="s">
        <v>1751</v>
      </c>
      <c r="D1398" s="29" t="n">
        <v>100000000</v>
      </c>
      <c r="E1398" s="0" t="n">
        <v>11374</v>
      </c>
    </row>
    <row r="1399" customFormat="false" ht="12.75" hidden="false" customHeight="false" outlineLevel="0" collapsed="false">
      <c r="A1399" s="0" t="n">
        <v>7280</v>
      </c>
      <c r="B1399" s="0" t="n">
        <v>54640</v>
      </c>
      <c r="C1399" s="0" t="s">
        <v>1752</v>
      </c>
      <c r="D1399" s="29" t="n">
        <v>100000000</v>
      </c>
      <c r="E1399" s="0" t="n">
        <v>54640</v>
      </c>
    </row>
    <row r="1400" customFormat="false" ht="12.75" hidden="false" customHeight="false" outlineLevel="0" collapsed="false">
      <c r="A1400" s="0" t="n">
        <v>6370</v>
      </c>
      <c r="B1400" s="0" t="n">
        <v>63775</v>
      </c>
      <c r="C1400" s="0" t="s">
        <v>1753</v>
      </c>
      <c r="D1400" s="29" t="n">
        <v>100000000</v>
      </c>
      <c r="E1400" s="0" t="n">
        <v>63775</v>
      </c>
    </row>
    <row r="1401" customFormat="false" ht="12.75" hidden="false" customHeight="false" outlineLevel="0" collapsed="false">
      <c r="A1401" s="0" t="n">
        <v>8494</v>
      </c>
      <c r="B1401" s="0" t="n">
        <v>81056</v>
      </c>
      <c r="C1401" s="0" t="s">
        <v>1754</v>
      </c>
      <c r="D1401" s="29" t="n">
        <v>100000000</v>
      </c>
      <c r="E1401" s="0" t="n">
        <v>81056</v>
      </c>
    </row>
    <row r="1402" customFormat="false" ht="12.75" hidden="false" customHeight="false" outlineLevel="0" collapsed="false">
      <c r="A1402" s="0" t="n">
        <v>6410</v>
      </c>
      <c r="B1402" s="0" t="n">
        <v>11364</v>
      </c>
      <c r="C1402" s="0" t="s">
        <v>1755</v>
      </c>
      <c r="D1402" s="29" t="n">
        <v>100000000</v>
      </c>
      <c r="E1402" s="0" t="n">
        <v>11364</v>
      </c>
    </row>
    <row r="1403" customFormat="false" ht="12.75" hidden="false" customHeight="false" outlineLevel="0" collapsed="false">
      <c r="A1403" s="0" t="n">
        <v>6431</v>
      </c>
      <c r="B1403" s="0" t="n">
        <v>11361</v>
      </c>
      <c r="C1403" s="0" t="s">
        <v>1756</v>
      </c>
      <c r="D1403" s="29" t="n">
        <v>100000000</v>
      </c>
      <c r="E1403" s="0" t="n">
        <v>11361</v>
      </c>
    </row>
    <row r="1404" customFormat="false" ht="12.75" hidden="false" customHeight="false" outlineLevel="0" collapsed="false">
      <c r="A1404" s="0" t="n">
        <v>7213</v>
      </c>
      <c r="B1404" s="0" t="n">
        <v>65802</v>
      </c>
      <c r="C1404" s="0" t="s">
        <v>1757</v>
      </c>
      <c r="D1404" s="29" t="n">
        <v>0</v>
      </c>
      <c r="E1404" s="0" t="n">
        <v>65802</v>
      </c>
    </row>
    <row r="1405" customFormat="false" ht="12.75" hidden="false" customHeight="false" outlineLevel="0" collapsed="false">
      <c r="A1405" s="0" t="n">
        <v>8507</v>
      </c>
      <c r="B1405" s="0" t="n">
        <v>85368</v>
      </c>
      <c r="C1405" s="0" t="s">
        <v>1758</v>
      </c>
      <c r="D1405" s="29" t="n">
        <v>1000000000</v>
      </c>
      <c r="E1405" s="0" t="n">
        <v>85368</v>
      </c>
    </row>
    <row r="1406" customFormat="false" ht="12.75" hidden="false" customHeight="false" outlineLevel="0" collapsed="false">
      <c r="A1406" s="0" t="n">
        <v>7331</v>
      </c>
      <c r="B1406" s="0" t="n">
        <v>76834</v>
      </c>
      <c r="C1406" s="0" t="s">
        <v>1759</v>
      </c>
      <c r="D1406" s="29" t="n">
        <v>100000000</v>
      </c>
      <c r="E1406" s="0" t="n">
        <v>76834</v>
      </c>
    </row>
    <row r="1407" customFormat="false" ht="12.75" hidden="false" customHeight="false" outlineLevel="0" collapsed="false">
      <c r="A1407" s="0" t="n">
        <v>6432</v>
      </c>
      <c r="B1407" s="0" t="n">
        <v>26188</v>
      </c>
      <c r="C1407" s="0" t="s">
        <v>1760</v>
      </c>
      <c r="D1407" s="29" t="n">
        <v>100000000</v>
      </c>
      <c r="E1407" s="0" t="n">
        <v>26188</v>
      </c>
    </row>
    <row r="1408" customFormat="false" ht="12.75" hidden="false" customHeight="false" outlineLevel="0" collapsed="false">
      <c r="A1408" s="0" t="n">
        <v>6465</v>
      </c>
      <c r="B1408" s="0" t="n">
        <v>65421</v>
      </c>
      <c r="C1408" s="0" t="s">
        <v>1761</v>
      </c>
      <c r="D1408" s="29" t="n">
        <v>100000000</v>
      </c>
      <c r="E1408" s="0" t="n">
        <v>65421</v>
      </c>
    </row>
    <row r="1409" customFormat="false" ht="12.75" hidden="false" customHeight="false" outlineLevel="0" collapsed="false">
      <c r="A1409" s="0" t="n">
        <v>6411</v>
      </c>
      <c r="B1409" s="0" t="n">
        <v>47897</v>
      </c>
      <c r="C1409" s="0" t="s">
        <v>1762</v>
      </c>
      <c r="D1409" s="29" t="n">
        <v>100000000</v>
      </c>
      <c r="E1409" s="0" t="n">
        <v>47897</v>
      </c>
    </row>
    <row r="1410" customFormat="false" ht="12.75" hidden="false" customHeight="false" outlineLevel="0" collapsed="false">
      <c r="A1410" s="0" t="n">
        <v>6433</v>
      </c>
      <c r="B1410" s="0" t="n">
        <v>47896</v>
      </c>
      <c r="C1410" s="0" t="s">
        <v>1763</v>
      </c>
      <c r="D1410" s="29" t="n">
        <v>5000000</v>
      </c>
      <c r="E1410" s="0" t="n">
        <v>47896</v>
      </c>
    </row>
    <row r="1411" customFormat="false" ht="12.75" hidden="false" customHeight="false" outlineLevel="0" collapsed="false">
      <c r="A1411" s="0" t="n">
        <v>6434</v>
      </c>
      <c r="B1411" s="0" t="n">
        <v>48319</v>
      </c>
      <c r="C1411" s="0" t="s">
        <v>1764</v>
      </c>
      <c r="D1411" s="29" t="n">
        <v>5000000</v>
      </c>
      <c r="E1411" s="0" t="n">
        <v>48319</v>
      </c>
    </row>
    <row r="1412" customFormat="false" ht="12.75" hidden="false" customHeight="false" outlineLevel="0" collapsed="false">
      <c r="A1412" s="0" t="n">
        <v>6436</v>
      </c>
      <c r="B1412" s="0" t="n">
        <v>47898</v>
      </c>
      <c r="C1412" s="0" t="s">
        <v>1765</v>
      </c>
      <c r="D1412" s="29" t="n">
        <v>100000000</v>
      </c>
      <c r="E1412" s="0" t="n">
        <v>47898</v>
      </c>
    </row>
    <row r="1413" customFormat="false" ht="12.75" hidden="false" customHeight="false" outlineLevel="0" collapsed="false">
      <c r="A1413" s="0" t="n">
        <v>6409</v>
      </c>
      <c r="B1413" s="0" t="n">
        <v>47899</v>
      </c>
      <c r="C1413" s="0" t="s">
        <v>1766</v>
      </c>
      <c r="D1413" s="29" t="n">
        <v>500000000</v>
      </c>
      <c r="E1413" s="0" t="n">
        <v>47899</v>
      </c>
    </row>
    <row r="1414" customFormat="false" ht="12.75" hidden="false" customHeight="false" outlineLevel="0" collapsed="false">
      <c r="A1414" s="0" t="n">
        <v>9354</v>
      </c>
      <c r="B1414" s="0" t="n">
        <v>67075</v>
      </c>
      <c r="C1414" s="0" t="s">
        <v>1767</v>
      </c>
      <c r="D1414" s="29" t="n">
        <v>100000000</v>
      </c>
      <c r="E1414" s="0" t="n">
        <v>67075</v>
      </c>
    </row>
    <row r="1415" customFormat="false" ht="12.75" hidden="false" customHeight="false" outlineLevel="0" collapsed="false">
      <c r="A1415" s="0" t="n">
        <v>7424</v>
      </c>
      <c r="B1415" s="0" t="n">
        <v>62279</v>
      </c>
      <c r="C1415" s="0" t="s">
        <v>1768</v>
      </c>
      <c r="D1415" s="29" t="n">
        <v>100000000</v>
      </c>
      <c r="E1415" s="0" t="n">
        <v>62279</v>
      </c>
    </row>
    <row r="1416" customFormat="false" ht="12.75" hidden="false" customHeight="false" outlineLevel="0" collapsed="false">
      <c r="A1416" s="0" t="n">
        <v>6435</v>
      </c>
      <c r="B1416" s="0" t="n">
        <v>11366</v>
      </c>
      <c r="C1416" s="0" t="s">
        <v>1769</v>
      </c>
      <c r="D1416" s="29" t="n">
        <v>100000000</v>
      </c>
      <c r="E1416" s="0" t="n">
        <v>11366</v>
      </c>
    </row>
    <row r="1417" customFormat="false" ht="12.75" hidden="false" customHeight="false" outlineLevel="0" collapsed="false">
      <c r="A1417" s="0" t="n">
        <v>9503</v>
      </c>
      <c r="B1417" s="0" t="n">
        <v>95122</v>
      </c>
      <c r="C1417" s="0" t="s">
        <v>1770</v>
      </c>
      <c r="D1417" s="29" t="n">
        <v>1000000000</v>
      </c>
      <c r="E1417" s="0" t="n">
        <v>95122</v>
      </c>
    </row>
    <row r="1418" customFormat="false" ht="12.75" hidden="false" customHeight="false" outlineLevel="0" collapsed="false">
      <c r="A1418" s="0" t="n">
        <v>9569</v>
      </c>
      <c r="B1418" s="0" t="n">
        <v>47198</v>
      </c>
      <c r="C1418" s="0" t="s">
        <v>1771</v>
      </c>
      <c r="D1418" s="29" t="n">
        <v>100000000</v>
      </c>
      <c r="E1418" s="0" t="n">
        <v>47198</v>
      </c>
    </row>
    <row r="1419" customFormat="false" ht="12.75" hidden="false" customHeight="false" outlineLevel="0" collapsed="false">
      <c r="A1419" s="0" t="n">
        <v>6373</v>
      </c>
      <c r="B1419" s="0" t="n">
        <v>11363</v>
      </c>
      <c r="C1419" s="0" t="s">
        <v>1772</v>
      </c>
      <c r="D1419" s="29" t="n">
        <v>100000000</v>
      </c>
      <c r="E1419" s="0" t="n">
        <v>11363</v>
      </c>
    </row>
    <row r="1420" customFormat="false" ht="12.75" hidden="false" customHeight="false" outlineLevel="0" collapsed="false">
      <c r="A1420" s="0" t="n">
        <v>8528</v>
      </c>
      <c r="B1420" s="0" t="n">
        <v>85370</v>
      </c>
      <c r="C1420" s="0" t="s">
        <v>1773</v>
      </c>
      <c r="D1420" s="29" t="n">
        <v>100000000</v>
      </c>
      <c r="E1420" s="0" t="n">
        <v>85370</v>
      </c>
    </row>
    <row r="1421" customFormat="false" ht="12.75" hidden="false" customHeight="false" outlineLevel="0" collapsed="false">
      <c r="A1421" s="0" t="n">
        <v>7436</v>
      </c>
      <c r="B1421" s="0" t="n">
        <v>27028</v>
      </c>
      <c r="C1421" s="0" t="s">
        <v>1774</v>
      </c>
      <c r="D1421" s="29" t="n">
        <v>100000000</v>
      </c>
      <c r="E1421" s="0" t="n">
        <v>27028</v>
      </c>
    </row>
    <row r="1422" customFormat="false" ht="12.75" hidden="false" customHeight="false" outlineLevel="0" collapsed="false">
      <c r="A1422" s="0" t="n">
        <v>5537</v>
      </c>
      <c r="B1422" s="0" t="n">
        <v>49132</v>
      </c>
      <c r="C1422" s="0" t="s">
        <v>1775</v>
      </c>
      <c r="D1422" s="29" t="n">
        <v>0</v>
      </c>
      <c r="E1422" s="0" t="n">
        <v>49132</v>
      </c>
    </row>
    <row r="1423" customFormat="false" ht="12.75" hidden="false" customHeight="false" outlineLevel="0" collapsed="false">
      <c r="A1423" s="0" t="n">
        <v>10372</v>
      </c>
      <c r="B1423" s="0" t="n">
        <v>76622</v>
      </c>
      <c r="C1423" s="0" t="s">
        <v>1776</v>
      </c>
      <c r="D1423" s="29" t="n">
        <v>8000000</v>
      </c>
      <c r="E1423" s="0" t="n">
        <v>76622</v>
      </c>
    </row>
    <row r="1424" customFormat="false" ht="12.75" hidden="false" customHeight="false" outlineLevel="0" collapsed="false">
      <c r="A1424" s="0" t="n">
        <v>9259</v>
      </c>
      <c r="B1424" s="0" t="n">
        <v>92974</v>
      </c>
      <c r="C1424" s="0" t="s">
        <v>1777</v>
      </c>
      <c r="D1424" s="29" t="n">
        <v>0</v>
      </c>
      <c r="E1424" s="0" t="n">
        <v>92974</v>
      </c>
    </row>
    <row r="1425" customFormat="false" ht="12.75" hidden="false" customHeight="false" outlineLevel="0" collapsed="false">
      <c r="A1425" s="0" t="n">
        <v>5611</v>
      </c>
      <c r="B1425" s="0" t="n">
        <v>51056</v>
      </c>
      <c r="C1425" s="0" t="s">
        <v>1778</v>
      </c>
      <c r="D1425" s="29" t="n">
        <v>1498909</v>
      </c>
      <c r="E1425" s="0" t="n">
        <v>51056</v>
      </c>
    </row>
    <row r="1426" customFormat="false" ht="12.75" hidden="false" customHeight="false" outlineLevel="0" collapsed="false">
      <c r="A1426" s="0" t="n">
        <v>9391</v>
      </c>
      <c r="B1426" s="0" t="n">
        <v>93898</v>
      </c>
      <c r="C1426" s="0" t="s">
        <v>1779</v>
      </c>
      <c r="D1426" s="29" t="n">
        <v>8000</v>
      </c>
      <c r="E1426" s="0" t="n">
        <v>93898</v>
      </c>
    </row>
    <row r="1427" customFormat="false" ht="12.75" hidden="false" customHeight="false" outlineLevel="0" collapsed="false">
      <c r="A1427" s="0" t="n">
        <v>6702</v>
      </c>
      <c r="B1427" s="0" t="n">
        <v>57662</v>
      </c>
      <c r="C1427" s="0" t="s">
        <v>1780</v>
      </c>
      <c r="D1427" s="29" t="n">
        <v>0</v>
      </c>
      <c r="E1427" s="0" t="n">
        <v>57662</v>
      </c>
    </row>
    <row r="1428" customFormat="false" ht="12.75" hidden="false" customHeight="false" outlineLevel="0" collapsed="false">
      <c r="A1428" s="0" t="n">
        <v>8370</v>
      </c>
      <c r="B1428" s="0" t="n">
        <v>76094</v>
      </c>
      <c r="C1428" s="0" t="s">
        <v>1781</v>
      </c>
      <c r="D1428" s="29" t="n">
        <v>598677</v>
      </c>
      <c r="E1428" s="0" t="n">
        <v>76094</v>
      </c>
    </row>
    <row r="1429" customFormat="false" ht="12.75" hidden="false" customHeight="false" outlineLevel="0" collapsed="false">
      <c r="A1429" s="0" t="n">
        <v>8744</v>
      </c>
      <c r="B1429" s="0" t="n">
        <v>90097</v>
      </c>
      <c r="C1429" s="0" t="s">
        <v>204</v>
      </c>
      <c r="D1429" s="29" t="n">
        <v>7027630</v>
      </c>
      <c r="E1429" s="0" t="n">
        <v>90097</v>
      </c>
    </row>
    <row r="1430" customFormat="false" ht="12.75" hidden="false" customHeight="false" outlineLevel="0" collapsed="false">
      <c r="A1430" s="0" t="n">
        <v>9468</v>
      </c>
      <c r="B1430" s="0" t="n">
        <v>95759</v>
      </c>
      <c r="C1430" s="0" t="s">
        <v>1782</v>
      </c>
      <c r="D1430" s="29" t="n">
        <v>240000</v>
      </c>
      <c r="E1430" s="0" t="n">
        <v>95759</v>
      </c>
    </row>
    <row r="1431" customFormat="false" ht="12.75" hidden="false" customHeight="false" outlineLevel="0" collapsed="false">
      <c r="A1431" s="0" t="n">
        <v>8435</v>
      </c>
      <c r="B1431" s="0" t="n">
        <v>80024</v>
      </c>
      <c r="C1431" s="0" t="s">
        <v>1783</v>
      </c>
      <c r="D1431" s="29" t="n">
        <v>1000000</v>
      </c>
      <c r="E1431" s="0" t="n">
        <v>80024</v>
      </c>
    </row>
    <row r="1432" customFormat="false" ht="12.75" hidden="false" customHeight="false" outlineLevel="0" collapsed="false">
      <c r="A1432" s="0" t="n">
        <v>5889</v>
      </c>
      <c r="B1432" s="0" t="n">
        <v>58789</v>
      </c>
      <c r="C1432" s="0" t="s">
        <v>1784</v>
      </c>
      <c r="D1432" s="29" t="n">
        <v>0</v>
      </c>
      <c r="E1432" s="0" t="n">
        <v>58789</v>
      </c>
    </row>
    <row r="1433" customFormat="false" ht="12.75" hidden="false" customHeight="false" outlineLevel="0" collapsed="false">
      <c r="A1433" s="0" t="n">
        <v>6699</v>
      </c>
      <c r="B1433" s="0" t="n">
        <v>53109</v>
      </c>
      <c r="C1433" s="0" t="s">
        <v>1785</v>
      </c>
      <c r="D1433" s="29" t="n">
        <v>800000</v>
      </c>
      <c r="E1433" s="0" t="n">
        <v>53109</v>
      </c>
    </row>
    <row r="1434" customFormat="false" ht="12.75" hidden="false" customHeight="false" outlineLevel="0" collapsed="false">
      <c r="A1434" s="0" t="n">
        <v>8665</v>
      </c>
      <c r="B1434" s="0" t="n">
        <v>1422</v>
      </c>
      <c r="C1434" s="0" t="s">
        <v>1786</v>
      </c>
      <c r="D1434" s="29" t="n">
        <v>0</v>
      </c>
      <c r="E1434" s="0" t="n">
        <v>1422</v>
      </c>
    </row>
    <row r="1435" customFormat="false" ht="12.75" hidden="false" customHeight="false" outlineLevel="0" collapsed="false">
      <c r="A1435" s="0" t="n">
        <v>9442</v>
      </c>
      <c r="B1435" s="0" t="n">
        <v>30487</v>
      </c>
      <c r="C1435" s="0" t="s">
        <v>278</v>
      </c>
      <c r="D1435" s="29" t="n">
        <v>10000</v>
      </c>
      <c r="E1435" s="0" t="n">
        <v>30487</v>
      </c>
    </row>
    <row r="1436" customFormat="false" ht="12.75" hidden="false" customHeight="false" outlineLevel="0" collapsed="false">
      <c r="A1436" s="0" t="n">
        <v>5147</v>
      </c>
      <c r="B1436" s="0" t="n">
        <v>1421</v>
      </c>
      <c r="C1436" s="0" t="s">
        <v>187</v>
      </c>
      <c r="D1436" s="29" t="n">
        <v>10000000</v>
      </c>
      <c r="E1436" s="0" t="n">
        <v>1421</v>
      </c>
    </row>
    <row r="1437" customFormat="false" ht="12.75" hidden="false" customHeight="false" outlineLevel="0" collapsed="false">
      <c r="A1437" s="0" t="n">
        <v>5148</v>
      </c>
      <c r="B1437" s="0" t="n">
        <v>1424</v>
      </c>
      <c r="C1437" s="0" t="s">
        <v>405</v>
      </c>
      <c r="D1437" s="29" t="n">
        <v>54603651</v>
      </c>
      <c r="E1437" s="0" t="n">
        <v>1424</v>
      </c>
    </row>
    <row r="1438" customFormat="false" ht="12.75" hidden="false" customHeight="false" outlineLevel="0" collapsed="false">
      <c r="A1438" s="0" t="n">
        <v>5309</v>
      </c>
      <c r="B1438" s="0" t="n">
        <v>8764</v>
      </c>
      <c r="C1438" s="0" t="s">
        <v>1787</v>
      </c>
      <c r="D1438" s="29" t="n">
        <v>0</v>
      </c>
      <c r="E1438" s="0" t="n">
        <v>8764</v>
      </c>
    </row>
    <row r="1439" customFormat="false" ht="12.75" hidden="false" customHeight="false" outlineLevel="0" collapsed="false">
      <c r="A1439" s="0" t="n">
        <v>8462</v>
      </c>
      <c r="B1439" s="0" t="n">
        <v>83871</v>
      </c>
      <c r="C1439" s="0" t="s">
        <v>1788</v>
      </c>
      <c r="D1439" s="29" t="n">
        <v>0</v>
      </c>
      <c r="E1439" s="0" t="n">
        <v>83871</v>
      </c>
    </row>
    <row r="1440" customFormat="false" ht="12.75" hidden="false" customHeight="false" outlineLevel="0" collapsed="false">
      <c r="A1440" s="0" t="n">
        <v>6675</v>
      </c>
      <c r="B1440" s="0" t="n">
        <v>49207</v>
      </c>
      <c r="C1440" s="0" t="s">
        <v>1789</v>
      </c>
      <c r="D1440" s="29" t="n">
        <v>0</v>
      </c>
      <c r="E1440" s="0" t="n">
        <v>49207</v>
      </c>
    </row>
    <row r="1441" customFormat="false" ht="12.75" hidden="false" customHeight="false" outlineLevel="0" collapsed="false">
      <c r="A1441" s="0" t="n">
        <v>9260</v>
      </c>
      <c r="B1441" s="0" t="n">
        <v>88410</v>
      </c>
      <c r="C1441" s="0" t="s">
        <v>1790</v>
      </c>
      <c r="D1441" s="29" t="n">
        <v>4000</v>
      </c>
      <c r="E1441" s="0" t="n">
        <v>88410</v>
      </c>
    </row>
    <row r="1442" customFormat="false" ht="12.75" hidden="false" customHeight="false" outlineLevel="0" collapsed="false">
      <c r="A1442" s="0" t="n">
        <v>7042</v>
      </c>
      <c r="B1442" s="0" t="n">
        <v>96</v>
      </c>
      <c r="C1442" s="0" t="s">
        <v>1791</v>
      </c>
      <c r="D1442" s="29" t="n">
        <v>800000</v>
      </c>
      <c r="E1442" s="0" t="n">
        <v>96</v>
      </c>
    </row>
    <row r="1443" customFormat="false" ht="12.75" hidden="false" customHeight="false" outlineLevel="0" collapsed="false">
      <c r="A1443" s="0" t="n">
        <v>5149</v>
      </c>
      <c r="B1443" s="0" t="n">
        <v>1440</v>
      </c>
      <c r="C1443" s="0" t="s">
        <v>1792</v>
      </c>
      <c r="D1443" s="29" t="n">
        <v>0</v>
      </c>
      <c r="E1443" s="0" t="n">
        <v>1440</v>
      </c>
    </row>
    <row r="1444" customFormat="false" ht="12.75" hidden="false" customHeight="false" outlineLevel="0" collapsed="false">
      <c r="A1444" s="0" t="n">
        <v>5240</v>
      </c>
      <c r="B1444" s="0" t="n">
        <v>3703</v>
      </c>
      <c r="C1444" s="0" t="s">
        <v>1793</v>
      </c>
      <c r="D1444" s="29" t="n">
        <v>0</v>
      </c>
      <c r="E1444" s="0" t="n">
        <v>3703</v>
      </c>
    </row>
    <row r="1445" customFormat="false" ht="12.75" hidden="false" customHeight="false" outlineLevel="0" collapsed="false">
      <c r="A1445" s="0" t="n">
        <v>9261</v>
      </c>
      <c r="B1445" s="0" t="n">
        <v>92990</v>
      </c>
      <c r="C1445" s="0" t="s">
        <v>1794</v>
      </c>
      <c r="D1445" s="29" t="n">
        <v>4800</v>
      </c>
      <c r="E1445" s="0" t="n">
        <v>92990</v>
      </c>
    </row>
    <row r="1446" customFormat="false" ht="12.75" hidden="false" customHeight="false" outlineLevel="0" collapsed="false">
      <c r="A1446" s="0" t="n">
        <v>8393</v>
      </c>
      <c r="B1446" s="0" t="n">
        <v>84027</v>
      </c>
      <c r="C1446" s="0" t="s">
        <v>1795</v>
      </c>
      <c r="D1446" s="29" t="n">
        <v>2000000</v>
      </c>
      <c r="E1446" s="0" t="n">
        <v>84027</v>
      </c>
    </row>
    <row r="1447" customFormat="false" ht="12.75" hidden="false" customHeight="false" outlineLevel="0" collapsed="false">
      <c r="A1447" s="0" t="n">
        <v>9957</v>
      </c>
      <c r="B1447" s="0" t="n">
        <v>112655</v>
      </c>
      <c r="C1447" s="0" t="s">
        <v>1796</v>
      </c>
      <c r="D1447" s="29" t="n">
        <v>8000</v>
      </c>
      <c r="E1447" s="0" t="n">
        <v>112655</v>
      </c>
    </row>
    <row r="1448" customFormat="false" ht="12.75" hidden="false" customHeight="false" outlineLevel="0" collapsed="false">
      <c r="A1448" s="0" t="n">
        <v>9558</v>
      </c>
      <c r="B1448" s="0" t="n">
        <v>59292</v>
      </c>
      <c r="C1448" s="0" t="s">
        <v>1797</v>
      </c>
      <c r="D1448" s="29" t="n">
        <v>800000</v>
      </c>
      <c r="E1448" s="0" t="n">
        <v>59292</v>
      </c>
    </row>
    <row r="1449" customFormat="false" ht="12.75" hidden="false" customHeight="false" outlineLevel="0" collapsed="false">
      <c r="A1449" s="0" t="n">
        <v>7519</v>
      </c>
      <c r="B1449" s="0" t="n">
        <v>74973</v>
      </c>
      <c r="C1449" s="0" t="s">
        <v>1798</v>
      </c>
      <c r="D1449" s="29" t="n">
        <v>3977548</v>
      </c>
      <c r="E1449" s="0" t="n">
        <v>74973</v>
      </c>
    </row>
    <row r="1450" customFormat="false" ht="12.75" hidden="false" customHeight="false" outlineLevel="0" collapsed="false">
      <c r="A1450" s="0" t="n">
        <v>5505</v>
      </c>
      <c r="B1450" s="0" t="n">
        <v>46964</v>
      </c>
      <c r="C1450" s="0" t="s">
        <v>1799</v>
      </c>
      <c r="D1450" s="29" t="n">
        <v>500000</v>
      </c>
      <c r="E1450" s="0" t="n">
        <v>46964</v>
      </c>
    </row>
    <row r="1451" customFormat="false" ht="12.75" hidden="false" customHeight="false" outlineLevel="0" collapsed="false">
      <c r="A1451" s="0" t="n">
        <v>6101</v>
      </c>
      <c r="B1451" s="0" t="n">
        <v>65991</v>
      </c>
      <c r="C1451" s="0" t="s">
        <v>1800</v>
      </c>
      <c r="D1451" s="29" t="n">
        <v>19644730</v>
      </c>
      <c r="E1451" s="0" t="n">
        <v>65991</v>
      </c>
    </row>
    <row r="1452" customFormat="false" ht="12.75" hidden="false" customHeight="false" outlineLevel="0" collapsed="false">
      <c r="A1452" s="0" t="n">
        <v>6131</v>
      </c>
      <c r="B1452" s="0" t="n">
        <v>67146</v>
      </c>
      <c r="C1452" s="0" t="s">
        <v>1801</v>
      </c>
      <c r="D1452" s="29" t="n">
        <v>4788587</v>
      </c>
      <c r="E1452" s="0" t="n">
        <v>67146</v>
      </c>
    </row>
    <row r="1453" customFormat="false" ht="12.75" hidden="false" customHeight="false" outlineLevel="0" collapsed="false">
      <c r="A1453" s="0" t="n">
        <v>5376</v>
      </c>
      <c r="B1453" s="0" t="n">
        <v>26206</v>
      </c>
      <c r="C1453" s="0" t="s">
        <v>1802</v>
      </c>
      <c r="D1453" s="29" t="n">
        <v>500000</v>
      </c>
      <c r="E1453" s="0" t="n">
        <v>26206</v>
      </c>
    </row>
    <row r="1454" customFormat="false" ht="12.75" hidden="false" customHeight="false" outlineLevel="0" collapsed="false">
      <c r="A1454" s="0" t="n">
        <v>9709</v>
      </c>
      <c r="B1454" s="0" t="n">
        <v>99662</v>
      </c>
      <c r="C1454" s="0" t="s">
        <v>1803</v>
      </c>
      <c r="D1454" s="29" t="n">
        <v>48000</v>
      </c>
      <c r="E1454" s="0" t="n">
        <v>99662</v>
      </c>
    </row>
    <row r="1455" customFormat="false" ht="12.75" hidden="false" customHeight="false" outlineLevel="0" collapsed="false">
      <c r="A1455" s="0" t="n">
        <v>8121</v>
      </c>
      <c r="B1455" s="0" t="n">
        <v>81398</v>
      </c>
      <c r="C1455" s="0" t="s">
        <v>1804</v>
      </c>
      <c r="D1455" s="29" t="n">
        <v>0</v>
      </c>
      <c r="E1455" s="0" t="n">
        <v>81398</v>
      </c>
    </row>
    <row r="1456" customFormat="false" ht="12.75" hidden="false" customHeight="false" outlineLevel="0" collapsed="false">
      <c r="A1456" s="0" t="n">
        <v>6754</v>
      </c>
      <c r="B1456" s="0" t="n">
        <v>66052</v>
      </c>
      <c r="C1456" s="0" t="s">
        <v>1805</v>
      </c>
      <c r="D1456" s="29" t="n">
        <v>0</v>
      </c>
      <c r="E1456" s="0" t="n">
        <v>66052</v>
      </c>
    </row>
    <row r="1457" customFormat="false" ht="12.75" hidden="false" customHeight="false" outlineLevel="0" collapsed="false">
      <c r="A1457" s="0" t="n">
        <v>9703</v>
      </c>
      <c r="B1457" s="0" t="n">
        <v>89159</v>
      </c>
      <c r="C1457" s="0" t="s">
        <v>1806</v>
      </c>
      <c r="D1457" s="29" t="n">
        <v>8000</v>
      </c>
      <c r="E1457" s="0" t="n">
        <v>89159</v>
      </c>
    </row>
    <row r="1458" customFormat="false" ht="12.75" hidden="false" customHeight="false" outlineLevel="0" collapsed="false">
      <c r="A1458" s="0" t="n">
        <v>9262</v>
      </c>
      <c r="B1458" s="0" t="n">
        <v>87641</v>
      </c>
      <c r="C1458" s="0" t="s">
        <v>1807</v>
      </c>
      <c r="D1458" s="29" t="n">
        <v>2000</v>
      </c>
      <c r="E1458" s="0" t="n">
        <v>87641</v>
      </c>
    </row>
    <row r="1459" customFormat="false" ht="12.75" hidden="false" customHeight="false" outlineLevel="0" collapsed="false">
      <c r="A1459" s="0" t="n">
        <v>9263</v>
      </c>
      <c r="B1459" s="0" t="n">
        <v>85993</v>
      </c>
      <c r="C1459" s="0" t="s">
        <v>1808</v>
      </c>
      <c r="D1459" s="29" t="n">
        <v>80000</v>
      </c>
      <c r="E1459" s="0" t="n">
        <v>85993</v>
      </c>
    </row>
    <row r="1460" customFormat="false" ht="12.75" hidden="false" customHeight="false" outlineLevel="0" collapsed="false">
      <c r="A1460" s="0" t="n">
        <v>6628</v>
      </c>
      <c r="B1460" s="0" t="n">
        <v>68254</v>
      </c>
      <c r="C1460" s="0" t="s">
        <v>146</v>
      </c>
      <c r="D1460" s="29" t="n">
        <v>9828823</v>
      </c>
      <c r="E1460" s="0" t="n">
        <v>68254</v>
      </c>
    </row>
    <row r="1461" customFormat="false" ht="12.75" hidden="false" customHeight="false" outlineLevel="0" collapsed="false">
      <c r="A1461" s="0" t="n">
        <v>8920</v>
      </c>
      <c r="B1461" s="0" t="n">
        <v>92552</v>
      </c>
      <c r="C1461" s="0" t="s">
        <v>1809</v>
      </c>
      <c r="D1461" s="29" t="n">
        <v>800000</v>
      </c>
      <c r="E1461" s="0" t="n">
        <v>92552</v>
      </c>
    </row>
    <row r="1462" customFormat="false" ht="12.75" hidden="false" customHeight="false" outlineLevel="0" collapsed="false">
      <c r="A1462" s="0" t="n">
        <v>9264</v>
      </c>
      <c r="B1462" s="0" t="n">
        <v>88087</v>
      </c>
      <c r="C1462" s="0" t="s">
        <v>1810</v>
      </c>
      <c r="D1462" s="29" t="n">
        <v>2000</v>
      </c>
      <c r="E1462" s="0" t="n">
        <v>88087</v>
      </c>
    </row>
    <row r="1463" customFormat="false" ht="12.75" hidden="false" customHeight="false" outlineLevel="0" collapsed="false">
      <c r="A1463" s="0" t="n">
        <v>9952</v>
      </c>
      <c r="B1463" s="0" t="n">
        <v>111122</v>
      </c>
      <c r="C1463" s="0" t="s">
        <v>1811</v>
      </c>
      <c r="D1463" s="29" t="n">
        <v>0</v>
      </c>
      <c r="E1463" s="0" t="n">
        <v>111122</v>
      </c>
    </row>
    <row r="1464" customFormat="false" ht="12.75" hidden="false" customHeight="false" outlineLevel="0" collapsed="false">
      <c r="A1464" s="0" t="n">
        <v>7532</v>
      </c>
      <c r="B1464" s="0" t="n">
        <v>58219</v>
      </c>
      <c r="C1464" s="0" t="s">
        <v>1812</v>
      </c>
      <c r="D1464" s="29" t="n">
        <v>4000000</v>
      </c>
      <c r="E1464" s="0" t="n">
        <v>58219</v>
      </c>
    </row>
    <row r="1465" customFormat="false" ht="12.75" hidden="false" customHeight="false" outlineLevel="0" collapsed="false">
      <c r="A1465" s="0" t="n">
        <v>10064</v>
      </c>
      <c r="B1465" s="0" t="n">
        <v>131761</v>
      </c>
      <c r="C1465" s="0" t="s">
        <v>1813</v>
      </c>
      <c r="D1465" s="29" t="n">
        <v>100000000</v>
      </c>
      <c r="E1465" s="0" t="n">
        <v>131761</v>
      </c>
    </row>
    <row r="1466" customFormat="false" ht="12.75" hidden="false" customHeight="false" outlineLevel="0" collapsed="false">
      <c r="A1466" s="0" t="n">
        <v>10085</v>
      </c>
      <c r="B1466" s="0" t="n">
        <v>131827</v>
      </c>
      <c r="C1466" s="0" t="s">
        <v>1814</v>
      </c>
      <c r="D1466" s="29" t="n">
        <v>8000</v>
      </c>
      <c r="E1466" s="0" t="n">
        <v>131827</v>
      </c>
    </row>
    <row r="1467" customFormat="false" ht="12.75" hidden="false" customHeight="false" outlineLevel="0" collapsed="false">
      <c r="A1467" s="0" t="n">
        <v>10105</v>
      </c>
      <c r="B1467" s="0" t="n">
        <v>96871</v>
      </c>
      <c r="C1467" s="0" t="s">
        <v>1815</v>
      </c>
      <c r="D1467" s="29" t="n">
        <v>120000</v>
      </c>
      <c r="E1467" s="0" t="n">
        <v>96871</v>
      </c>
    </row>
    <row r="1468" customFormat="false" ht="12.75" hidden="false" customHeight="false" outlineLevel="0" collapsed="false">
      <c r="A1468" s="0" t="n">
        <v>9496</v>
      </c>
      <c r="B1468" s="0" t="n">
        <v>95872</v>
      </c>
      <c r="C1468" s="0" t="s">
        <v>1816</v>
      </c>
      <c r="D1468" s="29" t="n">
        <v>12000</v>
      </c>
      <c r="E1468" s="0" t="n">
        <v>95872</v>
      </c>
    </row>
    <row r="1469" customFormat="false" ht="12.75" hidden="false" customHeight="false" outlineLevel="0" collapsed="false">
      <c r="A1469" s="0" t="n">
        <v>9431</v>
      </c>
      <c r="B1469" s="0" t="n">
        <v>95675</v>
      </c>
      <c r="C1469" s="0" t="s">
        <v>1817</v>
      </c>
      <c r="D1469" s="29" t="n">
        <v>800000</v>
      </c>
      <c r="E1469" s="0" t="n">
        <v>95675</v>
      </c>
    </row>
    <row r="1470" customFormat="false" ht="12.75" hidden="false" customHeight="false" outlineLevel="0" collapsed="false">
      <c r="A1470" s="0" t="n">
        <v>5022</v>
      </c>
      <c r="B1470" s="0" t="n">
        <v>98</v>
      </c>
      <c r="C1470" s="0" t="s">
        <v>1818</v>
      </c>
      <c r="D1470" s="29" t="n">
        <v>0</v>
      </c>
      <c r="E1470" s="0" t="n">
        <v>98</v>
      </c>
    </row>
    <row r="1471" customFormat="false" ht="12.75" hidden="false" customHeight="false" outlineLevel="0" collapsed="false">
      <c r="A1471" s="0" t="n">
        <v>9265</v>
      </c>
      <c r="B1471" s="0" t="n">
        <v>88020</v>
      </c>
      <c r="C1471" s="0" t="s">
        <v>1819</v>
      </c>
      <c r="D1471" s="29" t="n">
        <v>4000</v>
      </c>
      <c r="E1471" s="0" t="n">
        <v>88020</v>
      </c>
    </row>
    <row r="1472" customFormat="false" ht="12.75" hidden="false" customHeight="false" outlineLevel="0" collapsed="false">
      <c r="A1472" s="0" t="n">
        <v>6517</v>
      </c>
      <c r="B1472" s="0" t="n">
        <v>71214</v>
      </c>
      <c r="C1472" s="0" t="s">
        <v>1820</v>
      </c>
      <c r="D1472" s="29" t="n">
        <v>0</v>
      </c>
      <c r="E1472" s="0" t="n">
        <v>71214</v>
      </c>
    </row>
    <row r="1473" customFormat="false" ht="12.75" hidden="false" customHeight="false" outlineLevel="0" collapsed="false">
      <c r="A1473" s="0" t="n">
        <v>5513</v>
      </c>
      <c r="B1473" s="0" t="n">
        <v>47357</v>
      </c>
      <c r="C1473" s="0" t="s">
        <v>1821</v>
      </c>
      <c r="D1473" s="29" t="n">
        <v>0</v>
      </c>
      <c r="E1473" s="0" t="n">
        <v>47357</v>
      </c>
    </row>
    <row r="1474" customFormat="false" ht="12.75" hidden="false" customHeight="false" outlineLevel="0" collapsed="false">
      <c r="A1474" s="0" t="n">
        <v>9266</v>
      </c>
      <c r="B1474" s="0" t="n">
        <v>88419</v>
      </c>
      <c r="C1474" s="0" t="s">
        <v>1822</v>
      </c>
      <c r="D1474" s="29" t="n">
        <v>215126</v>
      </c>
      <c r="E1474" s="0" t="n">
        <v>88419</v>
      </c>
    </row>
    <row r="1475" customFormat="false" ht="12.75" hidden="false" customHeight="false" outlineLevel="0" collapsed="false">
      <c r="A1475" s="0" t="n">
        <v>9808</v>
      </c>
      <c r="B1475" s="0" t="n">
        <v>100128</v>
      </c>
      <c r="C1475" s="0" t="s">
        <v>1823</v>
      </c>
      <c r="D1475" s="29" t="n">
        <v>100000000</v>
      </c>
      <c r="E1475" s="0" t="n">
        <v>100128</v>
      </c>
    </row>
    <row r="1476" customFormat="false" ht="12.75" hidden="false" customHeight="false" outlineLevel="0" collapsed="false">
      <c r="A1476" s="0" t="n">
        <v>9813</v>
      </c>
      <c r="B1476" s="0" t="n">
        <v>100134</v>
      </c>
      <c r="C1476" s="0" t="s">
        <v>1824</v>
      </c>
      <c r="D1476" s="29" t="n">
        <v>100000000</v>
      </c>
      <c r="E1476" s="0" t="n">
        <v>100134</v>
      </c>
    </row>
    <row r="1477" customFormat="false" ht="12.75" hidden="false" customHeight="false" outlineLevel="0" collapsed="false">
      <c r="A1477" s="0" t="n">
        <v>9934</v>
      </c>
      <c r="B1477" s="0" t="n">
        <v>105171</v>
      </c>
      <c r="C1477" s="0" t="s">
        <v>1825</v>
      </c>
      <c r="D1477" s="29" t="n">
        <v>100000000</v>
      </c>
      <c r="E1477" s="0" t="n">
        <v>105171</v>
      </c>
    </row>
    <row r="1478" customFormat="false" ht="12.75" hidden="false" customHeight="false" outlineLevel="0" collapsed="false">
      <c r="A1478" s="0" t="n">
        <v>9812</v>
      </c>
      <c r="B1478" s="0" t="n">
        <v>100135</v>
      </c>
      <c r="C1478" s="0" t="s">
        <v>1826</v>
      </c>
      <c r="D1478" s="29" t="n">
        <v>100000000</v>
      </c>
      <c r="E1478" s="0" t="n">
        <v>100135</v>
      </c>
    </row>
    <row r="1479" customFormat="false" ht="12.75" hidden="false" customHeight="false" outlineLevel="0" collapsed="false">
      <c r="A1479" s="0" t="n">
        <v>9810</v>
      </c>
      <c r="B1479" s="0" t="n">
        <v>100133</v>
      </c>
      <c r="C1479" s="0" t="s">
        <v>1827</v>
      </c>
      <c r="D1479" s="29" t="n">
        <v>10000000</v>
      </c>
      <c r="E1479" s="0" t="n">
        <v>100133</v>
      </c>
    </row>
    <row r="1480" customFormat="false" ht="12.75" hidden="false" customHeight="false" outlineLevel="0" collapsed="false">
      <c r="A1480" s="0" t="n">
        <v>9809</v>
      </c>
      <c r="B1480" s="0" t="n">
        <v>100129</v>
      </c>
      <c r="C1480" s="0" t="s">
        <v>1828</v>
      </c>
      <c r="D1480" s="29" t="n">
        <v>100000000</v>
      </c>
      <c r="E1480" s="0" t="n">
        <v>100129</v>
      </c>
    </row>
    <row r="1481" customFormat="false" ht="12.75" hidden="false" customHeight="false" outlineLevel="0" collapsed="false">
      <c r="A1481" s="0" t="n">
        <v>10028</v>
      </c>
      <c r="B1481" s="0" t="n">
        <v>115564</v>
      </c>
      <c r="C1481" s="0" t="s">
        <v>1829</v>
      </c>
      <c r="D1481" s="29" t="n">
        <v>100000000</v>
      </c>
      <c r="E1481" s="0" t="n">
        <v>115564</v>
      </c>
    </row>
    <row r="1482" customFormat="false" ht="12.75" hidden="false" customHeight="false" outlineLevel="0" collapsed="false">
      <c r="A1482" s="0" t="n">
        <v>6367</v>
      </c>
      <c r="B1482" s="0" t="n">
        <v>69396</v>
      </c>
      <c r="C1482" s="0" t="s">
        <v>1830</v>
      </c>
      <c r="D1482" s="29" t="n">
        <v>500000000</v>
      </c>
      <c r="E1482" s="0" t="n">
        <v>69396</v>
      </c>
    </row>
    <row r="1483" customFormat="false" ht="12.75" hidden="false" customHeight="false" outlineLevel="0" collapsed="false">
      <c r="A1483" s="0" t="n">
        <v>9715</v>
      </c>
      <c r="B1483" s="0" t="n">
        <v>99734</v>
      </c>
      <c r="C1483" s="0" t="s">
        <v>1831</v>
      </c>
      <c r="D1483" s="29" t="n">
        <v>100000000</v>
      </c>
      <c r="E1483" s="0" t="n">
        <v>99734</v>
      </c>
    </row>
    <row r="1484" customFormat="false" ht="12.75" hidden="false" customHeight="false" outlineLevel="0" collapsed="false">
      <c r="A1484" s="0" t="n">
        <v>10120</v>
      </c>
      <c r="B1484" s="0" t="n">
        <v>111731</v>
      </c>
      <c r="C1484" s="0" t="s">
        <v>1832</v>
      </c>
      <c r="D1484" s="29" t="n">
        <v>100000000</v>
      </c>
      <c r="E1484" s="0" t="n">
        <v>111731</v>
      </c>
    </row>
    <row r="1485" customFormat="false" ht="12.75" hidden="false" customHeight="false" outlineLevel="0" collapsed="false">
      <c r="A1485" s="0" t="n">
        <v>10175</v>
      </c>
      <c r="B1485" s="0" t="n">
        <v>95955</v>
      </c>
      <c r="C1485" s="0" t="s">
        <v>1833</v>
      </c>
      <c r="D1485" s="29" t="n">
        <v>10000000000</v>
      </c>
      <c r="E1485" s="0" t="n">
        <v>95955</v>
      </c>
    </row>
    <row r="1486" customFormat="false" ht="12.75" hidden="false" customHeight="false" outlineLevel="0" collapsed="false">
      <c r="A1486" s="0" t="n">
        <v>10054</v>
      </c>
      <c r="B1486" s="0" t="n">
        <v>131782</v>
      </c>
      <c r="C1486" s="0" t="s">
        <v>1834</v>
      </c>
      <c r="D1486" s="29" t="n">
        <v>100000000</v>
      </c>
      <c r="E1486" s="0" t="n">
        <v>131782</v>
      </c>
    </row>
    <row r="1487" customFormat="false" ht="12.75" hidden="false" customHeight="false" outlineLevel="0" collapsed="false">
      <c r="A1487" s="0" t="n">
        <v>8755</v>
      </c>
      <c r="B1487" s="0" t="n">
        <v>90213</v>
      </c>
      <c r="C1487" s="0" t="s">
        <v>1835</v>
      </c>
      <c r="D1487" s="29" t="n">
        <v>100000000</v>
      </c>
      <c r="E1487" s="0" t="n">
        <v>90213</v>
      </c>
    </row>
    <row r="1488" customFormat="false" ht="12.75" hidden="false" customHeight="false" outlineLevel="0" collapsed="false">
      <c r="A1488" s="0" t="n">
        <v>8756</v>
      </c>
      <c r="B1488" s="0" t="n">
        <v>90210</v>
      </c>
      <c r="C1488" s="0" t="s">
        <v>1836</v>
      </c>
      <c r="D1488" s="29" t="n">
        <v>100000000</v>
      </c>
      <c r="E1488" s="0" t="n">
        <v>90210</v>
      </c>
    </row>
    <row r="1489" customFormat="false" ht="12.75" hidden="false" customHeight="false" outlineLevel="0" collapsed="false">
      <c r="A1489" s="0" t="n">
        <v>8506</v>
      </c>
      <c r="B1489" s="0" t="n">
        <v>76465</v>
      </c>
      <c r="C1489" s="0" t="s">
        <v>1837</v>
      </c>
      <c r="D1489" s="29" t="n">
        <v>100000000</v>
      </c>
      <c r="E1489" s="0" t="n">
        <v>76465</v>
      </c>
    </row>
    <row r="1490" customFormat="false" ht="12.75" hidden="false" customHeight="false" outlineLevel="0" collapsed="false">
      <c r="A1490" s="0" t="n">
        <v>8989</v>
      </c>
      <c r="B1490" s="0" t="n">
        <v>76467</v>
      </c>
      <c r="C1490" s="0" t="s">
        <v>1838</v>
      </c>
      <c r="D1490" s="29" t="n">
        <v>100000000</v>
      </c>
      <c r="E1490" s="0" t="n">
        <v>76467</v>
      </c>
    </row>
    <row r="1491" customFormat="false" ht="12.75" hidden="false" customHeight="false" outlineLevel="0" collapsed="false">
      <c r="A1491" s="0" t="n">
        <v>8195</v>
      </c>
      <c r="B1491" s="0" t="n">
        <v>81523</v>
      </c>
      <c r="C1491" s="0" t="s">
        <v>1839</v>
      </c>
      <c r="D1491" s="29" t="n">
        <v>100000000</v>
      </c>
      <c r="E1491" s="0" t="n">
        <v>81523</v>
      </c>
    </row>
    <row r="1492" customFormat="false" ht="12.75" hidden="false" customHeight="false" outlineLevel="0" collapsed="false">
      <c r="A1492" s="0" t="n">
        <v>8170</v>
      </c>
      <c r="B1492" s="0" t="n">
        <v>81526</v>
      </c>
      <c r="C1492" s="0" t="s">
        <v>1840</v>
      </c>
      <c r="D1492" s="29" t="n">
        <v>10000000</v>
      </c>
      <c r="E1492" s="0" t="n">
        <v>81526</v>
      </c>
    </row>
    <row r="1493" customFormat="false" ht="12.75" hidden="false" customHeight="false" outlineLevel="0" collapsed="false">
      <c r="A1493" s="0" t="n">
        <v>8171</v>
      </c>
      <c r="B1493" s="0" t="n">
        <v>81527</v>
      </c>
      <c r="C1493" s="0" t="s">
        <v>1841</v>
      </c>
      <c r="D1493" s="29" t="n">
        <v>10000000</v>
      </c>
      <c r="E1493" s="0" t="n">
        <v>81527</v>
      </c>
    </row>
    <row r="1494" customFormat="false" ht="12.75" hidden="false" customHeight="false" outlineLevel="0" collapsed="false">
      <c r="A1494" s="0" t="n">
        <v>8169</v>
      </c>
      <c r="B1494" s="0" t="n">
        <v>81524</v>
      </c>
      <c r="C1494" s="0" t="s">
        <v>1842</v>
      </c>
      <c r="D1494" s="29" t="n">
        <v>100000000</v>
      </c>
      <c r="E1494" s="0" t="n">
        <v>81524</v>
      </c>
    </row>
    <row r="1495" customFormat="false" ht="12.75" hidden="false" customHeight="false" outlineLevel="0" collapsed="false">
      <c r="A1495" s="0" t="n">
        <v>8168</v>
      </c>
      <c r="B1495" s="0" t="n">
        <v>81525</v>
      </c>
      <c r="C1495" s="0" t="s">
        <v>1843</v>
      </c>
      <c r="D1495" s="29" t="n">
        <v>100000000</v>
      </c>
      <c r="E1495" s="0" t="n">
        <v>81525</v>
      </c>
    </row>
    <row r="1496" customFormat="false" ht="12.75" hidden="false" customHeight="false" outlineLevel="0" collapsed="false">
      <c r="A1496" s="0" t="n">
        <v>8174</v>
      </c>
      <c r="B1496" s="0" t="n">
        <v>81528</v>
      </c>
      <c r="C1496" s="0" t="s">
        <v>1844</v>
      </c>
      <c r="D1496" s="29" t="n">
        <v>10000000</v>
      </c>
      <c r="E1496" s="0" t="n">
        <v>81528</v>
      </c>
    </row>
    <row r="1497" customFormat="false" ht="12.75" hidden="false" customHeight="false" outlineLevel="0" collapsed="false">
      <c r="A1497" s="0" t="n">
        <v>8172</v>
      </c>
      <c r="B1497" s="0" t="n">
        <v>81239</v>
      </c>
      <c r="C1497" s="0" t="s">
        <v>1845</v>
      </c>
      <c r="D1497" s="29" t="n">
        <v>10000000</v>
      </c>
      <c r="E1497" s="0" t="n">
        <v>81239</v>
      </c>
    </row>
    <row r="1498" customFormat="false" ht="12.75" hidden="false" customHeight="false" outlineLevel="0" collapsed="false">
      <c r="A1498" s="0" t="n">
        <v>8173</v>
      </c>
      <c r="B1498" s="0" t="n">
        <v>81240</v>
      </c>
      <c r="C1498" s="0" t="s">
        <v>1846</v>
      </c>
      <c r="D1498" s="29" t="n">
        <v>10000000</v>
      </c>
      <c r="E1498" s="0" t="n">
        <v>81240</v>
      </c>
    </row>
    <row r="1499" customFormat="false" ht="12.75" hidden="false" customHeight="false" outlineLevel="0" collapsed="false">
      <c r="A1499" s="0" t="n">
        <v>8052</v>
      </c>
      <c r="B1499" s="0" t="n">
        <v>81018</v>
      </c>
      <c r="C1499" s="0" t="s">
        <v>1847</v>
      </c>
      <c r="D1499" s="29" t="n">
        <v>10000000</v>
      </c>
      <c r="E1499" s="0" t="n">
        <v>81018</v>
      </c>
    </row>
    <row r="1500" customFormat="false" ht="12.75" hidden="false" customHeight="false" outlineLevel="0" collapsed="false">
      <c r="A1500" s="0" t="n">
        <v>9474</v>
      </c>
      <c r="B1500" s="0" t="n">
        <v>95954</v>
      </c>
      <c r="C1500" s="0" t="s">
        <v>1848</v>
      </c>
      <c r="D1500" s="29" t="n">
        <v>100000000</v>
      </c>
      <c r="E1500" s="0" t="n">
        <v>95954</v>
      </c>
    </row>
    <row r="1501" customFormat="false" ht="12.75" hidden="false" customHeight="false" outlineLevel="0" collapsed="false">
      <c r="A1501" s="0" t="n">
        <v>9905</v>
      </c>
      <c r="B1501" s="0" t="n">
        <v>90746</v>
      </c>
      <c r="C1501" s="0" t="s">
        <v>1849</v>
      </c>
      <c r="D1501" s="29" t="n">
        <v>100000000</v>
      </c>
      <c r="E1501" s="0" t="n">
        <v>90746</v>
      </c>
    </row>
    <row r="1502" customFormat="false" ht="12.75" hidden="false" customHeight="false" outlineLevel="0" collapsed="false">
      <c r="A1502" s="0" t="n">
        <v>6028</v>
      </c>
      <c r="B1502" s="0" t="n">
        <v>63969</v>
      </c>
      <c r="C1502" s="0" t="s">
        <v>1850</v>
      </c>
      <c r="D1502" s="29" t="n">
        <v>0</v>
      </c>
      <c r="E1502" s="0" t="n">
        <v>63969</v>
      </c>
    </row>
    <row r="1503" customFormat="false" ht="12.75" hidden="false" customHeight="false" outlineLevel="0" collapsed="false">
      <c r="A1503" s="0" t="n">
        <v>6020</v>
      </c>
      <c r="B1503" s="0" t="n">
        <v>63841</v>
      </c>
      <c r="C1503" s="0" t="s">
        <v>1851</v>
      </c>
      <c r="D1503" s="29" t="n">
        <v>20000000</v>
      </c>
      <c r="E1503" s="0" t="n">
        <v>63841</v>
      </c>
    </row>
    <row r="1504" customFormat="false" ht="12.75" hidden="false" customHeight="false" outlineLevel="0" collapsed="false">
      <c r="A1504" s="0" t="n">
        <v>6025</v>
      </c>
      <c r="B1504" s="0" t="n">
        <v>63947</v>
      </c>
      <c r="C1504" s="0" t="s">
        <v>1852</v>
      </c>
      <c r="D1504" s="29" t="n">
        <v>0</v>
      </c>
      <c r="E1504" s="0" t="n">
        <v>63947</v>
      </c>
    </row>
    <row r="1505" customFormat="false" ht="12.75" hidden="false" customHeight="false" outlineLevel="0" collapsed="false">
      <c r="A1505" s="0" t="n">
        <v>9481</v>
      </c>
      <c r="B1505" s="0" t="n">
        <v>96226</v>
      </c>
      <c r="C1505" s="0" t="s">
        <v>1853</v>
      </c>
      <c r="D1505" s="29" t="n">
        <v>0</v>
      </c>
      <c r="E1505" s="0" t="n">
        <v>96226</v>
      </c>
    </row>
    <row r="1506" customFormat="false" ht="12.75" hidden="false" customHeight="false" outlineLevel="0" collapsed="false">
      <c r="A1506" s="0" t="n">
        <v>6824</v>
      </c>
      <c r="B1506" s="0" t="n">
        <v>74846</v>
      </c>
      <c r="C1506" s="0" t="s">
        <v>1854</v>
      </c>
      <c r="D1506" s="29" t="n">
        <v>400000</v>
      </c>
      <c r="E1506" s="0" t="n">
        <v>74846</v>
      </c>
    </row>
    <row r="1507" customFormat="false" ht="12.75" hidden="false" customHeight="false" outlineLevel="0" collapsed="false">
      <c r="A1507" s="0" t="n">
        <v>7581</v>
      </c>
      <c r="B1507" s="0" t="n">
        <v>80098</v>
      </c>
      <c r="C1507" s="0" t="s">
        <v>1855</v>
      </c>
      <c r="D1507" s="29" t="n">
        <v>4000000</v>
      </c>
      <c r="E1507" s="0" t="n">
        <v>80098</v>
      </c>
    </row>
    <row r="1508" customFormat="false" ht="12.75" hidden="false" customHeight="false" outlineLevel="0" collapsed="false">
      <c r="A1508" s="0" t="n">
        <v>6891</v>
      </c>
      <c r="B1508" s="0" t="n">
        <v>53177</v>
      </c>
      <c r="C1508" s="0" t="s">
        <v>1856</v>
      </c>
      <c r="D1508" s="29" t="n">
        <v>400000</v>
      </c>
      <c r="E1508" s="0" t="n">
        <v>53177</v>
      </c>
    </row>
    <row r="1509" customFormat="false" ht="12.75" hidden="false" customHeight="false" outlineLevel="0" collapsed="false">
      <c r="A1509" s="0" t="n">
        <v>9888</v>
      </c>
      <c r="B1509" s="0" t="n">
        <v>91616</v>
      </c>
      <c r="C1509" s="0" t="s">
        <v>1857</v>
      </c>
      <c r="D1509" s="29" t="n">
        <v>8000</v>
      </c>
      <c r="E1509" s="0" t="n">
        <v>91616</v>
      </c>
    </row>
    <row r="1510" customFormat="false" ht="12.75" hidden="false" customHeight="false" outlineLevel="0" collapsed="false">
      <c r="A1510" s="0" t="n">
        <v>9977</v>
      </c>
      <c r="B1510" s="0" t="n">
        <v>92683</v>
      </c>
      <c r="C1510" s="0" t="s">
        <v>1858</v>
      </c>
      <c r="D1510" s="29" t="n">
        <v>400000</v>
      </c>
      <c r="E1510" s="0" t="n">
        <v>92683</v>
      </c>
    </row>
    <row r="1511" customFormat="false" ht="12.75" hidden="false" customHeight="false" outlineLevel="0" collapsed="false">
      <c r="A1511" s="0" t="n">
        <v>8586</v>
      </c>
      <c r="B1511" s="0" t="n">
        <v>50908</v>
      </c>
      <c r="C1511" s="0" t="s">
        <v>1859</v>
      </c>
      <c r="D1511" s="29" t="n">
        <v>600000</v>
      </c>
      <c r="E1511" s="0" t="n">
        <v>50908</v>
      </c>
    </row>
    <row r="1512" customFormat="false" ht="12.75" hidden="false" customHeight="false" outlineLevel="0" collapsed="false">
      <c r="A1512" s="0" t="n">
        <v>9016</v>
      </c>
      <c r="B1512" s="0" t="n">
        <v>87683</v>
      </c>
      <c r="C1512" s="0" t="s">
        <v>1860</v>
      </c>
      <c r="D1512" s="29" t="n">
        <v>8000</v>
      </c>
      <c r="E1512" s="0" t="n">
        <v>87683</v>
      </c>
    </row>
    <row r="1513" customFormat="false" ht="12.75" hidden="false" customHeight="false" outlineLevel="0" collapsed="false">
      <c r="A1513" s="0" t="n">
        <v>9927</v>
      </c>
      <c r="B1513" s="0" t="n">
        <v>108624</v>
      </c>
      <c r="C1513" s="0" t="s">
        <v>1861</v>
      </c>
      <c r="D1513" s="29" t="n">
        <v>0</v>
      </c>
      <c r="E1513" s="0" t="n">
        <v>108624</v>
      </c>
    </row>
    <row r="1514" customFormat="false" ht="12.75" hidden="false" customHeight="false" outlineLevel="0" collapsed="false">
      <c r="A1514" s="0" t="n">
        <v>9751</v>
      </c>
      <c r="B1514" s="0" t="n">
        <v>100286</v>
      </c>
      <c r="C1514" s="0" t="s">
        <v>1862</v>
      </c>
      <c r="D1514" s="29" t="n">
        <v>0</v>
      </c>
      <c r="E1514" s="0" t="n">
        <v>100286</v>
      </c>
    </row>
    <row r="1515" customFormat="false" ht="12.75" hidden="false" customHeight="false" outlineLevel="0" collapsed="false">
      <c r="A1515" s="0" t="n">
        <v>9663</v>
      </c>
      <c r="B1515" s="0" t="n">
        <v>98989</v>
      </c>
      <c r="C1515" s="0" t="s">
        <v>1863</v>
      </c>
      <c r="D1515" s="29" t="n">
        <v>2000</v>
      </c>
      <c r="E1515" s="0" t="n">
        <v>98989</v>
      </c>
    </row>
    <row r="1516" customFormat="false" ht="12.75" hidden="false" customHeight="false" outlineLevel="0" collapsed="false">
      <c r="A1516" s="0" t="n">
        <v>5150</v>
      </c>
      <c r="B1516" s="0" t="n">
        <v>1484</v>
      </c>
      <c r="C1516" s="0" t="s">
        <v>1864</v>
      </c>
      <c r="D1516" s="29" t="n">
        <v>0</v>
      </c>
      <c r="E1516" s="0" t="n">
        <v>1484</v>
      </c>
    </row>
    <row r="1517" customFormat="false" ht="12.75" hidden="false" customHeight="false" outlineLevel="0" collapsed="false">
      <c r="A1517" s="0" t="n">
        <v>6124</v>
      </c>
      <c r="B1517" s="0" t="n">
        <v>66893</v>
      </c>
      <c r="C1517" s="0" t="s">
        <v>1865</v>
      </c>
      <c r="D1517" s="29" t="n">
        <v>2016901</v>
      </c>
      <c r="E1517" s="0" t="n">
        <v>66893</v>
      </c>
    </row>
    <row r="1518" customFormat="false" ht="12.75" hidden="false" customHeight="false" outlineLevel="0" collapsed="false">
      <c r="A1518" s="0" t="n">
        <v>8626</v>
      </c>
      <c r="B1518" s="0" t="n">
        <v>88244</v>
      </c>
      <c r="C1518" s="0" t="s">
        <v>1866</v>
      </c>
      <c r="D1518" s="29" t="n">
        <v>50000</v>
      </c>
      <c r="E1518" s="0" t="n">
        <v>88244</v>
      </c>
    </row>
    <row r="1519" customFormat="false" ht="12.75" hidden="false" customHeight="false" outlineLevel="0" collapsed="false">
      <c r="A1519" s="0" t="n">
        <v>6427</v>
      </c>
      <c r="B1519" s="0" t="n">
        <v>26635</v>
      </c>
      <c r="C1519" s="0" t="s">
        <v>1867</v>
      </c>
      <c r="D1519" s="29" t="n">
        <v>10000000</v>
      </c>
      <c r="E1519" s="0" t="n">
        <v>26635</v>
      </c>
    </row>
    <row r="1520" customFormat="false" ht="12.75" hidden="false" customHeight="false" outlineLevel="0" collapsed="false">
      <c r="A1520" s="0" t="n">
        <v>7113</v>
      </c>
      <c r="B1520" s="0" t="n">
        <v>26636</v>
      </c>
      <c r="C1520" s="0" t="s">
        <v>1868</v>
      </c>
      <c r="D1520" s="29" t="n">
        <v>100000000</v>
      </c>
      <c r="E1520" s="0" t="n">
        <v>26636</v>
      </c>
    </row>
    <row r="1521" customFormat="false" ht="12.75" hidden="false" customHeight="false" outlineLevel="0" collapsed="false">
      <c r="A1521" s="0" t="n">
        <v>6428</v>
      </c>
      <c r="B1521" s="0" t="n">
        <v>71387</v>
      </c>
      <c r="C1521" s="0" t="s">
        <v>1869</v>
      </c>
      <c r="D1521" s="29" t="n">
        <v>50000000</v>
      </c>
      <c r="E1521" s="0" t="n">
        <v>71387</v>
      </c>
    </row>
    <row r="1522" customFormat="false" ht="12.75" hidden="false" customHeight="false" outlineLevel="0" collapsed="false">
      <c r="A1522" s="0" t="n">
        <v>6464</v>
      </c>
      <c r="B1522" s="0" t="n">
        <v>51622</v>
      </c>
      <c r="C1522" s="0" t="s">
        <v>1870</v>
      </c>
      <c r="D1522" s="29" t="n">
        <v>100000000</v>
      </c>
      <c r="E1522" s="0" t="n">
        <v>51622</v>
      </c>
    </row>
    <row r="1523" customFormat="false" ht="12.75" hidden="false" customHeight="false" outlineLevel="0" collapsed="false">
      <c r="A1523" s="0" t="n">
        <v>6430</v>
      </c>
      <c r="B1523" s="0" t="n">
        <v>26638</v>
      </c>
      <c r="C1523" s="0" t="s">
        <v>1871</v>
      </c>
      <c r="D1523" s="29" t="n">
        <v>50000000</v>
      </c>
      <c r="E1523" s="0" t="n">
        <v>26638</v>
      </c>
    </row>
    <row r="1524" customFormat="false" ht="12.75" hidden="false" customHeight="false" outlineLevel="0" collapsed="false">
      <c r="A1524" s="0" t="n">
        <v>8889</v>
      </c>
      <c r="B1524" s="0" t="n">
        <v>26494</v>
      </c>
      <c r="C1524" s="0" t="s">
        <v>1872</v>
      </c>
      <c r="D1524" s="29" t="n">
        <v>10000000</v>
      </c>
      <c r="E1524" s="0" t="n">
        <v>26494</v>
      </c>
    </row>
    <row r="1525" customFormat="false" ht="12.75" hidden="false" customHeight="false" outlineLevel="0" collapsed="false">
      <c r="A1525" s="0" t="n">
        <v>8042</v>
      </c>
      <c r="B1525" s="0" t="n">
        <v>81106</v>
      </c>
      <c r="C1525" s="0" t="s">
        <v>1873</v>
      </c>
      <c r="D1525" s="29" t="n">
        <v>400000</v>
      </c>
      <c r="E1525" s="0" t="n">
        <v>81106</v>
      </c>
    </row>
    <row r="1526" customFormat="false" ht="12.75" hidden="false" customHeight="false" outlineLevel="0" collapsed="false">
      <c r="A1526" s="0" t="n">
        <v>10124</v>
      </c>
      <c r="B1526" s="0" t="n">
        <v>88543</v>
      </c>
      <c r="C1526" s="0" t="s">
        <v>1874</v>
      </c>
      <c r="D1526" s="29" t="n">
        <v>1000000</v>
      </c>
      <c r="E1526" s="0" t="n">
        <v>88543</v>
      </c>
    </row>
    <row r="1527" customFormat="false" ht="12.75" hidden="false" customHeight="false" outlineLevel="0" collapsed="false">
      <c r="A1527" s="0" t="n">
        <v>10123</v>
      </c>
      <c r="B1527" s="0" t="n">
        <v>88542</v>
      </c>
      <c r="C1527" s="0" t="s">
        <v>1875</v>
      </c>
      <c r="D1527" s="29" t="n">
        <v>100000</v>
      </c>
      <c r="E1527" s="0" t="n">
        <v>88542</v>
      </c>
    </row>
    <row r="1528" customFormat="false" ht="12.75" hidden="false" customHeight="false" outlineLevel="0" collapsed="false">
      <c r="A1528" s="0" t="n">
        <v>9832</v>
      </c>
      <c r="B1528" s="0" t="n">
        <v>102822</v>
      </c>
      <c r="C1528" s="0" t="s">
        <v>1876</v>
      </c>
      <c r="D1528" s="29" t="n">
        <v>1</v>
      </c>
      <c r="E1528" s="0" t="n">
        <v>102822</v>
      </c>
    </row>
    <row r="1529" customFormat="false" ht="12.75" hidden="false" customHeight="false" outlineLevel="0" collapsed="false">
      <c r="A1529" s="0" t="n">
        <v>9935</v>
      </c>
      <c r="B1529" s="0" t="n">
        <v>112379</v>
      </c>
      <c r="C1529" s="0" t="s">
        <v>1877</v>
      </c>
      <c r="D1529" s="29" t="n">
        <v>1600000</v>
      </c>
      <c r="E1529" s="0" t="n">
        <v>112379</v>
      </c>
    </row>
    <row r="1530" customFormat="false" ht="12.75" hidden="false" customHeight="false" outlineLevel="0" collapsed="false">
      <c r="A1530" s="0" t="n">
        <v>8940</v>
      </c>
      <c r="B1530" s="0" t="n">
        <v>54422</v>
      </c>
      <c r="C1530" s="0" t="s">
        <v>1878</v>
      </c>
      <c r="D1530" s="29" t="n">
        <v>800000</v>
      </c>
      <c r="E1530" s="0" t="n">
        <v>54422</v>
      </c>
    </row>
    <row r="1531" customFormat="false" ht="12.75" hidden="false" customHeight="false" outlineLevel="0" collapsed="false">
      <c r="A1531" s="0" t="n">
        <v>8712</v>
      </c>
      <c r="B1531" s="0" t="n">
        <v>89259</v>
      </c>
      <c r="C1531" s="0" t="s">
        <v>1879</v>
      </c>
      <c r="D1531" s="29" t="n">
        <v>400000</v>
      </c>
      <c r="E1531" s="0" t="n">
        <v>89259</v>
      </c>
    </row>
    <row r="1532" customFormat="false" ht="12.75" hidden="false" customHeight="false" outlineLevel="0" collapsed="false">
      <c r="A1532" s="0" t="n">
        <v>8975</v>
      </c>
      <c r="B1532" s="0" t="n">
        <v>85751</v>
      </c>
      <c r="C1532" s="0" t="s">
        <v>1880</v>
      </c>
      <c r="D1532" s="29" t="n">
        <v>0</v>
      </c>
      <c r="E1532" s="0" t="n">
        <v>85751</v>
      </c>
    </row>
    <row r="1533" customFormat="false" ht="12.75" hidden="false" customHeight="false" outlineLevel="0" collapsed="false">
      <c r="A1533" s="0" t="n">
        <v>9338</v>
      </c>
      <c r="B1533" s="0" t="n">
        <v>5409</v>
      </c>
      <c r="C1533" s="0" t="s">
        <v>1881</v>
      </c>
      <c r="D1533" s="29" t="n">
        <v>0</v>
      </c>
      <c r="E1533" s="0" t="n">
        <v>5409</v>
      </c>
    </row>
    <row r="1534" customFormat="false" ht="12.75" hidden="false" customHeight="false" outlineLevel="0" collapsed="false">
      <c r="A1534" s="0" t="n">
        <v>6523</v>
      </c>
      <c r="B1534" s="0" t="n">
        <v>68067</v>
      </c>
      <c r="C1534" s="0" t="s">
        <v>1882</v>
      </c>
      <c r="D1534" s="29" t="n">
        <v>20000000</v>
      </c>
      <c r="E1534" s="0" t="n">
        <v>68067</v>
      </c>
    </row>
    <row r="1535" customFormat="false" ht="12.75" hidden="false" customHeight="false" outlineLevel="0" collapsed="false">
      <c r="A1535" s="0" t="n">
        <v>6814</v>
      </c>
      <c r="B1535" s="0" t="n">
        <v>74806</v>
      </c>
      <c r="C1535" s="0" t="s">
        <v>1883</v>
      </c>
      <c r="D1535" s="29" t="n">
        <v>1600000</v>
      </c>
      <c r="E1535" s="0" t="n">
        <v>74806</v>
      </c>
    </row>
    <row r="1536" customFormat="false" ht="12.75" hidden="false" customHeight="false" outlineLevel="0" collapsed="false">
      <c r="A1536" s="0" t="n">
        <v>6883</v>
      </c>
      <c r="B1536" s="0" t="n">
        <v>75205</v>
      </c>
      <c r="C1536" s="0" t="s">
        <v>1884</v>
      </c>
      <c r="D1536" s="29" t="n">
        <v>800000</v>
      </c>
      <c r="E1536" s="0" t="n">
        <v>75205</v>
      </c>
    </row>
    <row r="1537" customFormat="false" ht="12.75" hidden="false" customHeight="false" outlineLevel="0" collapsed="false">
      <c r="A1537" s="0" t="n">
        <v>6429</v>
      </c>
      <c r="B1537" s="0" t="n">
        <v>67036</v>
      </c>
      <c r="C1537" s="0" t="s">
        <v>1885</v>
      </c>
      <c r="D1537" s="29" t="n">
        <v>5000000000</v>
      </c>
      <c r="E1537" s="0" t="n">
        <v>67036</v>
      </c>
    </row>
    <row r="1538" customFormat="false" ht="12.75" hidden="false" customHeight="false" outlineLevel="0" collapsed="false">
      <c r="A1538" s="0" t="n">
        <v>8770</v>
      </c>
      <c r="B1538" s="0" t="n">
        <v>86448</v>
      </c>
      <c r="C1538" s="0" t="s">
        <v>1886</v>
      </c>
      <c r="D1538" s="29" t="n">
        <v>50000</v>
      </c>
      <c r="E1538" s="0" t="n">
        <v>86448</v>
      </c>
    </row>
    <row r="1539" customFormat="false" ht="12.75" hidden="false" customHeight="false" outlineLevel="0" collapsed="false">
      <c r="A1539" s="0" t="n">
        <v>8972</v>
      </c>
      <c r="B1539" s="0" t="n">
        <v>1503</v>
      </c>
      <c r="C1539" s="0" t="s">
        <v>1887</v>
      </c>
      <c r="D1539" s="29" t="n">
        <v>80000</v>
      </c>
      <c r="E1539" s="0" t="n">
        <v>1503</v>
      </c>
    </row>
    <row r="1540" customFormat="false" ht="12.75" hidden="false" customHeight="false" outlineLevel="0" collapsed="false">
      <c r="A1540" s="0" t="n">
        <v>5842</v>
      </c>
      <c r="B1540" s="0" t="n">
        <v>57480</v>
      </c>
      <c r="C1540" s="0" t="s">
        <v>1888</v>
      </c>
      <c r="D1540" s="29" t="n">
        <v>1205565</v>
      </c>
      <c r="E1540" s="0" t="n">
        <v>57480</v>
      </c>
    </row>
    <row r="1541" customFormat="false" ht="12.75" hidden="false" customHeight="false" outlineLevel="0" collapsed="false">
      <c r="A1541" s="0" t="n">
        <v>5087</v>
      </c>
      <c r="B1541" s="0" t="n">
        <v>402</v>
      </c>
      <c r="C1541" s="0" t="s">
        <v>1889</v>
      </c>
      <c r="D1541" s="29" t="n">
        <v>23342856</v>
      </c>
      <c r="E1541" s="0" t="n">
        <v>402</v>
      </c>
    </row>
    <row r="1542" customFormat="false" ht="12.75" hidden="false" customHeight="false" outlineLevel="0" collapsed="false">
      <c r="A1542" s="0" t="n">
        <v>9933</v>
      </c>
      <c r="B1542" s="0" t="n">
        <v>93230</v>
      </c>
      <c r="C1542" s="0" t="s">
        <v>1890</v>
      </c>
      <c r="D1542" s="29" t="n">
        <v>0</v>
      </c>
      <c r="E1542" s="0" t="n">
        <v>93230</v>
      </c>
    </row>
    <row r="1543" customFormat="false" ht="12.75" hidden="false" customHeight="false" outlineLevel="0" collapsed="false">
      <c r="A1543" s="0" t="n">
        <v>5023</v>
      </c>
      <c r="B1543" s="0" t="n">
        <v>103</v>
      </c>
      <c r="C1543" s="0" t="s">
        <v>1891</v>
      </c>
      <c r="D1543" s="29" t="n">
        <v>0</v>
      </c>
      <c r="E1543" s="0" t="n">
        <v>103</v>
      </c>
    </row>
    <row r="1544" customFormat="false" ht="12.75" hidden="false" customHeight="false" outlineLevel="0" collapsed="false">
      <c r="A1544" s="0" t="n">
        <v>9324</v>
      </c>
      <c r="B1544" s="0" t="n">
        <v>77222</v>
      </c>
      <c r="C1544" s="0" t="s">
        <v>1892</v>
      </c>
      <c r="D1544" s="29" t="n">
        <v>9530022</v>
      </c>
      <c r="E1544" s="0" t="n">
        <v>77222</v>
      </c>
    </row>
    <row r="1545" customFormat="false" ht="12.75" hidden="false" customHeight="false" outlineLevel="0" collapsed="false">
      <c r="A1545" s="0" t="n">
        <v>6630</v>
      </c>
      <c r="B1545" s="0" t="n">
        <v>30711</v>
      </c>
      <c r="C1545" s="0" t="s">
        <v>1893</v>
      </c>
      <c r="D1545" s="29" t="n">
        <v>9815171</v>
      </c>
      <c r="E1545" s="0" t="n">
        <v>30711</v>
      </c>
    </row>
    <row r="1546" customFormat="false" ht="12.75" hidden="false" customHeight="false" outlineLevel="0" collapsed="false">
      <c r="A1546" s="0" t="n">
        <v>6933</v>
      </c>
      <c r="B1546" s="0" t="n">
        <v>75513</v>
      </c>
      <c r="C1546" s="0" t="s">
        <v>1894</v>
      </c>
      <c r="D1546" s="29" t="n">
        <v>0</v>
      </c>
      <c r="E1546" s="0" t="n">
        <v>75513</v>
      </c>
    </row>
    <row r="1547" customFormat="false" ht="12.75" hidden="false" customHeight="false" outlineLevel="0" collapsed="false">
      <c r="A1547" s="0" t="n">
        <v>7375</v>
      </c>
      <c r="B1547" s="0" t="n">
        <v>78758</v>
      </c>
      <c r="C1547" s="0" t="s">
        <v>1895</v>
      </c>
      <c r="D1547" s="29" t="n">
        <v>5430921</v>
      </c>
      <c r="E1547" s="0" t="n">
        <v>78758</v>
      </c>
    </row>
    <row r="1548" customFormat="false" ht="12.75" hidden="false" customHeight="false" outlineLevel="0" collapsed="false">
      <c r="A1548" s="0" t="n">
        <v>5660</v>
      </c>
      <c r="B1548" s="0" t="n">
        <v>52174</v>
      </c>
      <c r="C1548" s="0" t="s">
        <v>1896</v>
      </c>
      <c r="D1548" s="29" t="n">
        <v>250000</v>
      </c>
      <c r="E1548" s="0" t="n">
        <v>52174</v>
      </c>
    </row>
    <row r="1549" customFormat="false" ht="12.75" hidden="false" customHeight="false" outlineLevel="0" collapsed="false">
      <c r="A1549" s="0" t="n">
        <v>5932</v>
      </c>
      <c r="B1549" s="0" t="n">
        <v>60116</v>
      </c>
      <c r="C1549" s="0" t="s">
        <v>1897</v>
      </c>
      <c r="D1549" s="29" t="n">
        <v>800000</v>
      </c>
      <c r="E1549" s="0" t="n">
        <v>60116</v>
      </c>
    </row>
    <row r="1550" customFormat="false" ht="12.75" hidden="false" customHeight="false" outlineLevel="0" collapsed="false">
      <c r="A1550" s="0" t="n">
        <v>9017</v>
      </c>
      <c r="B1550" s="0" t="n">
        <v>87162</v>
      </c>
      <c r="C1550" s="0" t="s">
        <v>1898</v>
      </c>
      <c r="D1550" s="29" t="n">
        <v>8000</v>
      </c>
      <c r="E1550" s="0" t="n">
        <v>87162</v>
      </c>
    </row>
    <row r="1551" customFormat="false" ht="12.75" hidden="false" customHeight="false" outlineLevel="0" collapsed="false">
      <c r="A1551" s="0" t="n">
        <v>9559</v>
      </c>
      <c r="B1551" s="0" t="n">
        <v>97217</v>
      </c>
      <c r="C1551" s="0" t="s">
        <v>1899</v>
      </c>
      <c r="D1551" s="29" t="n">
        <v>2000</v>
      </c>
      <c r="E1551" s="0" t="n">
        <v>97217</v>
      </c>
    </row>
    <row r="1552" customFormat="false" ht="12.75" hidden="false" customHeight="false" outlineLevel="0" collapsed="false">
      <c r="A1552" s="0" t="n">
        <v>10201</v>
      </c>
      <c r="B1552" s="0" t="n">
        <v>138842</v>
      </c>
      <c r="C1552" s="0" t="s">
        <v>1900</v>
      </c>
      <c r="D1552" s="29" t="n">
        <v>1</v>
      </c>
      <c r="E1552" s="0" t="n">
        <v>138842</v>
      </c>
    </row>
    <row r="1553" customFormat="false" ht="12.75" hidden="false" customHeight="false" outlineLevel="0" collapsed="false">
      <c r="A1553" s="0" t="n">
        <v>10247</v>
      </c>
      <c r="B1553" s="0" t="n">
        <v>139174</v>
      </c>
      <c r="C1553" s="0" t="s">
        <v>1901</v>
      </c>
      <c r="D1553" s="29" t="n">
        <v>0</v>
      </c>
      <c r="E1553" s="0" t="n">
        <v>139174</v>
      </c>
    </row>
    <row r="1554" customFormat="false" ht="12.75" hidden="false" customHeight="false" outlineLevel="0" collapsed="false">
      <c r="A1554" s="0" t="n">
        <v>10408</v>
      </c>
      <c r="B1554" s="0" t="n">
        <v>156514</v>
      </c>
      <c r="C1554" s="0" t="s">
        <v>1902</v>
      </c>
      <c r="D1554" s="29" t="n">
        <v>4000</v>
      </c>
      <c r="E1554" s="0" t="n">
        <v>156514</v>
      </c>
    </row>
    <row r="1555" customFormat="false" ht="12.75" hidden="false" customHeight="false" outlineLevel="0" collapsed="false">
      <c r="A1555" s="0" t="n">
        <v>5151</v>
      </c>
      <c r="B1555" s="0" t="n">
        <v>1521</v>
      </c>
      <c r="C1555" s="0" t="s">
        <v>1903</v>
      </c>
      <c r="D1555" s="29" t="n">
        <v>7495650</v>
      </c>
      <c r="E1555" s="0" t="n">
        <v>1521</v>
      </c>
    </row>
    <row r="1556" customFormat="false" ht="12.75" hidden="false" customHeight="false" outlineLevel="0" collapsed="false">
      <c r="A1556" s="0" t="n">
        <v>5661</v>
      </c>
      <c r="B1556" s="0" t="n">
        <v>52196</v>
      </c>
      <c r="C1556" s="0" t="s">
        <v>1904</v>
      </c>
      <c r="D1556" s="29" t="n">
        <v>0</v>
      </c>
      <c r="E1556" s="0" t="n">
        <v>52196</v>
      </c>
    </row>
    <row r="1557" customFormat="false" ht="12.75" hidden="false" customHeight="false" outlineLevel="0" collapsed="false">
      <c r="A1557" s="0" t="n">
        <v>6069</v>
      </c>
      <c r="B1557" s="0" t="n">
        <v>64876</v>
      </c>
      <c r="C1557" s="0" t="s">
        <v>1905</v>
      </c>
      <c r="D1557" s="29" t="n">
        <v>2158649</v>
      </c>
      <c r="E1557" s="0" t="n">
        <v>64876</v>
      </c>
    </row>
    <row r="1558" customFormat="false" ht="12.75" hidden="false" customHeight="false" outlineLevel="0" collapsed="false">
      <c r="A1558" s="0" t="n">
        <v>5310</v>
      </c>
      <c r="B1558" s="0" t="n">
        <v>8774</v>
      </c>
      <c r="C1558" s="0" t="s">
        <v>1906</v>
      </c>
      <c r="D1558" s="29" t="n">
        <v>14045142</v>
      </c>
      <c r="E1558" s="0" t="n">
        <v>8774</v>
      </c>
    </row>
    <row r="1559" customFormat="false" ht="12.75" hidden="false" customHeight="false" outlineLevel="0" collapsed="false">
      <c r="A1559" s="0" t="n">
        <v>7550</v>
      </c>
      <c r="B1559" s="0" t="n">
        <v>26311</v>
      </c>
      <c r="C1559" s="0" t="s">
        <v>1907</v>
      </c>
      <c r="D1559" s="29" t="n">
        <v>2111288</v>
      </c>
      <c r="E1559" s="0" t="n">
        <v>26311</v>
      </c>
    </row>
    <row r="1560" customFormat="false" ht="12.75" hidden="false" customHeight="false" outlineLevel="0" collapsed="false">
      <c r="A1560" s="0" t="n">
        <v>8656</v>
      </c>
      <c r="B1560" s="0" t="n">
        <v>81965</v>
      </c>
      <c r="C1560" s="0" t="s">
        <v>1908</v>
      </c>
      <c r="D1560" s="29" t="n">
        <v>1598999</v>
      </c>
      <c r="E1560" s="0" t="n">
        <v>81965</v>
      </c>
    </row>
    <row r="1561" customFormat="false" ht="12.75" hidden="false" customHeight="false" outlineLevel="0" collapsed="false">
      <c r="A1561" s="0" t="n">
        <v>6182</v>
      </c>
      <c r="B1561" s="0" t="n">
        <v>70863</v>
      </c>
      <c r="C1561" s="0" t="s">
        <v>1909</v>
      </c>
      <c r="D1561" s="29" t="n">
        <v>0</v>
      </c>
      <c r="E1561" s="0" t="n">
        <v>70863</v>
      </c>
    </row>
    <row r="1562" customFormat="false" ht="12.75" hidden="false" customHeight="false" outlineLevel="0" collapsed="false">
      <c r="A1562" s="0" t="n">
        <v>9479</v>
      </c>
      <c r="B1562" s="0" t="n">
        <v>83783</v>
      </c>
      <c r="C1562" s="0" t="s">
        <v>1910</v>
      </c>
      <c r="D1562" s="29" t="n">
        <v>0</v>
      </c>
      <c r="E1562" s="0" t="n">
        <v>83783</v>
      </c>
    </row>
    <row r="1563" customFormat="false" ht="12.75" hidden="false" customHeight="false" outlineLevel="0" collapsed="false">
      <c r="A1563" s="0" t="n">
        <v>9138</v>
      </c>
      <c r="B1563" s="0" t="n">
        <v>75165</v>
      </c>
      <c r="C1563" s="0" t="s">
        <v>1911</v>
      </c>
      <c r="D1563" s="29" t="n">
        <v>800000</v>
      </c>
      <c r="E1563" s="0" t="n">
        <v>75165</v>
      </c>
    </row>
    <row r="1564" customFormat="false" ht="12.75" hidden="false" customHeight="false" outlineLevel="0" collapsed="false">
      <c r="A1564" s="0" t="n">
        <v>9719</v>
      </c>
      <c r="B1564" s="0" t="n">
        <v>99847</v>
      </c>
      <c r="C1564" s="0" t="s">
        <v>1912</v>
      </c>
      <c r="D1564" s="29" t="n">
        <v>0</v>
      </c>
      <c r="E1564" s="0" t="n">
        <v>99847</v>
      </c>
    </row>
    <row r="1565" customFormat="false" ht="12.75" hidden="false" customHeight="false" outlineLevel="0" collapsed="false">
      <c r="A1565" s="0" t="n">
        <v>6027</v>
      </c>
      <c r="B1565" s="0" t="n">
        <v>63962</v>
      </c>
      <c r="C1565" s="0" t="s">
        <v>1913</v>
      </c>
      <c r="D1565" s="29" t="n">
        <v>15000000</v>
      </c>
      <c r="E1565" s="0" t="n">
        <v>63962</v>
      </c>
    </row>
    <row r="1566" customFormat="false" ht="12.75" hidden="false" customHeight="false" outlineLevel="0" collapsed="false">
      <c r="A1566" s="0" t="n">
        <v>9768</v>
      </c>
      <c r="B1566" s="0" t="n">
        <v>101376</v>
      </c>
      <c r="C1566" s="0" t="s">
        <v>1914</v>
      </c>
      <c r="D1566" s="29" t="n">
        <v>10000000</v>
      </c>
      <c r="E1566" s="0" t="n">
        <v>101376</v>
      </c>
    </row>
    <row r="1567" customFormat="false" ht="12.75" hidden="false" customHeight="false" outlineLevel="0" collapsed="false">
      <c r="A1567" s="0" t="n">
        <v>8143</v>
      </c>
      <c r="B1567" s="0" t="n">
        <v>67895</v>
      </c>
      <c r="C1567" s="0" t="s">
        <v>1915</v>
      </c>
      <c r="D1567" s="29" t="n">
        <v>2198975</v>
      </c>
      <c r="E1567" s="0" t="n">
        <v>67895</v>
      </c>
    </row>
    <row r="1568" customFormat="false" ht="12.75" hidden="false" customHeight="false" outlineLevel="0" collapsed="false">
      <c r="A1568" s="0" t="n">
        <v>6632</v>
      </c>
      <c r="B1568" s="0" t="n">
        <v>55232</v>
      </c>
      <c r="C1568" s="0" t="s">
        <v>1916</v>
      </c>
      <c r="D1568" s="29" t="n">
        <v>199752</v>
      </c>
      <c r="E1568" s="0" t="n">
        <v>55232</v>
      </c>
    </row>
    <row r="1569" customFormat="false" ht="12.75" hidden="false" customHeight="false" outlineLevel="0" collapsed="false">
      <c r="A1569" s="0" t="n">
        <v>9018</v>
      </c>
      <c r="B1569" s="0" t="n">
        <v>86048</v>
      </c>
      <c r="C1569" s="0" t="s">
        <v>1917</v>
      </c>
      <c r="D1569" s="29" t="n">
        <v>4000</v>
      </c>
      <c r="E1569" s="0" t="n">
        <v>86048</v>
      </c>
    </row>
    <row r="1570" customFormat="false" ht="12.75" hidden="false" customHeight="false" outlineLevel="0" collapsed="false">
      <c r="A1570" s="0" t="n">
        <v>9515</v>
      </c>
      <c r="B1570" s="0" t="n">
        <v>96690</v>
      </c>
      <c r="C1570" s="0" t="s">
        <v>1918</v>
      </c>
      <c r="D1570" s="29" t="n">
        <v>1600000</v>
      </c>
      <c r="E1570" s="0" t="n">
        <v>96690</v>
      </c>
    </row>
    <row r="1571" customFormat="false" ht="12.75" hidden="false" customHeight="false" outlineLevel="0" collapsed="false">
      <c r="A1571" s="0" t="n">
        <v>9967</v>
      </c>
      <c r="B1571" s="0" t="n">
        <v>115075</v>
      </c>
      <c r="C1571" s="0" t="s">
        <v>1919</v>
      </c>
      <c r="D1571" s="29" t="n">
        <v>0</v>
      </c>
      <c r="E1571" s="0" t="n">
        <v>115075</v>
      </c>
    </row>
    <row r="1572" customFormat="false" ht="12.75" hidden="false" customHeight="false" outlineLevel="0" collapsed="false">
      <c r="A1572" s="0" t="n">
        <v>8611</v>
      </c>
      <c r="B1572" s="0" t="n">
        <v>82754</v>
      </c>
      <c r="C1572" s="0" t="s">
        <v>1920</v>
      </c>
      <c r="D1572" s="29" t="n">
        <v>73387</v>
      </c>
      <c r="E1572" s="0" t="n">
        <v>82754</v>
      </c>
    </row>
    <row r="1573" customFormat="false" ht="12.75" hidden="false" customHeight="false" outlineLevel="0" collapsed="false">
      <c r="A1573" s="0" t="n">
        <v>8510</v>
      </c>
      <c r="B1573" s="0" t="n">
        <v>86640</v>
      </c>
      <c r="C1573" s="0" t="s">
        <v>1921</v>
      </c>
      <c r="D1573" s="29" t="n">
        <v>80000</v>
      </c>
      <c r="E1573" s="0" t="n">
        <v>86640</v>
      </c>
    </row>
    <row r="1574" customFormat="false" ht="12.75" hidden="false" customHeight="false" outlineLevel="0" collapsed="false">
      <c r="A1574" s="0" t="n">
        <v>7174</v>
      </c>
      <c r="B1574" s="0" t="n">
        <v>62775</v>
      </c>
      <c r="C1574" s="0" t="s">
        <v>1922</v>
      </c>
      <c r="D1574" s="29" t="n">
        <v>80000</v>
      </c>
      <c r="E1574" s="0" t="n">
        <v>62775</v>
      </c>
    </row>
    <row r="1575" customFormat="false" ht="12.75" hidden="false" customHeight="false" outlineLevel="0" collapsed="false">
      <c r="A1575" s="0" t="n">
        <v>8938</v>
      </c>
      <c r="B1575" s="0" t="n">
        <v>92858</v>
      </c>
      <c r="C1575" s="0" t="s">
        <v>1923</v>
      </c>
      <c r="D1575" s="29" t="n">
        <v>4524288</v>
      </c>
      <c r="E1575" s="0" t="n">
        <v>92858</v>
      </c>
    </row>
    <row r="1576" customFormat="false" ht="12.75" hidden="false" customHeight="false" outlineLevel="0" collapsed="false">
      <c r="A1576" s="0" t="n">
        <v>5514</v>
      </c>
      <c r="B1576" s="0" t="n">
        <v>47417</v>
      </c>
      <c r="C1576" s="0" t="s">
        <v>1924</v>
      </c>
      <c r="D1576" s="29" t="n">
        <v>500000</v>
      </c>
      <c r="E1576" s="0" t="n">
        <v>47417</v>
      </c>
    </row>
    <row r="1577" customFormat="false" ht="12.75" hidden="false" customHeight="false" outlineLevel="0" collapsed="false">
      <c r="A1577" s="0" t="n">
        <v>5388</v>
      </c>
      <c r="B1577" s="0" t="n">
        <v>26313</v>
      </c>
      <c r="C1577" s="0" t="s">
        <v>114</v>
      </c>
      <c r="D1577" s="29" t="n">
        <v>1000000</v>
      </c>
      <c r="E1577" s="0" t="n">
        <v>26313</v>
      </c>
    </row>
    <row r="1578" customFormat="false" ht="12.75" hidden="false" customHeight="false" outlineLevel="0" collapsed="false">
      <c r="A1578" s="0" t="n">
        <v>8367</v>
      </c>
      <c r="B1578" s="0" t="n">
        <v>85756</v>
      </c>
      <c r="C1578" s="0" t="s">
        <v>1925</v>
      </c>
      <c r="D1578" s="29" t="n">
        <v>388987</v>
      </c>
      <c r="E1578" s="0" t="n">
        <v>85756</v>
      </c>
    </row>
    <row r="1579" customFormat="false" ht="12.75" hidden="false" customHeight="false" outlineLevel="0" collapsed="false">
      <c r="A1579" s="0" t="n">
        <v>8812</v>
      </c>
      <c r="B1579" s="0" t="n">
        <v>90696</v>
      </c>
      <c r="C1579" s="0" t="s">
        <v>1926</v>
      </c>
      <c r="D1579" s="29" t="n">
        <v>0</v>
      </c>
      <c r="E1579" s="0" t="n">
        <v>90696</v>
      </c>
    </row>
    <row r="1580" customFormat="false" ht="12.75" hidden="false" customHeight="false" outlineLevel="0" collapsed="false">
      <c r="A1580" s="0" t="n">
        <v>8337</v>
      </c>
      <c r="B1580" s="0" t="n">
        <v>83792</v>
      </c>
      <c r="C1580" s="0" t="s">
        <v>1927</v>
      </c>
      <c r="D1580" s="29" t="n">
        <v>164606</v>
      </c>
      <c r="E1580" s="0" t="n">
        <v>83792</v>
      </c>
    </row>
    <row r="1581" customFormat="false" ht="12.75" hidden="false" customHeight="false" outlineLevel="0" collapsed="false">
      <c r="A1581" s="0" t="n">
        <v>7238</v>
      </c>
      <c r="B1581" s="0" t="n">
        <v>65750</v>
      </c>
      <c r="C1581" s="0" t="s">
        <v>1928</v>
      </c>
      <c r="D1581" s="29" t="n">
        <v>560000</v>
      </c>
      <c r="E1581" s="0" t="n">
        <v>65750</v>
      </c>
    </row>
    <row r="1582" customFormat="false" ht="12.75" hidden="false" customHeight="false" outlineLevel="0" collapsed="false">
      <c r="A1582" s="0" t="n">
        <v>9622</v>
      </c>
      <c r="B1582" s="0" t="n">
        <v>89168</v>
      </c>
      <c r="C1582" s="0" t="s">
        <v>1929</v>
      </c>
      <c r="D1582" s="29" t="n">
        <v>1</v>
      </c>
      <c r="E1582" s="0" t="n">
        <v>89168</v>
      </c>
    </row>
    <row r="1583" customFormat="false" ht="12.75" hidden="false" customHeight="false" outlineLevel="0" collapsed="false">
      <c r="A1583" s="0" t="n">
        <v>7642</v>
      </c>
      <c r="B1583" s="0" t="n">
        <v>75238</v>
      </c>
      <c r="C1583" s="0" t="s">
        <v>1930</v>
      </c>
      <c r="D1583" s="29" t="n">
        <v>800000</v>
      </c>
      <c r="E1583" s="0" t="n">
        <v>75238</v>
      </c>
    </row>
    <row r="1584" customFormat="false" ht="12.75" hidden="false" customHeight="false" outlineLevel="0" collapsed="false">
      <c r="A1584" s="0" t="n">
        <v>10065</v>
      </c>
      <c r="B1584" s="0" t="n">
        <v>131766</v>
      </c>
      <c r="C1584" s="0" t="s">
        <v>1931</v>
      </c>
      <c r="D1584" s="29" t="n">
        <v>100000000</v>
      </c>
      <c r="E1584" s="0" t="n">
        <v>131766</v>
      </c>
    </row>
    <row r="1585" customFormat="false" ht="12.75" hidden="false" customHeight="false" outlineLevel="0" collapsed="false">
      <c r="A1585" s="0" t="n">
        <v>7633</v>
      </c>
      <c r="B1585" s="0" t="n">
        <v>80174</v>
      </c>
      <c r="C1585" s="0" t="s">
        <v>1932</v>
      </c>
      <c r="D1585" s="29" t="n">
        <v>1840000</v>
      </c>
      <c r="E1585" s="0" t="n">
        <v>80174</v>
      </c>
    </row>
    <row r="1586" customFormat="false" ht="12.75" hidden="false" customHeight="false" outlineLevel="0" collapsed="false">
      <c r="A1586" s="0" t="n">
        <v>5278</v>
      </c>
      <c r="B1586" s="0" t="n">
        <v>5419</v>
      </c>
      <c r="C1586" s="0" t="s">
        <v>1933</v>
      </c>
      <c r="D1586" s="29" t="n">
        <v>0</v>
      </c>
      <c r="E1586" s="0" t="n">
        <v>5419</v>
      </c>
    </row>
    <row r="1587" customFormat="false" ht="12.75" hidden="false" customHeight="false" outlineLevel="0" collapsed="false">
      <c r="A1587" s="0" t="n">
        <v>5421</v>
      </c>
      <c r="B1587" s="0" t="n">
        <v>27047</v>
      </c>
      <c r="C1587" s="0" t="s">
        <v>1934</v>
      </c>
      <c r="D1587" s="29" t="n">
        <v>0</v>
      </c>
      <c r="E1587" s="0" t="n">
        <v>27047</v>
      </c>
    </row>
    <row r="1588" customFormat="false" ht="12.75" hidden="false" customHeight="false" outlineLevel="0" collapsed="false">
      <c r="A1588" s="0" t="n">
        <v>9896</v>
      </c>
      <c r="B1588" s="0" t="n">
        <v>108209</v>
      </c>
      <c r="C1588" s="0" t="s">
        <v>1935</v>
      </c>
      <c r="D1588" s="29" t="n">
        <v>0</v>
      </c>
      <c r="E1588" s="0" t="n">
        <v>108209</v>
      </c>
    </row>
    <row r="1589" customFormat="false" ht="12.75" hidden="false" customHeight="false" outlineLevel="0" collapsed="false">
      <c r="A1589" s="0" t="n">
        <v>9843</v>
      </c>
      <c r="B1589" s="0" t="n">
        <v>102828</v>
      </c>
      <c r="C1589" s="0" t="s">
        <v>1936</v>
      </c>
      <c r="D1589" s="29" t="n">
        <v>8000</v>
      </c>
      <c r="E1589" s="0" t="n">
        <v>102828</v>
      </c>
    </row>
    <row r="1590" customFormat="false" ht="12.75" hidden="false" customHeight="false" outlineLevel="0" collapsed="false">
      <c r="A1590" s="0" t="n">
        <v>10202</v>
      </c>
      <c r="B1590" s="0" t="n">
        <v>138201</v>
      </c>
      <c r="C1590" s="0" t="s">
        <v>1937</v>
      </c>
      <c r="D1590" s="29" t="n">
        <v>0</v>
      </c>
      <c r="E1590" s="0" t="n">
        <v>138201</v>
      </c>
    </row>
    <row r="1591" customFormat="false" ht="12.75" hidden="false" customHeight="false" outlineLevel="0" collapsed="false">
      <c r="A1591" s="0" t="n">
        <v>9019</v>
      </c>
      <c r="B1591" s="0" t="n">
        <v>1542</v>
      </c>
      <c r="C1591" s="0" t="s">
        <v>1938</v>
      </c>
      <c r="D1591" s="29" t="n">
        <v>0</v>
      </c>
      <c r="E1591" s="0" t="n">
        <v>1542</v>
      </c>
    </row>
    <row r="1592" customFormat="false" ht="12.75" hidden="false" customHeight="false" outlineLevel="0" collapsed="false">
      <c r="A1592" s="0" t="n">
        <v>5998</v>
      </c>
      <c r="B1592" s="0" t="n">
        <v>63069</v>
      </c>
      <c r="C1592" s="0" t="s">
        <v>1939</v>
      </c>
      <c r="D1592" s="29" t="n">
        <v>44336</v>
      </c>
      <c r="E1592" s="0" t="n">
        <v>63069</v>
      </c>
    </row>
    <row r="1593" customFormat="false" ht="12.75" hidden="false" customHeight="false" outlineLevel="0" collapsed="false">
      <c r="A1593" s="0" t="n">
        <v>10412</v>
      </c>
      <c r="B1593" s="0" t="n">
        <v>159473</v>
      </c>
      <c r="C1593" s="0" t="s">
        <v>1940</v>
      </c>
      <c r="D1593" s="29" t="n">
        <v>8000</v>
      </c>
      <c r="E1593" s="0" t="n">
        <v>159473</v>
      </c>
    </row>
    <row r="1594" customFormat="false" ht="12.75" hidden="false" customHeight="false" outlineLevel="0" collapsed="false">
      <c r="A1594" s="0" t="n">
        <v>5679</v>
      </c>
      <c r="B1594" s="0" t="n">
        <v>53111</v>
      </c>
      <c r="C1594" s="0" t="s">
        <v>1941</v>
      </c>
      <c r="D1594" s="29" t="n">
        <v>0</v>
      </c>
      <c r="E1594" s="0" t="n">
        <v>53111</v>
      </c>
    </row>
    <row r="1595" customFormat="false" ht="12.75" hidden="false" customHeight="false" outlineLevel="0" collapsed="false">
      <c r="A1595" s="0" t="n">
        <v>8364</v>
      </c>
      <c r="B1595" s="0" t="n">
        <v>84028</v>
      </c>
      <c r="C1595" s="0" t="s">
        <v>1942</v>
      </c>
      <c r="D1595" s="29" t="n">
        <v>800000</v>
      </c>
      <c r="E1595" s="0" t="n">
        <v>84028</v>
      </c>
    </row>
    <row r="1596" customFormat="false" ht="12.75" hidden="false" customHeight="false" outlineLevel="0" collapsed="false">
      <c r="A1596" s="0" t="n">
        <v>9020</v>
      </c>
      <c r="B1596" s="0" t="n">
        <v>59996</v>
      </c>
      <c r="C1596" s="0" t="s">
        <v>1943</v>
      </c>
      <c r="D1596" s="29" t="n">
        <v>2000000</v>
      </c>
      <c r="E1596" s="0" t="n">
        <v>59996</v>
      </c>
    </row>
    <row r="1597" customFormat="false" ht="12.75" hidden="false" customHeight="false" outlineLevel="0" collapsed="false">
      <c r="A1597" s="0" t="n">
        <v>8459</v>
      </c>
      <c r="B1597" s="0" t="n">
        <v>86465</v>
      </c>
      <c r="C1597" s="0" t="s">
        <v>1944</v>
      </c>
      <c r="D1597" s="29" t="n">
        <v>240000</v>
      </c>
      <c r="E1597" s="0" t="n">
        <v>86465</v>
      </c>
    </row>
    <row r="1598" customFormat="false" ht="12.75" hidden="false" customHeight="false" outlineLevel="0" collapsed="false">
      <c r="A1598" s="0" t="n">
        <v>9407</v>
      </c>
      <c r="B1598" s="0" t="n">
        <v>94666</v>
      </c>
      <c r="C1598" s="0" t="s">
        <v>1945</v>
      </c>
      <c r="D1598" s="29" t="n">
        <v>0</v>
      </c>
      <c r="E1598" s="0" t="n">
        <v>94666</v>
      </c>
    </row>
    <row r="1599" customFormat="false" ht="12.75" hidden="false" customHeight="false" outlineLevel="0" collapsed="false">
      <c r="A1599" s="0" t="n">
        <v>7152</v>
      </c>
      <c r="B1599" s="0" t="n">
        <v>75400</v>
      </c>
      <c r="C1599" s="0" t="s">
        <v>1946</v>
      </c>
      <c r="D1599" s="29" t="n">
        <v>80000</v>
      </c>
      <c r="E1599" s="0" t="n">
        <v>75400</v>
      </c>
    </row>
    <row r="1600" customFormat="false" ht="12.75" hidden="false" customHeight="false" outlineLevel="0" collapsed="false">
      <c r="A1600" s="0" t="n">
        <v>5152</v>
      </c>
      <c r="B1600" s="0" t="n">
        <v>1559</v>
      </c>
      <c r="C1600" s="0" t="s">
        <v>1947</v>
      </c>
      <c r="D1600" s="29" t="n">
        <v>0</v>
      </c>
      <c r="E1600" s="0" t="n">
        <v>1559</v>
      </c>
    </row>
    <row r="1601" customFormat="false" ht="12.75" hidden="false" customHeight="false" outlineLevel="0" collapsed="false">
      <c r="A1601" s="0" t="n">
        <v>10248</v>
      </c>
      <c r="B1601" s="0" t="n">
        <v>139063</v>
      </c>
      <c r="C1601" s="0" t="s">
        <v>1948</v>
      </c>
      <c r="D1601" s="29" t="n">
        <v>0</v>
      </c>
      <c r="E1601" s="0" t="n">
        <v>139063</v>
      </c>
    </row>
    <row r="1602" customFormat="false" ht="12.75" hidden="false" customHeight="false" outlineLevel="0" collapsed="false">
      <c r="A1602" s="0" t="n">
        <v>6033</v>
      </c>
      <c r="B1602" s="0" t="n">
        <v>64104</v>
      </c>
      <c r="C1602" s="0" t="s">
        <v>1949</v>
      </c>
      <c r="D1602" s="29" t="n">
        <v>0</v>
      </c>
      <c r="E1602" s="0" t="n">
        <v>64104</v>
      </c>
    </row>
    <row r="1603" customFormat="false" ht="12.75" hidden="false" customHeight="false" outlineLevel="0" collapsed="false">
      <c r="A1603" s="0" t="n">
        <v>9021</v>
      </c>
      <c r="B1603" s="0" t="n">
        <v>92968</v>
      </c>
      <c r="C1603" s="0" t="s">
        <v>1950</v>
      </c>
      <c r="D1603" s="29" t="n">
        <v>6000</v>
      </c>
      <c r="E1603" s="0" t="n">
        <v>92968</v>
      </c>
    </row>
    <row r="1604" customFormat="false" ht="12.75" hidden="false" customHeight="false" outlineLevel="0" collapsed="false">
      <c r="A1604" s="0" t="n">
        <v>7456</v>
      </c>
      <c r="B1604" s="0" t="n">
        <v>68327</v>
      </c>
      <c r="C1604" s="0" t="s">
        <v>1951</v>
      </c>
      <c r="D1604" s="29" t="n">
        <v>1000000</v>
      </c>
      <c r="E1604" s="0" t="n">
        <v>68327</v>
      </c>
    </row>
    <row r="1605" customFormat="false" ht="12.75" hidden="false" customHeight="false" outlineLevel="0" collapsed="false">
      <c r="A1605" s="0" t="n">
        <v>6518</v>
      </c>
      <c r="B1605" s="0" t="n">
        <v>71609</v>
      </c>
      <c r="C1605" s="0" t="s">
        <v>408</v>
      </c>
      <c r="D1605" s="29" t="n">
        <v>30000000</v>
      </c>
      <c r="E1605" s="0" t="n">
        <v>71609</v>
      </c>
    </row>
    <row r="1606" customFormat="false" ht="12.75" hidden="false" customHeight="false" outlineLevel="0" collapsed="false">
      <c r="A1606" s="0" t="n">
        <v>7470</v>
      </c>
      <c r="B1606" s="0" t="n">
        <v>79767</v>
      </c>
      <c r="C1606" s="0" t="s">
        <v>1952</v>
      </c>
      <c r="D1606" s="29" t="n">
        <v>8000000</v>
      </c>
      <c r="E1606" s="0" t="n">
        <v>79767</v>
      </c>
    </row>
    <row r="1607" customFormat="false" ht="12.75" hidden="false" customHeight="false" outlineLevel="0" collapsed="false">
      <c r="A1607" s="0" t="n">
        <v>7471</v>
      </c>
      <c r="B1607" s="0" t="n">
        <v>79766</v>
      </c>
      <c r="C1607" s="0" t="s">
        <v>1953</v>
      </c>
      <c r="D1607" s="29" t="n">
        <v>3300000</v>
      </c>
      <c r="E1607" s="0" t="n">
        <v>79766</v>
      </c>
    </row>
    <row r="1608" customFormat="false" ht="12.75" hidden="false" customHeight="false" outlineLevel="0" collapsed="false">
      <c r="A1608" s="0" t="n">
        <v>7472</v>
      </c>
      <c r="B1608" s="0" t="n">
        <v>79768</v>
      </c>
      <c r="C1608" s="0" t="s">
        <v>1954</v>
      </c>
      <c r="D1608" s="29" t="n">
        <v>5000000</v>
      </c>
      <c r="E1608" s="0" t="n">
        <v>79768</v>
      </c>
    </row>
    <row r="1609" customFormat="false" ht="12.75" hidden="false" customHeight="false" outlineLevel="0" collapsed="false">
      <c r="A1609" s="0" t="n">
        <v>8699</v>
      </c>
      <c r="B1609" s="0" t="n">
        <v>83104</v>
      </c>
      <c r="C1609" s="0" t="s">
        <v>1955</v>
      </c>
      <c r="D1609" s="29" t="n">
        <v>222481</v>
      </c>
      <c r="E1609" s="0" t="n">
        <v>83104</v>
      </c>
    </row>
    <row r="1610" customFormat="false" ht="12.75" hidden="false" customHeight="false" outlineLevel="0" collapsed="false">
      <c r="A1610" s="0" t="n">
        <v>5387</v>
      </c>
      <c r="B1610" s="0" t="n">
        <v>26302</v>
      </c>
      <c r="C1610" s="0" t="s">
        <v>1956</v>
      </c>
      <c r="D1610" s="29" t="n">
        <v>2500000</v>
      </c>
      <c r="E1610" s="0" t="n">
        <v>26302</v>
      </c>
    </row>
    <row r="1611" customFormat="false" ht="12.75" hidden="false" customHeight="false" outlineLevel="0" collapsed="false">
      <c r="A1611" s="0" t="n">
        <v>9540</v>
      </c>
      <c r="B1611" s="0" t="n">
        <v>96578</v>
      </c>
      <c r="C1611" s="0" t="s">
        <v>1957</v>
      </c>
      <c r="D1611" s="29" t="n">
        <v>40000</v>
      </c>
      <c r="E1611" s="0" t="n">
        <v>96578</v>
      </c>
    </row>
    <row r="1612" customFormat="false" ht="12.75" hidden="false" customHeight="false" outlineLevel="0" collapsed="false">
      <c r="A1612" s="0" t="n">
        <v>9023</v>
      </c>
      <c r="B1612" s="0" t="n">
        <v>93001</v>
      </c>
      <c r="C1612" s="0" t="s">
        <v>1958</v>
      </c>
      <c r="D1612" s="29" t="n">
        <v>0</v>
      </c>
      <c r="E1612" s="0" t="n">
        <v>93001</v>
      </c>
    </row>
    <row r="1613" customFormat="false" ht="12.75" hidden="false" customHeight="false" outlineLevel="0" collapsed="false">
      <c r="A1613" s="0" t="n">
        <v>6703</v>
      </c>
      <c r="B1613" s="0" t="n">
        <v>70850</v>
      </c>
      <c r="C1613" s="0" t="s">
        <v>1959</v>
      </c>
      <c r="D1613" s="29" t="n">
        <v>480000</v>
      </c>
      <c r="E1613" s="0" t="n">
        <v>70850</v>
      </c>
    </row>
    <row r="1614" customFormat="false" ht="12.75" hidden="false" customHeight="false" outlineLevel="0" collapsed="false">
      <c r="A1614" s="0" t="n">
        <v>9024</v>
      </c>
      <c r="B1614" s="0" t="n">
        <v>86894</v>
      </c>
      <c r="C1614" s="0" t="s">
        <v>1960</v>
      </c>
      <c r="D1614" s="29" t="n">
        <v>4000</v>
      </c>
      <c r="E1614" s="0" t="n">
        <v>86894</v>
      </c>
    </row>
    <row r="1615" customFormat="false" ht="12.75" hidden="false" customHeight="false" outlineLevel="0" collapsed="false">
      <c r="A1615" s="0" t="n">
        <v>9337</v>
      </c>
      <c r="B1615" s="0" t="n">
        <v>86135</v>
      </c>
      <c r="C1615" s="0" t="s">
        <v>1961</v>
      </c>
      <c r="D1615" s="29" t="n">
        <v>0</v>
      </c>
      <c r="E1615" s="0" t="n">
        <v>86135</v>
      </c>
    </row>
    <row r="1616" customFormat="false" ht="12.75" hidden="false" customHeight="false" outlineLevel="0" collapsed="false">
      <c r="A1616" s="0" t="n">
        <v>9325</v>
      </c>
      <c r="B1616" s="0" t="n">
        <v>73432</v>
      </c>
      <c r="C1616" s="0" t="s">
        <v>1962</v>
      </c>
      <c r="D1616" s="29" t="n">
        <v>0</v>
      </c>
      <c r="E1616" s="0" t="n">
        <v>73432</v>
      </c>
    </row>
    <row r="1617" customFormat="false" ht="12.75" hidden="false" customHeight="false" outlineLevel="0" collapsed="false">
      <c r="A1617" s="0" t="n">
        <v>10335</v>
      </c>
      <c r="B1617" s="0" t="n">
        <v>150137</v>
      </c>
      <c r="C1617" s="0" t="s">
        <v>1963</v>
      </c>
      <c r="D1617" s="29" t="n">
        <v>400000</v>
      </c>
      <c r="E1617" s="0" t="n">
        <v>150137</v>
      </c>
    </row>
    <row r="1618" customFormat="false" ht="12.75" hidden="false" customHeight="false" outlineLevel="0" collapsed="false">
      <c r="A1618" s="0" t="n">
        <v>5411</v>
      </c>
      <c r="B1618" s="0" t="n">
        <v>26595</v>
      </c>
      <c r="C1618" s="0" t="s">
        <v>1964</v>
      </c>
      <c r="D1618" s="29" t="n">
        <v>0</v>
      </c>
      <c r="E1618" s="0" t="n">
        <v>26595</v>
      </c>
    </row>
    <row r="1619" customFormat="false" ht="12.75" hidden="false" customHeight="false" outlineLevel="0" collapsed="false">
      <c r="A1619" s="0" t="n">
        <v>8044</v>
      </c>
      <c r="B1619" s="0" t="n">
        <v>1580</v>
      </c>
      <c r="C1619" s="0" t="s">
        <v>1965</v>
      </c>
      <c r="D1619" s="29" t="n">
        <v>4325173</v>
      </c>
      <c r="E1619" s="0" t="n">
        <v>1580</v>
      </c>
    </row>
    <row r="1620" customFormat="false" ht="12.75" hidden="false" customHeight="false" outlineLevel="0" collapsed="false">
      <c r="A1620" s="0" t="n">
        <v>9365</v>
      </c>
      <c r="B1620" s="0" t="n">
        <v>75901</v>
      </c>
      <c r="C1620" s="0" t="s">
        <v>1966</v>
      </c>
      <c r="D1620" s="29" t="n">
        <v>3600000</v>
      </c>
      <c r="E1620" s="0" t="n">
        <v>75901</v>
      </c>
    </row>
    <row r="1621" customFormat="false" ht="12.75" hidden="false" customHeight="false" outlineLevel="0" collapsed="false">
      <c r="A1621" s="0" t="n">
        <v>9361</v>
      </c>
      <c r="B1621" s="0" t="n">
        <v>36385</v>
      </c>
      <c r="C1621" s="0" t="s">
        <v>1967</v>
      </c>
      <c r="D1621" s="29" t="n">
        <v>8000000</v>
      </c>
      <c r="E1621" s="0" t="n">
        <v>36385</v>
      </c>
    </row>
    <row r="1622" customFormat="false" ht="12.75" hidden="false" customHeight="false" outlineLevel="0" collapsed="false">
      <c r="A1622" s="0" t="n">
        <v>9895</v>
      </c>
      <c r="B1622" s="0" t="n">
        <v>105156</v>
      </c>
      <c r="C1622" s="0" t="s">
        <v>1968</v>
      </c>
      <c r="D1622" s="29" t="n">
        <v>0</v>
      </c>
      <c r="E1622" s="0" t="n">
        <v>105156</v>
      </c>
    </row>
    <row r="1623" customFormat="false" ht="12.75" hidden="false" customHeight="false" outlineLevel="0" collapsed="false">
      <c r="A1623" s="0" t="n">
        <v>9025</v>
      </c>
      <c r="B1623" s="0" t="n">
        <v>88028</v>
      </c>
      <c r="C1623" s="0" t="s">
        <v>1969</v>
      </c>
      <c r="D1623" s="29" t="n">
        <v>2000</v>
      </c>
      <c r="E1623" s="0" t="n">
        <v>88028</v>
      </c>
    </row>
    <row r="1624" customFormat="false" ht="12.75" hidden="false" customHeight="false" outlineLevel="0" collapsed="false">
      <c r="A1624" s="0" t="n">
        <v>8280</v>
      </c>
      <c r="B1624" s="0" t="n">
        <v>66259</v>
      </c>
      <c r="C1624" s="0" t="s">
        <v>1970</v>
      </c>
      <c r="D1624" s="29" t="n">
        <v>200000</v>
      </c>
      <c r="E1624" s="0" t="n">
        <v>66259</v>
      </c>
    </row>
    <row r="1625" customFormat="false" ht="12.75" hidden="false" customHeight="false" outlineLevel="0" collapsed="false">
      <c r="A1625" s="0" t="n">
        <v>9482</v>
      </c>
      <c r="B1625" s="0" t="n">
        <v>76167</v>
      </c>
      <c r="C1625" s="0" t="s">
        <v>1971</v>
      </c>
      <c r="D1625" s="29" t="n">
        <v>500000</v>
      </c>
      <c r="E1625" s="0" t="n">
        <v>76167</v>
      </c>
    </row>
    <row r="1626" customFormat="false" ht="12.75" hidden="false" customHeight="false" outlineLevel="0" collapsed="false">
      <c r="A1626" s="0" t="n">
        <v>9027</v>
      </c>
      <c r="B1626" s="0" t="n">
        <v>86157</v>
      </c>
      <c r="C1626" s="0" t="s">
        <v>1972</v>
      </c>
      <c r="D1626" s="29" t="n">
        <v>0</v>
      </c>
      <c r="E1626" s="0" t="n">
        <v>86157</v>
      </c>
    </row>
    <row r="1627" customFormat="false" ht="12.75" hidden="false" customHeight="false" outlineLevel="0" collapsed="false">
      <c r="A1627" s="0" t="n">
        <v>5374</v>
      </c>
      <c r="B1627" s="0" t="n">
        <v>26202</v>
      </c>
      <c r="C1627" s="0" t="s">
        <v>1973</v>
      </c>
      <c r="D1627" s="29" t="n">
        <v>0</v>
      </c>
      <c r="E1627" s="0" t="n">
        <v>26202</v>
      </c>
    </row>
    <row r="1628" customFormat="false" ht="12.75" hidden="false" customHeight="false" outlineLevel="0" collapsed="false">
      <c r="A1628" s="0" t="n">
        <v>9826</v>
      </c>
      <c r="B1628" s="0" t="n">
        <v>102685</v>
      </c>
      <c r="C1628" s="0" t="s">
        <v>1974</v>
      </c>
      <c r="D1628" s="29" t="n">
        <v>1</v>
      </c>
      <c r="E1628" s="0" t="n">
        <v>102685</v>
      </c>
    </row>
    <row r="1629" customFormat="false" ht="12.75" hidden="false" customHeight="false" outlineLevel="0" collapsed="false">
      <c r="A1629" s="0" t="n">
        <v>7130</v>
      </c>
      <c r="B1629" s="0" t="n">
        <v>76345</v>
      </c>
      <c r="C1629" s="0" t="s">
        <v>1975</v>
      </c>
      <c r="D1629" s="29" t="n">
        <v>0</v>
      </c>
      <c r="E1629" s="0" t="n">
        <v>76345</v>
      </c>
    </row>
    <row r="1630" customFormat="false" ht="12.75" hidden="false" customHeight="false" outlineLevel="0" collapsed="false">
      <c r="A1630" s="0" t="n">
        <v>8294</v>
      </c>
      <c r="B1630" s="0" t="n">
        <v>82772</v>
      </c>
      <c r="C1630" s="0" t="s">
        <v>1976</v>
      </c>
      <c r="D1630" s="29" t="n">
        <v>56132</v>
      </c>
      <c r="E1630" s="0" t="n">
        <v>82772</v>
      </c>
    </row>
    <row r="1631" customFormat="false" ht="12.75" hidden="false" customHeight="false" outlineLevel="0" collapsed="false">
      <c r="A1631" s="0" t="n">
        <v>10106</v>
      </c>
      <c r="B1631" s="0" t="n">
        <v>133486</v>
      </c>
      <c r="C1631" s="0" t="s">
        <v>1977</v>
      </c>
      <c r="D1631" s="29" t="n">
        <v>80000</v>
      </c>
      <c r="E1631" s="0" t="n">
        <v>133486</v>
      </c>
    </row>
    <row r="1632" customFormat="false" ht="12.75" hidden="false" customHeight="false" outlineLevel="0" collapsed="false">
      <c r="A1632" s="0" t="n">
        <v>6021</v>
      </c>
      <c r="B1632" s="0" t="n">
        <v>63850</v>
      </c>
      <c r="C1632" s="0" t="s">
        <v>1978</v>
      </c>
      <c r="D1632" s="29" t="n">
        <v>3986300</v>
      </c>
      <c r="E1632" s="0" t="n">
        <v>63850</v>
      </c>
    </row>
    <row r="1633" customFormat="false" ht="12.75" hidden="false" customHeight="false" outlineLevel="0" collapsed="false">
      <c r="A1633" s="0" t="n">
        <v>5849</v>
      </c>
      <c r="B1633" s="0" t="n">
        <v>57602</v>
      </c>
      <c r="C1633" s="0" t="s">
        <v>1979</v>
      </c>
      <c r="D1633" s="29" t="n">
        <v>3000000</v>
      </c>
      <c r="E1633" s="0" t="n">
        <v>57602</v>
      </c>
    </row>
    <row r="1634" customFormat="false" ht="12.75" hidden="false" customHeight="false" outlineLevel="0" collapsed="false">
      <c r="A1634" s="0" t="n">
        <v>8982</v>
      </c>
      <c r="B1634" s="0" t="n">
        <v>93532</v>
      </c>
      <c r="C1634" s="0" t="s">
        <v>1980</v>
      </c>
      <c r="D1634" s="29" t="n">
        <v>400000</v>
      </c>
      <c r="E1634" s="0" t="n">
        <v>93532</v>
      </c>
    </row>
    <row r="1635" customFormat="false" ht="12.75" hidden="false" customHeight="false" outlineLevel="0" collapsed="false">
      <c r="A1635" s="0" t="n">
        <v>9406</v>
      </c>
      <c r="B1635" s="0" t="n">
        <v>94535</v>
      </c>
      <c r="C1635" s="0" t="s">
        <v>1981</v>
      </c>
      <c r="D1635" s="29" t="n">
        <v>0</v>
      </c>
      <c r="E1635" s="0" t="n">
        <v>94535</v>
      </c>
    </row>
    <row r="1636" customFormat="false" ht="12.75" hidden="false" customHeight="false" outlineLevel="0" collapsed="false">
      <c r="A1636" s="0" t="n">
        <v>10411</v>
      </c>
      <c r="B1636" s="0" t="n">
        <v>76814</v>
      </c>
      <c r="C1636" s="0" t="s">
        <v>1982</v>
      </c>
      <c r="D1636" s="29" t="n">
        <v>703600</v>
      </c>
      <c r="E1636" s="0" t="n">
        <v>76814</v>
      </c>
    </row>
    <row r="1637" customFormat="false" ht="12.75" hidden="false" customHeight="false" outlineLevel="0" collapsed="false">
      <c r="A1637" s="0" t="n">
        <v>5024</v>
      </c>
      <c r="B1637" s="0" t="n">
        <v>106</v>
      </c>
      <c r="C1637" s="0" t="s">
        <v>1983</v>
      </c>
      <c r="D1637" s="29" t="n">
        <v>0</v>
      </c>
      <c r="E1637" s="0" t="n">
        <v>106</v>
      </c>
    </row>
    <row r="1638" customFormat="false" ht="12.75" hidden="false" customHeight="false" outlineLevel="0" collapsed="false">
      <c r="A1638" s="0" t="n">
        <v>5941</v>
      </c>
      <c r="B1638" s="0" t="n">
        <v>60923</v>
      </c>
      <c r="C1638" s="0" t="s">
        <v>1984</v>
      </c>
      <c r="D1638" s="29" t="n">
        <v>778163</v>
      </c>
      <c r="E1638" s="0" t="n">
        <v>60923</v>
      </c>
    </row>
    <row r="1639" customFormat="false" ht="12.75" hidden="false" customHeight="false" outlineLevel="0" collapsed="false">
      <c r="A1639" s="0" t="n">
        <v>7485</v>
      </c>
      <c r="C1639" s="0" t="s">
        <v>1985</v>
      </c>
    </row>
    <row r="1640" customFormat="false" ht="12.75" hidden="false" customHeight="false" outlineLevel="0" collapsed="false">
      <c r="A1640" s="0" t="n">
        <v>9290</v>
      </c>
      <c r="C1640" s="0" t="s">
        <v>1986</v>
      </c>
    </row>
    <row r="1641" customFormat="false" ht="12.75" hidden="false" customHeight="false" outlineLevel="0" collapsed="false">
      <c r="A1641" s="0" t="n">
        <v>9458</v>
      </c>
      <c r="C1641" s="0" t="s">
        <v>1987</v>
      </c>
    </row>
    <row r="1642" customFormat="false" ht="12.75" hidden="false" customHeight="false" outlineLevel="0" collapsed="false">
      <c r="A1642" s="0" t="n">
        <v>8691</v>
      </c>
      <c r="C1642" s="0" t="s">
        <v>1988</v>
      </c>
    </row>
    <row r="1643" customFormat="false" ht="12.75" hidden="false" customHeight="false" outlineLevel="0" collapsed="false">
      <c r="A1643" s="0" t="n">
        <v>8692</v>
      </c>
      <c r="C1643" s="0" t="s">
        <v>1989</v>
      </c>
    </row>
    <row r="1644" customFormat="false" ht="12.75" hidden="false" customHeight="false" outlineLevel="0" collapsed="false">
      <c r="A1644" s="0" t="n">
        <v>8934</v>
      </c>
      <c r="C1644" s="0" t="s">
        <v>1990</v>
      </c>
    </row>
    <row r="1645" customFormat="false" ht="12.75" hidden="false" customHeight="false" outlineLevel="0" collapsed="false">
      <c r="A1645" s="0" t="n">
        <v>7267</v>
      </c>
      <c r="C1645" s="0" t="s">
        <v>1991</v>
      </c>
    </row>
    <row r="1646" customFormat="false" ht="12.75" hidden="false" customHeight="false" outlineLevel="0" collapsed="false">
      <c r="A1646" s="0" t="n">
        <v>7055</v>
      </c>
      <c r="C1646" s="0" t="s">
        <v>1992</v>
      </c>
    </row>
    <row r="1647" customFormat="false" ht="12.75" hidden="false" customHeight="false" outlineLevel="0" collapsed="false">
      <c r="A1647" s="0" t="n">
        <v>6374</v>
      </c>
      <c r="C1647" s="0" t="s">
        <v>1993</v>
      </c>
    </row>
    <row r="1648" customFormat="false" ht="12.75" hidden="false" customHeight="false" outlineLevel="0" collapsed="false">
      <c r="A1648" s="0" t="n">
        <v>9196</v>
      </c>
      <c r="C1648" s="0" t="s">
        <v>1994</v>
      </c>
    </row>
    <row r="1649" customFormat="false" ht="12.75" hidden="false" customHeight="false" outlineLevel="0" collapsed="false">
      <c r="A1649" s="0" t="n">
        <v>6375</v>
      </c>
      <c r="C1649" s="0" t="s">
        <v>1995</v>
      </c>
    </row>
    <row r="1650" customFormat="false" ht="12.75" hidden="false" customHeight="false" outlineLevel="0" collapsed="false">
      <c r="A1650" s="0" t="n">
        <v>9781</v>
      </c>
      <c r="C1650" s="0" t="s">
        <v>1996</v>
      </c>
    </row>
    <row r="1651" customFormat="false" ht="12.75" hidden="false" customHeight="false" outlineLevel="0" collapsed="false">
      <c r="A1651" s="0" t="n">
        <v>7268</v>
      </c>
      <c r="C1651" s="0" t="s">
        <v>1997</v>
      </c>
    </row>
    <row r="1652" customFormat="false" ht="12.75" hidden="false" customHeight="false" outlineLevel="0" collapsed="false">
      <c r="A1652" s="0" t="n">
        <v>9197</v>
      </c>
      <c r="C1652" s="0" t="s">
        <v>1998</v>
      </c>
    </row>
    <row r="1653" customFormat="false" ht="12.75" hidden="false" customHeight="false" outlineLevel="0" collapsed="false">
      <c r="A1653" s="0" t="n">
        <v>7054</v>
      </c>
      <c r="C1653" s="0" t="s">
        <v>1999</v>
      </c>
    </row>
    <row r="1654" customFormat="false" ht="12.75" hidden="false" customHeight="false" outlineLevel="0" collapsed="false">
      <c r="A1654" s="0" t="n">
        <v>6372</v>
      </c>
      <c r="C1654" s="0" t="s">
        <v>2000</v>
      </c>
    </row>
    <row r="1655" customFormat="false" ht="12.75" hidden="false" customHeight="false" outlineLevel="0" collapsed="false">
      <c r="A1655" s="0" t="n">
        <v>9872</v>
      </c>
      <c r="C1655" s="0" t="s">
        <v>2001</v>
      </c>
    </row>
    <row r="1656" customFormat="false" ht="12.75" hidden="false" customHeight="false" outlineLevel="0" collapsed="false">
      <c r="A1656" s="0" t="n">
        <v>8478</v>
      </c>
      <c r="C1656" s="0" t="s">
        <v>2002</v>
      </c>
    </row>
    <row r="1657" customFormat="false" ht="12.75" hidden="false" customHeight="false" outlineLevel="0" collapsed="false">
      <c r="A1657" s="0" t="n">
        <v>8220</v>
      </c>
      <c r="C1657" s="0" t="s">
        <v>2003</v>
      </c>
    </row>
    <row r="1658" customFormat="false" ht="12.75" hidden="false" customHeight="false" outlineLevel="0" collapsed="false">
      <c r="A1658" s="0" t="n">
        <v>9814</v>
      </c>
      <c r="C1658" s="0" t="s">
        <v>2004</v>
      </c>
    </row>
    <row r="1659" customFormat="false" ht="12.75" hidden="false" customHeight="false" outlineLevel="0" collapsed="false">
      <c r="A1659" s="0" t="n">
        <v>9852</v>
      </c>
      <c r="C1659" s="0" t="s">
        <v>2005</v>
      </c>
    </row>
    <row r="1660" customFormat="false" ht="12.75" hidden="false" customHeight="false" outlineLevel="0" collapsed="false">
      <c r="A1660" s="0" t="n">
        <v>8554</v>
      </c>
      <c r="C1660" s="0" t="s">
        <v>2006</v>
      </c>
    </row>
    <row r="1661" customFormat="false" ht="12.75" hidden="false" customHeight="false" outlineLevel="0" collapsed="false">
      <c r="A1661" s="0" t="n">
        <v>9198</v>
      </c>
      <c r="C1661" s="0" t="s">
        <v>2007</v>
      </c>
    </row>
    <row r="1662" customFormat="false" ht="12.75" hidden="false" customHeight="false" outlineLevel="0" collapsed="false">
      <c r="A1662" s="0" t="n">
        <v>6376</v>
      </c>
      <c r="C1662" s="0" t="s">
        <v>2008</v>
      </c>
    </row>
    <row r="1663" customFormat="false" ht="12.75" hidden="false" customHeight="false" outlineLevel="0" collapsed="false">
      <c r="A1663" s="0" t="n">
        <v>6377</v>
      </c>
      <c r="C1663" s="0" t="s">
        <v>2009</v>
      </c>
    </row>
    <row r="1664" customFormat="false" ht="12.75" hidden="false" customHeight="false" outlineLevel="0" collapsed="false">
      <c r="A1664" s="0" t="n">
        <v>6378</v>
      </c>
      <c r="C1664" s="0" t="s">
        <v>2010</v>
      </c>
    </row>
    <row r="1665" customFormat="false" ht="12.75" hidden="false" customHeight="false" outlineLevel="0" collapsed="false">
      <c r="A1665" s="0" t="n">
        <v>6379</v>
      </c>
      <c r="C1665" s="0" t="s">
        <v>2011</v>
      </c>
    </row>
    <row r="1666" customFormat="false" ht="12.75" hidden="false" customHeight="false" outlineLevel="0" collapsed="false">
      <c r="A1666" s="0" t="n">
        <v>10153</v>
      </c>
      <c r="C1666" s="0" t="s">
        <v>2012</v>
      </c>
    </row>
    <row r="1667" customFormat="false" ht="12.75" hidden="false" customHeight="false" outlineLevel="0" collapsed="false">
      <c r="A1667" s="0" t="n">
        <v>8420</v>
      </c>
      <c r="C1667" s="0" t="s">
        <v>2013</v>
      </c>
    </row>
    <row r="1668" customFormat="false" ht="12.75" hidden="false" customHeight="false" outlineLevel="0" collapsed="false">
      <c r="A1668" s="0" t="n">
        <v>8282</v>
      </c>
      <c r="C1668" s="0" t="s">
        <v>2014</v>
      </c>
    </row>
    <row r="1669" customFormat="false" ht="12.75" hidden="false" customHeight="false" outlineLevel="0" collapsed="false">
      <c r="A1669" s="0" t="n">
        <v>8881</v>
      </c>
      <c r="C1669" s="0" t="s">
        <v>2015</v>
      </c>
    </row>
    <row r="1670" customFormat="false" ht="12.75" hidden="false" customHeight="false" outlineLevel="0" collapsed="false">
      <c r="A1670" s="0" t="n">
        <v>9621</v>
      </c>
      <c r="C1670" s="0" t="s">
        <v>2016</v>
      </c>
    </row>
    <row r="1671" customFormat="false" ht="12.75" hidden="false" customHeight="false" outlineLevel="0" collapsed="false">
      <c r="A1671" s="0" t="n">
        <v>8600</v>
      </c>
      <c r="C1671" s="0" t="s">
        <v>2017</v>
      </c>
    </row>
    <row r="1672" customFormat="false" ht="12.75" hidden="false" customHeight="false" outlineLevel="0" collapsed="false">
      <c r="A1672" s="0" t="n">
        <v>8205</v>
      </c>
      <c r="C1672" s="0" t="s">
        <v>2018</v>
      </c>
    </row>
    <row r="1673" customFormat="false" ht="12.75" hidden="false" customHeight="false" outlineLevel="0" collapsed="false">
      <c r="A1673" s="0" t="n">
        <v>8238</v>
      </c>
      <c r="C1673" s="0" t="s">
        <v>2019</v>
      </c>
    </row>
    <row r="1674" customFormat="false" ht="12.75" hidden="false" customHeight="false" outlineLevel="0" collapsed="false">
      <c r="A1674" s="0" t="n">
        <v>8237</v>
      </c>
      <c r="C1674" s="0" t="s">
        <v>2020</v>
      </c>
    </row>
    <row r="1675" customFormat="false" ht="12.75" hidden="false" customHeight="false" outlineLevel="0" collapsed="false">
      <c r="A1675" s="0" t="n">
        <v>6380</v>
      </c>
      <c r="C1675" s="0" t="s">
        <v>2021</v>
      </c>
    </row>
    <row r="1676" customFormat="false" ht="12.75" hidden="false" customHeight="false" outlineLevel="0" collapsed="false">
      <c r="A1676" s="0" t="n">
        <v>7060</v>
      </c>
      <c r="C1676" s="0" t="s">
        <v>2022</v>
      </c>
    </row>
    <row r="1677" customFormat="false" ht="12.75" hidden="false" customHeight="false" outlineLevel="0" collapsed="false">
      <c r="A1677" s="0" t="n">
        <v>6535</v>
      </c>
      <c r="C1677" s="0" t="s">
        <v>2023</v>
      </c>
    </row>
    <row r="1678" customFormat="false" ht="12.75" hidden="false" customHeight="false" outlineLevel="0" collapsed="false">
      <c r="A1678" s="0" t="n">
        <v>8167</v>
      </c>
      <c r="C1678" s="0" t="s">
        <v>2024</v>
      </c>
    </row>
    <row r="1679" customFormat="false" ht="12.75" hidden="false" customHeight="false" outlineLevel="0" collapsed="false">
      <c r="A1679" s="0" t="n">
        <v>9014</v>
      </c>
      <c r="C1679" s="0" t="s">
        <v>2025</v>
      </c>
    </row>
    <row r="1680" customFormat="false" ht="12.75" hidden="false" customHeight="false" outlineLevel="0" collapsed="false">
      <c r="A1680" s="0" t="n">
        <v>8984</v>
      </c>
      <c r="C1680" s="0" t="s">
        <v>2026</v>
      </c>
    </row>
    <row r="1681" customFormat="false" ht="12.75" hidden="false" customHeight="false" outlineLevel="0" collapsed="false">
      <c r="A1681" s="0" t="n">
        <v>9866</v>
      </c>
      <c r="C1681" s="0" t="s">
        <v>2027</v>
      </c>
    </row>
    <row r="1682" customFormat="false" ht="12.75" hidden="false" customHeight="false" outlineLevel="0" collapsed="false">
      <c r="A1682" s="0" t="n">
        <v>8254</v>
      </c>
      <c r="C1682" s="0" t="s">
        <v>2028</v>
      </c>
    </row>
    <row r="1683" customFormat="false" ht="12.75" hidden="false" customHeight="false" outlineLevel="0" collapsed="false">
      <c r="A1683" s="0" t="n">
        <v>8063</v>
      </c>
      <c r="C1683" s="0" t="s">
        <v>2029</v>
      </c>
    </row>
    <row r="1684" customFormat="false" ht="12.75" hidden="false" customHeight="false" outlineLevel="0" collapsed="false">
      <c r="A1684" s="0" t="n">
        <v>8606</v>
      </c>
      <c r="C1684" s="0" t="s">
        <v>2030</v>
      </c>
    </row>
    <row r="1685" customFormat="false" ht="12.75" hidden="false" customHeight="false" outlineLevel="0" collapsed="false">
      <c r="A1685" s="0" t="n">
        <v>6381</v>
      </c>
      <c r="C1685" s="0" t="s">
        <v>2031</v>
      </c>
    </row>
    <row r="1686" customFormat="false" ht="12.75" hidden="false" customHeight="false" outlineLevel="0" collapsed="false">
      <c r="A1686" s="0" t="n">
        <v>8290</v>
      </c>
      <c r="C1686" s="0" t="s">
        <v>2032</v>
      </c>
    </row>
    <row r="1687" customFormat="false" ht="12.75" hidden="false" customHeight="false" outlineLevel="0" collapsed="false">
      <c r="A1687" s="0" t="n">
        <v>9824</v>
      </c>
      <c r="C1687" s="0" t="s">
        <v>2033</v>
      </c>
    </row>
    <row r="1688" customFormat="false" ht="12.75" hidden="false" customHeight="false" outlineLevel="0" collapsed="false">
      <c r="A1688" s="0" t="n">
        <v>6382</v>
      </c>
      <c r="C1688" s="0" t="s">
        <v>2034</v>
      </c>
    </row>
    <row r="1689" customFormat="false" ht="12.75" hidden="false" customHeight="false" outlineLevel="0" collapsed="false">
      <c r="A1689" s="0" t="n">
        <v>8359</v>
      </c>
      <c r="C1689" s="0" t="s">
        <v>2035</v>
      </c>
    </row>
    <row r="1690" customFormat="false" ht="12.75" hidden="false" customHeight="false" outlineLevel="0" collapsed="false">
      <c r="A1690" s="0" t="n">
        <v>8274</v>
      </c>
      <c r="C1690" s="0" t="s">
        <v>2036</v>
      </c>
    </row>
    <row r="1691" customFormat="false" ht="12.75" hidden="false" customHeight="false" outlineLevel="0" collapsed="false">
      <c r="A1691" s="0" t="n">
        <v>7282</v>
      </c>
      <c r="C1691" s="0" t="s">
        <v>2037</v>
      </c>
    </row>
    <row r="1692" customFormat="false" ht="12.75" hidden="false" customHeight="false" outlineLevel="0" collapsed="false">
      <c r="A1692" s="0" t="n">
        <v>6383</v>
      </c>
      <c r="C1692" s="0" t="s">
        <v>2038</v>
      </c>
    </row>
    <row r="1693" customFormat="false" ht="12.75" hidden="false" customHeight="false" outlineLevel="0" collapsed="false">
      <c r="A1693" s="0" t="n">
        <v>6385</v>
      </c>
      <c r="C1693" s="0" t="s">
        <v>2039</v>
      </c>
    </row>
    <row r="1694" customFormat="false" ht="12.75" hidden="false" customHeight="false" outlineLevel="0" collapsed="false">
      <c r="A1694" s="0" t="n">
        <v>9199</v>
      </c>
      <c r="C1694" s="0" t="s">
        <v>2040</v>
      </c>
    </row>
    <row r="1695" customFormat="false" ht="12.75" hidden="false" customHeight="false" outlineLevel="0" collapsed="false">
      <c r="A1695" s="0" t="n">
        <v>8726</v>
      </c>
      <c r="C1695" s="0" t="s">
        <v>2041</v>
      </c>
    </row>
    <row r="1696" customFormat="false" ht="12.75" hidden="false" customHeight="false" outlineLevel="0" collapsed="false">
      <c r="A1696" s="0" t="n">
        <v>8501</v>
      </c>
      <c r="C1696" s="0" t="s">
        <v>2042</v>
      </c>
    </row>
    <row r="1697" customFormat="false" ht="12.75" hidden="false" customHeight="false" outlineLevel="0" collapsed="false">
      <c r="A1697" s="0" t="n">
        <v>6405</v>
      </c>
      <c r="C1697" s="0" t="s">
        <v>2043</v>
      </c>
    </row>
    <row r="1698" customFormat="false" ht="12.75" hidden="false" customHeight="false" outlineLevel="0" collapsed="false">
      <c r="A1698" s="0" t="n">
        <v>8880</v>
      </c>
      <c r="C1698" s="0" t="s">
        <v>2044</v>
      </c>
    </row>
    <row r="1699" customFormat="false" ht="12.75" hidden="false" customHeight="false" outlineLevel="0" collapsed="false">
      <c r="A1699" s="0" t="n">
        <v>8011</v>
      </c>
      <c r="C1699" s="0" t="s">
        <v>2045</v>
      </c>
    </row>
    <row r="1700" customFormat="false" ht="12.75" hidden="false" customHeight="false" outlineLevel="0" collapsed="false">
      <c r="A1700" s="0" t="n">
        <v>8470</v>
      </c>
      <c r="C1700" s="0" t="s">
        <v>2046</v>
      </c>
    </row>
    <row r="1701" customFormat="false" ht="12.75" hidden="false" customHeight="false" outlineLevel="0" collapsed="false">
      <c r="A1701" s="0" t="n">
        <v>9200</v>
      </c>
      <c r="C1701" s="0" t="s">
        <v>2047</v>
      </c>
    </row>
    <row r="1702" customFormat="false" ht="12.75" hidden="false" customHeight="false" outlineLevel="0" collapsed="false">
      <c r="A1702" s="0" t="n">
        <v>6406</v>
      </c>
      <c r="C1702" s="0" t="s">
        <v>2048</v>
      </c>
    </row>
    <row r="1703" customFormat="false" ht="12.75" hidden="false" customHeight="false" outlineLevel="0" collapsed="false">
      <c r="A1703" s="0" t="n">
        <v>8537</v>
      </c>
      <c r="C1703" s="0" t="s">
        <v>2049</v>
      </c>
    </row>
    <row r="1704" customFormat="false" ht="12.75" hidden="false" customHeight="false" outlineLevel="0" collapsed="false">
      <c r="A1704" s="0" t="n">
        <v>6407</v>
      </c>
      <c r="C1704" s="0" t="s">
        <v>2050</v>
      </c>
    </row>
    <row r="1705" customFormat="false" ht="12.75" hidden="false" customHeight="false" outlineLevel="0" collapsed="false">
      <c r="A1705" s="0" t="n">
        <v>6408</v>
      </c>
      <c r="C1705" s="0" t="s">
        <v>2051</v>
      </c>
    </row>
    <row r="1706" customFormat="false" ht="12.75" hidden="false" customHeight="false" outlineLevel="0" collapsed="false">
      <c r="A1706" s="0" t="n">
        <v>8354</v>
      </c>
      <c r="C1706" s="0" t="s">
        <v>2052</v>
      </c>
    </row>
    <row r="1707" customFormat="false" ht="12.75" hidden="false" customHeight="false" outlineLevel="0" collapsed="false">
      <c r="A1707" s="0" t="n">
        <v>8268</v>
      </c>
      <c r="C1707" s="0" t="s">
        <v>2053</v>
      </c>
    </row>
    <row r="1708" customFormat="false" ht="12.75" hidden="false" customHeight="false" outlineLevel="0" collapsed="false">
      <c r="A1708" s="0" t="n">
        <v>8366</v>
      </c>
      <c r="C1708" s="0" t="s">
        <v>2054</v>
      </c>
    </row>
    <row r="1709" customFormat="false" ht="12.75" hidden="false" customHeight="false" outlineLevel="0" collapsed="false">
      <c r="A1709" s="0" t="n">
        <v>6345</v>
      </c>
      <c r="C1709" s="0" t="s">
        <v>2055</v>
      </c>
    </row>
    <row r="1710" customFormat="false" ht="12.75" hidden="false" customHeight="false" outlineLevel="0" collapsed="false">
      <c r="A1710" s="0" t="n">
        <v>9201</v>
      </c>
      <c r="C1710" s="0" t="s">
        <v>2056</v>
      </c>
    </row>
    <row r="1711" customFormat="false" ht="12.75" hidden="false" customHeight="false" outlineLevel="0" collapsed="false">
      <c r="A1711" s="0" t="n">
        <v>6371</v>
      </c>
      <c r="C1711" s="0" t="s">
        <v>2057</v>
      </c>
    </row>
    <row r="1712" customFormat="false" ht="12.75" hidden="false" customHeight="false" outlineLevel="0" collapsed="false">
      <c r="A1712" s="0" t="n">
        <v>10400</v>
      </c>
      <c r="C1712" s="0" t="s">
        <v>2058</v>
      </c>
    </row>
    <row r="1713" customFormat="false" ht="12.75" hidden="false" customHeight="false" outlineLevel="0" collapsed="false">
      <c r="A1713" s="0" t="n">
        <v>8035</v>
      </c>
      <c r="C1713" s="0" t="s">
        <v>2059</v>
      </c>
    </row>
    <row r="1714" customFormat="false" ht="12.75" hidden="false" customHeight="false" outlineLevel="0" collapsed="false">
      <c r="A1714" s="0" t="n">
        <v>7033</v>
      </c>
      <c r="C1714" s="0" t="s">
        <v>2060</v>
      </c>
    </row>
    <row r="1715" customFormat="false" ht="12.75" hidden="false" customHeight="false" outlineLevel="0" collapsed="false">
      <c r="A1715" s="0" t="n">
        <v>6658</v>
      </c>
      <c r="B1715" s="0" t="n">
        <v>11111</v>
      </c>
      <c r="C1715" s="0" t="s">
        <v>2061</v>
      </c>
      <c r="D1715" s="29" t="n">
        <v>5060130</v>
      </c>
      <c r="E1715" s="0" t="n">
        <v>11111</v>
      </c>
    </row>
    <row r="1716" customFormat="false" ht="12.75" hidden="false" customHeight="false" outlineLevel="0" collapsed="false">
      <c r="A1716" s="0" t="n">
        <v>9411</v>
      </c>
      <c r="B1716" s="0" t="n">
        <v>94963</v>
      </c>
      <c r="C1716" s="0" t="s">
        <v>2062</v>
      </c>
      <c r="D1716" s="29" t="n">
        <v>2000</v>
      </c>
      <c r="E1716" s="0" t="n">
        <v>94963</v>
      </c>
    </row>
    <row r="1717" customFormat="false" ht="12.75" hidden="false" customHeight="false" outlineLevel="0" collapsed="false">
      <c r="A1717" s="0" t="n">
        <v>8955</v>
      </c>
      <c r="B1717" s="0" t="n">
        <v>90296</v>
      </c>
      <c r="C1717" s="0" t="s">
        <v>2063</v>
      </c>
      <c r="D1717" s="29" t="n">
        <v>800000</v>
      </c>
      <c r="E1717" s="0" t="n">
        <v>90296</v>
      </c>
    </row>
    <row r="1718" customFormat="false" ht="12.75" hidden="false" customHeight="false" outlineLevel="0" collapsed="false">
      <c r="A1718" s="0" t="n">
        <v>8202</v>
      </c>
      <c r="B1718" s="0" t="n">
        <v>51148</v>
      </c>
      <c r="C1718" s="0" t="s">
        <v>2064</v>
      </c>
      <c r="D1718" s="29" t="n">
        <v>10000</v>
      </c>
      <c r="E1718" s="0" t="n">
        <v>51148</v>
      </c>
    </row>
    <row r="1719" customFormat="false" ht="12.75" hidden="false" customHeight="false" outlineLevel="0" collapsed="false">
      <c r="A1719" s="0" t="n">
        <v>9398</v>
      </c>
      <c r="B1719" s="0" t="n">
        <v>94407</v>
      </c>
      <c r="C1719" s="0" t="s">
        <v>2065</v>
      </c>
      <c r="D1719" s="29" t="n">
        <v>3200</v>
      </c>
      <c r="E1719" s="0" t="n">
        <v>94407</v>
      </c>
    </row>
    <row r="1720" customFormat="false" ht="12.75" hidden="false" customHeight="false" outlineLevel="0" collapsed="false">
      <c r="A1720" s="0" t="n">
        <v>8376</v>
      </c>
      <c r="B1720" s="0" t="n">
        <v>83293</v>
      </c>
      <c r="C1720" s="0" t="s">
        <v>2066</v>
      </c>
      <c r="D1720" s="29" t="n">
        <v>1200000</v>
      </c>
      <c r="E1720" s="0" t="n">
        <v>83293</v>
      </c>
    </row>
    <row r="1721" customFormat="false" ht="12.75" hidden="false" customHeight="false" outlineLevel="0" collapsed="false">
      <c r="A1721" s="0" t="n">
        <v>5797</v>
      </c>
      <c r="B1721" s="0" t="n">
        <v>56063</v>
      </c>
      <c r="C1721" s="0" t="s">
        <v>2067</v>
      </c>
      <c r="D1721" s="29" t="n">
        <v>800000</v>
      </c>
      <c r="E1721" s="0" t="n">
        <v>56063</v>
      </c>
    </row>
    <row r="1722" customFormat="false" ht="12.75" hidden="false" customHeight="false" outlineLevel="0" collapsed="false">
      <c r="A1722" s="0" t="n">
        <v>6815</v>
      </c>
      <c r="B1722" s="0" t="n">
        <v>72157</v>
      </c>
      <c r="C1722" s="0" t="s">
        <v>2068</v>
      </c>
      <c r="D1722" s="29" t="n">
        <v>0</v>
      </c>
      <c r="E1722" s="0" t="n">
        <v>72157</v>
      </c>
    </row>
    <row r="1723" customFormat="false" ht="12.75" hidden="false" customHeight="false" outlineLevel="0" collapsed="false">
      <c r="A1723" s="0" t="n">
        <v>9972</v>
      </c>
      <c r="B1723" s="0" t="n">
        <v>73433</v>
      </c>
      <c r="C1723" s="0" t="s">
        <v>2069</v>
      </c>
      <c r="D1723" s="29" t="n">
        <v>1428715</v>
      </c>
      <c r="E1723" s="0" t="n">
        <v>73433</v>
      </c>
    </row>
    <row r="1724" customFormat="false" ht="12.75" hidden="false" customHeight="false" outlineLevel="0" collapsed="false">
      <c r="A1724" s="0" t="n">
        <v>8518</v>
      </c>
      <c r="B1724" s="0" t="n">
        <v>82072</v>
      </c>
      <c r="C1724" s="0" t="s">
        <v>2070</v>
      </c>
      <c r="D1724" s="29" t="n">
        <v>0</v>
      </c>
      <c r="E1724" s="0" t="n">
        <v>82072</v>
      </c>
    </row>
    <row r="1725" customFormat="false" ht="12.75" hidden="false" customHeight="false" outlineLevel="0" collapsed="false">
      <c r="A1725" s="0" t="n">
        <v>7440</v>
      </c>
      <c r="B1725" s="0" t="n">
        <v>5435</v>
      </c>
      <c r="C1725" s="0" t="s">
        <v>2071</v>
      </c>
      <c r="D1725" s="29" t="n">
        <v>10000</v>
      </c>
      <c r="E1725" s="0" t="n">
        <v>5435</v>
      </c>
    </row>
    <row r="1726" customFormat="false" ht="12.75" hidden="false" customHeight="false" outlineLevel="0" collapsed="false">
      <c r="A1726" s="0" t="n">
        <v>5154</v>
      </c>
      <c r="B1726" s="0" t="n">
        <v>1642</v>
      </c>
      <c r="C1726" s="0" t="s">
        <v>2072</v>
      </c>
      <c r="D1726" s="29" t="n">
        <v>0</v>
      </c>
      <c r="E1726" s="0" t="n">
        <v>1642</v>
      </c>
    </row>
    <row r="1727" customFormat="false" ht="12.75" hidden="false" customHeight="false" outlineLevel="0" collapsed="false">
      <c r="A1727" s="0" t="n">
        <v>5904</v>
      </c>
      <c r="B1727" s="0" t="n">
        <v>59270</v>
      </c>
      <c r="C1727" s="0" t="s">
        <v>2073</v>
      </c>
      <c r="D1727" s="29" t="n">
        <v>400000</v>
      </c>
      <c r="E1727" s="0" t="n">
        <v>59270</v>
      </c>
    </row>
    <row r="1728" customFormat="false" ht="12.75" hidden="false" customHeight="false" outlineLevel="0" collapsed="false">
      <c r="A1728" s="0" t="n">
        <v>5950</v>
      </c>
      <c r="B1728" s="0" t="n">
        <v>61392</v>
      </c>
      <c r="C1728" s="0" t="s">
        <v>2074</v>
      </c>
      <c r="D1728" s="29" t="n">
        <v>11749837</v>
      </c>
      <c r="E1728" s="0" t="n">
        <v>61392</v>
      </c>
    </row>
    <row r="1729" customFormat="false" ht="12.75" hidden="false" customHeight="false" outlineLevel="0" collapsed="false">
      <c r="A1729" s="0" t="n">
        <v>6753</v>
      </c>
      <c r="B1729" s="0" t="n">
        <v>74385</v>
      </c>
      <c r="C1729" s="0" t="s">
        <v>2075</v>
      </c>
      <c r="D1729" s="29" t="n">
        <v>800000</v>
      </c>
      <c r="E1729" s="0" t="n">
        <v>74385</v>
      </c>
    </row>
    <row r="1730" customFormat="false" ht="12.75" hidden="false" customHeight="false" outlineLevel="0" collapsed="false">
      <c r="A1730" s="0" t="n">
        <v>8593</v>
      </c>
      <c r="B1730" s="0" t="n">
        <v>87711</v>
      </c>
      <c r="C1730" s="0" t="s">
        <v>2076</v>
      </c>
      <c r="D1730" s="29" t="n">
        <v>320000</v>
      </c>
      <c r="E1730" s="0" t="n">
        <v>87711</v>
      </c>
    </row>
    <row r="1731" customFormat="false" ht="12.75" hidden="false" customHeight="false" outlineLevel="0" collapsed="false">
      <c r="A1731" s="0" t="n">
        <v>10097</v>
      </c>
      <c r="B1731" s="0" t="n">
        <v>115128</v>
      </c>
      <c r="C1731" s="0" t="s">
        <v>2077</v>
      </c>
      <c r="D1731" s="29" t="n">
        <v>0</v>
      </c>
      <c r="E1731" s="0" t="n">
        <v>115128</v>
      </c>
    </row>
    <row r="1732" customFormat="false" ht="12.75" hidden="false" customHeight="false" outlineLevel="0" collapsed="false">
      <c r="A1732" s="0" t="n">
        <v>10330</v>
      </c>
      <c r="B1732" s="0" t="n">
        <v>99499</v>
      </c>
      <c r="C1732" s="0" t="s">
        <v>2078</v>
      </c>
      <c r="D1732" s="29" t="n">
        <v>560000</v>
      </c>
      <c r="E1732" s="0" t="n">
        <v>99499</v>
      </c>
    </row>
    <row r="1733" customFormat="false" ht="12.75" hidden="false" customHeight="false" outlineLevel="0" collapsed="false">
      <c r="A1733" s="0" t="n">
        <v>8710</v>
      </c>
      <c r="B1733" s="0" t="n">
        <v>82099</v>
      </c>
      <c r="C1733" s="0" t="s">
        <v>2079</v>
      </c>
      <c r="D1733" s="29" t="n">
        <v>1600000</v>
      </c>
      <c r="E1733" s="0" t="n">
        <v>82099</v>
      </c>
    </row>
    <row r="1734" customFormat="false" ht="12.75" hidden="false" customHeight="false" outlineLevel="0" collapsed="false">
      <c r="A1734" s="0" t="n">
        <v>9269</v>
      </c>
      <c r="B1734" s="0" t="n">
        <v>1664</v>
      </c>
      <c r="C1734" s="0" t="s">
        <v>2080</v>
      </c>
      <c r="D1734" s="29" t="n">
        <v>0</v>
      </c>
      <c r="E1734" s="0" t="n">
        <v>1664</v>
      </c>
    </row>
    <row r="1735" customFormat="false" ht="12.75" hidden="false" customHeight="false" outlineLevel="0" collapsed="false">
      <c r="A1735" s="0" t="n">
        <v>7585</v>
      </c>
      <c r="B1735" s="0" t="n">
        <v>80318</v>
      </c>
      <c r="C1735" s="0" t="s">
        <v>2081</v>
      </c>
      <c r="D1735" s="29" t="n">
        <v>1</v>
      </c>
      <c r="E1735" s="0" t="n">
        <v>80318</v>
      </c>
    </row>
    <row r="1736" customFormat="false" ht="12.75" hidden="false" customHeight="false" outlineLevel="0" collapsed="false">
      <c r="A1736" s="0" t="n">
        <v>9031</v>
      </c>
      <c r="B1736" s="0" t="n">
        <v>87155</v>
      </c>
      <c r="C1736" s="0" t="s">
        <v>2082</v>
      </c>
      <c r="D1736" s="29" t="n">
        <v>2000</v>
      </c>
      <c r="E1736" s="0" t="n">
        <v>87155</v>
      </c>
    </row>
    <row r="1737" customFormat="false" ht="12.75" hidden="false" customHeight="false" outlineLevel="0" collapsed="false">
      <c r="A1737" s="0" t="n">
        <v>9321</v>
      </c>
      <c r="B1737" s="0" t="n">
        <v>90380</v>
      </c>
      <c r="C1737" s="0" t="s">
        <v>2083</v>
      </c>
      <c r="D1737" s="29" t="n">
        <v>40000</v>
      </c>
      <c r="E1737" s="0" t="n">
        <v>90380</v>
      </c>
    </row>
    <row r="1738" customFormat="false" ht="12.75" hidden="false" customHeight="false" outlineLevel="0" collapsed="false">
      <c r="A1738" s="0" t="n">
        <v>7603</v>
      </c>
      <c r="B1738" s="0" t="n">
        <v>80304</v>
      </c>
      <c r="C1738" s="0" t="s">
        <v>2084</v>
      </c>
      <c r="D1738" s="29" t="n">
        <v>1</v>
      </c>
      <c r="E1738" s="0" t="n">
        <v>80304</v>
      </c>
    </row>
    <row r="1739" customFormat="false" ht="12.75" hidden="false" customHeight="false" outlineLevel="0" collapsed="false">
      <c r="A1739" s="0" t="n">
        <v>6603</v>
      </c>
      <c r="B1739" s="0" t="n">
        <v>70853</v>
      </c>
      <c r="C1739" s="0" t="s">
        <v>2085</v>
      </c>
      <c r="D1739" s="29" t="n">
        <v>5000000</v>
      </c>
      <c r="E1739" s="0" t="n">
        <v>70853</v>
      </c>
    </row>
    <row r="1740" customFormat="false" ht="12.75" hidden="false" customHeight="false" outlineLevel="0" collapsed="false">
      <c r="A1740" s="0" t="n">
        <v>8650</v>
      </c>
      <c r="B1740" s="0" t="n">
        <v>83298</v>
      </c>
      <c r="C1740" s="0" t="s">
        <v>2086</v>
      </c>
      <c r="D1740" s="29" t="n">
        <v>0</v>
      </c>
      <c r="E1740" s="0" t="n">
        <v>83298</v>
      </c>
    </row>
    <row r="1741" customFormat="false" ht="12.75" hidden="false" customHeight="false" outlineLevel="0" collapsed="false">
      <c r="A1741" s="0" t="n">
        <v>10044</v>
      </c>
      <c r="B1741" s="0" t="n">
        <v>76168</v>
      </c>
      <c r="C1741" s="0" t="s">
        <v>2087</v>
      </c>
      <c r="D1741" s="29" t="n">
        <v>8000000</v>
      </c>
      <c r="E1741" s="0" t="n">
        <v>76168</v>
      </c>
    </row>
    <row r="1742" customFormat="false" ht="12.75" hidden="false" customHeight="false" outlineLevel="0" collapsed="false">
      <c r="A1742" s="0" t="n">
        <v>9592</v>
      </c>
      <c r="B1742" s="0" t="n">
        <v>54997</v>
      </c>
      <c r="C1742" s="0" t="s">
        <v>2088</v>
      </c>
      <c r="D1742" s="29" t="n">
        <v>0</v>
      </c>
      <c r="E1742" s="0" t="n">
        <v>54997</v>
      </c>
    </row>
    <row r="1743" customFormat="false" ht="12.75" hidden="false" customHeight="false" outlineLevel="0" collapsed="false">
      <c r="A1743" s="0" t="n">
        <v>9326</v>
      </c>
      <c r="B1743" s="0" t="n">
        <v>86919</v>
      </c>
      <c r="C1743" s="0" t="s">
        <v>2089</v>
      </c>
      <c r="D1743" s="29" t="n">
        <v>0</v>
      </c>
      <c r="E1743" s="0" t="n">
        <v>86919</v>
      </c>
    </row>
    <row r="1744" customFormat="false" ht="12.75" hidden="false" customHeight="false" outlineLevel="0" collapsed="false">
      <c r="A1744" s="0" t="n">
        <v>9438</v>
      </c>
      <c r="B1744" s="0" t="n">
        <v>86455</v>
      </c>
      <c r="C1744" s="0" t="s">
        <v>2090</v>
      </c>
      <c r="D1744" s="29" t="n">
        <v>100000000</v>
      </c>
      <c r="E1744" s="0" t="n">
        <v>86455</v>
      </c>
    </row>
    <row r="1745" customFormat="false" ht="12.75" hidden="false" customHeight="false" outlineLevel="0" collapsed="false">
      <c r="A1745" s="0" t="n">
        <v>8633</v>
      </c>
      <c r="B1745" s="0" t="n">
        <v>86457</v>
      </c>
      <c r="C1745" s="0" t="s">
        <v>2091</v>
      </c>
      <c r="D1745" s="29" t="n">
        <v>100000000</v>
      </c>
      <c r="E1745" s="0" t="n">
        <v>86457</v>
      </c>
    </row>
    <row r="1746" customFormat="false" ht="12.75" hidden="false" customHeight="false" outlineLevel="0" collapsed="false">
      <c r="A1746" s="0" t="n">
        <v>9960</v>
      </c>
      <c r="B1746" s="0" t="n">
        <v>91965</v>
      </c>
      <c r="C1746" s="0" t="s">
        <v>2092</v>
      </c>
      <c r="D1746" s="29" t="n">
        <v>1</v>
      </c>
      <c r="E1746" s="0" t="n">
        <v>91965</v>
      </c>
    </row>
    <row r="1747" customFormat="false" ht="12.75" hidden="false" customHeight="false" outlineLevel="0" collapsed="false">
      <c r="A1747" s="0" t="n">
        <v>8073</v>
      </c>
      <c r="B1747" s="0" t="n">
        <v>81189</v>
      </c>
      <c r="C1747" s="0" t="s">
        <v>2093</v>
      </c>
      <c r="D1747" s="29" t="n">
        <v>200000</v>
      </c>
      <c r="E1747" s="0" t="n">
        <v>81189</v>
      </c>
    </row>
    <row r="1748" customFormat="false" ht="12.75" hidden="false" customHeight="false" outlineLevel="0" collapsed="false">
      <c r="A1748" s="0" t="n">
        <v>8977</v>
      </c>
      <c r="B1748" s="0" t="n">
        <v>67843</v>
      </c>
      <c r="C1748" s="0" t="s">
        <v>2094</v>
      </c>
      <c r="D1748" s="29" t="n">
        <v>0</v>
      </c>
      <c r="E1748" s="0" t="n">
        <v>67843</v>
      </c>
    </row>
    <row r="1749" customFormat="false" ht="12.75" hidden="false" customHeight="false" outlineLevel="0" collapsed="false">
      <c r="A1749" s="0" t="n">
        <v>9689</v>
      </c>
      <c r="B1749" s="0" t="n">
        <v>57106</v>
      </c>
      <c r="C1749" s="0" t="s">
        <v>2095</v>
      </c>
      <c r="D1749" s="29" t="n">
        <v>400000</v>
      </c>
      <c r="E1749" s="0" t="n">
        <v>57106</v>
      </c>
    </row>
    <row r="1750" customFormat="false" ht="12.75" hidden="false" customHeight="false" outlineLevel="0" collapsed="false">
      <c r="A1750" s="0" t="n">
        <v>10107</v>
      </c>
      <c r="B1750" s="0" t="n">
        <v>106205</v>
      </c>
      <c r="C1750" s="0" t="s">
        <v>2096</v>
      </c>
      <c r="D1750" s="29" t="n">
        <v>160000</v>
      </c>
      <c r="E1750" s="0" t="n">
        <v>106205</v>
      </c>
    </row>
    <row r="1751" customFormat="false" ht="12.75" hidden="false" customHeight="false" outlineLevel="0" collapsed="false">
      <c r="A1751" s="0" t="n">
        <v>6519</v>
      </c>
      <c r="B1751" s="0" t="n">
        <v>71747</v>
      </c>
      <c r="C1751" s="0" t="s">
        <v>2097</v>
      </c>
      <c r="D1751" s="29" t="n">
        <v>0</v>
      </c>
      <c r="E1751" s="0" t="n">
        <v>71747</v>
      </c>
    </row>
    <row r="1752" customFormat="false" ht="12.75" hidden="false" customHeight="false" outlineLevel="0" collapsed="false">
      <c r="A1752" s="0" t="n">
        <v>9032</v>
      </c>
      <c r="B1752" s="0" t="n">
        <v>88051</v>
      </c>
      <c r="C1752" s="0" t="s">
        <v>2098</v>
      </c>
      <c r="D1752" s="29" t="n">
        <v>8000</v>
      </c>
      <c r="E1752" s="0" t="n">
        <v>88051</v>
      </c>
    </row>
    <row r="1753" customFormat="false" ht="12.75" hidden="false" customHeight="false" outlineLevel="0" collapsed="false">
      <c r="A1753" s="0" t="n">
        <v>5636</v>
      </c>
      <c r="B1753" s="0" t="n">
        <v>51212</v>
      </c>
      <c r="C1753" s="0" t="s">
        <v>2099</v>
      </c>
      <c r="D1753" s="29" t="n">
        <v>1200000</v>
      </c>
      <c r="E1753" s="0" t="n">
        <v>51212</v>
      </c>
    </row>
    <row r="1754" customFormat="false" ht="12.75" hidden="false" customHeight="false" outlineLevel="0" collapsed="false">
      <c r="A1754" s="0" t="n">
        <v>9396</v>
      </c>
      <c r="B1754" s="0" t="n">
        <v>94223</v>
      </c>
      <c r="C1754" s="0" t="s">
        <v>2100</v>
      </c>
      <c r="D1754" s="29" t="n">
        <v>0</v>
      </c>
      <c r="E1754" s="0" t="n">
        <v>94223</v>
      </c>
    </row>
    <row r="1755" customFormat="false" ht="12.75" hidden="false" customHeight="false" outlineLevel="0" collapsed="false">
      <c r="A1755" s="0" t="n">
        <v>5584</v>
      </c>
      <c r="B1755" s="0" t="n">
        <v>50919</v>
      </c>
      <c r="C1755" s="0" t="s">
        <v>2101</v>
      </c>
      <c r="D1755" s="29" t="n">
        <v>0</v>
      </c>
      <c r="E1755" s="0" t="n">
        <v>50919</v>
      </c>
    </row>
    <row r="1756" customFormat="false" ht="12.75" hidden="false" customHeight="false" outlineLevel="0" collapsed="false">
      <c r="A1756" s="0" t="n">
        <v>5426</v>
      </c>
      <c r="B1756" s="0" t="n">
        <v>27671</v>
      </c>
      <c r="C1756" s="0" t="s">
        <v>2102</v>
      </c>
      <c r="D1756" s="29" t="n">
        <v>0</v>
      </c>
      <c r="E1756" s="0" t="n">
        <v>27671</v>
      </c>
    </row>
    <row r="1757" customFormat="false" ht="12.75" hidden="false" customHeight="false" outlineLevel="0" collapsed="false">
      <c r="A1757" s="0" t="n">
        <v>6660</v>
      </c>
      <c r="B1757" s="0" t="n">
        <v>5444</v>
      </c>
      <c r="C1757" s="0" t="s">
        <v>305</v>
      </c>
      <c r="D1757" s="29" t="n">
        <v>500000</v>
      </c>
      <c r="E1757" s="0" t="n">
        <v>5444</v>
      </c>
    </row>
    <row r="1758" customFormat="false" ht="12.75" hidden="false" customHeight="false" outlineLevel="0" collapsed="false">
      <c r="A1758" s="0" t="n">
        <v>5295</v>
      </c>
      <c r="B1758" s="0" t="n">
        <v>5866</v>
      </c>
      <c r="C1758" s="0" t="s">
        <v>2103</v>
      </c>
      <c r="D1758" s="29" t="n">
        <v>0</v>
      </c>
      <c r="E1758" s="0" t="n">
        <v>5866</v>
      </c>
    </row>
    <row r="1759" customFormat="false" ht="12.75" hidden="false" customHeight="false" outlineLevel="0" collapsed="false">
      <c r="A1759" s="0" t="n">
        <v>5717</v>
      </c>
      <c r="B1759" s="0" t="n">
        <v>54120</v>
      </c>
      <c r="C1759" s="0" t="s">
        <v>2104</v>
      </c>
      <c r="D1759" s="29" t="n">
        <v>1859001</v>
      </c>
      <c r="E1759" s="0" t="n">
        <v>54120</v>
      </c>
    </row>
    <row r="1760" customFormat="false" ht="12.75" hidden="false" customHeight="false" outlineLevel="0" collapsed="false">
      <c r="A1760" s="0" t="n">
        <v>9034</v>
      </c>
      <c r="B1760" s="0" t="n">
        <v>87205</v>
      </c>
      <c r="C1760" s="0" t="s">
        <v>2105</v>
      </c>
      <c r="D1760" s="29" t="n">
        <v>20000</v>
      </c>
      <c r="E1760" s="0" t="n">
        <v>87205</v>
      </c>
    </row>
    <row r="1761" customFormat="false" ht="12.75" hidden="false" customHeight="false" outlineLevel="0" collapsed="false">
      <c r="A1761" s="0" t="n">
        <v>8747</v>
      </c>
      <c r="B1761" s="0" t="n">
        <v>50521</v>
      </c>
      <c r="C1761" s="0" t="s">
        <v>2106</v>
      </c>
      <c r="D1761" s="29" t="n">
        <v>80000</v>
      </c>
      <c r="E1761" s="0" t="n">
        <v>50521</v>
      </c>
    </row>
    <row r="1762" customFormat="false" ht="12.75" hidden="false" customHeight="false" outlineLevel="0" collapsed="false">
      <c r="A1762" s="0" t="n">
        <v>5778</v>
      </c>
      <c r="B1762" s="0" t="n">
        <v>55729</v>
      </c>
      <c r="C1762" s="0" t="s">
        <v>2107</v>
      </c>
      <c r="D1762" s="29" t="n">
        <v>0</v>
      </c>
      <c r="E1762" s="0" t="n">
        <v>55729</v>
      </c>
    </row>
    <row r="1763" customFormat="false" ht="12.75" hidden="false" customHeight="false" outlineLevel="0" collapsed="false">
      <c r="A1763" s="0" t="n">
        <v>7446</v>
      </c>
      <c r="B1763" s="0" t="n">
        <v>55120</v>
      </c>
      <c r="C1763" s="0" t="s">
        <v>2108</v>
      </c>
      <c r="D1763" s="29" t="n">
        <v>10000</v>
      </c>
      <c r="E1763" s="0" t="n">
        <v>55120</v>
      </c>
    </row>
    <row r="1764" customFormat="false" ht="12.75" hidden="false" customHeight="false" outlineLevel="0" collapsed="false">
      <c r="A1764" s="0" t="n">
        <v>9726</v>
      </c>
      <c r="B1764" s="0" t="n">
        <v>85450</v>
      </c>
      <c r="C1764" s="0" t="s">
        <v>2109</v>
      </c>
      <c r="D1764" s="29" t="n">
        <v>15000000</v>
      </c>
      <c r="E1764" s="0" t="n">
        <v>85450</v>
      </c>
    </row>
    <row r="1765" customFormat="false" ht="12.75" hidden="false" customHeight="false" outlineLevel="0" collapsed="false">
      <c r="A1765" s="0" t="n">
        <v>9403</v>
      </c>
      <c r="B1765" s="0" t="n">
        <v>94476</v>
      </c>
      <c r="C1765" s="0" t="s">
        <v>2110</v>
      </c>
      <c r="D1765" s="29" t="n">
        <v>6000</v>
      </c>
      <c r="E1765" s="0" t="n">
        <v>94476</v>
      </c>
    </row>
    <row r="1766" customFormat="false" ht="12.75" hidden="false" customHeight="false" outlineLevel="0" collapsed="false">
      <c r="A1766" s="0" t="n">
        <v>9502</v>
      </c>
      <c r="B1766" s="0" t="n">
        <v>83369</v>
      </c>
      <c r="C1766" s="0" t="s">
        <v>2111</v>
      </c>
      <c r="D1766" s="29" t="n">
        <v>1</v>
      </c>
      <c r="E1766" s="0" t="n">
        <v>83369</v>
      </c>
    </row>
    <row r="1767" customFormat="false" ht="12.75" hidden="false" customHeight="false" outlineLevel="0" collapsed="false">
      <c r="A1767" s="0" t="n">
        <v>6723</v>
      </c>
      <c r="B1767" s="0" t="n">
        <v>62620</v>
      </c>
      <c r="C1767" s="0" t="s">
        <v>2112</v>
      </c>
      <c r="D1767" s="29" t="n">
        <v>10000</v>
      </c>
      <c r="E1767" s="0" t="n">
        <v>62620</v>
      </c>
    </row>
    <row r="1768" customFormat="false" ht="12.75" hidden="false" customHeight="false" outlineLevel="0" collapsed="false">
      <c r="A1768" s="0" t="n">
        <v>6014</v>
      </c>
      <c r="B1768" s="0" t="n">
        <v>63597</v>
      </c>
      <c r="C1768" s="0" t="s">
        <v>196</v>
      </c>
      <c r="D1768" s="29" t="n">
        <v>5000000</v>
      </c>
      <c r="E1768" s="0" t="n">
        <v>63597</v>
      </c>
    </row>
    <row r="1769" customFormat="false" ht="12.75" hidden="false" customHeight="false" outlineLevel="0" collapsed="false">
      <c r="A1769" s="0" t="n">
        <v>5912</v>
      </c>
      <c r="B1769" s="0" t="n">
        <v>59361</v>
      </c>
      <c r="C1769" s="0" t="s">
        <v>2113</v>
      </c>
      <c r="D1769" s="29" t="n">
        <v>3960116</v>
      </c>
      <c r="E1769" s="0" t="n">
        <v>59361</v>
      </c>
    </row>
    <row r="1770" customFormat="false" ht="12.75" hidden="false" customHeight="false" outlineLevel="0" collapsed="false">
      <c r="A1770" s="0" t="n">
        <v>5753</v>
      </c>
      <c r="B1770" s="0" t="n">
        <v>55109</v>
      </c>
      <c r="C1770" s="0" t="s">
        <v>73</v>
      </c>
      <c r="D1770" s="29" t="n">
        <v>57887897</v>
      </c>
      <c r="E1770" s="0" t="n">
        <v>55109</v>
      </c>
    </row>
    <row r="1771" customFormat="false" ht="12.75" hidden="false" customHeight="false" outlineLevel="0" collapsed="false">
      <c r="A1771" s="0" t="n">
        <v>8651</v>
      </c>
      <c r="B1771" s="0" t="n">
        <v>87582</v>
      </c>
      <c r="C1771" s="0" t="s">
        <v>2114</v>
      </c>
      <c r="D1771" s="29" t="n">
        <v>0</v>
      </c>
      <c r="E1771" s="0" t="n">
        <v>87582</v>
      </c>
    </row>
    <row r="1772" customFormat="false" ht="12.75" hidden="false" customHeight="false" outlineLevel="0" collapsed="false">
      <c r="A1772" s="0" t="n">
        <v>8673</v>
      </c>
      <c r="B1772" s="0" t="n">
        <v>36473</v>
      </c>
      <c r="C1772" s="0" t="s">
        <v>2115</v>
      </c>
      <c r="D1772" s="29" t="n">
        <v>1600000</v>
      </c>
      <c r="E1772" s="0" t="n">
        <v>36473</v>
      </c>
    </row>
    <row r="1773" customFormat="false" ht="12.75" hidden="false" customHeight="false" outlineLevel="0" collapsed="false">
      <c r="A1773" s="0" t="n">
        <v>8463</v>
      </c>
      <c r="B1773" s="0" t="n">
        <v>81923</v>
      </c>
      <c r="C1773" s="0" t="s">
        <v>2116</v>
      </c>
      <c r="D1773" s="29" t="n">
        <v>91152</v>
      </c>
      <c r="E1773" s="0" t="n">
        <v>81923</v>
      </c>
    </row>
    <row r="1774" customFormat="false" ht="12.75" hidden="false" customHeight="false" outlineLevel="0" collapsed="false">
      <c r="A1774" s="0" t="n">
        <v>8655</v>
      </c>
      <c r="B1774" s="0" t="n">
        <v>77993</v>
      </c>
      <c r="C1774" s="0" t="s">
        <v>2117</v>
      </c>
      <c r="D1774" s="29" t="n">
        <v>10000000</v>
      </c>
      <c r="E1774" s="0" t="n">
        <v>77993</v>
      </c>
    </row>
    <row r="1775" customFormat="false" ht="12.75" hidden="false" customHeight="false" outlineLevel="0" collapsed="false">
      <c r="A1775" s="0" t="n">
        <v>6083</v>
      </c>
      <c r="B1775" s="0" t="n">
        <v>65297</v>
      </c>
      <c r="C1775" s="0" t="s">
        <v>2118</v>
      </c>
      <c r="D1775" s="29" t="n">
        <v>20000000</v>
      </c>
      <c r="E1775" s="0" t="n">
        <v>65297</v>
      </c>
    </row>
    <row r="1776" customFormat="false" ht="12.75" hidden="false" customHeight="false" outlineLevel="0" collapsed="false">
      <c r="A1776" s="0" t="n">
        <v>6966</v>
      </c>
      <c r="B1776" s="0" t="n">
        <v>1709</v>
      </c>
      <c r="C1776" s="0" t="s">
        <v>295</v>
      </c>
      <c r="D1776" s="29" t="n">
        <v>10000</v>
      </c>
      <c r="E1776" s="0" t="n">
        <v>1709</v>
      </c>
    </row>
    <row r="1777" customFormat="false" ht="12.75" hidden="false" customHeight="false" outlineLevel="0" collapsed="false">
      <c r="A1777" s="0" t="n">
        <v>6674</v>
      </c>
      <c r="B1777" s="0" t="n">
        <v>72284</v>
      </c>
      <c r="C1777" s="0" t="s">
        <v>2119</v>
      </c>
      <c r="D1777" s="29" t="n">
        <v>0</v>
      </c>
      <c r="E1777" s="0" t="n">
        <v>72284</v>
      </c>
    </row>
    <row r="1778" customFormat="false" ht="12.75" hidden="false" customHeight="false" outlineLevel="0" collapsed="false">
      <c r="A1778" s="0" t="n">
        <v>9448</v>
      </c>
      <c r="B1778" s="0" t="n">
        <v>95668</v>
      </c>
      <c r="C1778" s="0" t="s">
        <v>2120</v>
      </c>
      <c r="D1778" s="29" t="n">
        <v>2000</v>
      </c>
      <c r="E1778" s="0" t="n">
        <v>95668</v>
      </c>
    </row>
    <row r="1779" customFormat="false" ht="12.75" hidden="false" customHeight="false" outlineLevel="0" collapsed="false">
      <c r="A1779" s="0" t="n">
        <v>8951</v>
      </c>
      <c r="B1779" s="0" t="n">
        <v>1714</v>
      </c>
      <c r="C1779" s="0" t="s">
        <v>2121</v>
      </c>
      <c r="D1779" s="29" t="n">
        <v>0</v>
      </c>
      <c r="E1779" s="0" t="n">
        <v>1714</v>
      </c>
    </row>
    <row r="1780" customFormat="false" ht="12.75" hidden="false" customHeight="false" outlineLevel="0" collapsed="false">
      <c r="A1780" s="0" t="n">
        <v>9678</v>
      </c>
      <c r="B1780" s="0" t="n">
        <v>97895</v>
      </c>
      <c r="C1780" s="0" t="s">
        <v>2122</v>
      </c>
      <c r="D1780" s="29" t="n">
        <v>2000</v>
      </c>
      <c r="E1780" s="0" t="n">
        <v>97895</v>
      </c>
    </row>
    <row r="1781" customFormat="false" ht="12.75" hidden="false" customHeight="false" outlineLevel="0" collapsed="false">
      <c r="A1781" s="0" t="n">
        <v>9701</v>
      </c>
      <c r="B1781" s="0" t="n">
        <v>91084</v>
      </c>
      <c r="C1781" s="0" t="s">
        <v>2123</v>
      </c>
      <c r="D1781" s="29" t="n">
        <v>40000</v>
      </c>
      <c r="E1781" s="0" t="n">
        <v>91084</v>
      </c>
    </row>
    <row r="1782" customFormat="false" ht="12.75" hidden="false" customHeight="false" outlineLevel="0" collapsed="false">
      <c r="A1782" s="0" t="n">
        <v>7340</v>
      </c>
      <c r="B1782" s="0" t="n">
        <v>56065</v>
      </c>
      <c r="C1782" s="0" t="s">
        <v>2124</v>
      </c>
      <c r="D1782" s="29" t="n">
        <v>400000</v>
      </c>
      <c r="E1782" s="0" t="n">
        <v>56065</v>
      </c>
    </row>
    <row r="1783" customFormat="false" ht="12.75" hidden="false" customHeight="false" outlineLevel="0" collapsed="false">
      <c r="A1783" s="0" t="n">
        <v>9036</v>
      </c>
      <c r="B1783" s="0" t="n">
        <v>86131</v>
      </c>
      <c r="C1783" s="0" t="s">
        <v>2125</v>
      </c>
      <c r="D1783" s="29" t="n">
        <v>0</v>
      </c>
      <c r="E1783" s="0" t="n">
        <v>86131</v>
      </c>
    </row>
    <row r="1784" customFormat="false" ht="12.75" hidden="false" customHeight="false" outlineLevel="0" collapsed="false">
      <c r="A1784" s="0" t="n">
        <v>8572</v>
      </c>
      <c r="B1784" s="0" t="n">
        <v>81960</v>
      </c>
      <c r="C1784" s="0" t="s">
        <v>2126</v>
      </c>
      <c r="D1784" s="29" t="n">
        <v>3929506</v>
      </c>
      <c r="E1784" s="0" t="n">
        <v>81960</v>
      </c>
    </row>
    <row r="1785" customFormat="false" ht="12.75" hidden="false" customHeight="false" outlineLevel="0" collapsed="false">
      <c r="A1785" s="0" t="n">
        <v>8565</v>
      </c>
      <c r="B1785" s="0" t="n">
        <v>83388</v>
      </c>
      <c r="C1785" s="0" t="s">
        <v>2127</v>
      </c>
      <c r="D1785" s="29" t="n">
        <v>26765</v>
      </c>
      <c r="E1785" s="0" t="n">
        <v>83388</v>
      </c>
    </row>
    <row r="1786" customFormat="false" ht="12.75" hidden="false" customHeight="false" outlineLevel="0" collapsed="false">
      <c r="A1786" s="0" t="n">
        <v>8215</v>
      </c>
      <c r="B1786" s="0" t="n">
        <v>55926</v>
      </c>
      <c r="C1786" s="0" t="s">
        <v>2128</v>
      </c>
      <c r="D1786" s="29" t="n">
        <v>0</v>
      </c>
      <c r="E1786" s="0" t="n">
        <v>55926</v>
      </c>
    </row>
    <row r="1787" customFormat="false" ht="12.75" hidden="false" customHeight="false" outlineLevel="0" collapsed="false">
      <c r="A1787" s="0" t="n">
        <v>9329</v>
      </c>
      <c r="B1787" s="0" t="n">
        <v>87202</v>
      </c>
      <c r="C1787" s="0" t="s">
        <v>2129</v>
      </c>
      <c r="D1787" s="29" t="n">
        <v>0</v>
      </c>
      <c r="E1787" s="0" t="n">
        <v>87202</v>
      </c>
    </row>
    <row r="1788" customFormat="false" ht="12.75" hidden="false" customHeight="false" outlineLevel="0" collapsed="false">
      <c r="A1788" s="0" t="n">
        <v>9498</v>
      </c>
      <c r="B1788" s="0" t="n">
        <v>96248</v>
      </c>
      <c r="C1788" s="0" t="s">
        <v>2130</v>
      </c>
      <c r="D1788" s="29" t="n">
        <v>131984</v>
      </c>
      <c r="E1788" s="0" t="n">
        <v>96248</v>
      </c>
    </row>
    <row r="1789" customFormat="false" ht="12.75" hidden="false" customHeight="false" outlineLevel="0" collapsed="false">
      <c r="A1789" s="0" t="n">
        <v>7588</v>
      </c>
      <c r="B1789" s="0" t="n">
        <v>80316</v>
      </c>
      <c r="C1789" s="0" t="s">
        <v>2131</v>
      </c>
      <c r="D1789" s="29" t="n">
        <v>1</v>
      </c>
      <c r="E1789" s="0" t="n">
        <v>80316</v>
      </c>
    </row>
    <row r="1790" customFormat="false" ht="12.75" hidden="false" customHeight="false" outlineLevel="0" collapsed="false">
      <c r="A1790" s="0" t="n">
        <v>5389</v>
      </c>
      <c r="B1790" s="0" t="n">
        <v>26317</v>
      </c>
      <c r="C1790" s="0" t="s">
        <v>2132</v>
      </c>
      <c r="D1790" s="29" t="n">
        <v>0</v>
      </c>
      <c r="E1790" s="0" t="n">
        <v>26317</v>
      </c>
    </row>
    <row r="1791" customFormat="false" ht="12.75" hidden="false" customHeight="false" outlineLevel="0" collapsed="false">
      <c r="A1791" s="0" t="n">
        <v>8488</v>
      </c>
      <c r="B1791" s="0" t="n">
        <v>82777</v>
      </c>
      <c r="C1791" s="0" t="s">
        <v>2133</v>
      </c>
      <c r="D1791" s="29" t="n">
        <v>532269</v>
      </c>
      <c r="E1791" s="0" t="n">
        <v>82777</v>
      </c>
    </row>
    <row r="1792" customFormat="false" ht="12.75" hidden="false" customHeight="false" outlineLevel="0" collapsed="false">
      <c r="A1792" s="0" t="n">
        <v>5157</v>
      </c>
      <c r="B1792" s="0" t="n">
        <v>1735</v>
      </c>
      <c r="C1792" s="0" t="s">
        <v>2134</v>
      </c>
      <c r="D1792" s="29" t="n">
        <v>0</v>
      </c>
      <c r="E1792" s="0" t="n">
        <v>1735</v>
      </c>
    </row>
    <row r="1793" customFormat="false" ht="12.75" hidden="false" customHeight="false" outlineLevel="0" collapsed="false">
      <c r="A1793" s="0" t="n">
        <v>9037</v>
      </c>
      <c r="B1793" s="0" t="n">
        <v>89881</v>
      </c>
      <c r="C1793" s="0" t="s">
        <v>2135</v>
      </c>
      <c r="D1793" s="29" t="n">
        <v>2000</v>
      </c>
      <c r="E1793" s="0" t="n">
        <v>89881</v>
      </c>
    </row>
    <row r="1794" customFormat="false" ht="12.75" hidden="false" customHeight="false" outlineLevel="0" collapsed="false">
      <c r="A1794" s="0" t="n">
        <v>6708</v>
      </c>
      <c r="B1794" s="0" t="n">
        <v>73230</v>
      </c>
      <c r="C1794" s="0" t="s">
        <v>2136</v>
      </c>
      <c r="D1794" s="29" t="n">
        <v>80000</v>
      </c>
      <c r="E1794" s="0" t="n">
        <v>73230</v>
      </c>
    </row>
    <row r="1795" customFormat="false" ht="12.75" hidden="false" customHeight="false" outlineLevel="0" collapsed="false">
      <c r="A1795" s="0" t="n">
        <v>6739</v>
      </c>
      <c r="B1795" s="0" t="n">
        <v>1740</v>
      </c>
      <c r="C1795" s="0" t="s">
        <v>2137</v>
      </c>
      <c r="D1795" s="29" t="n">
        <v>0</v>
      </c>
      <c r="E1795" s="0" t="n">
        <v>1740</v>
      </c>
    </row>
    <row r="1796" customFormat="false" ht="12.75" hidden="false" customHeight="false" outlineLevel="0" collapsed="false">
      <c r="A1796" s="0" t="n">
        <v>9731</v>
      </c>
      <c r="B1796" s="0" t="n">
        <v>99777</v>
      </c>
      <c r="C1796" s="0" t="s">
        <v>2138</v>
      </c>
      <c r="D1796" s="29" t="n">
        <v>8000</v>
      </c>
      <c r="E1796" s="0" t="n">
        <v>99777</v>
      </c>
    </row>
    <row r="1797" customFormat="false" ht="12.75" hidden="false" customHeight="false" outlineLevel="0" collapsed="false">
      <c r="A1797" s="0" t="n">
        <v>8643</v>
      </c>
      <c r="B1797" s="0" t="n">
        <v>88265</v>
      </c>
      <c r="C1797" s="0" t="s">
        <v>2139</v>
      </c>
      <c r="D1797" s="29" t="n">
        <v>100000000</v>
      </c>
      <c r="E1797" s="0" t="n">
        <v>88265</v>
      </c>
    </row>
    <row r="1798" customFormat="false" ht="12.75" hidden="false" customHeight="false" outlineLevel="0" collapsed="false">
      <c r="A1798" s="0" t="n">
        <v>8642</v>
      </c>
      <c r="B1798" s="0" t="n">
        <v>88264</v>
      </c>
      <c r="C1798" s="0" t="s">
        <v>2140</v>
      </c>
      <c r="D1798" s="29" t="n">
        <v>100000000</v>
      </c>
      <c r="E1798" s="0" t="n">
        <v>88264</v>
      </c>
    </row>
    <row r="1799" customFormat="false" ht="12.75" hidden="false" customHeight="false" outlineLevel="0" collapsed="false">
      <c r="A1799" s="0" t="n">
        <v>8640</v>
      </c>
      <c r="B1799" s="0" t="n">
        <v>88253</v>
      </c>
      <c r="C1799" s="0" t="s">
        <v>2141</v>
      </c>
      <c r="D1799" s="29" t="n">
        <v>100000000</v>
      </c>
      <c r="E1799" s="0" t="n">
        <v>88253</v>
      </c>
    </row>
    <row r="1800" customFormat="false" ht="12.75" hidden="false" customHeight="false" outlineLevel="0" collapsed="false">
      <c r="A1800" s="0" t="n">
        <v>8641</v>
      </c>
      <c r="B1800" s="0" t="n">
        <v>88256</v>
      </c>
      <c r="C1800" s="0" t="s">
        <v>2142</v>
      </c>
      <c r="D1800" s="29" t="n">
        <v>100000000</v>
      </c>
      <c r="E1800" s="0" t="n">
        <v>88256</v>
      </c>
    </row>
    <row r="1801" customFormat="false" ht="12.75" hidden="false" customHeight="false" outlineLevel="0" collapsed="false">
      <c r="A1801" s="0" t="n">
        <v>9951</v>
      </c>
      <c r="B1801" s="0" t="n">
        <v>111124</v>
      </c>
      <c r="C1801" s="0" t="s">
        <v>2143</v>
      </c>
      <c r="D1801" s="29" t="n">
        <v>0</v>
      </c>
      <c r="E1801" s="0" t="n">
        <v>111124</v>
      </c>
    </row>
    <row r="1802" customFormat="false" ht="12.75" hidden="false" customHeight="false" outlineLevel="0" collapsed="false">
      <c r="A1802" s="0" t="n">
        <v>1165</v>
      </c>
      <c r="B1802" s="0" t="n">
        <v>1321</v>
      </c>
      <c r="C1802" s="0" t="s">
        <v>2144</v>
      </c>
      <c r="D1802" s="29" t="n">
        <v>0</v>
      </c>
      <c r="E1802" s="0" t="n">
        <v>1321</v>
      </c>
    </row>
    <row r="1803" customFormat="false" ht="12.75" hidden="false" customHeight="false" outlineLevel="0" collapsed="false">
      <c r="A1803" s="0" t="n">
        <v>9796</v>
      </c>
      <c r="B1803" s="0" t="n">
        <v>95005</v>
      </c>
      <c r="C1803" s="0" t="s">
        <v>2144</v>
      </c>
      <c r="D1803" s="29" t="n">
        <v>5000000</v>
      </c>
      <c r="E1803" s="0" t="n">
        <v>95005</v>
      </c>
    </row>
    <row r="1804" customFormat="false" ht="12.75" hidden="false" customHeight="false" outlineLevel="0" collapsed="false">
      <c r="A1804" s="0" t="n">
        <v>8965</v>
      </c>
      <c r="B1804" s="0" t="n">
        <v>80323</v>
      </c>
      <c r="C1804" s="0" t="s">
        <v>2145</v>
      </c>
      <c r="D1804" s="29" t="n">
        <v>0</v>
      </c>
      <c r="E1804" s="0" t="n">
        <v>80323</v>
      </c>
    </row>
    <row r="1805" customFormat="false" ht="12.75" hidden="false" customHeight="false" outlineLevel="0" collapsed="false">
      <c r="A1805" s="0" t="n">
        <v>9038</v>
      </c>
      <c r="B1805" s="0" t="n">
        <v>93440</v>
      </c>
      <c r="C1805" s="0" t="s">
        <v>2146</v>
      </c>
      <c r="D1805" s="29" t="n">
        <v>2000</v>
      </c>
      <c r="E1805" s="0" t="n">
        <v>93440</v>
      </c>
    </row>
    <row r="1806" customFormat="false" ht="12.75" hidden="false" customHeight="false" outlineLevel="0" collapsed="false">
      <c r="A1806" s="0" t="n">
        <v>8859</v>
      </c>
      <c r="B1806" s="0" t="n">
        <v>92045</v>
      </c>
      <c r="C1806" s="0" t="s">
        <v>2147</v>
      </c>
      <c r="D1806" s="29" t="n">
        <v>120000</v>
      </c>
      <c r="E1806" s="0" t="n">
        <v>92045</v>
      </c>
    </row>
    <row r="1807" customFormat="false" ht="12.75" hidden="false" customHeight="false" outlineLevel="0" collapsed="false">
      <c r="A1807" s="0" t="n">
        <v>8526</v>
      </c>
      <c r="B1807" s="0" t="n">
        <v>3792</v>
      </c>
      <c r="C1807" s="0" t="s">
        <v>2148</v>
      </c>
      <c r="D1807" s="29" t="n">
        <v>400000</v>
      </c>
      <c r="E1807" s="0" t="n">
        <v>3792</v>
      </c>
    </row>
    <row r="1808" customFormat="false" ht="12.75" hidden="false" customHeight="false" outlineLevel="0" collapsed="false">
      <c r="A1808" s="0" t="n">
        <v>7575</v>
      </c>
      <c r="B1808" s="0" t="n">
        <v>80537</v>
      </c>
      <c r="C1808" s="0" t="s">
        <v>2149</v>
      </c>
      <c r="D1808" s="29" t="n">
        <v>1</v>
      </c>
      <c r="E1808" s="0" t="n">
        <v>80537</v>
      </c>
    </row>
    <row r="1809" customFormat="false" ht="12.75" hidden="false" customHeight="false" outlineLevel="0" collapsed="false">
      <c r="A1809" s="0" t="n">
        <v>5759</v>
      </c>
      <c r="B1809" s="0" t="n">
        <v>55276</v>
      </c>
      <c r="C1809" s="0" t="s">
        <v>2150</v>
      </c>
      <c r="D1809" s="29" t="n">
        <v>0</v>
      </c>
      <c r="E1809" s="0" t="n">
        <v>55276</v>
      </c>
    </row>
    <row r="1810" customFormat="false" ht="12.75" hidden="false" customHeight="false" outlineLevel="0" collapsed="false">
      <c r="A1810" s="0" t="n">
        <v>6461</v>
      </c>
      <c r="B1810" s="0" t="n">
        <v>59399</v>
      </c>
      <c r="C1810" s="0" t="s">
        <v>2151</v>
      </c>
      <c r="D1810" s="29" t="n">
        <v>100000000</v>
      </c>
      <c r="E1810" s="0" t="n">
        <v>59399</v>
      </c>
    </row>
    <row r="1811" customFormat="false" ht="12.75" hidden="false" customHeight="false" outlineLevel="0" collapsed="false">
      <c r="A1811" s="0" t="n">
        <v>6980</v>
      </c>
      <c r="B1811" s="0" t="n">
        <v>66682</v>
      </c>
      <c r="C1811" s="0" t="s">
        <v>238</v>
      </c>
      <c r="D1811" s="29" t="n">
        <v>7000000</v>
      </c>
      <c r="E1811" s="0" t="n">
        <v>66682</v>
      </c>
    </row>
    <row r="1812" customFormat="false" ht="12.75" hidden="false" customHeight="false" outlineLevel="0" collapsed="false">
      <c r="A1812" s="0" t="n">
        <v>6140</v>
      </c>
      <c r="B1812" s="0" t="n">
        <v>67928</v>
      </c>
      <c r="C1812" s="0" t="s">
        <v>2152</v>
      </c>
      <c r="D1812" s="29" t="n">
        <v>0</v>
      </c>
      <c r="E1812" s="0" t="n">
        <v>67928</v>
      </c>
    </row>
    <row r="1813" customFormat="false" ht="12.75" hidden="false" customHeight="false" outlineLevel="0" collapsed="false">
      <c r="A1813" s="0" t="n">
        <v>9039</v>
      </c>
      <c r="B1813" s="0" t="n">
        <v>90593</v>
      </c>
      <c r="C1813" s="0" t="s">
        <v>2153</v>
      </c>
      <c r="D1813" s="29" t="n">
        <v>2000</v>
      </c>
      <c r="E1813" s="0" t="n">
        <v>90593</v>
      </c>
    </row>
    <row r="1814" customFormat="false" ht="12.75" hidden="false" customHeight="false" outlineLevel="0" collapsed="false">
      <c r="A1814" s="0" t="n">
        <v>8701</v>
      </c>
      <c r="B1814" s="0" t="n">
        <v>82939</v>
      </c>
      <c r="C1814" s="0" t="s">
        <v>2154</v>
      </c>
      <c r="D1814" s="29" t="n">
        <v>80000</v>
      </c>
      <c r="E1814" s="0" t="n">
        <v>82939</v>
      </c>
    </row>
    <row r="1815" customFormat="false" ht="12.75" hidden="false" customHeight="false" outlineLevel="0" collapsed="false">
      <c r="A1815" s="0" t="n">
        <v>7564</v>
      </c>
      <c r="B1815" s="0" t="n">
        <v>80100</v>
      </c>
      <c r="C1815" s="0" t="s">
        <v>2155</v>
      </c>
      <c r="D1815" s="29" t="n">
        <v>1</v>
      </c>
      <c r="E1815" s="0" t="n">
        <v>80100</v>
      </c>
    </row>
    <row r="1816" customFormat="false" ht="12.75" hidden="false" customHeight="false" outlineLevel="0" collapsed="false">
      <c r="A1816" s="0" t="n">
        <v>9122</v>
      </c>
      <c r="B1816" s="0" t="n">
        <v>88790</v>
      </c>
      <c r="C1816" s="0" t="s">
        <v>2156</v>
      </c>
      <c r="D1816" s="29" t="n">
        <v>1360</v>
      </c>
      <c r="E1816" s="0" t="n">
        <v>88790</v>
      </c>
    </row>
    <row r="1817" customFormat="false" ht="12.75" hidden="false" customHeight="false" outlineLevel="0" collapsed="false">
      <c r="A1817" s="0" t="n">
        <v>5337</v>
      </c>
      <c r="B1817" s="0" t="n">
        <v>11175</v>
      </c>
      <c r="C1817" s="0" t="s">
        <v>285</v>
      </c>
      <c r="D1817" s="29" t="n">
        <v>5000000</v>
      </c>
      <c r="E1817" s="0" t="n">
        <v>11175</v>
      </c>
    </row>
    <row r="1818" customFormat="false" ht="12.75" hidden="false" customHeight="false" outlineLevel="0" collapsed="false">
      <c r="A1818" s="0" t="n">
        <v>9899</v>
      </c>
      <c r="B1818" s="0" t="n">
        <v>87846</v>
      </c>
      <c r="C1818" s="0" t="s">
        <v>412</v>
      </c>
      <c r="D1818" s="29" t="n">
        <v>3000000</v>
      </c>
      <c r="E1818" s="0" t="n">
        <v>87846</v>
      </c>
    </row>
    <row r="1819" customFormat="false" ht="12.75" hidden="false" customHeight="false" outlineLevel="0" collapsed="false">
      <c r="A1819" s="0" t="n">
        <v>7432</v>
      </c>
      <c r="B1819" s="0" t="n">
        <v>3796</v>
      </c>
      <c r="C1819" s="0" t="s">
        <v>2157</v>
      </c>
      <c r="D1819" s="29" t="n">
        <v>384290</v>
      </c>
      <c r="E1819" s="0" t="n">
        <v>3796</v>
      </c>
    </row>
    <row r="1820" customFormat="false" ht="12.75" hidden="false" customHeight="false" outlineLevel="0" collapsed="false">
      <c r="A1820" s="0" t="n">
        <v>5475</v>
      </c>
      <c r="B1820" s="0" t="n">
        <v>36533</v>
      </c>
      <c r="C1820" s="0" t="s">
        <v>2158</v>
      </c>
      <c r="D1820" s="29" t="n">
        <v>0</v>
      </c>
      <c r="E1820" s="0" t="n">
        <v>36533</v>
      </c>
    </row>
    <row r="1821" customFormat="false" ht="12.75" hidden="false" customHeight="false" outlineLevel="0" collapsed="false">
      <c r="A1821" s="0" t="n">
        <v>7635</v>
      </c>
      <c r="B1821" s="0" t="n">
        <v>80175</v>
      </c>
      <c r="C1821" s="0" t="s">
        <v>2159</v>
      </c>
      <c r="D1821" s="29" t="n">
        <v>198486</v>
      </c>
      <c r="E1821" s="0" t="n">
        <v>80175</v>
      </c>
    </row>
    <row r="1822" customFormat="false" ht="12.75" hidden="false" customHeight="false" outlineLevel="0" collapsed="false">
      <c r="A1822" s="0" t="n">
        <v>8368</v>
      </c>
      <c r="B1822" s="0" t="n">
        <v>82977</v>
      </c>
      <c r="C1822" s="0" t="s">
        <v>2160</v>
      </c>
      <c r="D1822" s="29" t="n">
        <v>1200000</v>
      </c>
      <c r="E1822" s="0" t="n">
        <v>82977</v>
      </c>
    </row>
    <row r="1823" customFormat="false" ht="12.75" hidden="false" customHeight="false" outlineLevel="0" collapsed="false">
      <c r="A1823" s="0" t="n">
        <v>5312</v>
      </c>
      <c r="B1823" s="0" t="n">
        <v>9321</v>
      </c>
      <c r="C1823" s="0" t="s">
        <v>2161</v>
      </c>
      <c r="D1823" s="29" t="n">
        <v>0</v>
      </c>
      <c r="E1823" s="0" t="n">
        <v>9321</v>
      </c>
    </row>
    <row r="1824" customFormat="false" ht="12.75" hidden="false" customHeight="false" outlineLevel="0" collapsed="false">
      <c r="A1824" s="0" t="n">
        <v>5401</v>
      </c>
      <c r="B1824" s="0" t="n">
        <v>26448</v>
      </c>
      <c r="C1824" s="0" t="s">
        <v>2162</v>
      </c>
      <c r="D1824" s="29" t="n">
        <v>400000</v>
      </c>
      <c r="E1824" s="0" t="n">
        <v>26448</v>
      </c>
    </row>
    <row r="1825" customFormat="false" ht="12.75" hidden="false" customHeight="false" outlineLevel="0" collapsed="false">
      <c r="A1825" s="0" t="n">
        <v>6091</v>
      </c>
      <c r="B1825" s="0" t="n">
        <v>65447</v>
      </c>
      <c r="C1825" s="0" t="s">
        <v>2163</v>
      </c>
      <c r="D1825" s="29" t="n">
        <v>0</v>
      </c>
      <c r="E1825" s="0" t="n">
        <v>65447</v>
      </c>
    </row>
    <row r="1826" customFormat="false" ht="12.75" hidden="false" customHeight="false" outlineLevel="0" collapsed="false">
      <c r="A1826" s="0" t="n">
        <v>7492</v>
      </c>
      <c r="B1826" s="0" t="n">
        <v>55145</v>
      </c>
      <c r="C1826" s="0" t="s">
        <v>2164</v>
      </c>
      <c r="D1826" s="29" t="n">
        <v>80000</v>
      </c>
      <c r="E1826" s="0" t="n">
        <v>55145</v>
      </c>
    </row>
    <row r="1827" customFormat="false" ht="12.75" hidden="false" customHeight="false" outlineLevel="0" collapsed="false">
      <c r="A1827" s="0" t="n">
        <v>6164</v>
      </c>
      <c r="B1827" s="0" t="n">
        <v>69154</v>
      </c>
      <c r="C1827" s="0" t="s">
        <v>2165</v>
      </c>
      <c r="D1827" s="29" t="n">
        <v>0</v>
      </c>
      <c r="E1827" s="0" t="n">
        <v>69154</v>
      </c>
    </row>
    <row r="1828" customFormat="false" ht="12.75" hidden="false" customHeight="false" outlineLevel="0" collapsed="false">
      <c r="A1828" s="0" t="n">
        <v>6168</v>
      </c>
      <c r="B1828" s="0" t="n">
        <v>69368</v>
      </c>
      <c r="C1828" s="0" t="s">
        <v>2166</v>
      </c>
      <c r="D1828" s="29" t="n">
        <v>250000</v>
      </c>
      <c r="E1828" s="0" t="n">
        <v>69368</v>
      </c>
    </row>
    <row r="1829" customFormat="false" ht="12.75" hidden="false" customHeight="false" outlineLevel="0" collapsed="false">
      <c r="A1829" s="0" t="n">
        <v>7625</v>
      </c>
      <c r="B1829" s="0" t="n">
        <v>80102</v>
      </c>
      <c r="C1829" s="0" t="s">
        <v>2167</v>
      </c>
      <c r="D1829" s="29" t="n">
        <v>1</v>
      </c>
      <c r="E1829" s="0" t="n">
        <v>80102</v>
      </c>
    </row>
    <row r="1830" customFormat="false" ht="12.75" hidden="false" customHeight="false" outlineLevel="0" collapsed="false">
      <c r="A1830" s="0" t="n">
        <v>8163</v>
      </c>
      <c r="B1830" s="0" t="n">
        <v>31304</v>
      </c>
      <c r="C1830" s="0" t="s">
        <v>2168</v>
      </c>
      <c r="D1830" s="29" t="n">
        <v>300000</v>
      </c>
      <c r="E1830" s="0" t="n">
        <v>31304</v>
      </c>
    </row>
    <row r="1831" customFormat="false" ht="12.75" hidden="false" customHeight="false" outlineLevel="0" collapsed="false">
      <c r="A1831" s="0" t="n">
        <v>6016</v>
      </c>
      <c r="B1831" s="0" t="n">
        <v>63682</v>
      </c>
      <c r="C1831" s="0" t="s">
        <v>2169</v>
      </c>
      <c r="D1831" s="29" t="n">
        <v>0</v>
      </c>
      <c r="E1831" s="0" t="n">
        <v>63682</v>
      </c>
    </row>
    <row r="1832" customFormat="false" ht="12.75" hidden="false" customHeight="false" outlineLevel="0" collapsed="false">
      <c r="A1832" s="0" t="n">
        <v>7542</v>
      </c>
      <c r="B1832" s="0" t="n">
        <v>72900</v>
      </c>
      <c r="C1832" s="0" t="s">
        <v>2170</v>
      </c>
      <c r="D1832" s="29" t="n">
        <v>5645415</v>
      </c>
      <c r="E1832" s="0" t="n">
        <v>72900</v>
      </c>
    </row>
    <row r="1833" customFormat="false" ht="12.75" hidden="false" customHeight="false" outlineLevel="0" collapsed="false">
      <c r="A1833" s="0" t="n">
        <v>8304</v>
      </c>
      <c r="B1833" s="0" t="n">
        <v>80632</v>
      </c>
      <c r="C1833" s="0" t="s">
        <v>2171</v>
      </c>
      <c r="D1833" s="29" t="n">
        <v>800000</v>
      </c>
      <c r="E1833" s="0" t="n">
        <v>80632</v>
      </c>
    </row>
    <row r="1834" customFormat="false" ht="12.75" hidden="false" customHeight="false" outlineLevel="0" collapsed="false">
      <c r="A1834" s="0" t="n">
        <v>7636</v>
      </c>
      <c r="B1834" s="0" t="n">
        <v>80178</v>
      </c>
      <c r="C1834" s="0" t="s">
        <v>2172</v>
      </c>
      <c r="D1834" s="29" t="n">
        <v>1</v>
      </c>
      <c r="E1834" s="0" t="n">
        <v>80178</v>
      </c>
    </row>
    <row r="1835" customFormat="false" ht="12.75" hidden="false" customHeight="false" outlineLevel="0" collapsed="false">
      <c r="A1835" s="0" t="n">
        <v>5711</v>
      </c>
      <c r="B1835" s="0" t="n">
        <v>54031</v>
      </c>
      <c r="C1835" s="0" t="s">
        <v>413</v>
      </c>
      <c r="D1835" s="29" t="n">
        <v>10000000</v>
      </c>
      <c r="E1835" s="0" t="n">
        <v>54031</v>
      </c>
    </row>
    <row r="1836" customFormat="false" ht="12.75" hidden="false" customHeight="false" outlineLevel="0" collapsed="false">
      <c r="A1836" s="0" t="n">
        <v>9537</v>
      </c>
      <c r="B1836" s="0" t="n">
        <v>96612</v>
      </c>
      <c r="C1836" s="0" t="s">
        <v>2173</v>
      </c>
      <c r="D1836" s="29" t="n">
        <v>144</v>
      </c>
      <c r="E1836" s="0" t="n">
        <v>96612</v>
      </c>
    </row>
    <row r="1837" customFormat="false" ht="12.75" hidden="false" customHeight="false" outlineLevel="0" collapsed="false">
      <c r="A1837" s="0" t="n">
        <v>5962</v>
      </c>
      <c r="B1837" s="0" t="n">
        <v>61896</v>
      </c>
      <c r="C1837" s="0" t="s">
        <v>2174</v>
      </c>
      <c r="D1837" s="29" t="n">
        <v>5000000</v>
      </c>
      <c r="E1837" s="0" t="n">
        <v>61896</v>
      </c>
    </row>
    <row r="1838" customFormat="false" ht="12.75" hidden="false" customHeight="false" outlineLevel="0" collapsed="false">
      <c r="A1838" s="0" t="n">
        <v>6107</v>
      </c>
      <c r="B1838" s="0" t="n">
        <v>66188</v>
      </c>
      <c r="C1838" s="0" t="s">
        <v>2175</v>
      </c>
      <c r="D1838" s="29" t="n">
        <v>40000</v>
      </c>
      <c r="E1838" s="0" t="n">
        <v>66188</v>
      </c>
    </row>
    <row r="1839" customFormat="false" ht="12.75" hidden="false" customHeight="false" outlineLevel="0" collapsed="false">
      <c r="A1839" s="0" t="n">
        <v>8129</v>
      </c>
      <c r="B1839" s="0" t="n">
        <v>79016</v>
      </c>
      <c r="C1839" s="0" t="s">
        <v>2176</v>
      </c>
      <c r="D1839" s="29" t="n">
        <v>0</v>
      </c>
      <c r="E1839" s="0" t="n">
        <v>79016</v>
      </c>
    </row>
    <row r="1840" customFormat="false" ht="12.75" hidden="false" customHeight="false" outlineLevel="0" collapsed="false">
      <c r="A1840" s="0" t="n">
        <v>8457</v>
      </c>
      <c r="B1840" s="0" t="n">
        <v>79031</v>
      </c>
      <c r="C1840" s="0" t="s">
        <v>2177</v>
      </c>
      <c r="D1840" s="29" t="n">
        <v>0</v>
      </c>
      <c r="E1840" s="0" t="n">
        <v>79031</v>
      </c>
    </row>
    <row r="1841" customFormat="false" ht="12.75" hidden="false" customHeight="false" outlineLevel="0" collapsed="false">
      <c r="A1841" s="0" t="n">
        <v>5159</v>
      </c>
      <c r="B1841" s="0" t="n">
        <v>1794</v>
      </c>
      <c r="C1841" s="0" t="s">
        <v>2178</v>
      </c>
      <c r="D1841" s="29" t="n">
        <v>10000</v>
      </c>
      <c r="E1841" s="0" t="n">
        <v>1794</v>
      </c>
    </row>
    <row r="1842" customFormat="false" ht="12.75" hidden="false" customHeight="false" outlineLevel="0" collapsed="false">
      <c r="A1842" s="0" t="n">
        <v>5354</v>
      </c>
      <c r="B1842" s="0" t="n">
        <v>12331</v>
      </c>
      <c r="C1842" s="0" t="s">
        <v>2179</v>
      </c>
      <c r="D1842" s="29" t="n">
        <v>0</v>
      </c>
      <c r="E1842" s="0" t="n">
        <v>12331</v>
      </c>
    </row>
    <row r="1843" customFormat="false" ht="12.75" hidden="false" customHeight="false" outlineLevel="0" collapsed="false">
      <c r="A1843" s="0" t="n">
        <v>5422</v>
      </c>
      <c r="B1843" s="0" t="n">
        <v>27087</v>
      </c>
      <c r="C1843" s="0" t="s">
        <v>2180</v>
      </c>
      <c r="D1843" s="29" t="n">
        <v>0</v>
      </c>
      <c r="E1843" s="0" t="n">
        <v>27087</v>
      </c>
    </row>
    <row r="1844" customFormat="false" ht="12.75" hidden="false" customHeight="false" outlineLevel="0" collapsed="false">
      <c r="A1844" s="0" t="n">
        <v>6078</v>
      </c>
      <c r="B1844" s="0" t="n">
        <v>65246</v>
      </c>
      <c r="C1844" s="0" t="s">
        <v>101</v>
      </c>
      <c r="D1844" s="29" t="n">
        <v>24817810</v>
      </c>
      <c r="E1844" s="0" t="n">
        <v>65246</v>
      </c>
    </row>
    <row r="1845" customFormat="false" ht="12.75" hidden="false" customHeight="false" outlineLevel="0" collapsed="false">
      <c r="A1845" s="0" t="n">
        <v>5876</v>
      </c>
      <c r="B1845" s="0" t="n">
        <v>58367</v>
      </c>
      <c r="C1845" s="0" t="s">
        <v>2181</v>
      </c>
      <c r="D1845" s="29" t="n">
        <v>0</v>
      </c>
      <c r="E1845" s="0" t="n">
        <v>58367</v>
      </c>
    </row>
    <row r="1846" customFormat="false" ht="12.75" hidden="false" customHeight="false" outlineLevel="0" collapsed="false">
      <c r="A1846" s="0" t="n">
        <v>9040</v>
      </c>
      <c r="B1846" s="0" t="n">
        <v>83274</v>
      </c>
      <c r="C1846" s="0" t="s">
        <v>2182</v>
      </c>
      <c r="D1846" s="29" t="n">
        <v>18730</v>
      </c>
      <c r="E1846" s="0" t="n">
        <v>83274</v>
      </c>
    </row>
    <row r="1847" customFormat="false" ht="12.75" hidden="false" customHeight="false" outlineLevel="0" collapsed="false">
      <c r="A1847" s="0" t="n">
        <v>5369</v>
      </c>
      <c r="B1847" s="0" t="n">
        <v>26142</v>
      </c>
      <c r="C1847" s="0" t="s">
        <v>2183</v>
      </c>
      <c r="D1847" s="29" t="n">
        <v>3011387</v>
      </c>
      <c r="E1847" s="0" t="n">
        <v>26142</v>
      </c>
    </row>
    <row r="1848" customFormat="false" ht="12.75" hidden="false" customHeight="false" outlineLevel="0" collapsed="false">
      <c r="A1848" s="0" t="n">
        <v>9041</v>
      </c>
      <c r="B1848" s="0" t="n">
        <v>85581</v>
      </c>
      <c r="C1848" s="0" t="s">
        <v>2184</v>
      </c>
      <c r="D1848" s="29" t="n">
        <v>2000</v>
      </c>
      <c r="E1848" s="0" t="n">
        <v>85581</v>
      </c>
    </row>
    <row r="1849" customFormat="false" ht="12.75" hidden="false" customHeight="false" outlineLevel="0" collapsed="false">
      <c r="A1849" s="0" t="n">
        <v>9043</v>
      </c>
      <c r="B1849" s="0" t="n">
        <v>90327</v>
      </c>
      <c r="C1849" s="0" t="s">
        <v>2185</v>
      </c>
      <c r="D1849" s="29" t="n">
        <v>2000</v>
      </c>
      <c r="E1849" s="0" t="n">
        <v>90327</v>
      </c>
    </row>
    <row r="1850" customFormat="false" ht="12.75" hidden="false" customHeight="false" outlineLevel="0" collapsed="false">
      <c r="A1850" s="0" t="n">
        <v>7341</v>
      </c>
      <c r="B1850" s="0" t="n">
        <v>55637</v>
      </c>
      <c r="C1850" s="0" t="s">
        <v>2186</v>
      </c>
      <c r="D1850" s="29" t="n">
        <v>0</v>
      </c>
      <c r="E1850" s="0" t="n">
        <v>55637</v>
      </c>
    </row>
    <row r="1851" customFormat="false" ht="12.75" hidden="false" customHeight="false" outlineLevel="0" collapsed="false">
      <c r="A1851" s="0" t="n">
        <v>5871</v>
      </c>
      <c r="B1851" s="0" t="n">
        <v>58189</v>
      </c>
      <c r="C1851" s="0" t="s">
        <v>2187</v>
      </c>
      <c r="D1851" s="29" t="n">
        <v>0</v>
      </c>
      <c r="E1851" s="0" t="n">
        <v>58189</v>
      </c>
    </row>
    <row r="1852" customFormat="false" ht="12.75" hidden="false" customHeight="false" outlineLevel="0" collapsed="false">
      <c r="A1852" s="0" t="n">
        <v>8508</v>
      </c>
      <c r="B1852" s="0" t="n">
        <v>56067</v>
      </c>
      <c r="C1852" s="0" t="s">
        <v>2188</v>
      </c>
      <c r="D1852" s="29" t="n">
        <v>400000</v>
      </c>
      <c r="E1852" s="0" t="n">
        <v>56067</v>
      </c>
    </row>
    <row r="1853" customFormat="false" ht="12.75" hidden="false" customHeight="false" outlineLevel="0" collapsed="false">
      <c r="A1853" s="0" t="n">
        <v>5027</v>
      </c>
      <c r="B1853" s="0" t="n">
        <v>119</v>
      </c>
      <c r="C1853" s="0" t="s">
        <v>2189</v>
      </c>
      <c r="D1853" s="29" t="n">
        <v>0</v>
      </c>
      <c r="E1853" s="0" t="n">
        <v>119</v>
      </c>
    </row>
    <row r="1854" customFormat="false" ht="12.75" hidden="false" customHeight="false" outlineLevel="0" collapsed="false">
      <c r="A1854" s="0" t="n">
        <v>6072</v>
      </c>
      <c r="B1854" s="0" t="n">
        <v>65009</v>
      </c>
      <c r="C1854" s="0" t="s">
        <v>2190</v>
      </c>
      <c r="D1854" s="29" t="n">
        <v>0</v>
      </c>
      <c r="E1854" s="0" t="n">
        <v>65009</v>
      </c>
    </row>
    <row r="1855" customFormat="false" ht="12.75" hidden="false" customHeight="false" outlineLevel="0" collapsed="false">
      <c r="A1855" s="0" t="n">
        <v>10184</v>
      </c>
      <c r="B1855" s="0" t="n">
        <v>83263</v>
      </c>
      <c r="C1855" s="0" t="s">
        <v>2191</v>
      </c>
      <c r="D1855" s="29" t="n">
        <v>1</v>
      </c>
      <c r="E1855" s="0" t="n">
        <v>83263</v>
      </c>
    </row>
    <row r="1856" customFormat="false" ht="12.75" hidden="false" customHeight="false" outlineLevel="0" collapsed="false">
      <c r="A1856" s="0" t="n">
        <v>8351</v>
      </c>
      <c r="B1856" s="0" t="n">
        <v>83033</v>
      </c>
      <c r="C1856" s="0" t="s">
        <v>2192</v>
      </c>
      <c r="D1856" s="29" t="n">
        <v>697622</v>
      </c>
      <c r="E1856" s="0" t="n">
        <v>83033</v>
      </c>
    </row>
    <row r="1857" customFormat="false" ht="12.75" hidden="false" customHeight="false" outlineLevel="0" collapsed="false">
      <c r="A1857" s="0" t="n">
        <v>10325</v>
      </c>
      <c r="B1857" s="0" t="n">
        <v>146526</v>
      </c>
      <c r="C1857" s="0" t="s">
        <v>2193</v>
      </c>
      <c r="D1857" s="29" t="n">
        <v>800000</v>
      </c>
      <c r="E1857" s="0" t="n">
        <v>146526</v>
      </c>
    </row>
    <row r="1858" customFormat="false" ht="12.75" hidden="false" customHeight="false" outlineLevel="0" collapsed="false">
      <c r="A1858" s="0" t="n">
        <v>5160</v>
      </c>
      <c r="B1858" s="0" t="n">
        <v>1799</v>
      </c>
      <c r="C1858" s="0" t="s">
        <v>243</v>
      </c>
      <c r="D1858" s="29" t="n">
        <v>500000</v>
      </c>
      <c r="E1858" s="0" t="n">
        <v>1799</v>
      </c>
    </row>
    <row r="1859" customFormat="false" ht="12.75" hidden="false" customHeight="false" outlineLevel="0" collapsed="false">
      <c r="A1859" s="0" t="n">
        <v>5161</v>
      </c>
      <c r="B1859" s="0" t="n">
        <v>1803</v>
      </c>
      <c r="C1859" s="0" t="s">
        <v>2194</v>
      </c>
      <c r="D1859" s="29" t="n">
        <v>75000000</v>
      </c>
      <c r="E1859" s="0" t="n">
        <v>1803</v>
      </c>
    </row>
    <row r="1860" customFormat="false" ht="12.75" hidden="false" customHeight="false" outlineLevel="0" collapsed="false">
      <c r="A1860" s="0" t="n">
        <v>6614</v>
      </c>
      <c r="B1860" s="0" t="n">
        <v>53939</v>
      </c>
      <c r="C1860" s="0" t="s">
        <v>2195</v>
      </c>
      <c r="D1860" s="29" t="n">
        <v>5000000</v>
      </c>
      <c r="E1860" s="0" t="n">
        <v>53939</v>
      </c>
    </row>
    <row r="1861" customFormat="false" ht="12.75" hidden="false" customHeight="false" outlineLevel="0" collapsed="false">
      <c r="A1861" s="0" t="n">
        <v>8584</v>
      </c>
      <c r="B1861" s="0" t="n">
        <v>87639</v>
      </c>
      <c r="C1861" s="0" t="s">
        <v>2196</v>
      </c>
      <c r="D1861" s="29" t="n">
        <v>1200000</v>
      </c>
      <c r="E1861" s="0" t="n">
        <v>87639</v>
      </c>
    </row>
    <row r="1862" customFormat="false" ht="12.75" hidden="false" customHeight="false" outlineLevel="0" collapsed="false">
      <c r="A1862" s="0" t="n">
        <v>9879</v>
      </c>
      <c r="B1862" s="0" t="n">
        <v>103900</v>
      </c>
      <c r="C1862" s="0" t="s">
        <v>2197</v>
      </c>
      <c r="D1862" s="29" t="n">
        <v>80000</v>
      </c>
      <c r="E1862" s="0" t="n">
        <v>103900</v>
      </c>
    </row>
    <row r="1863" customFormat="false" ht="12.75" hidden="false" customHeight="false" outlineLevel="0" collapsed="false">
      <c r="A1863" s="0" t="n">
        <v>5296</v>
      </c>
      <c r="B1863" s="0" t="n">
        <v>5874</v>
      </c>
      <c r="C1863" s="0" t="s">
        <v>2198</v>
      </c>
      <c r="D1863" s="29" t="n">
        <v>4000000</v>
      </c>
      <c r="E1863" s="0" t="n">
        <v>5874</v>
      </c>
    </row>
    <row r="1864" customFormat="false" ht="12.75" hidden="false" customHeight="false" outlineLevel="0" collapsed="false">
      <c r="A1864" s="0" t="n">
        <v>5515</v>
      </c>
      <c r="B1864" s="0" t="n">
        <v>47713</v>
      </c>
      <c r="C1864" s="0" t="s">
        <v>2199</v>
      </c>
      <c r="D1864" s="29" t="n">
        <v>0</v>
      </c>
      <c r="E1864" s="0" t="n">
        <v>47713</v>
      </c>
    </row>
    <row r="1865" customFormat="false" ht="12.75" hidden="false" customHeight="false" outlineLevel="0" collapsed="false">
      <c r="A1865" s="0" t="n">
        <v>7555</v>
      </c>
      <c r="B1865" s="0" t="n">
        <v>11581</v>
      </c>
      <c r="C1865" s="0" t="s">
        <v>2200</v>
      </c>
      <c r="D1865" s="29" t="n">
        <v>2400000</v>
      </c>
      <c r="E1865" s="0" t="n">
        <v>11581</v>
      </c>
    </row>
    <row r="1866" customFormat="false" ht="12.75" hidden="false" customHeight="false" outlineLevel="0" collapsed="false">
      <c r="A1866" s="0" t="n">
        <v>8753</v>
      </c>
      <c r="B1866" s="0" t="n">
        <v>90278</v>
      </c>
      <c r="C1866" s="0" t="s">
        <v>2201</v>
      </c>
      <c r="D1866" s="29" t="n">
        <v>160000</v>
      </c>
      <c r="E1866" s="0" t="n">
        <v>90278</v>
      </c>
    </row>
    <row r="1867" customFormat="false" ht="12.75" hidden="false" customHeight="false" outlineLevel="0" collapsed="false">
      <c r="A1867" s="0" t="n">
        <v>6855</v>
      </c>
      <c r="B1867" s="0" t="n">
        <v>1804</v>
      </c>
      <c r="C1867" s="0" t="s">
        <v>2202</v>
      </c>
      <c r="D1867" s="29" t="n">
        <v>0</v>
      </c>
      <c r="E1867" s="0" t="n">
        <v>1804</v>
      </c>
    </row>
    <row r="1868" customFormat="false" ht="12.75" hidden="false" customHeight="false" outlineLevel="0" collapsed="false">
      <c r="A1868" s="0" t="n">
        <v>5162</v>
      </c>
      <c r="B1868" s="0" t="n">
        <v>1805</v>
      </c>
      <c r="C1868" s="0" t="s">
        <v>2203</v>
      </c>
      <c r="D1868" s="29" t="n">
        <v>5000000</v>
      </c>
      <c r="E1868" s="0" t="n">
        <v>1805</v>
      </c>
    </row>
    <row r="1869" customFormat="false" ht="12.75" hidden="false" customHeight="false" outlineLevel="0" collapsed="false">
      <c r="A1869" s="0" t="n">
        <v>7423</v>
      </c>
      <c r="B1869" s="0" t="n">
        <v>58981</v>
      </c>
      <c r="C1869" s="0" t="s">
        <v>2204</v>
      </c>
      <c r="D1869" s="29" t="n">
        <v>2500000</v>
      </c>
      <c r="E1869" s="0" t="n">
        <v>58981</v>
      </c>
    </row>
    <row r="1870" customFormat="false" ht="12.75" hidden="false" customHeight="false" outlineLevel="0" collapsed="false">
      <c r="A1870" s="0" t="n">
        <v>5262</v>
      </c>
      <c r="B1870" s="0" t="n">
        <v>5193</v>
      </c>
      <c r="C1870" s="0" t="s">
        <v>2205</v>
      </c>
      <c r="D1870" s="29" t="n">
        <v>0</v>
      </c>
      <c r="E1870" s="0" t="n">
        <v>5193</v>
      </c>
    </row>
    <row r="1871" customFormat="false" ht="12.75" hidden="false" customHeight="false" outlineLevel="0" collapsed="false">
      <c r="A1871" s="0" t="n">
        <v>6724</v>
      </c>
      <c r="B1871" s="0" t="n">
        <v>31374</v>
      </c>
      <c r="C1871" s="0" t="s">
        <v>2206</v>
      </c>
      <c r="D1871" s="29" t="n">
        <v>0</v>
      </c>
      <c r="E1871" s="0" t="n">
        <v>31374</v>
      </c>
    </row>
    <row r="1872" customFormat="false" ht="12.75" hidden="false" customHeight="false" outlineLevel="0" collapsed="false">
      <c r="A1872" s="0" t="n">
        <v>8675</v>
      </c>
      <c r="B1872" s="0" t="n">
        <v>83381</v>
      </c>
      <c r="C1872" s="0" t="s">
        <v>2207</v>
      </c>
      <c r="D1872" s="29" t="n">
        <v>39937</v>
      </c>
      <c r="E1872" s="0" t="n">
        <v>83381</v>
      </c>
    </row>
    <row r="1873" customFormat="false" ht="12.75" hidden="false" customHeight="false" outlineLevel="0" collapsed="false">
      <c r="A1873" s="0" t="n">
        <v>6793</v>
      </c>
      <c r="B1873" s="0" t="n">
        <v>71794</v>
      </c>
      <c r="C1873" s="0" t="s">
        <v>2208</v>
      </c>
      <c r="D1873" s="29" t="n">
        <v>100000000</v>
      </c>
      <c r="E1873" s="0" t="n">
        <v>71794</v>
      </c>
    </row>
    <row r="1874" customFormat="false" ht="12.75" hidden="false" customHeight="false" outlineLevel="0" collapsed="false">
      <c r="A1874" s="0" t="n">
        <v>5583</v>
      </c>
      <c r="B1874" s="0" t="n">
        <v>50910</v>
      </c>
      <c r="C1874" s="0" t="s">
        <v>2209</v>
      </c>
      <c r="D1874" s="29" t="n">
        <v>996618</v>
      </c>
      <c r="E1874" s="0" t="n">
        <v>50910</v>
      </c>
    </row>
    <row r="1875" customFormat="false" ht="12.75" hidden="false" customHeight="false" outlineLevel="0" collapsed="false">
      <c r="A1875" s="0" t="n">
        <v>6690</v>
      </c>
      <c r="B1875" s="0" t="n">
        <v>11899</v>
      </c>
      <c r="C1875" s="0" t="s">
        <v>2210</v>
      </c>
      <c r="D1875" s="29" t="n">
        <v>40000</v>
      </c>
      <c r="E1875" s="0" t="n">
        <v>11899</v>
      </c>
    </row>
    <row r="1876" customFormat="false" ht="12.75" hidden="false" customHeight="false" outlineLevel="0" collapsed="false">
      <c r="A1876" s="0" t="n">
        <v>5680</v>
      </c>
      <c r="B1876" s="0" t="n">
        <v>53118</v>
      </c>
      <c r="C1876" s="0" t="s">
        <v>2211</v>
      </c>
      <c r="D1876" s="29" t="n">
        <v>0</v>
      </c>
      <c r="E1876" s="0" t="n">
        <v>53118</v>
      </c>
    </row>
    <row r="1877" customFormat="false" ht="12.75" hidden="false" customHeight="false" outlineLevel="0" collapsed="false">
      <c r="A1877" s="0" t="n">
        <v>9044</v>
      </c>
      <c r="B1877" s="0" t="n">
        <v>81023</v>
      </c>
      <c r="C1877" s="0" t="s">
        <v>2212</v>
      </c>
      <c r="D1877" s="29" t="n">
        <v>157219</v>
      </c>
      <c r="E1877" s="0" t="n">
        <v>81023</v>
      </c>
    </row>
    <row r="1878" customFormat="false" ht="12.75" hidden="false" customHeight="false" outlineLevel="0" collapsed="false">
      <c r="A1878" s="0" t="n">
        <v>8627</v>
      </c>
      <c r="B1878" s="0" t="n">
        <v>67910</v>
      </c>
      <c r="C1878" s="0" t="s">
        <v>2213</v>
      </c>
      <c r="D1878" s="29" t="n">
        <v>100000</v>
      </c>
      <c r="E1878" s="0" t="n">
        <v>67910</v>
      </c>
    </row>
    <row r="1879" customFormat="false" ht="12.75" hidden="false" customHeight="false" outlineLevel="0" collapsed="false">
      <c r="A1879" s="0" t="n">
        <v>6854</v>
      </c>
      <c r="B1879" s="0" t="n">
        <v>46274</v>
      </c>
      <c r="C1879" s="0" t="s">
        <v>2214</v>
      </c>
      <c r="D1879" s="29" t="n">
        <v>500000</v>
      </c>
      <c r="E1879" s="0" t="n">
        <v>46274</v>
      </c>
    </row>
    <row r="1880" customFormat="false" ht="12.75" hidden="false" customHeight="false" outlineLevel="0" collapsed="false">
      <c r="A1880" s="0" t="n">
        <v>5441</v>
      </c>
      <c r="B1880" s="0" t="n">
        <v>31387</v>
      </c>
      <c r="C1880" s="0" t="s">
        <v>415</v>
      </c>
      <c r="D1880" s="29" t="n">
        <v>98193341</v>
      </c>
      <c r="E1880" s="0" t="n">
        <v>31387</v>
      </c>
    </row>
    <row r="1881" customFormat="false" ht="12.75" hidden="false" customHeight="false" outlineLevel="0" collapsed="false">
      <c r="A1881" s="0" t="n">
        <v>8179</v>
      </c>
      <c r="B1881" s="0" t="n">
        <v>62799</v>
      </c>
      <c r="C1881" s="0" t="s">
        <v>2215</v>
      </c>
      <c r="D1881" s="29" t="n">
        <v>0</v>
      </c>
      <c r="E1881" s="0" t="n">
        <v>62799</v>
      </c>
    </row>
    <row r="1882" customFormat="false" ht="12.75" hidden="false" customHeight="false" outlineLevel="0" collapsed="false">
      <c r="A1882" s="0" t="n">
        <v>6000</v>
      </c>
      <c r="B1882" s="0" t="n">
        <v>63110</v>
      </c>
      <c r="C1882" s="0" t="s">
        <v>2216</v>
      </c>
      <c r="D1882" s="29" t="n">
        <v>4971273</v>
      </c>
      <c r="E1882" s="0" t="n">
        <v>63110</v>
      </c>
    </row>
    <row r="1883" customFormat="false" ht="12.75" hidden="false" customHeight="false" outlineLevel="0" collapsed="false">
      <c r="A1883" s="0" t="n">
        <v>8682</v>
      </c>
      <c r="B1883" s="0" t="n">
        <v>66336</v>
      </c>
      <c r="C1883" s="0" t="s">
        <v>2217</v>
      </c>
      <c r="D1883" s="29" t="n">
        <v>400000</v>
      </c>
      <c r="E1883" s="0" t="n">
        <v>66336</v>
      </c>
    </row>
    <row r="1884" customFormat="false" ht="12.75" hidden="false" customHeight="false" outlineLevel="0" collapsed="false">
      <c r="A1884" s="0" t="n">
        <v>9766</v>
      </c>
      <c r="B1884" s="0" t="n">
        <v>68848</v>
      </c>
      <c r="C1884" s="0" t="s">
        <v>2218</v>
      </c>
      <c r="D1884" s="29" t="n">
        <v>0</v>
      </c>
      <c r="E1884" s="0" t="n">
        <v>68848</v>
      </c>
    </row>
    <row r="1885" customFormat="false" ht="12.75" hidden="false" customHeight="false" outlineLevel="0" collapsed="false">
      <c r="A1885" s="0" t="n">
        <v>5792</v>
      </c>
      <c r="B1885" s="0" t="n">
        <v>56039</v>
      </c>
      <c r="C1885" s="0" t="s">
        <v>283</v>
      </c>
      <c r="D1885" s="29" t="n">
        <v>50000</v>
      </c>
      <c r="E1885" s="0" t="n">
        <v>56039</v>
      </c>
    </row>
    <row r="1886" customFormat="false" ht="12.75" hidden="false" customHeight="false" outlineLevel="0" collapsed="false">
      <c r="A1886" s="0" t="n">
        <v>10249</v>
      </c>
      <c r="B1886" s="0" t="n">
        <v>139309</v>
      </c>
      <c r="C1886" s="0" t="s">
        <v>2219</v>
      </c>
      <c r="D1886" s="29" t="n">
        <v>0</v>
      </c>
      <c r="E1886" s="0" t="n">
        <v>139309</v>
      </c>
    </row>
    <row r="1887" customFormat="false" ht="12.75" hidden="false" customHeight="false" outlineLevel="0" collapsed="false">
      <c r="A1887" s="0" t="n">
        <v>6108</v>
      </c>
      <c r="B1887" s="0" t="n">
        <v>66189</v>
      </c>
      <c r="C1887" s="0" t="s">
        <v>2220</v>
      </c>
      <c r="D1887" s="29" t="n">
        <v>3277845</v>
      </c>
      <c r="E1887" s="0" t="n">
        <v>66189</v>
      </c>
    </row>
    <row r="1888" customFormat="false" ht="12.75" hidden="false" customHeight="false" outlineLevel="0" collapsed="false">
      <c r="A1888" s="0" t="n">
        <v>8556</v>
      </c>
      <c r="B1888" s="0" t="n">
        <v>54846</v>
      </c>
      <c r="C1888" s="0" t="s">
        <v>2221</v>
      </c>
      <c r="D1888" s="29" t="n">
        <v>80000</v>
      </c>
      <c r="E1888" s="0" t="n">
        <v>54846</v>
      </c>
    </row>
    <row r="1889" customFormat="false" ht="12.75" hidden="false" customHeight="false" outlineLevel="0" collapsed="false">
      <c r="A1889" s="0" t="n">
        <v>7233</v>
      </c>
      <c r="B1889" s="0" t="n">
        <v>76488</v>
      </c>
      <c r="C1889" s="0" t="s">
        <v>2222</v>
      </c>
      <c r="D1889" s="29" t="n">
        <v>62866391</v>
      </c>
      <c r="E1889" s="0" t="n">
        <v>76488</v>
      </c>
    </row>
    <row r="1890" customFormat="false" ht="12.75" hidden="false" customHeight="false" outlineLevel="0" collapsed="false">
      <c r="A1890" s="0" t="n">
        <v>7488</v>
      </c>
      <c r="B1890" s="0" t="n">
        <v>36577</v>
      </c>
      <c r="C1890" s="0" t="s">
        <v>2223</v>
      </c>
      <c r="D1890" s="29" t="n">
        <v>0</v>
      </c>
      <c r="E1890" s="0" t="n">
        <v>36577</v>
      </c>
    </row>
    <row r="1891" customFormat="false" ht="12.75" hidden="false" customHeight="false" outlineLevel="0" collapsed="false">
      <c r="A1891" s="0" t="n">
        <v>9045</v>
      </c>
      <c r="B1891" s="0" t="n">
        <v>92993</v>
      </c>
      <c r="C1891" s="0" t="s">
        <v>2224</v>
      </c>
      <c r="D1891" s="29" t="n">
        <v>2000</v>
      </c>
      <c r="E1891" s="0" t="n">
        <v>92993</v>
      </c>
    </row>
    <row r="1892" customFormat="false" ht="12.75" hidden="false" customHeight="false" outlineLevel="0" collapsed="false">
      <c r="A1892" s="0" t="n">
        <v>9320</v>
      </c>
      <c r="B1892" s="0" t="n">
        <v>86066</v>
      </c>
      <c r="C1892" s="0" t="s">
        <v>2225</v>
      </c>
      <c r="D1892" s="29" t="n">
        <v>20000</v>
      </c>
      <c r="E1892" s="0" t="n">
        <v>86066</v>
      </c>
    </row>
    <row r="1893" customFormat="false" ht="12.75" hidden="false" customHeight="false" outlineLevel="0" collapsed="false">
      <c r="A1893" s="0" t="n">
        <v>8189</v>
      </c>
      <c r="B1893" s="0" t="n">
        <v>81617</v>
      </c>
      <c r="C1893" s="0" t="s">
        <v>2226</v>
      </c>
      <c r="D1893" s="29" t="n">
        <v>50148</v>
      </c>
      <c r="E1893" s="0" t="n">
        <v>81617</v>
      </c>
    </row>
    <row r="1894" customFormat="false" ht="12.75" hidden="false" customHeight="false" outlineLevel="0" collapsed="false">
      <c r="A1894" s="0" t="n">
        <v>8048</v>
      </c>
      <c r="B1894" s="0" t="n">
        <v>81014</v>
      </c>
      <c r="C1894" s="0" t="s">
        <v>2227</v>
      </c>
      <c r="D1894" s="29" t="n">
        <v>0</v>
      </c>
      <c r="E1894" s="0" t="n">
        <v>81014</v>
      </c>
    </row>
    <row r="1895" customFormat="false" ht="12.75" hidden="false" customHeight="false" outlineLevel="0" collapsed="false">
      <c r="A1895" s="0" t="n">
        <v>10213</v>
      </c>
      <c r="B1895" s="0" t="n">
        <v>66770</v>
      </c>
      <c r="C1895" s="0" t="s">
        <v>2228</v>
      </c>
      <c r="D1895" s="29" t="n">
        <v>1</v>
      </c>
      <c r="E1895" s="0" t="n">
        <v>66770</v>
      </c>
    </row>
    <row r="1896" customFormat="false" ht="12.75" hidden="false" customHeight="false" outlineLevel="0" collapsed="false">
      <c r="A1896" s="0" t="n">
        <v>6859</v>
      </c>
      <c r="B1896" s="0" t="n">
        <v>61729</v>
      </c>
      <c r="C1896" s="0" t="s">
        <v>2229</v>
      </c>
      <c r="D1896" s="29" t="n">
        <v>40000</v>
      </c>
      <c r="E1896" s="0" t="n">
        <v>61729</v>
      </c>
    </row>
    <row r="1897" customFormat="false" ht="12.75" hidden="false" customHeight="false" outlineLevel="0" collapsed="false">
      <c r="A1897" s="0" t="n">
        <v>6869</v>
      </c>
      <c r="B1897" s="0" t="n">
        <v>49088</v>
      </c>
      <c r="C1897" s="0" t="s">
        <v>2230</v>
      </c>
      <c r="D1897" s="29" t="n">
        <v>10000</v>
      </c>
      <c r="E1897" s="0" t="n">
        <v>49088</v>
      </c>
    </row>
    <row r="1898" customFormat="false" ht="12.75" hidden="false" customHeight="false" outlineLevel="0" collapsed="false">
      <c r="A1898" s="0" t="n">
        <v>5530</v>
      </c>
      <c r="B1898" s="0" t="n">
        <v>48672</v>
      </c>
      <c r="C1898" s="0" t="s">
        <v>2231</v>
      </c>
      <c r="D1898" s="29" t="n">
        <v>0</v>
      </c>
      <c r="E1898" s="0" t="n">
        <v>48672</v>
      </c>
    </row>
    <row r="1899" customFormat="false" ht="12.75" hidden="false" customHeight="false" outlineLevel="0" collapsed="false">
      <c r="A1899" s="0" t="n">
        <v>6671</v>
      </c>
      <c r="B1899" s="0" t="n">
        <v>58804</v>
      </c>
      <c r="C1899" s="0" t="s">
        <v>2232</v>
      </c>
      <c r="D1899" s="29" t="n">
        <v>2400000</v>
      </c>
      <c r="E1899" s="0" t="n">
        <v>58804</v>
      </c>
    </row>
    <row r="1900" customFormat="false" ht="12.75" hidden="false" customHeight="false" outlineLevel="0" collapsed="false">
      <c r="A1900" s="0" t="n">
        <v>7344</v>
      </c>
      <c r="B1900" s="0" t="n">
        <v>55639</v>
      </c>
      <c r="C1900" s="0" t="s">
        <v>2233</v>
      </c>
      <c r="D1900" s="29" t="n">
        <v>0</v>
      </c>
      <c r="E1900" s="0" t="n">
        <v>55639</v>
      </c>
    </row>
    <row r="1901" customFormat="false" ht="12.75" hidden="false" customHeight="false" outlineLevel="0" collapsed="false">
      <c r="A1901" s="0" t="n">
        <v>9880</v>
      </c>
      <c r="C1901" s="0" t="s">
        <v>2234</v>
      </c>
    </row>
    <row r="1902" customFormat="false" ht="12.75" hidden="false" customHeight="false" outlineLevel="0" collapsed="false">
      <c r="A1902" s="0" t="n">
        <v>6437</v>
      </c>
      <c r="C1902" s="0" t="s">
        <v>2235</v>
      </c>
    </row>
    <row r="1903" customFormat="false" ht="12.75" hidden="false" customHeight="false" outlineLevel="0" collapsed="false">
      <c r="A1903" s="0" t="n">
        <v>10419</v>
      </c>
      <c r="C1903" s="0" t="s">
        <v>2236</v>
      </c>
    </row>
    <row r="1904" customFormat="false" ht="12.75" hidden="false" customHeight="false" outlineLevel="0" collapsed="false">
      <c r="A1904" s="0" t="n">
        <v>9012</v>
      </c>
      <c r="C1904" s="0" t="s">
        <v>2237</v>
      </c>
      <c r="D1904" s="29" t="n">
        <v>0</v>
      </c>
    </row>
    <row r="1905" customFormat="false" ht="12.75" hidden="false" customHeight="false" outlineLevel="0" collapsed="false">
      <c r="A1905" s="0" t="n">
        <v>10328</v>
      </c>
      <c r="B1905" s="0" t="n">
        <v>78716</v>
      </c>
      <c r="C1905" s="0" t="s">
        <v>2238</v>
      </c>
      <c r="D1905" s="29" t="n">
        <v>100000</v>
      </c>
      <c r="E1905" s="0" t="n">
        <v>78716</v>
      </c>
    </row>
    <row r="1906" customFormat="false" ht="12.75" hidden="false" customHeight="false" outlineLevel="0" collapsed="false">
      <c r="A1906" s="0" t="n">
        <v>10187</v>
      </c>
      <c r="B1906" s="0" t="n">
        <v>85145</v>
      </c>
      <c r="C1906" s="0" t="s">
        <v>2239</v>
      </c>
      <c r="D1906" s="29" t="n">
        <v>8000</v>
      </c>
      <c r="E1906" s="0" t="n">
        <v>85145</v>
      </c>
    </row>
    <row r="1907" customFormat="false" ht="12.75" hidden="false" customHeight="false" outlineLevel="0" collapsed="false">
      <c r="A1907" s="0" t="n">
        <v>8698</v>
      </c>
      <c r="B1907" s="0" t="n">
        <v>87304</v>
      </c>
      <c r="C1907" s="0" t="s">
        <v>2240</v>
      </c>
      <c r="D1907" s="29" t="n">
        <v>77001</v>
      </c>
      <c r="E1907" s="0" t="n">
        <v>87304</v>
      </c>
    </row>
    <row r="1908" customFormat="false" ht="12.75" hidden="false" customHeight="false" outlineLevel="0" collapsed="false">
      <c r="A1908" s="0" t="n">
        <v>9047</v>
      </c>
      <c r="B1908" s="0" t="n">
        <v>90828</v>
      </c>
      <c r="C1908" s="0" t="s">
        <v>2241</v>
      </c>
      <c r="D1908" s="29" t="n">
        <v>100000</v>
      </c>
      <c r="E1908" s="0" t="n">
        <v>90828</v>
      </c>
    </row>
    <row r="1909" customFormat="false" ht="12.75" hidden="false" customHeight="false" outlineLevel="0" collapsed="false">
      <c r="A1909" s="0" t="n">
        <v>9319</v>
      </c>
      <c r="B1909" s="0" t="n">
        <v>93437</v>
      </c>
      <c r="C1909" s="0" t="s">
        <v>2242</v>
      </c>
      <c r="D1909" s="29" t="n">
        <v>2000</v>
      </c>
      <c r="E1909" s="0" t="n">
        <v>93437</v>
      </c>
    </row>
    <row r="1910" customFormat="false" ht="12.75" hidden="false" customHeight="false" outlineLevel="0" collapsed="false">
      <c r="A1910" s="0" t="n">
        <v>5163</v>
      </c>
      <c r="B1910" s="0" t="n">
        <v>1836</v>
      </c>
      <c r="C1910" s="0" t="s">
        <v>2243</v>
      </c>
      <c r="D1910" s="29" t="n">
        <v>9961377</v>
      </c>
      <c r="E1910" s="0" t="n">
        <v>1836</v>
      </c>
    </row>
    <row r="1911" customFormat="false" ht="12.75" hidden="false" customHeight="false" outlineLevel="0" collapsed="false">
      <c r="A1911" s="0" t="n">
        <v>7458</v>
      </c>
      <c r="B1911" s="0" t="n">
        <v>79707</v>
      </c>
      <c r="C1911" s="0" t="s">
        <v>2244</v>
      </c>
      <c r="D1911" s="29" t="n">
        <v>2400000</v>
      </c>
      <c r="E1911" s="0" t="n">
        <v>79707</v>
      </c>
    </row>
    <row r="1912" customFormat="false" ht="12.75" hidden="false" customHeight="false" outlineLevel="0" collapsed="false">
      <c r="A1912" s="0" t="n">
        <v>9049</v>
      </c>
      <c r="B1912" s="0" t="n">
        <v>92113</v>
      </c>
      <c r="C1912" s="0" t="s">
        <v>2245</v>
      </c>
      <c r="D1912" s="29" t="n">
        <v>2000</v>
      </c>
      <c r="E1912" s="0" t="n">
        <v>92113</v>
      </c>
    </row>
    <row r="1913" customFormat="false" ht="12.75" hidden="false" customHeight="false" outlineLevel="0" collapsed="false">
      <c r="A1913" s="0" t="n">
        <v>9318</v>
      </c>
      <c r="B1913" s="0" t="n">
        <v>86057</v>
      </c>
      <c r="C1913" s="0" t="s">
        <v>2246</v>
      </c>
      <c r="D1913" s="29" t="n">
        <v>0</v>
      </c>
      <c r="E1913" s="0" t="n">
        <v>86057</v>
      </c>
    </row>
    <row r="1914" customFormat="false" ht="12.75" hidden="false" customHeight="false" outlineLevel="0" collapsed="false">
      <c r="A1914" s="0" t="n">
        <v>9608</v>
      </c>
      <c r="B1914" s="0" t="n">
        <v>97935</v>
      </c>
      <c r="C1914" s="0" t="s">
        <v>2247</v>
      </c>
      <c r="D1914" s="29" t="n">
        <v>160000</v>
      </c>
      <c r="E1914" s="0" t="n">
        <v>97935</v>
      </c>
    </row>
    <row r="1915" customFormat="false" ht="12.75" hidden="false" customHeight="false" outlineLevel="0" collapsed="false">
      <c r="A1915" s="0" t="n">
        <v>9317</v>
      </c>
      <c r="B1915" s="0" t="n">
        <v>90265</v>
      </c>
      <c r="C1915" s="0" t="s">
        <v>2248</v>
      </c>
      <c r="D1915" s="29" t="n">
        <v>2000</v>
      </c>
      <c r="E1915" s="0" t="n">
        <v>90265</v>
      </c>
    </row>
    <row r="1916" customFormat="false" ht="12.75" hidden="false" customHeight="false" outlineLevel="0" collapsed="false">
      <c r="A1916" s="0" t="n">
        <v>10165</v>
      </c>
      <c r="B1916" s="0" t="n">
        <v>135289</v>
      </c>
      <c r="C1916" s="0" t="s">
        <v>2249</v>
      </c>
      <c r="D1916" s="29" t="n">
        <v>1</v>
      </c>
      <c r="E1916" s="0" t="n">
        <v>135289</v>
      </c>
    </row>
    <row r="1917" customFormat="false" ht="12.75" hidden="false" customHeight="false" outlineLevel="0" collapsed="false">
      <c r="A1917" s="0" t="n">
        <v>8302</v>
      </c>
      <c r="B1917" s="0" t="n">
        <v>1840</v>
      </c>
      <c r="C1917" s="0" t="s">
        <v>2250</v>
      </c>
      <c r="D1917" s="29" t="n">
        <v>0</v>
      </c>
      <c r="E1917" s="0" t="n">
        <v>1840</v>
      </c>
    </row>
    <row r="1918" customFormat="false" ht="12.75" hidden="false" customHeight="false" outlineLevel="0" collapsed="false">
      <c r="A1918" s="0" t="n">
        <v>5026</v>
      </c>
      <c r="B1918" s="0" t="n">
        <v>118</v>
      </c>
      <c r="C1918" s="0" t="s">
        <v>307</v>
      </c>
      <c r="D1918" s="29" t="n">
        <v>10000000</v>
      </c>
      <c r="E1918" s="0" t="n">
        <v>118</v>
      </c>
    </row>
    <row r="1919" customFormat="false" ht="12.75" hidden="false" customHeight="false" outlineLevel="0" collapsed="false">
      <c r="A1919" s="0" t="n">
        <v>9050</v>
      </c>
      <c r="B1919" s="0" t="n">
        <v>82441</v>
      </c>
      <c r="C1919" s="0" t="s">
        <v>2251</v>
      </c>
      <c r="D1919" s="29" t="n">
        <v>0</v>
      </c>
      <c r="E1919" s="0" t="n">
        <v>82441</v>
      </c>
    </row>
    <row r="1920" customFormat="false" ht="12.75" hidden="false" customHeight="false" outlineLevel="0" collapsed="false">
      <c r="A1920" s="0" t="n">
        <v>8203</v>
      </c>
      <c r="B1920" s="0" t="n">
        <v>81856</v>
      </c>
      <c r="C1920" s="0" t="s">
        <v>2252</v>
      </c>
      <c r="D1920" s="29" t="n">
        <v>200000</v>
      </c>
      <c r="E1920" s="0" t="n">
        <v>81856</v>
      </c>
    </row>
    <row r="1921" customFormat="false" ht="12.75" hidden="false" customHeight="false" outlineLevel="0" collapsed="false">
      <c r="A1921" s="0" t="n">
        <v>9285</v>
      </c>
      <c r="B1921" s="0" t="n">
        <v>85369</v>
      </c>
      <c r="C1921" s="0" t="s">
        <v>2253</v>
      </c>
      <c r="D1921" s="29" t="n">
        <v>100000000</v>
      </c>
      <c r="E1921" s="0" t="n">
        <v>85369</v>
      </c>
    </row>
    <row r="1922" customFormat="false" ht="12.75" hidden="false" customHeight="false" outlineLevel="0" collapsed="false">
      <c r="A1922" s="0" t="n">
        <v>8097</v>
      </c>
      <c r="B1922" s="0" t="n">
        <v>81118</v>
      </c>
      <c r="C1922" s="0" t="s">
        <v>2254</v>
      </c>
      <c r="D1922" s="29" t="n">
        <v>10000000</v>
      </c>
      <c r="E1922" s="0" t="n">
        <v>81118</v>
      </c>
    </row>
    <row r="1923" customFormat="false" ht="12.75" hidden="false" customHeight="false" outlineLevel="0" collapsed="false">
      <c r="A1923" s="0" t="n">
        <v>8014</v>
      </c>
      <c r="B1923" s="0" t="n">
        <v>76662</v>
      </c>
      <c r="C1923" s="0" t="s">
        <v>2255</v>
      </c>
      <c r="D1923" s="29" t="n">
        <v>100000000</v>
      </c>
      <c r="E1923" s="0" t="n">
        <v>76662</v>
      </c>
    </row>
    <row r="1924" customFormat="false" ht="12.75" hidden="false" customHeight="false" outlineLevel="0" collapsed="false">
      <c r="A1924" s="0" t="n">
        <v>7522</v>
      </c>
      <c r="B1924" s="0" t="n">
        <v>80229</v>
      </c>
      <c r="C1924" s="0" t="s">
        <v>2256</v>
      </c>
      <c r="D1924" s="29" t="n">
        <v>100000000</v>
      </c>
      <c r="E1924" s="0" t="n">
        <v>80229</v>
      </c>
    </row>
    <row r="1925" customFormat="false" ht="12.75" hidden="false" customHeight="false" outlineLevel="0" collapsed="false">
      <c r="A1925" s="0" t="n">
        <v>8022</v>
      </c>
      <c r="B1925" s="0" t="n">
        <v>76228</v>
      </c>
      <c r="C1925" s="0" t="s">
        <v>2257</v>
      </c>
      <c r="D1925" s="29" t="n">
        <v>100000000</v>
      </c>
      <c r="E1925" s="0" t="n">
        <v>76228</v>
      </c>
    </row>
    <row r="1926" customFormat="false" ht="12.75" hidden="false" customHeight="false" outlineLevel="0" collapsed="false">
      <c r="A1926" s="0" t="n">
        <v>10076</v>
      </c>
      <c r="B1926" s="0" t="n">
        <v>76466</v>
      </c>
      <c r="C1926" s="0" t="s">
        <v>2258</v>
      </c>
      <c r="D1926" s="29" t="n">
        <v>1000000000</v>
      </c>
      <c r="E1926" s="0" t="n">
        <v>76466</v>
      </c>
    </row>
    <row r="1927" customFormat="false" ht="12.75" hidden="false" customHeight="false" outlineLevel="0" collapsed="false">
      <c r="A1927" s="0" t="n">
        <v>9284</v>
      </c>
      <c r="B1927" s="0" t="n">
        <v>76468</v>
      </c>
      <c r="C1927" s="0" t="s">
        <v>2259</v>
      </c>
      <c r="D1927" s="29" t="n">
        <v>100000000</v>
      </c>
      <c r="E1927" s="0" t="n">
        <v>76468</v>
      </c>
    </row>
    <row r="1928" customFormat="false" ht="12.75" hidden="false" customHeight="false" outlineLevel="0" collapsed="false">
      <c r="A1928" s="0" t="n">
        <v>8019</v>
      </c>
      <c r="B1928" s="0" t="n">
        <v>79798</v>
      </c>
      <c r="C1928" s="0" t="s">
        <v>2260</v>
      </c>
      <c r="D1928" s="29" t="n">
        <v>100000000</v>
      </c>
      <c r="E1928" s="0" t="n">
        <v>79798</v>
      </c>
    </row>
    <row r="1929" customFormat="false" ht="12.75" hidden="false" customHeight="false" outlineLevel="0" collapsed="false">
      <c r="A1929" s="0" t="n">
        <v>6365</v>
      </c>
      <c r="B1929" s="0" t="n">
        <v>53071</v>
      </c>
      <c r="C1929" s="0" t="s">
        <v>2261</v>
      </c>
      <c r="D1929" s="29" t="n">
        <v>100000000</v>
      </c>
      <c r="E1929" s="0" t="n">
        <v>53071</v>
      </c>
    </row>
    <row r="1930" customFormat="false" ht="12.75" hidden="false" customHeight="false" outlineLevel="0" collapsed="false">
      <c r="A1930" s="0" t="n">
        <v>6366</v>
      </c>
      <c r="B1930" s="0" t="n">
        <v>45789</v>
      </c>
      <c r="C1930" s="0" t="s">
        <v>2262</v>
      </c>
      <c r="D1930" s="29" t="n">
        <v>100000000</v>
      </c>
      <c r="E1930" s="0" t="n">
        <v>45789</v>
      </c>
    </row>
    <row r="1931" customFormat="false" ht="12.75" hidden="false" customHeight="false" outlineLevel="0" collapsed="false">
      <c r="A1931" s="0" t="n">
        <v>8021</v>
      </c>
      <c r="B1931" s="0" t="n">
        <v>65428</v>
      </c>
      <c r="C1931" s="0" t="s">
        <v>2263</v>
      </c>
      <c r="D1931" s="29" t="n">
        <v>100000000</v>
      </c>
      <c r="E1931" s="0" t="n">
        <v>65428</v>
      </c>
    </row>
    <row r="1932" customFormat="false" ht="12.75" hidden="false" customHeight="false" outlineLevel="0" collapsed="false">
      <c r="A1932" s="0" t="n">
        <v>8017</v>
      </c>
      <c r="B1932" s="0" t="n">
        <v>65429</v>
      </c>
      <c r="C1932" s="0" t="s">
        <v>2264</v>
      </c>
      <c r="D1932" s="29" t="n">
        <v>100000000</v>
      </c>
      <c r="E1932" s="0" t="n">
        <v>65429</v>
      </c>
    </row>
    <row r="1933" customFormat="false" ht="12.75" hidden="false" customHeight="false" outlineLevel="0" collapsed="false">
      <c r="A1933" s="0" t="n">
        <v>8016</v>
      </c>
      <c r="B1933" s="0" t="n">
        <v>65427</v>
      </c>
      <c r="C1933" s="0" t="s">
        <v>2265</v>
      </c>
      <c r="D1933" s="29" t="n">
        <v>100000000</v>
      </c>
      <c r="E1933" s="0" t="n">
        <v>65427</v>
      </c>
    </row>
    <row r="1934" customFormat="false" ht="12.75" hidden="false" customHeight="false" outlineLevel="0" collapsed="false">
      <c r="A1934" s="0" t="n">
        <v>6462</v>
      </c>
      <c r="B1934" s="0" t="n">
        <v>55603</v>
      </c>
      <c r="C1934" s="0" t="s">
        <v>2266</v>
      </c>
      <c r="D1934" s="29" t="n">
        <v>100000000</v>
      </c>
      <c r="E1934" s="0" t="n">
        <v>55603</v>
      </c>
    </row>
    <row r="1935" customFormat="false" ht="12.75" hidden="false" customHeight="false" outlineLevel="0" collapsed="false">
      <c r="A1935" s="0" t="n">
        <v>7410</v>
      </c>
      <c r="B1935" s="0" t="n">
        <v>75894</v>
      </c>
      <c r="C1935" s="0" t="s">
        <v>2267</v>
      </c>
      <c r="D1935" s="29" t="n">
        <v>10000000</v>
      </c>
      <c r="E1935" s="0" t="n">
        <v>75894</v>
      </c>
    </row>
    <row r="1936" customFormat="false" ht="12.75" hidden="false" customHeight="false" outlineLevel="0" collapsed="false">
      <c r="A1936" s="0" t="n">
        <v>6613</v>
      </c>
      <c r="B1936" s="0" t="n">
        <v>11378</v>
      </c>
      <c r="C1936" s="0" t="s">
        <v>2268</v>
      </c>
      <c r="D1936" s="29" t="n">
        <v>100000000</v>
      </c>
      <c r="E1936" s="0" t="n">
        <v>11378</v>
      </c>
    </row>
    <row r="1937" customFormat="false" ht="12.75" hidden="false" customHeight="false" outlineLevel="0" collapsed="false">
      <c r="A1937" s="0" t="n">
        <v>7411</v>
      </c>
      <c r="B1937" s="0" t="n">
        <v>26534</v>
      </c>
      <c r="C1937" s="0" t="s">
        <v>2269</v>
      </c>
      <c r="D1937" s="29" t="n">
        <v>10000000</v>
      </c>
      <c r="E1937" s="0" t="n">
        <v>26534</v>
      </c>
    </row>
    <row r="1938" customFormat="false" ht="12.75" hidden="false" customHeight="false" outlineLevel="0" collapsed="false">
      <c r="A1938" s="0" t="n">
        <v>7014</v>
      </c>
      <c r="B1938" s="0" t="n">
        <v>11379</v>
      </c>
      <c r="C1938" s="0" t="s">
        <v>2270</v>
      </c>
      <c r="D1938" s="29" t="n">
        <v>1000000000</v>
      </c>
      <c r="E1938" s="0" t="n">
        <v>11379</v>
      </c>
    </row>
    <row r="1939" customFormat="false" ht="12.75" hidden="false" customHeight="false" outlineLevel="0" collapsed="false">
      <c r="A1939" s="0" t="n">
        <v>7371</v>
      </c>
      <c r="B1939" s="0" t="n">
        <v>11377</v>
      </c>
      <c r="C1939" s="0" t="s">
        <v>2271</v>
      </c>
      <c r="D1939" s="29" t="n">
        <v>10000000</v>
      </c>
      <c r="E1939" s="0" t="n">
        <v>11377</v>
      </c>
    </row>
    <row r="1940" customFormat="false" ht="12.75" hidden="false" customHeight="false" outlineLevel="0" collapsed="false">
      <c r="A1940" s="0" t="n">
        <v>8018</v>
      </c>
      <c r="B1940" s="0" t="n">
        <v>65434</v>
      </c>
      <c r="C1940" s="0" t="s">
        <v>2272</v>
      </c>
      <c r="D1940" s="29" t="n">
        <v>10000000000000000</v>
      </c>
      <c r="E1940" s="0" t="n">
        <v>65434</v>
      </c>
    </row>
    <row r="1941" customFormat="false" ht="12.75" hidden="false" customHeight="false" outlineLevel="0" collapsed="false">
      <c r="A1941" s="0" t="n">
        <v>6864</v>
      </c>
      <c r="B1941" s="0" t="n">
        <v>71970</v>
      </c>
      <c r="C1941" s="0" t="s">
        <v>2273</v>
      </c>
      <c r="D1941" s="29" t="n">
        <v>0</v>
      </c>
      <c r="E1941" s="0" t="n">
        <v>71970</v>
      </c>
    </row>
    <row r="1942" customFormat="false" ht="12.75" hidden="false" customHeight="false" outlineLevel="0" collapsed="false">
      <c r="A1942" s="0" t="n">
        <v>8820</v>
      </c>
      <c r="B1942" s="0" t="n">
        <v>91769</v>
      </c>
      <c r="C1942" s="0" t="s">
        <v>2274</v>
      </c>
      <c r="D1942" s="29" t="n">
        <v>1599974</v>
      </c>
      <c r="E1942" s="0" t="n">
        <v>91769</v>
      </c>
    </row>
    <row r="1943" customFormat="false" ht="12.75" hidden="false" customHeight="false" outlineLevel="0" collapsed="false">
      <c r="A1943" s="0" t="n">
        <v>6174</v>
      </c>
      <c r="B1943" s="0" t="n">
        <v>69486</v>
      </c>
      <c r="C1943" s="0" t="s">
        <v>2275</v>
      </c>
      <c r="D1943" s="29" t="n">
        <v>400000</v>
      </c>
      <c r="E1943" s="0" t="n">
        <v>69486</v>
      </c>
    </row>
    <row r="1944" customFormat="false" ht="12.75" hidden="false" customHeight="false" outlineLevel="0" collapsed="false">
      <c r="A1944" s="0" t="n">
        <v>6698</v>
      </c>
      <c r="B1944" s="0" t="n">
        <v>50930</v>
      </c>
      <c r="C1944" s="0" t="s">
        <v>2276</v>
      </c>
      <c r="D1944" s="29" t="n">
        <v>0</v>
      </c>
      <c r="E1944" s="0" t="n">
        <v>50930</v>
      </c>
    </row>
    <row r="1945" customFormat="false" ht="12.75" hidden="false" customHeight="false" outlineLevel="0" collapsed="false">
      <c r="A1945" s="0" t="n">
        <v>7126</v>
      </c>
      <c r="B1945" s="0" t="n">
        <v>31477</v>
      </c>
      <c r="C1945" s="0" t="s">
        <v>2277</v>
      </c>
      <c r="D1945" s="29" t="n">
        <v>800000</v>
      </c>
      <c r="E1945" s="0" t="n">
        <v>31477</v>
      </c>
    </row>
    <row r="1946" customFormat="false" ht="12.75" hidden="false" customHeight="false" outlineLevel="0" collapsed="false">
      <c r="A1946" s="0" t="n">
        <v>9316</v>
      </c>
      <c r="B1946" s="0" t="n">
        <v>86378</v>
      </c>
      <c r="C1946" s="0" t="s">
        <v>2278</v>
      </c>
      <c r="D1946" s="29" t="n">
        <v>0</v>
      </c>
      <c r="E1946" s="0" t="n">
        <v>86378</v>
      </c>
    </row>
    <row r="1947" customFormat="false" ht="12.75" hidden="false" customHeight="false" outlineLevel="0" collapsed="false">
      <c r="A1947" s="0" t="n">
        <v>9052</v>
      </c>
      <c r="B1947" s="0" t="n">
        <v>62134</v>
      </c>
      <c r="C1947" s="0" t="s">
        <v>2279</v>
      </c>
      <c r="D1947" s="29" t="n">
        <v>400000</v>
      </c>
      <c r="E1947" s="0" t="n">
        <v>62134</v>
      </c>
    </row>
    <row r="1948" customFormat="false" ht="12.75" hidden="false" customHeight="false" outlineLevel="0" collapsed="false">
      <c r="A1948" s="0" t="n">
        <v>6605</v>
      </c>
      <c r="B1948" s="0" t="n">
        <v>56129</v>
      </c>
      <c r="C1948" s="0" t="s">
        <v>2280</v>
      </c>
      <c r="D1948" s="29" t="n">
        <v>0</v>
      </c>
      <c r="E1948" s="0" t="n">
        <v>56129</v>
      </c>
    </row>
    <row r="1949" customFormat="false" ht="12.75" hidden="false" customHeight="false" outlineLevel="0" collapsed="false">
      <c r="A1949" s="0" t="n">
        <v>6890</v>
      </c>
      <c r="B1949" s="0" t="n">
        <v>68589</v>
      </c>
      <c r="C1949" s="0" t="s">
        <v>2281</v>
      </c>
      <c r="D1949" s="29" t="n">
        <v>400000</v>
      </c>
      <c r="E1949" s="0" t="n">
        <v>68589</v>
      </c>
    </row>
    <row r="1950" customFormat="false" ht="12.75" hidden="false" customHeight="false" outlineLevel="0" collapsed="false">
      <c r="A1950" s="0" t="n">
        <v>10088</v>
      </c>
      <c r="B1950" s="0" t="n">
        <v>132573</v>
      </c>
      <c r="C1950" s="0" t="s">
        <v>2282</v>
      </c>
      <c r="D1950" s="29" t="n">
        <v>1</v>
      </c>
      <c r="E1950" s="0" t="n">
        <v>132573</v>
      </c>
    </row>
    <row r="1951" customFormat="false" ht="12.75" hidden="false" customHeight="false" outlineLevel="0" collapsed="false">
      <c r="A1951" s="0" t="n">
        <v>8729</v>
      </c>
      <c r="B1951" s="0" t="n">
        <v>87025</v>
      </c>
      <c r="C1951" s="0" t="s">
        <v>2283</v>
      </c>
      <c r="D1951" s="29" t="n">
        <v>24000</v>
      </c>
      <c r="E1951" s="0" t="n">
        <v>87025</v>
      </c>
    </row>
    <row r="1952" customFormat="false" ht="12.75" hidden="false" customHeight="false" outlineLevel="0" collapsed="false">
      <c r="A1952" s="0" t="n">
        <v>8428</v>
      </c>
      <c r="B1952" s="0" t="n">
        <v>84563</v>
      </c>
      <c r="C1952" s="0" t="s">
        <v>2284</v>
      </c>
      <c r="D1952" s="29" t="n">
        <v>40000</v>
      </c>
      <c r="E1952" s="0" t="n">
        <v>84563</v>
      </c>
    </row>
    <row r="1953" customFormat="false" ht="12.75" hidden="false" customHeight="false" outlineLevel="0" collapsed="false">
      <c r="A1953" s="0" t="n">
        <v>9117</v>
      </c>
      <c r="B1953" s="0" t="n">
        <v>93988</v>
      </c>
      <c r="C1953" s="0" t="s">
        <v>2285</v>
      </c>
      <c r="D1953" s="29" t="n">
        <v>100000</v>
      </c>
      <c r="E1953" s="0" t="n">
        <v>93988</v>
      </c>
    </row>
    <row r="1954" customFormat="false" ht="12.75" hidden="false" customHeight="false" outlineLevel="0" collapsed="false">
      <c r="A1954" s="0" t="n">
        <v>8440</v>
      </c>
      <c r="B1954" s="0" t="n">
        <v>82149</v>
      </c>
      <c r="C1954" s="0" t="s">
        <v>2286</v>
      </c>
      <c r="D1954" s="29" t="n">
        <v>160000</v>
      </c>
      <c r="E1954" s="0" t="n">
        <v>82149</v>
      </c>
    </row>
    <row r="1955" customFormat="false" ht="12.75" hidden="false" customHeight="false" outlineLevel="0" collapsed="false">
      <c r="A1955" s="0" t="n">
        <v>7345</v>
      </c>
      <c r="B1955" s="0" t="n">
        <v>48375</v>
      </c>
      <c r="C1955" s="0" t="s">
        <v>2287</v>
      </c>
      <c r="D1955" s="29" t="n">
        <v>82014</v>
      </c>
      <c r="E1955" s="0" t="n">
        <v>48375</v>
      </c>
    </row>
    <row r="1956" customFormat="false" ht="12.75" hidden="false" customHeight="false" outlineLevel="0" collapsed="false">
      <c r="A1956" s="0" t="n">
        <v>8197</v>
      </c>
      <c r="B1956" s="0" t="n">
        <v>68432</v>
      </c>
      <c r="C1956" s="0" t="s">
        <v>2288</v>
      </c>
      <c r="D1956" s="29" t="n">
        <v>60386</v>
      </c>
      <c r="E1956" s="0" t="n">
        <v>68432</v>
      </c>
    </row>
    <row r="1957" customFormat="false" ht="12.75" hidden="false" customHeight="false" outlineLevel="0" collapsed="false">
      <c r="A1957" s="0" t="n">
        <v>5313</v>
      </c>
      <c r="B1957" s="0" t="n">
        <v>9338</v>
      </c>
      <c r="C1957" s="0" t="s">
        <v>2289</v>
      </c>
      <c r="D1957" s="29" t="n">
        <v>400000</v>
      </c>
      <c r="E1957" s="0" t="n">
        <v>9338</v>
      </c>
    </row>
    <row r="1958" customFormat="false" ht="12.75" hidden="false" customHeight="false" outlineLevel="0" collapsed="false">
      <c r="A1958" s="0" t="n">
        <v>7346</v>
      </c>
      <c r="B1958" s="0" t="n">
        <v>76339</v>
      </c>
      <c r="C1958" s="0" t="s">
        <v>2290</v>
      </c>
      <c r="D1958" s="29" t="n">
        <v>800000</v>
      </c>
      <c r="E1958" s="0" t="n">
        <v>76339</v>
      </c>
    </row>
    <row r="1959" customFormat="false" ht="12.75" hidden="false" customHeight="false" outlineLevel="0" collapsed="false">
      <c r="A1959" s="0" t="n">
        <v>7347</v>
      </c>
      <c r="B1959" s="0" t="n">
        <v>54122</v>
      </c>
      <c r="C1959" s="0" t="s">
        <v>2291</v>
      </c>
      <c r="D1959" s="29" t="n">
        <v>0</v>
      </c>
      <c r="E1959" s="0" t="n">
        <v>54122</v>
      </c>
    </row>
    <row r="1960" customFormat="false" ht="12.75" hidden="false" customHeight="false" outlineLevel="0" collapsed="false">
      <c r="A1960" s="0" t="n">
        <v>8666</v>
      </c>
      <c r="B1960" s="0" t="n">
        <v>82911</v>
      </c>
      <c r="C1960" s="0" t="s">
        <v>2292</v>
      </c>
      <c r="D1960" s="29" t="n">
        <v>400000</v>
      </c>
      <c r="E1960" s="0" t="n">
        <v>82911</v>
      </c>
    </row>
    <row r="1961" customFormat="false" ht="12.75" hidden="false" customHeight="false" outlineLevel="0" collapsed="false">
      <c r="A1961" s="0" t="n">
        <v>9315</v>
      </c>
      <c r="B1961" s="0" t="n">
        <v>5470</v>
      </c>
      <c r="C1961" s="0" t="s">
        <v>2293</v>
      </c>
      <c r="D1961" s="29" t="n">
        <v>0</v>
      </c>
      <c r="E1961" s="0" t="n">
        <v>5470</v>
      </c>
    </row>
    <row r="1962" customFormat="false" ht="12.75" hidden="false" customHeight="false" outlineLevel="0" collapsed="false">
      <c r="A1962" s="0" t="n">
        <v>10250</v>
      </c>
      <c r="B1962" s="0" t="n">
        <v>134278</v>
      </c>
      <c r="C1962" s="0" t="s">
        <v>2294</v>
      </c>
      <c r="D1962" s="29" t="n">
        <v>40000</v>
      </c>
      <c r="E1962" s="0" t="n">
        <v>134278</v>
      </c>
    </row>
    <row r="1963" customFormat="false" ht="12.75" hidden="false" customHeight="false" outlineLevel="0" collapsed="false">
      <c r="A1963" s="0" t="n">
        <v>7624</v>
      </c>
      <c r="B1963" s="0" t="n">
        <v>80097</v>
      </c>
      <c r="C1963" s="0" t="s">
        <v>2295</v>
      </c>
      <c r="D1963" s="29" t="n">
        <v>1</v>
      </c>
      <c r="E1963" s="0" t="n">
        <v>80097</v>
      </c>
    </row>
    <row r="1964" customFormat="false" ht="12.75" hidden="false" customHeight="false" outlineLevel="0" collapsed="false">
      <c r="A1964" s="0" t="n">
        <v>9395</v>
      </c>
      <c r="B1964" s="0" t="n">
        <v>94220</v>
      </c>
      <c r="C1964" s="0" t="s">
        <v>2296</v>
      </c>
      <c r="D1964" s="29" t="n">
        <v>0</v>
      </c>
      <c r="E1964" s="0" t="n">
        <v>94220</v>
      </c>
    </row>
    <row r="1965" customFormat="false" ht="12.75" hidden="false" customHeight="false" outlineLevel="0" collapsed="false">
      <c r="A1965" s="0" t="n">
        <v>5028</v>
      </c>
      <c r="B1965" s="0" t="n">
        <v>120</v>
      </c>
      <c r="C1965" s="0" t="s">
        <v>74</v>
      </c>
      <c r="D1965" s="29" t="n">
        <v>19516032</v>
      </c>
      <c r="E1965" s="0" t="n">
        <v>120</v>
      </c>
    </row>
    <row r="1966" customFormat="false" ht="12.75" hidden="false" customHeight="false" outlineLevel="0" collapsed="false">
      <c r="A1966" s="0" t="n">
        <v>6812</v>
      </c>
      <c r="B1966" s="0" t="n">
        <v>1763</v>
      </c>
      <c r="C1966" s="0" t="s">
        <v>299</v>
      </c>
      <c r="D1966" s="29" t="n">
        <v>250000</v>
      </c>
      <c r="E1966" s="0" t="n">
        <v>1763</v>
      </c>
    </row>
    <row r="1967" customFormat="false" ht="12.75" hidden="false" customHeight="false" outlineLevel="0" collapsed="false">
      <c r="A1967" s="0" t="n">
        <v>6957</v>
      </c>
      <c r="B1967" s="0" t="n">
        <v>75532</v>
      </c>
      <c r="C1967" s="0" t="s">
        <v>2297</v>
      </c>
      <c r="D1967" s="29" t="n">
        <v>0</v>
      </c>
      <c r="E1967" s="0" t="n">
        <v>75532</v>
      </c>
    </row>
    <row r="1968" customFormat="false" ht="12.75" hidden="false" customHeight="false" outlineLevel="0" collapsed="false">
      <c r="A1968" s="0" t="n">
        <v>5280</v>
      </c>
      <c r="B1968" s="0" t="n">
        <v>5471</v>
      </c>
      <c r="C1968" s="0" t="s">
        <v>2298</v>
      </c>
      <c r="D1968" s="29" t="n">
        <v>0</v>
      </c>
      <c r="E1968" s="0" t="n">
        <v>5471</v>
      </c>
    </row>
    <row r="1969" customFormat="false" ht="12.75" hidden="false" customHeight="false" outlineLevel="0" collapsed="false">
      <c r="A1969" s="0" t="n">
        <v>9762</v>
      </c>
      <c r="B1969" s="0" t="n">
        <v>100928</v>
      </c>
      <c r="C1969" s="0" t="s">
        <v>2299</v>
      </c>
      <c r="D1969" s="29" t="n">
        <v>240000</v>
      </c>
      <c r="E1969" s="0" t="n">
        <v>100928</v>
      </c>
    </row>
    <row r="1970" customFormat="false" ht="12.75" hidden="false" customHeight="false" outlineLevel="0" collapsed="false">
      <c r="A1970" s="0" t="n">
        <v>8925</v>
      </c>
      <c r="B1970" s="0" t="n">
        <v>57016</v>
      </c>
      <c r="C1970" s="0" t="s">
        <v>2300</v>
      </c>
      <c r="D1970" s="29" t="n">
        <v>10000</v>
      </c>
      <c r="E1970" s="0" t="n">
        <v>57016</v>
      </c>
    </row>
    <row r="1971" customFormat="false" ht="12.75" hidden="false" customHeight="false" outlineLevel="0" collapsed="false">
      <c r="A1971" s="0" t="n">
        <v>7407</v>
      </c>
      <c r="B1971" s="0" t="n">
        <v>78932</v>
      </c>
      <c r="C1971" s="0" t="s">
        <v>2301</v>
      </c>
      <c r="D1971" s="29" t="n">
        <v>1600000</v>
      </c>
      <c r="E1971" s="0" t="n">
        <v>78932</v>
      </c>
    </row>
    <row r="1972" customFormat="false" ht="12.75" hidden="false" customHeight="false" outlineLevel="0" collapsed="false">
      <c r="A1972" s="0" t="n">
        <v>9055</v>
      </c>
      <c r="B1972" s="0" t="n">
        <v>88791</v>
      </c>
      <c r="C1972" s="0" t="s">
        <v>2302</v>
      </c>
      <c r="D1972" s="29" t="n">
        <v>2000</v>
      </c>
      <c r="E1972" s="0" t="n">
        <v>88791</v>
      </c>
    </row>
    <row r="1973" customFormat="false" ht="12.75" hidden="false" customHeight="false" outlineLevel="0" collapsed="false">
      <c r="A1973" s="0" t="n">
        <v>5081</v>
      </c>
      <c r="B1973" s="0" t="n">
        <v>294</v>
      </c>
      <c r="C1973" s="0" t="s">
        <v>2303</v>
      </c>
      <c r="D1973" s="29" t="n">
        <v>0</v>
      </c>
      <c r="E1973" s="0" t="n">
        <v>294</v>
      </c>
    </row>
    <row r="1974" customFormat="false" ht="12.75" hidden="false" customHeight="false" outlineLevel="0" collapsed="false">
      <c r="A1974" s="0" t="n">
        <v>9057</v>
      </c>
      <c r="B1974" s="0" t="n">
        <v>121</v>
      </c>
      <c r="C1974" s="0" t="s">
        <v>2304</v>
      </c>
      <c r="D1974" s="29" t="n">
        <v>800000</v>
      </c>
      <c r="E1974" s="0" t="n">
        <v>121</v>
      </c>
    </row>
    <row r="1975" customFormat="false" ht="12.75" hidden="false" customHeight="false" outlineLevel="0" collapsed="false">
      <c r="A1975" s="0" t="n">
        <v>9574</v>
      </c>
      <c r="B1975" s="0" t="n">
        <v>97497</v>
      </c>
      <c r="C1975" s="0" t="s">
        <v>2305</v>
      </c>
      <c r="D1975" s="29" t="n">
        <v>7280</v>
      </c>
      <c r="E1975" s="0" t="n">
        <v>97497</v>
      </c>
    </row>
    <row r="1976" customFormat="false" ht="12.75" hidden="false" customHeight="false" outlineLevel="0" collapsed="false">
      <c r="A1976" s="0" t="n">
        <v>5906</v>
      </c>
      <c r="B1976" s="0" t="n">
        <v>59294</v>
      </c>
      <c r="C1976" s="0" t="s">
        <v>2306</v>
      </c>
      <c r="D1976" s="29" t="n">
        <v>0</v>
      </c>
      <c r="E1976" s="0" t="n">
        <v>59294</v>
      </c>
    </row>
    <row r="1977" customFormat="false" ht="12.75" hidden="false" customHeight="false" outlineLevel="0" collapsed="false">
      <c r="A1977" s="0" t="n">
        <v>5942</v>
      </c>
      <c r="B1977" s="0" t="n">
        <v>61003</v>
      </c>
      <c r="C1977" s="0" t="s">
        <v>2307</v>
      </c>
      <c r="D1977" s="29" t="n">
        <v>0</v>
      </c>
      <c r="E1977" s="0" t="n">
        <v>61003</v>
      </c>
    </row>
    <row r="1978" customFormat="false" ht="12.75" hidden="false" customHeight="false" outlineLevel="0" collapsed="false">
      <c r="A1978" s="0" t="n">
        <v>9060</v>
      </c>
      <c r="B1978" s="0" t="n">
        <v>91240</v>
      </c>
      <c r="C1978" s="0" t="s">
        <v>2308</v>
      </c>
      <c r="D1978" s="29" t="n">
        <v>2000</v>
      </c>
      <c r="E1978" s="0" t="n">
        <v>91240</v>
      </c>
    </row>
    <row r="1979" customFormat="false" ht="12.75" hidden="false" customHeight="false" outlineLevel="0" collapsed="false">
      <c r="A1979" s="0" t="n">
        <v>9155</v>
      </c>
      <c r="B1979" s="0" t="n">
        <v>89883</v>
      </c>
      <c r="C1979" s="0" t="s">
        <v>2309</v>
      </c>
      <c r="D1979" s="29" t="n">
        <v>20000</v>
      </c>
      <c r="E1979" s="0" t="n">
        <v>89883</v>
      </c>
    </row>
    <row r="1980" customFormat="false" ht="12.75" hidden="false" customHeight="false" outlineLevel="0" collapsed="false">
      <c r="A1980" s="0" t="n">
        <v>8493</v>
      </c>
      <c r="B1980" s="0" t="n">
        <v>82879</v>
      </c>
      <c r="C1980" s="0" t="s">
        <v>2310</v>
      </c>
      <c r="D1980" s="29" t="n">
        <v>40000</v>
      </c>
      <c r="E1980" s="0" t="n">
        <v>82879</v>
      </c>
    </row>
    <row r="1981" customFormat="false" ht="12.75" hidden="false" customHeight="false" outlineLevel="0" collapsed="false">
      <c r="A1981" s="0" t="n">
        <v>9061</v>
      </c>
      <c r="B1981" s="0" t="n">
        <v>87827</v>
      </c>
      <c r="C1981" s="0" t="s">
        <v>2311</v>
      </c>
      <c r="D1981" s="29" t="n">
        <v>8000</v>
      </c>
      <c r="E1981" s="0" t="n">
        <v>87827</v>
      </c>
    </row>
    <row r="1982" customFormat="false" ht="12.75" hidden="false" customHeight="false" outlineLevel="0" collapsed="false">
      <c r="A1982" s="0" t="n">
        <v>5164</v>
      </c>
      <c r="B1982" s="0" t="n">
        <v>1872</v>
      </c>
      <c r="C1982" s="0" t="s">
        <v>2312</v>
      </c>
      <c r="D1982" s="29" t="n">
        <v>200000</v>
      </c>
      <c r="E1982" s="0" t="n">
        <v>1872</v>
      </c>
    </row>
    <row r="1983" customFormat="false" ht="12.75" hidden="false" customHeight="false" outlineLevel="0" collapsed="false">
      <c r="A1983" s="0" t="n">
        <v>6856</v>
      </c>
      <c r="B1983" s="0" t="n">
        <v>75075</v>
      </c>
      <c r="C1983" s="0" t="s">
        <v>2313</v>
      </c>
      <c r="D1983" s="29" t="n">
        <v>1000000</v>
      </c>
      <c r="E1983" s="0" t="n">
        <v>75075</v>
      </c>
    </row>
    <row r="1984" customFormat="false" ht="12.75" hidden="false" customHeight="false" outlineLevel="0" collapsed="false">
      <c r="A1984" s="0" t="n">
        <v>8559</v>
      </c>
      <c r="B1984" s="0" t="n">
        <v>59628</v>
      </c>
      <c r="C1984" s="0" t="s">
        <v>2314</v>
      </c>
      <c r="D1984" s="29" t="n">
        <v>0</v>
      </c>
      <c r="E1984" s="0" t="n">
        <v>59628</v>
      </c>
    </row>
    <row r="1985" customFormat="false" ht="12.75" hidden="false" customHeight="false" outlineLevel="0" collapsed="false">
      <c r="A1985" s="0" t="n">
        <v>7131</v>
      </c>
      <c r="B1985" s="0" t="n">
        <v>76383</v>
      </c>
      <c r="C1985" s="0" t="s">
        <v>2315</v>
      </c>
      <c r="D1985" s="29" t="n">
        <v>0</v>
      </c>
      <c r="E1985" s="0" t="n">
        <v>76383</v>
      </c>
    </row>
    <row r="1986" customFormat="false" ht="12.75" hidden="false" customHeight="false" outlineLevel="0" collapsed="false">
      <c r="A1986" s="0" t="n">
        <v>9313</v>
      </c>
      <c r="B1986" s="0" t="n">
        <v>93902</v>
      </c>
      <c r="C1986" s="0" t="s">
        <v>2316</v>
      </c>
      <c r="D1986" s="29" t="n">
        <v>0</v>
      </c>
      <c r="E1986" s="0" t="n">
        <v>93902</v>
      </c>
    </row>
    <row r="1987" customFormat="false" ht="12.75" hidden="false" customHeight="false" outlineLevel="0" collapsed="false">
      <c r="A1987" s="0" t="n">
        <v>9062</v>
      </c>
      <c r="B1987" s="0" t="n">
        <v>90341</v>
      </c>
      <c r="C1987" s="0" t="s">
        <v>2317</v>
      </c>
      <c r="D1987" s="29" t="n">
        <v>2000</v>
      </c>
      <c r="E1987" s="0" t="n">
        <v>90341</v>
      </c>
    </row>
    <row r="1988" customFormat="false" ht="12.75" hidden="false" customHeight="false" outlineLevel="0" collapsed="false">
      <c r="A1988" s="0" t="n">
        <v>9064</v>
      </c>
      <c r="B1988" s="0" t="n">
        <v>91177</v>
      </c>
      <c r="C1988" s="0" t="s">
        <v>2318</v>
      </c>
      <c r="D1988" s="29" t="n">
        <v>10000</v>
      </c>
      <c r="E1988" s="0" t="n">
        <v>91177</v>
      </c>
    </row>
    <row r="1989" customFormat="false" ht="12.75" hidden="false" customHeight="false" outlineLevel="0" collapsed="false">
      <c r="A1989" s="0" t="n">
        <v>9764</v>
      </c>
      <c r="B1989" s="0" t="n">
        <v>100947</v>
      </c>
      <c r="C1989" s="0" t="s">
        <v>2319</v>
      </c>
      <c r="D1989" s="29" t="n">
        <v>8000</v>
      </c>
      <c r="E1989" s="0" t="n">
        <v>100947</v>
      </c>
    </row>
    <row r="1990" customFormat="false" ht="12.75" hidden="false" customHeight="false" outlineLevel="0" collapsed="false">
      <c r="A1990" s="0" t="n">
        <v>9638</v>
      </c>
      <c r="B1990" s="0" t="n">
        <v>84022</v>
      </c>
      <c r="C1990" s="0" t="s">
        <v>2320</v>
      </c>
      <c r="D1990" s="29" t="n">
        <v>38773</v>
      </c>
      <c r="E1990" s="0" t="n">
        <v>84022</v>
      </c>
    </row>
    <row r="1991" customFormat="false" ht="12.75" hidden="false" customHeight="false" outlineLevel="0" collapsed="false">
      <c r="A1991" s="0" t="n">
        <v>10268</v>
      </c>
      <c r="B1991" s="0" t="n">
        <v>139078</v>
      </c>
      <c r="C1991" s="0" t="s">
        <v>2321</v>
      </c>
      <c r="D1991" s="29" t="n">
        <v>40000</v>
      </c>
      <c r="E1991" s="0" t="n">
        <v>139078</v>
      </c>
    </row>
    <row r="1992" customFormat="false" ht="12.75" hidden="false" customHeight="false" outlineLevel="0" collapsed="false">
      <c r="A1992" s="0" t="n">
        <v>10114</v>
      </c>
      <c r="B1992" s="0" t="n">
        <v>132959</v>
      </c>
      <c r="C1992" s="0" t="s">
        <v>2322</v>
      </c>
      <c r="D1992" s="29" t="n">
        <v>8000</v>
      </c>
      <c r="E1992" s="0" t="n">
        <v>132959</v>
      </c>
    </row>
    <row r="1993" customFormat="false" ht="12.75" hidden="false" customHeight="false" outlineLevel="0" collapsed="false">
      <c r="A1993" s="0" t="n">
        <v>9449</v>
      </c>
      <c r="B1993" s="0" t="n">
        <v>95442</v>
      </c>
      <c r="C1993" s="0" t="s">
        <v>2323</v>
      </c>
      <c r="D1993" s="29" t="n">
        <v>4000</v>
      </c>
      <c r="E1993" s="0" t="n">
        <v>95442</v>
      </c>
    </row>
    <row r="1994" customFormat="false" ht="12.75" hidden="false" customHeight="false" outlineLevel="0" collapsed="false">
      <c r="A1994" s="0" t="n">
        <v>9314</v>
      </c>
      <c r="B1994" s="0" t="n">
        <v>93919</v>
      </c>
      <c r="C1994" s="0" t="s">
        <v>2324</v>
      </c>
      <c r="D1994" s="29" t="n">
        <v>0</v>
      </c>
      <c r="E1994" s="0" t="n">
        <v>93919</v>
      </c>
    </row>
    <row r="1995" customFormat="false" ht="12.75" hidden="false" customHeight="false" outlineLevel="0" collapsed="false">
      <c r="A1995" s="0" t="n">
        <v>6511</v>
      </c>
      <c r="B1995" s="0" t="n">
        <v>66728</v>
      </c>
      <c r="C1995" s="0" t="s">
        <v>2325</v>
      </c>
      <c r="D1995" s="29" t="n">
        <v>10000000</v>
      </c>
      <c r="E1995" s="0" t="n">
        <v>66728</v>
      </c>
    </row>
    <row r="1996" customFormat="false" ht="12.75" hidden="false" customHeight="false" outlineLevel="0" collapsed="false">
      <c r="A1996" s="0" t="n">
        <v>8570</v>
      </c>
      <c r="B1996" s="0" t="n">
        <v>62303</v>
      </c>
      <c r="C1996" s="0" t="s">
        <v>2326</v>
      </c>
      <c r="D1996" s="29" t="n">
        <v>400000</v>
      </c>
      <c r="E1996" s="0" t="n">
        <v>62303</v>
      </c>
    </row>
    <row r="1997" customFormat="false" ht="12.75" hidden="false" customHeight="false" outlineLevel="0" collapsed="false">
      <c r="A1997" s="0" t="n">
        <v>10414</v>
      </c>
      <c r="B1997" s="0" t="n">
        <v>1860</v>
      </c>
      <c r="C1997" s="0" t="s">
        <v>2327</v>
      </c>
      <c r="D1997" s="29" t="n">
        <v>80000</v>
      </c>
      <c r="E1997" s="0" t="n">
        <v>1860</v>
      </c>
    </row>
    <row r="1998" customFormat="false" ht="12.75" hidden="false" customHeight="false" outlineLevel="0" collapsed="false">
      <c r="A1998" s="0" t="n">
        <v>8234</v>
      </c>
      <c r="B1998" s="0" t="n">
        <v>74758</v>
      </c>
      <c r="C1998" s="0" t="s">
        <v>2328</v>
      </c>
      <c r="D1998" s="29" t="n">
        <v>10000000</v>
      </c>
      <c r="E1998" s="0" t="n">
        <v>74758</v>
      </c>
    </row>
    <row r="1999" customFormat="false" ht="12.75" hidden="false" customHeight="false" outlineLevel="0" collapsed="false">
      <c r="A1999" s="0" t="n">
        <v>6138</v>
      </c>
      <c r="B1999" s="0" t="n">
        <v>67713</v>
      </c>
      <c r="C1999" s="0" t="s">
        <v>2329</v>
      </c>
      <c r="D1999" s="29" t="n">
        <v>640000</v>
      </c>
      <c r="E1999" s="0" t="n">
        <v>67713</v>
      </c>
    </row>
    <row r="2000" customFormat="false" ht="12.75" hidden="false" customHeight="false" outlineLevel="0" collapsed="false">
      <c r="A2000" s="0" t="n">
        <v>7546</v>
      </c>
      <c r="B2000" s="0" t="n">
        <v>123</v>
      </c>
      <c r="C2000" s="0" t="s">
        <v>2330</v>
      </c>
      <c r="D2000" s="29" t="n">
        <v>0</v>
      </c>
      <c r="E2000" s="0" t="n">
        <v>123</v>
      </c>
    </row>
    <row r="2001" customFormat="false" ht="12.75" hidden="false" customHeight="false" outlineLevel="0" collapsed="false">
      <c r="A2001" s="0" t="n">
        <v>9490</v>
      </c>
      <c r="B2001" s="0" t="n">
        <v>65855</v>
      </c>
      <c r="C2001" s="0" t="s">
        <v>2331</v>
      </c>
      <c r="D2001" s="29" t="n">
        <v>50000</v>
      </c>
      <c r="E2001" s="0" t="n">
        <v>65855</v>
      </c>
    </row>
    <row r="2002" customFormat="false" ht="12.75" hidden="false" customHeight="false" outlineLevel="0" collapsed="false">
      <c r="A2002" s="0" t="n">
        <v>5429</v>
      </c>
      <c r="B2002" s="0" t="n">
        <v>28020</v>
      </c>
      <c r="C2002" s="0" t="s">
        <v>2332</v>
      </c>
      <c r="D2002" s="29" t="n">
        <v>74871215</v>
      </c>
      <c r="E2002" s="0" t="n">
        <v>28020</v>
      </c>
    </row>
    <row r="2003" customFormat="false" ht="12.75" hidden="false" customHeight="false" outlineLevel="0" collapsed="false">
      <c r="A2003" s="0" t="n">
        <v>7451</v>
      </c>
      <c r="B2003" s="0" t="n">
        <v>79609</v>
      </c>
      <c r="C2003" s="0" t="s">
        <v>2333</v>
      </c>
      <c r="D2003" s="29" t="n">
        <v>0</v>
      </c>
      <c r="E2003" s="0" t="n">
        <v>79609</v>
      </c>
    </row>
    <row r="2004" customFormat="false" ht="12.75" hidden="false" customHeight="false" outlineLevel="0" collapsed="false">
      <c r="A2004" s="0" t="n">
        <v>9769</v>
      </c>
      <c r="B2004" s="0" t="n">
        <v>97770</v>
      </c>
      <c r="C2004" s="0" t="s">
        <v>2334</v>
      </c>
      <c r="D2004" s="29" t="n">
        <v>0</v>
      </c>
      <c r="E2004" s="0" t="n">
        <v>97770</v>
      </c>
    </row>
    <row r="2005" customFormat="false" ht="12.75" hidden="false" customHeight="false" outlineLevel="0" collapsed="false">
      <c r="A2005" s="0" t="n">
        <v>8186</v>
      </c>
      <c r="B2005" s="0" t="n">
        <v>81772</v>
      </c>
      <c r="C2005" s="0" t="s">
        <v>2335</v>
      </c>
      <c r="D2005" s="29" t="n">
        <v>399978</v>
      </c>
      <c r="E2005" s="0" t="n">
        <v>81772</v>
      </c>
    </row>
    <row r="2006" customFormat="false" ht="12.75" hidden="false" customHeight="false" outlineLevel="0" collapsed="false">
      <c r="A2006" s="0" t="n">
        <v>6725</v>
      </c>
      <c r="B2006" s="0" t="n">
        <v>1901</v>
      </c>
      <c r="C2006" s="0" t="s">
        <v>247</v>
      </c>
      <c r="D2006" s="29" t="n">
        <v>200000</v>
      </c>
      <c r="E2006" s="0" t="n">
        <v>1901</v>
      </c>
    </row>
    <row r="2007" customFormat="false" ht="12.75" hidden="false" customHeight="false" outlineLevel="0" collapsed="false">
      <c r="A2007" s="0" t="n">
        <v>6508</v>
      </c>
      <c r="B2007" s="0" t="n">
        <v>1285</v>
      </c>
      <c r="C2007" s="0" t="s">
        <v>2336</v>
      </c>
      <c r="D2007" s="29" t="n">
        <v>0</v>
      </c>
      <c r="E2007" s="0" t="n">
        <v>1285</v>
      </c>
    </row>
    <row r="2008" customFormat="false" ht="12.75" hidden="false" customHeight="false" outlineLevel="0" collapsed="false">
      <c r="A2008" s="0" t="n">
        <v>7478</v>
      </c>
      <c r="B2008" s="0" t="n">
        <v>79351</v>
      </c>
      <c r="C2008" s="0" t="s">
        <v>2337</v>
      </c>
      <c r="D2008" s="29" t="n">
        <v>9240745</v>
      </c>
      <c r="E2008" s="0" t="n">
        <v>79351</v>
      </c>
    </row>
    <row r="2009" customFormat="false" ht="12.75" hidden="false" customHeight="false" outlineLevel="0" collapsed="false">
      <c r="A2009" s="0" t="n">
        <v>9681</v>
      </c>
      <c r="B2009" s="0" t="n">
        <v>99334</v>
      </c>
      <c r="C2009" s="0" t="s">
        <v>2338</v>
      </c>
      <c r="D2009" s="29" t="n">
        <v>40000</v>
      </c>
      <c r="E2009" s="0" t="n">
        <v>99334</v>
      </c>
    </row>
    <row r="2010" customFormat="false" ht="12.75" hidden="false" customHeight="false" outlineLevel="0" collapsed="false">
      <c r="A2010" s="0" t="n">
        <v>5830</v>
      </c>
      <c r="B2010" s="0" t="n">
        <v>57177</v>
      </c>
      <c r="C2010" s="0" t="s">
        <v>2339</v>
      </c>
      <c r="D2010" s="29" t="n">
        <v>0</v>
      </c>
      <c r="E2010" s="0" t="n">
        <v>57177</v>
      </c>
    </row>
    <row r="2011" customFormat="false" ht="12.75" hidden="false" customHeight="false" outlineLevel="0" collapsed="false">
      <c r="A2011" s="0" t="n">
        <v>6821</v>
      </c>
      <c r="B2011" s="0" t="n">
        <v>65407</v>
      </c>
      <c r="C2011" s="0" t="s">
        <v>2340</v>
      </c>
      <c r="D2011" s="29" t="n">
        <v>10000</v>
      </c>
      <c r="E2011" s="0" t="n">
        <v>65407</v>
      </c>
    </row>
    <row r="2012" customFormat="false" ht="12.75" hidden="false" customHeight="false" outlineLevel="0" collapsed="false">
      <c r="A2012" s="0" t="n">
        <v>5743</v>
      </c>
      <c r="B2012" s="0" t="n">
        <v>54934</v>
      </c>
      <c r="C2012" s="0" t="s">
        <v>2341</v>
      </c>
      <c r="D2012" s="29" t="n">
        <v>0</v>
      </c>
      <c r="E2012" s="0" t="n">
        <v>54934</v>
      </c>
    </row>
    <row r="2013" customFormat="false" ht="12.75" hidden="false" customHeight="false" outlineLevel="0" collapsed="false">
      <c r="A2013" s="0" t="n">
        <v>8636</v>
      </c>
      <c r="B2013" s="0" t="n">
        <v>80635</v>
      </c>
      <c r="C2013" s="0" t="s">
        <v>2342</v>
      </c>
      <c r="D2013" s="29" t="n">
        <v>3185133</v>
      </c>
      <c r="E2013" s="0" t="n">
        <v>80635</v>
      </c>
    </row>
    <row r="2014" customFormat="false" ht="12.75" hidden="false" customHeight="false" outlineLevel="0" collapsed="false">
      <c r="A2014" s="0" t="n">
        <v>10321</v>
      </c>
      <c r="B2014" s="0" t="n">
        <v>134473</v>
      </c>
      <c r="C2014" s="0" t="s">
        <v>2343</v>
      </c>
      <c r="D2014" s="29" t="n">
        <v>19988</v>
      </c>
      <c r="E2014" s="0" t="n">
        <v>134473</v>
      </c>
    </row>
    <row r="2015" customFormat="false" ht="12.75" hidden="false" customHeight="false" outlineLevel="0" collapsed="false">
      <c r="A2015" s="0" t="n">
        <v>5442</v>
      </c>
      <c r="B2015" s="0" t="n">
        <v>31647</v>
      </c>
      <c r="C2015" s="0" t="s">
        <v>2344</v>
      </c>
      <c r="D2015" s="29" t="n">
        <v>0</v>
      </c>
      <c r="E2015" s="0" t="n">
        <v>31647</v>
      </c>
    </row>
    <row r="2016" customFormat="false" ht="12.75" hidden="false" customHeight="false" outlineLevel="0" collapsed="false">
      <c r="A2016" s="0" t="n">
        <v>5476</v>
      </c>
      <c r="B2016" s="0" t="n">
        <v>36658</v>
      </c>
      <c r="C2016" s="0" t="s">
        <v>2345</v>
      </c>
      <c r="D2016" s="29" t="n">
        <v>0</v>
      </c>
      <c r="E2016" s="0" t="n">
        <v>36658</v>
      </c>
    </row>
    <row r="2017" customFormat="false" ht="12.75" hidden="false" customHeight="false" outlineLevel="0" collapsed="false">
      <c r="A2017" s="0" t="n">
        <v>6893</v>
      </c>
      <c r="B2017" s="0" t="n">
        <v>72909</v>
      </c>
      <c r="C2017" s="0" t="s">
        <v>2346</v>
      </c>
      <c r="D2017" s="29" t="n">
        <v>800000</v>
      </c>
      <c r="E2017" s="0" t="n">
        <v>72909</v>
      </c>
    </row>
    <row r="2018" customFormat="false" ht="12.75" hidden="false" customHeight="false" outlineLevel="0" collapsed="false">
      <c r="A2018" s="0" t="n">
        <v>9605</v>
      </c>
      <c r="B2018" s="0" t="n">
        <v>9347</v>
      </c>
      <c r="C2018" s="0" t="s">
        <v>2347</v>
      </c>
      <c r="D2018" s="29" t="n">
        <v>116945</v>
      </c>
      <c r="E2018" s="0" t="n">
        <v>9347</v>
      </c>
    </row>
    <row r="2019" customFormat="false" ht="12.75" hidden="false" customHeight="false" outlineLevel="0" collapsed="false">
      <c r="A2019" s="0" t="n">
        <v>8455</v>
      </c>
      <c r="B2019" s="0" t="n">
        <v>82781</v>
      </c>
      <c r="C2019" s="0" t="s">
        <v>2348</v>
      </c>
      <c r="D2019" s="29" t="n">
        <v>0</v>
      </c>
      <c r="E2019" s="0" t="n">
        <v>82781</v>
      </c>
    </row>
    <row r="2020" customFormat="false" ht="12.75" hidden="false" customHeight="false" outlineLevel="0" collapsed="false">
      <c r="A2020" s="0" t="n">
        <v>6629</v>
      </c>
      <c r="B2020" s="0" t="n">
        <v>53619</v>
      </c>
      <c r="C2020" s="0" t="s">
        <v>154</v>
      </c>
      <c r="D2020" s="29" t="n">
        <v>150000</v>
      </c>
      <c r="E2020" s="0" t="n">
        <v>53619</v>
      </c>
    </row>
    <row r="2021" customFormat="false" ht="12.75" hidden="false" customHeight="false" outlineLevel="0" collapsed="false">
      <c r="A2021" s="0" t="n">
        <v>8276</v>
      </c>
      <c r="B2021" s="0" t="n">
        <v>80528</v>
      </c>
      <c r="C2021" s="0" t="s">
        <v>2349</v>
      </c>
      <c r="D2021" s="29" t="n">
        <v>400000</v>
      </c>
      <c r="E2021" s="0" t="n">
        <v>80528</v>
      </c>
    </row>
    <row r="2022" customFormat="false" ht="12.75" hidden="false" customHeight="false" outlineLevel="0" collapsed="false">
      <c r="A2022" s="0" t="n">
        <v>5859</v>
      </c>
      <c r="B2022" s="0" t="n">
        <v>57855</v>
      </c>
      <c r="C2022" s="0" t="s">
        <v>2350</v>
      </c>
      <c r="D2022" s="29" t="n">
        <v>0</v>
      </c>
      <c r="E2022" s="0" t="n">
        <v>57855</v>
      </c>
    </row>
    <row r="2023" customFormat="false" ht="12.75" hidden="false" customHeight="false" outlineLevel="0" collapsed="false">
      <c r="A2023" s="0" t="n">
        <v>5474</v>
      </c>
      <c r="B2023" s="0" t="n">
        <v>36518</v>
      </c>
      <c r="C2023" s="0" t="s">
        <v>2351</v>
      </c>
      <c r="D2023" s="29" t="n">
        <v>1863097</v>
      </c>
      <c r="E2023" s="0" t="n">
        <v>36518</v>
      </c>
    </row>
    <row r="2024" customFormat="false" ht="12.75" hidden="false" customHeight="false" outlineLevel="0" collapsed="false">
      <c r="A2024" s="0" t="n">
        <v>6882</v>
      </c>
      <c r="B2024" s="0" t="n">
        <v>72910</v>
      </c>
      <c r="C2024" s="0" t="s">
        <v>2352</v>
      </c>
      <c r="D2024" s="29" t="n">
        <v>800000</v>
      </c>
      <c r="E2024" s="0" t="n">
        <v>72910</v>
      </c>
    </row>
    <row r="2025" customFormat="false" ht="12.75" hidden="false" customHeight="false" outlineLevel="0" collapsed="false">
      <c r="A2025" s="0" t="n">
        <v>6577</v>
      </c>
      <c r="B2025" s="0" t="n">
        <v>72352</v>
      </c>
      <c r="C2025" s="0" t="s">
        <v>416</v>
      </c>
      <c r="D2025" s="29" t="n">
        <v>517961</v>
      </c>
      <c r="E2025" s="0" t="n">
        <v>72352</v>
      </c>
    </row>
    <row r="2026" customFormat="false" ht="12.75" hidden="false" customHeight="false" outlineLevel="0" collapsed="false">
      <c r="A2026" s="0" t="n">
        <v>6002</v>
      </c>
      <c r="B2026" s="0" t="n">
        <v>63298</v>
      </c>
      <c r="C2026" s="0" t="s">
        <v>2353</v>
      </c>
      <c r="D2026" s="29" t="n">
        <v>0</v>
      </c>
      <c r="E2026" s="0" t="n">
        <v>63298</v>
      </c>
    </row>
    <row r="2027" customFormat="false" ht="12.75" hidden="false" customHeight="false" outlineLevel="0" collapsed="false">
      <c r="A2027" s="0" t="n">
        <v>5565</v>
      </c>
      <c r="B2027" s="0" t="n">
        <v>50593</v>
      </c>
      <c r="C2027" s="0" t="s">
        <v>2354</v>
      </c>
      <c r="D2027" s="29" t="n">
        <v>1000000</v>
      </c>
      <c r="E2027" s="0" t="n">
        <v>50593</v>
      </c>
    </row>
    <row r="2028" customFormat="false" ht="12.75" hidden="false" customHeight="false" outlineLevel="0" collapsed="false">
      <c r="A2028" s="0" t="n">
        <v>7125</v>
      </c>
      <c r="B2028" s="0" t="n">
        <v>64449</v>
      </c>
      <c r="C2028" s="0" t="s">
        <v>254</v>
      </c>
      <c r="D2028" s="29" t="n">
        <v>1000000</v>
      </c>
      <c r="E2028" s="0" t="n">
        <v>64449</v>
      </c>
    </row>
    <row r="2029" customFormat="false" ht="12.75" hidden="false" customHeight="false" outlineLevel="0" collapsed="false">
      <c r="A2029" s="0" t="n">
        <v>8020</v>
      </c>
      <c r="B2029" s="0" t="n">
        <v>80999</v>
      </c>
      <c r="C2029" s="0" t="s">
        <v>2355</v>
      </c>
      <c r="D2029" s="29" t="n">
        <v>158011</v>
      </c>
      <c r="E2029" s="0" t="n">
        <v>80999</v>
      </c>
    </row>
    <row r="2030" customFormat="false" ht="12.75" hidden="false" customHeight="false" outlineLevel="0" collapsed="false">
      <c r="A2030" s="0" t="n">
        <v>7591</v>
      </c>
      <c r="B2030" s="0" t="n">
        <v>80096</v>
      </c>
      <c r="C2030" s="0" t="s">
        <v>2356</v>
      </c>
      <c r="D2030" s="29" t="n">
        <v>1</v>
      </c>
      <c r="E2030" s="0" t="n">
        <v>80096</v>
      </c>
    </row>
    <row r="2031" customFormat="false" ht="12.75" hidden="false" customHeight="false" outlineLevel="0" collapsed="false">
      <c r="A2031" s="0" t="n">
        <v>9132</v>
      </c>
      <c r="B2031" s="0" t="n">
        <v>87770</v>
      </c>
      <c r="C2031" s="0" t="s">
        <v>2357</v>
      </c>
      <c r="D2031" s="29" t="n">
        <v>2000</v>
      </c>
      <c r="E2031" s="0" t="n">
        <v>87770</v>
      </c>
    </row>
    <row r="2032" customFormat="false" ht="12.75" hidden="false" customHeight="false" outlineLevel="0" collapsed="false">
      <c r="A2032" s="0" t="n">
        <v>8836</v>
      </c>
      <c r="B2032" s="0" t="n">
        <v>79212</v>
      </c>
      <c r="C2032" s="0" t="s">
        <v>2358</v>
      </c>
      <c r="D2032" s="29" t="n">
        <v>200000</v>
      </c>
      <c r="E2032" s="0" t="n">
        <v>79212</v>
      </c>
    </row>
    <row r="2033" customFormat="false" ht="12.75" hidden="false" customHeight="false" outlineLevel="0" collapsed="false">
      <c r="A2033" s="0" t="n">
        <v>6879</v>
      </c>
      <c r="B2033" s="0" t="n">
        <v>1928</v>
      </c>
      <c r="C2033" s="0" t="s">
        <v>2359</v>
      </c>
      <c r="D2033" s="29" t="n">
        <v>10000</v>
      </c>
      <c r="E2033" s="0" t="n">
        <v>1928</v>
      </c>
    </row>
    <row r="2034" customFormat="false" ht="12.75" hidden="false" customHeight="false" outlineLevel="0" collapsed="false">
      <c r="A2034" s="0" t="n">
        <v>5348</v>
      </c>
      <c r="B2034" s="0" t="n">
        <v>11549</v>
      </c>
      <c r="C2034" s="0" t="s">
        <v>2360</v>
      </c>
      <c r="D2034" s="29" t="n">
        <v>0</v>
      </c>
      <c r="E2034" s="0" t="n">
        <v>11549</v>
      </c>
    </row>
    <row r="2035" customFormat="false" ht="12.75" hidden="false" customHeight="false" outlineLevel="0" collapsed="false">
      <c r="A2035" s="0" t="n">
        <v>8003</v>
      </c>
      <c r="B2035" s="0" t="n">
        <v>54292</v>
      </c>
      <c r="C2035" s="0" t="s">
        <v>274</v>
      </c>
      <c r="D2035" s="29" t="n">
        <v>7017152</v>
      </c>
      <c r="E2035" s="0" t="n">
        <v>54292</v>
      </c>
    </row>
    <row r="2036" customFormat="false" ht="12.75" hidden="false" customHeight="false" outlineLevel="0" collapsed="false">
      <c r="A2036" s="0" t="n">
        <v>7179</v>
      </c>
      <c r="B2036" s="0" t="n">
        <v>246</v>
      </c>
      <c r="C2036" s="0" t="s">
        <v>151</v>
      </c>
      <c r="D2036" s="29" t="n">
        <v>1500000</v>
      </c>
      <c r="E2036" s="0" t="n">
        <v>246</v>
      </c>
    </row>
    <row r="2037" customFormat="false" ht="12.75" hidden="false" customHeight="false" outlineLevel="0" collapsed="false">
      <c r="A2037" s="0" t="n">
        <v>5873</v>
      </c>
      <c r="B2037" s="0" t="n">
        <v>58263</v>
      </c>
      <c r="C2037" s="0" t="s">
        <v>2361</v>
      </c>
      <c r="D2037" s="29" t="n">
        <v>25000</v>
      </c>
      <c r="E2037" s="0" t="n">
        <v>58263</v>
      </c>
    </row>
    <row r="2038" customFormat="false" ht="12.75" hidden="false" customHeight="false" outlineLevel="0" collapsed="false">
      <c r="A2038" s="0" t="n">
        <v>9861</v>
      </c>
      <c r="B2038" s="0" t="n">
        <v>82963</v>
      </c>
      <c r="C2038" s="0" t="s">
        <v>2362</v>
      </c>
      <c r="D2038" s="29" t="n">
        <v>800000</v>
      </c>
      <c r="E2038" s="0" t="n">
        <v>82963</v>
      </c>
    </row>
    <row r="2039" customFormat="false" ht="12.75" hidden="false" customHeight="false" outlineLevel="0" collapsed="false">
      <c r="A2039" s="0" t="n">
        <v>9673</v>
      </c>
      <c r="B2039" s="0" t="n">
        <v>99073</v>
      </c>
      <c r="C2039" s="0" t="s">
        <v>2363</v>
      </c>
      <c r="D2039" s="29" t="n">
        <v>0</v>
      </c>
      <c r="E2039" s="0" t="n">
        <v>99073</v>
      </c>
    </row>
    <row r="2040" customFormat="false" ht="12.75" hidden="false" customHeight="false" outlineLevel="0" collapsed="false">
      <c r="A2040" s="0" t="n">
        <v>9134</v>
      </c>
      <c r="B2040" s="0" t="n">
        <v>86183</v>
      </c>
      <c r="C2040" s="0" t="s">
        <v>2364</v>
      </c>
      <c r="D2040" s="29" t="n">
        <v>2000</v>
      </c>
      <c r="E2040" s="0" t="n">
        <v>86183</v>
      </c>
    </row>
    <row r="2041" customFormat="false" ht="12.75" hidden="false" customHeight="false" outlineLevel="0" collapsed="false">
      <c r="A2041" s="0" t="n">
        <v>7222</v>
      </c>
      <c r="B2041" s="0" t="n">
        <v>76781</v>
      </c>
      <c r="C2041" s="0" t="s">
        <v>2365</v>
      </c>
      <c r="D2041" s="29" t="n">
        <v>0</v>
      </c>
      <c r="E2041" s="0" t="n">
        <v>76781</v>
      </c>
    </row>
    <row r="2042" customFormat="false" ht="12.75" hidden="false" customHeight="false" outlineLevel="0" collapsed="false">
      <c r="A2042" s="0" t="n">
        <v>8581</v>
      </c>
      <c r="B2042" s="0" t="n">
        <v>84729</v>
      </c>
      <c r="C2042" s="0" t="s">
        <v>2366</v>
      </c>
      <c r="D2042" s="29" t="n">
        <v>320000</v>
      </c>
      <c r="E2042" s="0" t="n">
        <v>84729</v>
      </c>
    </row>
    <row r="2043" customFormat="false" ht="12.75" hidden="false" customHeight="false" outlineLevel="0" collapsed="false">
      <c r="A2043" s="0" t="n">
        <v>7286</v>
      </c>
      <c r="B2043" s="0" t="n">
        <v>31700</v>
      </c>
      <c r="C2043" s="0" t="s">
        <v>2367</v>
      </c>
      <c r="D2043" s="29" t="n">
        <v>0</v>
      </c>
      <c r="E2043" s="0" t="n">
        <v>31700</v>
      </c>
    </row>
    <row r="2044" customFormat="false" ht="12.75" hidden="false" customHeight="false" outlineLevel="0" collapsed="false">
      <c r="A2044" s="0" t="n">
        <v>5165</v>
      </c>
      <c r="B2044" s="0" t="n">
        <v>1940</v>
      </c>
      <c r="C2044" s="0" t="s">
        <v>2368</v>
      </c>
      <c r="D2044" s="29" t="n">
        <v>0</v>
      </c>
      <c r="E2044" s="0" t="n">
        <v>1940</v>
      </c>
    </row>
    <row r="2045" customFormat="false" ht="12.75" hidden="false" customHeight="false" outlineLevel="0" collapsed="false">
      <c r="A2045" s="0" t="n">
        <v>5978</v>
      </c>
      <c r="B2045" s="0" t="n">
        <v>62269</v>
      </c>
      <c r="C2045" s="0" t="s">
        <v>2369</v>
      </c>
      <c r="D2045" s="29" t="n">
        <v>0</v>
      </c>
      <c r="E2045" s="0" t="n">
        <v>62269</v>
      </c>
    </row>
    <row r="2046" customFormat="false" ht="12.75" hidden="false" customHeight="false" outlineLevel="0" collapsed="false">
      <c r="A2046" s="0" t="n">
        <v>8679</v>
      </c>
      <c r="B2046" s="0" t="n">
        <v>77499</v>
      </c>
      <c r="C2046" s="0" t="s">
        <v>2370</v>
      </c>
      <c r="D2046" s="29" t="n">
        <v>40000</v>
      </c>
      <c r="E2046" s="0" t="n">
        <v>77499</v>
      </c>
    </row>
    <row r="2047" customFormat="false" ht="12.75" hidden="false" customHeight="false" outlineLevel="0" collapsed="false">
      <c r="A2047" s="0" t="n">
        <v>9801</v>
      </c>
      <c r="B2047" s="0" t="n">
        <v>90462</v>
      </c>
      <c r="C2047" s="0" t="s">
        <v>2371</v>
      </c>
      <c r="D2047" s="29" t="n">
        <v>1</v>
      </c>
      <c r="E2047" s="0" t="n">
        <v>90462</v>
      </c>
    </row>
    <row r="2048" customFormat="false" ht="12.75" hidden="false" customHeight="false" outlineLevel="0" collapsed="false">
      <c r="A2048" s="0" t="n">
        <v>6044</v>
      </c>
      <c r="B2048" s="0" t="n">
        <v>64346</v>
      </c>
      <c r="C2048" s="0" t="s">
        <v>2372</v>
      </c>
      <c r="D2048" s="29" t="n">
        <v>97265536</v>
      </c>
      <c r="E2048" s="0" t="n">
        <v>64346</v>
      </c>
    </row>
    <row r="2049" customFormat="false" ht="12.75" hidden="false" customHeight="false" outlineLevel="0" collapsed="false">
      <c r="A2049" s="0" t="n">
        <v>10326</v>
      </c>
      <c r="B2049" s="0" t="n">
        <v>26442</v>
      </c>
      <c r="C2049" s="0" t="s">
        <v>2373</v>
      </c>
      <c r="D2049" s="29" t="n">
        <v>0</v>
      </c>
      <c r="E2049" s="0" t="n">
        <v>26442</v>
      </c>
    </row>
    <row r="2050" customFormat="false" ht="12.75" hidden="false" customHeight="false" outlineLevel="0" collapsed="false">
      <c r="A2050" s="0" t="n">
        <v>6822</v>
      </c>
      <c r="B2050" s="0" t="n">
        <v>49455</v>
      </c>
      <c r="C2050" s="0" t="s">
        <v>2374</v>
      </c>
      <c r="D2050" s="29" t="n">
        <v>0</v>
      </c>
      <c r="E2050" s="0" t="n">
        <v>49455</v>
      </c>
    </row>
    <row r="2051" customFormat="false" ht="12.75" hidden="false" customHeight="false" outlineLevel="0" collapsed="false">
      <c r="A2051" s="0" t="n">
        <v>8392</v>
      </c>
      <c r="B2051" s="0" t="n">
        <v>1954</v>
      </c>
      <c r="C2051" s="0" t="s">
        <v>2375</v>
      </c>
      <c r="D2051" s="29" t="n">
        <v>0</v>
      </c>
      <c r="E2051" s="0" t="n">
        <v>1954</v>
      </c>
    </row>
    <row r="2052" customFormat="false" ht="12.75" hidden="false" customHeight="false" outlineLevel="0" collapsed="false">
      <c r="A2052" s="0" t="n">
        <v>8287</v>
      </c>
      <c r="B2052" s="0" t="n">
        <v>83868</v>
      </c>
      <c r="C2052" s="0" t="s">
        <v>2376</v>
      </c>
      <c r="D2052" s="29" t="n">
        <v>1000000</v>
      </c>
      <c r="E2052" s="0" t="n">
        <v>83868</v>
      </c>
    </row>
    <row r="2053" customFormat="false" ht="12.75" hidden="false" customHeight="false" outlineLevel="0" collapsed="false">
      <c r="A2053" s="0" t="n">
        <v>5030</v>
      </c>
      <c r="B2053" s="0" t="n">
        <v>126</v>
      </c>
      <c r="C2053" s="0" t="s">
        <v>2377</v>
      </c>
      <c r="D2053" s="29" t="n">
        <v>92971876</v>
      </c>
      <c r="E2053" s="0" t="n">
        <v>126</v>
      </c>
    </row>
    <row r="2054" customFormat="false" ht="12.75" hidden="false" customHeight="false" outlineLevel="0" collapsed="false">
      <c r="A2054" s="0" t="n">
        <v>7433</v>
      </c>
      <c r="B2054" s="0" t="n">
        <v>36680</v>
      </c>
      <c r="C2054" s="0" t="s">
        <v>2378</v>
      </c>
      <c r="D2054" s="29" t="n">
        <v>0</v>
      </c>
      <c r="E2054" s="0" t="n">
        <v>36680</v>
      </c>
    </row>
    <row r="2055" customFormat="false" ht="12.75" hidden="false" customHeight="false" outlineLevel="0" collapsed="false">
      <c r="A2055" s="0" t="n">
        <v>6782</v>
      </c>
      <c r="B2055" s="0" t="n">
        <v>65404</v>
      </c>
      <c r="C2055" s="0" t="s">
        <v>2379</v>
      </c>
      <c r="D2055" s="29" t="n">
        <v>0</v>
      </c>
      <c r="E2055" s="0" t="n">
        <v>65404</v>
      </c>
    </row>
    <row r="2056" customFormat="false" ht="12.75" hidden="false" customHeight="false" outlineLevel="0" collapsed="false">
      <c r="A2056" s="0" t="n">
        <v>7998</v>
      </c>
      <c r="B2056" s="0" t="n">
        <v>80809</v>
      </c>
      <c r="C2056" s="0" t="s">
        <v>2380</v>
      </c>
      <c r="D2056" s="29" t="n">
        <v>0</v>
      </c>
      <c r="E2056" s="0" t="n">
        <v>80809</v>
      </c>
    </row>
    <row r="2057" customFormat="false" ht="12.75" hidden="false" customHeight="false" outlineLevel="0" collapsed="false">
      <c r="A2057" s="0" t="n">
        <v>8349</v>
      </c>
      <c r="B2057" s="0" t="n">
        <v>84030</v>
      </c>
      <c r="C2057" s="0" t="s">
        <v>2381</v>
      </c>
      <c r="D2057" s="29" t="n">
        <v>1000000</v>
      </c>
      <c r="E2057" s="0" t="n">
        <v>84030</v>
      </c>
    </row>
    <row r="2058" customFormat="false" ht="12.75" hidden="false" customHeight="false" outlineLevel="0" collapsed="false">
      <c r="A2058" s="0" t="n">
        <v>9831</v>
      </c>
      <c r="B2058" s="0" t="n">
        <v>97779</v>
      </c>
      <c r="C2058" s="0" t="s">
        <v>220</v>
      </c>
      <c r="D2058" s="29" t="n">
        <v>9154104</v>
      </c>
      <c r="E2058" s="0" t="n">
        <v>97779</v>
      </c>
    </row>
    <row r="2059" customFormat="false" ht="12.75" hidden="false" customHeight="false" outlineLevel="0" collapsed="false">
      <c r="A2059" s="0" t="n">
        <v>8802</v>
      </c>
      <c r="B2059" s="0" t="n">
        <v>91171</v>
      </c>
      <c r="C2059" s="0" t="s">
        <v>2382</v>
      </c>
      <c r="D2059" s="29" t="n">
        <v>2000000</v>
      </c>
      <c r="E2059" s="0" t="n">
        <v>91171</v>
      </c>
    </row>
    <row r="2060" customFormat="false" ht="12.75" hidden="false" customHeight="false" outlineLevel="0" collapsed="false">
      <c r="A2060" s="0" t="n">
        <v>6800</v>
      </c>
      <c r="B2060" s="0" t="n">
        <v>53273</v>
      </c>
      <c r="C2060" s="0" t="s">
        <v>2383</v>
      </c>
      <c r="D2060" s="29" t="n">
        <v>0</v>
      </c>
      <c r="E2060" s="0" t="n">
        <v>53273</v>
      </c>
    </row>
    <row r="2061" customFormat="false" ht="12.75" hidden="false" customHeight="false" outlineLevel="0" collapsed="false">
      <c r="A2061" s="0" t="n">
        <v>6055</v>
      </c>
      <c r="B2061" s="0" t="n">
        <v>64538</v>
      </c>
      <c r="C2061" s="0" t="s">
        <v>2384</v>
      </c>
      <c r="D2061" s="29" t="n">
        <v>3000000</v>
      </c>
      <c r="E2061" s="0" t="n">
        <v>64538</v>
      </c>
    </row>
    <row r="2062" customFormat="false" ht="12.75" hidden="false" customHeight="false" outlineLevel="0" collapsed="false">
      <c r="A2062" s="0" t="n">
        <v>5586</v>
      </c>
      <c r="B2062" s="0" t="n">
        <v>50940</v>
      </c>
      <c r="C2062" s="0" t="s">
        <v>2385</v>
      </c>
      <c r="D2062" s="29" t="n">
        <v>30000000</v>
      </c>
      <c r="E2062" s="0" t="n">
        <v>50940</v>
      </c>
    </row>
    <row r="2063" customFormat="false" ht="12.75" hidden="false" customHeight="false" outlineLevel="0" collapsed="false">
      <c r="A2063" s="0" t="n">
        <v>8444</v>
      </c>
      <c r="B2063" s="0" t="n">
        <v>86295</v>
      </c>
      <c r="C2063" s="0" t="s">
        <v>2386</v>
      </c>
      <c r="D2063" s="29" t="n">
        <v>797451</v>
      </c>
      <c r="E2063" s="0" t="n">
        <v>86295</v>
      </c>
    </row>
    <row r="2064" customFormat="false" ht="12.75" hidden="false" customHeight="false" outlineLevel="0" collapsed="false">
      <c r="A2064" s="0" t="n">
        <v>6486</v>
      </c>
      <c r="B2064" s="0" t="n">
        <v>54538</v>
      </c>
      <c r="C2064" s="0" t="s">
        <v>2387</v>
      </c>
      <c r="D2064" s="29" t="n">
        <v>0</v>
      </c>
      <c r="E2064" s="0" t="n">
        <v>54538</v>
      </c>
    </row>
    <row r="2065" customFormat="false" ht="12.75" hidden="false" customHeight="false" outlineLevel="0" collapsed="false">
      <c r="A2065" s="0" t="n">
        <v>8352</v>
      </c>
      <c r="B2065" s="0" t="n">
        <v>75079</v>
      </c>
      <c r="C2065" s="0" t="s">
        <v>2388</v>
      </c>
      <c r="D2065" s="29" t="n">
        <v>123828</v>
      </c>
      <c r="E2065" s="0" t="n">
        <v>75079</v>
      </c>
    </row>
    <row r="2066" customFormat="false" ht="12.75" hidden="false" customHeight="false" outlineLevel="0" collapsed="false">
      <c r="A2066" s="0" t="n">
        <v>9544</v>
      </c>
      <c r="B2066" s="0" t="n">
        <v>96343</v>
      </c>
      <c r="C2066" s="0" t="s">
        <v>2389</v>
      </c>
      <c r="D2066" s="29" t="n">
        <v>10000000</v>
      </c>
      <c r="E2066" s="0" t="n">
        <v>96343</v>
      </c>
    </row>
    <row r="2067" customFormat="false" ht="12.75" hidden="false" customHeight="false" outlineLevel="0" collapsed="false">
      <c r="A2067" s="0" t="n">
        <v>9996</v>
      </c>
      <c r="B2067" s="0" t="n">
        <v>82173</v>
      </c>
      <c r="C2067" s="0" t="s">
        <v>2390</v>
      </c>
      <c r="D2067" s="29" t="n">
        <v>1</v>
      </c>
      <c r="E2067" s="0" t="n">
        <v>82173</v>
      </c>
    </row>
    <row r="2068" customFormat="false" ht="12.75" hidden="false" customHeight="false" outlineLevel="0" collapsed="false">
      <c r="A2068" s="0" t="n">
        <v>6113</v>
      </c>
      <c r="B2068" s="0" t="n">
        <v>66262</v>
      </c>
      <c r="C2068" s="0" t="s">
        <v>2391</v>
      </c>
      <c r="D2068" s="29" t="n">
        <v>1847346</v>
      </c>
      <c r="E2068" s="0" t="n">
        <v>66262</v>
      </c>
    </row>
    <row r="2069" customFormat="false" ht="12.75" hidden="false" customHeight="false" outlineLevel="0" collapsed="false">
      <c r="A2069" s="0" t="n">
        <v>6112</v>
      </c>
      <c r="B2069" s="0" t="n">
        <v>66260</v>
      </c>
      <c r="C2069" s="0" t="s">
        <v>2392</v>
      </c>
      <c r="D2069" s="29" t="n">
        <v>684537</v>
      </c>
      <c r="E2069" s="0" t="n">
        <v>66260</v>
      </c>
    </row>
    <row r="2070" customFormat="false" ht="12.75" hidden="false" customHeight="false" outlineLevel="0" collapsed="false">
      <c r="A2070" s="0" t="n">
        <v>5916</v>
      </c>
      <c r="B2070" s="0" t="n">
        <v>59624</v>
      </c>
      <c r="C2070" s="0" t="s">
        <v>2393</v>
      </c>
      <c r="D2070" s="29" t="n">
        <v>0</v>
      </c>
      <c r="E2070" s="0" t="n">
        <v>59624</v>
      </c>
    </row>
    <row r="2071" customFormat="false" ht="12.75" hidden="false" customHeight="false" outlineLevel="0" collapsed="false">
      <c r="A2071" s="0" t="n">
        <v>8277</v>
      </c>
      <c r="B2071" s="0" t="n">
        <v>83490</v>
      </c>
      <c r="C2071" s="0" t="s">
        <v>2394</v>
      </c>
      <c r="D2071" s="29" t="n">
        <v>0</v>
      </c>
      <c r="E2071" s="0" t="n">
        <v>83490</v>
      </c>
    </row>
    <row r="2072" customFormat="false" ht="12.75" hidden="false" customHeight="false" outlineLevel="0" collapsed="false">
      <c r="A2072" s="0" t="n">
        <v>8648</v>
      </c>
      <c r="B2072" s="0" t="n">
        <v>68756</v>
      </c>
      <c r="C2072" s="0" t="s">
        <v>2395</v>
      </c>
      <c r="D2072" s="29" t="n">
        <v>4669265</v>
      </c>
      <c r="E2072" s="0" t="n">
        <v>68756</v>
      </c>
    </row>
    <row r="2073" customFormat="false" ht="12.75" hidden="false" customHeight="false" outlineLevel="0" collapsed="false">
      <c r="A2073" s="0" t="n">
        <v>9312</v>
      </c>
      <c r="B2073" s="0" t="n">
        <v>86731</v>
      </c>
      <c r="C2073" s="0" t="s">
        <v>2396</v>
      </c>
      <c r="D2073" s="29" t="n">
        <v>400000</v>
      </c>
      <c r="E2073" s="0" t="n">
        <v>86731</v>
      </c>
    </row>
    <row r="2074" customFormat="false" ht="12.75" hidden="false" customHeight="false" outlineLevel="0" collapsed="false">
      <c r="A2074" s="0" t="n">
        <v>6159</v>
      </c>
      <c r="B2074" s="0" t="n">
        <v>68910</v>
      </c>
      <c r="C2074" s="0" t="s">
        <v>2397</v>
      </c>
      <c r="D2074" s="29" t="n">
        <v>1980871</v>
      </c>
      <c r="E2074" s="0" t="n">
        <v>68910</v>
      </c>
    </row>
    <row r="2075" customFormat="false" ht="12.75" hidden="false" customHeight="false" outlineLevel="0" collapsed="false">
      <c r="A2075" s="0" t="n">
        <v>5799</v>
      </c>
      <c r="B2075" s="0" t="n">
        <v>56072</v>
      </c>
      <c r="C2075" s="0" t="s">
        <v>2398</v>
      </c>
      <c r="D2075" s="29" t="n">
        <v>0</v>
      </c>
      <c r="E2075" s="0" t="n">
        <v>56072</v>
      </c>
    </row>
    <row r="2076" customFormat="false" ht="12.75" hidden="false" customHeight="false" outlineLevel="0" collapsed="false">
      <c r="A2076" s="0" t="n">
        <v>6036</v>
      </c>
      <c r="B2076" s="0" t="n">
        <v>64231</v>
      </c>
      <c r="C2076" s="0" t="s">
        <v>2399</v>
      </c>
      <c r="D2076" s="29" t="n">
        <v>5000000</v>
      </c>
      <c r="E2076" s="0" t="n">
        <v>64231</v>
      </c>
    </row>
    <row r="2077" customFormat="false" ht="12.75" hidden="false" customHeight="false" outlineLevel="0" collapsed="false">
      <c r="A2077" s="0" t="n">
        <v>9730</v>
      </c>
      <c r="B2077" s="0" t="n">
        <v>93144</v>
      </c>
      <c r="C2077" s="0" t="s">
        <v>2400</v>
      </c>
      <c r="D2077" s="29" t="n">
        <v>4000</v>
      </c>
      <c r="E2077" s="0" t="n">
        <v>93144</v>
      </c>
    </row>
    <row r="2078" customFormat="false" ht="12.75" hidden="false" customHeight="false" outlineLevel="0" collapsed="false">
      <c r="A2078" s="0" t="n">
        <v>7441</v>
      </c>
      <c r="B2078" s="0" t="n">
        <v>66190</v>
      </c>
      <c r="C2078" s="0" t="s">
        <v>2401</v>
      </c>
      <c r="D2078" s="29" t="n">
        <v>0</v>
      </c>
      <c r="E2078" s="0" t="n">
        <v>66190</v>
      </c>
    </row>
    <row r="2079" customFormat="false" ht="12.75" hidden="false" customHeight="false" outlineLevel="0" collapsed="false">
      <c r="A2079" s="0" t="n">
        <v>5167</v>
      </c>
      <c r="B2079" s="0" t="n">
        <v>1967</v>
      </c>
      <c r="C2079" s="0" t="s">
        <v>2402</v>
      </c>
      <c r="D2079" s="29" t="n">
        <v>11000000</v>
      </c>
      <c r="E2079" s="0" t="n">
        <v>1967</v>
      </c>
    </row>
    <row r="2080" customFormat="false" ht="12.75" hidden="false" customHeight="false" outlineLevel="0" collapsed="false">
      <c r="A2080" s="0" t="n">
        <v>10048</v>
      </c>
      <c r="B2080" s="0" t="n">
        <v>79824</v>
      </c>
      <c r="C2080" s="0" t="s">
        <v>2403</v>
      </c>
      <c r="D2080" s="29" t="n">
        <v>40000</v>
      </c>
      <c r="E2080" s="0" t="n">
        <v>79824</v>
      </c>
    </row>
    <row r="2081" customFormat="false" ht="12.75" hidden="false" customHeight="false" outlineLevel="0" collapsed="false">
      <c r="A2081" s="0" t="n">
        <v>6726</v>
      </c>
      <c r="B2081" s="0" t="n">
        <v>74227</v>
      </c>
      <c r="C2081" s="0" t="s">
        <v>2404</v>
      </c>
      <c r="D2081" s="29" t="n">
        <v>10000000</v>
      </c>
      <c r="E2081" s="0" t="n">
        <v>74227</v>
      </c>
    </row>
    <row r="2082" customFormat="false" ht="12.75" hidden="false" customHeight="false" outlineLevel="0" collapsed="false">
      <c r="A2082" s="0" t="n">
        <v>5867</v>
      </c>
      <c r="B2082" s="0" t="n">
        <v>58115</v>
      </c>
      <c r="C2082" s="0" t="s">
        <v>2405</v>
      </c>
      <c r="D2082" s="29" t="n">
        <v>2000000</v>
      </c>
      <c r="E2082" s="0" t="n">
        <v>58115</v>
      </c>
    </row>
    <row r="2083" customFormat="false" ht="12.75" hidden="false" customHeight="false" outlineLevel="0" collapsed="false">
      <c r="A2083" s="0" t="n">
        <v>10312</v>
      </c>
      <c r="B2083" s="0" t="n">
        <v>1972</v>
      </c>
      <c r="C2083" s="0" t="s">
        <v>2406</v>
      </c>
      <c r="D2083" s="29" t="n">
        <v>240000</v>
      </c>
      <c r="E2083" s="0" t="n">
        <v>1972</v>
      </c>
    </row>
    <row r="2084" customFormat="false" ht="12.75" hidden="false" customHeight="false" outlineLevel="0" collapsed="false">
      <c r="A2084" s="0" t="n">
        <v>9311</v>
      </c>
      <c r="B2084" s="0" t="n">
        <v>88212</v>
      </c>
      <c r="C2084" s="0" t="s">
        <v>2407</v>
      </c>
      <c r="D2084" s="29" t="n">
        <v>2000</v>
      </c>
      <c r="E2084" s="0" t="n">
        <v>88212</v>
      </c>
    </row>
    <row r="2085" customFormat="false" ht="12.75" hidden="false" customHeight="false" outlineLevel="0" collapsed="false">
      <c r="A2085" s="0" t="n">
        <v>9136</v>
      </c>
      <c r="B2085" s="0" t="n">
        <v>88793</v>
      </c>
      <c r="C2085" s="0" t="s">
        <v>2408</v>
      </c>
      <c r="D2085" s="29" t="n">
        <v>8000</v>
      </c>
      <c r="E2085" s="0" t="n">
        <v>88793</v>
      </c>
    </row>
    <row r="2086" customFormat="false" ht="12.75" hidden="false" customHeight="false" outlineLevel="0" collapsed="false">
      <c r="A2086" s="0" t="n">
        <v>6827</v>
      </c>
      <c r="B2086" s="0" t="n">
        <v>5310</v>
      </c>
      <c r="C2086" s="0" t="s">
        <v>337</v>
      </c>
      <c r="D2086" s="29" t="n">
        <v>6050189</v>
      </c>
      <c r="E2086" s="0" t="n">
        <v>5310</v>
      </c>
    </row>
    <row r="2087" customFormat="false" ht="12.75" hidden="false" customHeight="false" outlineLevel="0" collapsed="false">
      <c r="A2087" s="0" t="n">
        <v>9680</v>
      </c>
      <c r="B2087" s="0" t="n">
        <v>99259</v>
      </c>
      <c r="C2087" s="0" t="s">
        <v>2409</v>
      </c>
      <c r="D2087" s="29" t="n">
        <v>80000</v>
      </c>
      <c r="E2087" s="0" t="n">
        <v>99259</v>
      </c>
    </row>
    <row r="2088" customFormat="false" ht="12.75" hidden="false" customHeight="false" outlineLevel="0" collapsed="false">
      <c r="A2088" s="0" t="n">
        <v>9310</v>
      </c>
      <c r="B2088" s="0" t="n">
        <v>89377</v>
      </c>
      <c r="C2088" s="0" t="s">
        <v>2410</v>
      </c>
      <c r="D2088" s="29" t="n">
        <v>0</v>
      </c>
      <c r="E2088" s="0" t="n">
        <v>89377</v>
      </c>
    </row>
    <row r="2089" customFormat="false" ht="12.75" hidden="false" customHeight="false" outlineLevel="0" collapsed="false">
      <c r="A2089" s="0" t="n">
        <v>5443</v>
      </c>
      <c r="B2089" s="0" t="n">
        <v>31795</v>
      </c>
      <c r="C2089" s="0" t="s">
        <v>2411</v>
      </c>
      <c r="D2089" s="29" t="n">
        <v>0</v>
      </c>
      <c r="E2089" s="0" t="n">
        <v>31795</v>
      </c>
    </row>
    <row r="2090" customFormat="false" ht="12.75" hidden="false" customHeight="false" outlineLevel="0" collapsed="false">
      <c r="A2090" s="0" t="n">
        <v>5952</v>
      </c>
      <c r="B2090" s="0" t="n">
        <v>61399</v>
      </c>
      <c r="C2090" s="0" t="s">
        <v>2412</v>
      </c>
      <c r="D2090" s="29" t="n">
        <v>2000000</v>
      </c>
      <c r="E2090" s="0" t="n">
        <v>61399</v>
      </c>
    </row>
    <row r="2091" customFormat="false" ht="12.75" hidden="false" customHeight="false" outlineLevel="0" collapsed="false">
      <c r="A2091" s="0" t="n">
        <v>10253</v>
      </c>
      <c r="B2091" s="0" t="n">
        <v>103555</v>
      </c>
      <c r="C2091" s="0" t="s">
        <v>2413</v>
      </c>
      <c r="D2091" s="29" t="n">
        <v>40000</v>
      </c>
      <c r="E2091" s="0" t="n">
        <v>103555</v>
      </c>
    </row>
    <row r="2092" customFormat="false" ht="12.75" hidden="false" customHeight="false" outlineLevel="0" collapsed="false">
      <c r="A2092" s="0" t="n">
        <v>5535</v>
      </c>
      <c r="B2092" s="0" t="n">
        <v>49035</v>
      </c>
      <c r="C2092" s="0" t="s">
        <v>2414</v>
      </c>
      <c r="D2092" s="29" t="n">
        <v>0</v>
      </c>
      <c r="E2092" s="0" t="n">
        <v>49035</v>
      </c>
    </row>
    <row r="2093" customFormat="false" ht="12.75" hidden="false" customHeight="false" outlineLevel="0" collapsed="false">
      <c r="A2093" s="0" t="n">
        <v>9944</v>
      </c>
      <c r="B2093" s="0" t="n">
        <v>110913</v>
      </c>
      <c r="C2093" s="0" t="s">
        <v>2415</v>
      </c>
      <c r="D2093" s="29" t="n">
        <v>2000</v>
      </c>
      <c r="E2093" s="0" t="n">
        <v>110913</v>
      </c>
    </row>
    <row r="2094" customFormat="false" ht="12.75" hidden="false" customHeight="false" outlineLevel="0" collapsed="false">
      <c r="A2094" s="0" t="n">
        <v>9144</v>
      </c>
      <c r="B2094" s="0" t="n">
        <v>92997</v>
      </c>
      <c r="C2094" s="0" t="s">
        <v>2416</v>
      </c>
      <c r="D2094" s="29" t="n">
        <v>2000</v>
      </c>
      <c r="E2094" s="0" t="n">
        <v>92997</v>
      </c>
    </row>
    <row r="2095" customFormat="false" ht="12.75" hidden="false" customHeight="false" outlineLevel="0" collapsed="false">
      <c r="A2095" s="0" t="n">
        <v>9560</v>
      </c>
      <c r="B2095" s="0" t="n">
        <v>97221</v>
      </c>
      <c r="C2095" s="0" t="s">
        <v>2417</v>
      </c>
      <c r="D2095" s="29" t="n">
        <v>2000</v>
      </c>
      <c r="E2095" s="0" t="n">
        <v>97221</v>
      </c>
    </row>
    <row r="2096" customFormat="false" ht="12.75" hidden="false" customHeight="false" outlineLevel="0" collapsed="false">
      <c r="A2096" s="0" t="n">
        <v>7214</v>
      </c>
      <c r="B2096" s="0" t="n">
        <v>76348</v>
      </c>
      <c r="C2096" s="0" t="s">
        <v>2418</v>
      </c>
      <c r="D2096" s="29" t="n">
        <v>0</v>
      </c>
      <c r="E2096" s="0" t="n">
        <v>76348</v>
      </c>
    </row>
    <row r="2097" customFormat="false" ht="12.75" hidden="false" customHeight="false" outlineLevel="0" collapsed="false">
      <c r="A2097" s="0" t="n">
        <v>9583</v>
      </c>
      <c r="B2097" s="0" t="n">
        <v>90340</v>
      </c>
      <c r="C2097" s="0" t="s">
        <v>2419</v>
      </c>
      <c r="D2097" s="29" t="n">
        <v>0</v>
      </c>
      <c r="E2097" s="0" t="n">
        <v>90340</v>
      </c>
    </row>
    <row r="2098" customFormat="false" ht="12.75" hidden="false" customHeight="false" outlineLevel="0" collapsed="false">
      <c r="A2098" s="0" t="n">
        <v>8576</v>
      </c>
      <c r="B2098" s="0" t="n">
        <v>78098</v>
      </c>
      <c r="C2098" s="0" t="s">
        <v>2420</v>
      </c>
      <c r="D2098" s="29" t="n">
        <v>400000</v>
      </c>
      <c r="E2098" s="0" t="n">
        <v>78098</v>
      </c>
    </row>
    <row r="2099" customFormat="false" ht="12.75" hidden="false" customHeight="false" outlineLevel="0" collapsed="false">
      <c r="A2099" s="0" t="n">
        <v>9774</v>
      </c>
      <c r="B2099" s="0" t="n">
        <v>101713</v>
      </c>
      <c r="C2099" s="0" t="s">
        <v>2421</v>
      </c>
      <c r="D2099" s="29" t="n">
        <v>40000</v>
      </c>
      <c r="E2099" s="0" t="n">
        <v>101713</v>
      </c>
    </row>
    <row r="2100" customFormat="false" ht="12.75" hidden="false" customHeight="false" outlineLevel="0" collapsed="false">
      <c r="A2100" s="0" t="n">
        <v>5031</v>
      </c>
      <c r="B2100" s="0" t="n">
        <v>127</v>
      </c>
      <c r="C2100" s="0" t="s">
        <v>2422</v>
      </c>
      <c r="D2100" s="29" t="n">
        <v>0</v>
      </c>
      <c r="E2100" s="0" t="n">
        <v>127</v>
      </c>
    </row>
    <row r="2101" customFormat="false" ht="12.75" hidden="false" customHeight="false" outlineLevel="0" collapsed="false">
      <c r="A2101" s="0" t="n">
        <v>8503</v>
      </c>
      <c r="B2101" s="0" t="n">
        <v>83404</v>
      </c>
      <c r="C2101" s="0" t="s">
        <v>2423</v>
      </c>
      <c r="D2101" s="29" t="n">
        <v>394775</v>
      </c>
      <c r="E2101" s="0" t="n">
        <v>83404</v>
      </c>
    </row>
    <row r="2102" customFormat="false" ht="12.75" hidden="false" customHeight="false" outlineLevel="0" collapsed="false">
      <c r="A2102" s="0" t="n">
        <v>7601</v>
      </c>
      <c r="B2102" s="0" t="n">
        <v>80305</v>
      </c>
      <c r="C2102" s="0" t="s">
        <v>2424</v>
      </c>
      <c r="D2102" s="29" t="n">
        <v>0</v>
      </c>
      <c r="E2102" s="0" t="n">
        <v>80305</v>
      </c>
    </row>
    <row r="2103" customFormat="false" ht="12.75" hidden="false" customHeight="false" outlineLevel="0" collapsed="false">
      <c r="A2103" s="0" t="n">
        <v>9146</v>
      </c>
      <c r="B2103" s="0" t="n">
        <v>85793</v>
      </c>
      <c r="C2103" s="0" t="s">
        <v>2425</v>
      </c>
      <c r="D2103" s="29" t="n">
        <v>2000</v>
      </c>
      <c r="E2103" s="0" t="n">
        <v>85793</v>
      </c>
    </row>
    <row r="2104" customFormat="false" ht="12.75" hidden="false" customHeight="false" outlineLevel="0" collapsed="false">
      <c r="A2104" s="0" t="n">
        <v>10019</v>
      </c>
      <c r="B2104" s="0" t="n">
        <v>115900</v>
      </c>
      <c r="C2104" s="0" t="s">
        <v>2426</v>
      </c>
      <c r="D2104" s="29" t="n">
        <v>0</v>
      </c>
      <c r="E2104" s="0" t="n">
        <v>115900</v>
      </c>
    </row>
    <row r="2105" customFormat="false" ht="12.75" hidden="false" customHeight="false" outlineLevel="0" collapsed="false">
      <c r="A2105" s="0" t="n">
        <v>8748</v>
      </c>
      <c r="B2105" s="0" t="n">
        <v>90161</v>
      </c>
      <c r="C2105" s="0" t="s">
        <v>2427</v>
      </c>
      <c r="D2105" s="29" t="n">
        <v>0</v>
      </c>
      <c r="E2105" s="0" t="n">
        <v>90161</v>
      </c>
    </row>
    <row r="2106" customFormat="false" ht="12.75" hidden="false" customHeight="false" outlineLevel="0" collapsed="false">
      <c r="A2106" s="0" t="n">
        <v>8372</v>
      </c>
      <c r="B2106" s="0" t="n">
        <v>85596</v>
      </c>
      <c r="C2106" s="0" t="s">
        <v>2428</v>
      </c>
      <c r="D2106" s="29" t="n">
        <v>560000</v>
      </c>
      <c r="E2106" s="0" t="n">
        <v>85596</v>
      </c>
    </row>
    <row r="2107" customFormat="false" ht="12.75" hidden="false" customHeight="false" outlineLevel="0" collapsed="false">
      <c r="A2107" s="0" t="n">
        <v>10254</v>
      </c>
      <c r="B2107" s="0" t="n">
        <v>103657</v>
      </c>
      <c r="C2107" s="0" t="s">
        <v>2429</v>
      </c>
      <c r="D2107" s="29" t="n">
        <v>110000</v>
      </c>
      <c r="E2107" s="0" t="n">
        <v>103657</v>
      </c>
    </row>
    <row r="2108" customFormat="false" ht="12.75" hidden="false" customHeight="false" outlineLevel="0" collapsed="false">
      <c r="A2108" s="0" t="n">
        <v>6631</v>
      </c>
      <c r="B2108" s="0" t="n">
        <v>3870</v>
      </c>
      <c r="C2108" s="0" t="s">
        <v>2430</v>
      </c>
      <c r="D2108" s="29" t="n">
        <v>0</v>
      </c>
      <c r="E2108" s="0" t="n">
        <v>3870</v>
      </c>
    </row>
    <row r="2109" customFormat="false" ht="12.75" hidden="false" customHeight="false" outlineLevel="0" collapsed="false">
      <c r="A2109" s="0" t="n">
        <v>5870</v>
      </c>
      <c r="B2109" s="0" t="n">
        <v>58177</v>
      </c>
      <c r="C2109" s="0" t="s">
        <v>322</v>
      </c>
      <c r="D2109" s="29" t="n">
        <v>1500000</v>
      </c>
      <c r="E2109" s="0" t="n">
        <v>58177</v>
      </c>
    </row>
    <row r="2110" customFormat="false" ht="12.75" hidden="false" customHeight="false" outlineLevel="0" collapsed="false">
      <c r="A2110" s="0" t="n">
        <v>9480</v>
      </c>
      <c r="B2110" s="0" t="n">
        <v>96302</v>
      </c>
      <c r="C2110" s="0" t="s">
        <v>2431</v>
      </c>
      <c r="D2110" s="29" t="n">
        <v>38272</v>
      </c>
      <c r="E2110" s="0" t="n">
        <v>96302</v>
      </c>
    </row>
    <row r="2111" customFormat="false" ht="12.75" hidden="false" customHeight="false" outlineLevel="0" collapsed="false">
      <c r="A2111" s="0" t="n">
        <v>7223</v>
      </c>
      <c r="B2111" s="0" t="n">
        <v>76782</v>
      </c>
      <c r="C2111" s="0" t="s">
        <v>2432</v>
      </c>
      <c r="D2111" s="29" t="n">
        <v>0</v>
      </c>
      <c r="E2111" s="0" t="n">
        <v>76782</v>
      </c>
    </row>
    <row r="2112" customFormat="false" ht="12.75" hidden="false" customHeight="false" outlineLevel="0" collapsed="false">
      <c r="A2112" s="0" t="n">
        <v>10214</v>
      </c>
      <c r="B2112" s="0" t="n">
        <v>85762</v>
      </c>
      <c r="C2112" s="0" t="s">
        <v>2433</v>
      </c>
      <c r="D2112" s="29" t="n">
        <v>1</v>
      </c>
      <c r="E2112" s="0" t="n">
        <v>85762</v>
      </c>
    </row>
    <row r="2113" customFormat="false" ht="12.75" hidden="false" customHeight="false" outlineLevel="0" collapsed="false">
      <c r="A2113" s="0" t="n">
        <v>10255</v>
      </c>
      <c r="B2113" s="0" t="n">
        <v>138801</v>
      </c>
      <c r="C2113" s="0" t="s">
        <v>2434</v>
      </c>
      <c r="D2113" s="29" t="n">
        <v>40000</v>
      </c>
      <c r="E2113" s="0" t="n">
        <v>138801</v>
      </c>
    </row>
    <row r="2114" customFormat="false" ht="12.75" hidden="false" customHeight="false" outlineLevel="0" collapsed="false">
      <c r="A2114" s="0" t="n">
        <v>10256</v>
      </c>
      <c r="B2114" s="0" t="n">
        <v>139072</v>
      </c>
      <c r="C2114" s="0" t="s">
        <v>2435</v>
      </c>
      <c r="D2114" s="29" t="n">
        <v>40000</v>
      </c>
      <c r="E2114" s="0" t="n">
        <v>139072</v>
      </c>
    </row>
    <row r="2115" customFormat="false" ht="12.75" hidden="false" customHeight="false" outlineLevel="0" collapsed="false">
      <c r="A2115" s="0" t="n">
        <v>5948</v>
      </c>
      <c r="B2115" s="0" t="n">
        <v>61341</v>
      </c>
      <c r="C2115" s="0" t="s">
        <v>2436</v>
      </c>
      <c r="D2115" s="29" t="n">
        <v>0</v>
      </c>
      <c r="E2115" s="0" t="n">
        <v>61341</v>
      </c>
    </row>
    <row r="2116" customFormat="false" ht="12.75" hidden="false" customHeight="false" outlineLevel="0" collapsed="false">
      <c r="A2116" s="0" t="n">
        <v>9378</v>
      </c>
      <c r="B2116" s="0" t="n">
        <v>88515</v>
      </c>
      <c r="C2116" s="0" t="s">
        <v>2437</v>
      </c>
      <c r="D2116" s="29" t="n">
        <v>1082</v>
      </c>
      <c r="E2116" s="0" t="n">
        <v>88515</v>
      </c>
    </row>
    <row r="2117" customFormat="false" ht="12.75" hidden="false" customHeight="false" outlineLevel="0" collapsed="false">
      <c r="A2117" s="0" t="n">
        <v>9148</v>
      </c>
      <c r="B2117" s="0" t="n">
        <v>85977</v>
      </c>
      <c r="C2117" s="0" t="s">
        <v>2438</v>
      </c>
      <c r="D2117" s="29" t="n">
        <v>0</v>
      </c>
      <c r="E2117" s="0" t="n">
        <v>85977</v>
      </c>
    </row>
    <row r="2118" customFormat="false" ht="12.75" hidden="false" customHeight="false" outlineLevel="0" collapsed="false">
      <c r="A2118" s="0" t="n">
        <v>7153</v>
      </c>
      <c r="B2118" s="0" t="n">
        <v>31885</v>
      </c>
      <c r="C2118" s="0" t="s">
        <v>2439</v>
      </c>
      <c r="D2118" s="29" t="n">
        <v>0</v>
      </c>
      <c r="E2118" s="0" t="n">
        <v>31885</v>
      </c>
    </row>
    <row r="2119" customFormat="false" ht="12.75" hidden="false" customHeight="false" outlineLevel="0" collapsed="false">
      <c r="A2119" s="0" t="n">
        <v>9152</v>
      </c>
      <c r="B2119" s="0" t="n">
        <v>79867</v>
      </c>
      <c r="C2119" s="0" t="s">
        <v>2440</v>
      </c>
      <c r="D2119" s="29" t="n">
        <v>1324808</v>
      </c>
      <c r="E2119" s="0" t="n">
        <v>79867</v>
      </c>
    </row>
    <row r="2120" customFormat="false" ht="12.75" hidden="false" customHeight="false" outlineLevel="0" collapsed="false">
      <c r="A2120" s="0" t="n">
        <v>8125</v>
      </c>
      <c r="B2120" s="0" t="n">
        <v>81402</v>
      </c>
      <c r="C2120" s="0" t="s">
        <v>2441</v>
      </c>
      <c r="D2120" s="29" t="n">
        <v>0</v>
      </c>
      <c r="E2120" s="0" t="n">
        <v>81402</v>
      </c>
    </row>
    <row r="2121" customFormat="false" ht="12.75" hidden="false" customHeight="false" outlineLevel="0" collapsed="false">
      <c r="A2121" s="0" t="n">
        <v>9624</v>
      </c>
      <c r="B2121" s="0" t="n">
        <v>97870</v>
      </c>
      <c r="C2121" s="0" t="s">
        <v>2442</v>
      </c>
      <c r="D2121" s="29" t="n">
        <v>0</v>
      </c>
      <c r="E2121" s="0" t="n">
        <v>97870</v>
      </c>
    </row>
    <row r="2122" customFormat="false" ht="12.75" hidden="false" customHeight="false" outlineLevel="0" collapsed="false">
      <c r="A2122" s="0" t="n">
        <v>10188</v>
      </c>
      <c r="B2122" s="0" t="n">
        <v>36749</v>
      </c>
      <c r="C2122" s="0" t="s">
        <v>2443</v>
      </c>
      <c r="D2122" s="29" t="n">
        <v>16000</v>
      </c>
      <c r="E2122" s="0" t="n">
        <v>36749</v>
      </c>
    </row>
    <row r="2123" customFormat="false" ht="12.75" hidden="false" customHeight="false" outlineLevel="0" collapsed="false">
      <c r="A2123" s="0" t="n">
        <v>10100</v>
      </c>
      <c r="B2123" s="0" t="n">
        <v>118336</v>
      </c>
      <c r="C2123" s="0" t="s">
        <v>2444</v>
      </c>
      <c r="D2123" s="29" t="n">
        <v>8000</v>
      </c>
      <c r="E2123" s="0" t="n">
        <v>118336</v>
      </c>
    </row>
    <row r="2124" customFormat="false" ht="12.75" hidden="false" customHeight="false" outlineLevel="0" collapsed="false">
      <c r="A2124" s="0" t="n">
        <v>7513</v>
      </c>
      <c r="B2124" s="0" t="n">
        <v>31917</v>
      </c>
      <c r="C2124" s="0" t="s">
        <v>2445</v>
      </c>
      <c r="D2124" s="29" t="n">
        <v>0</v>
      </c>
      <c r="E2124" s="0" t="n">
        <v>31917</v>
      </c>
    </row>
    <row r="2125" customFormat="false" ht="12.75" hidden="false" customHeight="false" outlineLevel="0" collapsed="false">
      <c r="A2125" s="0" t="n">
        <v>9309</v>
      </c>
      <c r="B2125" s="0" t="n">
        <v>86056</v>
      </c>
      <c r="C2125" s="0" t="s">
        <v>2446</v>
      </c>
      <c r="D2125" s="29" t="n">
        <v>0</v>
      </c>
      <c r="E2125" s="0" t="n">
        <v>86056</v>
      </c>
    </row>
    <row r="2126" customFormat="false" ht="12.75" hidden="false" customHeight="false" outlineLevel="0" collapsed="false">
      <c r="A2126" s="0" t="n">
        <v>6089</v>
      </c>
      <c r="B2126" s="0" t="n">
        <v>65426</v>
      </c>
      <c r="C2126" s="0" t="s">
        <v>2447</v>
      </c>
      <c r="D2126" s="29" t="n">
        <v>0</v>
      </c>
      <c r="E2126" s="0" t="n">
        <v>65426</v>
      </c>
    </row>
    <row r="2127" customFormat="false" ht="12.75" hidden="false" customHeight="false" outlineLevel="0" collapsed="false">
      <c r="A2127" s="0" t="n">
        <v>9153</v>
      </c>
      <c r="B2127" s="0" t="n">
        <v>86409</v>
      </c>
      <c r="C2127" s="0" t="s">
        <v>2448</v>
      </c>
      <c r="D2127" s="29" t="n">
        <v>8000</v>
      </c>
      <c r="E2127" s="0" t="n">
        <v>86409</v>
      </c>
    </row>
    <row r="2128" customFormat="false" ht="12.75" hidden="false" customHeight="false" outlineLevel="0" collapsed="false">
      <c r="A2128" s="0" t="n">
        <v>8908</v>
      </c>
      <c r="B2128" s="0" t="n">
        <v>62681</v>
      </c>
      <c r="C2128" s="0" t="s">
        <v>2449</v>
      </c>
      <c r="D2128" s="29" t="n">
        <v>80000</v>
      </c>
      <c r="E2128" s="0" t="n">
        <v>62681</v>
      </c>
    </row>
    <row r="2129" customFormat="false" ht="12.75" hidden="false" customHeight="false" outlineLevel="0" collapsed="false">
      <c r="A2129" s="0" t="n">
        <v>5610</v>
      </c>
      <c r="B2129" s="0" t="n">
        <v>51054</v>
      </c>
      <c r="C2129" s="0" t="s">
        <v>2450</v>
      </c>
      <c r="D2129" s="29" t="n">
        <v>49962747</v>
      </c>
      <c r="E2129" s="0" t="n">
        <v>51054</v>
      </c>
    </row>
    <row r="2130" customFormat="false" ht="12.75" hidden="false" customHeight="false" outlineLevel="0" collapsed="false">
      <c r="A2130" s="0" t="n">
        <v>9548</v>
      </c>
      <c r="B2130" s="0" t="n">
        <v>2030</v>
      </c>
      <c r="C2130" s="0" t="s">
        <v>2451</v>
      </c>
      <c r="D2130" s="29" t="n">
        <v>5000000</v>
      </c>
      <c r="E2130" s="0" t="n">
        <v>2030</v>
      </c>
    </row>
    <row r="2131" customFormat="false" ht="12.75" hidden="false" customHeight="false" outlineLevel="0" collapsed="false">
      <c r="A2131" s="0" t="n">
        <v>6662</v>
      </c>
      <c r="B2131" s="0" t="n">
        <v>45488</v>
      </c>
      <c r="C2131" s="0" t="s">
        <v>2452</v>
      </c>
      <c r="D2131" s="29" t="n">
        <v>0</v>
      </c>
      <c r="E2131" s="0" t="n">
        <v>45488</v>
      </c>
    </row>
    <row r="2132" customFormat="false" ht="12.75" hidden="false" customHeight="false" outlineLevel="0" collapsed="false">
      <c r="A2132" s="0" t="n">
        <v>6801</v>
      </c>
      <c r="B2132" s="0" t="n">
        <v>2036</v>
      </c>
      <c r="C2132" s="0" t="s">
        <v>2453</v>
      </c>
      <c r="D2132" s="29" t="n">
        <v>5000000</v>
      </c>
      <c r="E2132" s="0" t="n">
        <v>2036</v>
      </c>
    </row>
    <row r="2133" customFormat="false" ht="12.75" hidden="false" customHeight="false" outlineLevel="0" collapsed="false">
      <c r="A2133" s="0" t="n">
        <v>5079</v>
      </c>
      <c r="B2133" s="0" t="n">
        <v>278</v>
      </c>
      <c r="C2133" s="0" t="s">
        <v>115</v>
      </c>
      <c r="D2133" s="29" t="n">
        <v>2699131</v>
      </c>
      <c r="E2133" s="0" t="n">
        <v>278</v>
      </c>
    </row>
    <row r="2134" customFormat="false" ht="12.75" hidden="false" customHeight="false" outlineLevel="0" collapsed="false">
      <c r="A2134" s="0" t="n">
        <v>5500</v>
      </c>
      <c r="B2134" s="0" t="n">
        <v>46727</v>
      </c>
      <c r="C2134" s="0" t="s">
        <v>2454</v>
      </c>
      <c r="D2134" s="29" t="n">
        <v>0</v>
      </c>
      <c r="E2134" s="0" t="n">
        <v>46727</v>
      </c>
    </row>
    <row r="2135" customFormat="false" ht="12.75" hidden="false" customHeight="false" outlineLevel="0" collapsed="false">
      <c r="A2135" s="0" t="n">
        <v>9815</v>
      </c>
      <c r="B2135" s="0" t="n">
        <v>101418</v>
      </c>
      <c r="C2135" s="0" t="s">
        <v>2455</v>
      </c>
      <c r="D2135" s="29" t="n">
        <v>2000000</v>
      </c>
      <c r="E2135" s="0" t="n">
        <v>101418</v>
      </c>
    </row>
    <row r="2136" customFormat="false" ht="12.75" hidden="false" customHeight="false" outlineLevel="0" collapsed="false">
      <c r="A2136" s="0" t="n">
        <v>9565</v>
      </c>
      <c r="B2136" s="0" t="n">
        <v>97316</v>
      </c>
      <c r="C2136" s="0" t="s">
        <v>2456</v>
      </c>
      <c r="D2136" s="29" t="n">
        <v>50000</v>
      </c>
      <c r="E2136" s="0" t="n">
        <v>97316</v>
      </c>
    </row>
    <row r="2137" customFormat="false" ht="12.75" hidden="false" customHeight="false" outlineLevel="0" collapsed="false">
      <c r="A2137" s="0" t="n">
        <v>5169</v>
      </c>
      <c r="B2137" s="0" t="n">
        <v>2038</v>
      </c>
      <c r="C2137" s="0" t="s">
        <v>2457</v>
      </c>
      <c r="D2137" s="29" t="n">
        <v>16219129</v>
      </c>
      <c r="E2137" s="0" t="n">
        <v>2038</v>
      </c>
    </row>
    <row r="2138" customFormat="false" ht="12.75" hidden="false" customHeight="false" outlineLevel="0" collapsed="false">
      <c r="A2138" s="0" t="n">
        <v>8496</v>
      </c>
      <c r="B2138" s="0" t="n">
        <v>86807</v>
      </c>
      <c r="C2138" s="0" t="s">
        <v>2458</v>
      </c>
      <c r="D2138" s="29" t="n">
        <v>400000</v>
      </c>
      <c r="E2138" s="0" t="n">
        <v>86807</v>
      </c>
    </row>
    <row r="2139" customFormat="false" ht="12.75" hidden="false" customHeight="false" outlineLevel="0" collapsed="false">
      <c r="A2139" s="0" t="n">
        <v>7119</v>
      </c>
      <c r="B2139" s="0" t="n">
        <v>64837</v>
      </c>
      <c r="C2139" s="0" t="s">
        <v>2459</v>
      </c>
      <c r="D2139" s="29" t="n">
        <v>0</v>
      </c>
      <c r="E2139" s="0" t="n">
        <v>64837</v>
      </c>
    </row>
    <row r="2140" customFormat="false" ht="12.75" hidden="false" customHeight="false" outlineLevel="0" collapsed="false">
      <c r="A2140" s="0" t="n">
        <v>8198</v>
      </c>
      <c r="B2140" s="0" t="n">
        <v>27702</v>
      </c>
      <c r="C2140" s="0" t="s">
        <v>2460</v>
      </c>
      <c r="D2140" s="29" t="n">
        <v>0</v>
      </c>
      <c r="E2140" s="0" t="n">
        <v>27702</v>
      </c>
    </row>
    <row r="2141" customFormat="false" ht="12.75" hidden="false" customHeight="false" outlineLevel="0" collapsed="false">
      <c r="A2141" s="0" t="n">
        <v>9156</v>
      </c>
      <c r="B2141" s="0" t="n">
        <v>3828</v>
      </c>
      <c r="C2141" s="0" t="s">
        <v>2461</v>
      </c>
      <c r="D2141" s="29" t="n">
        <v>0</v>
      </c>
      <c r="E2141" s="0" t="n">
        <v>3828</v>
      </c>
    </row>
    <row r="2142" customFormat="false" ht="12.75" hidden="false" customHeight="false" outlineLevel="0" collapsed="false">
      <c r="A2142" s="0" t="n">
        <v>5170</v>
      </c>
      <c r="B2142" s="0" t="n">
        <v>2048</v>
      </c>
      <c r="C2142" s="0" t="s">
        <v>2462</v>
      </c>
      <c r="D2142" s="29" t="n">
        <v>4000000</v>
      </c>
      <c r="E2142" s="0" t="n">
        <v>2048</v>
      </c>
    </row>
    <row r="2143" customFormat="false" ht="12.75" hidden="false" customHeight="false" outlineLevel="0" collapsed="false">
      <c r="A2143" s="0" t="n">
        <v>5171</v>
      </c>
      <c r="B2143" s="0" t="n">
        <v>2052</v>
      </c>
      <c r="C2143" s="0" t="s">
        <v>2463</v>
      </c>
      <c r="D2143" s="29" t="n">
        <v>23527836</v>
      </c>
      <c r="E2143" s="0" t="n">
        <v>2052</v>
      </c>
    </row>
    <row r="2144" customFormat="false" ht="12.75" hidden="false" customHeight="false" outlineLevel="0" collapsed="false">
      <c r="A2144" s="0" t="n">
        <v>9504</v>
      </c>
      <c r="B2144" s="0" t="n">
        <v>76169</v>
      </c>
      <c r="C2144" s="0" t="s">
        <v>2464</v>
      </c>
      <c r="D2144" s="29" t="n">
        <v>1965866</v>
      </c>
      <c r="E2144" s="0" t="n">
        <v>76169</v>
      </c>
    </row>
    <row r="2145" customFormat="false" ht="12.75" hidden="false" customHeight="false" outlineLevel="0" collapsed="false">
      <c r="A2145" s="0" t="n">
        <v>10401</v>
      </c>
      <c r="B2145" s="0" t="n">
        <v>152324</v>
      </c>
      <c r="C2145" s="0" t="s">
        <v>2465</v>
      </c>
      <c r="D2145" s="29" t="n">
        <v>1</v>
      </c>
      <c r="E2145" s="0" t="n">
        <v>152324</v>
      </c>
    </row>
    <row r="2146" customFormat="false" ht="12.75" hidden="false" customHeight="false" outlineLevel="0" collapsed="false">
      <c r="A2146" s="0" t="n">
        <v>7043</v>
      </c>
      <c r="B2146" s="0" t="n">
        <v>59287</v>
      </c>
      <c r="C2146" s="0" t="s">
        <v>2466</v>
      </c>
      <c r="D2146" s="29" t="n">
        <v>500000</v>
      </c>
      <c r="E2146" s="0" t="n">
        <v>59287</v>
      </c>
    </row>
    <row r="2147" customFormat="false" ht="12.75" hidden="false" customHeight="false" outlineLevel="0" collapsed="false">
      <c r="A2147" s="0" t="n">
        <v>9850</v>
      </c>
      <c r="B2147" s="0" t="n">
        <v>48906</v>
      </c>
      <c r="C2147" s="0" t="s">
        <v>2467</v>
      </c>
      <c r="D2147" s="29" t="n">
        <v>8000</v>
      </c>
      <c r="E2147" s="0" t="n">
        <v>48906</v>
      </c>
    </row>
    <row r="2148" customFormat="false" ht="12.75" hidden="false" customHeight="false" outlineLevel="0" collapsed="false">
      <c r="A2148" s="0" t="n">
        <v>8533</v>
      </c>
      <c r="B2148" s="0" t="n">
        <v>2054</v>
      </c>
      <c r="C2148" s="0" t="s">
        <v>2468</v>
      </c>
      <c r="D2148" s="29" t="n">
        <v>0</v>
      </c>
      <c r="E2148" s="0" t="n">
        <v>2054</v>
      </c>
    </row>
    <row r="2149" customFormat="false" ht="12.75" hidden="false" customHeight="false" outlineLevel="0" collapsed="false">
      <c r="A2149" s="0" t="n">
        <v>9282</v>
      </c>
      <c r="B2149" s="0" t="n">
        <v>94710</v>
      </c>
      <c r="C2149" s="0" t="s">
        <v>2469</v>
      </c>
      <c r="D2149" s="29" t="n">
        <v>0</v>
      </c>
      <c r="E2149" s="0" t="n">
        <v>94710</v>
      </c>
    </row>
    <row r="2150" customFormat="false" ht="12.75" hidden="false" customHeight="false" outlineLevel="0" collapsed="false">
      <c r="A2150" s="0" t="n">
        <v>5282</v>
      </c>
      <c r="B2150" s="0" t="n">
        <v>5516</v>
      </c>
      <c r="C2150" s="0" t="s">
        <v>2470</v>
      </c>
      <c r="D2150" s="29" t="n">
        <v>28699628</v>
      </c>
      <c r="E2150" s="0" t="n">
        <v>5516</v>
      </c>
    </row>
    <row r="2151" customFormat="false" ht="12.75" hidden="false" customHeight="false" outlineLevel="0" collapsed="false">
      <c r="A2151" s="0" t="n">
        <v>7543</v>
      </c>
      <c r="B2151" s="0" t="n">
        <v>54579</v>
      </c>
      <c r="C2151" s="0" t="s">
        <v>2471</v>
      </c>
      <c r="D2151" s="29" t="n">
        <v>0</v>
      </c>
      <c r="E2151" s="0" t="n">
        <v>54579</v>
      </c>
    </row>
    <row r="2152" customFormat="false" ht="12.75" hidden="false" customHeight="false" outlineLevel="0" collapsed="false">
      <c r="A2152" s="0" t="n">
        <v>9157</v>
      </c>
      <c r="B2152" s="0" t="n">
        <v>90589</v>
      </c>
      <c r="C2152" s="0" t="s">
        <v>2472</v>
      </c>
      <c r="D2152" s="29" t="n">
        <v>2000</v>
      </c>
      <c r="E2152" s="0" t="n">
        <v>90589</v>
      </c>
    </row>
    <row r="2153" customFormat="false" ht="12.75" hidden="false" customHeight="false" outlineLevel="0" collapsed="false">
      <c r="A2153" s="0" t="n">
        <v>9160</v>
      </c>
      <c r="B2153" s="0" t="n">
        <v>72437</v>
      </c>
      <c r="C2153" s="0" t="s">
        <v>2473</v>
      </c>
      <c r="D2153" s="29" t="n">
        <v>80000</v>
      </c>
      <c r="E2153" s="0" t="n">
        <v>72437</v>
      </c>
    </row>
    <row r="2154" customFormat="false" ht="12.75" hidden="false" customHeight="false" outlineLevel="0" collapsed="false">
      <c r="A2154" s="0" t="n">
        <v>9524</v>
      </c>
      <c r="B2154" s="0" t="n">
        <v>93867</v>
      </c>
      <c r="C2154" s="0" t="s">
        <v>2474</v>
      </c>
      <c r="D2154" s="29" t="n">
        <v>40000</v>
      </c>
      <c r="E2154" s="0" t="n">
        <v>93867</v>
      </c>
    </row>
    <row r="2155" customFormat="false" ht="12.75" hidden="false" customHeight="false" outlineLevel="0" collapsed="false">
      <c r="A2155" s="0" t="n">
        <v>8006</v>
      </c>
      <c r="B2155" s="0" t="n">
        <v>63897</v>
      </c>
      <c r="C2155" s="0" t="s">
        <v>2475</v>
      </c>
      <c r="D2155" s="29" t="n">
        <v>800000</v>
      </c>
      <c r="E2155" s="0" t="n">
        <v>63897</v>
      </c>
    </row>
    <row r="2156" customFormat="false" ht="12.75" hidden="false" customHeight="false" outlineLevel="0" collapsed="false">
      <c r="A2156" s="0" t="n">
        <v>6065</v>
      </c>
      <c r="B2156" s="0" t="n">
        <v>64764</v>
      </c>
      <c r="C2156" s="0" t="s">
        <v>2476</v>
      </c>
      <c r="D2156" s="29" t="n">
        <v>0</v>
      </c>
      <c r="E2156" s="0" t="n">
        <v>64764</v>
      </c>
    </row>
    <row r="2157" customFormat="false" ht="12.75" hidden="false" customHeight="false" outlineLevel="0" collapsed="false">
      <c r="A2157" s="0" t="n">
        <v>5172</v>
      </c>
      <c r="B2157" s="0" t="n">
        <v>2063</v>
      </c>
      <c r="C2157" s="0" t="s">
        <v>2477</v>
      </c>
      <c r="D2157" s="29" t="n">
        <v>8000000</v>
      </c>
      <c r="E2157" s="0" t="n">
        <v>2063</v>
      </c>
    </row>
    <row r="2158" customFormat="false" ht="12.75" hidden="false" customHeight="false" outlineLevel="0" collapsed="false">
      <c r="A2158" s="0" t="n">
        <v>8072</v>
      </c>
      <c r="B2158" s="0" t="n">
        <v>65801</v>
      </c>
      <c r="C2158" s="0" t="s">
        <v>2478</v>
      </c>
      <c r="D2158" s="29" t="n">
        <v>800000</v>
      </c>
      <c r="E2158" s="0" t="n">
        <v>65801</v>
      </c>
    </row>
    <row r="2159" customFormat="false" ht="12.75" hidden="false" customHeight="false" outlineLevel="0" collapsed="false">
      <c r="A2159" s="0" t="n">
        <v>9743</v>
      </c>
      <c r="B2159" s="0" t="n">
        <v>63436</v>
      </c>
      <c r="C2159" s="0" t="s">
        <v>2479</v>
      </c>
      <c r="D2159" s="29" t="n">
        <v>200000</v>
      </c>
      <c r="E2159" s="0" t="n">
        <v>63436</v>
      </c>
    </row>
    <row r="2160" customFormat="false" ht="12.75" hidden="false" customHeight="false" outlineLevel="0" collapsed="false">
      <c r="A2160" s="0" t="n">
        <v>9710</v>
      </c>
      <c r="B2160" s="0" t="n">
        <v>88449</v>
      </c>
      <c r="C2160" s="0" t="s">
        <v>2480</v>
      </c>
      <c r="D2160" s="29" t="n">
        <v>100000</v>
      </c>
      <c r="E2160" s="0" t="n">
        <v>88449</v>
      </c>
    </row>
    <row r="2161" customFormat="false" ht="12.75" hidden="false" customHeight="false" outlineLevel="0" collapsed="false">
      <c r="A2161" s="0" t="n">
        <v>8400</v>
      </c>
      <c r="B2161" s="0" t="n">
        <v>62658</v>
      </c>
      <c r="C2161" s="0" t="s">
        <v>2481</v>
      </c>
      <c r="D2161" s="29" t="n">
        <v>15000000</v>
      </c>
      <c r="E2161" s="0" t="n">
        <v>62658</v>
      </c>
    </row>
    <row r="2162" customFormat="false" ht="12.75" hidden="false" customHeight="false" outlineLevel="0" collapsed="false">
      <c r="A2162" s="0" t="n">
        <v>7475</v>
      </c>
      <c r="B2162" s="0" t="n">
        <v>69003</v>
      </c>
      <c r="C2162" s="0" t="s">
        <v>2482</v>
      </c>
      <c r="D2162" s="29" t="n">
        <v>10000000</v>
      </c>
      <c r="E2162" s="0" t="n">
        <v>69003</v>
      </c>
    </row>
    <row r="2163" customFormat="false" ht="12.75" hidden="false" customHeight="false" outlineLevel="0" collapsed="false">
      <c r="A2163" s="0" t="n">
        <v>5976</v>
      </c>
      <c r="B2163" s="0" t="n">
        <v>62223</v>
      </c>
      <c r="C2163" s="0" t="s">
        <v>2483</v>
      </c>
      <c r="D2163" s="29" t="n">
        <v>0</v>
      </c>
      <c r="E2163" s="0" t="n">
        <v>62223</v>
      </c>
    </row>
    <row r="2164" customFormat="false" ht="12.75" hidden="false" customHeight="false" outlineLevel="0" collapsed="false">
      <c r="A2164" s="0" t="n">
        <v>10257</v>
      </c>
      <c r="B2164" s="0" t="n">
        <v>99808</v>
      </c>
      <c r="C2164" s="0" t="s">
        <v>2484</v>
      </c>
      <c r="D2164" s="29" t="n">
        <v>200000</v>
      </c>
      <c r="E2164" s="0" t="n">
        <v>99808</v>
      </c>
    </row>
    <row r="2165" customFormat="false" ht="12.75" hidden="false" customHeight="false" outlineLevel="0" collapsed="false">
      <c r="A2165" s="0" t="n">
        <v>5033</v>
      </c>
      <c r="B2165" s="0" t="n">
        <v>133</v>
      </c>
      <c r="C2165" s="0" t="s">
        <v>2485</v>
      </c>
      <c r="D2165" s="29" t="n">
        <v>99552675</v>
      </c>
      <c r="E2165" s="0" t="n">
        <v>133</v>
      </c>
    </row>
    <row r="2166" customFormat="false" ht="12.75" hidden="false" customHeight="false" outlineLevel="0" collapsed="false">
      <c r="A2166" s="0" t="n">
        <v>9478</v>
      </c>
      <c r="B2166" s="0" t="n">
        <v>96281</v>
      </c>
      <c r="C2166" s="0" t="s">
        <v>2486</v>
      </c>
      <c r="D2166" s="29" t="n">
        <v>0</v>
      </c>
      <c r="E2166" s="0" t="n">
        <v>96281</v>
      </c>
    </row>
    <row r="2167" customFormat="false" ht="12.75" hidden="false" customHeight="false" outlineLevel="0" collapsed="false">
      <c r="A2167" s="0" t="n">
        <v>6728</v>
      </c>
      <c r="B2167" s="0" t="n">
        <v>74232</v>
      </c>
      <c r="C2167" s="0" t="s">
        <v>2487</v>
      </c>
      <c r="D2167" s="29" t="n">
        <v>10000000</v>
      </c>
      <c r="E2167" s="0" t="n">
        <v>74232</v>
      </c>
    </row>
    <row r="2168" customFormat="false" ht="12.75" hidden="false" customHeight="false" outlineLevel="0" collapsed="false">
      <c r="A2168" s="0" t="n">
        <v>9162</v>
      </c>
      <c r="B2168" s="0" t="n">
        <v>86052</v>
      </c>
      <c r="C2168" s="0" t="s">
        <v>2488</v>
      </c>
      <c r="D2168" s="29" t="n">
        <v>12000</v>
      </c>
      <c r="E2168" s="0" t="n">
        <v>86052</v>
      </c>
    </row>
    <row r="2169" customFormat="false" ht="12.75" hidden="false" customHeight="false" outlineLevel="0" collapsed="false">
      <c r="A2169" s="0" t="n">
        <v>5606</v>
      </c>
      <c r="B2169" s="0" t="n">
        <v>51047</v>
      </c>
      <c r="C2169" s="0" t="s">
        <v>2489</v>
      </c>
      <c r="D2169" s="29" t="n">
        <v>74828085</v>
      </c>
      <c r="E2169" s="0" t="n">
        <v>51047</v>
      </c>
    </row>
    <row r="2170" customFormat="false" ht="12.75" hidden="false" customHeight="false" outlineLevel="0" collapsed="false">
      <c r="A2170" s="0" t="n">
        <v>9164</v>
      </c>
      <c r="B2170" s="0" t="n">
        <v>59997</v>
      </c>
      <c r="C2170" s="0" t="s">
        <v>2490</v>
      </c>
      <c r="D2170" s="29" t="n">
        <v>800000</v>
      </c>
      <c r="E2170" s="0" t="n">
        <v>59997</v>
      </c>
    </row>
    <row r="2171" customFormat="false" ht="12.75" hidden="false" customHeight="false" outlineLevel="0" collapsed="false">
      <c r="A2171" s="0" t="n">
        <v>5724</v>
      </c>
      <c r="B2171" s="0" t="n">
        <v>54322</v>
      </c>
      <c r="C2171" s="0" t="s">
        <v>2491</v>
      </c>
      <c r="D2171" s="29" t="n">
        <v>0</v>
      </c>
      <c r="E2171" s="0" t="n">
        <v>54322</v>
      </c>
    </row>
    <row r="2172" customFormat="false" ht="12.75" hidden="false" customHeight="false" outlineLevel="0" collapsed="false">
      <c r="A2172" s="0" t="n">
        <v>9946</v>
      </c>
      <c r="B2172" s="0" t="n">
        <v>111129</v>
      </c>
      <c r="C2172" s="0" t="s">
        <v>2492</v>
      </c>
      <c r="D2172" s="29" t="n">
        <v>8000</v>
      </c>
      <c r="E2172" s="0" t="n">
        <v>111129</v>
      </c>
    </row>
    <row r="2173" customFormat="false" ht="12.75" hidden="false" customHeight="false" outlineLevel="0" collapsed="false">
      <c r="A2173" s="0" t="n">
        <v>8441</v>
      </c>
      <c r="B2173" s="0" t="n">
        <v>82180</v>
      </c>
      <c r="C2173" s="0" t="s">
        <v>2493</v>
      </c>
      <c r="D2173" s="29" t="n">
        <v>80000</v>
      </c>
      <c r="E2173" s="0" t="n">
        <v>82180</v>
      </c>
    </row>
    <row r="2174" customFormat="false" ht="12.75" hidden="false" customHeight="false" outlineLevel="0" collapsed="false">
      <c r="A2174" s="0" t="n">
        <v>5919</v>
      </c>
      <c r="B2174" s="0" t="n">
        <v>59689</v>
      </c>
      <c r="C2174" s="0" t="s">
        <v>2494</v>
      </c>
      <c r="D2174" s="29" t="n">
        <v>2000000</v>
      </c>
      <c r="E2174" s="0" t="n">
        <v>59689</v>
      </c>
    </row>
    <row r="2175" customFormat="false" ht="12.75" hidden="false" customHeight="false" outlineLevel="0" collapsed="false">
      <c r="A2175" s="0" t="n">
        <v>9693</v>
      </c>
      <c r="B2175" s="0" t="n">
        <v>99488</v>
      </c>
      <c r="C2175" s="0" t="s">
        <v>2495</v>
      </c>
      <c r="D2175" s="29" t="n">
        <v>1</v>
      </c>
      <c r="E2175" s="0" t="n">
        <v>99488</v>
      </c>
    </row>
    <row r="2176" customFormat="false" ht="12.75" hidden="false" customHeight="false" outlineLevel="0" collapsed="false">
      <c r="A2176" s="0" t="n">
        <v>8050</v>
      </c>
      <c r="B2176" s="0" t="n">
        <v>81057</v>
      </c>
      <c r="C2176" s="0" t="s">
        <v>2496</v>
      </c>
      <c r="D2176" s="29" t="n">
        <v>1000000000</v>
      </c>
      <c r="E2176" s="0" t="n">
        <v>81057</v>
      </c>
    </row>
    <row r="2177" customFormat="false" ht="12.75" hidden="false" customHeight="false" outlineLevel="0" collapsed="false">
      <c r="A2177" s="0" t="n">
        <v>9163</v>
      </c>
      <c r="B2177" s="0" t="n">
        <v>88454</v>
      </c>
      <c r="C2177" s="0" t="s">
        <v>2497</v>
      </c>
      <c r="D2177" s="29" t="n">
        <v>2000</v>
      </c>
      <c r="E2177" s="0" t="n">
        <v>88454</v>
      </c>
    </row>
    <row r="2178" customFormat="false" ht="12.75" hidden="false" customHeight="false" outlineLevel="0" collapsed="false">
      <c r="A2178" s="0" t="n">
        <v>9891</v>
      </c>
      <c r="B2178" s="0" t="n">
        <v>108206</v>
      </c>
      <c r="C2178" s="0" t="s">
        <v>2498</v>
      </c>
      <c r="D2178" s="29" t="n">
        <v>8000</v>
      </c>
      <c r="E2178" s="0" t="n">
        <v>108206</v>
      </c>
    </row>
    <row r="2179" customFormat="false" ht="12.75" hidden="false" customHeight="false" outlineLevel="0" collapsed="false">
      <c r="A2179" s="0" t="n">
        <v>8695</v>
      </c>
      <c r="B2179" s="0" t="n">
        <v>86421</v>
      </c>
      <c r="C2179" s="0" t="s">
        <v>2499</v>
      </c>
      <c r="D2179" s="29" t="n">
        <v>200000</v>
      </c>
      <c r="E2179" s="0" t="n">
        <v>86421</v>
      </c>
    </row>
    <row r="2180" customFormat="false" ht="12.75" hidden="false" customHeight="false" outlineLevel="0" collapsed="false">
      <c r="A2180" s="0" t="n">
        <v>9165</v>
      </c>
      <c r="B2180" s="0" t="n">
        <v>86638</v>
      </c>
      <c r="C2180" s="0" t="s">
        <v>2500</v>
      </c>
      <c r="D2180" s="29" t="n">
        <v>2000</v>
      </c>
      <c r="E2180" s="0" t="n">
        <v>86638</v>
      </c>
    </row>
    <row r="2181" customFormat="false" ht="12.75" hidden="false" customHeight="false" outlineLevel="0" collapsed="false">
      <c r="A2181" s="0" t="n">
        <v>10258</v>
      </c>
      <c r="B2181" s="0" t="n">
        <v>138766</v>
      </c>
      <c r="C2181" s="0" t="s">
        <v>2501</v>
      </c>
      <c r="D2181" s="29" t="n">
        <v>40000</v>
      </c>
      <c r="E2181" s="0" t="n">
        <v>138766</v>
      </c>
    </row>
    <row r="2182" customFormat="false" ht="12.75" hidden="false" customHeight="false" outlineLevel="0" collapsed="false">
      <c r="A2182" s="0" t="n">
        <v>5865</v>
      </c>
      <c r="B2182" s="0" t="n">
        <v>58097</v>
      </c>
      <c r="C2182" s="0" t="s">
        <v>2502</v>
      </c>
      <c r="D2182" s="29" t="n">
        <v>0</v>
      </c>
      <c r="E2182" s="0" t="n">
        <v>58097</v>
      </c>
    </row>
    <row r="2183" customFormat="false" ht="12.75" hidden="false" customHeight="false" outlineLevel="0" collapsed="false">
      <c r="A2183" s="0" t="n">
        <v>6011</v>
      </c>
      <c r="B2183" s="0" t="n">
        <v>63541</v>
      </c>
      <c r="C2183" s="0" t="s">
        <v>2503</v>
      </c>
      <c r="D2183" s="29" t="n">
        <v>1500000</v>
      </c>
      <c r="E2183" s="0" t="n">
        <v>63541</v>
      </c>
    </row>
    <row r="2184" customFormat="false" ht="12.75" hidden="false" customHeight="false" outlineLevel="0" collapsed="false">
      <c r="A2184" s="0" t="n">
        <v>5174</v>
      </c>
      <c r="B2184" s="0" t="n">
        <v>2094</v>
      </c>
      <c r="C2184" s="0" t="s">
        <v>184</v>
      </c>
      <c r="D2184" s="29" t="n">
        <v>73621299</v>
      </c>
      <c r="E2184" s="0" t="n">
        <v>2094</v>
      </c>
    </row>
    <row r="2185" customFormat="false" ht="12.75" hidden="false" customHeight="false" outlineLevel="0" collapsed="false">
      <c r="A2185" s="0" t="n">
        <v>5621</v>
      </c>
      <c r="B2185" s="0" t="n">
        <v>51087</v>
      </c>
      <c r="C2185" s="0" t="s">
        <v>2504</v>
      </c>
      <c r="D2185" s="29" t="n">
        <v>24127515</v>
      </c>
      <c r="E2185" s="0" t="n">
        <v>51087</v>
      </c>
    </row>
    <row r="2186" customFormat="false" ht="12.75" hidden="false" customHeight="false" outlineLevel="0" collapsed="false">
      <c r="A2186" s="0" t="n">
        <v>10288</v>
      </c>
      <c r="B2186" s="0" t="n">
        <v>53181</v>
      </c>
      <c r="C2186" s="0" t="s">
        <v>2505</v>
      </c>
      <c r="D2186" s="29" t="n">
        <v>1000000</v>
      </c>
      <c r="E2186" s="0" t="n">
        <v>53181</v>
      </c>
    </row>
    <row r="2187" customFormat="false" ht="12.75" hidden="false" customHeight="false" outlineLevel="0" collapsed="false">
      <c r="A2187" s="0" t="n">
        <v>8206</v>
      </c>
      <c r="B2187" s="0" t="n">
        <v>81396</v>
      </c>
      <c r="C2187" s="0" t="s">
        <v>2506</v>
      </c>
      <c r="D2187" s="29" t="n">
        <v>3200000</v>
      </c>
      <c r="E2187" s="0" t="n">
        <v>81396</v>
      </c>
    </row>
    <row r="2188" customFormat="false" ht="12.75" hidden="false" customHeight="false" outlineLevel="0" collapsed="false">
      <c r="A2188" s="0" t="n">
        <v>8703</v>
      </c>
      <c r="B2188" s="0" t="n">
        <v>83258</v>
      </c>
      <c r="C2188" s="0" t="s">
        <v>2507</v>
      </c>
      <c r="D2188" s="29" t="n">
        <v>308541</v>
      </c>
      <c r="E2188" s="0" t="n">
        <v>83258</v>
      </c>
    </row>
    <row r="2189" customFormat="false" ht="12.75" hidden="false" customHeight="false" outlineLevel="0" collapsed="false">
      <c r="A2189" s="0" t="n">
        <v>7490</v>
      </c>
      <c r="B2189" s="0" t="n">
        <v>48664</v>
      </c>
      <c r="C2189" s="0" t="s">
        <v>2508</v>
      </c>
      <c r="D2189" s="29" t="n">
        <v>800000</v>
      </c>
      <c r="E2189" s="0" t="n">
        <v>48664</v>
      </c>
    </row>
    <row r="2190" customFormat="false" ht="12.75" hidden="false" customHeight="false" outlineLevel="0" collapsed="false">
      <c r="A2190" s="0" t="n">
        <v>6144</v>
      </c>
      <c r="B2190" s="0" t="n">
        <v>68266</v>
      </c>
      <c r="C2190" s="0" t="s">
        <v>2509</v>
      </c>
      <c r="D2190" s="29" t="n">
        <v>800000</v>
      </c>
      <c r="E2190" s="0" t="n">
        <v>68266</v>
      </c>
    </row>
    <row r="2191" customFormat="false" ht="12.75" hidden="false" customHeight="false" outlineLevel="0" collapsed="false">
      <c r="A2191" s="0" t="n">
        <v>5658</v>
      </c>
      <c r="B2191" s="0" t="n">
        <v>51880</v>
      </c>
      <c r="C2191" s="0" t="s">
        <v>312</v>
      </c>
      <c r="D2191" s="29" t="n">
        <v>766195</v>
      </c>
      <c r="E2191" s="0" t="n">
        <v>51880</v>
      </c>
    </row>
    <row r="2192" customFormat="false" ht="12.75" hidden="false" customHeight="false" outlineLevel="0" collapsed="false">
      <c r="A2192" s="0" t="n">
        <v>9308</v>
      </c>
      <c r="B2192" s="0" t="n">
        <v>81778</v>
      </c>
      <c r="C2192" s="0" t="s">
        <v>2510</v>
      </c>
      <c r="D2192" s="29" t="n">
        <v>0</v>
      </c>
      <c r="E2192" s="0" t="n">
        <v>81778</v>
      </c>
    </row>
    <row r="2193" customFormat="false" ht="12.75" hidden="false" customHeight="false" outlineLevel="0" collapsed="false">
      <c r="A2193" s="0" t="n">
        <v>5175</v>
      </c>
      <c r="B2193" s="0" t="n">
        <v>2109</v>
      </c>
      <c r="C2193" s="0" t="s">
        <v>2511</v>
      </c>
      <c r="D2193" s="29" t="n">
        <v>200000</v>
      </c>
      <c r="E2193" s="0" t="n">
        <v>2109</v>
      </c>
    </row>
    <row r="2194" customFormat="false" ht="12.75" hidden="false" customHeight="false" outlineLevel="0" collapsed="false">
      <c r="A2194" s="0" t="n">
        <v>5667</v>
      </c>
      <c r="B2194" s="0" t="n">
        <v>52719</v>
      </c>
      <c r="C2194" s="0" t="s">
        <v>2512</v>
      </c>
      <c r="D2194" s="29" t="n">
        <v>5000000</v>
      </c>
      <c r="E2194" s="0" t="n">
        <v>52719</v>
      </c>
    </row>
    <row r="2195" customFormat="false" ht="12.75" hidden="false" customHeight="false" outlineLevel="0" collapsed="false">
      <c r="A2195" s="0" t="n">
        <v>7408</v>
      </c>
      <c r="B2195" s="0" t="n">
        <v>51415</v>
      </c>
      <c r="C2195" s="0" t="s">
        <v>2513</v>
      </c>
      <c r="D2195" s="29" t="n">
        <v>2400000</v>
      </c>
      <c r="E2195" s="0" t="n">
        <v>51415</v>
      </c>
    </row>
    <row r="2196" customFormat="false" ht="12.75" hidden="false" customHeight="false" outlineLevel="0" collapsed="false">
      <c r="A2196" s="0" t="n">
        <v>8524</v>
      </c>
      <c r="B2196" s="0" t="n">
        <v>82262</v>
      </c>
      <c r="C2196" s="0" t="s">
        <v>2514</v>
      </c>
      <c r="D2196" s="29" t="n">
        <v>400000</v>
      </c>
      <c r="E2196" s="0" t="n">
        <v>82262</v>
      </c>
    </row>
    <row r="2197" customFormat="false" ht="12.75" hidden="false" customHeight="false" outlineLevel="0" collapsed="false">
      <c r="A2197" s="0" t="n">
        <v>7348</v>
      </c>
      <c r="B2197" s="0" t="n">
        <v>53182</v>
      </c>
      <c r="C2197" s="0" t="s">
        <v>2515</v>
      </c>
      <c r="D2197" s="29" t="n">
        <v>200000</v>
      </c>
      <c r="E2197" s="0" t="n">
        <v>53182</v>
      </c>
    </row>
    <row r="2198" customFormat="false" ht="12.75" hidden="false" customHeight="false" outlineLevel="0" collapsed="false">
      <c r="A2198" s="0" t="n">
        <v>9763</v>
      </c>
      <c r="B2198" s="0" t="n">
        <v>100939</v>
      </c>
      <c r="C2198" s="0" t="s">
        <v>2516</v>
      </c>
      <c r="D2198" s="29" t="n">
        <v>0</v>
      </c>
      <c r="E2198" s="0" t="n">
        <v>100939</v>
      </c>
    </row>
    <row r="2199" customFormat="false" ht="12.75" hidden="false" customHeight="false" outlineLevel="0" collapsed="false">
      <c r="A2199" s="0" t="n">
        <v>6993</v>
      </c>
      <c r="B2199" s="0" t="n">
        <v>50946</v>
      </c>
      <c r="C2199" s="0" t="s">
        <v>2517</v>
      </c>
      <c r="D2199" s="29" t="n">
        <v>40000</v>
      </c>
      <c r="E2199" s="0" t="n">
        <v>50946</v>
      </c>
    </row>
    <row r="2200" customFormat="false" ht="12.75" hidden="false" customHeight="false" outlineLevel="0" collapsed="false">
      <c r="A2200" s="0" t="n">
        <v>9414</v>
      </c>
      <c r="B2200" s="0" t="n">
        <v>94755</v>
      </c>
      <c r="C2200" s="0" t="s">
        <v>2518</v>
      </c>
      <c r="D2200" s="29" t="n">
        <v>2000</v>
      </c>
      <c r="E2200" s="0" t="n">
        <v>94755</v>
      </c>
    </row>
    <row r="2201" customFormat="false" ht="12.75" hidden="false" customHeight="false" outlineLevel="0" collapsed="false">
      <c r="A2201" s="0" t="n">
        <v>9307</v>
      </c>
      <c r="B2201" s="0" t="n">
        <v>86854</v>
      </c>
      <c r="C2201" s="0" t="s">
        <v>2519</v>
      </c>
      <c r="D2201" s="29" t="n">
        <v>0</v>
      </c>
      <c r="E2201" s="0" t="n">
        <v>86854</v>
      </c>
    </row>
    <row r="2202" customFormat="false" ht="12.75" hidden="false" customHeight="false" outlineLevel="0" collapsed="false">
      <c r="A2202" s="0" t="n">
        <v>8527</v>
      </c>
      <c r="B2202" s="0" t="n">
        <v>57188</v>
      </c>
      <c r="C2202" s="0" t="s">
        <v>2520</v>
      </c>
      <c r="D2202" s="29" t="n">
        <v>0</v>
      </c>
      <c r="E2202" s="0" t="n">
        <v>57188</v>
      </c>
    </row>
    <row r="2203" customFormat="false" ht="12.75" hidden="false" customHeight="false" outlineLevel="0" collapsed="false">
      <c r="A2203" s="0" t="n">
        <v>5927</v>
      </c>
      <c r="B2203" s="0" t="n">
        <v>59980</v>
      </c>
      <c r="C2203" s="0" t="s">
        <v>2521</v>
      </c>
      <c r="D2203" s="29" t="n">
        <v>100000</v>
      </c>
      <c r="E2203" s="0" t="n">
        <v>59980</v>
      </c>
    </row>
    <row r="2204" customFormat="false" ht="12.75" hidden="false" customHeight="false" outlineLevel="0" collapsed="false">
      <c r="A2204" s="0" t="n">
        <v>10323</v>
      </c>
      <c r="B2204" s="0" t="n">
        <v>2114</v>
      </c>
      <c r="C2204" s="0" t="s">
        <v>2522</v>
      </c>
      <c r="D2204" s="29" t="n">
        <v>400000</v>
      </c>
      <c r="E2204" s="0" t="n">
        <v>2114</v>
      </c>
    </row>
    <row r="2205" customFormat="false" ht="12.75" hidden="false" customHeight="false" outlineLevel="0" collapsed="false">
      <c r="A2205" s="0" t="n">
        <v>8594</v>
      </c>
      <c r="B2205" s="0" t="n">
        <v>87709</v>
      </c>
      <c r="C2205" s="0" t="s">
        <v>2523</v>
      </c>
      <c r="D2205" s="29" t="n">
        <v>400000</v>
      </c>
      <c r="E2205" s="0" t="n">
        <v>87709</v>
      </c>
    </row>
    <row r="2206" customFormat="false" ht="12.75" hidden="false" customHeight="false" outlineLevel="0" collapsed="false">
      <c r="A2206" s="0" t="n">
        <v>8811</v>
      </c>
      <c r="B2206" s="0" t="n">
        <v>82197</v>
      </c>
      <c r="C2206" s="0" t="s">
        <v>2524</v>
      </c>
      <c r="D2206" s="29" t="n">
        <v>1996722</v>
      </c>
      <c r="E2206" s="0" t="n">
        <v>82197</v>
      </c>
    </row>
    <row r="2207" customFormat="false" ht="12.75" hidden="false" customHeight="false" outlineLevel="0" collapsed="false">
      <c r="A2207" s="0" t="n">
        <v>9658</v>
      </c>
      <c r="B2207" s="0" t="n">
        <v>98793</v>
      </c>
      <c r="C2207" s="0" t="s">
        <v>2525</v>
      </c>
      <c r="D2207" s="29" t="n">
        <v>2000</v>
      </c>
      <c r="E2207" s="0" t="n">
        <v>98793</v>
      </c>
    </row>
    <row r="2208" customFormat="false" ht="12.75" hidden="false" customHeight="false" outlineLevel="0" collapsed="false">
      <c r="A2208" s="0" t="n">
        <v>10332</v>
      </c>
      <c r="B2208" s="0" t="n">
        <v>148613</v>
      </c>
      <c r="C2208" s="0" t="s">
        <v>2526</v>
      </c>
      <c r="D2208" s="29" t="n">
        <v>0</v>
      </c>
      <c r="E2208" s="0" t="n">
        <v>148613</v>
      </c>
    </row>
    <row r="2209" customFormat="false" ht="12.75" hidden="false" customHeight="false" outlineLevel="0" collapsed="false">
      <c r="A2209" s="0" t="n">
        <v>9166</v>
      </c>
      <c r="B2209" s="0" t="n">
        <v>90334</v>
      </c>
      <c r="C2209" s="0" t="s">
        <v>2527</v>
      </c>
      <c r="D2209" s="29" t="n">
        <v>2000</v>
      </c>
      <c r="E2209" s="0" t="n">
        <v>90334</v>
      </c>
    </row>
    <row r="2210" customFormat="false" ht="12.75" hidden="false" customHeight="false" outlineLevel="0" collapsed="false">
      <c r="A2210" s="0" t="n">
        <v>5034</v>
      </c>
      <c r="B2210" s="0" t="n">
        <v>138</v>
      </c>
      <c r="C2210" s="0" t="s">
        <v>2528</v>
      </c>
      <c r="D2210" s="29" t="n">
        <v>0</v>
      </c>
      <c r="E2210" s="0" t="n">
        <v>138</v>
      </c>
    </row>
    <row r="2211" customFormat="false" ht="12.75" hidden="false" customHeight="false" outlineLevel="0" collapsed="false">
      <c r="A2211" s="0" t="n">
        <v>5490</v>
      </c>
      <c r="B2211" s="0" t="n">
        <v>46072</v>
      </c>
      <c r="C2211" s="0" t="s">
        <v>2529</v>
      </c>
      <c r="D2211" s="29" t="n">
        <v>2400000</v>
      </c>
      <c r="E2211" s="0" t="n">
        <v>46072</v>
      </c>
    </row>
    <row r="2212" customFormat="false" ht="12.75" hidden="false" customHeight="false" outlineLevel="0" collapsed="false">
      <c r="A2212" s="0" t="n">
        <v>5845</v>
      </c>
      <c r="B2212" s="0" t="n">
        <v>57537</v>
      </c>
      <c r="C2212" s="0" t="s">
        <v>2530</v>
      </c>
      <c r="D2212" s="29" t="n">
        <v>0</v>
      </c>
      <c r="E2212" s="0" t="n">
        <v>57537</v>
      </c>
    </row>
    <row r="2213" customFormat="false" ht="12.75" hidden="false" customHeight="false" outlineLevel="0" collapsed="false">
      <c r="A2213" s="0" t="n">
        <v>6104</v>
      </c>
      <c r="B2213" s="0" t="n">
        <v>66069</v>
      </c>
      <c r="C2213" s="0" t="s">
        <v>2531</v>
      </c>
      <c r="D2213" s="29" t="n">
        <v>0</v>
      </c>
      <c r="E2213" s="0" t="n">
        <v>66069</v>
      </c>
    </row>
    <row r="2214" customFormat="false" ht="12.75" hidden="false" customHeight="false" outlineLevel="0" collapsed="false">
      <c r="A2214" s="0" t="n">
        <v>9857</v>
      </c>
      <c r="B2214" s="0" t="n">
        <v>103285</v>
      </c>
      <c r="C2214" s="0" t="s">
        <v>2532</v>
      </c>
      <c r="D2214" s="29" t="n">
        <v>800000</v>
      </c>
      <c r="E2214" s="0" t="n">
        <v>103285</v>
      </c>
    </row>
    <row r="2215" customFormat="false" ht="12.75" hidden="false" customHeight="false" outlineLevel="0" collapsed="false">
      <c r="A2215" s="0" t="n">
        <v>9306</v>
      </c>
      <c r="B2215" s="0" t="n">
        <v>90978</v>
      </c>
      <c r="C2215" s="0" t="s">
        <v>2533</v>
      </c>
      <c r="D2215" s="29" t="n">
        <v>0</v>
      </c>
      <c r="E2215" s="0" t="n">
        <v>90978</v>
      </c>
    </row>
    <row r="2216" customFormat="false" ht="12.75" hidden="false" customHeight="false" outlineLevel="0" collapsed="false">
      <c r="A2216" s="0" t="n">
        <v>10337</v>
      </c>
      <c r="B2216" s="0" t="n">
        <v>150133</v>
      </c>
      <c r="C2216" s="0" t="s">
        <v>2534</v>
      </c>
      <c r="D2216" s="29" t="n">
        <v>8000</v>
      </c>
      <c r="E2216" s="0" t="n">
        <v>150133</v>
      </c>
    </row>
    <row r="2217" customFormat="false" ht="12.75" hidden="false" customHeight="false" outlineLevel="0" collapsed="false">
      <c r="A2217" s="0" t="n">
        <v>6775</v>
      </c>
      <c r="B2217" s="0" t="n">
        <v>68265</v>
      </c>
      <c r="C2217" s="0" t="s">
        <v>2535</v>
      </c>
      <c r="D2217" s="29" t="n">
        <v>800000</v>
      </c>
      <c r="E2217" s="0" t="n">
        <v>68265</v>
      </c>
    </row>
    <row r="2218" customFormat="false" ht="12.75" hidden="false" customHeight="false" outlineLevel="0" collapsed="false">
      <c r="A2218" s="0" t="n">
        <v>6860</v>
      </c>
      <c r="B2218" s="0" t="n">
        <v>51570</v>
      </c>
      <c r="C2218" s="0" t="s">
        <v>2536</v>
      </c>
      <c r="D2218" s="29" t="n">
        <v>1200000</v>
      </c>
      <c r="E2218" s="0" t="n">
        <v>51570</v>
      </c>
    </row>
    <row r="2219" customFormat="false" ht="12.75" hidden="false" customHeight="false" outlineLevel="0" collapsed="false">
      <c r="A2219" s="0" t="n">
        <v>9305</v>
      </c>
      <c r="B2219" s="0" t="n">
        <v>86155</v>
      </c>
      <c r="C2219" s="0" t="s">
        <v>2537</v>
      </c>
      <c r="D2219" s="29" t="n">
        <v>8000</v>
      </c>
      <c r="E2219" s="0" t="n">
        <v>86155</v>
      </c>
    </row>
    <row r="2220" customFormat="false" ht="12.75" hidden="false" customHeight="false" outlineLevel="0" collapsed="false">
      <c r="A2220" s="0" t="n">
        <v>9492</v>
      </c>
      <c r="B2220" s="0" t="n">
        <v>96325</v>
      </c>
      <c r="C2220" s="0" t="s">
        <v>2538</v>
      </c>
      <c r="D2220" s="29" t="n">
        <v>4000</v>
      </c>
      <c r="E2220" s="0" t="n">
        <v>96325</v>
      </c>
    </row>
    <row r="2221" customFormat="false" ht="12.75" hidden="false" customHeight="false" outlineLevel="0" collapsed="false">
      <c r="A2221" s="0" t="n">
        <v>5183</v>
      </c>
      <c r="B2221" s="0" t="n">
        <v>2228</v>
      </c>
      <c r="C2221" s="0" t="s">
        <v>2539</v>
      </c>
      <c r="D2221" s="29" t="n">
        <v>0</v>
      </c>
      <c r="E2221" s="0" t="n">
        <v>2228</v>
      </c>
    </row>
    <row r="2222" customFormat="false" ht="12.75" hidden="false" customHeight="false" outlineLevel="0" collapsed="false">
      <c r="A2222" s="0" t="n">
        <v>5748</v>
      </c>
      <c r="B2222" s="0" t="n">
        <v>55014</v>
      </c>
      <c r="C2222" s="0" t="s">
        <v>2540</v>
      </c>
      <c r="D2222" s="29" t="n">
        <v>9647750</v>
      </c>
      <c r="E2222" s="0" t="n">
        <v>55014</v>
      </c>
    </row>
    <row r="2223" customFormat="false" ht="12.75" hidden="false" customHeight="false" outlineLevel="0" collapsed="false">
      <c r="A2223" s="0" t="n">
        <v>10203</v>
      </c>
      <c r="B2223" s="0" t="n">
        <v>139050</v>
      </c>
      <c r="C2223" s="0" t="s">
        <v>2541</v>
      </c>
      <c r="D2223" s="29" t="n">
        <v>800000</v>
      </c>
      <c r="E2223" s="0" t="n">
        <v>139050</v>
      </c>
    </row>
    <row r="2224" customFormat="false" ht="12.75" hidden="false" customHeight="false" outlineLevel="0" collapsed="false">
      <c r="A2224" s="0" t="n">
        <v>9167</v>
      </c>
      <c r="B2224" s="0" t="n">
        <v>79935</v>
      </c>
      <c r="C2224" s="0" t="s">
        <v>2542</v>
      </c>
      <c r="D2224" s="29" t="n">
        <v>0</v>
      </c>
      <c r="E2224" s="0" t="n">
        <v>79935</v>
      </c>
    </row>
    <row r="2225" customFormat="false" ht="12.75" hidden="false" customHeight="false" outlineLevel="0" collapsed="false">
      <c r="A2225" s="0" t="n">
        <v>5831</v>
      </c>
      <c r="B2225" s="0" t="n">
        <v>57208</v>
      </c>
      <c r="C2225" s="0" t="s">
        <v>2543</v>
      </c>
      <c r="D2225" s="29" t="n">
        <v>0</v>
      </c>
      <c r="E2225" s="0" t="n">
        <v>57208</v>
      </c>
    </row>
    <row r="2226" customFormat="false" ht="12.75" hidden="false" customHeight="false" outlineLevel="0" collapsed="false">
      <c r="A2226" s="0" t="n">
        <v>7327</v>
      </c>
      <c r="B2226" s="0" t="n">
        <v>71815</v>
      </c>
      <c r="C2226" s="0" t="s">
        <v>2544</v>
      </c>
      <c r="D2226" s="29" t="n">
        <v>400000</v>
      </c>
      <c r="E2226" s="0" t="n">
        <v>71815</v>
      </c>
    </row>
    <row r="2227" customFormat="false" ht="12.75" hidden="false" customHeight="false" outlineLevel="0" collapsed="false">
      <c r="A2227" s="0" t="n">
        <v>5637</v>
      </c>
      <c r="B2227" s="0" t="n">
        <v>51225</v>
      </c>
      <c r="C2227" s="0" t="s">
        <v>2545</v>
      </c>
      <c r="D2227" s="29" t="n">
        <v>0</v>
      </c>
      <c r="E2227" s="0" t="n">
        <v>51225</v>
      </c>
    </row>
    <row r="2228" customFormat="false" ht="12.75" hidden="false" customHeight="false" outlineLevel="0" collapsed="false">
      <c r="A2228" s="0" t="n">
        <v>10033</v>
      </c>
      <c r="B2228" s="0" t="n">
        <v>118099</v>
      </c>
      <c r="C2228" s="0" t="s">
        <v>2546</v>
      </c>
      <c r="D2228" s="29" t="n">
        <v>0</v>
      </c>
      <c r="E2228" s="0" t="n">
        <v>118099</v>
      </c>
    </row>
    <row r="2229" customFormat="false" ht="12.75" hidden="false" customHeight="false" outlineLevel="0" collapsed="false">
      <c r="A2229" s="0" t="n">
        <v>6776</v>
      </c>
      <c r="B2229" s="0" t="n">
        <v>36857</v>
      </c>
      <c r="C2229" s="0" t="s">
        <v>327</v>
      </c>
      <c r="D2229" s="29" t="n">
        <v>8183833</v>
      </c>
      <c r="E2229" s="0" t="n">
        <v>36857</v>
      </c>
    </row>
    <row r="2230" customFormat="false" ht="12.75" hidden="false" customHeight="false" outlineLevel="0" collapsed="false">
      <c r="A2230" s="0" t="n">
        <v>8986</v>
      </c>
      <c r="B2230" s="0" t="n">
        <v>93576</v>
      </c>
      <c r="C2230" s="0" t="s">
        <v>2547</v>
      </c>
      <c r="D2230" s="29" t="n">
        <v>400000</v>
      </c>
      <c r="E2230" s="0" t="n">
        <v>93576</v>
      </c>
    </row>
    <row r="2231" customFormat="false" ht="12.75" hidden="false" customHeight="false" outlineLevel="0" collapsed="false">
      <c r="A2231" s="0" t="n">
        <v>5176</v>
      </c>
      <c r="B2231" s="0" t="n">
        <v>2142</v>
      </c>
      <c r="C2231" s="0" t="s">
        <v>2548</v>
      </c>
      <c r="D2231" s="29" t="n">
        <v>50000000</v>
      </c>
      <c r="E2231" s="0" t="n">
        <v>2142</v>
      </c>
    </row>
    <row r="2232" customFormat="false" ht="12.75" hidden="false" customHeight="false" outlineLevel="0" collapsed="false">
      <c r="A2232" s="0" t="n">
        <v>8935</v>
      </c>
      <c r="B2232" s="0" t="n">
        <v>82244</v>
      </c>
      <c r="C2232" s="0" t="s">
        <v>2549</v>
      </c>
      <c r="D2232" s="29" t="n">
        <v>200000</v>
      </c>
      <c r="E2232" s="0" t="n">
        <v>82244</v>
      </c>
    </row>
    <row r="2233" customFormat="false" ht="12.75" hidden="false" customHeight="false" outlineLevel="0" collapsed="false">
      <c r="A2233" s="0" t="n">
        <v>8312</v>
      </c>
      <c r="B2233" s="0" t="n">
        <v>71631</v>
      </c>
      <c r="C2233" s="0" t="s">
        <v>2550</v>
      </c>
      <c r="D2233" s="29" t="n">
        <v>800000</v>
      </c>
      <c r="E2233" s="0" t="n">
        <v>71631</v>
      </c>
    </row>
    <row r="2234" customFormat="false" ht="12.75" hidden="false" customHeight="false" outlineLevel="0" collapsed="false">
      <c r="A2234" s="0" t="n">
        <v>5811</v>
      </c>
      <c r="B2234" s="0" t="n">
        <v>56749</v>
      </c>
      <c r="C2234" s="0" t="s">
        <v>2551</v>
      </c>
      <c r="D2234" s="29" t="n">
        <v>0</v>
      </c>
      <c r="E2234" s="0" t="n">
        <v>56749</v>
      </c>
    </row>
    <row r="2235" customFormat="false" ht="12.75" hidden="false" customHeight="false" outlineLevel="0" collapsed="false">
      <c r="A2235" s="0" t="n">
        <v>6086</v>
      </c>
      <c r="B2235" s="0" t="n">
        <v>65352</v>
      </c>
      <c r="C2235" s="0" t="s">
        <v>2552</v>
      </c>
      <c r="D2235" s="29" t="n">
        <v>15000000</v>
      </c>
      <c r="E2235" s="0" t="n">
        <v>65352</v>
      </c>
    </row>
    <row r="2236" customFormat="false" ht="12.75" hidden="false" customHeight="false" outlineLevel="0" collapsed="false">
      <c r="A2236" s="0" t="n">
        <v>9304</v>
      </c>
      <c r="B2236" s="0" t="n">
        <v>93855</v>
      </c>
      <c r="C2236" s="0" t="s">
        <v>2553</v>
      </c>
      <c r="D2236" s="29" t="n">
        <v>2000</v>
      </c>
      <c r="E2236" s="0" t="n">
        <v>93855</v>
      </c>
    </row>
    <row r="2237" customFormat="false" ht="12.75" hidden="false" customHeight="false" outlineLevel="0" collapsed="false">
      <c r="A2237" s="0" t="n">
        <v>8322</v>
      </c>
      <c r="B2237" s="0" t="n">
        <v>85064</v>
      </c>
      <c r="C2237" s="0" t="s">
        <v>2554</v>
      </c>
      <c r="D2237" s="29" t="n">
        <v>80000</v>
      </c>
      <c r="E2237" s="0" t="n">
        <v>85064</v>
      </c>
    </row>
    <row r="2238" customFormat="false" ht="12.75" hidden="false" customHeight="false" outlineLevel="0" collapsed="false">
      <c r="A2238" s="0" t="n">
        <v>5177</v>
      </c>
      <c r="B2238" s="0" t="n">
        <v>2148</v>
      </c>
      <c r="C2238" s="0" t="s">
        <v>419</v>
      </c>
      <c r="D2238" s="29" t="n">
        <v>199295120</v>
      </c>
      <c r="E2238" s="0" t="n">
        <v>2148</v>
      </c>
    </row>
    <row r="2239" customFormat="false" ht="12.75" hidden="false" customHeight="false" outlineLevel="0" collapsed="false">
      <c r="A2239" s="0" t="n">
        <v>8608</v>
      </c>
      <c r="B2239" s="0" t="n">
        <v>87813</v>
      </c>
      <c r="C2239" s="0" t="s">
        <v>2555</v>
      </c>
      <c r="D2239" s="29" t="n">
        <v>5000000</v>
      </c>
      <c r="E2239" s="0" t="n">
        <v>87813</v>
      </c>
    </row>
    <row r="2240" customFormat="false" ht="12.75" hidden="false" customHeight="false" outlineLevel="0" collapsed="false">
      <c r="A2240" s="0" t="n">
        <v>9566</v>
      </c>
      <c r="B2240" s="0" t="n">
        <v>82235</v>
      </c>
      <c r="C2240" s="0" t="s">
        <v>2556</v>
      </c>
      <c r="D2240" s="29" t="n">
        <v>1</v>
      </c>
      <c r="E2240" s="0" t="n">
        <v>82235</v>
      </c>
    </row>
    <row r="2241" customFormat="false" ht="12.75" hidden="false" customHeight="false" outlineLevel="0" collapsed="false">
      <c r="A2241" s="0" t="n">
        <v>7530</v>
      </c>
      <c r="B2241" s="0" t="n">
        <v>80173</v>
      </c>
      <c r="C2241" s="0" t="s">
        <v>2557</v>
      </c>
      <c r="D2241" s="29" t="n">
        <v>576417</v>
      </c>
      <c r="E2241" s="0" t="n">
        <v>80173</v>
      </c>
    </row>
    <row r="2242" customFormat="false" ht="12.75" hidden="false" customHeight="false" outlineLevel="0" collapsed="false">
      <c r="A2242" s="0" t="n">
        <v>9429</v>
      </c>
      <c r="B2242" s="0" t="n">
        <v>93972</v>
      </c>
      <c r="C2242" s="0" t="s">
        <v>2558</v>
      </c>
      <c r="D2242" s="29" t="n">
        <v>0</v>
      </c>
      <c r="E2242" s="0" t="n">
        <v>93972</v>
      </c>
    </row>
    <row r="2243" customFormat="false" ht="12.75" hidden="false" customHeight="false" outlineLevel="0" collapsed="false">
      <c r="A2243" s="0" t="n">
        <v>10259</v>
      </c>
      <c r="B2243" s="0" t="n">
        <v>139183</v>
      </c>
      <c r="C2243" s="0" t="s">
        <v>2559</v>
      </c>
      <c r="D2243" s="29" t="n">
        <v>0</v>
      </c>
      <c r="E2243" s="0" t="n">
        <v>139183</v>
      </c>
    </row>
    <row r="2244" customFormat="false" ht="12.75" hidden="false" customHeight="false" outlineLevel="0" collapsed="false">
      <c r="A2244" s="0" t="n">
        <v>10077</v>
      </c>
      <c r="B2244" s="0" t="n">
        <v>113434</v>
      </c>
      <c r="C2244" s="0" t="s">
        <v>2560</v>
      </c>
      <c r="D2244" s="29" t="n">
        <v>0</v>
      </c>
      <c r="E2244" s="0" t="n">
        <v>113434</v>
      </c>
    </row>
    <row r="2245" customFormat="false" ht="12.75" hidden="false" customHeight="false" outlineLevel="0" collapsed="false">
      <c r="A2245" s="0" t="n">
        <v>8864</v>
      </c>
      <c r="B2245" s="0" t="n">
        <v>85208</v>
      </c>
      <c r="C2245" s="0" t="s">
        <v>2561</v>
      </c>
      <c r="D2245" s="29" t="n">
        <v>1</v>
      </c>
      <c r="E2245" s="0" t="n">
        <v>85208</v>
      </c>
    </row>
    <row r="2246" customFormat="false" ht="12.75" hidden="false" customHeight="false" outlineLevel="0" collapsed="false">
      <c r="A2246" s="0" t="n">
        <v>9793</v>
      </c>
      <c r="B2246" s="0" t="n">
        <v>101935</v>
      </c>
      <c r="C2246" s="0" t="s">
        <v>2562</v>
      </c>
      <c r="D2246" s="29" t="n">
        <v>1</v>
      </c>
      <c r="E2246" s="0" t="n">
        <v>101935</v>
      </c>
    </row>
    <row r="2247" customFormat="false" ht="12.75" hidden="false" customHeight="false" outlineLevel="0" collapsed="false">
      <c r="A2247" s="0" t="n">
        <v>10066</v>
      </c>
      <c r="B2247" s="0" t="n">
        <v>131757</v>
      </c>
      <c r="C2247" s="0" t="s">
        <v>2563</v>
      </c>
      <c r="D2247" s="29" t="n">
        <v>100000000</v>
      </c>
      <c r="E2247" s="0" t="n">
        <v>131757</v>
      </c>
    </row>
    <row r="2248" customFormat="false" ht="12.75" hidden="false" customHeight="false" outlineLevel="0" collapsed="false">
      <c r="A2248" s="0" t="n">
        <v>10260</v>
      </c>
      <c r="B2248" s="0" t="n">
        <v>139196</v>
      </c>
      <c r="C2248" s="0" t="s">
        <v>2564</v>
      </c>
      <c r="D2248" s="29" t="n">
        <v>80000</v>
      </c>
      <c r="E2248" s="0" t="n">
        <v>139196</v>
      </c>
    </row>
    <row r="2249" customFormat="false" ht="12.75" hidden="false" customHeight="false" outlineLevel="0" collapsed="false">
      <c r="A2249" s="0" t="n">
        <v>8685</v>
      </c>
      <c r="B2249" s="0" t="n">
        <v>87381</v>
      </c>
      <c r="C2249" s="0" t="s">
        <v>2565</v>
      </c>
      <c r="D2249" s="29" t="n">
        <v>0</v>
      </c>
      <c r="E2249" s="0" t="n">
        <v>87381</v>
      </c>
    </row>
    <row r="2250" customFormat="false" ht="12.75" hidden="false" customHeight="false" outlineLevel="0" collapsed="false">
      <c r="A2250" s="0" t="n">
        <v>9725</v>
      </c>
      <c r="B2250" s="0" t="n">
        <v>94488</v>
      </c>
      <c r="C2250" s="0" t="s">
        <v>2566</v>
      </c>
      <c r="D2250" s="29" t="n">
        <v>384102</v>
      </c>
      <c r="E2250" s="0" t="n">
        <v>94488</v>
      </c>
    </row>
    <row r="2251" customFormat="false" ht="12.75" hidden="false" customHeight="false" outlineLevel="0" collapsed="false">
      <c r="A2251" s="0" t="n">
        <v>8269</v>
      </c>
      <c r="B2251" s="0" t="n">
        <v>82253</v>
      </c>
      <c r="C2251" s="0" t="s">
        <v>2567</v>
      </c>
      <c r="D2251" s="29" t="n">
        <v>0</v>
      </c>
      <c r="E2251" s="0" t="n">
        <v>82253</v>
      </c>
    </row>
    <row r="2252" customFormat="false" ht="12.75" hidden="false" customHeight="false" outlineLevel="0" collapsed="false">
      <c r="A2252" s="0" t="n">
        <v>7609</v>
      </c>
      <c r="B2252" s="0" t="n">
        <v>80079</v>
      </c>
      <c r="C2252" s="0" t="s">
        <v>2568</v>
      </c>
      <c r="D2252" s="29" t="n">
        <v>1</v>
      </c>
      <c r="E2252" s="0" t="n">
        <v>80079</v>
      </c>
    </row>
    <row r="2253" customFormat="false" ht="12.75" hidden="false" customHeight="false" outlineLevel="0" collapsed="false">
      <c r="A2253" s="0" t="n">
        <v>5303</v>
      </c>
      <c r="B2253" s="0" t="n">
        <v>6214</v>
      </c>
      <c r="C2253" s="0" t="s">
        <v>2569</v>
      </c>
      <c r="D2253" s="29" t="n">
        <v>7500000</v>
      </c>
      <c r="E2253" s="0" t="n">
        <v>6214</v>
      </c>
    </row>
    <row r="2254" customFormat="false" ht="12.75" hidden="false" customHeight="false" outlineLevel="0" collapsed="false">
      <c r="A2254" s="0" t="n">
        <v>5315</v>
      </c>
      <c r="B2254" s="0" t="n">
        <v>9476</v>
      </c>
      <c r="C2254" s="0" t="s">
        <v>2570</v>
      </c>
      <c r="D2254" s="29" t="n">
        <v>0</v>
      </c>
      <c r="E2254" s="0" t="n">
        <v>9476</v>
      </c>
    </row>
    <row r="2255" customFormat="false" ht="12.75" hidden="false" customHeight="false" outlineLevel="0" collapsed="false">
      <c r="A2255" s="0" t="n">
        <v>9948</v>
      </c>
      <c r="B2255" s="0" t="n">
        <v>112653</v>
      </c>
      <c r="C2255" s="0" t="s">
        <v>2571</v>
      </c>
      <c r="D2255" s="29" t="n">
        <v>8000</v>
      </c>
      <c r="E2255" s="0" t="n">
        <v>112653</v>
      </c>
    </row>
    <row r="2256" customFormat="false" ht="12.75" hidden="false" customHeight="false" outlineLevel="0" collapsed="false">
      <c r="A2256" s="0" t="n">
        <v>9168</v>
      </c>
      <c r="B2256" s="0" t="n">
        <v>88698</v>
      </c>
      <c r="C2256" s="0" t="s">
        <v>2572</v>
      </c>
      <c r="D2256" s="29" t="n">
        <v>2000</v>
      </c>
      <c r="E2256" s="0" t="n">
        <v>88698</v>
      </c>
    </row>
    <row r="2257" customFormat="false" ht="12.75" hidden="false" customHeight="false" outlineLevel="0" collapsed="false">
      <c r="A2257" s="0" t="n">
        <v>6998</v>
      </c>
      <c r="B2257" s="0" t="n">
        <v>2160</v>
      </c>
      <c r="C2257" s="0" t="s">
        <v>336</v>
      </c>
      <c r="D2257" s="29" t="n">
        <v>808456</v>
      </c>
      <c r="E2257" s="0" t="n">
        <v>2160</v>
      </c>
    </row>
    <row r="2258" customFormat="false" ht="12.75" hidden="false" customHeight="false" outlineLevel="0" collapsed="false">
      <c r="A2258" s="0" t="n">
        <v>9497</v>
      </c>
      <c r="B2258" s="0" t="n">
        <v>95877</v>
      </c>
      <c r="C2258" s="0" t="s">
        <v>2573</v>
      </c>
      <c r="D2258" s="29" t="n">
        <v>2000</v>
      </c>
      <c r="E2258" s="0" t="n">
        <v>95877</v>
      </c>
    </row>
    <row r="2259" customFormat="false" ht="12.75" hidden="false" customHeight="false" outlineLevel="0" collapsed="false">
      <c r="A2259" s="0" t="n">
        <v>9483</v>
      </c>
      <c r="B2259" s="0" t="n">
        <v>96338</v>
      </c>
      <c r="C2259" s="0" t="s">
        <v>2574</v>
      </c>
      <c r="D2259" s="29" t="n">
        <v>0</v>
      </c>
      <c r="E2259" s="0" t="n">
        <v>96338</v>
      </c>
    </row>
    <row r="2260" customFormat="false" ht="12.75" hidden="false" customHeight="false" outlineLevel="0" collapsed="false">
      <c r="A2260" s="0" t="n">
        <v>9759</v>
      </c>
      <c r="B2260" s="0" t="n">
        <v>96704</v>
      </c>
      <c r="C2260" s="0" t="s">
        <v>2575</v>
      </c>
      <c r="D2260" s="29" t="n">
        <v>8000</v>
      </c>
      <c r="E2260" s="0" t="n">
        <v>96704</v>
      </c>
    </row>
    <row r="2261" customFormat="false" ht="12.75" hidden="false" customHeight="false" outlineLevel="0" collapsed="false">
      <c r="A2261" s="0" t="n">
        <v>7414</v>
      </c>
      <c r="B2261" s="0" t="n">
        <v>78741</v>
      </c>
      <c r="C2261" s="0" t="s">
        <v>2576</v>
      </c>
      <c r="D2261" s="29" t="n">
        <v>0</v>
      </c>
      <c r="E2261" s="0" t="n">
        <v>78741</v>
      </c>
    </row>
    <row r="2262" customFormat="false" ht="12.75" hidden="false" customHeight="false" outlineLevel="0" collapsed="false">
      <c r="A2262" s="0" t="n">
        <v>9169</v>
      </c>
      <c r="B2262" s="0" t="n">
        <v>87603</v>
      </c>
      <c r="C2262" s="0" t="s">
        <v>2577</v>
      </c>
      <c r="D2262" s="29" t="n">
        <v>2000</v>
      </c>
      <c r="E2262" s="0" t="n">
        <v>87603</v>
      </c>
    </row>
    <row r="2263" customFormat="false" ht="12.75" hidden="false" customHeight="false" outlineLevel="0" collapsed="false">
      <c r="A2263" s="0" t="n">
        <v>8043</v>
      </c>
      <c r="B2263" s="0" t="n">
        <v>2162</v>
      </c>
      <c r="C2263" s="0" t="s">
        <v>219</v>
      </c>
      <c r="D2263" s="29" t="n">
        <v>500000</v>
      </c>
      <c r="E2263" s="0" t="n">
        <v>2162</v>
      </c>
    </row>
    <row r="2264" customFormat="false" ht="12.75" hidden="false" customHeight="false" outlineLevel="0" collapsed="false">
      <c r="A2264" s="0" t="n">
        <v>5178</v>
      </c>
      <c r="B2264" s="0" t="n">
        <v>2166</v>
      </c>
      <c r="C2264" s="0" t="s">
        <v>2578</v>
      </c>
      <c r="D2264" s="29" t="n">
        <v>600000</v>
      </c>
      <c r="E2264" s="0" t="n">
        <v>2166</v>
      </c>
    </row>
    <row r="2265" customFormat="false" ht="12.75" hidden="false" customHeight="false" outlineLevel="0" collapsed="false">
      <c r="A2265" s="0" t="n">
        <v>7074</v>
      </c>
      <c r="B2265" s="0" t="n">
        <v>36882</v>
      </c>
      <c r="C2265" s="0" t="s">
        <v>2579</v>
      </c>
      <c r="D2265" s="29" t="n">
        <v>80000</v>
      </c>
      <c r="E2265" s="0" t="n">
        <v>36882</v>
      </c>
    </row>
    <row r="2266" customFormat="false" ht="12.75" hidden="false" customHeight="false" outlineLevel="0" collapsed="false">
      <c r="A2266" s="0" t="n">
        <v>8930</v>
      </c>
      <c r="B2266" s="0" t="n">
        <v>55942</v>
      </c>
      <c r="C2266" s="0" t="s">
        <v>2580</v>
      </c>
      <c r="D2266" s="29" t="n">
        <v>1000000</v>
      </c>
      <c r="E2266" s="0" t="n">
        <v>55942</v>
      </c>
    </row>
    <row r="2267" customFormat="false" ht="12.75" hidden="false" customHeight="false" outlineLevel="0" collapsed="false">
      <c r="A2267" s="0" t="n">
        <v>9170</v>
      </c>
      <c r="B2267" s="0" t="n">
        <v>91178</v>
      </c>
      <c r="C2267" s="0" t="s">
        <v>2581</v>
      </c>
      <c r="D2267" s="29" t="n">
        <v>4000</v>
      </c>
      <c r="E2267" s="0" t="n">
        <v>91178</v>
      </c>
    </row>
    <row r="2268" customFormat="false" ht="12.75" hidden="false" customHeight="false" outlineLevel="0" collapsed="false">
      <c r="A2268" s="0" t="n">
        <v>5483</v>
      </c>
      <c r="B2268" s="0" t="n">
        <v>45492</v>
      </c>
      <c r="C2268" s="0" t="s">
        <v>139</v>
      </c>
      <c r="D2268" s="29" t="n">
        <v>2630178</v>
      </c>
      <c r="E2268" s="0" t="n">
        <v>45492</v>
      </c>
    </row>
    <row r="2269" customFormat="false" ht="12.75" hidden="false" customHeight="false" outlineLevel="0" collapsed="false">
      <c r="A2269" s="0" t="n">
        <v>8668</v>
      </c>
      <c r="B2269" s="0" t="n">
        <v>84055</v>
      </c>
      <c r="C2269" s="0" t="s">
        <v>2582</v>
      </c>
      <c r="D2269" s="29" t="n">
        <v>96000</v>
      </c>
      <c r="E2269" s="0" t="n">
        <v>84055</v>
      </c>
    </row>
    <row r="2270" customFormat="false" ht="12.75" hidden="false" customHeight="false" outlineLevel="0" collapsed="false">
      <c r="A2270" s="0" t="n">
        <v>5180</v>
      </c>
      <c r="B2270" s="0" t="n">
        <v>2181</v>
      </c>
      <c r="C2270" s="0" t="s">
        <v>241</v>
      </c>
      <c r="D2270" s="29" t="n">
        <v>10000</v>
      </c>
      <c r="E2270" s="0" t="n">
        <v>2181</v>
      </c>
    </row>
    <row r="2271" customFormat="false" ht="12.75" hidden="false" customHeight="false" outlineLevel="0" collapsed="false">
      <c r="A2271" s="0" t="n">
        <v>8613</v>
      </c>
      <c r="B2271" s="0" t="n">
        <v>82295</v>
      </c>
      <c r="C2271" s="0" t="s">
        <v>2583</v>
      </c>
      <c r="D2271" s="29" t="n">
        <v>137095</v>
      </c>
      <c r="E2271" s="0" t="n">
        <v>82295</v>
      </c>
    </row>
    <row r="2272" customFormat="false" ht="12.75" hidden="false" customHeight="false" outlineLevel="0" collapsed="false">
      <c r="A2272" s="0" t="n">
        <v>5622</v>
      </c>
      <c r="B2272" s="0" t="n">
        <v>51089</v>
      </c>
      <c r="C2272" s="0" t="s">
        <v>2584</v>
      </c>
      <c r="D2272" s="29" t="n">
        <v>0</v>
      </c>
      <c r="E2272" s="0" t="n">
        <v>51089</v>
      </c>
    </row>
    <row r="2273" customFormat="false" ht="12.75" hidden="false" customHeight="false" outlineLevel="0" collapsed="false">
      <c r="A2273" s="0" t="n">
        <v>6056</v>
      </c>
      <c r="B2273" s="0" t="n">
        <v>64588</v>
      </c>
      <c r="C2273" s="0" t="s">
        <v>2585</v>
      </c>
      <c r="D2273" s="29" t="n">
        <v>10000000</v>
      </c>
      <c r="E2273" s="0" t="n">
        <v>64588</v>
      </c>
    </row>
    <row r="2274" customFormat="false" ht="12.75" hidden="false" customHeight="false" outlineLevel="0" collapsed="false">
      <c r="A2274" s="0" t="n">
        <v>9377</v>
      </c>
      <c r="B2274" s="0" t="n">
        <v>85991</v>
      </c>
      <c r="C2274" s="0" t="s">
        <v>2586</v>
      </c>
      <c r="D2274" s="29" t="n">
        <v>0</v>
      </c>
      <c r="E2274" s="0" t="n">
        <v>85991</v>
      </c>
    </row>
    <row r="2275" customFormat="false" ht="12.75" hidden="false" customHeight="false" outlineLevel="0" collapsed="false">
      <c r="A2275" s="0" t="n">
        <v>7073</v>
      </c>
      <c r="B2275" s="0" t="n">
        <v>76140</v>
      </c>
      <c r="C2275" s="0" t="s">
        <v>420</v>
      </c>
      <c r="D2275" s="29" t="n">
        <v>8000</v>
      </c>
      <c r="E2275" s="0" t="n">
        <v>76140</v>
      </c>
    </row>
    <row r="2276" customFormat="false" ht="12.75" hidden="false" customHeight="false" outlineLevel="0" collapsed="false">
      <c r="A2276" s="0" t="n">
        <v>10374</v>
      </c>
      <c r="B2276" s="0" t="n">
        <v>152391</v>
      </c>
      <c r="C2276" s="0" t="s">
        <v>2587</v>
      </c>
      <c r="D2276" s="29" t="n">
        <v>2000</v>
      </c>
      <c r="E2276" s="0" t="n">
        <v>152391</v>
      </c>
    </row>
    <row r="2277" customFormat="false" ht="12.75" hidden="false" customHeight="false" outlineLevel="0" collapsed="false">
      <c r="A2277" s="0" t="n">
        <v>5765</v>
      </c>
      <c r="B2277" s="0" t="n">
        <v>55497</v>
      </c>
      <c r="C2277" s="0" t="s">
        <v>2588</v>
      </c>
      <c r="D2277" s="29" t="n">
        <v>0</v>
      </c>
      <c r="E2277" s="0" t="n">
        <v>55497</v>
      </c>
    </row>
    <row r="2278" customFormat="false" ht="12.75" hidden="false" customHeight="false" outlineLevel="0" collapsed="false">
      <c r="A2278" s="0" t="n">
        <v>10206</v>
      </c>
      <c r="B2278" s="0" t="n">
        <v>10643</v>
      </c>
      <c r="C2278" s="0" t="s">
        <v>2589</v>
      </c>
      <c r="D2278" s="29" t="n">
        <v>8000</v>
      </c>
      <c r="E2278" s="0" t="n">
        <v>10643</v>
      </c>
    </row>
    <row r="2279" customFormat="false" ht="12.75" hidden="false" customHeight="false" outlineLevel="0" collapsed="false">
      <c r="A2279" s="0" t="n">
        <v>5541</v>
      </c>
      <c r="B2279" s="0" t="n">
        <v>49333</v>
      </c>
      <c r="C2279" s="0" t="s">
        <v>100</v>
      </c>
      <c r="D2279" s="29" t="n">
        <v>2400000</v>
      </c>
      <c r="E2279" s="0" t="n">
        <v>49333</v>
      </c>
    </row>
    <row r="2280" customFormat="false" ht="12.75" hidden="false" customHeight="false" outlineLevel="0" collapsed="false">
      <c r="A2280" s="0" t="n">
        <v>5788</v>
      </c>
      <c r="B2280" s="0" t="n">
        <v>55979</v>
      </c>
      <c r="C2280" s="0" t="s">
        <v>2590</v>
      </c>
      <c r="D2280" s="29" t="n">
        <v>0</v>
      </c>
      <c r="E2280" s="0" t="n">
        <v>55979</v>
      </c>
    </row>
    <row r="2281" customFormat="false" ht="12.75" hidden="false" customHeight="false" outlineLevel="0" collapsed="false">
      <c r="A2281" s="0" t="n">
        <v>9171</v>
      </c>
      <c r="B2281" s="0" t="n">
        <v>92116</v>
      </c>
      <c r="C2281" s="0" t="s">
        <v>2591</v>
      </c>
      <c r="D2281" s="29" t="n">
        <v>0</v>
      </c>
      <c r="E2281" s="0" t="n">
        <v>92116</v>
      </c>
    </row>
    <row r="2282" customFormat="false" ht="12.75" hidden="false" customHeight="false" outlineLevel="0" collapsed="false">
      <c r="A2282" s="0" t="n">
        <v>9172</v>
      </c>
      <c r="B2282" s="0" t="n">
        <v>85836</v>
      </c>
      <c r="C2282" s="0" t="s">
        <v>2592</v>
      </c>
      <c r="D2282" s="29" t="n">
        <v>0</v>
      </c>
      <c r="E2282" s="0" t="n">
        <v>85836</v>
      </c>
    </row>
    <row r="2283" customFormat="false" ht="12.75" hidden="false" customHeight="false" outlineLevel="0" collapsed="false">
      <c r="A2283" s="0" t="n">
        <v>9900</v>
      </c>
      <c r="B2283" s="0" t="n">
        <v>94267</v>
      </c>
      <c r="C2283" s="0" t="s">
        <v>2593</v>
      </c>
      <c r="D2283" s="29" t="n">
        <v>0</v>
      </c>
      <c r="E2283" s="0" t="n">
        <v>94267</v>
      </c>
    </row>
    <row r="2284" customFormat="false" ht="12.75" hidden="false" customHeight="false" outlineLevel="0" collapsed="false">
      <c r="A2284" s="0" t="n">
        <v>9904</v>
      </c>
      <c r="B2284" s="0" t="n">
        <v>109299</v>
      </c>
      <c r="C2284" s="0" t="s">
        <v>2594</v>
      </c>
      <c r="D2284" s="29" t="n">
        <v>8000</v>
      </c>
      <c r="E2284" s="0" t="n">
        <v>109299</v>
      </c>
    </row>
    <row r="2285" customFormat="false" ht="12.75" hidden="false" customHeight="false" outlineLevel="0" collapsed="false">
      <c r="A2285" s="0" t="n">
        <v>8461</v>
      </c>
      <c r="B2285" s="0" t="n">
        <v>86507</v>
      </c>
      <c r="C2285" s="0" t="s">
        <v>2595</v>
      </c>
      <c r="D2285" s="29" t="n">
        <v>1</v>
      </c>
      <c r="E2285" s="0" t="n">
        <v>86507</v>
      </c>
    </row>
    <row r="2286" customFormat="false" ht="12.75" hidden="false" customHeight="false" outlineLevel="0" collapsed="false">
      <c r="A2286" s="0" t="n">
        <v>9381</v>
      </c>
      <c r="B2286" s="0" t="n">
        <v>92117</v>
      </c>
      <c r="C2286" s="0" t="s">
        <v>2596</v>
      </c>
      <c r="D2286" s="29" t="n">
        <v>4000</v>
      </c>
      <c r="E2286" s="0" t="n">
        <v>92117</v>
      </c>
    </row>
    <row r="2287" customFormat="false" ht="12.75" hidden="false" customHeight="false" outlineLevel="0" collapsed="false">
      <c r="A2287" s="0" t="n">
        <v>9173</v>
      </c>
      <c r="B2287" s="0" t="n">
        <v>87684</v>
      </c>
      <c r="C2287" s="0" t="s">
        <v>2597</v>
      </c>
      <c r="D2287" s="29" t="n">
        <v>0</v>
      </c>
      <c r="E2287" s="0" t="n">
        <v>87684</v>
      </c>
    </row>
    <row r="2288" customFormat="false" ht="12.75" hidden="false" customHeight="false" outlineLevel="0" collapsed="false">
      <c r="A2288" s="0" t="n">
        <v>8341</v>
      </c>
      <c r="B2288" s="0" t="n">
        <v>53726</v>
      </c>
      <c r="C2288" s="0" t="s">
        <v>2598</v>
      </c>
      <c r="D2288" s="29" t="n">
        <v>8000</v>
      </c>
      <c r="E2288" s="0" t="n">
        <v>53726</v>
      </c>
    </row>
    <row r="2289" customFormat="false" ht="12.75" hidden="false" customHeight="false" outlineLevel="0" collapsed="false">
      <c r="A2289" s="0" t="n">
        <v>7527</v>
      </c>
      <c r="B2289" s="0" t="n">
        <v>67724</v>
      </c>
      <c r="C2289" s="0" t="s">
        <v>2599</v>
      </c>
      <c r="D2289" s="29" t="n">
        <v>0</v>
      </c>
      <c r="E2289" s="0" t="n">
        <v>67724</v>
      </c>
    </row>
    <row r="2290" customFormat="false" ht="12.75" hidden="false" customHeight="false" outlineLevel="0" collapsed="false">
      <c r="A2290" s="0" t="n">
        <v>8522</v>
      </c>
      <c r="B2290" s="0" t="n">
        <v>83395</v>
      </c>
      <c r="C2290" s="0" t="s">
        <v>2600</v>
      </c>
      <c r="D2290" s="29" t="n">
        <v>52006</v>
      </c>
      <c r="E2290" s="0" t="n">
        <v>83395</v>
      </c>
    </row>
    <row r="2291" customFormat="false" ht="12.75" hidden="false" customHeight="false" outlineLevel="0" collapsed="false">
      <c r="A2291" s="0" t="n">
        <v>5373</v>
      </c>
      <c r="B2291" s="0" t="n">
        <v>26183</v>
      </c>
      <c r="C2291" s="0" t="s">
        <v>2601</v>
      </c>
      <c r="D2291" s="29" t="n">
        <v>98300976</v>
      </c>
      <c r="E2291" s="0" t="n">
        <v>26183</v>
      </c>
    </row>
    <row r="2292" customFormat="false" ht="12.75" hidden="false" customHeight="false" outlineLevel="0" collapsed="false">
      <c r="A2292" s="0" t="n">
        <v>6888</v>
      </c>
      <c r="B2292" s="0" t="n">
        <v>62714</v>
      </c>
      <c r="C2292" s="0" t="s">
        <v>2602</v>
      </c>
      <c r="D2292" s="29" t="n">
        <v>8500853</v>
      </c>
      <c r="E2292" s="0" t="n">
        <v>62714</v>
      </c>
    </row>
    <row r="2293" customFormat="false" ht="12.75" hidden="false" customHeight="false" outlineLevel="0" collapsed="false">
      <c r="A2293" s="0" t="n">
        <v>5561</v>
      </c>
      <c r="B2293" s="0" t="n">
        <v>50049</v>
      </c>
      <c r="C2293" s="0" t="s">
        <v>2603</v>
      </c>
      <c r="D2293" s="29" t="n">
        <v>2200000</v>
      </c>
      <c r="E2293" s="0" t="n">
        <v>50049</v>
      </c>
    </row>
    <row r="2294" customFormat="false" ht="12.75" hidden="false" customHeight="false" outlineLevel="0" collapsed="false">
      <c r="A2294" s="0" t="n">
        <v>8595</v>
      </c>
      <c r="B2294" s="0" t="n">
        <v>82635</v>
      </c>
      <c r="C2294" s="0" t="s">
        <v>2604</v>
      </c>
      <c r="D2294" s="29" t="n">
        <v>160000</v>
      </c>
      <c r="E2294" s="0" t="n">
        <v>82635</v>
      </c>
    </row>
    <row r="2295" customFormat="false" ht="12.75" hidden="false" customHeight="false" outlineLevel="0" collapsed="false">
      <c r="A2295" s="0" t="n">
        <v>5806</v>
      </c>
      <c r="B2295" s="0" t="n">
        <v>56264</v>
      </c>
      <c r="C2295" s="0" t="s">
        <v>63</v>
      </c>
      <c r="D2295" s="29" t="n">
        <v>63044383</v>
      </c>
      <c r="E2295" s="0" t="n">
        <v>56264</v>
      </c>
    </row>
    <row r="2296" customFormat="false" ht="12.75" hidden="false" customHeight="false" outlineLevel="0" collapsed="false">
      <c r="A2296" s="0" t="n">
        <v>8007</v>
      </c>
      <c r="B2296" s="0" t="n">
        <v>80245</v>
      </c>
      <c r="C2296" s="0" t="s">
        <v>421</v>
      </c>
      <c r="D2296" s="29" t="n">
        <v>1500000</v>
      </c>
      <c r="E2296" s="0" t="n">
        <v>80245</v>
      </c>
    </row>
    <row r="2297" customFormat="false" ht="12.75" hidden="false" customHeight="false" outlineLevel="0" collapsed="false">
      <c r="A2297" s="0" t="n">
        <v>7437</v>
      </c>
      <c r="B2297" s="0" t="n">
        <v>70858</v>
      </c>
      <c r="C2297" s="0" t="s">
        <v>2605</v>
      </c>
      <c r="D2297" s="29" t="n">
        <v>13141263</v>
      </c>
      <c r="E2297" s="0" t="n">
        <v>70858</v>
      </c>
    </row>
    <row r="2298" customFormat="false" ht="12.75" hidden="false" customHeight="false" outlineLevel="0" collapsed="false">
      <c r="A2298" s="0" t="n">
        <v>5103</v>
      </c>
      <c r="B2298" s="0" t="n">
        <v>715</v>
      </c>
      <c r="C2298" s="0" t="s">
        <v>2606</v>
      </c>
      <c r="D2298" s="29" t="n">
        <v>0</v>
      </c>
      <c r="E2298" s="0" t="n">
        <v>715</v>
      </c>
    </row>
    <row r="2299" customFormat="false" ht="12.75" hidden="false" customHeight="false" outlineLevel="0" collapsed="false">
      <c r="A2299" s="0" t="n">
        <v>5478</v>
      </c>
      <c r="B2299" s="0" t="n">
        <v>36919</v>
      </c>
      <c r="C2299" s="0" t="s">
        <v>2607</v>
      </c>
      <c r="D2299" s="29" t="n">
        <v>0</v>
      </c>
      <c r="E2299" s="0" t="n">
        <v>36919</v>
      </c>
    </row>
    <row r="2300" customFormat="false" ht="12.75" hidden="false" customHeight="false" outlineLevel="0" collapsed="false">
      <c r="A2300" s="0" t="n">
        <v>8909</v>
      </c>
      <c r="B2300" s="0" t="n">
        <v>145</v>
      </c>
      <c r="C2300" s="0" t="s">
        <v>2608</v>
      </c>
      <c r="D2300" s="29" t="n">
        <v>1000000</v>
      </c>
      <c r="E2300" s="0" t="n">
        <v>145</v>
      </c>
    </row>
    <row r="2301" customFormat="false" ht="12.75" hidden="false" customHeight="false" outlineLevel="0" collapsed="false">
      <c r="A2301" s="0" t="n">
        <v>8141</v>
      </c>
      <c r="B2301" s="0" t="n">
        <v>63462</v>
      </c>
      <c r="C2301" s="0" t="s">
        <v>2609</v>
      </c>
      <c r="D2301" s="29" t="n">
        <v>0</v>
      </c>
      <c r="E2301" s="0" t="n">
        <v>63462</v>
      </c>
    </row>
    <row r="2302" customFormat="false" ht="12.75" hidden="false" customHeight="false" outlineLevel="0" collapsed="false">
      <c r="A2302" s="0" t="n">
        <v>7075</v>
      </c>
      <c r="B2302" s="0" t="n">
        <v>61045</v>
      </c>
      <c r="C2302" s="0" t="s">
        <v>2610</v>
      </c>
      <c r="D2302" s="29" t="n">
        <v>200000</v>
      </c>
      <c r="E2302" s="0" t="n">
        <v>61045</v>
      </c>
    </row>
    <row r="2303" customFormat="false" ht="12.75" hidden="false" customHeight="false" outlineLevel="0" collapsed="false">
      <c r="A2303" s="0" t="n">
        <v>5863</v>
      </c>
      <c r="B2303" s="0" t="n">
        <v>58058</v>
      </c>
      <c r="C2303" s="0" t="s">
        <v>209</v>
      </c>
      <c r="D2303" s="29" t="n">
        <v>7687425</v>
      </c>
      <c r="E2303" s="0" t="n">
        <v>58058</v>
      </c>
    </row>
    <row r="2304" customFormat="false" ht="12.75" hidden="false" customHeight="false" outlineLevel="0" collapsed="false">
      <c r="A2304" s="0" t="n">
        <v>7476</v>
      </c>
      <c r="B2304" s="0" t="n">
        <v>32419</v>
      </c>
      <c r="C2304" s="0" t="s">
        <v>2611</v>
      </c>
      <c r="D2304" s="29" t="n">
        <v>10000000</v>
      </c>
      <c r="E2304" s="0" t="n">
        <v>32419</v>
      </c>
    </row>
    <row r="2305" customFormat="false" ht="12.75" hidden="false" customHeight="false" outlineLevel="0" collapsed="false">
      <c r="A2305" s="0" t="n">
        <v>8196</v>
      </c>
      <c r="B2305" s="0" t="n">
        <v>82208</v>
      </c>
      <c r="C2305" s="0" t="s">
        <v>2612</v>
      </c>
      <c r="D2305" s="29" t="n">
        <v>5000000</v>
      </c>
      <c r="E2305" s="0" t="n">
        <v>82208</v>
      </c>
    </row>
    <row r="2306" customFormat="false" ht="12.75" hidden="false" customHeight="false" outlineLevel="0" collapsed="false">
      <c r="A2306" s="0" t="n">
        <v>6999</v>
      </c>
      <c r="B2306" s="0" t="n">
        <v>48886</v>
      </c>
      <c r="C2306" s="0" t="s">
        <v>2613</v>
      </c>
      <c r="D2306" s="29" t="n">
        <v>5000000</v>
      </c>
      <c r="E2306" s="0" t="n">
        <v>48886</v>
      </c>
    </row>
    <row r="2307" customFormat="false" ht="12.75" hidden="false" customHeight="false" outlineLevel="0" collapsed="false">
      <c r="A2307" s="0" t="n">
        <v>5284</v>
      </c>
      <c r="B2307" s="0" t="n">
        <v>5547</v>
      </c>
      <c r="C2307" s="0" t="s">
        <v>2614</v>
      </c>
      <c r="D2307" s="29" t="n">
        <v>1801504</v>
      </c>
      <c r="E2307" s="0" t="n">
        <v>5547</v>
      </c>
    </row>
    <row r="2308" customFormat="false" ht="12.75" hidden="false" customHeight="false" outlineLevel="0" collapsed="false">
      <c r="A2308" s="0" t="n">
        <v>7434</v>
      </c>
      <c r="B2308" s="0" t="n">
        <v>48393</v>
      </c>
      <c r="C2308" s="0" t="s">
        <v>2615</v>
      </c>
      <c r="D2308" s="29" t="n">
        <v>30000000</v>
      </c>
      <c r="E2308" s="0" t="n">
        <v>48393</v>
      </c>
    </row>
    <row r="2309" customFormat="false" ht="12.75" hidden="false" customHeight="false" outlineLevel="0" collapsed="false">
      <c r="A2309" s="0" t="n">
        <v>5920</v>
      </c>
      <c r="B2309" s="0" t="n">
        <v>59692</v>
      </c>
      <c r="C2309" s="0" t="s">
        <v>2616</v>
      </c>
      <c r="D2309" s="29" t="n">
        <v>798745</v>
      </c>
      <c r="E2309" s="0" t="n">
        <v>59692</v>
      </c>
    </row>
    <row r="2310" customFormat="false" ht="12.75" hidden="false" customHeight="false" outlineLevel="0" collapsed="false">
      <c r="A2310" s="0" t="n">
        <v>8355</v>
      </c>
      <c r="B2310" s="0" t="n">
        <v>84031</v>
      </c>
      <c r="C2310" s="0" t="s">
        <v>2617</v>
      </c>
      <c r="D2310" s="29" t="n">
        <v>400000</v>
      </c>
      <c r="E2310" s="0" t="n">
        <v>84031</v>
      </c>
    </row>
    <row r="2311" customFormat="false" ht="12.75" hidden="false" customHeight="false" outlineLevel="0" collapsed="false">
      <c r="A2311" s="0" t="n">
        <v>8124</v>
      </c>
      <c r="B2311" s="0" t="n">
        <v>81411</v>
      </c>
      <c r="C2311" s="0" t="s">
        <v>2618</v>
      </c>
      <c r="D2311" s="29" t="n">
        <v>0</v>
      </c>
      <c r="E2311" s="0" t="n">
        <v>81411</v>
      </c>
    </row>
    <row r="2312" customFormat="false" ht="12.75" hidden="false" customHeight="false" outlineLevel="0" collapsed="false">
      <c r="A2312" s="0" t="n">
        <v>8588</v>
      </c>
      <c r="B2312" s="0" t="n">
        <v>62890</v>
      </c>
      <c r="C2312" s="0" t="s">
        <v>2619</v>
      </c>
      <c r="D2312" s="29" t="n">
        <v>160000</v>
      </c>
      <c r="E2312" s="0" t="n">
        <v>62890</v>
      </c>
    </row>
    <row r="2313" customFormat="false" ht="12.75" hidden="false" customHeight="false" outlineLevel="0" collapsed="false">
      <c r="A2313" s="0" t="n">
        <v>5718</v>
      </c>
      <c r="B2313" s="0" t="n">
        <v>54133</v>
      </c>
      <c r="C2313" s="0" t="s">
        <v>2620</v>
      </c>
      <c r="D2313" s="29" t="n">
        <v>0</v>
      </c>
      <c r="E2313" s="0" t="n">
        <v>54133</v>
      </c>
    </row>
    <row r="2314" customFormat="false" ht="12.75" hidden="false" customHeight="false" outlineLevel="0" collapsed="false">
      <c r="A2314" s="0" t="n">
        <v>8362</v>
      </c>
      <c r="B2314" s="0" t="n">
        <v>82766</v>
      </c>
      <c r="C2314" s="0" t="s">
        <v>2621</v>
      </c>
      <c r="D2314" s="29" t="n">
        <v>800000</v>
      </c>
      <c r="E2314" s="0" t="n">
        <v>82766</v>
      </c>
    </row>
    <row r="2315" customFormat="false" ht="12.75" hidden="false" customHeight="false" outlineLevel="0" collapsed="false">
      <c r="A2315" s="0" t="n">
        <v>5427</v>
      </c>
      <c r="B2315" s="0" t="n">
        <v>27722</v>
      </c>
      <c r="C2315" s="0" t="s">
        <v>2622</v>
      </c>
      <c r="D2315" s="29" t="n">
        <v>0</v>
      </c>
      <c r="E2315" s="0" t="n">
        <v>27722</v>
      </c>
    </row>
    <row r="2316" customFormat="false" ht="12.75" hidden="false" customHeight="false" outlineLevel="0" collapsed="false">
      <c r="A2316" s="0" t="n">
        <v>5244</v>
      </c>
      <c r="B2316" s="0" t="n">
        <v>3917</v>
      </c>
      <c r="C2316" s="0" t="s">
        <v>2623</v>
      </c>
      <c r="D2316" s="29" t="n">
        <v>0</v>
      </c>
      <c r="E2316" s="0" t="n">
        <v>3917</v>
      </c>
    </row>
    <row r="2317" customFormat="false" ht="12.75" hidden="false" customHeight="false" outlineLevel="0" collapsed="false">
      <c r="A2317" s="0" t="n">
        <v>5623</v>
      </c>
      <c r="B2317" s="0" t="n">
        <v>51090</v>
      </c>
      <c r="C2317" s="0" t="s">
        <v>2624</v>
      </c>
      <c r="D2317" s="29" t="n">
        <v>1403006</v>
      </c>
      <c r="E2317" s="0" t="n">
        <v>51090</v>
      </c>
    </row>
    <row r="2318" customFormat="false" ht="12.75" hidden="false" customHeight="false" outlineLevel="0" collapsed="false">
      <c r="A2318" s="0" t="n">
        <v>6798</v>
      </c>
      <c r="B2318" s="0" t="n">
        <v>74660</v>
      </c>
      <c r="C2318" s="0" t="s">
        <v>2625</v>
      </c>
      <c r="D2318" s="29" t="n">
        <v>0</v>
      </c>
      <c r="E2318" s="0" t="n">
        <v>74660</v>
      </c>
    </row>
    <row r="2319" customFormat="false" ht="12.75" hidden="false" customHeight="false" outlineLevel="0" collapsed="false">
      <c r="A2319" s="0" t="n">
        <v>9088</v>
      </c>
      <c r="B2319" s="0" t="n">
        <v>94356</v>
      </c>
      <c r="C2319" s="0" t="s">
        <v>2626</v>
      </c>
      <c r="D2319" s="29" t="n">
        <v>0</v>
      </c>
      <c r="E2319" s="0" t="n">
        <v>94356</v>
      </c>
    </row>
    <row r="2320" customFormat="false" ht="12.75" hidden="false" customHeight="false" outlineLevel="0" collapsed="false">
      <c r="A2320" s="0" t="n">
        <v>5810</v>
      </c>
      <c r="B2320" s="0" t="n">
        <v>56738</v>
      </c>
      <c r="C2320" s="0" t="s">
        <v>2627</v>
      </c>
      <c r="D2320" s="29" t="n">
        <v>0</v>
      </c>
      <c r="E2320" s="0" t="n">
        <v>56738</v>
      </c>
    </row>
    <row r="2321" customFormat="false" ht="12.75" hidden="false" customHeight="false" outlineLevel="0" collapsed="false">
      <c r="A2321" s="0" t="n">
        <v>5868</v>
      </c>
      <c r="B2321" s="0" t="n">
        <v>58119</v>
      </c>
      <c r="C2321" s="0" t="s">
        <v>2628</v>
      </c>
      <c r="D2321" s="29" t="n">
        <v>40000000</v>
      </c>
      <c r="E2321" s="0" t="n">
        <v>58119</v>
      </c>
    </row>
    <row r="2322" customFormat="false" ht="12.75" hidden="false" customHeight="false" outlineLevel="0" collapsed="false">
      <c r="A2322" s="0" t="n">
        <v>7369</v>
      </c>
      <c r="B2322" s="0" t="n">
        <v>56810</v>
      </c>
      <c r="C2322" s="0" t="s">
        <v>2629</v>
      </c>
      <c r="D2322" s="29" t="n">
        <v>0</v>
      </c>
      <c r="E2322" s="0" t="n">
        <v>56810</v>
      </c>
    </row>
    <row r="2323" customFormat="false" ht="12.75" hidden="false" customHeight="false" outlineLevel="0" collapsed="false">
      <c r="A2323" s="0" t="n">
        <v>5392</v>
      </c>
      <c r="B2323" s="0" t="n">
        <v>26332</v>
      </c>
      <c r="C2323" s="0" t="s">
        <v>2630</v>
      </c>
      <c r="D2323" s="29" t="n">
        <v>0</v>
      </c>
      <c r="E2323" s="0" t="n">
        <v>26332</v>
      </c>
    </row>
    <row r="2324" customFormat="false" ht="12.75" hidden="false" customHeight="false" outlineLevel="0" collapsed="false">
      <c r="A2324" s="0" t="n">
        <v>5444</v>
      </c>
      <c r="B2324" s="0" t="n">
        <v>32441</v>
      </c>
      <c r="C2324" s="0" t="s">
        <v>422</v>
      </c>
      <c r="D2324" s="29" t="n">
        <v>7500000</v>
      </c>
      <c r="E2324" s="0" t="n">
        <v>32441</v>
      </c>
    </row>
    <row r="2325" customFormat="false" ht="12.75" hidden="false" customHeight="false" outlineLevel="0" collapsed="false">
      <c r="A2325" s="0" t="n">
        <v>5719</v>
      </c>
      <c r="B2325" s="0" t="n">
        <v>54134</v>
      </c>
      <c r="C2325" s="0" t="s">
        <v>2631</v>
      </c>
      <c r="D2325" s="29" t="n">
        <v>0</v>
      </c>
      <c r="E2325" s="0" t="n">
        <v>54134</v>
      </c>
    </row>
    <row r="2326" customFormat="false" ht="12.75" hidden="false" customHeight="false" outlineLevel="0" collapsed="false">
      <c r="A2326" s="0" t="n">
        <v>6531</v>
      </c>
      <c r="B2326" s="0" t="n">
        <v>68698</v>
      </c>
      <c r="C2326" s="0" t="s">
        <v>2632</v>
      </c>
      <c r="D2326" s="29" t="n">
        <v>0</v>
      </c>
      <c r="E2326" s="0" t="n">
        <v>68698</v>
      </c>
    </row>
    <row r="2327" customFormat="false" ht="12.75" hidden="false" customHeight="false" outlineLevel="0" collapsed="false">
      <c r="A2327" s="0" t="n">
        <v>9901</v>
      </c>
      <c r="B2327" s="0" t="n">
        <v>105056</v>
      </c>
      <c r="C2327" s="0" t="s">
        <v>2633</v>
      </c>
      <c r="D2327" s="29" t="n">
        <v>0</v>
      </c>
      <c r="E2327" s="0" t="n">
        <v>105056</v>
      </c>
    </row>
    <row r="2328" customFormat="false" ht="12.75" hidden="false" customHeight="false" outlineLevel="0" collapsed="false">
      <c r="A2328" s="0" t="n">
        <v>10318</v>
      </c>
      <c r="B2328" s="0" t="n">
        <v>146616</v>
      </c>
      <c r="C2328" s="0" t="s">
        <v>2634</v>
      </c>
      <c r="D2328" s="29" t="n">
        <v>40000</v>
      </c>
      <c r="E2328" s="0" t="n">
        <v>146616</v>
      </c>
    </row>
    <row r="2329" customFormat="false" ht="12.75" hidden="false" customHeight="false" outlineLevel="0" collapsed="false">
      <c r="A2329" s="0" t="n">
        <v>9606</v>
      </c>
      <c r="B2329" s="0" t="n">
        <v>97827</v>
      </c>
      <c r="C2329" s="0" t="s">
        <v>2635</v>
      </c>
      <c r="D2329" s="29" t="n">
        <v>799987</v>
      </c>
      <c r="E2329" s="0" t="n">
        <v>97827</v>
      </c>
    </row>
    <row r="2330" customFormat="false" ht="12.75" hidden="false" customHeight="false" outlineLevel="0" collapsed="false">
      <c r="A2330" s="0" t="n">
        <v>8910</v>
      </c>
      <c r="B2330" s="0" t="n">
        <v>3982</v>
      </c>
      <c r="C2330" s="0" t="s">
        <v>2636</v>
      </c>
      <c r="D2330" s="29" t="n">
        <v>1000000</v>
      </c>
      <c r="E2330" s="0" t="n">
        <v>3982</v>
      </c>
    </row>
    <row r="2331" customFormat="false" ht="12.75" hidden="false" customHeight="false" outlineLevel="0" collapsed="false">
      <c r="A2331" s="0" t="n">
        <v>5036</v>
      </c>
      <c r="B2331" s="0" t="n">
        <v>147</v>
      </c>
      <c r="C2331" s="0" t="s">
        <v>2637</v>
      </c>
      <c r="D2331" s="29" t="n">
        <v>5000000</v>
      </c>
      <c r="E2331" s="0" t="n">
        <v>147</v>
      </c>
    </row>
    <row r="2332" customFormat="false" ht="12.75" hidden="false" customHeight="false" outlineLevel="0" collapsed="false">
      <c r="A2332" s="0" t="n">
        <v>6060</v>
      </c>
      <c r="B2332" s="0" t="n">
        <v>64641</v>
      </c>
      <c r="C2332" s="0" t="s">
        <v>2638</v>
      </c>
      <c r="D2332" s="29" t="n">
        <v>0</v>
      </c>
      <c r="E2332" s="0" t="n">
        <v>64641</v>
      </c>
    </row>
    <row r="2333" customFormat="false" ht="12.75" hidden="false" customHeight="false" outlineLevel="0" collapsed="false">
      <c r="A2333" s="0" t="n">
        <v>7275</v>
      </c>
      <c r="B2333" s="0" t="n">
        <v>58781</v>
      </c>
      <c r="C2333" s="0" t="s">
        <v>2639</v>
      </c>
      <c r="D2333" s="29" t="n">
        <v>800000</v>
      </c>
      <c r="E2333" s="0" t="n">
        <v>58781</v>
      </c>
    </row>
    <row r="2334" customFormat="false" ht="12.75" hidden="false" customHeight="false" outlineLevel="0" collapsed="false">
      <c r="A2334" s="0" t="n">
        <v>5029</v>
      </c>
      <c r="B2334" s="0" t="n">
        <v>122</v>
      </c>
      <c r="C2334" s="0" t="s">
        <v>2640</v>
      </c>
      <c r="D2334" s="29" t="n">
        <v>25000000</v>
      </c>
      <c r="E2334" s="0" t="n">
        <v>122</v>
      </c>
    </row>
    <row r="2335" customFormat="false" ht="12.75" hidden="false" customHeight="false" outlineLevel="0" collapsed="false">
      <c r="A2335" s="0" t="n">
        <v>5314</v>
      </c>
      <c r="B2335" s="0" t="n">
        <v>9409</v>
      </c>
      <c r="C2335" s="0" t="s">
        <v>96</v>
      </c>
      <c r="D2335" s="29" t="n">
        <v>94893527</v>
      </c>
      <c r="E2335" s="0" t="n">
        <v>9409</v>
      </c>
    </row>
    <row r="2336" customFormat="false" ht="12.75" hidden="false" customHeight="false" outlineLevel="0" collapsed="false">
      <c r="A2336" s="0" t="n">
        <v>7351</v>
      </c>
      <c r="B2336" s="0" t="n">
        <v>64173</v>
      </c>
      <c r="C2336" s="0" t="s">
        <v>2641</v>
      </c>
      <c r="D2336" s="29" t="n">
        <v>0</v>
      </c>
      <c r="E2336" s="0" t="n">
        <v>64173</v>
      </c>
    </row>
    <row r="2337" customFormat="false" ht="12.75" hidden="false" customHeight="false" outlineLevel="0" collapsed="false">
      <c r="A2337" s="0" t="n">
        <v>9971</v>
      </c>
      <c r="B2337" s="0" t="n">
        <v>115080</v>
      </c>
      <c r="C2337" s="0" t="s">
        <v>2642</v>
      </c>
      <c r="D2337" s="29" t="n">
        <v>4000</v>
      </c>
      <c r="E2337" s="0" t="n">
        <v>115080</v>
      </c>
    </row>
    <row r="2338" customFormat="false" ht="12.75" hidden="false" customHeight="false" outlineLevel="0" collapsed="false">
      <c r="A2338" s="0" t="n">
        <v>7136</v>
      </c>
      <c r="B2338" s="0" t="n">
        <v>76399</v>
      </c>
      <c r="C2338" s="0" t="s">
        <v>2643</v>
      </c>
      <c r="D2338" s="29" t="n">
        <v>0</v>
      </c>
      <c r="E2338" s="0" t="n">
        <v>76399</v>
      </c>
    </row>
    <row r="2339" customFormat="false" ht="12.75" hidden="false" customHeight="false" outlineLevel="0" collapsed="false">
      <c r="A2339" s="0" t="n">
        <v>6009</v>
      </c>
      <c r="B2339" s="0" t="n">
        <v>63519</v>
      </c>
      <c r="C2339" s="0" t="s">
        <v>2644</v>
      </c>
      <c r="D2339" s="29" t="n">
        <v>75000000</v>
      </c>
      <c r="E2339" s="0" t="n">
        <v>63519</v>
      </c>
    </row>
    <row r="2340" customFormat="false" ht="12.75" hidden="false" customHeight="false" outlineLevel="0" collapsed="false">
      <c r="A2340" s="0" t="n">
        <v>8308</v>
      </c>
      <c r="B2340" s="0" t="n">
        <v>84012</v>
      </c>
      <c r="C2340" s="0" t="s">
        <v>2645</v>
      </c>
      <c r="D2340" s="29" t="n">
        <v>800000</v>
      </c>
      <c r="E2340" s="0" t="n">
        <v>84012</v>
      </c>
    </row>
    <row r="2341" customFormat="false" ht="12.75" hidden="false" customHeight="false" outlineLevel="0" collapsed="false">
      <c r="A2341" s="0" t="n">
        <v>9959</v>
      </c>
      <c r="B2341" s="0" t="n">
        <v>113913</v>
      </c>
      <c r="C2341" s="0" t="s">
        <v>2646</v>
      </c>
      <c r="D2341" s="29" t="n">
        <v>1</v>
      </c>
      <c r="E2341" s="0" t="n">
        <v>113913</v>
      </c>
    </row>
    <row r="2342" customFormat="false" ht="12.75" hidden="false" customHeight="false" outlineLevel="0" collapsed="false">
      <c r="A2342" s="0" t="n">
        <v>7559</v>
      </c>
      <c r="B2342" s="0" t="n">
        <v>64504</v>
      </c>
      <c r="C2342" s="0" t="s">
        <v>2647</v>
      </c>
      <c r="D2342" s="29" t="n">
        <v>0</v>
      </c>
      <c r="E2342" s="0" t="n">
        <v>64504</v>
      </c>
    </row>
    <row r="2343" customFormat="false" ht="12.75" hidden="false" customHeight="false" outlineLevel="0" collapsed="false">
      <c r="A2343" s="0" t="n">
        <v>9772</v>
      </c>
      <c r="B2343" s="0" t="n">
        <v>101715</v>
      </c>
      <c r="C2343" s="0" t="s">
        <v>2648</v>
      </c>
      <c r="D2343" s="29" t="n">
        <v>0</v>
      </c>
      <c r="E2343" s="0" t="n">
        <v>101715</v>
      </c>
    </row>
    <row r="2344" customFormat="false" ht="12.75" hidden="false" customHeight="false" outlineLevel="0" collapsed="false">
      <c r="A2344" s="0" t="n">
        <v>9747</v>
      </c>
      <c r="B2344" s="0" t="n">
        <v>100018</v>
      </c>
      <c r="C2344" s="0" t="s">
        <v>2649</v>
      </c>
      <c r="D2344" s="29" t="n">
        <v>160000</v>
      </c>
      <c r="E2344" s="0" t="n">
        <v>100018</v>
      </c>
    </row>
    <row r="2345" customFormat="false" ht="12.75" hidden="false" customHeight="false" outlineLevel="0" collapsed="false">
      <c r="A2345" s="0" t="n">
        <v>9633</v>
      </c>
      <c r="B2345" s="0" t="n">
        <v>2258</v>
      </c>
      <c r="C2345" s="0" t="s">
        <v>2650</v>
      </c>
      <c r="D2345" s="29" t="n">
        <v>5000000</v>
      </c>
      <c r="E2345" s="0" t="n">
        <v>2258</v>
      </c>
    </row>
    <row r="2346" customFormat="false" ht="12.75" hidden="false" customHeight="false" outlineLevel="0" collapsed="false">
      <c r="A2346" s="0" t="n">
        <v>8049</v>
      </c>
      <c r="B2346" s="0" t="n">
        <v>2256</v>
      </c>
      <c r="C2346" s="0" t="s">
        <v>2651</v>
      </c>
      <c r="D2346" s="29" t="n">
        <v>0</v>
      </c>
      <c r="E2346" s="0" t="n">
        <v>2256</v>
      </c>
    </row>
    <row r="2347" customFormat="false" ht="12.75" hidden="false" customHeight="false" outlineLevel="0" collapsed="false">
      <c r="A2347" s="0" t="n">
        <v>7000</v>
      </c>
      <c r="B2347" s="0" t="n">
        <v>2257</v>
      </c>
      <c r="C2347" s="0" t="s">
        <v>2652</v>
      </c>
      <c r="D2347" s="29" t="n">
        <v>2500000</v>
      </c>
      <c r="E2347" s="0" t="n">
        <v>2257</v>
      </c>
    </row>
    <row r="2348" customFormat="false" ht="12.75" hidden="false" customHeight="false" outlineLevel="0" collapsed="false">
      <c r="A2348" s="0" t="n">
        <v>10304</v>
      </c>
      <c r="B2348" s="0" t="n">
        <v>26520</v>
      </c>
      <c r="C2348" s="0" t="s">
        <v>2653</v>
      </c>
      <c r="D2348" s="29" t="n">
        <v>0</v>
      </c>
      <c r="E2348" s="0" t="n">
        <v>26520</v>
      </c>
    </row>
    <row r="2349" customFormat="false" ht="12.75" hidden="false" customHeight="false" outlineLevel="0" collapsed="false">
      <c r="A2349" s="0" t="n">
        <v>8264</v>
      </c>
      <c r="B2349" s="0" t="n">
        <v>36973</v>
      </c>
      <c r="C2349" s="0" t="s">
        <v>2654</v>
      </c>
      <c r="D2349" s="29" t="n">
        <v>240000</v>
      </c>
      <c r="E2349" s="0" t="n">
        <v>36973</v>
      </c>
    </row>
    <row r="2350" customFormat="false" ht="12.75" hidden="false" customHeight="false" outlineLevel="0" collapsed="false">
      <c r="A2350" s="0" t="n">
        <v>7120</v>
      </c>
      <c r="B2350" s="0" t="n">
        <v>27182</v>
      </c>
      <c r="C2350" s="0" t="s">
        <v>2655</v>
      </c>
      <c r="D2350" s="29" t="n">
        <v>25000</v>
      </c>
      <c r="E2350" s="0" t="n">
        <v>27182</v>
      </c>
    </row>
    <row r="2351" customFormat="false" ht="12.75" hidden="false" customHeight="false" outlineLevel="0" collapsed="false">
      <c r="A2351" s="0" t="n">
        <v>9840</v>
      </c>
      <c r="B2351" s="0" t="n">
        <v>81780</v>
      </c>
      <c r="C2351" s="0" t="s">
        <v>2656</v>
      </c>
      <c r="D2351" s="29" t="n">
        <v>18695</v>
      </c>
      <c r="E2351" s="0" t="n">
        <v>81780</v>
      </c>
    </row>
    <row r="2352" customFormat="false" ht="12.75" hidden="false" customHeight="false" outlineLevel="0" collapsed="false">
      <c r="A2352" s="0" t="n">
        <v>9856</v>
      </c>
      <c r="B2352" s="0" t="n">
        <v>96490</v>
      </c>
      <c r="C2352" s="0" t="s">
        <v>2657</v>
      </c>
      <c r="D2352" s="29" t="n">
        <v>8687504</v>
      </c>
      <c r="E2352" s="0" t="n">
        <v>96490</v>
      </c>
    </row>
    <row r="2353" customFormat="false" ht="12.75" hidden="false" customHeight="false" outlineLevel="0" collapsed="false">
      <c r="A2353" s="0" t="n">
        <v>6729</v>
      </c>
      <c r="B2353" s="0" t="n">
        <v>2264</v>
      </c>
      <c r="C2353" s="0" t="s">
        <v>2658</v>
      </c>
      <c r="D2353" s="29" t="n">
        <v>400000</v>
      </c>
      <c r="E2353" s="0" t="n">
        <v>2264</v>
      </c>
    </row>
    <row r="2354" customFormat="false" ht="12.75" hidden="false" customHeight="false" outlineLevel="0" collapsed="false">
      <c r="A2354" s="0" t="n">
        <v>5445</v>
      </c>
      <c r="B2354" s="0" t="n">
        <v>32565</v>
      </c>
      <c r="C2354" s="0" t="s">
        <v>423</v>
      </c>
      <c r="D2354" s="29" t="n">
        <v>703024</v>
      </c>
      <c r="E2354" s="0" t="n">
        <v>32565</v>
      </c>
    </row>
    <row r="2355" customFormat="false" ht="12.75" hidden="false" customHeight="false" outlineLevel="0" collapsed="false">
      <c r="A2355" s="0" t="n">
        <v>5082</v>
      </c>
      <c r="B2355" s="0" t="n">
        <v>310</v>
      </c>
      <c r="C2355" s="0" t="s">
        <v>2659</v>
      </c>
      <c r="D2355" s="29" t="n">
        <v>0</v>
      </c>
      <c r="E2355" s="0" t="n">
        <v>310</v>
      </c>
    </row>
    <row r="2356" customFormat="false" ht="12.75" hidden="false" customHeight="false" outlineLevel="0" collapsed="false">
      <c r="A2356" s="0" t="n">
        <v>5037</v>
      </c>
      <c r="B2356" s="0" t="n">
        <v>150</v>
      </c>
      <c r="C2356" s="0" t="s">
        <v>2660</v>
      </c>
      <c r="D2356" s="29" t="n">
        <v>0</v>
      </c>
      <c r="E2356" s="0" t="n">
        <v>150</v>
      </c>
    </row>
    <row r="2357" customFormat="false" ht="12.75" hidden="false" customHeight="false" outlineLevel="0" collapsed="false">
      <c r="A2357" s="0" t="n">
        <v>5563</v>
      </c>
      <c r="B2357" s="0" t="n">
        <v>50583</v>
      </c>
      <c r="C2357" s="0" t="s">
        <v>2661</v>
      </c>
      <c r="D2357" s="29" t="n">
        <v>20000</v>
      </c>
      <c r="E2357" s="0" t="n">
        <v>50583</v>
      </c>
    </row>
    <row r="2358" customFormat="false" ht="12.75" hidden="false" customHeight="false" outlineLevel="0" collapsed="false">
      <c r="A2358" s="0" t="n">
        <v>6050</v>
      </c>
      <c r="B2358" s="0" t="n">
        <v>64431</v>
      </c>
      <c r="C2358" s="0" t="s">
        <v>2662</v>
      </c>
      <c r="D2358" s="29" t="n">
        <v>14284573</v>
      </c>
      <c r="E2358" s="0" t="n">
        <v>64431</v>
      </c>
    </row>
    <row r="2359" customFormat="false" ht="12.75" hidden="false" customHeight="false" outlineLevel="0" collapsed="false">
      <c r="A2359" s="0" t="n">
        <v>8720</v>
      </c>
      <c r="B2359" s="0" t="n">
        <v>81549</v>
      </c>
      <c r="C2359" s="0" t="s">
        <v>2663</v>
      </c>
      <c r="D2359" s="29" t="n">
        <v>50000</v>
      </c>
      <c r="E2359" s="0" t="n">
        <v>81549</v>
      </c>
    </row>
    <row r="2360" customFormat="false" ht="12.75" hidden="false" customHeight="false" outlineLevel="0" collapsed="false">
      <c r="A2360" s="0" t="n">
        <v>9303</v>
      </c>
      <c r="B2360" s="0" t="n">
        <v>86153</v>
      </c>
      <c r="C2360" s="0" t="s">
        <v>2664</v>
      </c>
      <c r="D2360" s="29" t="n">
        <v>0</v>
      </c>
      <c r="E2360" s="0" t="n">
        <v>86153</v>
      </c>
    </row>
    <row r="2361" customFormat="false" ht="12.75" hidden="false" customHeight="false" outlineLevel="0" collapsed="false">
      <c r="A2361" s="0" t="n">
        <v>9460</v>
      </c>
      <c r="B2361" s="0" t="n">
        <v>84037</v>
      </c>
      <c r="C2361" s="0" t="s">
        <v>2665</v>
      </c>
      <c r="D2361" s="29" t="n">
        <v>4808675</v>
      </c>
      <c r="E2361" s="0" t="n">
        <v>84037</v>
      </c>
    </row>
    <row r="2362" customFormat="false" ht="12.75" hidden="false" customHeight="false" outlineLevel="0" collapsed="false">
      <c r="A2362" s="0" t="n">
        <v>9822</v>
      </c>
      <c r="B2362" s="0" t="n">
        <v>87040</v>
      </c>
      <c r="C2362" s="0" t="s">
        <v>2666</v>
      </c>
      <c r="D2362" s="29" t="n">
        <v>2916503</v>
      </c>
      <c r="E2362" s="0" t="n">
        <v>87040</v>
      </c>
    </row>
    <row r="2363" customFormat="false" ht="12.75" hidden="false" customHeight="false" outlineLevel="0" collapsed="false">
      <c r="A2363" s="0" t="n">
        <v>8468</v>
      </c>
      <c r="B2363" s="0" t="n">
        <v>82827</v>
      </c>
      <c r="C2363" s="0" t="s">
        <v>2667</v>
      </c>
      <c r="D2363" s="29" t="n">
        <v>200000</v>
      </c>
      <c r="E2363" s="0" t="n">
        <v>82827</v>
      </c>
    </row>
    <row r="2364" customFormat="false" ht="12.75" hidden="false" customHeight="false" outlineLevel="0" collapsed="false">
      <c r="A2364" s="0" t="n">
        <v>6043</v>
      </c>
      <c r="B2364" s="0" t="n">
        <v>64339</v>
      </c>
      <c r="C2364" s="0" t="s">
        <v>2668</v>
      </c>
      <c r="D2364" s="29" t="n">
        <v>8606214</v>
      </c>
      <c r="E2364" s="0" t="n">
        <v>64339</v>
      </c>
    </row>
    <row r="2365" customFormat="false" ht="12.75" hidden="false" customHeight="false" outlineLevel="0" collapsed="false">
      <c r="A2365" s="0" t="n">
        <v>6090</v>
      </c>
      <c r="B2365" s="0" t="n">
        <v>65435</v>
      </c>
      <c r="C2365" s="0" t="s">
        <v>2669</v>
      </c>
      <c r="D2365" s="29" t="n">
        <v>0</v>
      </c>
      <c r="E2365" s="0" t="n">
        <v>65435</v>
      </c>
    </row>
    <row r="2366" customFormat="false" ht="12.75" hidden="false" customHeight="false" outlineLevel="0" collapsed="false">
      <c r="A2366" s="0" t="n">
        <v>8702</v>
      </c>
      <c r="B2366" s="0" t="n">
        <v>81521</v>
      </c>
      <c r="C2366" s="0" t="s">
        <v>2670</v>
      </c>
      <c r="D2366" s="29" t="n">
        <v>5000000</v>
      </c>
      <c r="E2366" s="0" t="n">
        <v>81521</v>
      </c>
    </row>
    <row r="2367" customFormat="false" ht="12.75" hidden="false" customHeight="false" outlineLevel="0" collapsed="false">
      <c r="A2367" s="0" t="n">
        <v>6045</v>
      </c>
      <c r="B2367" s="0" t="n">
        <v>64357</v>
      </c>
      <c r="C2367" s="0" t="s">
        <v>2671</v>
      </c>
      <c r="D2367" s="29" t="n">
        <v>0</v>
      </c>
      <c r="E2367" s="0" t="n">
        <v>64357</v>
      </c>
    </row>
    <row r="2368" customFormat="false" ht="12.75" hidden="false" customHeight="false" outlineLevel="0" collapsed="false">
      <c r="A2368" s="0" t="n">
        <v>6119</v>
      </c>
      <c r="B2368" s="0" t="n">
        <v>66609</v>
      </c>
      <c r="C2368" s="0" t="s">
        <v>2672</v>
      </c>
      <c r="D2368" s="29" t="n">
        <v>0</v>
      </c>
      <c r="E2368" s="0" t="n">
        <v>66609</v>
      </c>
    </row>
    <row r="2369" customFormat="false" ht="12.75" hidden="false" customHeight="false" outlineLevel="0" collapsed="false">
      <c r="A2369" s="0" t="n">
        <v>6041</v>
      </c>
      <c r="B2369" s="0" t="n">
        <v>64323</v>
      </c>
      <c r="C2369" s="0" t="s">
        <v>2673</v>
      </c>
      <c r="D2369" s="29" t="n">
        <v>4789303</v>
      </c>
      <c r="E2369" s="0" t="n">
        <v>64323</v>
      </c>
    </row>
    <row r="2370" customFormat="false" ht="12.75" hidden="false" customHeight="false" outlineLevel="0" collapsed="false">
      <c r="A2370" s="0" t="n">
        <v>10067</v>
      </c>
      <c r="B2370" s="0" t="n">
        <v>131767</v>
      </c>
      <c r="C2370" s="0" t="s">
        <v>2674</v>
      </c>
      <c r="D2370" s="29" t="n">
        <v>10000000</v>
      </c>
      <c r="E2370" s="0" t="n">
        <v>131767</v>
      </c>
    </row>
    <row r="2371" customFormat="false" ht="12.75" hidden="false" customHeight="false" outlineLevel="0" collapsed="false">
      <c r="A2371" s="0" t="n">
        <v>6790</v>
      </c>
      <c r="B2371" s="0" t="n">
        <v>2280</v>
      </c>
      <c r="C2371" s="0" t="s">
        <v>2675</v>
      </c>
      <c r="D2371" s="29" t="n">
        <v>0</v>
      </c>
      <c r="E2371" s="0" t="n">
        <v>2280</v>
      </c>
    </row>
    <row r="2372" customFormat="false" ht="12.75" hidden="false" customHeight="false" outlineLevel="0" collapsed="false">
      <c r="A2372" s="0" t="n">
        <v>9953</v>
      </c>
      <c r="B2372" s="0" t="n">
        <v>110949</v>
      </c>
      <c r="C2372" s="0" t="s">
        <v>2676</v>
      </c>
      <c r="D2372" s="29" t="n">
        <v>2000</v>
      </c>
      <c r="E2372" s="0" t="n">
        <v>110949</v>
      </c>
    </row>
    <row r="2373" customFormat="false" ht="12.75" hidden="false" customHeight="false" outlineLevel="0" collapsed="false">
      <c r="A2373" s="0" t="n">
        <v>9302</v>
      </c>
      <c r="B2373" s="0" t="n">
        <v>93896</v>
      </c>
      <c r="C2373" s="0" t="s">
        <v>2677</v>
      </c>
      <c r="D2373" s="29" t="n">
        <v>2000</v>
      </c>
      <c r="E2373" s="0" t="n">
        <v>93896</v>
      </c>
    </row>
    <row r="2374" customFormat="false" ht="12.75" hidden="false" customHeight="false" outlineLevel="0" collapsed="false">
      <c r="A2374" s="0" t="n">
        <v>7358</v>
      </c>
      <c r="B2374" s="0" t="n">
        <v>68457</v>
      </c>
      <c r="C2374" s="0" t="s">
        <v>2678</v>
      </c>
      <c r="D2374" s="29" t="n">
        <v>384229</v>
      </c>
      <c r="E2374" s="0" t="n">
        <v>68457</v>
      </c>
    </row>
    <row r="2375" customFormat="false" ht="12.75" hidden="false" customHeight="false" outlineLevel="0" collapsed="false">
      <c r="A2375" s="0" t="n">
        <v>6969</v>
      </c>
      <c r="B2375" s="0" t="n">
        <v>75520</v>
      </c>
      <c r="C2375" s="0" t="s">
        <v>2679</v>
      </c>
      <c r="D2375" s="29" t="n">
        <v>0</v>
      </c>
      <c r="E2375" s="0" t="n">
        <v>75520</v>
      </c>
    </row>
    <row r="2376" customFormat="false" ht="12.75" hidden="false" customHeight="false" outlineLevel="0" collapsed="false">
      <c r="A2376" s="0" t="n">
        <v>8513</v>
      </c>
      <c r="B2376" s="0" t="n">
        <v>83891</v>
      </c>
      <c r="C2376" s="0" t="s">
        <v>2680</v>
      </c>
      <c r="D2376" s="29" t="n">
        <v>40000</v>
      </c>
      <c r="E2376" s="0" t="n">
        <v>83891</v>
      </c>
    </row>
    <row r="2377" customFormat="false" ht="12.75" hidden="false" customHeight="false" outlineLevel="0" collapsed="false">
      <c r="A2377" s="0" t="n">
        <v>8562</v>
      </c>
      <c r="B2377" s="0" t="n">
        <v>80408</v>
      </c>
      <c r="C2377" s="0" t="s">
        <v>2681</v>
      </c>
      <c r="D2377" s="29" t="n">
        <v>1200000</v>
      </c>
      <c r="E2377" s="0" t="n">
        <v>80408</v>
      </c>
    </row>
    <row r="2378" customFormat="false" ht="12.75" hidden="false" customHeight="false" outlineLevel="0" collapsed="false">
      <c r="A2378" s="0" t="n">
        <v>9797</v>
      </c>
      <c r="B2378" s="0" t="n">
        <v>96511</v>
      </c>
      <c r="C2378" s="0" t="s">
        <v>2682</v>
      </c>
      <c r="D2378" s="29" t="n">
        <v>0</v>
      </c>
      <c r="E2378" s="0" t="n">
        <v>96511</v>
      </c>
    </row>
    <row r="2379" customFormat="false" ht="12.75" hidden="false" customHeight="false" outlineLevel="0" collapsed="false">
      <c r="A2379" s="0" t="n">
        <v>9174</v>
      </c>
      <c r="B2379" s="0" t="n">
        <v>52681</v>
      </c>
      <c r="C2379" s="0" t="s">
        <v>2683</v>
      </c>
      <c r="D2379" s="29" t="n">
        <v>10000000</v>
      </c>
      <c r="E2379" s="0" t="n">
        <v>52681</v>
      </c>
    </row>
    <row r="2380" customFormat="false" ht="12.75" hidden="false" customHeight="false" outlineLevel="0" collapsed="false">
      <c r="A2380" s="0" t="n">
        <v>8924</v>
      </c>
      <c r="B2380" s="0" t="n">
        <v>71676</v>
      </c>
      <c r="C2380" s="0" t="s">
        <v>2684</v>
      </c>
      <c r="D2380" s="29" t="n">
        <v>81124</v>
      </c>
      <c r="E2380" s="0" t="n">
        <v>71676</v>
      </c>
    </row>
    <row r="2381" customFormat="false" ht="12.75" hidden="false" customHeight="false" outlineLevel="0" collapsed="false">
      <c r="A2381" s="0" t="n">
        <v>5502</v>
      </c>
      <c r="B2381" s="0" t="n">
        <v>46753</v>
      </c>
      <c r="C2381" s="0" t="s">
        <v>2685</v>
      </c>
      <c r="D2381" s="29" t="n">
        <v>0</v>
      </c>
      <c r="E2381" s="0" t="n">
        <v>46753</v>
      </c>
    </row>
    <row r="2382" customFormat="false" ht="12.75" hidden="false" customHeight="false" outlineLevel="0" collapsed="false">
      <c r="A2382" s="0" t="n">
        <v>6972</v>
      </c>
      <c r="B2382" s="0" t="n">
        <v>53782</v>
      </c>
      <c r="C2382" s="0" t="s">
        <v>293</v>
      </c>
      <c r="D2382" s="29" t="n">
        <v>10000</v>
      </c>
      <c r="E2382" s="0" t="n">
        <v>53782</v>
      </c>
    </row>
    <row r="2383" customFormat="false" ht="12.75" hidden="false" customHeight="false" outlineLevel="0" collapsed="false">
      <c r="A2383" s="0" t="n">
        <v>10215</v>
      </c>
      <c r="B2383" s="0" t="n">
        <v>86698</v>
      </c>
      <c r="C2383" s="0" t="s">
        <v>2686</v>
      </c>
      <c r="D2383" s="29" t="n">
        <v>1</v>
      </c>
      <c r="E2383" s="0" t="n">
        <v>86698</v>
      </c>
    </row>
    <row r="2384" customFormat="false" ht="12.75" hidden="false" customHeight="false" outlineLevel="0" collapsed="false">
      <c r="A2384" s="0" t="n">
        <v>7461</v>
      </c>
      <c r="B2384" s="0" t="n">
        <v>2289</v>
      </c>
      <c r="C2384" s="0" t="s">
        <v>284</v>
      </c>
      <c r="D2384" s="29" t="n">
        <v>1000000</v>
      </c>
      <c r="E2384" s="0" t="n">
        <v>2289</v>
      </c>
    </row>
    <row r="2385" customFormat="false" ht="12.75" hidden="false" customHeight="false" outlineLevel="0" collapsed="false">
      <c r="A2385" s="0" t="n">
        <v>7001</v>
      </c>
      <c r="B2385" s="0" t="n">
        <v>32612</v>
      </c>
      <c r="C2385" s="0" t="s">
        <v>2687</v>
      </c>
      <c r="D2385" s="29" t="n">
        <v>200000</v>
      </c>
      <c r="E2385" s="0" t="n">
        <v>32612</v>
      </c>
    </row>
    <row r="2386" customFormat="false" ht="12.75" hidden="false" customHeight="false" outlineLevel="0" collapsed="false">
      <c r="A2386" s="0" t="n">
        <v>7154</v>
      </c>
      <c r="B2386" s="0" t="n">
        <v>32616</v>
      </c>
      <c r="C2386" s="0" t="s">
        <v>2688</v>
      </c>
      <c r="D2386" s="29" t="n">
        <v>500000</v>
      </c>
      <c r="E2386" s="0" t="n">
        <v>32616</v>
      </c>
    </row>
    <row r="2387" customFormat="false" ht="12.75" hidden="false" customHeight="false" outlineLevel="0" collapsed="false">
      <c r="A2387" s="0" t="n">
        <v>10155</v>
      </c>
      <c r="B2387" s="0" t="n">
        <v>4042</v>
      </c>
      <c r="C2387" s="0" t="s">
        <v>2689</v>
      </c>
      <c r="D2387" s="29" t="n">
        <v>200291</v>
      </c>
      <c r="E2387" s="0" t="n">
        <v>4042</v>
      </c>
    </row>
    <row r="2388" customFormat="false" ht="12.75" hidden="false" customHeight="false" outlineLevel="0" collapsed="false">
      <c r="A2388" s="0" t="n">
        <v>10026</v>
      </c>
      <c r="B2388" s="0" t="n">
        <v>110473</v>
      </c>
      <c r="C2388" s="0" t="s">
        <v>2690</v>
      </c>
      <c r="D2388" s="29" t="n">
        <v>0</v>
      </c>
      <c r="E2388" s="0" t="n">
        <v>110473</v>
      </c>
    </row>
    <row r="2389" customFormat="false" ht="12.75" hidden="false" customHeight="false" outlineLevel="0" collapsed="false">
      <c r="A2389" s="0" t="n">
        <v>5939</v>
      </c>
      <c r="B2389" s="0" t="n">
        <v>60599</v>
      </c>
      <c r="C2389" s="0" t="s">
        <v>2691</v>
      </c>
      <c r="D2389" s="29" t="n">
        <v>10000000</v>
      </c>
      <c r="E2389" s="0" t="n">
        <v>60599</v>
      </c>
    </row>
    <row r="2390" customFormat="false" ht="12.75" hidden="false" customHeight="false" outlineLevel="0" collapsed="false">
      <c r="A2390" s="0" t="n">
        <v>8138</v>
      </c>
      <c r="B2390" s="0" t="n">
        <v>26316</v>
      </c>
      <c r="C2390" s="0" t="s">
        <v>2692</v>
      </c>
      <c r="D2390" s="29" t="n">
        <v>2559415</v>
      </c>
      <c r="E2390" s="0" t="n">
        <v>26316</v>
      </c>
    </row>
    <row r="2391" customFormat="false" ht="12.75" hidden="false" customHeight="false" outlineLevel="0" collapsed="false">
      <c r="A2391" s="0" t="n">
        <v>5605</v>
      </c>
      <c r="B2391" s="0" t="n">
        <v>51043</v>
      </c>
      <c r="C2391" s="0" t="s">
        <v>2693</v>
      </c>
      <c r="D2391" s="29" t="n">
        <v>75000000</v>
      </c>
      <c r="E2391" s="0" t="n">
        <v>51043</v>
      </c>
    </row>
    <row r="2392" customFormat="false" ht="12.75" hidden="false" customHeight="false" outlineLevel="0" collapsed="false">
      <c r="A2392" s="0" t="n">
        <v>5181</v>
      </c>
      <c r="B2392" s="0" t="n">
        <v>2190</v>
      </c>
      <c r="C2392" s="0" t="s">
        <v>2694</v>
      </c>
      <c r="D2392" s="29" t="n">
        <v>0</v>
      </c>
      <c r="E2392" s="0" t="n">
        <v>2190</v>
      </c>
    </row>
    <row r="2393" customFormat="false" ht="12.75" hidden="false" customHeight="false" outlineLevel="0" collapsed="false">
      <c r="A2393" s="0" t="n">
        <v>5391</v>
      </c>
      <c r="B2393" s="0" t="n">
        <v>26327</v>
      </c>
      <c r="C2393" s="0" t="s">
        <v>2695</v>
      </c>
      <c r="D2393" s="29" t="n">
        <v>0</v>
      </c>
      <c r="E2393" s="0" t="n">
        <v>26327</v>
      </c>
    </row>
    <row r="2394" customFormat="false" ht="12.75" hidden="false" customHeight="false" outlineLevel="0" collapsed="false">
      <c r="A2394" s="0" t="n">
        <v>9327</v>
      </c>
      <c r="B2394" s="0" t="n">
        <v>93929</v>
      </c>
      <c r="C2394" s="0" t="s">
        <v>2696</v>
      </c>
      <c r="D2394" s="29" t="n">
        <v>0</v>
      </c>
      <c r="E2394" s="0" t="n">
        <v>93929</v>
      </c>
    </row>
    <row r="2395" customFormat="false" ht="12.75" hidden="false" customHeight="false" outlineLevel="0" collapsed="false">
      <c r="A2395" s="0" t="n">
        <v>8998</v>
      </c>
      <c r="B2395" s="0" t="n">
        <v>71612</v>
      </c>
      <c r="C2395" s="0" t="s">
        <v>2697</v>
      </c>
      <c r="D2395" s="29" t="n">
        <v>10000000</v>
      </c>
      <c r="E2395" s="0" t="n">
        <v>71612</v>
      </c>
    </row>
    <row r="2396" customFormat="false" ht="12.75" hidden="false" customHeight="false" outlineLevel="0" collapsed="false">
      <c r="A2396" s="0" t="n">
        <v>9685</v>
      </c>
      <c r="B2396" s="0" t="n">
        <v>76847</v>
      </c>
      <c r="C2396" s="0" t="s">
        <v>2698</v>
      </c>
      <c r="D2396" s="29" t="n">
        <v>8000000</v>
      </c>
      <c r="E2396" s="0" t="n">
        <v>76847</v>
      </c>
    </row>
    <row r="2397" customFormat="false" ht="12.75" hidden="false" customHeight="false" outlineLevel="0" collapsed="false">
      <c r="A2397" s="0" t="n">
        <v>9735</v>
      </c>
      <c r="B2397" s="0" t="n">
        <v>11325</v>
      </c>
      <c r="C2397" s="0" t="s">
        <v>2699</v>
      </c>
      <c r="D2397" s="29" t="n">
        <v>0</v>
      </c>
      <c r="E2397" s="0" t="n">
        <v>11325</v>
      </c>
    </row>
    <row r="2398" customFormat="false" ht="12.75" hidden="false" customHeight="false" outlineLevel="0" collapsed="false">
      <c r="A2398" s="0" t="n">
        <v>7080</v>
      </c>
      <c r="B2398" s="0" t="n">
        <v>76217</v>
      </c>
      <c r="C2398" s="0" t="s">
        <v>2700</v>
      </c>
      <c r="D2398" s="29" t="n">
        <v>100000000</v>
      </c>
      <c r="E2398" s="0" t="n">
        <v>76217</v>
      </c>
    </row>
    <row r="2399" customFormat="false" ht="12.75" hidden="false" customHeight="false" outlineLevel="0" collapsed="false">
      <c r="A2399" s="0" t="n">
        <v>6425</v>
      </c>
      <c r="B2399" s="0" t="n">
        <v>11360</v>
      </c>
      <c r="C2399" s="0" t="s">
        <v>2701</v>
      </c>
      <c r="D2399" s="29" t="n">
        <v>100000000</v>
      </c>
      <c r="E2399" s="0" t="n">
        <v>11360</v>
      </c>
    </row>
    <row r="2400" customFormat="false" ht="12.75" hidden="false" customHeight="false" outlineLevel="0" collapsed="false">
      <c r="A2400" s="0" t="n">
        <v>8932</v>
      </c>
      <c r="B2400" s="0" t="n">
        <v>92757</v>
      </c>
      <c r="C2400" s="0" t="s">
        <v>2702</v>
      </c>
      <c r="D2400" s="29" t="n">
        <v>100000000</v>
      </c>
      <c r="E2400" s="0" t="n">
        <v>92757</v>
      </c>
    </row>
    <row r="2401" customFormat="false" ht="12.75" hidden="false" customHeight="false" outlineLevel="0" collapsed="false">
      <c r="A2401" s="0" t="n">
        <v>8865</v>
      </c>
      <c r="B2401" s="0" t="n">
        <v>91797</v>
      </c>
      <c r="C2401" s="0" t="s">
        <v>2703</v>
      </c>
      <c r="D2401" s="29" t="n">
        <v>320000</v>
      </c>
      <c r="E2401" s="0" t="n">
        <v>91797</v>
      </c>
    </row>
    <row r="2402" customFormat="false" ht="12.75" hidden="false" customHeight="false" outlineLevel="0" collapsed="false">
      <c r="A2402" s="0" t="n">
        <v>5479</v>
      </c>
      <c r="B2402" s="0" t="n">
        <v>37011</v>
      </c>
      <c r="C2402" s="0" t="s">
        <v>2704</v>
      </c>
      <c r="D2402" s="29" t="n">
        <v>0</v>
      </c>
      <c r="E2402" s="0" t="n">
        <v>37011</v>
      </c>
    </row>
    <row r="2403" customFormat="false" ht="12.75" hidden="false" customHeight="false" outlineLevel="0" collapsed="false">
      <c r="A2403" s="0" t="n">
        <v>8529</v>
      </c>
      <c r="B2403" s="0" t="n">
        <v>2309</v>
      </c>
      <c r="C2403" s="0" t="s">
        <v>2705</v>
      </c>
      <c r="D2403" s="29" t="n">
        <v>0</v>
      </c>
      <c r="E2403" s="0" t="n">
        <v>2309</v>
      </c>
    </row>
    <row r="2404" customFormat="false" ht="12.75" hidden="false" customHeight="false" outlineLevel="0" collapsed="false">
      <c r="A2404" s="0" t="n">
        <v>8646</v>
      </c>
      <c r="B2404" s="0" t="n">
        <v>88442</v>
      </c>
      <c r="C2404" s="0" t="s">
        <v>2706</v>
      </c>
      <c r="D2404" s="29" t="n">
        <v>120000</v>
      </c>
      <c r="E2404" s="0" t="n">
        <v>88442</v>
      </c>
    </row>
    <row r="2405" customFormat="false" ht="12.75" hidden="false" customHeight="false" outlineLevel="0" collapsed="false">
      <c r="A2405" s="0" t="n">
        <v>9367</v>
      </c>
      <c r="B2405" s="0" t="n">
        <v>95223</v>
      </c>
      <c r="C2405" s="0" t="s">
        <v>2707</v>
      </c>
      <c r="D2405" s="29" t="n">
        <v>800000</v>
      </c>
      <c r="E2405" s="0" t="n">
        <v>95223</v>
      </c>
    </row>
    <row r="2406" customFormat="false" ht="12.75" hidden="false" customHeight="false" outlineLevel="0" collapsed="false">
      <c r="A2406" s="0" t="n">
        <v>8505</v>
      </c>
      <c r="B2406" s="0" t="n">
        <v>82962</v>
      </c>
      <c r="C2406" s="0" t="s">
        <v>2708</v>
      </c>
      <c r="D2406" s="29" t="n">
        <v>26826</v>
      </c>
      <c r="E2406" s="0" t="n">
        <v>82962</v>
      </c>
    </row>
    <row r="2407" customFormat="false" ht="12.75" hidden="false" customHeight="false" outlineLevel="0" collapsed="false">
      <c r="A2407" s="0" t="n">
        <v>6717</v>
      </c>
      <c r="B2407" s="0" t="n">
        <v>58450</v>
      </c>
      <c r="C2407" s="0" t="s">
        <v>2709</v>
      </c>
      <c r="D2407" s="29" t="n">
        <v>5000000</v>
      </c>
      <c r="E2407" s="0" t="n">
        <v>58450</v>
      </c>
    </row>
    <row r="2408" customFormat="false" ht="12.75" hidden="false" customHeight="false" outlineLevel="0" collapsed="false">
      <c r="A2408" s="0" t="n">
        <v>8719</v>
      </c>
      <c r="B2408" s="0" t="n">
        <v>76005</v>
      </c>
      <c r="C2408" s="0" t="s">
        <v>2710</v>
      </c>
      <c r="D2408" s="29" t="n">
        <v>78850</v>
      </c>
      <c r="E2408" s="0" t="n">
        <v>76005</v>
      </c>
    </row>
    <row r="2409" customFormat="false" ht="12.75" hidden="false" customHeight="false" outlineLevel="0" collapsed="false">
      <c r="A2409" s="0" t="n">
        <v>9620</v>
      </c>
      <c r="B2409" s="0" t="n">
        <v>48271</v>
      </c>
      <c r="C2409" s="0" t="s">
        <v>2711</v>
      </c>
      <c r="D2409" s="29" t="n">
        <v>3000000</v>
      </c>
      <c r="E2409" s="0" t="n">
        <v>48271</v>
      </c>
    </row>
    <row r="2410" customFormat="false" ht="12.75" hidden="false" customHeight="false" outlineLevel="0" collapsed="false">
      <c r="A2410" s="0" t="n">
        <v>5921</v>
      </c>
      <c r="B2410" s="0" t="n">
        <v>59695</v>
      </c>
      <c r="C2410" s="0" t="s">
        <v>2712</v>
      </c>
      <c r="D2410" s="29" t="n">
        <v>1</v>
      </c>
      <c r="E2410" s="0" t="n">
        <v>59695</v>
      </c>
    </row>
    <row r="2411" customFormat="false" ht="12.75" hidden="false" customHeight="false" outlineLevel="0" collapsed="false">
      <c r="A2411" s="0" t="n">
        <v>5968</v>
      </c>
      <c r="B2411" s="0" t="n">
        <v>62004</v>
      </c>
      <c r="C2411" s="0" t="s">
        <v>2713</v>
      </c>
      <c r="D2411" s="29" t="n">
        <v>0</v>
      </c>
      <c r="E2411" s="0" t="n">
        <v>62004</v>
      </c>
    </row>
    <row r="2412" customFormat="false" ht="12.75" hidden="false" customHeight="false" outlineLevel="0" collapsed="false">
      <c r="A2412" s="0" t="n">
        <v>8396</v>
      </c>
      <c r="B2412" s="0" t="n">
        <v>83016</v>
      </c>
      <c r="C2412" s="0" t="s">
        <v>2714</v>
      </c>
      <c r="D2412" s="29" t="n">
        <v>0</v>
      </c>
      <c r="E2412" s="0" t="n">
        <v>83016</v>
      </c>
    </row>
    <row r="2413" customFormat="false" ht="12.75" hidden="false" customHeight="false" outlineLevel="0" collapsed="false">
      <c r="A2413" s="0" t="n">
        <v>8008</v>
      </c>
      <c r="B2413" s="0" t="n">
        <v>67860</v>
      </c>
      <c r="C2413" s="0" t="s">
        <v>2715</v>
      </c>
      <c r="D2413" s="29" t="n">
        <v>1998321</v>
      </c>
      <c r="E2413" s="0" t="n">
        <v>67860</v>
      </c>
    </row>
    <row r="2414" customFormat="false" ht="12.75" hidden="false" customHeight="false" outlineLevel="0" collapsed="false">
      <c r="A2414" s="0" t="n">
        <v>5555</v>
      </c>
      <c r="B2414" s="0" t="n">
        <v>49697</v>
      </c>
      <c r="C2414" s="0" t="s">
        <v>2716</v>
      </c>
      <c r="D2414" s="29" t="n">
        <v>0</v>
      </c>
      <c r="E2414" s="0" t="n">
        <v>49697</v>
      </c>
    </row>
    <row r="2415" customFormat="false" ht="12.75" hidden="false" customHeight="false" outlineLevel="0" collapsed="false">
      <c r="A2415" s="0" t="n">
        <v>5937</v>
      </c>
      <c r="B2415" s="0" t="n">
        <v>60499</v>
      </c>
      <c r="C2415" s="0" t="s">
        <v>2717</v>
      </c>
      <c r="D2415" s="29" t="n">
        <v>1</v>
      </c>
      <c r="E2415" s="0" t="n">
        <v>60499</v>
      </c>
    </row>
    <row r="2416" customFormat="false" ht="12.75" hidden="false" customHeight="false" outlineLevel="0" collapsed="false">
      <c r="A2416" s="0" t="n">
        <v>6491</v>
      </c>
      <c r="B2416" s="0" t="n">
        <v>2311</v>
      </c>
      <c r="C2416" s="0" t="s">
        <v>2718</v>
      </c>
      <c r="D2416" s="29" t="n">
        <v>0</v>
      </c>
      <c r="E2416" s="0" t="n">
        <v>2311</v>
      </c>
    </row>
    <row r="2417" customFormat="false" ht="12.75" hidden="false" customHeight="false" outlineLevel="0" collapsed="false">
      <c r="A2417" s="0" t="n">
        <v>5656</v>
      </c>
      <c r="B2417" s="0" t="n">
        <v>51742</v>
      </c>
      <c r="C2417" s="0" t="s">
        <v>2719</v>
      </c>
      <c r="D2417" s="29" t="n">
        <v>0</v>
      </c>
      <c r="E2417" s="0" t="n">
        <v>51742</v>
      </c>
    </row>
    <row r="2418" customFormat="false" ht="12.75" hidden="false" customHeight="false" outlineLevel="0" collapsed="false">
      <c r="A2418" s="0" t="n">
        <v>5184</v>
      </c>
      <c r="B2418" s="0" t="n">
        <v>2325</v>
      </c>
      <c r="C2418" s="0" t="s">
        <v>2720</v>
      </c>
      <c r="D2418" s="29" t="n">
        <v>0</v>
      </c>
      <c r="E2418" s="0" t="n">
        <v>2325</v>
      </c>
    </row>
    <row r="2419" customFormat="false" ht="12.75" hidden="false" customHeight="false" outlineLevel="0" collapsed="false">
      <c r="A2419" s="0" t="n">
        <v>9175</v>
      </c>
      <c r="B2419" s="0" t="n">
        <v>88705</v>
      </c>
      <c r="C2419" s="0" t="s">
        <v>2721</v>
      </c>
      <c r="D2419" s="29" t="n">
        <v>2000</v>
      </c>
      <c r="E2419" s="0" t="n">
        <v>88705</v>
      </c>
    </row>
    <row r="2420" customFormat="false" ht="12.75" hidden="false" customHeight="false" outlineLevel="0" collapsed="false">
      <c r="A2420" s="0" t="n">
        <v>5725</v>
      </c>
      <c r="B2420" s="0" t="n">
        <v>54340</v>
      </c>
      <c r="C2420" s="0" t="s">
        <v>2722</v>
      </c>
      <c r="D2420" s="29" t="n">
        <v>0</v>
      </c>
      <c r="E2420" s="0" t="n">
        <v>54340</v>
      </c>
    </row>
    <row r="2421" customFormat="false" ht="12.75" hidden="false" customHeight="false" outlineLevel="0" collapsed="false">
      <c r="A2421" s="0" t="n">
        <v>6612</v>
      </c>
      <c r="B2421" s="0" t="n">
        <v>57389</v>
      </c>
      <c r="C2421" s="0" t="s">
        <v>2723</v>
      </c>
      <c r="D2421" s="29" t="n">
        <v>80000</v>
      </c>
      <c r="E2421" s="0" t="n">
        <v>57389</v>
      </c>
    </row>
    <row r="2422" customFormat="false" ht="12.75" hidden="false" customHeight="false" outlineLevel="0" collapsed="false">
      <c r="A2422" s="0" t="n">
        <v>5185</v>
      </c>
      <c r="B2422" s="0" t="n">
        <v>2329</v>
      </c>
      <c r="C2422" s="0" t="s">
        <v>2724</v>
      </c>
      <c r="D2422" s="29" t="n">
        <v>0</v>
      </c>
      <c r="E2422" s="0" t="n">
        <v>2329</v>
      </c>
    </row>
    <row r="2423" customFormat="false" ht="12.75" hidden="false" customHeight="false" outlineLevel="0" collapsed="false">
      <c r="A2423" s="0" t="n">
        <v>9176</v>
      </c>
      <c r="B2423" s="0" t="n">
        <v>80568</v>
      </c>
      <c r="C2423" s="0" t="s">
        <v>2725</v>
      </c>
      <c r="D2423" s="29" t="n">
        <v>0</v>
      </c>
      <c r="E2423" s="0" t="n">
        <v>80568</v>
      </c>
    </row>
    <row r="2424" customFormat="false" ht="12.75" hidden="false" customHeight="false" outlineLevel="0" collapsed="false">
      <c r="A2424" s="0" t="n">
        <v>9123</v>
      </c>
      <c r="B2424" s="0" t="n">
        <v>88453</v>
      </c>
      <c r="C2424" s="0" t="s">
        <v>2726</v>
      </c>
      <c r="D2424" s="29" t="n">
        <v>569</v>
      </c>
      <c r="E2424" s="0" t="n">
        <v>88453</v>
      </c>
    </row>
    <row r="2425" customFormat="false" ht="12.75" hidden="false" customHeight="false" outlineLevel="0" collapsed="false">
      <c r="A2425" s="0" t="n">
        <v>5186</v>
      </c>
      <c r="B2425" s="0" t="n">
        <v>2331</v>
      </c>
      <c r="C2425" s="0" t="s">
        <v>207</v>
      </c>
      <c r="D2425" s="29" t="n">
        <v>5102924</v>
      </c>
      <c r="E2425" s="0" t="n">
        <v>2331</v>
      </c>
    </row>
    <row r="2426" customFormat="false" ht="12.75" hidden="false" customHeight="false" outlineLevel="0" collapsed="false">
      <c r="A2426" s="0" t="n">
        <v>8058</v>
      </c>
      <c r="B2426" s="0" t="n">
        <v>32693</v>
      </c>
      <c r="C2426" s="0" t="s">
        <v>2727</v>
      </c>
      <c r="D2426" s="29" t="n">
        <v>10000</v>
      </c>
      <c r="E2426" s="0" t="n">
        <v>32693</v>
      </c>
    </row>
    <row r="2427" customFormat="false" ht="12.75" hidden="false" customHeight="false" outlineLevel="0" collapsed="false">
      <c r="A2427" s="0" t="n">
        <v>5187</v>
      </c>
      <c r="B2427" s="0" t="n">
        <v>2336</v>
      </c>
      <c r="C2427" s="0" t="s">
        <v>424</v>
      </c>
      <c r="D2427" s="29" t="n">
        <v>80000000</v>
      </c>
      <c r="E2427" s="0" t="n">
        <v>2336</v>
      </c>
    </row>
    <row r="2428" customFormat="false" ht="12.75" hidden="false" customHeight="false" outlineLevel="0" collapsed="false">
      <c r="A2428" s="0" t="n">
        <v>5829</v>
      </c>
      <c r="B2428" s="0" t="n">
        <v>57162</v>
      </c>
      <c r="C2428" s="0" t="s">
        <v>2728</v>
      </c>
      <c r="D2428" s="29" t="n">
        <v>0</v>
      </c>
      <c r="E2428" s="0" t="n">
        <v>57162</v>
      </c>
    </row>
    <row r="2429" customFormat="false" ht="12.75" hidden="false" customHeight="false" outlineLevel="0" collapsed="false">
      <c r="A2429" s="0" t="n">
        <v>9450</v>
      </c>
      <c r="B2429" s="0" t="n">
        <v>63827</v>
      </c>
      <c r="C2429" s="0" t="s">
        <v>2729</v>
      </c>
      <c r="D2429" s="29" t="n">
        <v>0</v>
      </c>
      <c r="E2429" s="0" t="n">
        <v>63827</v>
      </c>
    </row>
    <row r="2430" customFormat="false" ht="12.75" hidden="false" customHeight="false" outlineLevel="0" collapsed="false">
      <c r="A2430" s="0" t="n">
        <v>8380</v>
      </c>
      <c r="B2430" s="0" t="n">
        <v>82699</v>
      </c>
      <c r="C2430" s="0" t="s">
        <v>2730</v>
      </c>
      <c r="D2430" s="29" t="n">
        <v>3156186</v>
      </c>
      <c r="E2430" s="0" t="n">
        <v>82699</v>
      </c>
    </row>
    <row r="2431" customFormat="false" ht="12.75" hidden="false" customHeight="false" outlineLevel="0" collapsed="false">
      <c r="A2431" s="0" t="n">
        <v>7634</v>
      </c>
      <c r="B2431" s="0" t="n">
        <v>80177</v>
      </c>
      <c r="C2431" s="0" t="s">
        <v>2731</v>
      </c>
      <c r="D2431" s="29" t="n">
        <v>1</v>
      </c>
      <c r="E2431" s="0" t="n">
        <v>80177</v>
      </c>
    </row>
    <row r="2432" customFormat="false" ht="12.75" hidden="false" customHeight="false" outlineLevel="0" collapsed="false">
      <c r="A2432" s="0" t="n">
        <v>5446</v>
      </c>
      <c r="B2432" s="0" t="n">
        <v>32675</v>
      </c>
      <c r="C2432" s="0" t="s">
        <v>2732</v>
      </c>
      <c r="D2432" s="29" t="n">
        <v>8800000</v>
      </c>
      <c r="E2432" s="0" t="n">
        <v>32675</v>
      </c>
    </row>
    <row r="2433" customFormat="false" ht="12.75" hidden="false" customHeight="false" outlineLevel="0" collapsed="false">
      <c r="A2433" s="0" t="n">
        <v>8077</v>
      </c>
      <c r="B2433" s="0" t="n">
        <v>65964</v>
      </c>
      <c r="C2433" s="0" t="s">
        <v>2733</v>
      </c>
      <c r="D2433" s="29" t="n">
        <v>1000000</v>
      </c>
      <c r="E2433" s="0" t="n">
        <v>65964</v>
      </c>
    </row>
    <row r="2434" customFormat="false" ht="12.75" hidden="false" customHeight="false" outlineLevel="0" collapsed="false">
      <c r="A2434" s="0" t="n">
        <v>7140</v>
      </c>
      <c r="B2434" s="0" t="n">
        <v>76353</v>
      </c>
      <c r="C2434" s="0" t="s">
        <v>2734</v>
      </c>
      <c r="D2434" s="29" t="n">
        <v>0</v>
      </c>
      <c r="E2434" s="0" t="n">
        <v>76353</v>
      </c>
    </row>
    <row r="2435" customFormat="false" ht="12.75" hidden="false" customHeight="false" outlineLevel="0" collapsed="false">
      <c r="A2435" s="0" t="n">
        <v>9177</v>
      </c>
      <c r="B2435" s="0" t="n">
        <v>92118</v>
      </c>
      <c r="C2435" s="0" t="s">
        <v>2735</v>
      </c>
      <c r="D2435" s="29" t="n">
        <v>0</v>
      </c>
      <c r="E2435" s="0" t="n">
        <v>92118</v>
      </c>
    </row>
    <row r="2436" customFormat="false" ht="12.75" hidden="false" customHeight="false" outlineLevel="0" collapsed="false">
      <c r="A2436" s="0" t="n">
        <v>9178</v>
      </c>
      <c r="B2436" s="0" t="n">
        <v>86896</v>
      </c>
      <c r="C2436" s="0" t="s">
        <v>2736</v>
      </c>
      <c r="D2436" s="29" t="n">
        <v>0</v>
      </c>
      <c r="E2436" s="0" t="n">
        <v>86896</v>
      </c>
    </row>
    <row r="2437" customFormat="false" ht="12.75" hidden="false" customHeight="false" outlineLevel="0" collapsed="false">
      <c r="A2437" s="0" t="n">
        <v>9179</v>
      </c>
      <c r="B2437" s="0" t="n">
        <v>92123</v>
      </c>
      <c r="C2437" s="0" t="s">
        <v>2737</v>
      </c>
      <c r="D2437" s="29" t="n">
        <v>8000</v>
      </c>
      <c r="E2437" s="0" t="n">
        <v>92123</v>
      </c>
    </row>
    <row r="2438" customFormat="false" ht="12.75" hidden="false" customHeight="false" outlineLevel="0" collapsed="false">
      <c r="A2438" s="0" t="n">
        <v>9596</v>
      </c>
      <c r="B2438" s="0" t="n">
        <v>90830</v>
      </c>
      <c r="C2438" s="0" t="s">
        <v>2738</v>
      </c>
      <c r="D2438" s="29" t="n">
        <v>104000</v>
      </c>
      <c r="E2438" s="0" t="n">
        <v>90830</v>
      </c>
    </row>
    <row r="2439" customFormat="false" ht="12.75" hidden="false" customHeight="false" outlineLevel="0" collapsed="false">
      <c r="A2439" s="0" t="n">
        <v>9180</v>
      </c>
      <c r="B2439" s="0" t="n">
        <v>92120</v>
      </c>
      <c r="C2439" s="0" t="s">
        <v>2739</v>
      </c>
      <c r="D2439" s="29" t="n">
        <v>2000</v>
      </c>
      <c r="E2439" s="0" t="n">
        <v>92120</v>
      </c>
    </row>
    <row r="2440" customFormat="false" ht="12.75" hidden="false" customHeight="false" outlineLevel="0" collapsed="false">
      <c r="A2440" s="0" t="n">
        <v>9181</v>
      </c>
      <c r="B2440" s="0" t="n">
        <v>75259</v>
      </c>
      <c r="C2440" s="0" t="s">
        <v>2740</v>
      </c>
      <c r="D2440" s="29" t="n">
        <v>0</v>
      </c>
      <c r="E2440" s="0" t="n">
        <v>75259</v>
      </c>
    </row>
    <row r="2441" customFormat="false" ht="12.75" hidden="false" customHeight="false" outlineLevel="0" collapsed="false">
      <c r="A2441" s="0" t="n">
        <v>5384</v>
      </c>
      <c r="B2441" s="0" t="n">
        <v>26294</v>
      </c>
      <c r="C2441" s="0" t="s">
        <v>2741</v>
      </c>
      <c r="D2441" s="29" t="n">
        <v>0</v>
      </c>
      <c r="E2441" s="0" t="n">
        <v>26294</v>
      </c>
    </row>
    <row r="2442" customFormat="false" ht="12.75" hidden="false" customHeight="false" outlineLevel="0" collapsed="false">
      <c r="A2442" s="0" t="n">
        <v>5834</v>
      </c>
      <c r="B2442" s="0" t="n">
        <v>57251</v>
      </c>
      <c r="C2442" s="0" t="s">
        <v>125</v>
      </c>
      <c r="D2442" s="29" t="n">
        <v>14305687</v>
      </c>
      <c r="E2442" s="0" t="n">
        <v>57251</v>
      </c>
    </row>
    <row r="2443" customFormat="false" ht="12.75" hidden="false" customHeight="false" outlineLevel="0" collapsed="false">
      <c r="A2443" s="0" t="n">
        <v>5823</v>
      </c>
      <c r="B2443" s="0" t="n">
        <v>56933</v>
      </c>
      <c r="C2443" s="0" t="s">
        <v>2742</v>
      </c>
      <c r="D2443" s="29" t="n">
        <v>10000</v>
      </c>
      <c r="E2443" s="0" t="n">
        <v>56933</v>
      </c>
    </row>
    <row r="2444" customFormat="false" ht="12.75" hidden="false" customHeight="false" outlineLevel="0" collapsed="false">
      <c r="A2444" s="0" t="n">
        <v>6967</v>
      </c>
      <c r="B2444" s="0" t="n">
        <v>56940</v>
      </c>
      <c r="C2444" s="0" t="s">
        <v>2743</v>
      </c>
      <c r="D2444" s="29" t="n">
        <v>1000000</v>
      </c>
      <c r="E2444" s="0" t="n">
        <v>56940</v>
      </c>
    </row>
    <row r="2445" customFormat="false" ht="12.75" hidden="false" customHeight="false" outlineLevel="0" collapsed="false">
      <c r="A2445" s="0" t="n">
        <v>9182</v>
      </c>
      <c r="B2445" s="0" t="n">
        <v>76981</v>
      </c>
      <c r="C2445" s="0" t="s">
        <v>2744</v>
      </c>
      <c r="D2445" s="29" t="n">
        <v>100000</v>
      </c>
      <c r="E2445" s="0" t="n">
        <v>76981</v>
      </c>
    </row>
    <row r="2446" customFormat="false" ht="12.75" hidden="false" customHeight="false" outlineLevel="0" collapsed="false">
      <c r="A2446" s="0" t="n">
        <v>9983</v>
      </c>
      <c r="B2446" s="0" t="n">
        <v>115633</v>
      </c>
      <c r="C2446" s="0" t="s">
        <v>2745</v>
      </c>
      <c r="D2446" s="29" t="n">
        <v>1</v>
      </c>
      <c r="E2446" s="0" t="n">
        <v>115633</v>
      </c>
    </row>
    <row r="2447" customFormat="false" ht="12.75" hidden="false" customHeight="false" outlineLevel="0" collapsed="false">
      <c r="A2447" s="0" t="n">
        <v>8580</v>
      </c>
      <c r="B2447" s="0" t="n">
        <v>86886</v>
      </c>
      <c r="C2447" s="0" t="s">
        <v>263</v>
      </c>
      <c r="D2447" s="29" t="n">
        <v>2000000</v>
      </c>
      <c r="E2447" s="0" t="n">
        <v>86886</v>
      </c>
    </row>
    <row r="2448" customFormat="false" ht="12.75" hidden="false" customHeight="false" outlineLevel="0" collapsed="false">
      <c r="A2448" s="0" t="n">
        <v>8040</v>
      </c>
      <c r="B2448" s="0" t="n">
        <v>53409</v>
      </c>
      <c r="C2448" s="0" t="s">
        <v>2746</v>
      </c>
      <c r="D2448" s="29" t="n">
        <v>400000</v>
      </c>
      <c r="E2448" s="0" t="n">
        <v>53409</v>
      </c>
    </row>
    <row r="2449" customFormat="false" ht="12.75" hidden="false" customHeight="false" outlineLevel="0" collapsed="false">
      <c r="A2449" s="0" t="n">
        <v>5879</v>
      </c>
      <c r="B2449" s="0" t="n">
        <v>58415</v>
      </c>
      <c r="C2449" s="0" t="s">
        <v>2747</v>
      </c>
      <c r="D2449" s="29" t="n">
        <v>0</v>
      </c>
      <c r="E2449" s="0" t="n">
        <v>58415</v>
      </c>
    </row>
    <row r="2450" customFormat="false" ht="12.75" hidden="false" customHeight="false" outlineLevel="0" collapsed="false">
      <c r="A2450" s="0" t="n">
        <v>5323</v>
      </c>
      <c r="B2450" s="0" t="n">
        <v>10658</v>
      </c>
      <c r="C2450" s="0" t="s">
        <v>2748</v>
      </c>
      <c r="D2450" s="29" t="n">
        <v>0</v>
      </c>
      <c r="E2450" s="0" t="n">
        <v>10658</v>
      </c>
    </row>
    <row r="2451" customFormat="false" ht="12.75" hidden="false" customHeight="false" outlineLevel="0" collapsed="false">
      <c r="A2451" s="0" t="n">
        <v>8429</v>
      </c>
      <c r="B2451" s="0" t="n">
        <v>86180</v>
      </c>
      <c r="C2451" s="0" t="s">
        <v>2749</v>
      </c>
      <c r="D2451" s="29" t="n">
        <v>0</v>
      </c>
      <c r="E2451" s="0" t="n">
        <v>86180</v>
      </c>
    </row>
    <row r="2452" customFormat="false" ht="12.75" hidden="false" customHeight="false" outlineLevel="0" collapsed="false">
      <c r="A2452" s="0" t="n">
        <v>5855</v>
      </c>
      <c r="B2452" s="0" t="n">
        <v>57700</v>
      </c>
      <c r="C2452" s="0" t="s">
        <v>189</v>
      </c>
      <c r="D2452" s="29" t="n">
        <v>100000</v>
      </c>
      <c r="E2452" s="0" t="n">
        <v>57700</v>
      </c>
    </row>
    <row r="2453" customFormat="false" ht="12.75" hidden="false" customHeight="false" outlineLevel="0" collapsed="false">
      <c r="A2453" s="0" t="n">
        <v>9929</v>
      </c>
      <c r="B2453" s="0" t="n">
        <v>103665</v>
      </c>
      <c r="C2453" s="0" t="s">
        <v>2750</v>
      </c>
      <c r="D2453" s="29" t="n">
        <v>100000000</v>
      </c>
      <c r="E2453" s="0" t="n">
        <v>103665</v>
      </c>
    </row>
    <row r="2454" customFormat="false" ht="12.75" hidden="false" customHeight="false" outlineLevel="0" collapsed="false">
      <c r="A2454" s="0" t="n">
        <v>9931</v>
      </c>
      <c r="B2454" s="0" t="n">
        <v>103668</v>
      </c>
      <c r="C2454" s="0" t="s">
        <v>2751</v>
      </c>
      <c r="D2454" s="29" t="n">
        <v>100000000</v>
      </c>
      <c r="E2454" s="0" t="n">
        <v>103668</v>
      </c>
    </row>
    <row r="2455" customFormat="false" ht="12.75" hidden="false" customHeight="false" outlineLevel="0" collapsed="false">
      <c r="A2455" s="0" t="n">
        <v>9930</v>
      </c>
      <c r="B2455" s="0" t="n">
        <v>103667</v>
      </c>
      <c r="C2455" s="0" t="s">
        <v>2752</v>
      </c>
      <c r="D2455" s="29" t="n">
        <v>100000000</v>
      </c>
      <c r="E2455" s="0" t="n">
        <v>103667</v>
      </c>
    </row>
    <row r="2456" customFormat="false" ht="12.75" hidden="false" customHeight="false" outlineLevel="0" collapsed="false">
      <c r="A2456" s="0" t="n">
        <v>8523</v>
      </c>
      <c r="B2456" s="0" t="n">
        <v>83436</v>
      </c>
      <c r="C2456" s="0" t="s">
        <v>2753</v>
      </c>
      <c r="D2456" s="29" t="n">
        <v>40000</v>
      </c>
      <c r="E2456" s="0" t="n">
        <v>83436</v>
      </c>
    </row>
    <row r="2457" customFormat="false" ht="12.75" hidden="false" customHeight="false" outlineLevel="0" collapsed="false">
      <c r="A2457" s="0" t="n">
        <v>5986</v>
      </c>
      <c r="B2457" s="0" t="n">
        <v>62604</v>
      </c>
      <c r="C2457" s="0" t="s">
        <v>303</v>
      </c>
      <c r="D2457" s="29" t="n">
        <v>681843</v>
      </c>
      <c r="E2457" s="0" t="n">
        <v>62604</v>
      </c>
    </row>
    <row r="2458" customFormat="false" ht="12.75" hidden="false" customHeight="false" outlineLevel="0" collapsed="false">
      <c r="A2458" s="0" t="n">
        <v>5188</v>
      </c>
      <c r="B2458" s="0" t="n">
        <v>2343</v>
      </c>
      <c r="C2458" s="0" t="s">
        <v>2754</v>
      </c>
      <c r="D2458" s="29" t="n">
        <v>1000000</v>
      </c>
      <c r="E2458" s="0" t="n">
        <v>2343</v>
      </c>
    </row>
    <row r="2459" customFormat="false" ht="12.75" hidden="false" customHeight="false" outlineLevel="0" collapsed="false">
      <c r="A2459" s="0" t="n">
        <v>7622</v>
      </c>
      <c r="B2459" s="0" t="n">
        <v>80075</v>
      </c>
      <c r="C2459" s="0" t="s">
        <v>2755</v>
      </c>
      <c r="D2459" s="29" t="n">
        <v>1</v>
      </c>
      <c r="E2459" s="0" t="n">
        <v>80075</v>
      </c>
    </row>
    <row r="2460" customFormat="false" ht="12.75" hidden="false" customHeight="false" outlineLevel="0" collapsed="false">
      <c r="A2460" s="0" t="n">
        <v>7627</v>
      </c>
      <c r="B2460" s="0" t="n">
        <v>80171</v>
      </c>
      <c r="C2460" s="0" t="s">
        <v>2756</v>
      </c>
      <c r="D2460" s="29" t="n">
        <v>400000</v>
      </c>
      <c r="E2460" s="0" t="n">
        <v>80171</v>
      </c>
    </row>
    <row r="2461" customFormat="false" ht="12.75" hidden="false" customHeight="false" outlineLevel="0" collapsed="false">
      <c r="A2461" s="0" t="n">
        <v>6664</v>
      </c>
      <c r="B2461" s="0" t="n">
        <v>65668</v>
      </c>
      <c r="C2461" s="0" t="s">
        <v>208</v>
      </c>
      <c r="D2461" s="29" t="n">
        <v>250000</v>
      </c>
      <c r="E2461" s="0" t="n">
        <v>65668</v>
      </c>
    </row>
    <row r="2462" customFormat="false" ht="12.75" hidden="false" customHeight="false" outlineLevel="0" collapsed="false">
      <c r="A2462" s="0" t="n">
        <v>10294</v>
      </c>
      <c r="B2462" s="0" t="n">
        <v>61493</v>
      </c>
      <c r="C2462" s="0" t="s">
        <v>2757</v>
      </c>
      <c r="D2462" s="29" t="n">
        <v>10000</v>
      </c>
      <c r="E2462" s="0" t="n">
        <v>61493</v>
      </c>
    </row>
    <row r="2463" customFormat="false" ht="12.75" hidden="false" customHeight="false" outlineLevel="0" collapsed="false">
      <c r="A2463" s="0" t="n">
        <v>6965</v>
      </c>
      <c r="B2463" s="0" t="n">
        <v>61057</v>
      </c>
      <c r="C2463" s="0" t="s">
        <v>179</v>
      </c>
      <c r="D2463" s="29" t="n">
        <v>200000</v>
      </c>
      <c r="E2463" s="0" t="n">
        <v>61057</v>
      </c>
    </row>
    <row r="2464" customFormat="false" ht="12.75" hidden="false" customHeight="false" outlineLevel="0" collapsed="false">
      <c r="A2464" s="0" t="n">
        <v>7579</v>
      </c>
      <c r="B2464" s="0" t="n">
        <v>80074</v>
      </c>
      <c r="C2464" s="0" t="s">
        <v>2758</v>
      </c>
      <c r="D2464" s="29" t="n">
        <v>1</v>
      </c>
      <c r="E2464" s="0" t="n">
        <v>80074</v>
      </c>
    </row>
    <row r="2465" customFormat="false" ht="12.75" hidden="false" customHeight="false" outlineLevel="0" collapsed="false">
      <c r="A2465" s="0" t="n">
        <v>9572</v>
      </c>
      <c r="B2465" s="0" t="n">
        <v>78906</v>
      </c>
      <c r="C2465" s="0" t="s">
        <v>2759</v>
      </c>
      <c r="D2465" s="29" t="n">
        <v>240000</v>
      </c>
      <c r="E2465" s="0" t="n">
        <v>78906</v>
      </c>
    </row>
    <row r="2466" customFormat="false" ht="12.75" hidden="false" customHeight="false" outlineLevel="0" collapsed="false">
      <c r="A2466" s="0" t="n">
        <v>5083</v>
      </c>
      <c r="B2466" s="0" t="n">
        <v>313</v>
      </c>
      <c r="C2466" s="0" t="s">
        <v>2760</v>
      </c>
      <c r="D2466" s="29" t="n">
        <v>0</v>
      </c>
      <c r="E2466" s="0" t="n">
        <v>313</v>
      </c>
    </row>
    <row r="2467" customFormat="false" ht="12.75" hidden="false" customHeight="false" outlineLevel="0" collapsed="false">
      <c r="A2467" s="0" t="n">
        <v>7639</v>
      </c>
      <c r="B2467" s="0" t="n">
        <v>80530</v>
      </c>
      <c r="C2467" s="0" t="s">
        <v>2761</v>
      </c>
      <c r="D2467" s="29" t="n">
        <v>800000</v>
      </c>
      <c r="E2467" s="0" t="n">
        <v>80530</v>
      </c>
    </row>
    <row r="2468" customFormat="false" ht="12.75" hidden="false" customHeight="false" outlineLevel="0" collapsed="false">
      <c r="A2468" s="0" t="n">
        <v>7409</v>
      </c>
      <c r="B2468" s="0" t="n">
        <v>68768</v>
      </c>
      <c r="C2468" s="0" t="s">
        <v>2762</v>
      </c>
      <c r="D2468" s="29" t="n">
        <v>1228802</v>
      </c>
      <c r="E2468" s="0" t="n">
        <v>68768</v>
      </c>
    </row>
    <row r="2469" customFormat="false" ht="12.75" hidden="false" customHeight="false" outlineLevel="0" collapsed="false">
      <c r="A2469" s="0" t="n">
        <v>8979</v>
      </c>
      <c r="B2469" s="0" t="n">
        <v>82374</v>
      </c>
      <c r="C2469" s="0" t="s">
        <v>2763</v>
      </c>
      <c r="D2469" s="29" t="n">
        <v>800000</v>
      </c>
      <c r="E2469" s="0" t="n">
        <v>82374</v>
      </c>
    </row>
    <row r="2470" customFormat="false" ht="12.75" hidden="false" customHeight="false" outlineLevel="0" collapsed="false">
      <c r="A2470" s="0" t="n">
        <v>6781</v>
      </c>
      <c r="B2470" s="0" t="n">
        <v>64141</v>
      </c>
      <c r="C2470" s="0" t="s">
        <v>166</v>
      </c>
      <c r="D2470" s="29" t="n">
        <v>500000</v>
      </c>
      <c r="E2470" s="0" t="n">
        <v>64141</v>
      </c>
    </row>
    <row r="2471" customFormat="false" ht="12.75" hidden="false" customHeight="false" outlineLevel="0" collapsed="false">
      <c r="A2471" s="0" t="n">
        <v>9580</v>
      </c>
      <c r="B2471" s="0" t="n">
        <v>97541</v>
      </c>
      <c r="C2471" s="0" t="s">
        <v>2764</v>
      </c>
      <c r="D2471" s="29" t="n">
        <v>0</v>
      </c>
      <c r="E2471" s="0" t="n">
        <v>97541</v>
      </c>
    </row>
    <row r="2472" customFormat="false" ht="12.75" hidden="false" customHeight="false" outlineLevel="0" collapsed="false">
      <c r="A2472" s="0" t="n">
        <v>5993</v>
      </c>
      <c r="B2472" s="0" t="n">
        <v>62829</v>
      </c>
      <c r="C2472" s="0" t="s">
        <v>2765</v>
      </c>
      <c r="D2472" s="29" t="n">
        <v>1196706</v>
      </c>
      <c r="E2472" s="0" t="n">
        <v>62829</v>
      </c>
    </row>
    <row r="2473" customFormat="false" ht="12.75" hidden="false" customHeight="false" outlineLevel="0" collapsed="false">
      <c r="A2473" s="0" t="n">
        <v>8347</v>
      </c>
      <c r="B2473" s="0" t="n">
        <v>63164</v>
      </c>
      <c r="C2473" s="0" t="s">
        <v>2766</v>
      </c>
      <c r="D2473" s="29" t="n">
        <v>0</v>
      </c>
      <c r="E2473" s="0" t="n">
        <v>63164</v>
      </c>
    </row>
    <row r="2474" customFormat="false" ht="12.75" hidden="false" customHeight="false" outlineLevel="0" collapsed="false">
      <c r="A2474" s="0" t="n">
        <v>5039</v>
      </c>
      <c r="B2474" s="0" t="n">
        <v>155</v>
      </c>
      <c r="C2474" s="0" t="s">
        <v>149</v>
      </c>
      <c r="D2474" s="29" t="n">
        <v>1000000</v>
      </c>
      <c r="E2474" s="0" t="n">
        <v>155</v>
      </c>
    </row>
    <row r="2475" customFormat="false" ht="12.75" hidden="false" customHeight="false" outlineLevel="0" collapsed="false">
      <c r="A2475" s="0" t="n">
        <v>8573</v>
      </c>
      <c r="B2475" s="0" t="n">
        <v>83437</v>
      </c>
      <c r="C2475" s="0" t="s">
        <v>2767</v>
      </c>
      <c r="D2475" s="29" t="n">
        <v>3386054</v>
      </c>
      <c r="E2475" s="0" t="n">
        <v>83437</v>
      </c>
    </row>
    <row r="2476" customFormat="false" ht="12.75" hidden="false" customHeight="false" outlineLevel="0" collapsed="false">
      <c r="A2476" s="0" t="n">
        <v>6642</v>
      </c>
      <c r="B2476" s="0" t="n">
        <v>10254</v>
      </c>
      <c r="C2476" s="0" t="s">
        <v>2768</v>
      </c>
      <c r="D2476" s="29" t="n">
        <v>0</v>
      </c>
      <c r="E2476" s="0" t="n">
        <v>10254</v>
      </c>
    </row>
    <row r="2477" customFormat="false" ht="12.75" hidden="false" customHeight="false" outlineLevel="0" collapsed="false">
      <c r="A2477" s="0" t="n">
        <v>6853</v>
      </c>
      <c r="B2477" s="0" t="n">
        <v>68463</v>
      </c>
      <c r="C2477" s="0" t="s">
        <v>2769</v>
      </c>
      <c r="D2477" s="29" t="n">
        <v>0</v>
      </c>
      <c r="E2477" s="0" t="n">
        <v>68463</v>
      </c>
    </row>
    <row r="2478" customFormat="false" ht="12.75" hidden="false" customHeight="false" outlineLevel="0" collapsed="false">
      <c r="A2478" s="0" t="n">
        <v>10382</v>
      </c>
      <c r="B2478" s="0" t="n">
        <v>58740</v>
      </c>
      <c r="C2478" s="0" t="s">
        <v>2770</v>
      </c>
      <c r="D2478" s="29" t="n">
        <v>3765278</v>
      </c>
      <c r="E2478" s="0" t="n">
        <v>58740</v>
      </c>
    </row>
    <row r="2479" customFormat="false" ht="12.75" hidden="false" customHeight="false" outlineLevel="0" collapsed="false">
      <c r="A2479" s="0" t="n">
        <v>5638</v>
      </c>
      <c r="B2479" s="0" t="n">
        <v>51226</v>
      </c>
      <c r="C2479" s="0" t="s">
        <v>2771</v>
      </c>
      <c r="D2479" s="29" t="n">
        <v>10000000</v>
      </c>
      <c r="E2479" s="0" t="n">
        <v>51226</v>
      </c>
    </row>
    <row r="2480" customFormat="false" ht="12.75" hidden="false" customHeight="false" outlineLevel="0" collapsed="false">
      <c r="A2480" s="0" t="n">
        <v>7536</v>
      </c>
      <c r="B2480" s="0" t="n">
        <v>67784</v>
      </c>
      <c r="C2480" s="0" t="s">
        <v>2772</v>
      </c>
      <c r="D2480" s="29" t="n">
        <v>1</v>
      </c>
      <c r="E2480" s="0" t="n">
        <v>67784</v>
      </c>
    </row>
    <row r="2481" customFormat="false" ht="12.75" hidden="false" customHeight="false" outlineLevel="0" collapsed="false">
      <c r="A2481" s="0" t="n">
        <v>5800</v>
      </c>
      <c r="B2481" s="0" t="n">
        <v>56075</v>
      </c>
      <c r="C2481" s="0" t="s">
        <v>2773</v>
      </c>
      <c r="D2481" s="29" t="n">
        <v>0</v>
      </c>
      <c r="E2481" s="0" t="n">
        <v>56075</v>
      </c>
    </row>
    <row r="2482" customFormat="false" ht="12.75" hidden="false" customHeight="false" outlineLevel="0" collapsed="false">
      <c r="A2482" s="0" t="n">
        <v>9529</v>
      </c>
      <c r="B2482" s="0" t="n">
        <v>95681</v>
      </c>
      <c r="C2482" s="0" t="s">
        <v>2774</v>
      </c>
      <c r="D2482" s="29" t="n">
        <v>3957784</v>
      </c>
      <c r="E2482" s="0" t="n">
        <v>95681</v>
      </c>
    </row>
    <row r="2483" customFormat="false" ht="12.75" hidden="false" customHeight="false" outlineLevel="0" collapsed="false">
      <c r="A2483" s="0" t="n">
        <v>6704</v>
      </c>
      <c r="B2483" s="0" t="n">
        <v>73231</v>
      </c>
      <c r="C2483" s="0" t="s">
        <v>2775</v>
      </c>
      <c r="D2483" s="29" t="n">
        <v>120000</v>
      </c>
      <c r="E2483" s="0" t="n">
        <v>73231</v>
      </c>
    </row>
    <row r="2484" customFormat="false" ht="12.75" hidden="false" customHeight="false" outlineLevel="0" collapsed="false">
      <c r="A2484" s="0" t="n">
        <v>5892</v>
      </c>
      <c r="B2484" s="0" t="n">
        <v>58874</v>
      </c>
      <c r="C2484" s="0" t="s">
        <v>2776</v>
      </c>
      <c r="D2484" s="29" t="n">
        <v>0</v>
      </c>
      <c r="E2484" s="0" t="n">
        <v>58874</v>
      </c>
    </row>
    <row r="2485" customFormat="false" ht="12.75" hidden="false" customHeight="false" outlineLevel="0" collapsed="false">
      <c r="A2485" s="0" t="n">
        <v>8948</v>
      </c>
      <c r="B2485" s="0" t="n">
        <v>67929</v>
      </c>
      <c r="C2485" s="0" t="s">
        <v>2777</v>
      </c>
      <c r="D2485" s="29" t="n">
        <v>5000000</v>
      </c>
      <c r="E2485" s="0" t="n">
        <v>67929</v>
      </c>
    </row>
    <row r="2486" customFormat="false" ht="12.75" hidden="false" customHeight="false" outlineLevel="0" collapsed="false">
      <c r="A2486" s="0" t="n">
        <v>9662</v>
      </c>
      <c r="B2486" s="0" t="n">
        <v>98962</v>
      </c>
      <c r="C2486" s="0" t="s">
        <v>2778</v>
      </c>
      <c r="D2486" s="29" t="n">
        <v>1</v>
      </c>
      <c r="E2486" s="0" t="n">
        <v>98962</v>
      </c>
    </row>
    <row r="2487" customFormat="false" ht="12.75" hidden="false" customHeight="false" outlineLevel="0" collapsed="false">
      <c r="A2487" s="0" t="n">
        <v>6719</v>
      </c>
      <c r="B2487" s="0" t="n">
        <v>74324</v>
      </c>
      <c r="C2487" s="0" t="s">
        <v>2779</v>
      </c>
      <c r="D2487" s="29" t="n">
        <v>120000</v>
      </c>
      <c r="E2487" s="0" t="n">
        <v>74324</v>
      </c>
    </row>
    <row r="2488" customFormat="false" ht="12.75" hidden="false" customHeight="false" outlineLevel="0" collapsed="false">
      <c r="A2488" s="0" t="n">
        <v>5749</v>
      </c>
      <c r="B2488" s="0" t="n">
        <v>55029</v>
      </c>
      <c r="C2488" s="0" t="s">
        <v>2780</v>
      </c>
      <c r="D2488" s="29" t="n">
        <v>0</v>
      </c>
      <c r="E2488" s="0" t="n">
        <v>55029</v>
      </c>
    </row>
    <row r="2489" customFormat="false" ht="12.75" hidden="false" customHeight="false" outlineLevel="0" collapsed="false">
      <c r="A2489" s="0" t="n">
        <v>9667</v>
      </c>
      <c r="B2489" s="0" t="n">
        <v>98780</v>
      </c>
      <c r="C2489" s="0" t="s">
        <v>2781</v>
      </c>
      <c r="D2489" s="29" t="n">
        <v>8000</v>
      </c>
      <c r="E2489" s="0" t="n">
        <v>98780</v>
      </c>
    </row>
    <row r="2490" customFormat="false" ht="12.75" hidden="false" customHeight="false" outlineLevel="0" collapsed="false">
      <c r="A2490" s="0" t="n">
        <v>5681</v>
      </c>
      <c r="B2490" s="0" t="n">
        <v>53126</v>
      </c>
      <c r="C2490" s="0" t="s">
        <v>2782</v>
      </c>
      <c r="D2490" s="29" t="n">
        <v>2000000</v>
      </c>
      <c r="E2490" s="0" t="n">
        <v>53126</v>
      </c>
    </row>
    <row r="2491" customFormat="false" ht="12.75" hidden="false" customHeight="false" outlineLevel="0" collapsed="false">
      <c r="A2491" s="0" t="n">
        <v>5390</v>
      </c>
      <c r="B2491" s="0" t="n">
        <v>26319</v>
      </c>
      <c r="C2491" s="0" t="s">
        <v>2783</v>
      </c>
      <c r="D2491" s="29" t="n">
        <v>50000000</v>
      </c>
      <c r="E2491" s="0" t="n">
        <v>26319</v>
      </c>
    </row>
    <row r="2492" customFormat="false" ht="12.75" hidden="false" customHeight="false" outlineLevel="0" collapsed="false">
      <c r="A2492" s="0" t="n">
        <v>10216</v>
      </c>
      <c r="B2492" s="0" t="n">
        <v>88587</v>
      </c>
      <c r="C2492" s="0" t="s">
        <v>2784</v>
      </c>
      <c r="D2492" s="29" t="n">
        <v>36565</v>
      </c>
      <c r="E2492" s="0" t="n">
        <v>88587</v>
      </c>
    </row>
    <row r="2493" customFormat="false" ht="12.75" hidden="false" customHeight="false" outlineLevel="0" collapsed="false">
      <c r="A2493" s="0" t="n">
        <v>7239</v>
      </c>
      <c r="B2493" s="0" t="n">
        <v>71985</v>
      </c>
      <c r="C2493" s="0" t="s">
        <v>2785</v>
      </c>
      <c r="D2493" s="29" t="n">
        <v>1200000</v>
      </c>
      <c r="E2493" s="0" t="n">
        <v>71985</v>
      </c>
    </row>
    <row r="2494" customFormat="false" ht="12.75" hidden="false" customHeight="false" outlineLevel="0" collapsed="false">
      <c r="A2494" s="0" t="n">
        <v>5639</v>
      </c>
      <c r="B2494" s="0" t="n">
        <v>51227</v>
      </c>
      <c r="C2494" s="0" t="s">
        <v>2786</v>
      </c>
      <c r="D2494" s="29" t="n">
        <v>9820223</v>
      </c>
      <c r="E2494" s="0" t="n">
        <v>51227</v>
      </c>
    </row>
    <row r="2495" customFormat="false" ht="12.75" hidden="false" customHeight="false" outlineLevel="0" collapsed="false">
      <c r="A2495" s="0" t="n">
        <v>9740</v>
      </c>
      <c r="B2495" s="0" t="n">
        <v>30481</v>
      </c>
      <c r="C2495" s="0" t="s">
        <v>2787</v>
      </c>
      <c r="D2495" s="29" t="n">
        <v>500000</v>
      </c>
      <c r="E2495" s="0" t="n">
        <v>30481</v>
      </c>
    </row>
    <row r="2496" customFormat="false" ht="12.75" hidden="false" customHeight="false" outlineLevel="0" collapsed="false">
      <c r="A2496" s="0" t="n">
        <v>5640</v>
      </c>
      <c r="B2496" s="0" t="n">
        <v>51228</v>
      </c>
      <c r="C2496" s="0" t="s">
        <v>2788</v>
      </c>
      <c r="D2496" s="29" t="n">
        <v>2500000</v>
      </c>
      <c r="E2496" s="0" t="n">
        <v>51228</v>
      </c>
    </row>
    <row r="2497" customFormat="false" ht="12.75" hidden="false" customHeight="false" outlineLevel="0" collapsed="false">
      <c r="A2497" s="0" t="n">
        <v>9978</v>
      </c>
      <c r="B2497" s="0" t="n">
        <v>75096</v>
      </c>
      <c r="C2497" s="0" t="s">
        <v>2789</v>
      </c>
      <c r="D2497" s="29" t="n">
        <v>8000</v>
      </c>
      <c r="E2497" s="0" t="n">
        <v>75096</v>
      </c>
    </row>
    <row r="2498" customFormat="false" ht="12.75" hidden="false" customHeight="false" outlineLevel="0" collapsed="false">
      <c r="A2498" s="0" t="n">
        <v>7246</v>
      </c>
      <c r="B2498" s="0" t="n">
        <v>76964</v>
      </c>
      <c r="C2498" s="0" t="s">
        <v>2790</v>
      </c>
      <c r="D2498" s="29" t="n">
        <v>8000</v>
      </c>
      <c r="E2498" s="0" t="n">
        <v>76964</v>
      </c>
    </row>
    <row r="2499" customFormat="false" ht="12.75" hidden="false" customHeight="false" outlineLevel="0" collapsed="false">
      <c r="A2499" s="0" t="n">
        <v>10303</v>
      </c>
      <c r="B2499" s="0" t="n">
        <v>139879</v>
      </c>
      <c r="C2499" s="0" t="s">
        <v>2791</v>
      </c>
      <c r="D2499" s="29" t="n">
        <v>2000</v>
      </c>
      <c r="E2499" s="0" t="n">
        <v>139879</v>
      </c>
    </row>
    <row r="2500" customFormat="false" ht="12.75" hidden="false" customHeight="false" outlineLevel="0" collapsed="false">
      <c r="A2500" s="0" t="n">
        <v>5189</v>
      </c>
      <c r="B2500" s="0" t="n">
        <v>2379</v>
      </c>
      <c r="C2500" s="0" t="s">
        <v>2792</v>
      </c>
      <c r="D2500" s="29" t="n">
        <v>0</v>
      </c>
      <c r="E2500" s="0" t="n">
        <v>2379</v>
      </c>
    </row>
    <row r="2501" customFormat="false" ht="12.75" hidden="false" customHeight="false" outlineLevel="0" collapsed="false">
      <c r="A2501" s="0" t="n">
        <v>8371</v>
      </c>
      <c r="B2501" s="0" t="n">
        <v>73537</v>
      </c>
      <c r="C2501" s="0" t="s">
        <v>2793</v>
      </c>
      <c r="D2501" s="29" t="n">
        <v>20000</v>
      </c>
      <c r="E2501" s="0" t="n">
        <v>73537</v>
      </c>
    </row>
    <row r="2502" customFormat="false" ht="12.75" hidden="false" customHeight="false" outlineLevel="0" collapsed="false">
      <c r="A2502" s="0" t="n">
        <v>6787</v>
      </c>
      <c r="B2502" s="0" t="n">
        <v>74378</v>
      </c>
      <c r="C2502" s="0" t="s">
        <v>2794</v>
      </c>
      <c r="D2502" s="29" t="n">
        <v>0</v>
      </c>
      <c r="E2502" s="0" t="n">
        <v>74378</v>
      </c>
    </row>
    <row r="2503" customFormat="false" ht="12.75" hidden="false" customHeight="false" outlineLevel="0" collapsed="false">
      <c r="A2503" s="0" t="n">
        <v>9525</v>
      </c>
      <c r="B2503" s="0" t="n">
        <v>96663</v>
      </c>
      <c r="C2503" s="0" t="s">
        <v>2795</v>
      </c>
      <c r="D2503" s="29" t="n">
        <v>400000</v>
      </c>
      <c r="E2503" s="0" t="n">
        <v>96663</v>
      </c>
    </row>
    <row r="2504" customFormat="false" ht="12.75" hidden="false" customHeight="false" outlineLevel="0" collapsed="false">
      <c r="A2504" s="0" t="n">
        <v>9183</v>
      </c>
      <c r="B2504" s="0" t="n">
        <v>83488</v>
      </c>
      <c r="C2504" s="0" t="s">
        <v>2796</v>
      </c>
      <c r="D2504" s="29" t="n">
        <v>800000</v>
      </c>
      <c r="E2504" s="0" t="n">
        <v>83488</v>
      </c>
    </row>
    <row r="2505" customFormat="false" ht="12.75" hidden="false" customHeight="false" outlineLevel="0" collapsed="false">
      <c r="A2505" s="0" t="n">
        <v>9534</v>
      </c>
      <c r="B2505" s="0" t="n">
        <v>90418</v>
      </c>
      <c r="C2505" s="0" t="s">
        <v>2797</v>
      </c>
      <c r="D2505" s="29" t="n">
        <v>0</v>
      </c>
      <c r="E2505" s="0" t="n">
        <v>90418</v>
      </c>
    </row>
    <row r="2506" customFormat="false" ht="12.75" hidden="false" customHeight="false" outlineLevel="0" collapsed="false">
      <c r="A2506" s="0" t="n">
        <v>10084</v>
      </c>
      <c r="B2506" s="0" t="n">
        <v>132486</v>
      </c>
      <c r="C2506" s="0" t="s">
        <v>2798</v>
      </c>
      <c r="D2506" s="29" t="n">
        <v>8000</v>
      </c>
      <c r="E2506" s="0" t="n">
        <v>132486</v>
      </c>
    </row>
    <row r="2507" customFormat="false" ht="12.75" hidden="false" customHeight="false" outlineLevel="0" collapsed="false">
      <c r="A2507" s="0" t="n">
        <v>9362</v>
      </c>
      <c r="B2507" s="0" t="n">
        <v>90313</v>
      </c>
      <c r="C2507" s="0" t="s">
        <v>2799</v>
      </c>
      <c r="D2507" s="29" t="n">
        <v>160000</v>
      </c>
      <c r="E2507" s="0" t="n">
        <v>90313</v>
      </c>
    </row>
    <row r="2508" customFormat="false" ht="12.75" hidden="false" customHeight="false" outlineLevel="0" collapsed="false">
      <c r="A2508" s="0" t="n">
        <v>8987</v>
      </c>
      <c r="B2508" s="0" t="n">
        <v>93646</v>
      </c>
      <c r="C2508" s="0" t="s">
        <v>2800</v>
      </c>
      <c r="D2508" s="29" t="n">
        <v>0</v>
      </c>
      <c r="E2508" s="0" t="n">
        <v>93646</v>
      </c>
    </row>
    <row r="2509" customFormat="false" ht="12.75" hidden="false" customHeight="false" outlineLevel="0" collapsed="false">
      <c r="A2509" s="0" t="n">
        <v>9270</v>
      </c>
      <c r="B2509" s="0" t="n">
        <v>63636</v>
      </c>
      <c r="C2509" s="0" t="s">
        <v>2801</v>
      </c>
      <c r="D2509" s="29" t="n">
        <v>800000</v>
      </c>
      <c r="E2509" s="0" t="n">
        <v>63636</v>
      </c>
    </row>
    <row r="2510" customFormat="false" ht="12.75" hidden="false" customHeight="false" outlineLevel="0" collapsed="false">
      <c r="A2510" s="0" t="n">
        <v>5285</v>
      </c>
      <c r="B2510" s="0" t="n">
        <v>5566</v>
      </c>
      <c r="C2510" s="0" t="s">
        <v>2802</v>
      </c>
      <c r="D2510" s="29" t="n">
        <v>500000</v>
      </c>
      <c r="E2510" s="0" t="n">
        <v>5566</v>
      </c>
    </row>
    <row r="2511" customFormat="false" ht="12.75" hidden="false" customHeight="false" outlineLevel="0" collapsed="false">
      <c r="A2511" s="0" t="n">
        <v>6598</v>
      </c>
      <c r="B2511" s="0" t="n">
        <v>2397</v>
      </c>
      <c r="C2511" s="0" t="s">
        <v>426</v>
      </c>
      <c r="D2511" s="29" t="n">
        <v>250000</v>
      </c>
      <c r="E2511" s="0" t="n">
        <v>2397</v>
      </c>
    </row>
    <row r="2512" customFormat="false" ht="12.75" hidden="false" customHeight="false" outlineLevel="0" collapsed="false">
      <c r="A2512" s="0" t="n">
        <v>7221</v>
      </c>
      <c r="B2512" s="0" t="n">
        <v>76704</v>
      </c>
      <c r="C2512" s="0" t="s">
        <v>2803</v>
      </c>
      <c r="D2512" s="29" t="n">
        <v>8000</v>
      </c>
      <c r="E2512" s="0" t="n">
        <v>76704</v>
      </c>
    </row>
    <row r="2513" customFormat="false" ht="12.75" hidden="false" customHeight="false" outlineLevel="0" collapsed="false">
      <c r="A2513" s="0" t="n">
        <v>5624</v>
      </c>
      <c r="B2513" s="0" t="n">
        <v>51093</v>
      </c>
      <c r="C2513" s="0" t="s">
        <v>2804</v>
      </c>
      <c r="D2513" s="29" t="n">
        <v>0</v>
      </c>
      <c r="E2513" s="0" t="n">
        <v>51093</v>
      </c>
    </row>
    <row r="2514" customFormat="false" ht="12.75" hidden="false" customHeight="false" outlineLevel="0" collapsed="false">
      <c r="A2514" s="0" t="n">
        <v>6964</v>
      </c>
      <c r="B2514" s="0" t="n">
        <v>151</v>
      </c>
      <c r="C2514" s="0" t="s">
        <v>2805</v>
      </c>
      <c r="D2514" s="29" t="n">
        <v>500000</v>
      </c>
      <c r="E2514" s="0" t="n">
        <v>151</v>
      </c>
    </row>
    <row r="2515" customFormat="false" ht="12.75" hidden="false" customHeight="false" outlineLevel="0" collapsed="false">
      <c r="A2515" s="0" t="n">
        <v>5038</v>
      </c>
      <c r="B2515" s="0" t="n">
        <v>154</v>
      </c>
      <c r="C2515" s="0" t="s">
        <v>329</v>
      </c>
      <c r="D2515" s="29" t="n">
        <v>78566202</v>
      </c>
      <c r="E2515" s="0" t="n">
        <v>154</v>
      </c>
    </row>
    <row r="2516" customFormat="false" ht="12.75" hidden="false" customHeight="false" outlineLevel="0" collapsed="false">
      <c r="A2516" s="0" t="n">
        <v>7002</v>
      </c>
      <c r="B2516" s="0" t="n">
        <v>2383</v>
      </c>
      <c r="C2516" s="0" t="s">
        <v>2806</v>
      </c>
      <c r="D2516" s="29" t="n">
        <v>10000000</v>
      </c>
      <c r="E2516" s="0" t="n">
        <v>2383</v>
      </c>
    </row>
    <row r="2517" customFormat="false" ht="12.75" hidden="false" customHeight="false" outlineLevel="0" collapsed="false">
      <c r="A2517" s="0" t="n">
        <v>6981</v>
      </c>
      <c r="B2517" s="0" t="n">
        <v>161</v>
      </c>
      <c r="C2517" s="0" t="s">
        <v>2807</v>
      </c>
      <c r="D2517" s="29" t="n">
        <v>2000000</v>
      </c>
      <c r="E2517" s="0" t="n">
        <v>161</v>
      </c>
    </row>
    <row r="2518" customFormat="false" ht="12.75" hidden="false" customHeight="false" outlineLevel="0" collapsed="false">
      <c r="A2518" s="0" t="n">
        <v>10229</v>
      </c>
      <c r="B2518" s="0" t="n">
        <v>103418</v>
      </c>
      <c r="C2518" s="0" t="s">
        <v>2808</v>
      </c>
      <c r="D2518" s="29" t="n">
        <v>8553144</v>
      </c>
      <c r="E2518" s="0" t="n">
        <v>103418</v>
      </c>
    </row>
    <row r="2519" customFormat="false" ht="12.75" hidden="false" customHeight="false" outlineLevel="0" collapsed="false">
      <c r="A2519" s="0" t="n">
        <v>8676</v>
      </c>
      <c r="B2519" s="0" t="n">
        <v>58083</v>
      </c>
      <c r="C2519" s="0" t="s">
        <v>2809</v>
      </c>
      <c r="D2519" s="29" t="n">
        <v>0</v>
      </c>
      <c r="E2519" s="0" t="n">
        <v>58083</v>
      </c>
    </row>
    <row r="2520" customFormat="false" ht="12.75" hidden="false" customHeight="false" outlineLevel="0" collapsed="false">
      <c r="A2520" s="0" t="n">
        <v>6737</v>
      </c>
      <c r="B2520" s="0" t="n">
        <v>74300</v>
      </c>
      <c r="C2520" s="0" t="s">
        <v>2810</v>
      </c>
      <c r="D2520" s="29" t="n">
        <v>240000</v>
      </c>
      <c r="E2520" s="0" t="n">
        <v>74300</v>
      </c>
    </row>
    <row r="2521" customFormat="false" ht="12.75" hidden="false" customHeight="false" outlineLevel="0" collapsed="false">
      <c r="A2521" s="0" t="n">
        <v>8585</v>
      </c>
      <c r="B2521" s="0" t="n">
        <v>62657</v>
      </c>
      <c r="C2521" s="0" t="s">
        <v>2811</v>
      </c>
      <c r="D2521" s="29" t="n">
        <v>4027665</v>
      </c>
      <c r="E2521" s="0" t="n">
        <v>62657</v>
      </c>
    </row>
    <row r="2522" customFormat="false" ht="12.75" hidden="false" customHeight="false" outlineLevel="0" collapsed="false">
      <c r="A2522" s="0" t="n">
        <v>5539</v>
      </c>
      <c r="B2522" s="0" t="n">
        <v>49277</v>
      </c>
      <c r="C2522" s="0" t="s">
        <v>2812</v>
      </c>
      <c r="D2522" s="29" t="n">
        <v>0</v>
      </c>
      <c r="E2522" s="0" t="n">
        <v>49277</v>
      </c>
    </row>
    <row r="2523" customFormat="false" ht="12.75" hidden="false" customHeight="false" outlineLevel="0" collapsed="false">
      <c r="A2523" s="0" t="n">
        <v>5286</v>
      </c>
      <c r="B2523" s="0" t="n">
        <v>5571</v>
      </c>
      <c r="C2523" s="0" t="s">
        <v>2813</v>
      </c>
      <c r="D2523" s="29" t="n">
        <v>0</v>
      </c>
      <c r="E2523" s="0" t="n">
        <v>5571</v>
      </c>
    </row>
    <row r="2524" customFormat="false" ht="12.75" hidden="false" customHeight="false" outlineLevel="0" collapsed="false">
      <c r="A2524" s="0" t="n">
        <v>5362</v>
      </c>
      <c r="B2524" s="0" t="n">
        <v>26085</v>
      </c>
      <c r="C2524" s="0" t="s">
        <v>2814</v>
      </c>
      <c r="D2524" s="29" t="n">
        <v>800000</v>
      </c>
      <c r="E2524" s="0" t="n">
        <v>26085</v>
      </c>
    </row>
    <row r="2525" customFormat="false" ht="12.75" hidden="false" customHeight="false" outlineLevel="0" collapsed="false">
      <c r="A2525" s="0" t="n">
        <v>6644</v>
      </c>
      <c r="B2525" s="0" t="n">
        <v>62781</v>
      </c>
      <c r="C2525" s="0" t="s">
        <v>428</v>
      </c>
      <c r="D2525" s="29" t="n">
        <v>50000</v>
      </c>
      <c r="E2525" s="0" t="n">
        <v>62781</v>
      </c>
    </row>
    <row r="2526" customFormat="false" ht="12.75" hidden="false" customHeight="false" outlineLevel="0" collapsed="false">
      <c r="A2526" s="0" t="n">
        <v>10157</v>
      </c>
      <c r="B2526" s="0" t="n">
        <v>134905</v>
      </c>
      <c r="C2526" s="0" t="s">
        <v>2815</v>
      </c>
      <c r="D2526" s="29" t="n">
        <v>120000</v>
      </c>
      <c r="E2526" s="0" t="n">
        <v>134905</v>
      </c>
    </row>
    <row r="2527" customFormat="false" ht="12.75" hidden="false" customHeight="false" outlineLevel="0" collapsed="false">
      <c r="A2527" s="0" t="n">
        <v>9184</v>
      </c>
      <c r="B2527" s="0" t="n">
        <v>88053</v>
      </c>
      <c r="C2527" s="0" t="s">
        <v>2816</v>
      </c>
      <c r="D2527" s="29" t="n">
        <v>2000</v>
      </c>
      <c r="E2527" s="0" t="n">
        <v>88053</v>
      </c>
    </row>
    <row r="2528" customFormat="false" ht="12.75" hidden="false" customHeight="false" outlineLevel="0" collapsed="false">
      <c r="A2528" s="0" t="n">
        <v>5190</v>
      </c>
      <c r="B2528" s="0" t="n">
        <v>2398</v>
      </c>
      <c r="C2528" s="0" t="s">
        <v>2817</v>
      </c>
      <c r="D2528" s="29" t="n">
        <v>100000</v>
      </c>
      <c r="E2528" s="0" t="n">
        <v>2398</v>
      </c>
    </row>
    <row r="2529" customFormat="false" ht="12.75" hidden="false" customHeight="false" outlineLevel="0" collapsed="false">
      <c r="A2529" s="0" t="n">
        <v>7630</v>
      </c>
      <c r="B2529" s="0" t="n">
        <v>80172</v>
      </c>
      <c r="C2529" s="0" t="s">
        <v>2818</v>
      </c>
      <c r="D2529" s="29" t="n">
        <v>1</v>
      </c>
      <c r="E2529" s="0" t="n">
        <v>80172</v>
      </c>
    </row>
    <row r="2530" customFormat="false" ht="12.75" hidden="false" customHeight="false" outlineLevel="0" collapsed="false">
      <c r="A2530" s="0" t="n">
        <v>10132</v>
      </c>
      <c r="B2530" s="0" t="n">
        <v>118901</v>
      </c>
      <c r="C2530" s="0" t="s">
        <v>2819</v>
      </c>
      <c r="D2530" s="29" t="n">
        <v>0</v>
      </c>
      <c r="E2530" s="0" t="n">
        <v>118901</v>
      </c>
    </row>
    <row r="2531" customFormat="false" ht="12.75" hidden="false" customHeight="false" outlineLevel="0" collapsed="false">
      <c r="A2531" s="0" t="n">
        <v>5040</v>
      </c>
      <c r="B2531" s="0" t="n">
        <v>159</v>
      </c>
      <c r="C2531" s="0" t="s">
        <v>2820</v>
      </c>
      <c r="D2531" s="29" t="n">
        <v>4763994</v>
      </c>
      <c r="E2531" s="0" t="n">
        <v>159</v>
      </c>
    </row>
    <row r="2532" customFormat="false" ht="12.75" hidden="false" customHeight="false" outlineLevel="0" collapsed="false">
      <c r="A2532" s="0" t="n">
        <v>9444</v>
      </c>
      <c r="B2532" s="0" t="n">
        <v>95962</v>
      </c>
      <c r="C2532" s="0" t="s">
        <v>2821</v>
      </c>
      <c r="D2532" s="29" t="n">
        <v>5000000</v>
      </c>
      <c r="E2532" s="0" t="n">
        <v>95962</v>
      </c>
    </row>
    <row r="2533" customFormat="false" ht="12.75" hidden="false" customHeight="false" outlineLevel="0" collapsed="false">
      <c r="A2533" s="0" t="n">
        <v>5612</v>
      </c>
      <c r="B2533" s="0" t="n">
        <v>51058</v>
      </c>
      <c r="C2533" s="0" t="s">
        <v>2822</v>
      </c>
      <c r="D2533" s="29" t="n">
        <v>75000000</v>
      </c>
      <c r="E2533" s="0" t="n">
        <v>51058</v>
      </c>
    </row>
    <row r="2534" customFormat="false" ht="12.75" hidden="false" customHeight="false" outlineLevel="0" collapsed="false">
      <c r="A2534" s="0" t="n">
        <v>10373</v>
      </c>
      <c r="B2534" s="0" t="n">
        <v>58597</v>
      </c>
      <c r="C2534" s="0" t="s">
        <v>2823</v>
      </c>
      <c r="D2534" s="29" t="n">
        <v>8000000</v>
      </c>
      <c r="E2534" s="0" t="n">
        <v>58597</v>
      </c>
    </row>
    <row r="2535" customFormat="false" ht="12.75" hidden="false" customHeight="false" outlineLevel="0" collapsed="false">
      <c r="A2535" s="0" t="n">
        <v>9185</v>
      </c>
      <c r="B2535" s="0" t="n">
        <v>88144</v>
      </c>
      <c r="C2535" s="0" t="s">
        <v>2824</v>
      </c>
      <c r="D2535" s="29" t="n">
        <v>2000</v>
      </c>
      <c r="E2535" s="0" t="n">
        <v>88144</v>
      </c>
    </row>
    <row r="2536" customFormat="false" ht="12.75" hidden="false" customHeight="false" outlineLevel="0" collapsed="false">
      <c r="A2536" s="0" t="n">
        <v>8476</v>
      </c>
      <c r="B2536" s="0" t="n">
        <v>82302</v>
      </c>
      <c r="C2536" s="0" t="s">
        <v>2825</v>
      </c>
      <c r="D2536" s="29" t="n">
        <v>140000</v>
      </c>
      <c r="E2536" s="0" t="n">
        <v>82302</v>
      </c>
    </row>
    <row r="2537" customFormat="false" ht="12.75" hidden="false" customHeight="false" outlineLevel="0" collapsed="false">
      <c r="A2537" s="0" t="n">
        <v>6169</v>
      </c>
      <c r="B2537" s="0" t="n">
        <v>69369</v>
      </c>
      <c r="C2537" s="0" t="s">
        <v>2826</v>
      </c>
      <c r="D2537" s="29" t="n">
        <v>0</v>
      </c>
      <c r="E2537" s="0" t="n">
        <v>69369</v>
      </c>
    </row>
    <row r="2538" customFormat="false" ht="12.75" hidden="false" customHeight="false" outlineLevel="0" collapsed="false">
      <c r="A2538" s="0" t="n">
        <v>5551</v>
      </c>
      <c r="B2538" s="0" t="n">
        <v>49661</v>
      </c>
      <c r="C2538" s="0" t="s">
        <v>2827</v>
      </c>
      <c r="D2538" s="29" t="n">
        <v>0</v>
      </c>
      <c r="E2538" s="0" t="n">
        <v>49661</v>
      </c>
    </row>
    <row r="2539" customFormat="false" ht="12.75" hidden="false" customHeight="false" outlineLevel="0" collapsed="false">
      <c r="A2539" s="0" t="n">
        <v>10091</v>
      </c>
      <c r="B2539" s="0" t="n">
        <v>132662</v>
      </c>
      <c r="C2539" s="0" t="s">
        <v>2828</v>
      </c>
      <c r="D2539" s="29" t="n">
        <v>0</v>
      </c>
      <c r="E2539" s="0" t="n">
        <v>132662</v>
      </c>
    </row>
    <row r="2540" customFormat="false" ht="12.75" hidden="false" customHeight="false" outlineLevel="0" collapsed="false">
      <c r="A2540" s="0" t="n">
        <v>7003</v>
      </c>
      <c r="B2540" s="0" t="n">
        <v>58284</v>
      </c>
      <c r="C2540" s="0" t="s">
        <v>2829</v>
      </c>
      <c r="D2540" s="29" t="n">
        <v>10000000</v>
      </c>
      <c r="E2540" s="0" t="n">
        <v>58284</v>
      </c>
    </row>
    <row r="2541" customFormat="false" ht="12.75" hidden="false" customHeight="false" outlineLevel="0" collapsed="false">
      <c r="A2541" s="0" t="n">
        <v>7545</v>
      </c>
      <c r="B2541" s="0" t="n">
        <v>49803</v>
      </c>
      <c r="C2541" s="0" t="s">
        <v>2830</v>
      </c>
      <c r="D2541" s="29" t="n">
        <v>1</v>
      </c>
      <c r="E2541" s="0" t="n">
        <v>49803</v>
      </c>
    </row>
    <row r="2542" customFormat="false" ht="12.75" hidden="false" customHeight="false" outlineLevel="0" collapsed="false">
      <c r="A2542" s="0" t="n">
        <v>7518</v>
      </c>
      <c r="B2542" s="0" t="n">
        <v>69121</v>
      </c>
      <c r="C2542" s="0" t="s">
        <v>201</v>
      </c>
      <c r="D2542" s="29" t="n">
        <v>4000000</v>
      </c>
      <c r="E2542" s="0" t="n">
        <v>69121</v>
      </c>
    </row>
    <row r="2543" customFormat="false" ht="12.75" hidden="false" customHeight="false" outlineLevel="0" collapsed="false">
      <c r="A2543" s="0" t="n">
        <v>8134</v>
      </c>
      <c r="B2543" s="0" t="n">
        <v>81407</v>
      </c>
      <c r="C2543" s="0" t="s">
        <v>2831</v>
      </c>
      <c r="D2543" s="29" t="n">
        <v>0</v>
      </c>
      <c r="E2543" s="0" t="n">
        <v>81407</v>
      </c>
    </row>
    <row r="2544" customFormat="false" ht="12.75" hidden="false" customHeight="false" outlineLevel="0" collapsed="false">
      <c r="A2544" s="0" t="n">
        <v>8194</v>
      </c>
      <c r="B2544" s="0" t="n">
        <v>79744</v>
      </c>
      <c r="C2544" s="0" t="s">
        <v>2832</v>
      </c>
      <c r="D2544" s="29" t="n">
        <v>10000000</v>
      </c>
      <c r="E2544" s="0" t="n">
        <v>79744</v>
      </c>
    </row>
    <row r="2545" customFormat="false" ht="12.75" hidden="false" customHeight="false" outlineLevel="0" collapsed="false">
      <c r="A2545" s="0" t="n">
        <v>10046</v>
      </c>
      <c r="B2545" s="0" t="n">
        <v>115322</v>
      </c>
      <c r="C2545" s="0" t="s">
        <v>2833</v>
      </c>
      <c r="D2545" s="29" t="n">
        <v>1000000</v>
      </c>
      <c r="E2545" s="0" t="n">
        <v>115322</v>
      </c>
    </row>
    <row r="2546" customFormat="false" ht="12.75" hidden="false" customHeight="false" outlineLevel="0" collapsed="false">
      <c r="A2546" s="0" t="n">
        <v>10055</v>
      </c>
      <c r="B2546" s="0" t="n">
        <v>112677</v>
      </c>
      <c r="C2546" s="0" t="s">
        <v>2834</v>
      </c>
      <c r="D2546" s="29" t="n">
        <v>200000</v>
      </c>
      <c r="E2546" s="0" t="n">
        <v>112677</v>
      </c>
    </row>
    <row r="2547" customFormat="false" ht="12.75" hidden="false" customHeight="false" outlineLevel="0" collapsed="false">
      <c r="A2547" s="0" t="n">
        <v>5191</v>
      </c>
      <c r="B2547" s="0" t="n">
        <v>2403</v>
      </c>
      <c r="C2547" s="0" t="s">
        <v>2835</v>
      </c>
      <c r="D2547" s="29" t="n">
        <v>2000000</v>
      </c>
      <c r="E2547" s="0" t="n">
        <v>2403</v>
      </c>
    </row>
    <row r="2548" customFormat="false" ht="12.75" hidden="false" customHeight="false" outlineLevel="0" collapsed="false">
      <c r="A2548" s="0" t="n">
        <v>7052</v>
      </c>
      <c r="B2548" s="0" t="n">
        <v>955</v>
      </c>
      <c r="C2548" s="0" t="s">
        <v>2836</v>
      </c>
      <c r="D2548" s="29" t="n">
        <v>0</v>
      </c>
      <c r="E2548" s="0" t="n">
        <v>955</v>
      </c>
    </row>
    <row r="2549" customFormat="false" ht="12.75" hidden="false" customHeight="false" outlineLevel="0" collapsed="false">
      <c r="A2549" s="0" t="n">
        <v>5651</v>
      </c>
      <c r="B2549" s="0" t="n">
        <v>51389</v>
      </c>
      <c r="C2549" s="0" t="s">
        <v>150</v>
      </c>
      <c r="D2549" s="29" t="n">
        <v>5000000</v>
      </c>
      <c r="E2549" s="0" t="n">
        <v>51389</v>
      </c>
    </row>
    <row r="2550" customFormat="false" ht="12.75" hidden="false" customHeight="false" outlineLevel="0" collapsed="false">
      <c r="A2550" s="0" t="n">
        <v>6534</v>
      </c>
      <c r="B2550" s="0" t="n">
        <v>26151</v>
      </c>
      <c r="C2550" s="0" t="s">
        <v>2837</v>
      </c>
      <c r="D2550" s="29" t="n">
        <v>400000</v>
      </c>
      <c r="E2550" s="0" t="n">
        <v>26151</v>
      </c>
    </row>
    <row r="2551" customFormat="false" ht="12.75" hidden="false" customHeight="false" outlineLevel="0" collapsed="false">
      <c r="A2551" s="0" t="n">
        <v>10301</v>
      </c>
      <c r="B2551" s="0" t="n">
        <v>93177</v>
      </c>
      <c r="C2551" s="0" t="s">
        <v>2838</v>
      </c>
      <c r="D2551" s="29" t="n">
        <v>1000000</v>
      </c>
      <c r="E2551" s="0" t="n">
        <v>93177</v>
      </c>
    </row>
    <row r="2552" customFormat="false" ht="12.75" hidden="false" customHeight="false" outlineLevel="0" collapsed="false">
      <c r="A2552" s="0" t="n">
        <v>9420</v>
      </c>
      <c r="B2552" s="0" t="n">
        <v>79632</v>
      </c>
      <c r="C2552" s="0" t="s">
        <v>2839</v>
      </c>
      <c r="D2552" s="29" t="n">
        <v>394506</v>
      </c>
      <c r="E2552" s="0" t="n">
        <v>79632</v>
      </c>
    </row>
    <row r="2553" customFormat="false" ht="12.75" hidden="false" customHeight="false" outlineLevel="0" collapsed="false">
      <c r="A2553" s="0" t="n">
        <v>8187</v>
      </c>
      <c r="B2553" s="0" t="n">
        <v>68185</v>
      </c>
      <c r="C2553" s="0" t="s">
        <v>2840</v>
      </c>
      <c r="D2553" s="29" t="n">
        <v>3994000</v>
      </c>
      <c r="E2553" s="0" t="n">
        <v>68185</v>
      </c>
    </row>
    <row r="2554" customFormat="false" ht="12.75" hidden="false" customHeight="false" outlineLevel="0" collapsed="false">
      <c r="A2554" s="0" t="n">
        <v>6158</v>
      </c>
      <c r="B2554" s="0" t="n">
        <v>68871</v>
      </c>
      <c r="C2554" s="0" t="s">
        <v>2841</v>
      </c>
      <c r="D2554" s="29" t="n">
        <v>755130</v>
      </c>
      <c r="E2554" s="0" t="n">
        <v>68871</v>
      </c>
    </row>
    <row r="2555" customFormat="false" ht="12.75" hidden="false" customHeight="false" outlineLevel="0" collapsed="false">
      <c r="A2555" s="0" t="n">
        <v>6102</v>
      </c>
      <c r="B2555" s="0" t="n">
        <v>66058</v>
      </c>
      <c r="C2555" s="0" t="s">
        <v>2842</v>
      </c>
      <c r="D2555" s="29" t="n">
        <v>10000000</v>
      </c>
      <c r="E2555" s="0" t="n">
        <v>66058</v>
      </c>
    </row>
    <row r="2556" customFormat="false" ht="12.75" hidden="false" customHeight="false" outlineLevel="0" collapsed="false">
      <c r="A2556" s="0" t="n">
        <v>6646</v>
      </c>
      <c r="B2556" s="0" t="n">
        <v>71581</v>
      </c>
      <c r="C2556" s="0" t="s">
        <v>2843</v>
      </c>
      <c r="D2556" s="29" t="n">
        <v>0</v>
      </c>
      <c r="E2556" s="0" t="n">
        <v>71581</v>
      </c>
    </row>
    <row r="2557" customFormat="false" ht="12.75" hidden="false" customHeight="false" outlineLevel="0" collapsed="false">
      <c r="A2557" s="0" t="n">
        <v>8752</v>
      </c>
      <c r="B2557" s="0" t="n">
        <v>90356</v>
      </c>
      <c r="C2557" s="0" t="s">
        <v>2844</v>
      </c>
      <c r="D2557" s="29" t="n">
        <v>80000</v>
      </c>
      <c r="E2557" s="0" t="n">
        <v>90356</v>
      </c>
    </row>
    <row r="2558" customFormat="false" ht="12.75" hidden="false" customHeight="false" outlineLevel="0" collapsed="false">
      <c r="A2558" s="0" t="n">
        <v>9982</v>
      </c>
      <c r="B2558" s="0" t="n">
        <v>63288</v>
      </c>
      <c r="C2558" s="0" t="s">
        <v>2845</v>
      </c>
      <c r="D2558" s="29" t="n">
        <v>1500000</v>
      </c>
      <c r="E2558" s="0" t="n">
        <v>63288</v>
      </c>
    </row>
    <row r="2559" customFormat="false" ht="12.75" hidden="false" customHeight="false" outlineLevel="0" collapsed="false">
      <c r="A2559" s="0" t="n">
        <v>9550</v>
      </c>
      <c r="B2559" s="0" t="n">
        <v>93390</v>
      </c>
      <c r="C2559" s="0" t="s">
        <v>2846</v>
      </c>
      <c r="D2559" s="29" t="n">
        <v>1</v>
      </c>
      <c r="E2559" s="0" t="n">
        <v>93390</v>
      </c>
    </row>
    <row r="2560" customFormat="false" ht="12.75" hidden="false" customHeight="false" outlineLevel="0" collapsed="false">
      <c r="A2560" s="0" t="n">
        <v>9546</v>
      </c>
      <c r="B2560" s="0" t="n">
        <v>97008</v>
      </c>
      <c r="C2560" s="0" t="s">
        <v>2847</v>
      </c>
      <c r="D2560" s="29" t="n">
        <v>2000</v>
      </c>
      <c r="E2560" s="0" t="n">
        <v>97008</v>
      </c>
    </row>
    <row r="2561" customFormat="false" ht="12.75" hidden="false" customHeight="false" outlineLevel="0" collapsed="false">
      <c r="A2561" s="0" t="n">
        <v>9965</v>
      </c>
      <c r="B2561" s="0" t="n">
        <v>115074</v>
      </c>
      <c r="C2561" s="0" t="s">
        <v>2848</v>
      </c>
      <c r="D2561" s="29" t="n">
        <v>0</v>
      </c>
      <c r="E2561" s="0" t="n">
        <v>115074</v>
      </c>
    </row>
    <row r="2562" customFormat="false" ht="12.75" hidden="false" customHeight="false" outlineLevel="0" collapsed="false">
      <c r="A2562" s="0" t="n">
        <v>5042</v>
      </c>
      <c r="B2562" s="0" t="n">
        <v>164</v>
      </c>
      <c r="C2562" s="0" t="s">
        <v>2849</v>
      </c>
      <c r="D2562" s="29" t="n">
        <v>0</v>
      </c>
      <c r="E2562" s="0" t="n">
        <v>164</v>
      </c>
    </row>
    <row r="2563" customFormat="false" ht="12.75" hidden="false" customHeight="false" outlineLevel="0" collapsed="false">
      <c r="A2563" s="0" t="n">
        <v>5192</v>
      </c>
      <c r="B2563" s="0" t="n">
        <v>2412</v>
      </c>
      <c r="C2563" s="0" t="s">
        <v>2850</v>
      </c>
      <c r="D2563" s="29" t="n">
        <v>0</v>
      </c>
      <c r="E2563" s="0" t="n">
        <v>2412</v>
      </c>
    </row>
    <row r="2564" customFormat="false" ht="12.75" hidden="false" customHeight="false" outlineLevel="0" collapsed="false">
      <c r="A2564" s="0" t="n">
        <v>6015</v>
      </c>
      <c r="B2564" s="0" t="n">
        <v>63665</v>
      </c>
      <c r="C2564" s="0" t="s">
        <v>145</v>
      </c>
      <c r="D2564" s="29" t="n">
        <v>10924991</v>
      </c>
      <c r="E2564" s="0" t="n">
        <v>63665</v>
      </c>
    </row>
    <row r="2565" customFormat="false" ht="12.75" hidden="false" customHeight="false" outlineLevel="0" collapsed="false">
      <c r="A2565" s="0" t="n">
        <v>5089</v>
      </c>
      <c r="B2565" s="0" t="n">
        <v>411</v>
      </c>
      <c r="C2565" s="0" t="s">
        <v>2851</v>
      </c>
      <c r="D2565" s="29" t="n">
        <v>0</v>
      </c>
      <c r="E2565" s="0" t="n">
        <v>411</v>
      </c>
    </row>
    <row r="2566" customFormat="false" ht="12.75" hidden="false" customHeight="false" outlineLevel="0" collapsed="false">
      <c r="A2566" s="0" t="n">
        <v>8549</v>
      </c>
      <c r="B2566" s="0" t="n">
        <v>56978</v>
      </c>
      <c r="C2566" s="0" t="s">
        <v>2852</v>
      </c>
      <c r="D2566" s="29" t="n">
        <v>0</v>
      </c>
      <c r="E2566" s="0" t="n">
        <v>56978</v>
      </c>
    </row>
    <row r="2567" customFormat="false" ht="12.75" hidden="false" customHeight="false" outlineLevel="0" collapsed="false">
      <c r="A2567" s="0" t="n">
        <v>5447</v>
      </c>
      <c r="B2567" s="0" t="n">
        <v>32894</v>
      </c>
      <c r="C2567" s="0" t="s">
        <v>2853</v>
      </c>
      <c r="D2567" s="29" t="n">
        <v>0</v>
      </c>
      <c r="E2567" s="0" t="n">
        <v>32894</v>
      </c>
    </row>
    <row r="2568" customFormat="false" ht="12.75" hidden="false" customHeight="false" outlineLevel="0" collapsed="false">
      <c r="A2568" s="0" t="n">
        <v>5884</v>
      </c>
      <c r="B2568" s="0" t="n">
        <v>58525</v>
      </c>
      <c r="C2568" s="0" t="s">
        <v>89</v>
      </c>
      <c r="D2568" s="29" t="n">
        <v>18517730</v>
      </c>
      <c r="E2568" s="0" t="n">
        <v>58525</v>
      </c>
    </row>
    <row r="2569" customFormat="false" ht="12.75" hidden="false" customHeight="false" outlineLevel="0" collapsed="false">
      <c r="A2569" s="0" t="n">
        <v>5368</v>
      </c>
      <c r="B2569" s="0" t="n">
        <v>26140</v>
      </c>
      <c r="C2569" s="0" t="s">
        <v>2854</v>
      </c>
      <c r="D2569" s="29" t="n">
        <v>500000</v>
      </c>
      <c r="E2569" s="0" t="n">
        <v>26140</v>
      </c>
    </row>
    <row r="2570" customFormat="false" ht="12.75" hidden="false" customHeight="false" outlineLevel="0" collapsed="false">
      <c r="A2570" s="0" t="n">
        <v>6607</v>
      </c>
      <c r="B2570" s="0" t="n">
        <v>51498</v>
      </c>
      <c r="C2570" s="0" t="s">
        <v>2855</v>
      </c>
      <c r="D2570" s="29" t="n">
        <v>100000000</v>
      </c>
      <c r="E2570" s="0" t="n">
        <v>51498</v>
      </c>
    </row>
    <row r="2571" customFormat="false" ht="12.75" hidden="false" customHeight="false" outlineLevel="0" collapsed="false">
      <c r="A2571" s="0" t="n">
        <v>5377</v>
      </c>
      <c r="B2571" s="0" t="n">
        <v>26211</v>
      </c>
      <c r="C2571" s="0" t="s">
        <v>2856</v>
      </c>
      <c r="D2571" s="29" t="n">
        <v>0</v>
      </c>
      <c r="E2571" s="0" t="n">
        <v>26211</v>
      </c>
    </row>
    <row r="2572" customFormat="false" ht="12.75" hidden="false" customHeight="false" outlineLevel="0" collapsed="false">
      <c r="A2572" s="0" t="n">
        <v>6871</v>
      </c>
      <c r="B2572" s="0" t="n">
        <v>66049</v>
      </c>
      <c r="C2572" s="0" t="s">
        <v>2857</v>
      </c>
      <c r="D2572" s="29" t="n">
        <v>0</v>
      </c>
      <c r="E2572" s="0" t="n">
        <v>66049</v>
      </c>
    </row>
    <row r="2573" customFormat="false" ht="12.75" hidden="false" customHeight="false" outlineLevel="0" collapsed="false">
      <c r="A2573" s="0" t="n">
        <v>5193</v>
      </c>
      <c r="B2573" s="0" t="n">
        <v>2418</v>
      </c>
      <c r="C2573" s="0" t="s">
        <v>2858</v>
      </c>
      <c r="D2573" s="29" t="n">
        <v>3000000</v>
      </c>
      <c r="E2573" s="0" t="n">
        <v>2418</v>
      </c>
    </row>
    <row r="2574" customFormat="false" ht="12.75" hidden="false" customHeight="false" outlineLevel="0" collapsed="false">
      <c r="A2574" s="0" t="n">
        <v>8622</v>
      </c>
      <c r="B2574" s="0" t="n">
        <v>26141</v>
      </c>
      <c r="C2574" s="0" t="s">
        <v>429</v>
      </c>
      <c r="D2574" s="29" t="n">
        <v>200000</v>
      </c>
      <c r="E2574" s="0" t="n">
        <v>26141</v>
      </c>
    </row>
    <row r="2575" customFormat="false" ht="12.75" hidden="false" customHeight="false" outlineLevel="0" collapsed="false">
      <c r="A2575" s="0" t="n">
        <v>9552</v>
      </c>
      <c r="B2575" s="0" t="n">
        <v>87934</v>
      </c>
      <c r="C2575" s="0" t="s">
        <v>2859</v>
      </c>
      <c r="D2575" s="29" t="n">
        <v>1</v>
      </c>
      <c r="E2575" s="0" t="n">
        <v>87934</v>
      </c>
    </row>
    <row r="2576" customFormat="false" ht="12.75" hidden="false" customHeight="false" outlineLevel="0" collapsed="false">
      <c r="A2576" s="0" t="n">
        <v>9943</v>
      </c>
      <c r="B2576" s="0" t="n">
        <v>100356</v>
      </c>
      <c r="C2576" s="0" t="s">
        <v>2860</v>
      </c>
      <c r="D2576" s="29" t="n">
        <v>16000</v>
      </c>
      <c r="E2576" s="0" t="n">
        <v>100356</v>
      </c>
    </row>
    <row r="2577" customFormat="false" ht="12.75" hidden="false" customHeight="false" outlineLevel="0" collapsed="false">
      <c r="A2577" s="0" t="n">
        <v>8849</v>
      </c>
      <c r="B2577" s="0" t="n">
        <v>87420</v>
      </c>
      <c r="C2577" s="0" t="s">
        <v>2861</v>
      </c>
      <c r="D2577" s="29" t="n">
        <v>2000000</v>
      </c>
      <c r="E2577" s="0" t="n">
        <v>87420</v>
      </c>
    </row>
    <row r="2578" customFormat="false" ht="12.75" hidden="false" customHeight="false" outlineLevel="0" collapsed="false">
      <c r="A2578" s="0" t="n">
        <v>5480</v>
      </c>
      <c r="B2578" s="0" t="n">
        <v>37110</v>
      </c>
      <c r="C2578" s="0" t="s">
        <v>2862</v>
      </c>
      <c r="D2578" s="29" t="n">
        <v>100000000</v>
      </c>
      <c r="E2578" s="0" t="n">
        <v>37110</v>
      </c>
    </row>
    <row r="2579" customFormat="false" ht="12.75" hidden="false" customHeight="false" outlineLevel="0" collapsed="false">
      <c r="A2579" s="0" t="n">
        <v>10352</v>
      </c>
      <c r="B2579" s="0" t="n">
        <v>151246</v>
      </c>
      <c r="C2579" s="0" t="s">
        <v>2863</v>
      </c>
      <c r="D2579" s="29" t="n">
        <v>0</v>
      </c>
      <c r="E2579" s="0" t="n">
        <v>151246</v>
      </c>
    </row>
    <row r="2580" customFormat="false" ht="12.75" hidden="false" customHeight="false" outlineLevel="0" collapsed="false">
      <c r="A2580" s="0" t="n">
        <v>9443</v>
      </c>
      <c r="B2580" s="0" t="n">
        <v>53052</v>
      </c>
      <c r="C2580" s="0" t="s">
        <v>2864</v>
      </c>
      <c r="D2580" s="29" t="n">
        <v>400000</v>
      </c>
      <c r="E2580" s="0" t="n">
        <v>53052</v>
      </c>
    </row>
    <row r="2581" customFormat="false" ht="12.75" hidden="false" customHeight="false" outlineLevel="0" collapsed="false">
      <c r="A2581" s="0" t="n">
        <v>8473</v>
      </c>
      <c r="B2581" s="0" t="n">
        <v>82643</v>
      </c>
      <c r="C2581" s="0" t="s">
        <v>2865</v>
      </c>
      <c r="D2581" s="29" t="n">
        <v>393659</v>
      </c>
      <c r="E2581" s="0" t="n">
        <v>82643</v>
      </c>
    </row>
    <row r="2582" customFormat="false" ht="12.75" hidden="false" customHeight="false" outlineLevel="0" collapsed="false">
      <c r="A2582" s="0" t="n">
        <v>9186</v>
      </c>
      <c r="B2582" s="0" t="n">
        <v>71343</v>
      </c>
      <c r="C2582" s="0" t="s">
        <v>2866</v>
      </c>
      <c r="D2582" s="29" t="n">
        <v>4000</v>
      </c>
      <c r="E2582" s="0" t="n">
        <v>71343</v>
      </c>
    </row>
    <row r="2583" customFormat="false" ht="12.75" hidden="false" customHeight="false" outlineLevel="0" collapsed="false">
      <c r="A2583" s="0" t="n">
        <v>5682</v>
      </c>
      <c r="B2583" s="0" t="n">
        <v>53132</v>
      </c>
      <c r="C2583" s="0" t="s">
        <v>2867</v>
      </c>
      <c r="D2583" s="29" t="n">
        <v>0</v>
      </c>
      <c r="E2583" s="0" t="n">
        <v>53132</v>
      </c>
    </row>
    <row r="2584" customFormat="false" ht="12.75" hidden="false" customHeight="false" outlineLevel="0" collapsed="false">
      <c r="A2584" s="0" t="n">
        <v>10261</v>
      </c>
      <c r="B2584" s="0" t="n">
        <v>94490</v>
      </c>
      <c r="C2584" s="0" t="s">
        <v>2868</v>
      </c>
      <c r="D2584" s="29" t="n">
        <v>4000000</v>
      </c>
      <c r="E2584" s="0" t="n">
        <v>94490</v>
      </c>
    </row>
    <row r="2585" customFormat="false" ht="12.75" hidden="false" customHeight="false" outlineLevel="0" collapsed="false">
      <c r="A2585" s="0" t="n">
        <v>10313</v>
      </c>
      <c r="B2585" s="0" t="n">
        <v>133698</v>
      </c>
      <c r="C2585" s="0" t="s">
        <v>2869</v>
      </c>
      <c r="D2585" s="29" t="n">
        <v>14000</v>
      </c>
      <c r="E2585" s="0" t="n">
        <v>133698</v>
      </c>
    </row>
    <row r="2586" customFormat="false" ht="12.75" hidden="false" customHeight="false" outlineLevel="0" collapsed="false">
      <c r="A2586" s="0" t="n">
        <v>5194</v>
      </c>
      <c r="B2586" s="0" t="n">
        <v>2425</v>
      </c>
      <c r="C2586" s="0" t="s">
        <v>2870</v>
      </c>
      <c r="D2586" s="29" t="n">
        <v>0</v>
      </c>
      <c r="E2586" s="0" t="n">
        <v>2425</v>
      </c>
    </row>
    <row r="2587" customFormat="false" ht="12.75" hidden="false" customHeight="false" outlineLevel="0" collapsed="false">
      <c r="A2587" s="0" t="n">
        <v>6661</v>
      </c>
      <c r="B2587" s="0" t="n">
        <v>31699</v>
      </c>
      <c r="C2587" s="0" t="s">
        <v>94</v>
      </c>
      <c r="D2587" s="29" t="n">
        <v>14976282</v>
      </c>
      <c r="E2587" s="0" t="n">
        <v>31699</v>
      </c>
    </row>
    <row r="2588" customFormat="false" ht="12.75" hidden="false" customHeight="false" outlineLevel="0" collapsed="false">
      <c r="A2588" s="0" t="n">
        <v>7447</v>
      </c>
      <c r="B2588" s="0" t="n">
        <v>32988</v>
      </c>
      <c r="C2588" s="0" t="s">
        <v>2871</v>
      </c>
      <c r="D2588" s="29" t="n">
        <v>0</v>
      </c>
      <c r="E2588" s="0" t="n">
        <v>32988</v>
      </c>
    </row>
    <row r="2589" customFormat="false" ht="12.75" hidden="false" customHeight="false" outlineLevel="0" collapsed="false">
      <c r="A2589" s="0" t="n">
        <v>9271</v>
      </c>
      <c r="B2589" s="0" t="n">
        <v>80139</v>
      </c>
      <c r="C2589" s="0" t="s">
        <v>2872</v>
      </c>
      <c r="D2589" s="29" t="n">
        <v>600000</v>
      </c>
      <c r="E2589" s="0" t="n">
        <v>80139</v>
      </c>
    </row>
    <row r="2590" customFormat="false" ht="12.75" hidden="false" customHeight="false" outlineLevel="0" collapsed="false">
      <c r="A2590" s="0" t="n">
        <v>6778</v>
      </c>
      <c r="B2590" s="0" t="n">
        <v>64502</v>
      </c>
      <c r="C2590" s="0" t="s">
        <v>2873</v>
      </c>
      <c r="D2590" s="29" t="n">
        <v>9343000</v>
      </c>
      <c r="E2590" s="0" t="n">
        <v>64502</v>
      </c>
    </row>
    <row r="2591" customFormat="false" ht="12.75" hidden="false" customHeight="false" outlineLevel="0" collapsed="false">
      <c r="A2591" s="0" t="n">
        <v>8036</v>
      </c>
      <c r="B2591" s="0" t="n">
        <v>78998</v>
      </c>
      <c r="C2591" s="0" t="s">
        <v>2874</v>
      </c>
      <c r="D2591" s="29" t="n">
        <v>656974</v>
      </c>
      <c r="E2591" s="0" t="n">
        <v>78998</v>
      </c>
    </row>
    <row r="2592" customFormat="false" ht="12.75" hidden="false" customHeight="false" outlineLevel="0" collapsed="false">
      <c r="A2592" s="0" t="n">
        <v>5662</v>
      </c>
      <c r="B2592" s="0" t="n">
        <v>52568</v>
      </c>
      <c r="C2592" s="0" t="s">
        <v>2875</v>
      </c>
      <c r="D2592" s="29" t="n">
        <v>0</v>
      </c>
      <c r="E2592" s="0" t="n">
        <v>52568</v>
      </c>
    </row>
    <row r="2593" customFormat="false" ht="12.75" hidden="false" customHeight="false" outlineLevel="0" collapsed="false">
      <c r="A2593" s="0" t="n">
        <v>7225</v>
      </c>
      <c r="B2593" s="0" t="n">
        <v>66343</v>
      </c>
      <c r="C2593" s="0" t="s">
        <v>2876</v>
      </c>
      <c r="D2593" s="29" t="n">
        <v>4030792</v>
      </c>
      <c r="E2593" s="0" t="n">
        <v>66343</v>
      </c>
    </row>
    <row r="2594" customFormat="false" ht="12.75" hidden="false" customHeight="false" outlineLevel="0" collapsed="false">
      <c r="A2594" s="0" t="n">
        <v>8686</v>
      </c>
      <c r="B2594" s="0" t="n">
        <v>88445</v>
      </c>
      <c r="C2594" s="0" t="s">
        <v>2877</v>
      </c>
      <c r="D2594" s="29" t="n">
        <v>20000</v>
      </c>
      <c r="E2594" s="0" t="n">
        <v>88445</v>
      </c>
    </row>
    <row r="2595" customFormat="false" ht="12.75" hidden="false" customHeight="false" outlineLevel="0" collapsed="false">
      <c r="A2595" s="0" t="n">
        <v>8492</v>
      </c>
      <c r="B2595" s="0" t="n">
        <v>86400</v>
      </c>
      <c r="C2595" s="0" t="s">
        <v>2878</v>
      </c>
      <c r="D2595" s="29" t="n">
        <v>160000</v>
      </c>
      <c r="E2595" s="0" t="n">
        <v>86400</v>
      </c>
    </row>
    <row r="2596" customFormat="false" ht="12.75" hidden="false" customHeight="false" outlineLevel="0" collapsed="false">
      <c r="A2596" s="0" t="n">
        <v>7076</v>
      </c>
      <c r="B2596" s="0" t="n">
        <v>11213</v>
      </c>
      <c r="C2596" s="0" t="s">
        <v>2879</v>
      </c>
      <c r="D2596" s="29" t="n">
        <v>10000</v>
      </c>
      <c r="E2596" s="0" t="n">
        <v>11213</v>
      </c>
    </row>
    <row r="2597" customFormat="false" ht="12.75" hidden="false" customHeight="false" outlineLevel="0" collapsed="false">
      <c r="A2597" s="0" t="n">
        <v>8616</v>
      </c>
      <c r="B2597" s="0" t="n">
        <v>63737</v>
      </c>
      <c r="C2597" s="0" t="s">
        <v>2880</v>
      </c>
      <c r="D2597" s="29" t="n">
        <v>43252</v>
      </c>
      <c r="E2597" s="0" t="n">
        <v>63737</v>
      </c>
    </row>
    <row r="2598" customFormat="false" ht="12.75" hidden="false" customHeight="false" outlineLevel="0" collapsed="false">
      <c r="A2598" s="0" t="n">
        <v>9630</v>
      </c>
      <c r="B2598" s="0" t="n">
        <v>83164</v>
      </c>
      <c r="C2598" s="0" t="s">
        <v>2881</v>
      </c>
      <c r="D2598" s="29" t="n">
        <v>200000</v>
      </c>
      <c r="E2598" s="0" t="n">
        <v>83164</v>
      </c>
    </row>
    <row r="2599" customFormat="false" ht="12.75" hidden="false" customHeight="false" outlineLevel="0" collapsed="false">
      <c r="A2599" s="0" t="n">
        <v>9642</v>
      </c>
      <c r="B2599" s="0" t="n">
        <v>71146</v>
      </c>
      <c r="C2599" s="0" t="s">
        <v>2882</v>
      </c>
      <c r="D2599" s="29" t="n">
        <v>2000000</v>
      </c>
      <c r="E2599" s="0" t="n">
        <v>71146</v>
      </c>
    </row>
    <row r="2600" customFormat="false" ht="12.75" hidden="false" customHeight="false" outlineLevel="0" collapsed="false">
      <c r="A2600" s="0" t="n">
        <v>6582</v>
      </c>
      <c r="B2600" s="0" t="n">
        <v>57196</v>
      </c>
      <c r="C2600" s="0" t="s">
        <v>2883</v>
      </c>
      <c r="D2600" s="29" t="n">
        <v>100000000</v>
      </c>
      <c r="E2600" s="0" t="n">
        <v>57196</v>
      </c>
    </row>
    <row r="2601" customFormat="false" ht="12.75" hidden="false" customHeight="false" outlineLevel="0" collapsed="false">
      <c r="A2601" s="0" t="n">
        <v>5683</v>
      </c>
      <c r="B2601" s="0" t="n">
        <v>53133</v>
      </c>
      <c r="C2601" s="0" t="s">
        <v>2884</v>
      </c>
      <c r="D2601" s="29" t="n">
        <v>1500000</v>
      </c>
      <c r="E2601" s="0" t="n">
        <v>53133</v>
      </c>
    </row>
    <row r="2602" customFormat="false" ht="12.75" hidden="false" customHeight="false" outlineLevel="0" collapsed="false">
      <c r="A2602" s="0" t="n">
        <v>9187</v>
      </c>
      <c r="B2602" s="0" t="n">
        <v>86376</v>
      </c>
      <c r="C2602" s="0" t="s">
        <v>2885</v>
      </c>
      <c r="D2602" s="29" t="n">
        <v>2000</v>
      </c>
      <c r="E2602" s="0" t="n">
        <v>86376</v>
      </c>
    </row>
    <row r="2603" customFormat="false" ht="12.75" hidden="false" customHeight="false" outlineLevel="0" collapsed="false">
      <c r="A2603" s="0" t="n">
        <v>8806</v>
      </c>
      <c r="B2603" s="0" t="n">
        <v>76161</v>
      </c>
      <c r="C2603" s="0" t="s">
        <v>2886</v>
      </c>
      <c r="D2603" s="29" t="n">
        <v>800000</v>
      </c>
      <c r="E2603" s="0" t="n">
        <v>76161</v>
      </c>
    </row>
    <row r="2604" customFormat="false" ht="12.75" hidden="false" customHeight="false" outlineLevel="0" collapsed="false">
      <c r="A2604" s="0" t="n">
        <v>5043</v>
      </c>
      <c r="B2604" s="0" t="n">
        <v>167</v>
      </c>
      <c r="C2604" s="0" t="s">
        <v>2887</v>
      </c>
      <c r="D2604" s="29" t="n">
        <v>23437500</v>
      </c>
      <c r="E2604" s="0" t="n">
        <v>167</v>
      </c>
    </row>
    <row r="2605" customFormat="false" ht="12.75" hidden="false" customHeight="false" outlineLevel="0" collapsed="false">
      <c r="A2605" s="0" t="n">
        <v>5548</v>
      </c>
      <c r="B2605" s="0" t="n">
        <v>49570</v>
      </c>
      <c r="C2605" s="0" t="s">
        <v>2888</v>
      </c>
      <c r="D2605" s="29" t="n">
        <v>0</v>
      </c>
      <c r="E2605" s="0" t="n">
        <v>49570</v>
      </c>
    </row>
    <row r="2606" customFormat="false" ht="12.75" hidden="false" customHeight="false" outlineLevel="0" collapsed="false">
      <c r="A2606" s="0" t="n">
        <v>7553</v>
      </c>
      <c r="B2606" s="0" t="n">
        <v>2446</v>
      </c>
      <c r="C2606" s="0" t="s">
        <v>2889</v>
      </c>
      <c r="D2606" s="29" t="n">
        <v>200000</v>
      </c>
      <c r="E2606" s="0" t="n">
        <v>2446</v>
      </c>
    </row>
    <row r="2607" customFormat="false" ht="12.75" hidden="false" customHeight="false" outlineLevel="0" collapsed="false">
      <c r="A2607" s="0" t="n">
        <v>9188</v>
      </c>
      <c r="B2607" s="0" t="n">
        <v>88685</v>
      </c>
      <c r="C2607" s="0" t="s">
        <v>2890</v>
      </c>
      <c r="D2607" s="29" t="n">
        <v>2000</v>
      </c>
      <c r="E2607" s="0" t="n">
        <v>88685</v>
      </c>
    </row>
    <row r="2608" customFormat="false" ht="12.75" hidden="false" customHeight="false" outlineLevel="0" collapsed="false">
      <c r="A2608" s="0" t="n">
        <v>10284</v>
      </c>
      <c r="B2608" s="0" t="n">
        <v>138830</v>
      </c>
      <c r="C2608" s="0" t="s">
        <v>2891</v>
      </c>
      <c r="D2608" s="29" t="n">
        <v>40000</v>
      </c>
      <c r="E2608" s="0" t="n">
        <v>138830</v>
      </c>
    </row>
    <row r="2609" customFormat="false" ht="12.75" hidden="false" customHeight="false" outlineLevel="0" collapsed="false">
      <c r="A2609" s="0" t="n">
        <v>9981</v>
      </c>
      <c r="B2609" s="0" t="n">
        <v>115204</v>
      </c>
      <c r="C2609" s="0" t="s">
        <v>2892</v>
      </c>
      <c r="D2609" s="29" t="n">
        <v>8000</v>
      </c>
      <c r="E2609" s="0" t="n">
        <v>115204</v>
      </c>
    </row>
    <row r="2610" customFormat="false" ht="12.75" hidden="false" customHeight="false" outlineLevel="0" collapsed="false">
      <c r="A2610" s="0" t="n">
        <v>9668</v>
      </c>
      <c r="B2610" s="0" t="n">
        <v>99077</v>
      </c>
      <c r="C2610" s="0" t="s">
        <v>2893</v>
      </c>
      <c r="D2610" s="29" t="n">
        <v>0</v>
      </c>
      <c r="E2610" s="0" t="n">
        <v>99077</v>
      </c>
    </row>
    <row r="2611" customFormat="false" ht="12.75" hidden="false" customHeight="false" outlineLevel="0" collapsed="false">
      <c r="A2611" s="0" t="n">
        <v>6881</v>
      </c>
      <c r="B2611" s="0" t="n">
        <v>51231</v>
      </c>
      <c r="C2611" s="0" t="s">
        <v>2894</v>
      </c>
      <c r="D2611" s="29" t="n">
        <v>160000</v>
      </c>
      <c r="E2611" s="0" t="n">
        <v>51231</v>
      </c>
    </row>
    <row r="2612" customFormat="false" ht="12.75" hidden="false" customHeight="false" outlineLevel="0" collapsed="false">
      <c r="A2612" s="0" t="n">
        <v>10031</v>
      </c>
      <c r="B2612" s="0" t="n">
        <v>90515</v>
      </c>
      <c r="C2612" s="0" t="s">
        <v>2895</v>
      </c>
      <c r="D2612" s="29" t="n">
        <v>240000</v>
      </c>
      <c r="E2612" s="0" t="n">
        <v>90515</v>
      </c>
    </row>
    <row r="2613" customFormat="false" ht="12.75" hidden="false" customHeight="false" outlineLevel="0" collapsed="false">
      <c r="A2613" s="0" t="n">
        <v>8477</v>
      </c>
      <c r="B2613" s="0" t="n">
        <v>86686</v>
      </c>
      <c r="C2613" s="0" t="s">
        <v>2896</v>
      </c>
      <c r="D2613" s="29" t="n">
        <v>80000</v>
      </c>
      <c r="E2613" s="0" t="n">
        <v>86686</v>
      </c>
    </row>
    <row r="2614" customFormat="false" ht="12.75" hidden="false" customHeight="false" outlineLevel="0" collapsed="false">
      <c r="A2614" s="0" t="n">
        <v>9711</v>
      </c>
      <c r="B2614" s="0" t="n">
        <v>83205</v>
      </c>
      <c r="C2614" s="0" t="s">
        <v>2897</v>
      </c>
      <c r="D2614" s="29" t="n">
        <v>4000000</v>
      </c>
      <c r="E2614" s="0" t="n">
        <v>83205</v>
      </c>
    </row>
    <row r="2615" customFormat="false" ht="12.75" hidden="false" customHeight="false" outlineLevel="0" collapsed="false">
      <c r="A2615" s="0" t="n">
        <v>6831</v>
      </c>
      <c r="B2615" s="0" t="n">
        <v>51233</v>
      </c>
      <c r="C2615" s="0" t="s">
        <v>2898</v>
      </c>
      <c r="D2615" s="29" t="n">
        <v>400000</v>
      </c>
      <c r="E2615" s="0" t="n">
        <v>51233</v>
      </c>
    </row>
    <row r="2616" customFormat="false" ht="12.75" hidden="false" customHeight="false" outlineLevel="0" collapsed="false">
      <c r="A2616" s="0" t="n">
        <v>8771</v>
      </c>
      <c r="B2616" s="0" t="n">
        <v>72012</v>
      </c>
      <c r="C2616" s="0" t="s">
        <v>2899</v>
      </c>
      <c r="D2616" s="29" t="n">
        <v>19973915</v>
      </c>
      <c r="E2616" s="0" t="n">
        <v>72012</v>
      </c>
    </row>
    <row r="2617" customFormat="false" ht="12.75" hidden="false" customHeight="false" outlineLevel="0" collapsed="false">
      <c r="A2617" s="0" t="n">
        <v>5971</v>
      </c>
      <c r="B2617" s="0" t="n">
        <v>62088</v>
      </c>
      <c r="C2617" s="0" t="s">
        <v>2900</v>
      </c>
      <c r="D2617" s="29" t="n">
        <v>29562723</v>
      </c>
      <c r="E2617" s="0" t="n">
        <v>62088</v>
      </c>
    </row>
    <row r="2618" customFormat="false" ht="12.75" hidden="false" customHeight="false" outlineLevel="0" collapsed="false">
      <c r="A2618" s="0" t="n">
        <v>6075</v>
      </c>
      <c r="B2618" s="0" t="n">
        <v>65217</v>
      </c>
      <c r="C2618" s="0" t="s">
        <v>2901</v>
      </c>
      <c r="D2618" s="29" t="n">
        <v>800000</v>
      </c>
      <c r="E2618" s="0" t="n">
        <v>65217</v>
      </c>
    </row>
    <row r="2619" customFormat="false" ht="12.75" hidden="false" customHeight="false" outlineLevel="0" collapsed="false">
      <c r="A2619" s="0" t="n">
        <v>6804</v>
      </c>
      <c r="B2619" s="0" t="n">
        <v>72945</v>
      </c>
      <c r="C2619" s="0" t="s">
        <v>2902</v>
      </c>
      <c r="D2619" s="29" t="n">
        <v>600000</v>
      </c>
      <c r="E2619" s="0" t="n">
        <v>72945</v>
      </c>
    </row>
    <row r="2620" customFormat="false" ht="12.75" hidden="false" customHeight="false" outlineLevel="0" collapsed="false">
      <c r="A2620" s="0" t="n">
        <v>9976</v>
      </c>
      <c r="B2620" s="0" t="n">
        <v>115384</v>
      </c>
      <c r="C2620" s="0" t="s">
        <v>2903</v>
      </c>
      <c r="D2620" s="29" t="n">
        <v>1</v>
      </c>
      <c r="E2620" s="0" t="n">
        <v>115384</v>
      </c>
    </row>
    <row r="2621" customFormat="false" ht="12.75" hidden="false" customHeight="false" outlineLevel="0" collapsed="false">
      <c r="A2621" s="0" t="n">
        <v>5835</v>
      </c>
      <c r="B2621" s="0" t="n">
        <v>57266</v>
      </c>
      <c r="C2621" s="0" t="s">
        <v>2904</v>
      </c>
      <c r="D2621" s="29" t="n">
        <v>24089200</v>
      </c>
      <c r="E2621" s="0" t="n">
        <v>57266</v>
      </c>
    </row>
    <row r="2622" customFormat="false" ht="12.75" hidden="false" customHeight="false" outlineLevel="0" collapsed="false">
      <c r="A2622" s="0" t="n">
        <v>8471</v>
      </c>
      <c r="B2622" s="0" t="n">
        <v>54881</v>
      </c>
      <c r="C2622" s="0" t="s">
        <v>2905</v>
      </c>
      <c r="D2622" s="29" t="n">
        <v>332952</v>
      </c>
      <c r="E2622" s="0" t="n">
        <v>54881</v>
      </c>
    </row>
    <row r="2623" customFormat="false" ht="12.75" hidden="false" customHeight="false" outlineLevel="0" collapsed="false">
      <c r="A2623" s="0" t="n">
        <v>7086</v>
      </c>
      <c r="B2623" s="0" t="n">
        <v>70855</v>
      </c>
      <c r="C2623" s="0" t="s">
        <v>2906</v>
      </c>
      <c r="D2623" s="29" t="n">
        <v>1786512</v>
      </c>
      <c r="E2623" s="0" t="n">
        <v>70855</v>
      </c>
    </row>
    <row r="2624" customFormat="false" ht="12.75" hidden="false" customHeight="false" outlineLevel="0" collapsed="false">
      <c r="A2624" s="0" t="n">
        <v>7538</v>
      </c>
      <c r="B2624" s="0" t="n">
        <v>79989</v>
      </c>
      <c r="C2624" s="0" t="s">
        <v>2907</v>
      </c>
      <c r="D2624" s="29" t="n">
        <v>1</v>
      </c>
      <c r="E2624" s="0" t="n">
        <v>79989</v>
      </c>
    </row>
    <row r="2625" customFormat="false" ht="12.75" hidden="false" customHeight="false" outlineLevel="0" collapsed="false">
      <c r="A2625" s="0" t="n">
        <v>5740</v>
      </c>
      <c r="B2625" s="0" t="n">
        <v>54893</v>
      </c>
      <c r="C2625" s="0" t="s">
        <v>2908</v>
      </c>
      <c r="D2625" s="29" t="n">
        <v>5000000</v>
      </c>
      <c r="E2625" s="0" t="n">
        <v>54893</v>
      </c>
    </row>
    <row r="2626" customFormat="false" ht="12.75" hidden="false" customHeight="false" outlineLevel="0" collapsed="false">
      <c r="A2626" s="0" t="n">
        <v>8639</v>
      </c>
      <c r="B2626" s="0" t="n">
        <v>82313</v>
      </c>
      <c r="C2626" s="0" t="s">
        <v>2909</v>
      </c>
      <c r="D2626" s="29" t="n">
        <v>12000000</v>
      </c>
      <c r="E2626" s="0" t="n">
        <v>82313</v>
      </c>
    </row>
    <row r="2627" customFormat="false" ht="12.75" hidden="false" customHeight="false" outlineLevel="0" collapsed="false">
      <c r="A2627" s="0" t="n">
        <v>7606</v>
      </c>
      <c r="B2627" s="0" t="n">
        <v>80072</v>
      </c>
      <c r="C2627" s="0" t="s">
        <v>2910</v>
      </c>
      <c r="D2627" s="29" t="n">
        <v>1</v>
      </c>
      <c r="E2627" s="0" t="n">
        <v>80072</v>
      </c>
    </row>
    <row r="2628" customFormat="false" ht="12.75" hidden="false" customHeight="false" outlineLevel="0" collapsed="false">
      <c r="A2628" s="0" t="n">
        <v>5298</v>
      </c>
      <c r="B2628" s="0" t="n">
        <v>6001</v>
      </c>
      <c r="C2628" s="0" t="s">
        <v>2911</v>
      </c>
      <c r="D2628" s="29" t="n">
        <v>0</v>
      </c>
      <c r="E2628" s="0" t="n">
        <v>6001</v>
      </c>
    </row>
    <row r="2629" customFormat="false" ht="12.75" hidden="false" customHeight="false" outlineLevel="0" collapsed="false">
      <c r="A2629" s="0" t="n">
        <v>8705</v>
      </c>
      <c r="B2629" s="0" t="n">
        <v>83434</v>
      </c>
      <c r="C2629" s="0" t="s">
        <v>2912</v>
      </c>
      <c r="D2629" s="29" t="n">
        <v>0</v>
      </c>
      <c r="E2629" s="0" t="n">
        <v>83434</v>
      </c>
    </row>
    <row r="2630" customFormat="false" ht="12.75" hidden="false" customHeight="false" outlineLevel="0" collapsed="false">
      <c r="A2630" s="0" t="n">
        <v>9811</v>
      </c>
      <c r="B2630" s="0" t="n">
        <v>102278</v>
      </c>
      <c r="C2630" s="0" t="s">
        <v>2913</v>
      </c>
      <c r="D2630" s="29" t="n">
        <v>20000</v>
      </c>
      <c r="E2630" s="0" t="n">
        <v>102278</v>
      </c>
    </row>
    <row r="2631" customFormat="false" ht="12.75" hidden="false" customHeight="false" outlineLevel="0" collapsed="false">
      <c r="A2631" s="0" t="n">
        <v>9775</v>
      </c>
      <c r="B2631" s="0" t="n">
        <v>101722</v>
      </c>
      <c r="C2631" s="0" t="s">
        <v>2914</v>
      </c>
      <c r="D2631" s="29" t="n">
        <v>8000</v>
      </c>
      <c r="E2631" s="0" t="n">
        <v>101722</v>
      </c>
    </row>
    <row r="2632" customFormat="false" ht="12.75" hidden="false" customHeight="false" outlineLevel="0" collapsed="false">
      <c r="A2632" s="0" t="n">
        <v>8486</v>
      </c>
      <c r="B2632" s="0" t="n">
        <v>86703</v>
      </c>
      <c r="C2632" s="0" t="s">
        <v>2915</v>
      </c>
      <c r="D2632" s="29" t="n">
        <v>0</v>
      </c>
      <c r="E2632" s="0" t="n">
        <v>86703</v>
      </c>
    </row>
    <row r="2633" customFormat="false" ht="12.75" hidden="false" customHeight="false" outlineLevel="0" collapsed="false">
      <c r="A2633" s="0" t="n">
        <v>9189</v>
      </c>
      <c r="B2633" s="0" t="n">
        <v>58168</v>
      </c>
      <c r="C2633" s="0" t="s">
        <v>2916</v>
      </c>
      <c r="D2633" s="29" t="n">
        <v>800000</v>
      </c>
      <c r="E2633" s="0" t="n">
        <v>58168</v>
      </c>
    </row>
    <row r="2634" customFormat="false" ht="12.75" hidden="false" customHeight="false" outlineLevel="0" collapsed="false">
      <c r="A2634" s="0" t="n">
        <v>5196</v>
      </c>
      <c r="B2634" s="0" t="n">
        <v>2489</v>
      </c>
      <c r="C2634" s="0" t="s">
        <v>2917</v>
      </c>
      <c r="D2634" s="29" t="n">
        <v>0</v>
      </c>
      <c r="E2634" s="0" t="n">
        <v>2489</v>
      </c>
    </row>
    <row r="2635" customFormat="false" ht="12.75" hidden="false" customHeight="false" outlineLevel="0" collapsed="false">
      <c r="A2635" s="0" t="n">
        <v>6730</v>
      </c>
      <c r="B2635" s="0" t="n">
        <v>74229</v>
      </c>
      <c r="C2635" s="0" t="s">
        <v>2918</v>
      </c>
      <c r="D2635" s="29" t="n">
        <v>2000000</v>
      </c>
      <c r="E2635" s="0" t="n">
        <v>74229</v>
      </c>
    </row>
    <row r="2636" customFormat="false" ht="12.75" hidden="false" customHeight="false" outlineLevel="0" collapsed="false">
      <c r="A2636" s="0" t="n">
        <v>10336</v>
      </c>
      <c r="B2636" s="0" t="n">
        <v>49204</v>
      </c>
      <c r="C2636" s="0" t="s">
        <v>2919</v>
      </c>
      <c r="D2636" s="29" t="n">
        <v>240000</v>
      </c>
      <c r="E2636" s="0" t="n">
        <v>49204</v>
      </c>
    </row>
    <row r="2637" customFormat="false" ht="12.75" hidden="false" customHeight="false" outlineLevel="0" collapsed="false">
      <c r="A2637" s="0" t="n">
        <v>8047</v>
      </c>
      <c r="B2637" s="0" t="n">
        <v>76172</v>
      </c>
      <c r="C2637" s="0" t="s">
        <v>2920</v>
      </c>
      <c r="D2637" s="29" t="n">
        <v>1000000</v>
      </c>
      <c r="E2637" s="0" t="n">
        <v>76172</v>
      </c>
    </row>
    <row r="2638" customFormat="false" ht="12.75" hidden="false" customHeight="false" outlineLevel="0" collapsed="false">
      <c r="A2638" s="0" t="n">
        <v>9190</v>
      </c>
      <c r="B2638" s="0" t="n">
        <v>83492</v>
      </c>
      <c r="C2638" s="0" t="s">
        <v>2921</v>
      </c>
      <c r="D2638" s="29" t="n">
        <v>398400</v>
      </c>
      <c r="E2638" s="0" t="n">
        <v>83492</v>
      </c>
    </row>
    <row r="2639" customFormat="false" ht="12.75" hidden="false" customHeight="false" outlineLevel="0" collapsed="false">
      <c r="A2639" s="0" t="n">
        <v>5195</v>
      </c>
      <c r="B2639" s="0" t="n">
        <v>2482</v>
      </c>
      <c r="C2639" s="0" t="s">
        <v>433</v>
      </c>
      <c r="D2639" s="29" t="n">
        <v>49539895</v>
      </c>
      <c r="E2639" s="0" t="n">
        <v>2482</v>
      </c>
    </row>
    <row r="2640" customFormat="false" ht="12.75" hidden="false" customHeight="false" outlineLevel="0" collapsed="false">
      <c r="A2640" s="0" t="n">
        <v>5567</v>
      </c>
      <c r="B2640" s="0" t="n">
        <v>50668</v>
      </c>
      <c r="C2640" s="0" t="s">
        <v>2922</v>
      </c>
      <c r="D2640" s="29" t="n">
        <v>15551832</v>
      </c>
      <c r="E2640" s="0" t="n">
        <v>50668</v>
      </c>
    </row>
    <row r="2641" customFormat="false" ht="12.75" hidden="false" customHeight="false" outlineLevel="0" collapsed="false">
      <c r="A2641" s="0" t="n">
        <v>9191</v>
      </c>
      <c r="B2641" s="0" t="n">
        <v>93003</v>
      </c>
      <c r="C2641" s="0" t="s">
        <v>2923</v>
      </c>
      <c r="D2641" s="29" t="n">
        <v>2000</v>
      </c>
      <c r="E2641" s="0" t="n">
        <v>93003</v>
      </c>
    </row>
    <row r="2642" customFormat="false" ht="12.75" hidden="false" customHeight="false" outlineLevel="0" collapsed="false">
      <c r="A2642" s="0" t="n">
        <v>9561</v>
      </c>
      <c r="B2642" s="0" t="n">
        <v>97224</v>
      </c>
      <c r="C2642" s="0" t="s">
        <v>2924</v>
      </c>
      <c r="D2642" s="29" t="n">
        <v>20000</v>
      </c>
      <c r="E2642" s="0" t="n">
        <v>97224</v>
      </c>
    </row>
    <row r="2643" customFormat="false" ht="12.75" hidden="false" customHeight="false" outlineLevel="0" collapsed="false">
      <c r="A2643" s="0" t="n">
        <v>7387</v>
      </c>
      <c r="B2643" s="0" t="n">
        <v>78880</v>
      </c>
      <c r="C2643" s="0" t="s">
        <v>2925</v>
      </c>
      <c r="D2643" s="29" t="n">
        <v>1000000</v>
      </c>
      <c r="E2643" s="0" t="n">
        <v>78880</v>
      </c>
    </row>
    <row r="2644" customFormat="false" ht="12.75" hidden="false" customHeight="false" outlineLevel="0" collapsed="false">
      <c r="A2644" s="0" t="n">
        <v>9745</v>
      </c>
      <c r="B2644" s="0" t="n">
        <v>100046</v>
      </c>
      <c r="C2644" s="0" t="s">
        <v>2926</v>
      </c>
      <c r="D2644" s="29" t="n">
        <v>22520</v>
      </c>
      <c r="E2644" s="0" t="n">
        <v>100046</v>
      </c>
    </row>
    <row r="2645" customFormat="false" ht="12.75" hidden="false" customHeight="false" outlineLevel="0" collapsed="false">
      <c r="A2645" s="0" t="n">
        <v>7178</v>
      </c>
      <c r="B2645" s="0" t="n">
        <v>76619</v>
      </c>
      <c r="C2645" s="0" t="s">
        <v>2927</v>
      </c>
      <c r="D2645" s="29" t="n">
        <v>0</v>
      </c>
      <c r="E2645" s="0" t="n">
        <v>76619</v>
      </c>
    </row>
    <row r="2646" customFormat="false" ht="12.75" hidden="false" customHeight="false" outlineLevel="0" collapsed="false">
      <c r="A2646" s="0" t="n">
        <v>5449</v>
      </c>
      <c r="B2646" s="0" t="n">
        <v>33068</v>
      </c>
      <c r="C2646" s="0" t="s">
        <v>2928</v>
      </c>
      <c r="D2646" s="29" t="n">
        <v>0</v>
      </c>
      <c r="E2646" s="0" t="n">
        <v>33068</v>
      </c>
    </row>
    <row r="2647" customFormat="false" ht="12.75" hidden="false" customHeight="false" outlineLevel="0" collapsed="false">
      <c r="A2647" s="0" t="n">
        <v>9950</v>
      </c>
      <c r="B2647" s="0" t="n">
        <v>111125</v>
      </c>
      <c r="C2647" s="0" t="s">
        <v>2929</v>
      </c>
      <c r="D2647" s="29" t="n">
        <v>16000</v>
      </c>
      <c r="E2647" s="0" t="n">
        <v>111125</v>
      </c>
    </row>
    <row r="2648" customFormat="false" ht="12.75" hidden="false" customHeight="false" outlineLevel="0" collapsed="false">
      <c r="A2648" s="0" t="n">
        <v>6823</v>
      </c>
      <c r="B2648" s="0" t="n">
        <v>59398</v>
      </c>
      <c r="C2648" s="0" t="s">
        <v>2930</v>
      </c>
      <c r="D2648" s="29" t="n">
        <v>10000</v>
      </c>
      <c r="E2648" s="0" t="n">
        <v>59398</v>
      </c>
    </row>
    <row r="2649" customFormat="false" ht="12.75" hidden="false" customHeight="false" outlineLevel="0" collapsed="false">
      <c r="A2649" s="0" t="n">
        <v>6554</v>
      </c>
      <c r="B2649" s="0" t="n">
        <v>11296</v>
      </c>
      <c r="C2649" s="0" t="s">
        <v>2931</v>
      </c>
      <c r="D2649" s="29" t="n">
        <v>960000</v>
      </c>
      <c r="E2649" s="0" t="n">
        <v>11296</v>
      </c>
    </row>
    <row r="2650" customFormat="false" ht="12.75" hidden="false" customHeight="false" outlineLevel="0" collapsed="false">
      <c r="A2650" s="0" t="n">
        <v>8258</v>
      </c>
      <c r="B2650" s="0" t="n">
        <v>83255</v>
      </c>
      <c r="C2650" s="0" t="s">
        <v>2932</v>
      </c>
      <c r="D2650" s="29" t="n">
        <v>0</v>
      </c>
      <c r="E2650" s="0" t="n">
        <v>83255</v>
      </c>
    </row>
    <row r="2651" customFormat="false" ht="12.75" hidden="false" customHeight="false" outlineLevel="0" collapsed="false">
      <c r="A2651" s="0" t="n">
        <v>5961</v>
      </c>
      <c r="B2651" s="0" t="n">
        <v>61839</v>
      </c>
      <c r="C2651" s="0" t="s">
        <v>117</v>
      </c>
      <c r="D2651" s="29" t="n">
        <v>1500000</v>
      </c>
      <c r="E2651" s="0" t="n">
        <v>61839</v>
      </c>
    </row>
    <row r="2652" customFormat="false" ht="12.75" hidden="false" customHeight="false" outlineLevel="0" collapsed="false">
      <c r="A2652" s="0" t="n">
        <v>5334</v>
      </c>
      <c r="B2652" s="0" t="n">
        <v>11157</v>
      </c>
      <c r="C2652" s="0" t="s">
        <v>435</v>
      </c>
      <c r="D2652" s="29" t="n">
        <v>79562186</v>
      </c>
      <c r="E2652" s="0" t="n">
        <v>11157</v>
      </c>
    </row>
    <row r="2653" customFormat="false" ht="12.75" hidden="false" customHeight="false" outlineLevel="0" collapsed="false">
      <c r="A2653" s="0" t="n">
        <v>10353</v>
      </c>
      <c r="B2653" s="0" t="n">
        <v>151248</v>
      </c>
      <c r="C2653" s="0" t="s">
        <v>2933</v>
      </c>
      <c r="D2653" s="29" t="n">
        <v>200000</v>
      </c>
      <c r="E2653" s="0" t="n">
        <v>151248</v>
      </c>
    </row>
    <row r="2654" customFormat="false" ht="12.75" hidden="false" customHeight="false" outlineLevel="0" collapsed="false">
      <c r="A2654" s="0" t="n">
        <v>6867</v>
      </c>
      <c r="B2654" s="0" t="n">
        <v>332</v>
      </c>
      <c r="C2654" s="0" t="s">
        <v>2934</v>
      </c>
      <c r="D2654" s="29" t="n">
        <v>0</v>
      </c>
      <c r="E2654" s="0" t="n">
        <v>332</v>
      </c>
    </row>
    <row r="2655" customFormat="false" ht="12.75" hidden="false" customHeight="false" outlineLevel="0" collapsed="false">
      <c r="A2655" s="0" t="n">
        <v>9677</v>
      </c>
      <c r="B2655" s="0" t="n">
        <v>86356</v>
      </c>
      <c r="C2655" s="0" t="s">
        <v>2935</v>
      </c>
      <c r="D2655" s="29" t="n">
        <v>2000</v>
      </c>
      <c r="E2655" s="0" t="n">
        <v>86356</v>
      </c>
    </row>
    <row r="2656" customFormat="false" ht="12.75" hidden="false" customHeight="false" outlineLevel="0" collapsed="false">
      <c r="A2656" s="0" t="n">
        <v>9192</v>
      </c>
      <c r="B2656" s="0" t="n">
        <v>88683</v>
      </c>
      <c r="C2656" s="0" t="s">
        <v>2936</v>
      </c>
      <c r="D2656" s="29" t="n">
        <v>2000</v>
      </c>
      <c r="E2656" s="0" t="n">
        <v>88683</v>
      </c>
    </row>
    <row r="2657" customFormat="false" ht="12.75" hidden="false" customHeight="false" outlineLevel="0" collapsed="false">
      <c r="A2657" s="0" t="n">
        <v>9413</v>
      </c>
      <c r="B2657" s="0" t="n">
        <v>95144</v>
      </c>
      <c r="C2657" s="0" t="s">
        <v>2937</v>
      </c>
      <c r="D2657" s="29" t="n">
        <v>0</v>
      </c>
      <c r="E2657" s="0" t="n">
        <v>95144</v>
      </c>
    </row>
    <row r="2658" customFormat="false" ht="12.75" hidden="false" customHeight="false" outlineLevel="0" collapsed="false">
      <c r="A2658" s="0" t="n">
        <v>9193</v>
      </c>
      <c r="B2658" s="0" t="n">
        <v>85837</v>
      </c>
      <c r="C2658" s="0" t="s">
        <v>2938</v>
      </c>
      <c r="D2658" s="29" t="n">
        <v>0</v>
      </c>
      <c r="E2658" s="0" t="n">
        <v>85837</v>
      </c>
    </row>
    <row r="2659" customFormat="false" ht="12.75" hidden="false" customHeight="false" outlineLevel="0" collapsed="false">
      <c r="A2659" s="0" t="n">
        <v>9625</v>
      </c>
      <c r="B2659" s="0" t="n">
        <v>97888</v>
      </c>
      <c r="C2659" s="0" t="s">
        <v>2939</v>
      </c>
      <c r="D2659" s="29" t="n">
        <v>0</v>
      </c>
      <c r="E2659" s="0" t="n">
        <v>97888</v>
      </c>
    </row>
    <row r="2660" customFormat="false" ht="12.75" hidden="false" customHeight="false" outlineLevel="0" collapsed="false">
      <c r="A2660" s="0" t="n">
        <v>10090</v>
      </c>
      <c r="B2660" s="0" t="n">
        <v>118312</v>
      </c>
      <c r="C2660" s="0" t="s">
        <v>2940</v>
      </c>
      <c r="D2660" s="29" t="n">
        <v>1</v>
      </c>
      <c r="E2660" s="0" t="n">
        <v>118312</v>
      </c>
    </row>
    <row r="2661" customFormat="false" ht="12.75" hidden="false" customHeight="false" outlineLevel="0" collapsed="false">
      <c r="A2661" s="0" t="n">
        <v>7466</v>
      </c>
      <c r="B2661" s="0" t="n">
        <v>64368</v>
      </c>
      <c r="C2661" s="0" t="s">
        <v>2941</v>
      </c>
      <c r="D2661" s="29" t="n">
        <v>0</v>
      </c>
      <c r="E2661" s="0" t="n">
        <v>64368</v>
      </c>
    </row>
    <row r="2662" customFormat="false" ht="12.75" hidden="false" customHeight="false" outlineLevel="0" collapsed="false">
      <c r="A2662" s="0" t="n">
        <v>9059</v>
      </c>
      <c r="B2662" s="0" t="n">
        <v>92121</v>
      </c>
      <c r="C2662" s="0" t="s">
        <v>2942</v>
      </c>
      <c r="D2662" s="29" t="n">
        <v>4000</v>
      </c>
      <c r="E2662" s="0" t="n">
        <v>92121</v>
      </c>
    </row>
    <row r="2663" customFormat="false" ht="12.75" hidden="false" customHeight="false" outlineLevel="0" collapsed="false">
      <c r="A2663" s="0" t="n">
        <v>8074</v>
      </c>
      <c r="B2663" s="0" t="n">
        <v>51749</v>
      </c>
      <c r="C2663" s="0" t="s">
        <v>2943</v>
      </c>
      <c r="D2663" s="29" t="n">
        <v>400000</v>
      </c>
      <c r="E2663" s="0" t="n">
        <v>51749</v>
      </c>
    </row>
    <row r="2664" customFormat="false" ht="12.75" hidden="false" customHeight="false" outlineLevel="0" collapsed="false">
      <c r="A2664" s="0" t="n">
        <v>5450</v>
      </c>
      <c r="B2664" s="0" t="n">
        <v>33094</v>
      </c>
      <c r="C2664" s="0" t="s">
        <v>2944</v>
      </c>
      <c r="D2664" s="29" t="n">
        <v>5117411</v>
      </c>
      <c r="E2664" s="0" t="n">
        <v>33094</v>
      </c>
    </row>
    <row r="2665" customFormat="false" ht="12.75" hidden="false" customHeight="false" outlineLevel="0" collapsed="false">
      <c r="A2665" s="0" t="n">
        <v>7129</v>
      </c>
      <c r="B2665" s="0" t="n">
        <v>76390</v>
      </c>
      <c r="C2665" s="0" t="s">
        <v>2945</v>
      </c>
      <c r="D2665" s="29" t="n">
        <v>0</v>
      </c>
      <c r="E2665" s="0" t="n">
        <v>76390</v>
      </c>
    </row>
    <row r="2666" customFormat="false" ht="12.75" hidden="false" customHeight="false" outlineLevel="0" collapsed="false">
      <c r="A2666" s="0" t="n">
        <v>9387</v>
      </c>
      <c r="B2666" s="0" t="n">
        <v>93002</v>
      </c>
      <c r="C2666" s="0" t="s">
        <v>2946</v>
      </c>
      <c r="D2666" s="29" t="n">
        <v>2000</v>
      </c>
      <c r="E2666" s="0" t="n">
        <v>93002</v>
      </c>
    </row>
    <row r="2667" customFormat="false" ht="12.75" hidden="false" customHeight="false" outlineLevel="0" collapsed="false">
      <c r="A2667" s="0" t="n">
        <v>9451</v>
      </c>
      <c r="B2667" s="0" t="n">
        <v>95439</v>
      </c>
      <c r="C2667" s="0" t="s">
        <v>2947</v>
      </c>
      <c r="D2667" s="29" t="n">
        <v>8000</v>
      </c>
      <c r="E2667" s="0" t="n">
        <v>95439</v>
      </c>
    </row>
    <row r="2668" customFormat="false" ht="12.75" hidden="false" customHeight="false" outlineLevel="0" collapsed="false">
      <c r="A2668" s="0" t="n">
        <v>5550</v>
      </c>
      <c r="B2668" s="0" t="n">
        <v>49624</v>
      </c>
      <c r="C2668" s="0" t="s">
        <v>2948</v>
      </c>
      <c r="D2668" s="29" t="n">
        <v>798546</v>
      </c>
      <c r="E2668" s="0" t="n">
        <v>49624</v>
      </c>
    </row>
    <row r="2669" customFormat="false" ht="12.75" hidden="false" customHeight="false" outlineLevel="0" collapsed="false">
      <c r="A2669" s="0" t="n">
        <v>5706</v>
      </c>
      <c r="B2669" s="0" t="n">
        <v>53747</v>
      </c>
      <c r="C2669" s="0" t="s">
        <v>210</v>
      </c>
      <c r="D2669" s="29" t="n">
        <v>9859713</v>
      </c>
      <c r="E2669" s="0" t="n">
        <v>53747</v>
      </c>
    </row>
    <row r="2670" customFormat="false" ht="12.75" hidden="false" customHeight="false" outlineLevel="0" collapsed="false">
      <c r="A2670" s="0" t="n">
        <v>5861</v>
      </c>
      <c r="B2670" s="0" t="n">
        <v>57903</v>
      </c>
      <c r="C2670" s="0" t="s">
        <v>2949</v>
      </c>
      <c r="D2670" s="29" t="n">
        <v>0</v>
      </c>
      <c r="E2670" s="0" t="n">
        <v>57903</v>
      </c>
    </row>
    <row r="2671" customFormat="false" ht="12.75" hidden="false" customHeight="false" outlineLevel="0" collapsed="false">
      <c r="A2671" s="0" t="n">
        <v>5462</v>
      </c>
      <c r="B2671" s="0" t="n">
        <v>34426</v>
      </c>
      <c r="C2671" s="0" t="s">
        <v>2950</v>
      </c>
      <c r="D2671" s="29" t="n">
        <v>4000000</v>
      </c>
      <c r="E2671" s="0" t="n">
        <v>34426</v>
      </c>
    </row>
    <row r="2672" customFormat="false" ht="12.75" hidden="false" customHeight="false" outlineLevel="0" collapsed="false">
      <c r="A2672" s="0" t="n">
        <v>5847</v>
      </c>
      <c r="B2672" s="0" t="n">
        <v>57554</v>
      </c>
      <c r="C2672" s="0" t="s">
        <v>2951</v>
      </c>
      <c r="D2672" s="29" t="n">
        <v>3754248</v>
      </c>
      <c r="E2672" s="0" t="n">
        <v>57554</v>
      </c>
    </row>
    <row r="2673" customFormat="false" ht="12.75" hidden="false" customHeight="false" outlineLevel="0" collapsed="false">
      <c r="A2673" s="0" t="n">
        <v>7524</v>
      </c>
      <c r="B2673" s="0" t="n">
        <v>33144</v>
      </c>
      <c r="C2673" s="0" t="s">
        <v>2952</v>
      </c>
      <c r="D2673" s="29" t="n">
        <v>8000</v>
      </c>
      <c r="E2673" s="0" t="n">
        <v>33144</v>
      </c>
    </row>
    <row r="2674" customFormat="false" ht="12.75" hidden="false" customHeight="false" outlineLevel="0" collapsed="false">
      <c r="A2674" s="0" t="n">
        <v>8214</v>
      </c>
      <c r="B2674" s="0" t="n">
        <v>82319</v>
      </c>
      <c r="C2674" s="0" t="s">
        <v>2953</v>
      </c>
      <c r="D2674" s="29" t="n">
        <v>1597352</v>
      </c>
      <c r="E2674" s="0" t="n">
        <v>82319</v>
      </c>
    </row>
    <row r="2675" customFormat="false" ht="12.75" hidden="false" customHeight="false" outlineLevel="0" collapsed="false">
      <c r="A2675" s="0" t="n">
        <v>10307</v>
      </c>
      <c r="B2675" s="0" t="n">
        <v>49572</v>
      </c>
      <c r="C2675" s="0" t="s">
        <v>2954</v>
      </c>
      <c r="D2675" s="29" t="n">
        <v>1</v>
      </c>
      <c r="E2675" s="0" t="n">
        <v>49572</v>
      </c>
    </row>
    <row r="2676" customFormat="false" ht="12.75" hidden="false" customHeight="false" outlineLevel="0" collapsed="false">
      <c r="A2676" s="0" t="n">
        <v>5289</v>
      </c>
      <c r="B2676" s="0" t="n">
        <v>5607</v>
      </c>
      <c r="C2676" s="0" t="s">
        <v>2955</v>
      </c>
      <c r="D2676" s="29" t="n">
        <v>0</v>
      </c>
      <c r="E2676" s="0" t="n">
        <v>5607</v>
      </c>
    </row>
    <row r="2677" customFormat="false" ht="12.75" hidden="false" customHeight="false" outlineLevel="0" collapsed="false">
      <c r="A2677" s="0" t="n">
        <v>7580</v>
      </c>
      <c r="B2677" s="0" t="n">
        <v>80321</v>
      </c>
      <c r="C2677" s="0" t="s">
        <v>2956</v>
      </c>
      <c r="D2677" s="29" t="n">
        <v>1</v>
      </c>
      <c r="E2677" s="0" t="n">
        <v>80321</v>
      </c>
    </row>
    <row r="2678" customFormat="false" ht="12.75" hidden="false" customHeight="false" outlineLevel="0" collapsed="false">
      <c r="A2678" s="0" t="n">
        <v>10302</v>
      </c>
      <c r="B2678" s="0" t="n">
        <v>142515</v>
      </c>
      <c r="C2678" s="0" t="s">
        <v>2957</v>
      </c>
      <c r="D2678" s="29" t="n">
        <v>4000</v>
      </c>
      <c r="E2678" s="0" t="n">
        <v>142515</v>
      </c>
    </row>
    <row r="2679" customFormat="false" ht="12.75" hidden="false" customHeight="false" outlineLevel="0" collapsed="false">
      <c r="A2679" s="0" t="n">
        <v>8114</v>
      </c>
      <c r="B2679" s="0" t="n">
        <v>64724</v>
      </c>
      <c r="C2679" s="0" t="s">
        <v>2958</v>
      </c>
      <c r="D2679" s="29" t="n">
        <v>0</v>
      </c>
      <c r="E2679" s="0" t="n">
        <v>64724</v>
      </c>
    </row>
    <row r="2680" customFormat="false" ht="12.75" hidden="false" customHeight="false" outlineLevel="0" collapsed="false">
      <c r="A2680" s="0" t="n">
        <v>9670</v>
      </c>
      <c r="B2680" s="0" t="n">
        <v>99089</v>
      </c>
      <c r="C2680" s="0" t="s">
        <v>2959</v>
      </c>
      <c r="D2680" s="29" t="n">
        <v>0</v>
      </c>
      <c r="E2680" s="0" t="n">
        <v>99089</v>
      </c>
    </row>
    <row r="2681" customFormat="false" ht="12.75" hidden="false" customHeight="false" outlineLevel="0" collapsed="false">
      <c r="A2681" s="0" t="n">
        <v>6175</v>
      </c>
      <c r="B2681" s="0" t="n">
        <v>69553</v>
      </c>
      <c r="C2681" s="0" t="s">
        <v>2960</v>
      </c>
      <c r="D2681" s="29" t="n">
        <v>865656</v>
      </c>
      <c r="E2681" s="0" t="n">
        <v>69553</v>
      </c>
    </row>
    <row r="2682" customFormat="false" ht="12.75" hidden="false" customHeight="false" outlineLevel="0" collapsed="false">
      <c r="A2682" s="0" t="n">
        <v>9657</v>
      </c>
      <c r="B2682" s="0" t="n">
        <v>98790</v>
      </c>
      <c r="C2682" s="0" t="s">
        <v>2961</v>
      </c>
      <c r="D2682" s="29" t="n">
        <v>0</v>
      </c>
      <c r="E2682" s="0" t="n">
        <v>98790</v>
      </c>
    </row>
    <row r="2683" customFormat="false" ht="12.75" hidden="false" customHeight="false" outlineLevel="0" collapsed="false">
      <c r="A2683" s="0" t="n">
        <v>8285</v>
      </c>
      <c r="B2683" s="0" t="n">
        <v>26116</v>
      </c>
      <c r="C2683" s="0" t="s">
        <v>2962</v>
      </c>
      <c r="D2683" s="29" t="n">
        <v>250000</v>
      </c>
      <c r="E2683" s="0" t="n">
        <v>26116</v>
      </c>
    </row>
    <row r="2684" customFormat="false" ht="12.75" hidden="false" customHeight="false" outlineLevel="0" collapsed="false">
      <c r="A2684" s="0" t="n">
        <v>8487</v>
      </c>
      <c r="B2684" s="0" t="n">
        <v>58798</v>
      </c>
      <c r="C2684" s="0" t="s">
        <v>436</v>
      </c>
      <c r="D2684" s="29" t="n">
        <v>100000</v>
      </c>
      <c r="E2684" s="0" t="n">
        <v>58798</v>
      </c>
    </row>
    <row r="2685" customFormat="false" ht="12.75" hidden="false" customHeight="false" outlineLevel="0" collapsed="false">
      <c r="A2685" s="0" t="n">
        <v>5335</v>
      </c>
      <c r="B2685" s="0" t="n">
        <v>11160</v>
      </c>
      <c r="C2685" s="0" t="s">
        <v>2963</v>
      </c>
      <c r="D2685" s="29" t="n">
        <v>0</v>
      </c>
      <c r="E2685" s="0" t="n">
        <v>11160</v>
      </c>
    </row>
    <row r="2686" customFormat="false" ht="12.75" hidden="false" customHeight="false" outlineLevel="0" collapsed="false">
      <c r="A2686" s="0" t="n">
        <v>8286</v>
      </c>
      <c r="B2686" s="0" t="n">
        <v>77150</v>
      </c>
      <c r="C2686" s="0" t="s">
        <v>324</v>
      </c>
      <c r="D2686" s="29" t="n">
        <v>2400000</v>
      </c>
      <c r="E2686" s="0" t="n">
        <v>77150</v>
      </c>
    </row>
    <row r="2687" customFormat="false" ht="12.75" hidden="false" customHeight="false" outlineLevel="0" collapsed="false">
      <c r="A2687" s="0" t="n">
        <v>9892</v>
      </c>
      <c r="B2687" s="0" t="n">
        <v>105152</v>
      </c>
      <c r="C2687" s="0" t="s">
        <v>2964</v>
      </c>
      <c r="D2687" s="29" t="n">
        <v>4000</v>
      </c>
      <c r="E2687" s="0" t="n">
        <v>105152</v>
      </c>
    </row>
    <row r="2688" customFormat="false" ht="12.75" hidden="false" customHeight="false" outlineLevel="0" collapsed="false">
      <c r="A2688" s="0" t="n">
        <v>5246</v>
      </c>
      <c r="B2688" s="0" t="n">
        <v>3977</v>
      </c>
      <c r="C2688" s="0" t="s">
        <v>323</v>
      </c>
      <c r="D2688" s="29" t="n">
        <v>9335907</v>
      </c>
      <c r="E2688" s="0" t="n">
        <v>3977</v>
      </c>
    </row>
    <row r="2689" customFormat="false" ht="12.75" hidden="false" customHeight="false" outlineLevel="0" collapsed="false">
      <c r="A2689" s="0" t="n">
        <v>6982</v>
      </c>
      <c r="B2689" s="0" t="n">
        <v>75801</v>
      </c>
      <c r="C2689" s="0" t="s">
        <v>2965</v>
      </c>
      <c r="D2689" s="29" t="n">
        <v>0</v>
      </c>
      <c r="E2689" s="0" t="n">
        <v>75801</v>
      </c>
    </row>
    <row r="2690" customFormat="false" ht="12.75" hidden="false" customHeight="false" outlineLevel="0" collapsed="false">
      <c r="A2690" s="0" t="n">
        <v>7004</v>
      </c>
      <c r="B2690" s="0" t="n">
        <v>72441</v>
      </c>
      <c r="C2690" s="0" t="s">
        <v>229</v>
      </c>
      <c r="D2690" s="29" t="n">
        <v>100000</v>
      </c>
      <c r="E2690" s="0" t="n">
        <v>72441</v>
      </c>
    </row>
    <row r="2691" customFormat="false" ht="12.75" hidden="false" customHeight="false" outlineLevel="0" collapsed="false">
      <c r="A2691" s="0" t="n">
        <v>6110</v>
      </c>
      <c r="B2691" s="0" t="n">
        <v>66206</v>
      </c>
      <c r="C2691" s="0" t="s">
        <v>2966</v>
      </c>
      <c r="D2691" s="29" t="n">
        <v>0</v>
      </c>
      <c r="E2691" s="0" t="n">
        <v>66206</v>
      </c>
    </row>
    <row r="2692" customFormat="false" ht="12.75" hidden="false" customHeight="false" outlineLevel="0" collapsed="false">
      <c r="A2692" s="0" t="n">
        <v>5080</v>
      </c>
      <c r="B2692" s="0" t="n">
        <v>287</v>
      </c>
      <c r="C2692" s="0" t="s">
        <v>2967</v>
      </c>
      <c r="D2692" s="29" t="n">
        <v>0</v>
      </c>
      <c r="E2692" s="0" t="n">
        <v>287</v>
      </c>
    </row>
    <row r="2693" customFormat="false" ht="12.75" hidden="false" customHeight="false" outlineLevel="0" collapsed="false">
      <c r="A2693" s="0" t="n">
        <v>10342</v>
      </c>
      <c r="B2693" s="0" t="n">
        <v>149045</v>
      </c>
      <c r="C2693" s="0" t="s">
        <v>2968</v>
      </c>
      <c r="D2693" s="29" t="n">
        <v>8000</v>
      </c>
      <c r="E2693" s="0" t="n">
        <v>149045</v>
      </c>
    </row>
    <row r="2694" customFormat="false" ht="12.75" hidden="false" customHeight="false" outlineLevel="0" collapsed="false">
      <c r="A2694" s="0" t="n">
        <v>9065</v>
      </c>
      <c r="B2694" s="0" t="n">
        <v>92999</v>
      </c>
      <c r="C2694" s="0" t="s">
        <v>2969</v>
      </c>
      <c r="D2694" s="29" t="n">
        <v>40000</v>
      </c>
      <c r="E2694" s="0" t="n">
        <v>92999</v>
      </c>
    </row>
    <row r="2695" customFormat="false" ht="12.75" hidden="false" customHeight="false" outlineLevel="0" collapsed="false">
      <c r="A2695" s="0" t="n">
        <v>9066</v>
      </c>
      <c r="B2695" s="0" t="n">
        <v>87833</v>
      </c>
      <c r="C2695" s="0" t="s">
        <v>2970</v>
      </c>
      <c r="D2695" s="29" t="n">
        <v>2000</v>
      </c>
      <c r="E2695" s="0" t="n">
        <v>87833</v>
      </c>
    </row>
    <row r="2696" customFormat="false" ht="12.75" hidden="false" customHeight="false" outlineLevel="0" collapsed="false">
      <c r="A2696" s="0" t="n">
        <v>8433</v>
      </c>
      <c r="B2696" s="0" t="n">
        <v>62063</v>
      </c>
      <c r="C2696" s="0" t="s">
        <v>2971</v>
      </c>
      <c r="D2696" s="29" t="n">
        <v>0</v>
      </c>
      <c r="E2696" s="0" t="n">
        <v>62063</v>
      </c>
    </row>
    <row r="2697" customFormat="false" ht="12.75" hidden="false" customHeight="false" outlineLevel="0" collapsed="false">
      <c r="A2697" s="0" t="n">
        <v>7220</v>
      </c>
      <c r="B2697" s="0" t="n">
        <v>51752</v>
      </c>
      <c r="C2697" s="0" t="s">
        <v>2972</v>
      </c>
      <c r="D2697" s="29" t="n">
        <v>40000</v>
      </c>
      <c r="E2697" s="0" t="n">
        <v>51752</v>
      </c>
    </row>
    <row r="2698" customFormat="false" ht="12.75" hidden="false" customHeight="false" outlineLevel="0" collapsed="false">
      <c r="A2698" s="0" t="n">
        <v>7359</v>
      </c>
      <c r="B2698" s="0" t="n">
        <v>74601</v>
      </c>
      <c r="C2698" s="0" t="s">
        <v>2973</v>
      </c>
      <c r="D2698" s="29" t="n">
        <v>200000</v>
      </c>
      <c r="E2698" s="0" t="n">
        <v>74601</v>
      </c>
    </row>
    <row r="2699" customFormat="false" ht="12.75" hidden="false" customHeight="false" outlineLevel="0" collapsed="false">
      <c r="A2699" s="0" t="n">
        <v>5419</v>
      </c>
      <c r="B2699" s="0" t="n">
        <v>26783</v>
      </c>
      <c r="C2699" s="0" t="s">
        <v>2974</v>
      </c>
      <c r="D2699" s="29" t="n">
        <v>0</v>
      </c>
      <c r="E2699" s="0" t="n">
        <v>26783</v>
      </c>
    </row>
    <row r="2700" customFormat="false" ht="12.75" hidden="false" customHeight="false" outlineLevel="0" collapsed="false">
      <c r="A2700" s="0" t="n">
        <v>5451</v>
      </c>
      <c r="B2700" s="0" t="n">
        <v>33212</v>
      </c>
      <c r="C2700" s="0" t="s">
        <v>2975</v>
      </c>
      <c r="D2700" s="29" t="n">
        <v>400000</v>
      </c>
      <c r="E2700" s="0" t="n">
        <v>33212</v>
      </c>
    </row>
    <row r="2701" customFormat="false" ht="12.75" hidden="false" customHeight="false" outlineLevel="0" collapsed="false">
      <c r="A2701" s="0" t="n">
        <v>5416</v>
      </c>
      <c r="B2701" s="0" t="n">
        <v>26628</v>
      </c>
      <c r="C2701" s="0" t="s">
        <v>2976</v>
      </c>
      <c r="D2701" s="29" t="n">
        <v>4000000</v>
      </c>
      <c r="E2701" s="0" t="n">
        <v>26628</v>
      </c>
    </row>
    <row r="2702" customFormat="false" ht="12.75" hidden="false" customHeight="false" outlineLevel="0" collapsed="false">
      <c r="A2702" s="0" t="n">
        <v>8241</v>
      </c>
      <c r="B2702" s="0" t="n">
        <v>26037</v>
      </c>
      <c r="C2702" s="0" t="s">
        <v>2977</v>
      </c>
      <c r="D2702" s="29" t="n">
        <v>0</v>
      </c>
      <c r="E2702" s="0" t="n">
        <v>26037</v>
      </c>
    </row>
    <row r="2703" customFormat="false" ht="12.75" hidden="false" customHeight="false" outlineLevel="0" collapsed="false">
      <c r="A2703" s="0" t="n">
        <v>5527</v>
      </c>
      <c r="B2703" s="0" t="n">
        <v>48477</v>
      </c>
      <c r="C2703" s="0" t="s">
        <v>2978</v>
      </c>
      <c r="D2703" s="29" t="n">
        <v>0</v>
      </c>
      <c r="E2703" s="0" t="n">
        <v>48477</v>
      </c>
    </row>
    <row r="2704" customFormat="false" ht="12.75" hidden="false" customHeight="false" outlineLevel="0" collapsed="false">
      <c r="A2704" s="0" t="n">
        <v>5396</v>
      </c>
      <c r="B2704" s="0" t="n">
        <v>26373</v>
      </c>
      <c r="C2704" s="0" t="s">
        <v>2979</v>
      </c>
      <c r="D2704" s="29" t="n">
        <v>0</v>
      </c>
      <c r="E2704" s="0" t="n">
        <v>26373</v>
      </c>
    </row>
    <row r="2705" customFormat="false" ht="12.75" hidden="false" customHeight="false" outlineLevel="0" collapsed="false">
      <c r="A2705" s="0" t="n">
        <v>5672</v>
      </c>
      <c r="B2705" s="0" t="n">
        <v>52868</v>
      </c>
      <c r="C2705" s="0" t="s">
        <v>437</v>
      </c>
      <c r="D2705" s="29" t="n">
        <v>1000000</v>
      </c>
      <c r="E2705" s="0" t="n">
        <v>52868</v>
      </c>
    </row>
    <row r="2706" customFormat="false" ht="12.75" hidden="false" customHeight="false" outlineLevel="0" collapsed="false">
      <c r="A2706" s="0" t="n">
        <v>5588</v>
      </c>
      <c r="B2706" s="0" t="n">
        <v>50966</v>
      </c>
      <c r="C2706" s="0" t="s">
        <v>2980</v>
      </c>
      <c r="D2706" s="29" t="n">
        <v>0</v>
      </c>
      <c r="E2706" s="0" t="n">
        <v>50966</v>
      </c>
    </row>
    <row r="2707" customFormat="false" ht="12.75" hidden="false" customHeight="false" outlineLevel="0" collapsed="false">
      <c r="A2707" s="0" t="n">
        <v>6653</v>
      </c>
      <c r="B2707" s="0" t="n">
        <v>66093</v>
      </c>
      <c r="C2707" s="0" t="s">
        <v>181</v>
      </c>
      <c r="D2707" s="29" t="n">
        <v>10000</v>
      </c>
      <c r="E2707" s="0" t="n">
        <v>66093</v>
      </c>
    </row>
    <row r="2708" customFormat="false" ht="12.75" hidden="false" customHeight="false" outlineLevel="0" collapsed="false">
      <c r="A2708" s="0" t="n">
        <v>5872</v>
      </c>
      <c r="B2708" s="0" t="n">
        <v>58193</v>
      </c>
      <c r="C2708" s="0" t="s">
        <v>2981</v>
      </c>
      <c r="D2708" s="29" t="n">
        <v>0</v>
      </c>
      <c r="E2708" s="0" t="n">
        <v>58193</v>
      </c>
    </row>
    <row r="2709" customFormat="false" ht="12.75" hidden="false" customHeight="false" outlineLevel="0" collapsed="false">
      <c r="A2709" s="0" t="n">
        <v>7353</v>
      </c>
      <c r="B2709" s="0" t="n">
        <v>58894</v>
      </c>
      <c r="C2709" s="0" t="s">
        <v>2982</v>
      </c>
      <c r="D2709" s="29" t="n">
        <v>0</v>
      </c>
      <c r="E2709" s="0" t="n">
        <v>58894</v>
      </c>
    </row>
    <row r="2710" customFormat="false" ht="12.75" hidden="false" customHeight="false" outlineLevel="0" collapsed="false">
      <c r="A2710" s="0" t="n">
        <v>5516</v>
      </c>
      <c r="B2710" s="0" t="n">
        <v>47731</v>
      </c>
      <c r="C2710" s="0" t="s">
        <v>2983</v>
      </c>
      <c r="D2710" s="29" t="n">
        <v>0</v>
      </c>
      <c r="E2710" s="0" t="n">
        <v>47731</v>
      </c>
    </row>
    <row r="2711" customFormat="false" ht="12.75" hidden="false" customHeight="false" outlineLevel="0" collapsed="false">
      <c r="A2711" s="0" t="n">
        <v>5801</v>
      </c>
      <c r="B2711" s="0" t="n">
        <v>56077</v>
      </c>
      <c r="C2711" s="0" t="s">
        <v>2984</v>
      </c>
      <c r="D2711" s="29" t="n">
        <v>0</v>
      </c>
      <c r="E2711" s="0" t="n">
        <v>56077</v>
      </c>
    </row>
    <row r="2712" customFormat="false" ht="12.75" hidden="false" customHeight="false" outlineLevel="0" collapsed="false">
      <c r="A2712" s="0" t="n">
        <v>5589</v>
      </c>
      <c r="B2712" s="0" t="n">
        <v>50967</v>
      </c>
      <c r="C2712" s="0" t="s">
        <v>2985</v>
      </c>
      <c r="D2712" s="29" t="n">
        <v>0</v>
      </c>
      <c r="E2712" s="0" t="n">
        <v>50967</v>
      </c>
    </row>
    <row r="2713" customFormat="false" ht="12.75" hidden="false" customHeight="false" outlineLevel="0" collapsed="false">
      <c r="A2713" s="0" t="n">
        <v>5772</v>
      </c>
      <c r="B2713" s="0" t="n">
        <v>55650</v>
      </c>
      <c r="C2713" s="0" t="s">
        <v>2986</v>
      </c>
      <c r="D2713" s="29" t="n">
        <v>27451700</v>
      </c>
      <c r="E2713" s="0" t="n">
        <v>55650</v>
      </c>
    </row>
    <row r="2714" customFormat="false" ht="12.75" hidden="false" customHeight="false" outlineLevel="0" collapsed="false">
      <c r="A2714" s="0" t="n">
        <v>5590</v>
      </c>
      <c r="B2714" s="0" t="n">
        <v>50969</v>
      </c>
      <c r="C2714" s="0" t="s">
        <v>2987</v>
      </c>
      <c r="D2714" s="29" t="n">
        <v>25000</v>
      </c>
      <c r="E2714" s="0" t="n">
        <v>50969</v>
      </c>
    </row>
    <row r="2715" customFormat="false" ht="12.75" hidden="false" customHeight="false" outlineLevel="0" collapsed="false">
      <c r="A2715" s="0" t="n">
        <v>7006</v>
      </c>
      <c r="B2715" s="0" t="n">
        <v>70801</v>
      </c>
      <c r="C2715" s="0" t="s">
        <v>2988</v>
      </c>
      <c r="D2715" s="29" t="n">
        <v>10000</v>
      </c>
      <c r="E2715" s="0" t="n">
        <v>70801</v>
      </c>
    </row>
    <row r="2716" customFormat="false" ht="12.75" hidden="false" customHeight="false" outlineLevel="0" collapsed="false">
      <c r="A2716" s="0" t="n">
        <v>5918</v>
      </c>
      <c r="B2716" s="0" t="n">
        <v>59627</v>
      </c>
      <c r="C2716" s="0" t="s">
        <v>2989</v>
      </c>
      <c r="D2716" s="29" t="n">
        <v>0</v>
      </c>
      <c r="E2716" s="0" t="n">
        <v>59627</v>
      </c>
    </row>
    <row r="2717" customFormat="false" ht="12.75" hidden="false" customHeight="false" outlineLevel="0" collapsed="false">
      <c r="A2717" s="0" t="n">
        <v>10218</v>
      </c>
      <c r="B2717" s="0" t="n">
        <v>70748</v>
      </c>
      <c r="C2717" s="0" t="s">
        <v>2990</v>
      </c>
      <c r="D2717" s="29" t="n">
        <v>1</v>
      </c>
      <c r="E2717" s="0" t="n">
        <v>70748</v>
      </c>
    </row>
    <row r="2718" customFormat="false" ht="12.75" hidden="false" customHeight="false" outlineLevel="0" collapsed="false">
      <c r="A2718" s="0" t="n">
        <v>5846</v>
      </c>
      <c r="B2718" s="0" t="n">
        <v>57552</v>
      </c>
      <c r="C2718" s="0" t="s">
        <v>438</v>
      </c>
      <c r="D2718" s="29" t="n">
        <v>10000000</v>
      </c>
      <c r="E2718" s="0" t="n">
        <v>57552</v>
      </c>
    </row>
    <row r="2719" customFormat="false" ht="12.75" hidden="false" customHeight="false" outlineLevel="0" collapsed="false">
      <c r="A2719" s="0" t="n">
        <v>5730</v>
      </c>
      <c r="B2719" s="0" t="n">
        <v>54438</v>
      </c>
      <c r="C2719" s="0" t="s">
        <v>260</v>
      </c>
      <c r="D2719" s="29" t="n">
        <v>5000000</v>
      </c>
      <c r="E2719" s="0" t="n">
        <v>54438</v>
      </c>
    </row>
    <row r="2720" customFormat="false" ht="12.75" hidden="false" customHeight="false" outlineLevel="0" collapsed="false">
      <c r="A2720" s="0" t="n">
        <v>5878</v>
      </c>
      <c r="B2720" s="0" t="n">
        <v>58402</v>
      </c>
      <c r="C2720" s="0" t="s">
        <v>79</v>
      </c>
      <c r="D2720" s="29" t="n">
        <v>5000000</v>
      </c>
      <c r="E2720" s="0" t="n">
        <v>58402</v>
      </c>
    </row>
    <row r="2721" customFormat="false" ht="12.75" hidden="false" customHeight="false" outlineLevel="0" collapsed="false">
      <c r="A2721" s="0" t="n">
        <v>5248</v>
      </c>
      <c r="B2721" s="0" t="n">
        <v>4026</v>
      </c>
      <c r="C2721" s="0" t="s">
        <v>2991</v>
      </c>
      <c r="D2721" s="29" t="n">
        <v>5000000</v>
      </c>
      <c r="E2721" s="0" t="n">
        <v>4026</v>
      </c>
    </row>
    <row r="2722" customFormat="false" ht="12.75" hidden="false" customHeight="false" outlineLevel="0" collapsed="false">
      <c r="A2722" s="0" t="n">
        <v>8711</v>
      </c>
      <c r="B2722" s="0" t="n">
        <v>54139</v>
      </c>
      <c r="C2722" s="0" t="s">
        <v>2992</v>
      </c>
      <c r="D2722" s="29" t="n">
        <v>1200000</v>
      </c>
      <c r="E2722" s="0" t="n">
        <v>54139</v>
      </c>
    </row>
    <row r="2723" customFormat="false" ht="12.75" hidden="false" customHeight="false" outlineLevel="0" collapsed="false">
      <c r="A2723" s="0" t="n">
        <v>5591</v>
      </c>
      <c r="B2723" s="0" t="n">
        <v>50970</v>
      </c>
      <c r="C2723" s="0" t="s">
        <v>2993</v>
      </c>
      <c r="D2723" s="29" t="n">
        <v>0</v>
      </c>
      <c r="E2723" s="0" t="n">
        <v>50970</v>
      </c>
    </row>
    <row r="2724" customFormat="false" ht="12.75" hidden="false" customHeight="false" outlineLevel="0" collapsed="false">
      <c r="A2724" s="0" t="n">
        <v>5498</v>
      </c>
      <c r="B2724" s="0" t="n">
        <v>46709</v>
      </c>
      <c r="C2724" s="0" t="s">
        <v>134</v>
      </c>
      <c r="D2724" s="29" t="n">
        <v>68740358</v>
      </c>
      <c r="E2724" s="0" t="n">
        <v>46709</v>
      </c>
    </row>
    <row r="2725" customFormat="false" ht="12.75" hidden="false" customHeight="false" outlineLevel="0" collapsed="false">
      <c r="A2725" s="0" t="n">
        <v>7467</v>
      </c>
      <c r="B2725" s="0" t="n">
        <v>70598</v>
      </c>
      <c r="C2725" s="0" t="s">
        <v>2994</v>
      </c>
      <c r="D2725" s="29" t="n">
        <v>1000000</v>
      </c>
      <c r="E2725" s="0" t="n">
        <v>70598</v>
      </c>
    </row>
    <row r="2726" customFormat="false" ht="12.75" hidden="false" customHeight="false" outlineLevel="0" collapsed="false">
      <c r="A2726" s="0" t="n">
        <v>9299</v>
      </c>
      <c r="B2726" s="0" t="n">
        <v>93439</v>
      </c>
      <c r="C2726" s="0" t="s">
        <v>2995</v>
      </c>
      <c r="D2726" s="29" t="n">
        <v>0</v>
      </c>
      <c r="E2726" s="0" t="n">
        <v>93439</v>
      </c>
    </row>
    <row r="2727" customFormat="false" ht="12.75" hidden="false" customHeight="false" outlineLevel="0" collapsed="false">
      <c r="A2727" s="0" t="n">
        <v>10053</v>
      </c>
      <c r="B2727" s="0" t="n">
        <v>118905</v>
      </c>
      <c r="C2727" s="0" t="s">
        <v>2996</v>
      </c>
      <c r="D2727" s="29" t="n">
        <v>1</v>
      </c>
      <c r="E2727" s="0" t="n">
        <v>118905</v>
      </c>
    </row>
    <row r="2728" customFormat="false" ht="12.75" hidden="false" customHeight="false" outlineLevel="0" collapsed="false">
      <c r="A2728" s="0" t="n">
        <v>5173</v>
      </c>
      <c r="B2728" s="0" t="n">
        <v>2089</v>
      </c>
      <c r="C2728" s="0" t="s">
        <v>2997</v>
      </c>
      <c r="D2728" s="29" t="n">
        <v>98748400</v>
      </c>
      <c r="E2728" s="0" t="n">
        <v>2089</v>
      </c>
    </row>
    <row r="2729" customFormat="false" ht="12.75" hidden="false" customHeight="false" outlineLevel="0" collapsed="false">
      <c r="A2729" s="0" t="n">
        <v>5626</v>
      </c>
      <c r="B2729" s="0" t="n">
        <v>51098</v>
      </c>
      <c r="C2729" s="0" t="s">
        <v>2998</v>
      </c>
      <c r="D2729" s="29" t="n">
        <v>25000000</v>
      </c>
      <c r="E2729" s="0" t="n">
        <v>51098</v>
      </c>
    </row>
    <row r="2730" customFormat="false" ht="12.75" hidden="false" customHeight="false" outlineLevel="0" collapsed="false">
      <c r="A2730" s="0" t="n">
        <v>5657</v>
      </c>
      <c r="B2730" s="0" t="n">
        <v>51754</v>
      </c>
      <c r="C2730" s="0" t="s">
        <v>2999</v>
      </c>
      <c r="D2730" s="29" t="n">
        <v>0</v>
      </c>
      <c r="E2730" s="0" t="n">
        <v>51754</v>
      </c>
    </row>
    <row r="2731" customFormat="false" ht="12.75" hidden="false" customHeight="false" outlineLevel="0" collapsed="false">
      <c r="A2731" s="0" t="n">
        <v>9067</v>
      </c>
      <c r="B2731" s="0" t="n">
        <v>89882</v>
      </c>
      <c r="C2731" s="0" t="s">
        <v>3000</v>
      </c>
      <c r="D2731" s="29" t="n">
        <v>2000</v>
      </c>
      <c r="E2731" s="0" t="n">
        <v>89882</v>
      </c>
    </row>
    <row r="2732" customFormat="false" ht="12.75" hidden="false" customHeight="false" outlineLevel="0" collapsed="false">
      <c r="A2732" s="0" t="n">
        <v>5046</v>
      </c>
      <c r="B2732" s="0" t="n">
        <v>171</v>
      </c>
      <c r="C2732" s="0" t="s">
        <v>328</v>
      </c>
      <c r="D2732" s="29" t="n">
        <v>12000000</v>
      </c>
      <c r="E2732" s="0" t="n">
        <v>171</v>
      </c>
    </row>
    <row r="2733" customFormat="false" ht="12.75" hidden="false" customHeight="false" outlineLevel="0" collapsed="false">
      <c r="A2733" s="0" t="n">
        <v>5168</v>
      </c>
      <c r="B2733" s="0" t="n">
        <v>2006</v>
      </c>
      <c r="C2733" s="0" t="s">
        <v>3001</v>
      </c>
      <c r="D2733" s="29" t="n">
        <v>0</v>
      </c>
      <c r="E2733" s="0" t="n">
        <v>2006</v>
      </c>
    </row>
    <row r="2734" customFormat="false" ht="12.75" hidden="false" customHeight="false" outlineLevel="0" collapsed="false">
      <c r="A2734" s="0" t="n">
        <v>5997</v>
      </c>
      <c r="B2734" s="0" t="n">
        <v>63059</v>
      </c>
      <c r="C2734" s="0" t="s">
        <v>3002</v>
      </c>
      <c r="D2734" s="29" t="n">
        <v>100000</v>
      </c>
      <c r="E2734" s="0" t="n">
        <v>63059</v>
      </c>
    </row>
    <row r="2735" customFormat="false" ht="12.75" hidden="false" customHeight="false" outlineLevel="0" collapsed="false">
      <c r="A2735" s="0" t="n">
        <v>7640</v>
      </c>
      <c r="B2735" s="0" t="n">
        <v>2584</v>
      </c>
      <c r="C2735" s="0" t="s">
        <v>3003</v>
      </c>
      <c r="D2735" s="29" t="n">
        <v>4581652</v>
      </c>
      <c r="E2735" s="0" t="n">
        <v>2584</v>
      </c>
    </row>
    <row r="2736" customFormat="false" ht="12.75" hidden="false" customHeight="false" outlineLevel="0" collapsed="false">
      <c r="A2736" s="0" t="n">
        <v>9328</v>
      </c>
      <c r="B2736" s="0" t="n">
        <v>86209</v>
      </c>
      <c r="C2736" s="0" t="s">
        <v>3004</v>
      </c>
      <c r="D2736" s="29" t="n">
        <v>0</v>
      </c>
      <c r="E2736" s="0" t="n">
        <v>86209</v>
      </c>
    </row>
    <row r="2737" customFormat="false" ht="12.75" hidden="false" customHeight="false" outlineLevel="0" collapsed="false">
      <c r="A2737" s="0" t="n">
        <v>5885</v>
      </c>
      <c r="B2737" s="0" t="n">
        <v>58628</v>
      </c>
      <c r="C2737" s="0" t="s">
        <v>3005</v>
      </c>
      <c r="D2737" s="29" t="n">
        <v>2500000</v>
      </c>
      <c r="E2737" s="0" t="n">
        <v>58628</v>
      </c>
    </row>
    <row r="2738" customFormat="false" ht="12.75" hidden="false" customHeight="false" outlineLevel="0" collapsed="false">
      <c r="A2738" s="0" t="n">
        <v>5779</v>
      </c>
      <c r="B2738" s="0" t="n">
        <v>55776</v>
      </c>
      <c r="C2738" s="0" t="s">
        <v>3006</v>
      </c>
      <c r="D2738" s="29" t="n">
        <v>2500000</v>
      </c>
      <c r="E2738" s="0" t="n">
        <v>55776</v>
      </c>
    </row>
    <row r="2739" customFormat="false" ht="12.75" hidden="false" customHeight="false" outlineLevel="0" collapsed="false">
      <c r="A2739" s="0" t="n">
        <v>6713</v>
      </c>
      <c r="B2739" s="0" t="n">
        <v>74233</v>
      </c>
      <c r="C2739" s="0" t="s">
        <v>3007</v>
      </c>
      <c r="D2739" s="29" t="n">
        <v>100000</v>
      </c>
      <c r="E2739" s="0" t="n">
        <v>74233</v>
      </c>
    </row>
    <row r="2740" customFormat="false" ht="12.75" hidden="false" customHeight="false" outlineLevel="0" collapsed="false">
      <c r="A2740" s="0" t="n">
        <v>8632</v>
      </c>
      <c r="B2740" s="0" t="n">
        <v>87467</v>
      </c>
      <c r="C2740" s="0" t="s">
        <v>3008</v>
      </c>
      <c r="D2740" s="29" t="n">
        <v>800000</v>
      </c>
      <c r="E2740" s="0" t="n">
        <v>87467</v>
      </c>
    </row>
    <row r="2741" customFormat="false" ht="12.75" hidden="false" customHeight="false" outlineLevel="0" collapsed="false">
      <c r="A2741" s="0" t="n">
        <v>9089</v>
      </c>
      <c r="B2741" s="0" t="n">
        <v>80629</v>
      </c>
      <c r="C2741" s="0" t="s">
        <v>3009</v>
      </c>
      <c r="D2741" s="29" t="n">
        <v>0</v>
      </c>
      <c r="E2741" s="0" t="n">
        <v>80629</v>
      </c>
    </row>
    <row r="2742" customFormat="false" ht="12.75" hidden="false" customHeight="false" outlineLevel="0" collapsed="false">
      <c r="A2742" s="0" t="n">
        <v>9085</v>
      </c>
      <c r="B2742" s="0" t="n">
        <v>93965</v>
      </c>
      <c r="C2742" s="0" t="s">
        <v>3010</v>
      </c>
      <c r="D2742" s="29" t="n">
        <v>0</v>
      </c>
      <c r="E2742" s="0" t="n">
        <v>93965</v>
      </c>
    </row>
    <row r="2743" customFormat="false" ht="12.75" hidden="false" customHeight="false" outlineLevel="0" collapsed="false">
      <c r="A2743" s="0" t="n">
        <v>8926</v>
      </c>
      <c r="B2743" s="0" t="n">
        <v>92724</v>
      </c>
      <c r="C2743" s="0" t="s">
        <v>3011</v>
      </c>
      <c r="D2743" s="29" t="n">
        <v>80000</v>
      </c>
      <c r="E2743" s="0" t="n">
        <v>92724</v>
      </c>
    </row>
    <row r="2744" customFormat="false" ht="12.75" hidden="false" customHeight="false" outlineLevel="0" collapsed="false">
      <c r="A2744" s="0" t="n">
        <v>8301</v>
      </c>
      <c r="B2744" s="0" t="n">
        <v>64380</v>
      </c>
      <c r="C2744" s="0" t="s">
        <v>3012</v>
      </c>
      <c r="D2744" s="29" t="n">
        <v>5000000</v>
      </c>
      <c r="E2744" s="0" t="n">
        <v>64380</v>
      </c>
    </row>
    <row r="2745" customFormat="false" ht="12.75" hidden="false" customHeight="false" outlineLevel="0" collapsed="false">
      <c r="A2745" s="0" t="n">
        <v>6677</v>
      </c>
      <c r="B2745" s="0" t="n">
        <v>33346</v>
      </c>
      <c r="C2745" s="0" t="s">
        <v>3013</v>
      </c>
      <c r="D2745" s="29" t="n">
        <v>0</v>
      </c>
      <c r="E2745" s="0" t="n">
        <v>33346</v>
      </c>
    </row>
    <row r="2746" customFormat="false" ht="12.75" hidden="false" customHeight="false" outlineLevel="0" collapsed="false">
      <c r="A2746" s="0" t="n">
        <v>6051</v>
      </c>
      <c r="B2746" s="0" t="n">
        <v>64445</v>
      </c>
      <c r="C2746" s="0" t="s">
        <v>3014</v>
      </c>
      <c r="D2746" s="29" t="n">
        <v>100000</v>
      </c>
      <c r="E2746" s="0" t="n">
        <v>64445</v>
      </c>
    </row>
    <row r="2747" customFormat="false" ht="12.75" hidden="false" customHeight="false" outlineLevel="0" collapsed="false">
      <c r="A2747" s="0" t="n">
        <v>5047</v>
      </c>
      <c r="B2747" s="0" t="n">
        <v>173</v>
      </c>
      <c r="C2747" s="0" t="s">
        <v>3015</v>
      </c>
      <c r="D2747" s="29" t="n">
        <v>0</v>
      </c>
      <c r="E2747" s="0" t="n">
        <v>173</v>
      </c>
    </row>
    <row r="2748" customFormat="false" ht="12.75" hidden="false" customHeight="false" outlineLevel="0" collapsed="false">
      <c r="A2748" s="0" t="n">
        <v>9581</v>
      </c>
      <c r="B2748" s="0" t="n">
        <v>97568</v>
      </c>
      <c r="C2748" s="0" t="s">
        <v>3016</v>
      </c>
      <c r="D2748" s="29" t="n">
        <v>2000</v>
      </c>
      <c r="E2748" s="0" t="n">
        <v>97568</v>
      </c>
    </row>
    <row r="2749" customFormat="false" ht="12.75" hidden="false" customHeight="false" outlineLevel="0" collapsed="false">
      <c r="A2749" s="0" t="n">
        <v>5198</v>
      </c>
      <c r="B2749" s="0" t="n">
        <v>2598</v>
      </c>
      <c r="C2749" s="0" t="s">
        <v>3017</v>
      </c>
      <c r="D2749" s="29" t="n">
        <v>5000000</v>
      </c>
      <c r="E2749" s="0" t="n">
        <v>2598</v>
      </c>
    </row>
    <row r="2750" customFormat="false" ht="12.75" hidden="false" customHeight="false" outlineLevel="0" collapsed="false">
      <c r="A2750" s="0" t="n">
        <v>6695</v>
      </c>
      <c r="B2750" s="0" t="n">
        <v>72956</v>
      </c>
      <c r="C2750" s="0" t="s">
        <v>3018</v>
      </c>
      <c r="D2750" s="29" t="n">
        <v>400000</v>
      </c>
      <c r="E2750" s="0" t="n">
        <v>72956</v>
      </c>
    </row>
    <row r="2751" customFormat="false" ht="12.75" hidden="false" customHeight="false" outlineLevel="0" collapsed="false">
      <c r="A2751" s="0" t="n">
        <v>9672</v>
      </c>
      <c r="B2751" s="0" t="n">
        <v>99040</v>
      </c>
      <c r="C2751" s="0" t="s">
        <v>3019</v>
      </c>
      <c r="D2751" s="29" t="n">
        <v>8000</v>
      </c>
      <c r="E2751" s="0" t="n">
        <v>99040</v>
      </c>
    </row>
    <row r="2752" customFormat="false" ht="12.75" hidden="false" customHeight="false" outlineLevel="0" collapsed="false">
      <c r="A2752" s="0" t="n">
        <v>9846</v>
      </c>
      <c r="B2752" s="0" t="n">
        <v>95705</v>
      </c>
      <c r="C2752" s="0" t="s">
        <v>3020</v>
      </c>
      <c r="D2752" s="29" t="n">
        <v>4800</v>
      </c>
      <c r="E2752" s="0" t="n">
        <v>95705</v>
      </c>
    </row>
    <row r="2753" customFormat="false" ht="12.75" hidden="false" customHeight="false" outlineLevel="0" collapsed="false">
      <c r="A2753" s="0" t="n">
        <v>8464</v>
      </c>
      <c r="B2753" s="0" t="n">
        <v>83041</v>
      </c>
      <c r="C2753" s="0" t="s">
        <v>3021</v>
      </c>
      <c r="D2753" s="29" t="n">
        <v>151806</v>
      </c>
      <c r="E2753" s="0" t="n">
        <v>83041</v>
      </c>
    </row>
    <row r="2754" customFormat="false" ht="12.75" hidden="false" customHeight="false" outlineLevel="0" collapsed="false">
      <c r="A2754" s="0" t="n">
        <v>8911</v>
      </c>
      <c r="B2754" s="0" t="n">
        <v>33367</v>
      </c>
      <c r="C2754" s="0" t="s">
        <v>3022</v>
      </c>
      <c r="D2754" s="29" t="n">
        <v>100000</v>
      </c>
      <c r="E2754" s="0" t="n">
        <v>33367</v>
      </c>
    </row>
    <row r="2755" customFormat="false" ht="12.75" hidden="false" customHeight="false" outlineLevel="0" collapsed="false">
      <c r="A2755" s="0" t="n">
        <v>5048</v>
      </c>
      <c r="B2755" s="0" t="n">
        <v>174</v>
      </c>
      <c r="C2755" s="0" t="s">
        <v>3023</v>
      </c>
      <c r="D2755" s="29" t="n">
        <v>0</v>
      </c>
      <c r="E2755" s="0" t="n">
        <v>174</v>
      </c>
    </row>
    <row r="2756" customFormat="false" ht="12.75" hidden="false" customHeight="false" outlineLevel="0" collapsed="false">
      <c r="A2756" s="0" t="n">
        <v>6886</v>
      </c>
      <c r="B2756" s="0" t="n">
        <v>72957</v>
      </c>
      <c r="C2756" s="0" t="s">
        <v>3024</v>
      </c>
      <c r="D2756" s="29" t="n">
        <v>800000</v>
      </c>
      <c r="E2756" s="0" t="n">
        <v>72957</v>
      </c>
    </row>
    <row r="2757" customFormat="false" ht="12.75" hidden="false" customHeight="false" outlineLevel="0" collapsed="false">
      <c r="A2757" s="0" t="n">
        <v>6132</v>
      </c>
      <c r="B2757" s="0" t="n">
        <v>67157</v>
      </c>
      <c r="C2757" s="0" t="s">
        <v>3025</v>
      </c>
      <c r="D2757" s="29" t="n">
        <v>0</v>
      </c>
      <c r="E2757" s="0" t="n">
        <v>67157</v>
      </c>
    </row>
    <row r="2758" customFormat="false" ht="12.75" hidden="false" customHeight="false" outlineLevel="0" collapsed="false">
      <c r="A2758" s="0" t="n">
        <v>9656</v>
      </c>
      <c r="B2758" s="0" t="n">
        <v>2607</v>
      </c>
      <c r="C2758" s="0" t="s">
        <v>3026</v>
      </c>
      <c r="D2758" s="29" t="n">
        <v>4767875</v>
      </c>
      <c r="E2758" s="0" t="n">
        <v>2607</v>
      </c>
    </row>
    <row r="2759" customFormat="false" ht="12.75" hidden="false" customHeight="false" outlineLevel="0" collapsed="false">
      <c r="A2759" s="0" t="n">
        <v>9549</v>
      </c>
      <c r="B2759" s="0" t="n">
        <v>92715</v>
      </c>
      <c r="C2759" s="0" t="s">
        <v>3027</v>
      </c>
      <c r="D2759" s="29" t="n">
        <v>0</v>
      </c>
      <c r="E2759" s="0" t="n">
        <v>92715</v>
      </c>
    </row>
    <row r="2760" customFormat="false" ht="12.75" hidden="false" customHeight="false" outlineLevel="0" collapsed="false">
      <c r="A2760" s="0" t="n">
        <v>8590</v>
      </c>
      <c r="B2760" s="0" t="n">
        <v>87679</v>
      </c>
      <c r="C2760" s="0" t="s">
        <v>3028</v>
      </c>
      <c r="D2760" s="29" t="n">
        <v>0</v>
      </c>
      <c r="E2760" s="0" t="n">
        <v>87679</v>
      </c>
    </row>
    <row r="2761" customFormat="false" ht="12.75" hidden="false" customHeight="false" outlineLevel="0" collapsed="false">
      <c r="A2761" s="0" t="n">
        <v>9068</v>
      </c>
      <c r="B2761" s="0" t="n">
        <v>63766</v>
      </c>
      <c r="C2761" s="0" t="s">
        <v>3029</v>
      </c>
      <c r="D2761" s="29" t="n">
        <v>0</v>
      </c>
      <c r="E2761" s="0" t="n">
        <v>63766</v>
      </c>
    </row>
    <row r="2762" customFormat="false" ht="12.75" hidden="false" customHeight="false" outlineLevel="0" collapsed="false">
      <c r="A2762" s="0" t="n">
        <v>5199</v>
      </c>
      <c r="B2762" s="0" t="n">
        <v>2610</v>
      </c>
      <c r="C2762" s="0" t="s">
        <v>3030</v>
      </c>
      <c r="D2762" s="29" t="n">
        <v>0</v>
      </c>
      <c r="E2762" s="0" t="n">
        <v>2610</v>
      </c>
    </row>
    <row r="2763" customFormat="false" ht="12.75" hidden="false" customHeight="false" outlineLevel="0" collapsed="false">
      <c r="A2763" s="0" t="n">
        <v>6799</v>
      </c>
      <c r="B2763" s="0" t="n">
        <v>74710</v>
      </c>
      <c r="C2763" s="0" t="s">
        <v>3031</v>
      </c>
      <c r="D2763" s="29" t="n">
        <v>800000</v>
      </c>
      <c r="E2763" s="0" t="n">
        <v>74710</v>
      </c>
    </row>
    <row r="2764" customFormat="false" ht="12.75" hidden="false" customHeight="false" outlineLevel="0" collapsed="false">
      <c r="A2764" s="0" t="n">
        <v>9966</v>
      </c>
      <c r="B2764" s="0" t="n">
        <v>100364</v>
      </c>
      <c r="C2764" s="0" t="s">
        <v>3032</v>
      </c>
      <c r="D2764" s="29" t="n">
        <v>8000</v>
      </c>
      <c r="E2764" s="0" t="n">
        <v>100364</v>
      </c>
    </row>
    <row r="2765" customFormat="false" ht="12.75" hidden="false" customHeight="false" outlineLevel="0" collapsed="false">
      <c r="A2765" s="0" t="n">
        <v>6643</v>
      </c>
      <c r="B2765" s="0" t="n">
        <v>71844</v>
      </c>
      <c r="C2765" s="0" t="s">
        <v>3033</v>
      </c>
      <c r="D2765" s="29" t="n">
        <v>400000</v>
      </c>
      <c r="E2765" s="0" t="n">
        <v>71844</v>
      </c>
    </row>
    <row r="2766" customFormat="false" ht="12.75" hidden="false" customHeight="false" outlineLevel="0" collapsed="false">
      <c r="A2766" s="0" t="n">
        <v>5260</v>
      </c>
      <c r="B2766" s="0" t="n">
        <v>5179</v>
      </c>
      <c r="C2766" s="0" t="s">
        <v>3034</v>
      </c>
      <c r="D2766" s="29" t="n">
        <v>6000000</v>
      </c>
      <c r="E2766" s="0" t="n">
        <v>5179</v>
      </c>
    </row>
    <row r="2767" customFormat="false" ht="12.75" hidden="false" customHeight="false" outlineLevel="0" collapsed="false">
      <c r="A2767" s="0" t="n">
        <v>9072</v>
      </c>
      <c r="B2767" s="0" t="n">
        <v>11616</v>
      </c>
      <c r="C2767" s="0" t="s">
        <v>3035</v>
      </c>
      <c r="D2767" s="29" t="n">
        <v>500000</v>
      </c>
      <c r="E2767" s="0" t="n">
        <v>11616</v>
      </c>
    </row>
    <row r="2768" customFormat="false" ht="12.75" hidden="false" customHeight="false" outlineLevel="0" collapsed="false">
      <c r="A2768" s="0" t="n">
        <v>5200</v>
      </c>
      <c r="B2768" s="0" t="n">
        <v>2611</v>
      </c>
      <c r="C2768" s="0" t="s">
        <v>3036</v>
      </c>
      <c r="D2768" s="29" t="n">
        <v>5000000</v>
      </c>
      <c r="E2768" s="0" t="n">
        <v>2611</v>
      </c>
    </row>
    <row r="2769" customFormat="false" ht="12.75" hidden="false" customHeight="false" outlineLevel="0" collapsed="false">
      <c r="A2769" s="0" t="n">
        <v>8738</v>
      </c>
      <c r="B2769" s="0" t="n">
        <v>89757</v>
      </c>
      <c r="C2769" s="0" t="s">
        <v>3037</v>
      </c>
      <c r="D2769" s="29" t="n">
        <v>100000000</v>
      </c>
      <c r="E2769" s="0" t="n">
        <v>89757</v>
      </c>
    </row>
    <row r="2770" customFormat="false" ht="12.75" hidden="false" customHeight="false" outlineLevel="0" collapsed="false">
      <c r="A2770" s="0" t="n">
        <v>7460</v>
      </c>
      <c r="B2770" s="0" t="n">
        <v>79464</v>
      </c>
      <c r="C2770" s="0" t="s">
        <v>3038</v>
      </c>
      <c r="D2770" s="29" t="n">
        <v>100000000</v>
      </c>
      <c r="E2770" s="0" t="n">
        <v>79464</v>
      </c>
    </row>
    <row r="2771" customFormat="false" ht="12.75" hidden="false" customHeight="false" outlineLevel="0" collapsed="false">
      <c r="A2771" s="0" t="n">
        <v>7114</v>
      </c>
      <c r="B2771" s="0" t="n">
        <v>49863</v>
      </c>
      <c r="C2771" s="0" t="s">
        <v>3039</v>
      </c>
      <c r="D2771" s="29" t="n">
        <v>0</v>
      </c>
      <c r="E2771" s="0" t="n">
        <v>49863</v>
      </c>
    </row>
    <row r="2772" customFormat="false" ht="12.75" hidden="false" customHeight="false" outlineLevel="0" collapsed="false">
      <c r="A2772" s="0" t="n">
        <v>8973</v>
      </c>
      <c r="B2772" s="0" t="n">
        <v>57979</v>
      </c>
      <c r="C2772" s="0" t="s">
        <v>3040</v>
      </c>
      <c r="D2772" s="29" t="n">
        <v>10000000</v>
      </c>
      <c r="E2772" s="0" t="n">
        <v>57979</v>
      </c>
    </row>
    <row r="2773" customFormat="false" ht="12.75" hidden="false" customHeight="false" outlineLevel="0" collapsed="false">
      <c r="A2773" s="0" t="n">
        <v>7058</v>
      </c>
      <c r="B2773" s="0" t="n">
        <v>75651</v>
      </c>
      <c r="C2773" s="0" t="s">
        <v>3041</v>
      </c>
      <c r="D2773" s="29" t="n">
        <v>100000000</v>
      </c>
      <c r="E2773" s="0" t="n">
        <v>75651</v>
      </c>
    </row>
    <row r="2774" customFormat="false" ht="12.75" hidden="false" customHeight="false" outlineLevel="0" collapsed="false">
      <c r="A2774" s="0" t="n">
        <v>7056</v>
      </c>
      <c r="B2774" s="0" t="n">
        <v>75645</v>
      </c>
      <c r="C2774" s="0" t="s">
        <v>3042</v>
      </c>
      <c r="D2774" s="29" t="n">
        <v>100000000</v>
      </c>
      <c r="E2774" s="0" t="n">
        <v>75645</v>
      </c>
    </row>
    <row r="2775" customFormat="false" ht="12.75" hidden="false" customHeight="false" outlineLevel="0" collapsed="false">
      <c r="A2775" s="0" t="n">
        <v>7057</v>
      </c>
      <c r="B2775" s="0" t="n">
        <v>75652</v>
      </c>
      <c r="C2775" s="0" t="s">
        <v>3043</v>
      </c>
      <c r="D2775" s="29" t="n">
        <v>100000000</v>
      </c>
      <c r="E2775" s="0" t="n">
        <v>75652</v>
      </c>
    </row>
    <row r="2776" customFormat="false" ht="12.75" hidden="false" customHeight="false" outlineLevel="0" collapsed="false">
      <c r="A2776" s="0" t="n">
        <v>7059</v>
      </c>
      <c r="B2776" s="0" t="n">
        <v>75648</v>
      </c>
      <c r="C2776" s="0" t="s">
        <v>3044</v>
      </c>
      <c r="D2776" s="29" t="n">
        <v>100000000</v>
      </c>
      <c r="E2776" s="0" t="n">
        <v>75648</v>
      </c>
    </row>
    <row r="2777" customFormat="false" ht="12.75" hidden="false" customHeight="false" outlineLevel="0" collapsed="false">
      <c r="A2777" s="0" t="n">
        <v>7514</v>
      </c>
      <c r="B2777" s="0" t="n">
        <v>80401</v>
      </c>
      <c r="C2777" s="0" t="s">
        <v>3045</v>
      </c>
      <c r="D2777" s="29" t="n">
        <v>100000000</v>
      </c>
      <c r="E2777" s="0" t="n">
        <v>80401</v>
      </c>
    </row>
    <row r="2778" customFormat="false" ht="12.75" hidden="false" customHeight="false" outlineLevel="0" collapsed="false">
      <c r="A2778" s="0" t="n">
        <v>8649</v>
      </c>
      <c r="B2778" s="0" t="n">
        <v>88369</v>
      </c>
      <c r="C2778" s="0" t="s">
        <v>3046</v>
      </c>
      <c r="D2778" s="29" t="n">
        <v>100000000</v>
      </c>
      <c r="E2778" s="0" t="n">
        <v>88369</v>
      </c>
    </row>
    <row r="2779" customFormat="false" ht="12.75" hidden="false" customHeight="false" outlineLevel="0" collapsed="false">
      <c r="A2779" s="0" t="n">
        <v>8693</v>
      </c>
      <c r="B2779" s="0" t="n">
        <v>89189</v>
      </c>
      <c r="C2779" s="0" t="s">
        <v>3047</v>
      </c>
      <c r="D2779" s="29" t="n">
        <v>100000000</v>
      </c>
      <c r="E2779" s="0" t="n">
        <v>89189</v>
      </c>
    </row>
    <row r="2780" customFormat="false" ht="12.75" hidden="false" customHeight="false" outlineLevel="0" collapsed="false">
      <c r="A2780" s="0" t="n">
        <v>7479</v>
      </c>
      <c r="B2780" s="0" t="n">
        <v>75653</v>
      </c>
      <c r="C2780" s="0" t="s">
        <v>3048</v>
      </c>
      <c r="D2780" s="29" t="n">
        <v>100000000</v>
      </c>
      <c r="E2780" s="0" t="n">
        <v>75653</v>
      </c>
    </row>
    <row r="2781" customFormat="false" ht="12.75" hidden="false" customHeight="false" outlineLevel="0" collapsed="false">
      <c r="A2781" s="0" t="n">
        <v>8601</v>
      </c>
      <c r="B2781" s="0" t="n">
        <v>75649</v>
      </c>
      <c r="C2781" s="0" t="s">
        <v>3049</v>
      </c>
      <c r="D2781" s="29" t="n">
        <v>100000000</v>
      </c>
      <c r="E2781" s="0" t="n">
        <v>75649</v>
      </c>
    </row>
    <row r="2782" customFormat="false" ht="12.75" hidden="false" customHeight="false" outlineLevel="0" collapsed="false">
      <c r="A2782" s="0" t="n">
        <v>8267</v>
      </c>
      <c r="B2782" s="0" t="n">
        <v>76173</v>
      </c>
      <c r="C2782" s="0" t="s">
        <v>3050</v>
      </c>
      <c r="D2782" s="29" t="n">
        <v>4942988</v>
      </c>
      <c r="E2782" s="0" t="n">
        <v>76173</v>
      </c>
    </row>
    <row r="2783" customFormat="false" ht="12.75" hidden="false" customHeight="false" outlineLevel="0" collapsed="false">
      <c r="A2783" s="0" t="n">
        <v>5649</v>
      </c>
      <c r="B2783" s="0" t="n">
        <v>51312</v>
      </c>
      <c r="C2783" s="0" t="s">
        <v>439</v>
      </c>
      <c r="D2783" s="29" t="n">
        <v>22383180</v>
      </c>
      <c r="E2783" s="0" t="n">
        <v>51312</v>
      </c>
    </row>
    <row r="2784" customFormat="false" ht="12.75" hidden="false" customHeight="false" outlineLevel="0" collapsed="false">
      <c r="A2784" s="0" t="n">
        <v>8353</v>
      </c>
      <c r="B2784" s="0" t="n">
        <v>85126</v>
      </c>
      <c r="C2784" s="0" t="s">
        <v>3051</v>
      </c>
      <c r="D2784" s="29" t="n">
        <v>1000000</v>
      </c>
      <c r="E2784" s="0" t="n">
        <v>85126</v>
      </c>
    </row>
    <row r="2785" customFormat="false" ht="12.75" hidden="false" customHeight="false" outlineLevel="0" collapsed="false">
      <c r="A2785" s="0" t="n">
        <v>6058</v>
      </c>
      <c r="B2785" s="0" t="n">
        <v>64631</v>
      </c>
      <c r="C2785" s="0" t="s">
        <v>3052</v>
      </c>
      <c r="D2785" s="29" t="n">
        <v>53680390</v>
      </c>
      <c r="E2785" s="0" t="n">
        <v>64631</v>
      </c>
    </row>
    <row r="2786" customFormat="false" ht="12.75" hidden="false" customHeight="false" outlineLevel="0" collapsed="false">
      <c r="A2786" s="0" t="n">
        <v>10197</v>
      </c>
      <c r="B2786" s="0" t="n">
        <v>138502</v>
      </c>
      <c r="C2786" s="0" t="s">
        <v>3053</v>
      </c>
      <c r="D2786" s="29" t="n">
        <v>100000000</v>
      </c>
      <c r="E2786" s="0" t="n">
        <v>138502</v>
      </c>
    </row>
    <row r="2787" customFormat="false" ht="12.75" hidden="false" customHeight="false" outlineLevel="0" collapsed="false">
      <c r="A2787" s="0" t="n">
        <v>10050</v>
      </c>
      <c r="B2787" s="0" t="n">
        <v>118849</v>
      </c>
      <c r="C2787" s="0" t="s">
        <v>3054</v>
      </c>
      <c r="D2787" s="29" t="n">
        <v>100000000000</v>
      </c>
      <c r="E2787" s="0" t="n">
        <v>118849</v>
      </c>
    </row>
    <row r="2788" customFormat="false" ht="12.75" hidden="false" customHeight="false" outlineLevel="0" collapsed="false">
      <c r="A2788" s="0" t="n">
        <v>8898</v>
      </c>
      <c r="B2788" s="0" t="n">
        <v>92275</v>
      </c>
      <c r="C2788" s="0" t="s">
        <v>3055</v>
      </c>
      <c r="D2788" s="29" t="n">
        <v>100000000</v>
      </c>
      <c r="E2788" s="0" t="n">
        <v>92275</v>
      </c>
    </row>
    <row r="2789" customFormat="false" ht="12.75" hidden="false" customHeight="false" outlineLevel="0" collapsed="false">
      <c r="A2789" s="0" t="n">
        <v>8804</v>
      </c>
      <c r="B2789" s="0" t="n">
        <v>91514</v>
      </c>
      <c r="C2789" s="0" t="s">
        <v>3056</v>
      </c>
      <c r="D2789" s="29" t="n">
        <v>1000000000000000</v>
      </c>
      <c r="E2789" s="0" t="n">
        <v>91514</v>
      </c>
    </row>
    <row r="2790" customFormat="false" ht="12.75" hidden="false" customHeight="false" outlineLevel="0" collapsed="false">
      <c r="A2790" s="0" t="n">
        <v>8803</v>
      </c>
      <c r="B2790" s="0" t="n">
        <v>91513</v>
      </c>
      <c r="C2790" s="0" t="s">
        <v>3057</v>
      </c>
      <c r="D2790" s="29" t="n">
        <v>10000000000000000</v>
      </c>
      <c r="E2790" s="0" t="n">
        <v>91513</v>
      </c>
    </row>
    <row r="2791" customFormat="false" ht="12.75" hidden="false" customHeight="false" outlineLevel="0" collapsed="false">
      <c r="A2791" s="0" t="n">
        <v>7520</v>
      </c>
      <c r="B2791" s="0" t="n">
        <v>80558</v>
      </c>
      <c r="C2791" s="0" t="s">
        <v>3058</v>
      </c>
      <c r="D2791" s="29" t="n">
        <v>100000000</v>
      </c>
      <c r="E2791" s="0" t="n">
        <v>80558</v>
      </c>
    </row>
    <row r="2792" customFormat="false" ht="12.75" hidden="false" customHeight="false" outlineLevel="0" collapsed="false">
      <c r="A2792" s="0" t="n">
        <v>10393</v>
      </c>
      <c r="B2792" s="0" t="n">
        <v>135074</v>
      </c>
      <c r="C2792" s="0" t="s">
        <v>3059</v>
      </c>
      <c r="D2792" s="29" t="n">
        <v>100000000</v>
      </c>
      <c r="E2792" s="0" t="n">
        <v>135074</v>
      </c>
    </row>
    <row r="2793" customFormat="false" ht="12.75" hidden="false" customHeight="false" outlineLevel="0" collapsed="false">
      <c r="A2793" s="0" t="n">
        <v>10192</v>
      </c>
      <c r="B2793" s="0" t="n">
        <v>135076</v>
      </c>
      <c r="C2793" s="0" t="s">
        <v>3060</v>
      </c>
      <c r="D2793" s="29" t="n">
        <v>10000000000</v>
      </c>
      <c r="E2793" s="0" t="n">
        <v>135076</v>
      </c>
    </row>
    <row r="2794" customFormat="false" ht="12.75" hidden="false" customHeight="false" outlineLevel="0" collapsed="false">
      <c r="A2794" s="0" t="n">
        <v>5288</v>
      </c>
      <c r="B2794" s="0" t="n">
        <v>5588</v>
      </c>
      <c r="C2794" s="0" t="s">
        <v>3061</v>
      </c>
      <c r="D2794" s="29" t="n">
        <v>6999710</v>
      </c>
      <c r="E2794" s="0" t="n">
        <v>5588</v>
      </c>
    </row>
    <row r="2795" customFormat="false" ht="12.75" hidden="false" customHeight="false" outlineLevel="0" collapsed="false">
      <c r="A2795" s="0" t="n">
        <v>7448</v>
      </c>
      <c r="B2795" s="0" t="n">
        <v>46765</v>
      </c>
      <c r="C2795" s="0" t="s">
        <v>3062</v>
      </c>
      <c r="D2795" s="29" t="n">
        <v>5000000</v>
      </c>
      <c r="E2795" s="0" t="n">
        <v>46765</v>
      </c>
    </row>
    <row r="2796" customFormat="false" ht="12.75" hidden="false" customHeight="false" outlineLevel="0" collapsed="false">
      <c r="A2796" s="0" t="n">
        <v>8098</v>
      </c>
      <c r="B2796" s="0" t="n">
        <v>65165</v>
      </c>
      <c r="C2796" s="0" t="s">
        <v>227</v>
      </c>
      <c r="D2796" s="29" t="n">
        <v>14873669</v>
      </c>
      <c r="E2796" s="0" t="n">
        <v>65165</v>
      </c>
    </row>
    <row r="2797" customFormat="false" ht="12.75" hidden="false" customHeight="false" outlineLevel="0" collapsed="false">
      <c r="A2797" s="0" t="n">
        <v>9955</v>
      </c>
      <c r="B2797" s="0" t="n">
        <v>74780</v>
      </c>
      <c r="C2797" s="0" t="s">
        <v>3063</v>
      </c>
      <c r="D2797" s="29" t="n">
        <v>0</v>
      </c>
      <c r="E2797" s="0" t="n">
        <v>74780</v>
      </c>
    </row>
    <row r="2798" customFormat="false" ht="12.75" hidden="false" customHeight="false" outlineLevel="0" collapsed="false">
      <c r="A2798" s="0" t="n">
        <v>5049</v>
      </c>
      <c r="B2798" s="0" t="n">
        <v>176</v>
      </c>
      <c r="C2798" s="0" t="s">
        <v>3064</v>
      </c>
      <c r="D2798" s="29" t="n">
        <v>4464355</v>
      </c>
      <c r="E2798" s="0" t="n">
        <v>176</v>
      </c>
    </row>
    <row r="2799" customFormat="false" ht="12.75" hidden="false" customHeight="false" outlineLevel="0" collapsed="false">
      <c r="A2799" s="0" t="n">
        <v>8999</v>
      </c>
      <c r="B2799" s="0" t="n">
        <v>56177</v>
      </c>
      <c r="C2799" s="0" t="s">
        <v>3065</v>
      </c>
      <c r="D2799" s="29" t="n">
        <v>10000000</v>
      </c>
      <c r="E2799" s="0" t="n">
        <v>56177</v>
      </c>
    </row>
    <row r="2800" customFormat="false" ht="12.75" hidden="false" customHeight="false" outlineLevel="0" collapsed="false">
      <c r="A2800" s="0" t="n">
        <v>9607</v>
      </c>
      <c r="B2800" s="0" t="n">
        <v>58599</v>
      </c>
      <c r="C2800" s="0" t="s">
        <v>3066</v>
      </c>
      <c r="D2800" s="29" t="n">
        <v>8000000</v>
      </c>
      <c r="E2800" s="0" t="n">
        <v>58599</v>
      </c>
    </row>
    <row r="2801" customFormat="false" ht="12.75" hidden="false" customHeight="false" outlineLevel="0" collapsed="false">
      <c r="A2801" s="0" t="n">
        <v>10418</v>
      </c>
      <c r="B2801" s="0" t="n">
        <v>164228</v>
      </c>
      <c r="C2801" s="0" t="s">
        <v>3067</v>
      </c>
      <c r="D2801" s="29" t="n">
        <v>4000</v>
      </c>
      <c r="E2801" s="0" t="n">
        <v>164228</v>
      </c>
    </row>
    <row r="2802" customFormat="false" ht="12.75" hidden="false" customHeight="false" outlineLevel="0" collapsed="false">
      <c r="A2802" s="0" t="n">
        <v>10262</v>
      </c>
      <c r="B2802" s="0" t="n">
        <v>138781</v>
      </c>
      <c r="C2802" s="0" t="s">
        <v>3068</v>
      </c>
      <c r="D2802" s="29" t="n">
        <v>1200000</v>
      </c>
      <c r="E2802" s="0" t="n">
        <v>138781</v>
      </c>
    </row>
    <row r="2803" customFormat="false" ht="12.75" hidden="false" customHeight="false" outlineLevel="0" collapsed="false">
      <c r="A2803" s="0" t="n">
        <v>10263</v>
      </c>
      <c r="B2803" s="0" t="n">
        <v>138816</v>
      </c>
      <c r="C2803" s="0" t="s">
        <v>3069</v>
      </c>
      <c r="D2803" s="29" t="n">
        <v>1200000</v>
      </c>
      <c r="E2803" s="0" t="n">
        <v>138816</v>
      </c>
    </row>
    <row r="2804" customFormat="false" ht="12.75" hidden="false" customHeight="false" outlineLevel="0" collapsed="false">
      <c r="A2804" s="0" t="n">
        <v>5571</v>
      </c>
      <c r="B2804" s="0" t="n">
        <v>50857</v>
      </c>
      <c r="C2804" s="0" t="s">
        <v>3070</v>
      </c>
      <c r="D2804" s="29" t="n">
        <v>7818510</v>
      </c>
      <c r="E2804" s="0" t="n">
        <v>50857</v>
      </c>
    </row>
    <row r="2805" customFormat="false" ht="12.75" hidden="false" customHeight="false" outlineLevel="0" collapsed="false">
      <c r="A2805" s="0" t="n">
        <v>9073</v>
      </c>
      <c r="B2805" s="0" t="n">
        <v>87834</v>
      </c>
      <c r="C2805" s="0" t="s">
        <v>3071</v>
      </c>
      <c r="D2805" s="29" t="n">
        <v>8000</v>
      </c>
      <c r="E2805" s="0" t="n">
        <v>87834</v>
      </c>
    </row>
    <row r="2806" customFormat="false" ht="12.75" hidden="false" customHeight="false" outlineLevel="0" collapsed="false">
      <c r="A2806" s="0" t="n">
        <v>10387</v>
      </c>
      <c r="B2806" s="0" t="n">
        <v>152386</v>
      </c>
      <c r="C2806" s="0" t="s">
        <v>3072</v>
      </c>
      <c r="D2806" s="29" t="n">
        <v>2000</v>
      </c>
      <c r="E2806" s="0" t="n">
        <v>152386</v>
      </c>
    </row>
    <row r="2807" customFormat="false" ht="12.75" hidden="false" customHeight="false" outlineLevel="0" collapsed="false">
      <c r="A2807" s="0" t="n">
        <v>6757</v>
      </c>
      <c r="B2807" s="0" t="n">
        <v>63675</v>
      </c>
      <c r="C2807" s="0" t="s">
        <v>440</v>
      </c>
      <c r="D2807" s="29" t="n">
        <v>1000000</v>
      </c>
      <c r="E2807" s="0" t="n">
        <v>63675</v>
      </c>
    </row>
    <row r="2808" customFormat="false" ht="12.75" hidden="false" customHeight="false" outlineLevel="0" collapsed="false">
      <c r="A2808" s="0" t="n">
        <v>10181</v>
      </c>
      <c r="B2808" s="0" t="n">
        <v>138129</v>
      </c>
      <c r="C2808" s="0" t="s">
        <v>3073</v>
      </c>
      <c r="D2808" s="29" t="n">
        <v>500000</v>
      </c>
      <c r="E2808" s="0" t="n">
        <v>138129</v>
      </c>
    </row>
    <row r="2809" customFormat="false" ht="12.75" hidden="false" customHeight="false" outlineLevel="0" collapsed="false">
      <c r="A2809" s="0" t="n">
        <v>9773</v>
      </c>
      <c r="B2809" s="0" t="n">
        <v>101718</v>
      </c>
      <c r="C2809" s="0" t="s">
        <v>3074</v>
      </c>
      <c r="D2809" s="29" t="n">
        <v>2000</v>
      </c>
      <c r="E2809" s="0" t="n">
        <v>101718</v>
      </c>
    </row>
    <row r="2810" customFormat="false" ht="12.75" hidden="false" customHeight="false" outlineLevel="0" collapsed="false">
      <c r="A2810" s="0" t="n">
        <v>8426</v>
      </c>
      <c r="B2810" s="0" t="n">
        <v>67502</v>
      </c>
      <c r="C2810" s="0" t="s">
        <v>3075</v>
      </c>
      <c r="D2810" s="29" t="n">
        <v>0</v>
      </c>
      <c r="E2810" s="0" t="n">
        <v>67502</v>
      </c>
    </row>
    <row r="2811" customFormat="false" ht="12.75" hidden="false" customHeight="false" outlineLevel="0" collapsed="false">
      <c r="A2811" s="0" t="n">
        <v>9015</v>
      </c>
      <c r="B2811" s="0" t="n">
        <v>94225</v>
      </c>
      <c r="C2811" s="0" t="s">
        <v>3076</v>
      </c>
      <c r="D2811" s="29" t="n">
        <v>4000000</v>
      </c>
      <c r="E2811" s="0" t="n">
        <v>94225</v>
      </c>
    </row>
    <row r="2812" customFormat="false" ht="12.75" hidden="false" customHeight="false" outlineLevel="0" collapsed="false">
      <c r="A2812" s="0" t="n">
        <v>5914</v>
      </c>
      <c r="B2812" s="0" t="n">
        <v>59471</v>
      </c>
      <c r="C2812" s="0" t="s">
        <v>3077</v>
      </c>
      <c r="D2812" s="29" t="n">
        <v>800000</v>
      </c>
      <c r="E2812" s="0" t="n">
        <v>59471</v>
      </c>
    </row>
    <row r="2813" customFormat="false" ht="12.75" hidden="false" customHeight="false" outlineLevel="0" collapsed="false">
      <c r="A2813" s="0" t="n">
        <v>5761</v>
      </c>
      <c r="B2813" s="0" t="n">
        <v>55360</v>
      </c>
      <c r="C2813" s="0" t="s">
        <v>3078</v>
      </c>
      <c r="D2813" s="29" t="n">
        <v>0</v>
      </c>
      <c r="E2813" s="0" t="n">
        <v>55360</v>
      </c>
    </row>
    <row r="2814" customFormat="false" ht="12.75" hidden="false" customHeight="false" outlineLevel="0" collapsed="false">
      <c r="A2814" s="0" t="n">
        <v>8612</v>
      </c>
      <c r="B2814" s="0" t="n">
        <v>87820</v>
      </c>
      <c r="C2814" s="0" t="s">
        <v>3079</v>
      </c>
      <c r="D2814" s="29" t="n">
        <v>160000</v>
      </c>
      <c r="E2814" s="0" t="n">
        <v>87820</v>
      </c>
    </row>
    <row r="2815" customFormat="false" ht="12.75" hidden="false" customHeight="false" outlineLevel="0" collapsed="false">
      <c r="A2815" s="0" t="n">
        <v>10264</v>
      </c>
      <c r="B2815" s="0" t="n">
        <v>99962</v>
      </c>
      <c r="C2815" s="0" t="s">
        <v>3080</v>
      </c>
      <c r="D2815" s="29" t="n">
        <v>0</v>
      </c>
      <c r="E2815" s="0" t="n">
        <v>99962</v>
      </c>
    </row>
    <row r="2816" customFormat="false" ht="12.75" hidden="false" customHeight="false" outlineLevel="0" collapsed="false">
      <c r="A2816" s="0" t="n">
        <v>9075</v>
      </c>
      <c r="B2816" s="0" t="n">
        <v>92998</v>
      </c>
      <c r="C2816" s="0" t="s">
        <v>3081</v>
      </c>
      <c r="D2816" s="29" t="n">
        <v>2000</v>
      </c>
      <c r="E2816" s="0" t="n">
        <v>92998</v>
      </c>
    </row>
    <row r="2817" customFormat="false" ht="12.75" hidden="false" customHeight="false" outlineLevel="0" collapsed="false">
      <c r="A2817" s="0" t="n">
        <v>6669</v>
      </c>
      <c r="B2817" s="0" t="n">
        <v>54564</v>
      </c>
      <c r="C2817" s="0" t="s">
        <v>3082</v>
      </c>
      <c r="D2817" s="29" t="n">
        <v>2107941</v>
      </c>
      <c r="E2817" s="0" t="n">
        <v>54564</v>
      </c>
    </row>
    <row r="2818" customFormat="false" ht="12.75" hidden="false" customHeight="false" outlineLevel="0" collapsed="false">
      <c r="A2818" s="0" t="n">
        <v>9077</v>
      </c>
      <c r="B2818" s="0" t="n">
        <v>88452</v>
      </c>
      <c r="C2818" s="0" t="s">
        <v>3083</v>
      </c>
      <c r="D2818" s="29" t="n">
        <v>8000</v>
      </c>
      <c r="E2818" s="0" t="n">
        <v>88452</v>
      </c>
    </row>
    <row r="2819" customFormat="false" ht="12.75" hidden="false" customHeight="false" outlineLevel="0" collapsed="false">
      <c r="A2819" s="0" t="n">
        <v>10136</v>
      </c>
      <c r="B2819" s="0" t="n">
        <v>134257</v>
      </c>
      <c r="C2819" s="0" t="s">
        <v>3084</v>
      </c>
      <c r="D2819" s="29" t="n">
        <v>4000</v>
      </c>
      <c r="E2819" s="0" t="n">
        <v>134257</v>
      </c>
    </row>
    <row r="2820" customFormat="false" ht="12.75" hidden="false" customHeight="false" outlineLevel="0" collapsed="false">
      <c r="A2820" s="0" t="n">
        <v>5202</v>
      </c>
      <c r="B2820" s="0" t="n">
        <v>2630</v>
      </c>
      <c r="C2820" s="0" t="s">
        <v>214</v>
      </c>
      <c r="D2820" s="29" t="n">
        <v>150000</v>
      </c>
      <c r="E2820" s="0" t="n">
        <v>2630</v>
      </c>
    </row>
    <row r="2821" customFormat="false" ht="12.75" hidden="false" customHeight="false" outlineLevel="0" collapsed="false">
      <c r="A2821" s="0" t="n">
        <v>9078</v>
      </c>
      <c r="B2821" s="0" t="n">
        <v>87836</v>
      </c>
      <c r="C2821" s="0" t="s">
        <v>3085</v>
      </c>
      <c r="D2821" s="29" t="n">
        <v>2000</v>
      </c>
      <c r="E2821" s="0" t="n">
        <v>87836</v>
      </c>
    </row>
    <row r="2822" customFormat="false" ht="12.75" hidden="false" customHeight="false" outlineLevel="0" collapsed="false">
      <c r="A2822" s="0" t="n">
        <v>10023</v>
      </c>
      <c r="B2822" s="0" t="n">
        <v>115130</v>
      </c>
      <c r="C2822" s="0" t="s">
        <v>3086</v>
      </c>
      <c r="D2822" s="29" t="n">
        <v>20000</v>
      </c>
      <c r="E2822" s="0" t="n">
        <v>115130</v>
      </c>
    </row>
    <row r="2823" customFormat="false" ht="12.75" hidden="false" customHeight="false" outlineLevel="0" collapsed="false">
      <c r="A2823" s="0" t="n">
        <v>6731</v>
      </c>
      <c r="B2823" s="0" t="n">
        <v>61473</v>
      </c>
      <c r="C2823" s="0" t="s">
        <v>3087</v>
      </c>
      <c r="D2823" s="29" t="n">
        <v>0</v>
      </c>
      <c r="E2823" s="0" t="n">
        <v>61473</v>
      </c>
    </row>
    <row r="2824" customFormat="false" ht="12.75" hidden="false" customHeight="false" outlineLevel="0" collapsed="false">
      <c r="A2824" s="0" t="n">
        <v>8159</v>
      </c>
      <c r="B2824" s="0" t="n">
        <v>9512</v>
      </c>
      <c r="C2824" s="0" t="s">
        <v>3088</v>
      </c>
      <c r="D2824" s="29" t="n">
        <v>19791417</v>
      </c>
      <c r="E2824" s="0" t="n">
        <v>9512</v>
      </c>
    </row>
    <row r="2825" customFormat="false" ht="12.75" hidden="false" customHeight="false" outlineLevel="0" collapsed="false">
      <c r="A2825" s="0" t="n">
        <v>6692</v>
      </c>
      <c r="B2825" s="0" t="n">
        <v>37221</v>
      </c>
      <c r="C2825" s="0" t="s">
        <v>441</v>
      </c>
      <c r="D2825" s="29" t="n">
        <v>2400000</v>
      </c>
      <c r="E2825" s="0" t="n">
        <v>37221</v>
      </c>
    </row>
    <row r="2826" customFormat="false" ht="12.75" hidden="false" customHeight="false" outlineLevel="0" collapsed="false">
      <c r="A2826" s="0" t="n">
        <v>7462</v>
      </c>
      <c r="B2826" s="0" t="n">
        <v>27249</v>
      </c>
      <c r="C2826" s="0" t="s">
        <v>3089</v>
      </c>
      <c r="D2826" s="29" t="n">
        <v>10000</v>
      </c>
      <c r="E2826" s="0" t="n">
        <v>27249</v>
      </c>
    </row>
    <row r="2827" customFormat="false" ht="12.75" hidden="false" customHeight="false" outlineLevel="0" collapsed="false">
      <c r="A2827" s="0" t="n">
        <v>9739</v>
      </c>
      <c r="B2827" s="0" t="n">
        <v>99956</v>
      </c>
      <c r="C2827" s="0" t="s">
        <v>3090</v>
      </c>
      <c r="D2827" s="29" t="n">
        <v>0</v>
      </c>
      <c r="E2827" s="0" t="n">
        <v>99956</v>
      </c>
    </row>
    <row r="2828" customFormat="false" ht="12.75" hidden="false" customHeight="false" outlineLevel="0" collapsed="false">
      <c r="A2828" s="0" t="n">
        <v>6490</v>
      </c>
      <c r="B2828" s="0" t="n">
        <v>58946</v>
      </c>
      <c r="C2828" s="0" t="s">
        <v>3091</v>
      </c>
      <c r="D2828" s="29" t="n">
        <v>4000000</v>
      </c>
      <c r="E2828" s="0" t="n">
        <v>58946</v>
      </c>
    </row>
    <row r="2829" customFormat="false" ht="12.75" hidden="false" customHeight="false" outlineLevel="0" collapsed="false">
      <c r="A2829" s="0" t="n">
        <v>6779</v>
      </c>
      <c r="B2829" s="0" t="n">
        <v>49006</v>
      </c>
      <c r="C2829" s="0" t="s">
        <v>242</v>
      </c>
      <c r="D2829" s="29" t="n">
        <v>500000</v>
      </c>
      <c r="E2829" s="0" t="n">
        <v>49006</v>
      </c>
    </row>
    <row r="2830" customFormat="false" ht="12.75" hidden="false" customHeight="false" outlineLevel="0" collapsed="false">
      <c r="A2830" s="0" t="n">
        <v>9402</v>
      </c>
      <c r="B2830" s="0" t="n">
        <v>94473</v>
      </c>
      <c r="C2830" s="0" t="s">
        <v>3092</v>
      </c>
      <c r="D2830" s="29" t="n">
        <v>0</v>
      </c>
      <c r="E2830" s="0" t="n">
        <v>94473</v>
      </c>
    </row>
    <row r="2831" customFormat="false" ht="12.75" hidden="false" customHeight="false" outlineLevel="0" collapsed="false">
      <c r="A2831" s="0" t="n">
        <v>5324</v>
      </c>
      <c r="B2831" s="0" t="n">
        <v>10822</v>
      </c>
      <c r="C2831" s="0" t="s">
        <v>3093</v>
      </c>
      <c r="D2831" s="29" t="n">
        <v>0</v>
      </c>
      <c r="E2831" s="0" t="n">
        <v>10822</v>
      </c>
    </row>
    <row r="2832" customFormat="false" ht="12.75" hidden="false" customHeight="false" outlineLevel="0" collapsed="false">
      <c r="A2832" s="0" t="n">
        <v>8259</v>
      </c>
      <c r="B2832" s="0" t="n">
        <v>2636</v>
      </c>
      <c r="C2832" s="0" t="s">
        <v>3094</v>
      </c>
      <c r="D2832" s="29" t="n">
        <v>2000000</v>
      </c>
      <c r="E2832" s="0" t="n">
        <v>2636</v>
      </c>
    </row>
    <row r="2833" customFormat="false" ht="12.75" hidden="false" customHeight="false" outlineLevel="0" collapsed="false">
      <c r="A2833" s="0" t="n">
        <v>8674</v>
      </c>
      <c r="B2833" s="0" t="n">
        <v>84036</v>
      </c>
      <c r="C2833" s="0" t="s">
        <v>3095</v>
      </c>
      <c r="D2833" s="29" t="n">
        <v>3869742</v>
      </c>
      <c r="E2833" s="0" t="n">
        <v>84036</v>
      </c>
    </row>
    <row r="2834" customFormat="false" ht="12.75" hidden="false" customHeight="false" outlineLevel="0" collapsed="false">
      <c r="A2834" s="0" t="n">
        <v>8551</v>
      </c>
      <c r="B2834" s="0" t="n">
        <v>84074</v>
      </c>
      <c r="C2834" s="0" t="s">
        <v>119</v>
      </c>
      <c r="D2834" s="29" t="n">
        <v>0</v>
      </c>
      <c r="E2834" s="0" t="n">
        <v>84074</v>
      </c>
    </row>
    <row r="2835" customFormat="false" ht="12.75" hidden="false" customHeight="false" outlineLevel="0" collapsed="false">
      <c r="A2835" s="0" t="n">
        <v>5956</v>
      </c>
      <c r="B2835" s="0" t="n">
        <v>61470</v>
      </c>
      <c r="C2835" s="0" t="s">
        <v>3096</v>
      </c>
      <c r="D2835" s="29" t="n">
        <v>0</v>
      </c>
      <c r="E2835" s="0" t="n">
        <v>61470</v>
      </c>
    </row>
    <row r="2836" customFormat="false" ht="12.75" hidden="false" customHeight="false" outlineLevel="0" collapsed="false">
      <c r="A2836" s="0" t="n">
        <v>5203</v>
      </c>
      <c r="B2836" s="0" t="n">
        <v>2639</v>
      </c>
      <c r="C2836" s="0" t="s">
        <v>3097</v>
      </c>
      <c r="D2836" s="29" t="n">
        <v>0</v>
      </c>
      <c r="E2836" s="0" t="n">
        <v>2639</v>
      </c>
    </row>
    <row r="2837" customFormat="false" ht="12.75" hidden="false" customHeight="false" outlineLevel="0" collapsed="false">
      <c r="A2837" s="0" t="n">
        <v>10324</v>
      </c>
      <c r="B2837" s="0" t="n">
        <v>147653</v>
      </c>
      <c r="C2837" s="0" t="s">
        <v>3098</v>
      </c>
      <c r="D2837" s="29" t="n">
        <v>1500000</v>
      </c>
      <c r="E2837" s="0" t="n">
        <v>147653</v>
      </c>
    </row>
    <row r="2838" customFormat="false" ht="12.75" hidden="false" customHeight="false" outlineLevel="0" collapsed="false">
      <c r="A2838" s="0" t="n">
        <v>5050</v>
      </c>
      <c r="B2838" s="0" t="n">
        <v>177</v>
      </c>
      <c r="C2838" s="0" t="s">
        <v>3099</v>
      </c>
      <c r="D2838" s="29" t="n">
        <v>69418954</v>
      </c>
      <c r="E2838" s="0" t="n">
        <v>177</v>
      </c>
    </row>
    <row r="2839" customFormat="false" ht="12.75" hidden="false" customHeight="false" outlineLevel="0" collapsed="false">
      <c r="A2839" s="0" t="n">
        <v>5204</v>
      </c>
      <c r="B2839" s="0" t="n">
        <v>2640</v>
      </c>
      <c r="C2839" s="0" t="s">
        <v>3100</v>
      </c>
      <c r="D2839" s="29" t="n">
        <v>22111416</v>
      </c>
      <c r="E2839" s="0" t="n">
        <v>2640</v>
      </c>
    </row>
    <row r="2840" customFormat="false" ht="12.75" hidden="false" customHeight="false" outlineLevel="0" collapsed="false">
      <c r="A2840" s="0" t="n">
        <v>5051</v>
      </c>
      <c r="B2840" s="0" t="n">
        <v>179</v>
      </c>
      <c r="C2840" s="0" t="s">
        <v>3101</v>
      </c>
      <c r="D2840" s="29" t="n">
        <v>0</v>
      </c>
      <c r="E2840" s="0" t="n">
        <v>179</v>
      </c>
    </row>
    <row r="2841" customFormat="false" ht="12.75" hidden="false" customHeight="false" outlineLevel="0" collapsed="false">
      <c r="A2841" s="0" t="n">
        <v>5205</v>
      </c>
      <c r="B2841" s="0" t="n">
        <v>2648</v>
      </c>
      <c r="C2841" s="0" t="s">
        <v>3102</v>
      </c>
      <c r="D2841" s="29" t="n">
        <v>29451949</v>
      </c>
      <c r="E2841" s="0" t="n">
        <v>2648</v>
      </c>
    </row>
    <row r="2842" customFormat="false" ht="12.75" hidden="false" customHeight="false" outlineLevel="0" collapsed="false">
      <c r="A2842" s="0" t="n">
        <v>10177</v>
      </c>
      <c r="B2842" s="0" t="n">
        <v>37293</v>
      </c>
      <c r="C2842" s="0" t="s">
        <v>3103</v>
      </c>
      <c r="D2842" s="29" t="n">
        <v>3490240</v>
      </c>
      <c r="E2842" s="0" t="n">
        <v>37293</v>
      </c>
    </row>
    <row r="2843" customFormat="false" ht="12.75" hidden="false" customHeight="false" outlineLevel="0" collapsed="false">
      <c r="A2843" s="0" t="n">
        <v>6880</v>
      </c>
      <c r="B2843" s="0" t="n">
        <v>33482</v>
      </c>
      <c r="C2843" s="0" t="s">
        <v>3104</v>
      </c>
      <c r="D2843" s="29" t="n">
        <v>25000</v>
      </c>
      <c r="E2843" s="0" t="n">
        <v>33482</v>
      </c>
    </row>
    <row r="2844" customFormat="false" ht="12.75" hidden="false" customHeight="false" outlineLevel="0" collapsed="false">
      <c r="A2844" s="0" t="n">
        <v>7009</v>
      </c>
      <c r="B2844" s="0" t="n">
        <v>26264</v>
      </c>
      <c r="C2844" s="0" t="s">
        <v>3105</v>
      </c>
      <c r="D2844" s="29" t="n">
        <v>25000</v>
      </c>
      <c r="E2844" s="0" t="n">
        <v>26264</v>
      </c>
    </row>
    <row r="2845" customFormat="false" ht="12.75" hidden="false" customHeight="false" outlineLevel="0" collapsed="false">
      <c r="A2845" s="0" t="n">
        <v>10355</v>
      </c>
      <c r="B2845" s="0" t="n">
        <v>52127</v>
      </c>
      <c r="C2845" s="0" t="s">
        <v>3106</v>
      </c>
      <c r="D2845" s="29" t="n">
        <v>3000000</v>
      </c>
      <c r="E2845" s="0" t="n">
        <v>52127</v>
      </c>
    </row>
    <row r="2846" customFormat="false" ht="12.75" hidden="false" customHeight="false" outlineLevel="0" collapsed="false">
      <c r="A2846" s="0" t="n">
        <v>8045</v>
      </c>
      <c r="B2846" s="0" t="n">
        <v>45583</v>
      </c>
      <c r="C2846" s="0" t="s">
        <v>443</v>
      </c>
      <c r="D2846" s="29" t="n">
        <v>3988000</v>
      </c>
      <c r="E2846" s="0" t="n">
        <v>45583</v>
      </c>
    </row>
    <row r="2847" customFormat="false" ht="12.75" hidden="false" customHeight="false" outlineLevel="0" collapsed="false">
      <c r="A2847" s="0" t="n">
        <v>6786</v>
      </c>
      <c r="B2847" s="0" t="n">
        <v>51293</v>
      </c>
      <c r="C2847" s="0" t="s">
        <v>3107</v>
      </c>
      <c r="D2847" s="29" t="n">
        <v>325000</v>
      </c>
      <c r="E2847" s="0" t="n">
        <v>51293</v>
      </c>
    </row>
    <row r="2848" customFormat="false" ht="12.75" hidden="false" customHeight="false" outlineLevel="0" collapsed="false">
      <c r="A2848" s="0" t="n">
        <v>9968</v>
      </c>
      <c r="B2848" s="0" t="n">
        <v>99081</v>
      </c>
      <c r="C2848" s="0" t="s">
        <v>3108</v>
      </c>
      <c r="D2848" s="29" t="n">
        <v>0</v>
      </c>
      <c r="E2848" s="0" t="n">
        <v>99081</v>
      </c>
    </row>
    <row r="2849" customFormat="false" ht="12.75" hidden="false" customHeight="false" outlineLevel="0" collapsed="false">
      <c r="A2849" s="0" t="n">
        <v>9373</v>
      </c>
      <c r="B2849" s="0" t="n">
        <v>55959</v>
      </c>
      <c r="C2849" s="0" t="s">
        <v>3109</v>
      </c>
      <c r="D2849" s="29" t="n">
        <v>8000</v>
      </c>
      <c r="E2849" s="0" t="n">
        <v>55959</v>
      </c>
    </row>
    <row r="2850" customFormat="false" ht="12.75" hidden="false" customHeight="false" outlineLevel="0" collapsed="false">
      <c r="A2850" s="0" t="n">
        <v>7078</v>
      </c>
      <c r="B2850" s="0" t="n">
        <v>45734</v>
      </c>
      <c r="C2850" s="0" t="s">
        <v>3110</v>
      </c>
      <c r="D2850" s="29" t="n">
        <v>25000</v>
      </c>
      <c r="E2850" s="0" t="n">
        <v>45734</v>
      </c>
    </row>
    <row r="2851" customFormat="false" ht="12.75" hidden="false" customHeight="false" outlineLevel="0" collapsed="false">
      <c r="A2851" s="0" t="n">
        <v>6797</v>
      </c>
      <c r="B2851" s="0" t="n">
        <v>54279</v>
      </c>
      <c r="C2851" s="0" t="s">
        <v>182</v>
      </c>
      <c r="D2851" s="29" t="n">
        <v>350000</v>
      </c>
      <c r="E2851" s="0" t="n">
        <v>54279</v>
      </c>
    </row>
    <row r="2852" customFormat="false" ht="12.75" hidden="false" customHeight="false" outlineLevel="0" collapsed="false">
      <c r="A2852" s="0" t="n">
        <v>8037</v>
      </c>
      <c r="B2852" s="0" t="n">
        <v>81120</v>
      </c>
      <c r="C2852" s="0" t="s">
        <v>3111</v>
      </c>
      <c r="D2852" s="29" t="n">
        <v>400000</v>
      </c>
      <c r="E2852" s="0" t="n">
        <v>81120</v>
      </c>
    </row>
    <row r="2853" customFormat="false" ht="12.75" hidden="false" customHeight="false" outlineLevel="0" collapsed="false">
      <c r="A2853" s="0" t="n">
        <v>5485</v>
      </c>
      <c r="B2853" s="0" t="n">
        <v>45791</v>
      </c>
      <c r="C2853" s="0" t="s">
        <v>3112</v>
      </c>
      <c r="D2853" s="29" t="n">
        <v>0</v>
      </c>
      <c r="E2853" s="0" t="n">
        <v>45791</v>
      </c>
    </row>
    <row r="2854" customFormat="false" ht="12.75" hidden="false" customHeight="false" outlineLevel="0" collapsed="false">
      <c r="A2854" s="0" t="n">
        <v>6026</v>
      </c>
      <c r="B2854" s="0" t="n">
        <v>63956</v>
      </c>
      <c r="C2854" s="0" t="s">
        <v>3113</v>
      </c>
      <c r="D2854" s="29" t="n">
        <v>2400000</v>
      </c>
      <c r="E2854" s="0" t="n">
        <v>63956</v>
      </c>
    </row>
    <row r="2855" customFormat="false" ht="12.75" hidden="false" customHeight="false" outlineLevel="0" collapsed="false">
      <c r="A2855" s="0" t="n">
        <v>9876</v>
      </c>
      <c r="B2855" s="0" t="n">
        <v>102388</v>
      </c>
      <c r="C2855" s="0" t="s">
        <v>3114</v>
      </c>
      <c r="D2855" s="29" t="n">
        <v>1000000000</v>
      </c>
      <c r="E2855" s="0" t="n">
        <v>102388</v>
      </c>
    </row>
    <row r="2856" customFormat="false" ht="12.75" hidden="false" customHeight="false" outlineLevel="0" collapsed="false">
      <c r="A2856" s="0" t="n">
        <v>9836</v>
      </c>
      <c r="B2856" s="0" t="n">
        <v>102913</v>
      </c>
      <c r="C2856" s="0" t="s">
        <v>3115</v>
      </c>
      <c r="D2856" s="29" t="n">
        <v>100000000</v>
      </c>
      <c r="E2856" s="0" t="n">
        <v>102913</v>
      </c>
    </row>
    <row r="2857" customFormat="false" ht="12.75" hidden="false" customHeight="false" outlineLevel="0" collapsed="false">
      <c r="A2857" s="0" t="n">
        <v>9837</v>
      </c>
      <c r="B2857" s="0" t="n">
        <v>102912</v>
      </c>
      <c r="C2857" s="0" t="s">
        <v>3116</v>
      </c>
      <c r="D2857" s="29" t="n">
        <v>100000000</v>
      </c>
      <c r="E2857" s="0" t="n">
        <v>102912</v>
      </c>
    </row>
    <row r="2858" customFormat="false" ht="12.75" hidden="false" customHeight="false" outlineLevel="0" collapsed="false">
      <c r="A2858" s="0" t="n">
        <v>9684</v>
      </c>
      <c r="B2858" s="0" t="n">
        <v>97294</v>
      </c>
      <c r="C2858" s="0" t="s">
        <v>3117</v>
      </c>
      <c r="D2858" s="29" t="n">
        <v>100000000</v>
      </c>
      <c r="E2858" s="0" t="n">
        <v>97294</v>
      </c>
    </row>
    <row r="2859" customFormat="false" ht="12.75" hidden="false" customHeight="false" outlineLevel="0" collapsed="false">
      <c r="A2859" s="0" t="n">
        <v>10073</v>
      </c>
      <c r="B2859" s="0" t="n">
        <v>118093</v>
      </c>
      <c r="C2859" s="0" t="s">
        <v>3118</v>
      </c>
      <c r="D2859" s="29" t="n">
        <v>100000000</v>
      </c>
      <c r="E2859" s="0" t="n">
        <v>118093</v>
      </c>
    </row>
    <row r="2860" customFormat="false" ht="12.75" hidden="false" customHeight="false" outlineLevel="0" collapsed="false">
      <c r="A2860" s="0" t="n">
        <v>10096</v>
      </c>
      <c r="B2860" s="0" t="n">
        <v>132685</v>
      </c>
      <c r="C2860" s="0" t="s">
        <v>3119</v>
      </c>
      <c r="D2860" s="29" t="n">
        <v>100000000</v>
      </c>
      <c r="E2860" s="0" t="n">
        <v>132685</v>
      </c>
    </row>
    <row r="2861" customFormat="false" ht="12.75" hidden="false" customHeight="false" outlineLevel="0" collapsed="false">
      <c r="A2861" s="0" t="n">
        <v>9563</v>
      </c>
      <c r="B2861" s="0" t="n">
        <v>97113</v>
      </c>
      <c r="C2861" s="0" t="s">
        <v>3120</v>
      </c>
      <c r="D2861" s="29" t="n">
        <v>100000000</v>
      </c>
      <c r="E2861" s="0" t="n">
        <v>97113</v>
      </c>
    </row>
    <row r="2862" customFormat="false" ht="12.75" hidden="false" customHeight="false" outlineLevel="0" collapsed="false">
      <c r="A2862" s="0" t="n">
        <v>9553</v>
      </c>
      <c r="B2862" s="0" t="n">
        <v>97189</v>
      </c>
      <c r="C2862" s="0" t="s">
        <v>3121</v>
      </c>
      <c r="D2862" s="29" t="n">
        <v>100000000</v>
      </c>
      <c r="E2862" s="0" t="n">
        <v>97189</v>
      </c>
    </row>
    <row r="2863" customFormat="false" ht="12.75" hidden="false" customHeight="false" outlineLevel="0" collapsed="false">
      <c r="A2863" s="0" t="n">
        <v>10292</v>
      </c>
      <c r="B2863" s="0" t="n">
        <v>139617</v>
      </c>
      <c r="C2863" s="0" t="s">
        <v>3122</v>
      </c>
      <c r="D2863" s="29" t="n">
        <v>100000000</v>
      </c>
      <c r="E2863" s="0" t="n">
        <v>139617</v>
      </c>
    </row>
    <row r="2864" customFormat="false" ht="12.75" hidden="false" customHeight="false" outlineLevel="0" collapsed="false">
      <c r="A2864" s="0" t="n">
        <v>10099</v>
      </c>
      <c r="B2864" s="0" t="n">
        <v>132746</v>
      </c>
      <c r="C2864" s="0" t="s">
        <v>3123</v>
      </c>
      <c r="D2864" s="29" t="n">
        <v>100000000</v>
      </c>
      <c r="E2864" s="0" t="n">
        <v>132746</v>
      </c>
    </row>
    <row r="2865" customFormat="false" ht="12.75" hidden="false" customHeight="false" outlineLevel="0" collapsed="false">
      <c r="A2865" s="0" t="n">
        <v>9562</v>
      </c>
      <c r="B2865" s="0" t="n">
        <v>97111</v>
      </c>
      <c r="C2865" s="0" t="s">
        <v>3124</v>
      </c>
      <c r="D2865" s="29" t="n">
        <v>100000000</v>
      </c>
      <c r="E2865" s="0" t="n">
        <v>97111</v>
      </c>
    </row>
    <row r="2866" customFormat="false" ht="12.75" hidden="false" customHeight="false" outlineLevel="0" collapsed="false">
      <c r="A2866" s="0" t="n">
        <v>10348</v>
      </c>
      <c r="B2866" s="0" t="n">
        <v>150956</v>
      </c>
      <c r="C2866" s="0" t="s">
        <v>3125</v>
      </c>
      <c r="D2866" s="29" t="n">
        <v>10000000</v>
      </c>
      <c r="E2866" s="0" t="n">
        <v>150956</v>
      </c>
    </row>
    <row r="2867" customFormat="false" ht="12.75" hidden="false" customHeight="false" outlineLevel="0" collapsed="false">
      <c r="A2867" s="0" t="n">
        <v>9631</v>
      </c>
      <c r="B2867" s="0" t="n">
        <v>98389</v>
      </c>
      <c r="C2867" s="0" t="s">
        <v>3126</v>
      </c>
      <c r="D2867" s="29" t="n">
        <v>10000000</v>
      </c>
      <c r="E2867" s="0" t="n">
        <v>98389</v>
      </c>
    </row>
    <row r="2868" customFormat="false" ht="12.75" hidden="false" customHeight="false" outlineLevel="0" collapsed="false">
      <c r="A2868" s="0" t="n">
        <v>9632</v>
      </c>
      <c r="B2868" s="0" t="n">
        <v>98372</v>
      </c>
      <c r="C2868" s="0" t="s">
        <v>3127</v>
      </c>
      <c r="D2868" s="29" t="n">
        <v>100000000</v>
      </c>
      <c r="E2868" s="0" t="n">
        <v>98372</v>
      </c>
    </row>
    <row r="2869" customFormat="false" ht="12.75" hidden="false" customHeight="false" outlineLevel="0" collapsed="false">
      <c r="A2869" s="0" t="n">
        <v>10095</v>
      </c>
      <c r="B2869" s="0" t="n">
        <v>132684</v>
      </c>
      <c r="C2869" s="0" t="s">
        <v>3128</v>
      </c>
      <c r="D2869" s="29" t="n">
        <v>100000000</v>
      </c>
      <c r="E2869" s="0" t="n">
        <v>132684</v>
      </c>
    </row>
    <row r="2870" customFormat="false" ht="12.75" hidden="false" customHeight="false" outlineLevel="0" collapsed="false">
      <c r="A2870" s="0" t="n">
        <v>8886</v>
      </c>
      <c r="B2870" s="0" t="n">
        <v>92203</v>
      </c>
      <c r="C2870" s="0" t="s">
        <v>3129</v>
      </c>
      <c r="D2870" s="29" t="n">
        <v>10000000000</v>
      </c>
      <c r="E2870" s="0" t="n">
        <v>92203</v>
      </c>
    </row>
    <row r="2871" customFormat="false" ht="12.75" hidden="false" customHeight="false" outlineLevel="0" collapsed="false">
      <c r="A2871" s="0" t="n">
        <v>8887</v>
      </c>
      <c r="B2871" s="0" t="n">
        <v>92205</v>
      </c>
      <c r="C2871" s="0" t="s">
        <v>3130</v>
      </c>
      <c r="D2871" s="29" t="n">
        <v>10000000000</v>
      </c>
      <c r="E2871" s="0" t="n">
        <v>92205</v>
      </c>
    </row>
    <row r="2872" customFormat="false" ht="12.75" hidden="false" customHeight="false" outlineLevel="0" collapsed="false">
      <c r="A2872" s="0" t="n">
        <v>8899</v>
      </c>
      <c r="B2872" s="0" t="n">
        <v>92080</v>
      </c>
      <c r="C2872" s="0" t="s">
        <v>3131</v>
      </c>
      <c r="D2872" s="29" t="n">
        <v>10000000000000000</v>
      </c>
      <c r="E2872" s="0" t="n">
        <v>92080</v>
      </c>
    </row>
    <row r="2873" customFormat="false" ht="12.75" hidden="false" customHeight="false" outlineLevel="0" collapsed="false">
      <c r="A2873" s="0" t="n">
        <v>5882</v>
      </c>
      <c r="B2873" s="0" t="n">
        <v>58478</v>
      </c>
      <c r="C2873" s="0" t="s">
        <v>3132</v>
      </c>
      <c r="D2873" s="29" t="n">
        <v>0</v>
      </c>
      <c r="E2873" s="0" t="n">
        <v>58478</v>
      </c>
    </row>
    <row r="2874" customFormat="false" ht="12.75" hidden="false" customHeight="false" outlineLevel="0" collapsed="false">
      <c r="A2874" s="0" t="n">
        <v>8564</v>
      </c>
      <c r="B2874" s="0" t="n">
        <v>82363</v>
      </c>
      <c r="C2874" s="0" t="s">
        <v>3133</v>
      </c>
      <c r="D2874" s="29" t="n">
        <v>240000</v>
      </c>
      <c r="E2874" s="0" t="n">
        <v>82363</v>
      </c>
    </row>
    <row r="2875" customFormat="false" ht="12.75" hidden="false" customHeight="false" outlineLevel="0" collapsed="false">
      <c r="A2875" s="0" t="n">
        <v>8342</v>
      </c>
      <c r="B2875" s="0" t="n">
        <v>85346</v>
      </c>
      <c r="C2875" s="0" t="s">
        <v>3134</v>
      </c>
      <c r="D2875" s="29" t="n">
        <v>8000</v>
      </c>
      <c r="E2875" s="0" t="n">
        <v>85346</v>
      </c>
    </row>
    <row r="2876" customFormat="false" ht="12.75" hidden="false" customHeight="false" outlineLevel="0" collapsed="false">
      <c r="A2876" s="0" t="n">
        <v>6533</v>
      </c>
      <c r="B2876" s="0" t="n">
        <v>52494</v>
      </c>
      <c r="C2876" s="0" t="s">
        <v>3135</v>
      </c>
      <c r="D2876" s="29" t="n">
        <v>0</v>
      </c>
      <c r="E2876" s="0" t="n">
        <v>52494</v>
      </c>
    </row>
    <row r="2877" customFormat="false" ht="12.75" hidden="false" customHeight="false" outlineLevel="0" collapsed="false">
      <c r="A2877" s="0" t="n">
        <v>10137</v>
      </c>
      <c r="B2877" s="0" t="n">
        <v>134262</v>
      </c>
      <c r="C2877" s="0" t="s">
        <v>3136</v>
      </c>
      <c r="D2877" s="29" t="n">
        <v>8000</v>
      </c>
      <c r="E2877" s="0" t="n">
        <v>134262</v>
      </c>
    </row>
    <row r="2878" customFormat="false" ht="12.75" hidden="false" customHeight="false" outlineLevel="0" collapsed="false">
      <c r="A2878" s="0" t="n">
        <v>7372</v>
      </c>
      <c r="B2878" s="0" t="n">
        <v>54140</v>
      </c>
      <c r="C2878" s="0" t="s">
        <v>3137</v>
      </c>
      <c r="D2878" s="29" t="n">
        <v>0</v>
      </c>
      <c r="E2878" s="0" t="n">
        <v>54140</v>
      </c>
    </row>
    <row r="2879" customFormat="false" ht="12.75" hidden="false" customHeight="false" outlineLevel="0" collapsed="false">
      <c r="A2879" s="0" t="n">
        <v>9080</v>
      </c>
      <c r="B2879" s="0" t="n">
        <v>87209</v>
      </c>
      <c r="C2879" s="0" t="s">
        <v>3138</v>
      </c>
      <c r="D2879" s="29" t="n">
        <v>2000</v>
      </c>
      <c r="E2879" s="0" t="n">
        <v>87209</v>
      </c>
    </row>
    <row r="2880" customFormat="false" ht="12.75" hidden="false" customHeight="false" outlineLevel="0" collapsed="false">
      <c r="A2880" s="0" t="n">
        <v>9647</v>
      </c>
      <c r="B2880" s="0" t="n">
        <v>83848</v>
      </c>
      <c r="C2880" s="0" t="s">
        <v>3139</v>
      </c>
      <c r="D2880" s="29" t="n">
        <v>0</v>
      </c>
      <c r="E2880" s="0" t="n">
        <v>83848</v>
      </c>
    </row>
    <row r="2881" customFormat="false" ht="12.75" hidden="false" customHeight="false" outlineLevel="0" collapsed="false">
      <c r="A2881" s="0" t="n">
        <v>5538</v>
      </c>
      <c r="B2881" s="0" t="n">
        <v>49262</v>
      </c>
      <c r="C2881" s="0" t="s">
        <v>3140</v>
      </c>
      <c r="D2881" s="29" t="n">
        <v>1150735</v>
      </c>
      <c r="E2881" s="0" t="n">
        <v>49262</v>
      </c>
    </row>
    <row r="2882" customFormat="false" ht="12.75" hidden="false" customHeight="false" outlineLevel="0" collapsed="false">
      <c r="A2882" s="0" t="n">
        <v>6120</v>
      </c>
      <c r="B2882" s="0" t="n">
        <v>66662</v>
      </c>
      <c r="C2882" s="0" t="s">
        <v>3141</v>
      </c>
      <c r="D2882" s="29" t="n">
        <v>0</v>
      </c>
      <c r="E2882" s="0" t="n">
        <v>66662</v>
      </c>
    </row>
    <row r="2883" customFormat="false" ht="12.75" hidden="false" customHeight="false" outlineLevel="0" collapsed="false">
      <c r="A2883" s="0" t="n">
        <v>8164</v>
      </c>
      <c r="B2883" s="0" t="n">
        <v>65716</v>
      </c>
      <c r="C2883" s="0" t="s">
        <v>3142</v>
      </c>
      <c r="D2883" s="29" t="n">
        <v>800000</v>
      </c>
      <c r="E2883" s="0" t="n">
        <v>65716</v>
      </c>
    </row>
    <row r="2884" customFormat="false" ht="12.75" hidden="false" customHeight="false" outlineLevel="0" collapsed="false">
      <c r="A2884" s="0" t="n">
        <v>9564</v>
      </c>
      <c r="B2884" s="0" t="n">
        <v>95669</v>
      </c>
      <c r="C2884" s="0" t="s">
        <v>3143</v>
      </c>
      <c r="D2884" s="29" t="n">
        <v>80000</v>
      </c>
      <c r="E2884" s="0" t="n">
        <v>95669</v>
      </c>
    </row>
    <row r="2885" customFormat="false" ht="12.75" hidden="false" customHeight="false" outlineLevel="0" collapsed="false">
      <c r="A2885" s="0" t="n">
        <v>9594</v>
      </c>
      <c r="B2885" s="0" t="n">
        <v>87201</v>
      </c>
      <c r="C2885" s="0" t="s">
        <v>3144</v>
      </c>
      <c r="D2885" s="29" t="n">
        <v>8000</v>
      </c>
      <c r="E2885" s="0" t="n">
        <v>87201</v>
      </c>
    </row>
    <row r="2886" customFormat="false" ht="12.75" hidden="false" customHeight="false" outlineLevel="0" collapsed="false">
      <c r="A2886" s="0" t="n">
        <v>8390</v>
      </c>
      <c r="B2886" s="0" t="n">
        <v>83000</v>
      </c>
      <c r="C2886" s="0" t="s">
        <v>3145</v>
      </c>
      <c r="D2886" s="29" t="n">
        <v>20000</v>
      </c>
      <c r="E2886" s="0" t="n">
        <v>83000</v>
      </c>
    </row>
    <row r="2887" customFormat="false" ht="12.75" hidden="false" customHeight="false" outlineLevel="0" collapsed="false">
      <c r="A2887" s="0" t="n">
        <v>6983</v>
      </c>
      <c r="B2887" s="0" t="n">
        <v>71067</v>
      </c>
      <c r="C2887" s="0" t="s">
        <v>3146</v>
      </c>
      <c r="D2887" s="29" t="n">
        <v>747898</v>
      </c>
      <c r="E2887" s="0" t="n">
        <v>71067</v>
      </c>
    </row>
    <row r="2888" customFormat="false" ht="12.75" hidden="false" customHeight="false" outlineLevel="0" collapsed="false">
      <c r="A2888" s="0" t="n">
        <v>8603</v>
      </c>
      <c r="B2888" s="0" t="n">
        <v>82912</v>
      </c>
      <c r="C2888" s="0" t="s">
        <v>3147</v>
      </c>
      <c r="D2888" s="29" t="n">
        <v>80000</v>
      </c>
      <c r="E2888" s="0" t="n">
        <v>82912</v>
      </c>
    </row>
    <row r="2889" customFormat="false" ht="12.75" hidden="false" customHeight="false" outlineLevel="0" collapsed="false">
      <c r="A2889" s="0" t="n">
        <v>9372</v>
      </c>
      <c r="B2889" s="0" t="n">
        <v>71800</v>
      </c>
      <c r="C2889" s="0" t="s">
        <v>3148</v>
      </c>
      <c r="D2889" s="29" t="n">
        <v>8000</v>
      </c>
      <c r="E2889" s="0" t="n">
        <v>71800</v>
      </c>
    </row>
    <row r="2890" customFormat="false" ht="12.75" hidden="false" customHeight="false" outlineLevel="0" collapsed="false">
      <c r="A2890" s="0" t="n">
        <v>7155</v>
      </c>
      <c r="B2890" s="0" t="n">
        <v>2659</v>
      </c>
      <c r="C2890" s="0" t="s">
        <v>3149</v>
      </c>
      <c r="D2890" s="29" t="n">
        <v>1000000</v>
      </c>
      <c r="E2890" s="0" t="n">
        <v>2659</v>
      </c>
    </row>
    <row r="2891" customFormat="false" ht="12.75" hidden="false" customHeight="false" outlineLevel="0" collapsed="false">
      <c r="A2891" s="0" t="n">
        <v>5951</v>
      </c>
      <c r="B2891" s="0" t="n">
        <v>61394</v>
      </c>
      <c r="C2891" s="0" t="s">
        <v>3150</v>
      </c>
      <c r="D2891" s="29" t="n">
        <v>7772374</v>
      </c>
      <c r="E2891" s="0" t="n">
        <v>61394</v>
      </c>
    </row>
    <row r="2892" customFormat="false" ht="12.75" hidden="false" customHeight="false" outlineLevel="0" collapsed="false">
      <c r="A2892" s="0" t="n">
        <v>5438</v>
      </c>
      <c r="B2892" s="0" t="n">
        <v>29798</v>
      </c>
      <c r="C2892" s="0" t="s">
        <v>3151</v>
      </c>
      <c r="D2892" s="29" t="n">
        <v>0</v>
      </c>
      <c r="E2892" s="0" t="n">
        <v>29798</v>
      </c>
    </row>
    <row r="2893" customFormat="false" ht="12.75" hidden="false" customHeight="false" outlineLevel="0" collapsed="false">
      <c r="A2893" s="0" t="n">
        <v>8722</v>
      </c>
      <c r="B2893" s="0" t="n">
        <v>51164</v>
      </c>
      <c r="C2893" s="0" t="s">
        <v>444</v>
      </c>
      <c r="D2893" s="29" t="n">
        <v>25000</v>
      </c>
      <c r="E2893" s="0" t="n">
        <v>51164</v>
      </c>
    </row>
    <row r="2894" customFormat="false" ht="12.75" hidden="false" customHeight="false" outlineLevel="0" collapsed="false">
      <c r="A2894" s="0" t="n">
        <v>5349</v>
      </c>
      <c r="B2894" s="0" t="n">
        <v>11557</v>
      </c>
      <c r="C2894" s="0" t="s">
        <v>3152</v>
      </c>
      <c r="D2894" s="29" t="n">
        <v>0</v>
      </c>
      <c r="E2894" s="0" t="n">
        <v>11557</v>
      </c>
    </row>
    <row r="2895" customFormat="false" ht="12.75" hidden="false" customHeight="false" outlineLevel="0" collapsed="false">
      <c r="A2895" s="0" t="n">
        <v>9081</v>
      </c>
      <c r="B2895" s="0" t="n">
        <v>70933</v>
      </c>
      <c r="C2895" s="0" t="s">
        <v>3153</v>
      </c>
      <c r="D2895" s="29" t="n">
        <v>716182</v>
      </c>
      <c r="E2895" s="0" t="n">
        <v>70933</v>
      </c>
    </row>
    <row r="2896" customFormat="false" ht="12.75" hidden="false" customHeight="false" outlineLevel="0" collapsed="false">
      <c r="A2896" s="0" t="n">
        <v>9082</v>
      </c>
      <c r="B2896" s="0" t="n">
        <v>80257</v>
      </c>
      <c r="C2896" s="0" t="s">
        <v>3154</v>
      </c>
      <c r="D2896" s="29" t="n">
        <v>181478</v>
      </c>
      <c r="E2896" s="0" t="n">
        <v>80257</v>
      </c>
    </row>
    <row r="2897" customFormat="false" ht="12.75" hidden="false" customHeight="false" outlineLevel="0" collapsed="false">
      <c r="A2897" s="0" t="n">
        <v>8912</v>
      </c>
      <c r="B2897" s="0" t="n">
        <v>62899</v>
      </c>
      <c r="C2897" s="0" t="s">
        <v>3155</v>
      </c>
      <c r="D2897" s="29" t="n">
        <v>0</v>
      </c>
      <c r="E2897" s="0" t="n">
        <v>62899</v>
      </c>
    </row>
    <row r="2898" customFormat="false" ht="12.75" hidden="false" customHeight="false" outlineLevel="0" collapsed="false">
      <c r="A2898" s="0" t="n">
        <v>8379</v>
      </c>
      <c r="B2898" s="0" t="n">
        <v>83552</v>
      </c>
      <c r="C2898" s="0" t="s">
        <v>3156</v>
      </c>
      <c r="D2898" s="29" t="n">
        <v>200000</v>
      </c>
      <c r="E2898" s="0" t="n">
        <v>83552</v>
      </c>
    </row>
    <row r="2899" customFormat="false" ht="12.75" hidden="false" customHeight="false" outlineLevel="0" collapsed="false">
      <c r="A2899" s="0" t="n">
        <v>9883</v>
      </c>
      <c r="B2899" s="0" t="n">
        <v>102426</v>
      </c>
      <c r="C2899" s="0" t="s">
        <v>3157</v>
      </c>
      <c r="D2899" s="29" t="n">
        <v>0</v>
      </c>
      <c r="E2899" s="0" t="n">
        <v>102426</v>
      </c>
    </row>
    <row r="2900" customFormat="false" ht="12.75" hidden="false" customHeight="false" outlineLevel="0" collapsed="false">
      <c r="A2900" s="0" t="n">
        <v>7071</v>
      </c>
      <c r="B2900" s="0" t="n">
        <v>73033</v>
      </c>
      <c r="C2900" s="0" t="s">
        <v>3158</v>
      </c>
      <c r="D2900" s="29" t="n">
        <v>0</v>
      </c>
      <c r="E2900" s="0" t="n">
        <v>73033</v>
      </c>
    </row>
    <row r="2901" customFormat="false" ht="12.75" hidden="false" customHeight="false" outlineLevel="0" collapsed="false">
      <c r="A2901" s="0" t="n">
        <v>7583</v>
      </c>
      <c r="B2901" s="0" t="n">
        <v>80319</v>
      </c>
      <c r="C2901" s="0" t="s">
        <v>3159</v>
      </c>
      <c r="D2901" s="29" t="n">
        <v>1</v>
      </c>
      <c r="E2901" s="0" t="n">
        <v>80319</v>
      </c>
    </row>
    <row r="2902" customFormat="false" ht="12.75" hidden="false" customHeight="false" outlineLevel="0" collapsed="false">
      <c r="A2902" s="0" t="n">
        <v>10226</v>
      </c>
      <c r="B2902" s="0" t="n">
        <v>91585</v>
      </c>
      <c r="C2902" s="0" t="s">
        <v>3160</v>
      </c>
      <c r="D2902" s="29" t="n">
        <v>320000</v>
      </c>
      <c r="E2902" s="0" t="n">
        <v>91585</v>
      </c>
    </row>
    <row r="2903" customFormat="false" ht="12.75" hidden="false" customHeight="false" outlineLevel="0" collapsed="false">
      <c r="A2903" s="0" t="n">
        <v>8475</v>
      </c>
      <c r="B2903" s="0" t="n">
        <v>83040</v>
      </c>
      <c r="C2903" s="0" t="s">
        <v>3161</v>
      </c>
      <c r="D2903" s="29" t="n">
        <v>620643</v>
      </c>
      <c r="E2903" s="0" t="n">
        <v>83040</v>
      </c>
    </row>
    <row r="2904" customFormat="false" ht="12.75" hidden="false" customHeight="false" outlineLevel="0" collapsed="false">
      <c r="A2904" s="0" t="n">
        <v>9394</v>
      </c>
      <c r="B2904" s="0" t="n">
        <v>94130</v>
      </c>
      <c r="C2904" s="0" t="s">
        <v>3162</v>
      </c>
      <c r="D2904" s="29" t="n">
        <v>16000</v>
      </c>
      <c r="E2904" s="0" t="n">
        <v>94130</v>
      </c>
    </row>
    <row r="2905" customFormat="false" ht="12.75" hidden="false" customHeight="false" outlineLevel="0" collapsed="false">
      <c r="A2905" s="0" t="n">
        <v>8877</v>
      </c>
      <c r="B2905" s="0" t="n">
        <v>92126</v>
      </c>
      <c r="C2905" s="0" t="s">
        <v>3163</v>
      </c>
      <c r="D2905" s="29" t="n">
        <v>1</v>
      </c>
      <c r="E2905" s="0" t="n">
        <v>92126</v>
      </c>
    </row>
    <row r="2906" customFormat="false" ht="12.75" hidden="false" customHeight="false" outlineLevel="0" collapsed="false">
      <c r="A2906" s="0" t="n">
        <v>10205</v>
      </c>
      <c r="B2906" s="0" t="n">
        <v>134638</v>
      </c>
      <c r="C2906" s="0" t="s">
        <v>3164</v>
      </c>
      <c r="D2906" s="29" t="n">
        <v>0</v>
      </c>
      <c r="E2906" s="0" t="n">
        <v>134638</v>
      </c>
    </row>
    <row r="2907" customFormat="false" ht="12.75" hidden="false" customHeight="false" outlineLevel="0" collapsed="false">
      <c r="A2907" s="0" t="n">
        <v>9390</v>
      </c>
      <c r="B2907" s="0" t="n">
        <v>93864</v>
      </c>
      <c r="C2907" s="0" t="s">
        <v>3165</v>
      </c>
      <c r="D2907" s="29" t="n">
        <v>2000</v>
      </c>
      <c r="E2907" s="0" t="n">
        <v>93864</v>
      </c>
    </row>
    <row r="2908" customFormat="false" ht="12.75" hidden="false" customHeight="false" outlineLevel="0" collapsed="false">
      <c r="A2908" s="0" t="n">
        <v>8405</v>
      </c>
      <c r="B2908" s="0" t="n">
        <v>60866</v>
      </c>
      <c r="C2908" s="0" t="s">
        <v>3166</v>
      </c>
      <c r="D2908" s="29" t="n">
        <v>200000</v>
      </c>
      <c r="E2908" s="0" t="n">
        <v>60866</v>
      </c>
    </row>
    <row r="2909" customFormat="false" ht="12.75" hidden="false" customHeight="false" outlineLevel="0" collapsed="false">
      <c r="A2909" s="0" t="n">
        <v>7141</v>
      </c>
      <c r="B2909" s="0" t="n">
        <v>45513</v>
      </c>
      <c r="C2909" s="0" t="s">
        <v>3167</v>
      </c>
      <c r="D2909" s="29" t="n">
        <v>0</v>
      </c>
      <c r="E2909" s="0" t="n">
        <v>45513</v>
      </c>
    </row>
    <row r="2910" customFormat="false" ht="12.75" hidden="false" customHeight="false" outlineLevel="0" collapsed="false">
      <c r="A2910" s="0" t="n">
        <v>5931</v>
      </c>
      <c r="B2910" s="0" t="n">
        <v>60100</v>
      </c>
      <c r="C2910" s="0" t="s">
        <v>3168</v>
      </c>
      <c r="D2910" s="29" t="n">
        <v>0</v>
      </c>
      <c r="E2910" s="0" t="n">
        <v>60100</v>
      </c>
    </row>
    <row r="2911" customFormat="false" ht="12.75" hidden="false" customHeight="false" outlineLevel="0" collapsed="false">
      <c r="A2911" s="0" t="n">
        <v>9363</v>
      </c>
      <c r="B2911" s="0" t="n">
        <v>94690</v>
      </c>
      <c r="C2911" s="0" t="s">
        <v>3169</v>
      </c>
      <c r="D2911" s="29" t="n">
        <v>0</v>
      </c>
      <c r="E2911" s="0" t="n">
        <v>94690</v>
      </c>
    </row>
    <row r="2912" customFormat="false" ht="12.75" hidden="false" customHeight="false" outlineLevel="0" collapsed="false">
      <c r="A2912" s="0" t="n">
        <v>9884</v>
      </c>
      <c r="B2912" s="0" t="n">
        <v>5627</v>
      </c>
      <c r="C2912" s="0" t="s">
        <v>3170</v>
      </c>
      <c r="D2912" s="29" t="n">
        <v>7500000</v>
      </c>
      <c r="E2912" s="0" t="n">
        <v>5627</v>
      </c>
    </row>
    <row r="2913" customFormat="false" ht="12.75" hidden="false" customHeight="false" outlineLevel="0" collapsed="false">
      <c r="A2913" s="0" t="n">
        <v>9845</v>
      </c>
      <c r="B2913" s="0" t="n">
        <v>102753</v>
      </c>
      <c r="C2913" s="0" t="s">
        <v>3171</v>
      </c>
      <c r="D2913" s="29" t="n">
        <v>2000</v>
      </c>
      <c r="E2913" s="0" t="n">
        <v>102753</v>
      </c>
    </row>
    <row r="2914" customFormat="false" ht="12.75" hidden="false" customHeight="false" outlineLevel="0" collapsed="false">
      <c r="A2914" s="0" t="n">
        <v>8421</v>
      </c>
      <c r="B2914" s="0" t="n">
        <v>83905</v>
      </c>
      <c r="C2914" s="0" t="s">
        <v>3172</v>
      </c>
      <c r="D2914" s="29" t="n">
        <v>306057</v>
      </c>
      <c r="E2914" s="0" t="n">
        <v>83905</v>
      </c>
    </row>
    <row r="2915" customFormat="false" ht="12.75" hidden="false" customHeight="false" outlineLevel="0" collapsed="false">
      <c r="A2915" s="0" t="n">
        <v>8348</v>
      </c>
      <c r="B2915" s="0" t="n">
        <v>81479</v>
      </c>
      <c r="C2915" s="0" t="s">
        <v>3173</v>
      </c>
      <c r="D2915" s="29" t="n">
        <v>800000</v>
      </c>
      <c r="E2915" s="0" t="n">
        <v>81479</v>
      </c>
    </row>
    <row r="2916" customFormat="false" ht="12.75" hidden="false" customHeight="false" outlineLevel="0" collapsed="false">
      <c r="A2916" s="0" t="n">
        <v>10300</v>
      </c>
      <c r="B2916" s="0" t="n">
        <v>142510</v>
      </c>
      <c r="C2916" s="0" t="s">
        <v>3174</v>
      </c>
      <c r="D2916" s="29" t="n">
        <v>400000</v>
      </c>
      <c r="E2916" s="0" t="n">
        <v>142510</v>
      </c>
    </row>
    <row r="2917" customFormat="false" ht="12.75" hidden="false" customHeight="false" outlineLevel="0" collapsed="false">
      <c r="A2917" s="0" t="n">
        <v>6127</v>
      </c>
      <c r="B2917" s="0" t="n">
        <v>67088</v>
      </c>
      <c r="C2917" s="0" t="s">
        <v>3175</v>
      </c>
      <c r="D2917" s="29" t="n">
        <v>0</v>
      </c>
      <c r="E2917" s="0" t="n">
        <v>67088</v>
      </c>
    </row>
    <row r="2918" customFormat="false" ht="12.75" hidden="false" customHeight="false" outlineLevel="0" collapsed="false">
      <c r="A2918" s="0" t="n">
        <v>9722</v>
      </c>
      <c r="B2918" s="0" t="n">
        <v>87419</v>
      </c>
      <c r="C2918" s="0" t="s">
        <v>3176</v>
      </c>
      <c r="D2918" s="29" t="n">
        <v>8000000</v>
      </c>
      <c r="E2918" s="0" t="n">
        <v>87419</v>
      </c>
    </row>
    <row r="2919" customFormat="false" ht="12.75" hidden="false" customHeight="false" outlineLevel="0" collapsed="false">
      <c r="A2919" s="0" t="n">
        <v>6792</v>
      </c>
      <c r="B2919" s="0" t="n">
        <v>65375</v>
      </c>
      <c r="C2919" s="0" t="s">
        <v>3177</v>
      </c>
      <c r="D2919" s="29" t="n">
        <v>0</v>
      </c>
      <c r="E2919" s="0" t="n">
        <v>65375</v>
      </c>
    </row>
    <row r="2920" customFormat="false" ht="12.75" hidden="false" customHeight="false" outlineLevel="0" collapsed="false">
      <c r="A2920" s="0" t="n">
        <v>6794</v>
      </c>
      <c r="B2920" s="0" t="n">
        <v>65376</v>
      </c>
      <c r="C2920" s="0" t="s">
        <v>3178</v>
      </c>
      <c r="D2920" s="29" t="n">
        <v>0</v>
      </c>
      <c r="E2920" s="0" t="n">
        <v>65376</v>
      </c>
    </row>
    <row r="2921" customFormat="false" ht="12.75" hidden="false" customHeight="false" outlineLevel="0" collapsed="false">
      <c r="A2921" s="0" t="n">
        <v>7463</v>
      </c>
      <c r="B2921" s="0" t="n">
        <v>65355</v>
      </c>
      <c r="C2921" s="0" t="s">
        <v>3179</v>
      </c>
      <c r="D2921" s="29" t="n">
        <v>80000</v>
      </c>
      <c r="E2921" s="0" t="n">
        <v>65355</v>
      </c>
    </row>
    <row r="2922" customFormat="false" ht="12.75" hidden="false" customHeight="false" outlineLevel="0" collapsed="false">
      <c r="A2922" s="0" t="n">
        <v>7007</v>
      </c>
      <c r="B2922" s="0" t="n">
        <v>65372</v>
      </c>
      <c r="C2922" s="0" t="s">
        <v>269</v>
      </c>
      <c r="D2922" s="29" t="n">
        <v>0</v>
      </c>
      <c r="E2922" s="0" t="n">
        <v>65372</v>
      </c>
    </row>
    <row r="2923" customFormat="false" ht="12.75" hidden="false" customHeight="false" outlineLevel="0" collapsed="false">
      <c r="A2923" s="0" t="n">
        <v>6795</v>
      </c>
      <c r="B2923" s="0" t="n">
        <v>65444</v>
      </c>
      <c r="C2923" s="0" t="s">
        <v>3180</v>
      </c>
      <c r="D2923" s="29" t="n">
        <v>0</v>
      </c>
      <c r="E2923" s="0" t="n">
        <v>65444</v>
      </c>
    </row>
    <row r="2924" customFormat="false" ht="12.75" hidden="false" customHeight="false" outlineLevel="0" collapsed="false">
      <c r="A2924" s="0" t="n">
        <v>6862</v>
      </c>
      <c r="B2924" s="0" t="n">
        <v>68285</v>
      </c>
      <c r="C2924" s="0" t="s">
        <v>445</v>
      </c>
      <c r="D2924" s="29" t="n">
        <v>9905979</v>
      </c>
      <c r="E2924" s="0" t="n">
        <v>68285</v>
      </c>
    </row>
    <row r="2925" customFormat="false" ht="12.75" hidden="false" customHeight="false" outlineLevel="0" collapsed="false">
      <c r="A2925" s="0" t="n">
        <v>6080</v>
      </c>
      <c r="B2925" s="0" t="n">
        <v>65268</v>
      </c>
      <c r="C2925" s="0" t="s">
        <v>67</v>
      </c>
      <c r="D2925" s="29" t="n">
        <v>45332093</v>
      </c>
      <c r="E2925" s="0" t="n">
        <v>65268</v>
      </c>
    </row>
    <row r="2926" customFormat="false" ht="12.75" hidden="false" customHeight="false" outlineLevel="0" collapsed="false">
      <c r="A2926" s="0" t="n">
        <v>10402</v>
      </c>
      <c r="B2926" s="0" t="n">
        <v>156023</v>
      </c>
      <c r="C2926" s="0" t="s">
        <v>3181</v>
      </c>
      <c r="D2926" s="29" t="n">
        <v>1</v>
      </c>
      <c r="E2926" s="0" t="n">
        <v>156023</v>
      </c>
    </row>
    <row r="2927" customFormat="false" ht="12.75" hidden="false" customHeight="false" outlineLevel="0" collapsed="false">
      <c r="A2927" s="0" t="n">
        <v>7342</v>
      </c>
      <c r="B2927" s="0" t="n">
        <v>72155</v>
      </c>
      <c r="C2927" s="0" t="s">
        <v>3182</v>
      </c>
      <c r="D2927" s="29" t="n">
        <v>13200000</v>
      </c>
      <c r="E2927" s="0" t="n">
        <v>72155</v>
      </c>
    </row>
    <row r="2928" customFormat="false" ht="12.75" hidden="false" customHeight="false" outlineLevel="0" collapsed="false">
      <c r="A2928" s="0" t="n">
        <v>6087</v>
      </c>
      <c r="B2928" s="0" t="n">
        <v>65356</v>
      </c>
      <c r="C2928" s="0" t="s">
        <v>3183</v>
      </c>
      <c r="D2928" s="29" t="n">
        <v>99453752</v>
      </c>
      <c r="E2928" s="0" t="n">
        <v>65356</v>
      </c>
    </row>
    <row r="2929" customFormat="false" ht="12.75" hidden="false" customHeight="false" outlineLevel="0" collapsed="false">
      <c r="A2929" s="0" t="n">
        <v>9298</v>
      </c>
      <c r="B2929" s="0" t="n">
        <v>84104</v>
      </c>
      <c r="C2929" s="0" t="s">
        <v>3184</v>
      </c>
      <c r="D2929" s="29" t="n">
        <v>16000</v>
      </c>
      <c r="E2929" s="0" t="n">
        <v>84104</v>
      </c>
    </row>
    <row r="2930" customFormat="false" ht="12.75" hidden="false" customHeight="false" outlineLevel="0" collapsed="false">
      <c r="A2930" s="0" t="n">
        <v>6832</v>
      </c>
      <c r="B2930" s="0" t="n">
        <v>68329</v>
      </c>
      <c r="C2930" s="0" t="s">
        <v>3185</v>
      </c>
      <c r="D2930" s="29" t="n">
        <v>0</v>
      </c>
      <c r="E2930" s="0" t="n">
        <v>68329</v>
      </c>
    </row>
    <row r="2931" customFormat="false" ht="12.75" hidden="false" customHeight="false" outlineLevel="0" collapsed="false">
      <c r="A2931" s="0" t="n">
        <v>9464</v>
      </c>
      <c r="B2931" s="0" t="n">
        <v>96072</v>
      </c>
      <c r="C2931" s="0" t="s">
        <v>3186</v>
      </c>
      <c r="D2931" s="29" t="n">
        <v>5000000</v>
      </c>
      <c r="E2931" s="0" t="n">
        <v>96072</v>
      </c>
    </row>
    <row r="2932" customFormat="false" ht="12.75" hidden="false" customHeight="false" outlineLevel="0" collapsed="false">
      <c r="A2932" s="0" t="n">
        <v>7085</v>
      </c>
      <c r="B2932" s="0" t="n">
        <v>76266</v>
      </c>
      <c r="C2932" s="0" t="s">
        <v>3187</v>
      </c>
      <c r="D2932" s="29" t="n">
        <v>0</v>
      </c>
      <c r="E2932" s="0" t="n">
        <v>76266</v>
      </c>
    </row>
    <row r="2933" customFormat="false" ht="12.75" hidden="false" customHeight="false" outlineLevel="0" collapsed="false">
      <c r="A2933" s="0" t="n">
        <v>5984</v>
      </c>
      <c r="B2933" s="0" t="n">
        <v>62456</v>
      </c>
      <c r="C2933" s="0" t="s">
        <v>3188</v>
      </c>
      <c r="D2933" s="29" t="n">
        <v>0</v>
      </c>
      <c r="E2933" s="0" t="n">
        <v>62456</v>
      </c>
    </row>
    <row r="2934" customFormat="false" ht="12.75" hidden="false" customHeight="false" outlineLevel="0" collapsed="false">
      <c r="A2934" s="0" t="n">
        <v>5668</v>
      </c>
      <c r="B2934" s="0" t="n">
        <v>52747</v>
      </c>
      <c r="C2934" s="0" t="s">
        <v>3189</v>
      </c>
      <c r="D2934" s="29" t="n">
        <v>0</v>
      </c>
      <c r="E2934" s="0" t="n">
        <v>52747</v>
      </c>
    </row>
    <row r="2935" customFormat="false" ht="12.75" hidden="false" customHeight="false" outlineLevel="0" collapsed="false">
      <c r="A2935" s="0" t="n">
        <v>9885</v>
      </c>
      <c r="B2935" s="0" t="n">
        <v>86481</v>
      </c>
      <c r="C2935" s="0" t="s">
        <v>3190</v>
      </c>
      <c r="D2935" s="29" t="n">
        <v>233722</v>
      </c>
      <c r="E2935" s="0" t="n">
        <v>86481</v>
      </c>
    </row>
    <row r="2936" customFormat="false" ht="12.75" hidden="false" customHeight="false" outlineLevel="0" collapsed="false">
      <c r="A2936" s="0" t="n">
        <v>9623</v>
      </c>
      <c r="B2936" s="0" t="n">
        <v>97861</v>
      </c>
      <c r="C2936" s="0" t="s">
        <v>3191</v>
      </c>
      <c r="D2936" s="29" t="n">
        <v>0</v>
      </c>
      <c r="E2936" s="0" t="n">
        <v>97861</v>
      </c>
    </row>
    <row r="2937" customFormat="false" ht="12.75" hidden="false" customHeight="false" outlineLevel="0" collapsed="false">
      <c r="A2937" s="0" t="n">
        <v>5290</v>
      </c>
      <c r="B2937" s="0" t="n">
        <v>5628</v>
      </c>
      <c r="C2937" s="0" t="s">
        <v>3192</v>
      </c>
      <c r="D2937" s="29" t="n">
        <v>250000</v>
      </c>
      <c r="E2937" s="0" t="n">
        <v>5628</v>
      </c>
    </row>
    <row r="2938" customFormat="false" ht="12.75" hidden="false" customHeight="false" outlineLevel="0" collapsed="false">
      <c r="A2938" s="0" t="n">
        <v>9388</v>
      </c>
      <c r="B2938" s="0" t="n">
        <v>93151</v>
      </c>
      <c r="C2938" s="0" t="s">
        <v>3193</v>
      </c>
      <c r="D2938" s="29" t="n">
        <v>2000</v>
      </c>
      <c r="E2938" s="0" t="n">
        <v>93151</v>
      </c>
    </row>
    <row r="2939" customFormat="false" ht="12.75" hidden="false" customHeight="false" outlineLevel="0" collapsed="false">
      <c r="A2939" s="0" t="n">
        <v>7077</v>
      </c>
      <c r="B2939" s="0" t="n">
        <v>72554</v>
      </c>
      <c r="C2939" s="0" t="s">
        <v>3194</v>
      </c>
      <c r="D2939" s="29" t="n">
        <v>400000</v>
      </c>
      <c r="E2939" s="0" t="n">
        <v>72554</v>
      </c>
    </row>
    <row r="2940" customFormat="false" ht="12.75" hidden="false" customHeight="false" outlineLevel="0" collapsed="false">
      <c r="A2940" s="0" t="n">
        <v>6959</v>
      </c>
      <c r="B2940" s="0" t="n">
        <v>71096</v>
      </c>
      <c r="C2940" s="0" t="s">
        <v>310</v>
      </c>
      <c r="D2940" s="29" t="n">
        <v>713521</v>
      </c>
      <c r="E2940" s="0" t="n">
        <v>71096</v>
      </c>
    </row>
    <row r="2941" customFormat="false" ht="12.75" hidden="false" customHeight="false" outlineLevel="0" collapsed="false">
      <c r="A2941" s="0" t="n">
        <v>9356</v>
      </c>
      <c r="B2941" s="0" t="n">
        <v>83562</v>
      </c>
      <c r="C2941" s="0" t="s">
        <v>3195</v>
      </c>
      <c r="D2941" s="29" t="n">
        <v>0</v>
      </c>
      <c r="E2941" s="0" t="n">
        <v>83562</v>
      </c>
    </row>
    <row r="2942" customFormat="false" ht="12.75" hidden="false" customHeight="false" outlineLevel="0" collapsed="false">
      <c r="A2942" s="0" t="n">
        <v>9083</v>
      </c>
      <c r="B2942" s="0" t="n">
        <v>85841</v>
      </c>
      <c r="C2942" s="0" t="s">
        <v>3196</v>
      </c>
      <c r="D2942" s="29" t="n">
        <v>0</v>
      </c>
      <c r="E2942" s="0" t="n">
        <v>85841</v>
      </c>
    </row>
    <row r="2943" customFormat="false" ht="12.75" hidden="false" customHeight="false" outlineLevel="0" collapsed="false">
      <c r="A2943" s="0" t="n">
        <v>7557</v>
      </c>
      <c r="B2943" s="0" t="n">
        <v>11532</v>
      </c>
      <c r="C2943" s="0" t="s">
        <v>3197</v>
      </c>
      <c r="D2943" s="29" t="n">
        <v>1</v>
      </c>
      <c r="E2943" s="0" t="n">
        <v>11532</v>
      </c>
    </row>
    <row r="2944" customFormat="false" ht="12.75" hidden="false" customHeight="false" outlineLevel="0" collapsed="false">
      <c r="A2944" s="0" t="n">
        <v>5329</v>
      </c>
      <c r="B2944" s="0" t="n">
        <v>11133</v>
      </c>
      <c r="C2944" s="0" t="s">
        <v>3198</v>
      </c>
      <c r="D2944" s="29" t="n">
        <v>20000000</v>
      </c>
      <c r="E2944" s="0" t="n">
        <v>11133</v>
      </c>
    </row>
    <row r="2945" customFormat="false" ht="12.75" hidden="false" customHeight="false" outlineLevel="0" collapsed="false">
      <c r="A2945" s="0" t="n">
        <v>9841</v>
      </c>
      <c r="B2945" s="0" t="n">
        <v>94133</v>
      </c>
      <c r="C2945" s="0" t="s">
        <v>3199</v>
      </c>
      <c r="D2945" s="29" t="n">
        <v>0</v>
      </c>
      <c r="E2945" s="0" t="n">
        <v>94133</v>
      </c>
    </row>
    <row r="2946" customFormat="false" ht="12.75" hidden="false" customHeight="false" outlineLevel="0" collapsed="false">
      <c r="A2946" s="0" t="n">
        <v>9530</v>
      </c>
      <c r="B2946" s="0" t="n">
        <v>96848</v>
      </c>
      <c r="C2946" s="0" t="s">
        <v>3200</v>
      </c>
      <c r="D2946" s="29" t="n">
        <v>0</v>
      </c>
      <c r="E2946" s="0" t="n">
        <v>96848</v>
      </c>
    </row>
    <row r="2947" customFormat="false" ht="12.75" hidden="false" customHeight="false" outlineLevel="0" collapsed="false">
      <c r="A2947" s="0" t="n">
        <v>10306</v>
      </c>
      <c r="B2947" s="0" t="n">
        <v>102718</v>
      </c>
      <c r="C2947" s="0" t="s">
        <v>3201</v>
      </c>
      <c r="D2947" s="29" t="n">
        <v>148347</v>
      </c>
      <c r="E2947" s="0" t="n">
        <v>102718</v>
      </c>
    </row>
    <row r="2948" customFormat="false" ht="12.75" hidden="false" customHeight="false" outlineLevel="0" collapsed="false">
      <c r="A2948" s="0" t="n">
        <v>10310</v>
      </c>
      <c r="B2948" s="0" t="n">
        <v>33628</v>
      </c>
      <c r="C2948" s="0" t="s">
        <v>3202</v>
      </c>
      <c r="D2948" s="29" t="n">
        <v>1578616</v>
      </c>
      <c r="E2948" s="0" t="n">
        <v>33628</v>
      </c>
    </row>
    <row r="2949" customFormat="false" ht="12.75" hidden="false" customHeight="false" outlineLevel="0" collapsed="false">
      <c r="A2949" s="0" t="n">
        <v>5666</v>
      </c>
      <c r="B2949" s="0" t="n">
        <v>52595</v>
      </c>
      <c r="C2949" s="0" t="s">
        <v>183</v>
      </c>
      <c r="D2949" s="29" t="n">
        <v>3994207</v>
      </c>
      <c r="E2949" s="0" t="n">
        <v>52595</v>
      </c>
    </row>
    <row r="2950" customFormat="false" ht="12.75" hidden="false" customHeight="false" outlineLevel="0" collapsed="false">
      <c r="A2950" s="0" t="n">
        <v>10042</v>
      </c>
      <c r="B2950" s="0" t="n">
        <v>118393</v>
      </c>
      <c r="C2950" s="0" t="s">
        <v>3203</v>
      </c>
      <c r="D2950" s="29" t="n">
        <v>4000</v>
      </c>
      <c r="E2950" s="0" t="n">
        <v>118393</v>
      </c>
    </row>
    <row r="2951" customFormat="false" ht="12.75" hidden="false" customHeight="false" outlineLevel="0" collapsed="false">
      <c r="A2951" s="0" t="n">
        <v>10078</v>
      </c>
      <c r="B2951" s="0" t="n">
        <v>131842</v>
      </c>
      <c r="C2951" s="0" t="s">
        <v>3203</v>
      </c>
      <c r="D2951" s="29" t="n">
        <v>4000</v>
      </c>
      <c r="E2951" s="0" t="n">
        <v>131842</v>
      </c>
    </row>
    <row r="2952" customFormat="false" ht="12.75" hidden="false" customHeight="false" outlineLevel="0" collapsed="false">
      <c r="A2952" s="0" t="n">
        <v>9902</v>
      </c>
      <c r="B2952" s="0" t="n">
        <v>109050</v>
      </c>
      <c r="C2952" s="0" t="s">
        <v>3204</v>
      </c>
      <c r="D2952" s="29" t="n">
        <v>8000</v>
      </c>
      <c r="E2952" s="0" t="n">
        <v>109050</v>
      </c>
    </row>
    <row r="2953" customFormat="false" ht="12.75" hidden="false" customHeight="false" outlineLevel="0" collapsed="false">
      <c r="A2953" s="0" t="n">
        <v>10039</v>
      </c>
      <c r="B2953" s="0" t="n">
        <v>118205</v>
      </c>
      <c r="C2953" s="0" t="s">
        <v>3205</v>
      </c>
      <c r="D2953" s="29" t="n">
        <v>16000</v>
      </c>
      <c r="E2953" s="0" t="n">
        <v>118205</v>
      </c>
    </row>
    <row r="2954" customFormat="false" ht="12.75" hidden="false" customHeight="false" outlineLevel="0" collapsed="false">
      <c r="A2954" s="0" t="n">
        <v>8329</v>
      </c>
      <c r="B2954" s="0" t="n">
        <v>26536</v>
      </c>
      <c r="C2954" s="0" t="s">
        <v>334</v>
      </c>
      <c r="D2954" s="29" t="n">
        <v>400000</v>
      </c>
      <c r="E2954" s="0" t="n">
        <v>26536</v>
      </c>
    </row>
    <row r="2955" customFormat="false" ht="12.75" hidden="false" customHeight="false" outlineLevel="0" collapsed="false">
      <c r="A2955" s="0" t="n">
        <v>5887</v>
      </c>
      <c r="B2955" s="0" t="n">
        <v>58778</v>
      </c>
      <c r="C2955" s="0" t="s">
        <v>3206</v>
      </c>
      <c r="D2955" s="29" t="n">
        <v>0</v>
      </c>
      <c r="E2955" s="0" t="n">
        <v>58778</v>
      </c>
    </row>
    <row r="2956" customFormat="false" ht="12.75" hidden="false" customHeight="false" outlineLevel="0" collapsed="false">
      <c r="A2956" s="0" t="n">
        <v>6147</v>
      </c>
      <c r="B2956" s="0" t="n">
        <v>68562</v>
      </c>
      <c r="C2956" s="0" t="s">
        <v>3207</v>
      </c>
      <c r="D2956" s="29" t="n">
        <v>4000000</v>
      </c>
      <c r="E2956" s="0" t="n">
        <v>68562</v>
      </c>
    </row>
    <row r="2957" customFormat="false" ht="12.75" hidden="false" customHeight="false" outlineLevel="0" collapsed="false">
      <c r="A2957" s="0" t="n">
        <v>8599</v>
      </c>
      <c r="B2957" s="0" t="n">
        <v>72969</v>
      </c>
      <c r="C2957" s="0" t="s">
        <v>3208</v>
      </c>
      <c r="D2957" s="29" t="n">
        <v>5000000</v>
      </c>
      <c r="E2957" s="0" t="n">
        <v>72969</v>
      </c>
    </row>
    <row r="2958" customFormat="false" ht="12.75" hidden="false" customHeight="false" outlineLevel="0" collapsed="false">
      <c r="A2958" s="0" t="n">
        <v>5342</v>
      </c>
      <c r="B2958" s="0" t="n">
        <v>11328</v>
      </c>
      <c r="C2958" s="0" t="s">
        <v>3209</v>
      </c>
      <c r="D2958" s="29" t="n">
        <v>100000</v>
      </c>
      <c r="E2958" s="0" t="n">
        <v>11328</v>
      </c>
    </row>
    <row r="2959" customFormat="false" ht="12.75" hidden="false" customHeight="false" outlineLevel="0" collapsed="false">
      <c r="A2959" s="0" t="n">
        <v>8890</v>
      </c>
      <c r="B2959" s="0" t="n">
        <v>92224</v>
      </c>
      <c r="C2959" s="0" t="s">
        <v>3210</v>
      </c>
      <c r="D2959" s="29" t="n">
        <v>500000</v>
      </c>
      <c r="E2959" s="0" t="n">
        <v>92224</v>
      </c>
    </row>
    <row r="2960" customFormat="false" ht="12.75" hidden="false" customHeight="false" outlineLevel="0" collapsed="false">
      <c r="A2960" s="0" t="n">
        <v>7468</v>
      </c>
      <c r="B2960" s="0" t="n">
        <v>49369</v>
      </c>
      <c r="C2960" s="0" t="s">
        <v>3211</v>
      </c>
      <c r="D2960" s="29" t="n">
        <v>10000</v>
      </c>
      <c r="E2960" s="0" t="n">
        <v>49369</v>
      </c>
    </row>
    <row r="2961" customFormat="false" ht="12.75" hidden="false" customHeight="false" outlineLevel="0" collapsed="false">
      <c r="A2961" s="0" t="n">
        <v>7138</v>
      </c>
      <c r="B2961" s="0" t="n">
        <v>76389</v>
      </c>
      <c r="C2961" s="0" t="s">
        <v>3212</v>
      </c>
      <c r="D2961" s="29" t="n">
        <v>0</v>
      </c>
      <c r="E2961" s="0" t="n">
        <v>76389</v>
      </c>
    </row>
    <row r="2962" customFormat="false" ht="12.75" hidden="false" customHeight="false" outlineLevel="0" collapsed="false">
      <c r="A2962" s="0" t="n">
        <v>9330</v>
      </c>
      <c r="B2962" s="0" t="n">
        <v>93871</v>
      </c>
      <c r="C2962" s="0" t="s">
        <v>3213</v>
      </c>
      <c r="D2962" s="29" t="n">
        <v>0</v>
      </c>
      <c r="E2962" s="0" t="n">
        <v>93871</v>
      </c>
    </row>
    <row r="2963" customFormat="false" ht="12.75" hidden="false" customHeight="false" outlineLevel="0" collapsed="false">
      <c r="A2963" s="0" t="n">
        <v>9084</v>
      </c>
      <c r="B2963" s="0" t="n">
        <v>87839</v>
      </c>
      <c r="C2963" s="0" t="s">
        <v>3214</v>
      </c>
      <c r="D2963" s="29" t="n">
        <v>2000</v>
      </c>
      <c r="E2963" s="0" t="n">
        <v>87839</v>
      </c>
    </row>
    <row r="2964" customFormat="false" ht="12.75" hidden="false" customHeight="false" outlineLevel="0" collapsed="false">
      <c r="A2964" s="0" t="n">
        <v>8115</v>
      </c>
      <c r="B2964" s="0" t="n">
        <v>53447</v>
      </c>
      <c r="C2964" s="0" t="s">
        <v>3215</v>
      </c>
      <c r="D2964" s="29" t="n">
        <v>0</v>
      </c>
      <c r="E2964" s="0" t="n">
        <v>53447</v>
      </c>
    </row>
    <row r="2965" customFormat="false" ht="12.75" hidden="false" customHeight="false" outlineLevel="0" collapsed="false">
      <c r="A2965" s="0" t="n">
        <v>8046</v>
      </c>
      <c r="B2965" s="0" t="n">
        <v>66645</v>
      </c>
      <c r="C2965" s="0" t="s">
        <v>3216</v>
      </c>
      <c r="D2965" s="29" t="n">
        <v>50776</v>
      </c>
      <c r="E2965" s="0" t="n">
        <v>66645</v>
      </c>
    </row>
    <row r="2966" customFormat="false" ht="12.75" hidden="false" customHeight="false" outlineLevel="0" collapsed="false">
      <c r="A2966" s="0" t="n">
        <v>9090</v>
      </c>
      <c r="B2966" s="0" t="n">
        <v>2714</v>
      </c>
      <c r="C2966" s="0" t="s">
        <v>3217</v>
      </c>
      <c r="D2966" s="29" t="n">
        <v>3922604</v>
      </c>
      <c r="E2966" s="0" t="n">
        <v>2714</v>
      </c>
    </row>
    <row r="2967" customFormat="false" ht="12.75" hidden="false" customHeight="false" outlineLevel="0" collapsed="false">
      <c r="A2967" s="0" t="n">
        <v>7062</v>
      </c>
      <c r="B2967" s="0" t="n">
        <v>63670</v>
      </c>
      <c r="C2967" s="0" t="s">
        <v>3218</v>
      </c>
      <c r="D2967" s="29" t="n">
        <v>800000</v>
      </c>
      <c r="E2967" s="0" t="n">
        <v>63670</v>
      </c>
    </row>
    <row r="2968" customFormat="false" ht="12.75" hidden="false" customHeight="false" outlineLevel="0" collapsed="false">
      <c r="A2968" s="0" t="n">
        <v>7051</v>
      </c>
      <c r="B2968" s="0" t="n">
        <v>71922</v>
      </c>
      <c r="C2968" s="0" t="s">
        <v>3219</v>
      </c>
      <c r="D2968" s="29" t="n">
        <v>0</v>
      </c>
      <c r="E2968" s="0" t="n">
        <v>71922</v>
      </c>
    </row>
    <row r="2969" customFormat="false" ht="12.75" hidden="false" customHeight="false" outlineLevel="0" collapsed="false">
      <c r="A2969" s="0" t="n">
        <v>5943</v>
      </c>
      <c r="B2969" s="0" t="n">
        <v>61007</v>
      </c>
      <c r="C2969" s="0" t="s">
        <v>3220</v>
      </c>
      <c r="D2969" s="29" t="n">
        <v>0</v>
      </c>
      <c r="E2969" s="0" t="n">
        <v>61007</v>
      </c>
    </row>
    <row r="2970" customFormat="false" ht="12.75" hidden="false" customHeight="false" outlineLevel="0" collapsed="false">
      <c r="A2970" s="0" t="n">
        <v>6096</v>
      </c>
      <c r="B2970" s="0" t="n">
        <v>65732</v>
      </c>
      <c r="C2970" s="0" t="s">
        <v>3221</v>
      </c>
      <c r="D2970" s="29" t="n">
        <v>0</v>
      </c>
      <c r="E2970" s="0" t="n">
        <v>65732</v>
      </c>
    </row>
    <row r="2971" customFormat="false" ht="12.75" hidden="false" customHeight="false" outlineLevel="0" collapsed="false">
      <c r="A2971" s="0" t="n">
        <v>8345</v>
      </c>
      <c r="B2971" s="0" t="n">
        <v>82465</v>
      </c>
      <c r="C2971" s="0" t="s">
        <v>3222</v>
      </c>
      <c r="D2971" s="29" t="n">
        <v>0</v>
      </c>
      <c r="E2971" s="0" t="n">
        <v>82465</v>
      </c>
    </row>
    <row r="2972" customFormat="false" ht="12.75" hidden="false" customHeight="false" outlineLevel="0" collapsed="false">
      <c r="A2972" s="0" t="n">
        <v>8481</v>
      </c>
      <c r="B2972" s="0" t="n">
        <v>82975</v>
      </c>
      <c r="C2972" s="0" t="s">
        <v>3223</v>
      </c>
      <c r="D2972" s="29" t="n">
        <v>599786</v>
      </c>
      <c r="E2972" s="0" t="n">
        <v>82975</v>
      </c>
    </row>
    <row r="2973" customFormat="false" ht="12.75" hidden="false" customHeight="false" outlineLevel="0" collapsed="false">
      <c r="A2973" s="0" t="n">
        <v>9862</v>
      </c>
      <c r="B2973" s="0" t="n">
        <v>98852</v>
      </c>
      <c r="C2973" s="0" t="s">
        <v>3224</v>
      </c>
      <c r="D2973" s="29" t="n">
        <v>40000</v>
      </c>
      <c r="E2973" s="0" t="n">
        <v>98852</v>
      </c>
    </row>
    <row r="2974" customFormat="false" ht="12.75" hidden="false" customHeight="false" outlineLevel="0" collapsed="false">
      <c r="A2974" s="0" t="n">
        <v>7496</v>
      </c>
      <c r="B2974" s="0" t="n">
        <v>2730</v>
      </c>
      <c r="C2974" s="0" t="s">
        <v>446</v>
      </c>
      <c r="D2974" s="29" t="n">
        <v>5792601</v>
      </c>
      <c r="E2974" s="0" t="n">
        <v>2730</v>
      </c>
    </row>
    <row r="2975" customFormat="false" ht="12.75" hidden="false" customHeight="false" outlineLevel="0" collapsed="false">
      <c r="A2975" s="0" t="n">
        <v>6130</v>
      </c>
      <c r="B2975" s="0" t="n">
        <v>67143</v>
      </c>
      <c r="C2975" s="0" t="s">
        <v>3225</v>
      </c>
      <c r="D2975" s="29" t="n">
        <v>4000000</v>
      </c>
      <c r="E2975" s="0" t="n">
        <v>67143</v>
      </c>
    </row>
    <row r="2976" customFormat="false" ht="12.75" hidden="false" customHeight="false" outlineLevel="0" collapsed="false">
      <c r="A2976" s="0" t="n">
        <v>5456</v>
      </c>
      <c r="B2976" s="0" t="n">
        <v>33701</v>
      </c>
      <c r="C2976" s="0" t="s">
        <v>3226</v>
      </c>
      <c r="D2976" s="29" t="n">
        <v>8780228</v>
      </c>
      <c r="E2976" s="0" t="n">
        <v>33701</v>
      </c>
    </row>
    <row r="2977" customFormat="false" ht="12.75" hidden="false" customHeight="false" outlineLevel="0" collapsed="false">
      <c r="A2977" s="0" t="n">
        <v>5249</v>
      </c>
      <c r="B2977" s="0" t="n">
        <v>4062</v>
      </c>
      <c r="C2977" s="0" t="s">
        <v>3227</v>
      </c>
      <c r="D2977" s="29" t="n">
        <v>0</v>
      </c>
      <c r="E2977" s="0" t="n">
        <v>4062</v>
      </c>
    </row>
    <row r="2978" customFormat="false" ht="12.75" hidden="false" customHeight="false" outlineLevel="0" collapsed="false">
      <c r="A2978" s="0" t="n">
        <v>8165</v>
      </c>
      <c r="B2978" s="0" t="n">
        <v>2702</v>
      </c>
      <c r="C2978" s="0" t="s">
        <v>3228</v>
      </c>
      <c r="D2978" s="29" t="n">
        <v>1000000</v>
      </c>
      <c r="E2978" s="0" t="n">
        <v>2702</v>
      </c>
    </row>
    <row r="2979" customFormat="false" ht="12.75" hidden="false" customHeight="false" outlineLevel="0" collapsed="false">
      <c r="A2979" s="0" t="n">
        <v>9821</v>
      </c>
      <c r="B2979" s="0" t="n">
        <v>102504</v>
      </c>
      <c r="C2979" s="0" t="s">
        <v>3229</v>
      </c>
      <c r="D2979" s="29" t="n">
        <v>4000000</v>
      </c>
      <c r="E2979" s="0" t="n">
        <v>102504</v>
      </c>
    </row>
    <row r="2980" customFormat="false" ht="12.75" hidden="false" customHeight="false" outlineLevel="0" collapsed="false">
      <c r="A2980" s="0" t="n">
        <v>10133</v>
      </c>
      <c r="B2980" s="0" t="n">
        <v>134288</v>
      </c>
      <c r="C2980" s="0" t="s">
        <v>3230</v>
      </c>
      <c r="D2980" s="29" t="n">
        <v>320</v>
      </c>
      <c r="E2980" s="0" t="n">
        <v>134288</v>
      </c>
    </row>
    <row r="2981" customFormat="false" ht="12.75" hidden="false" customHeight="false" outlineLevel="0" collapsed="false">
      <c r="A2981" s="0" t="n">
        <v>9091</v>
      </c>
      <c r="B2981" s="0" t="n">
        <v>86041</v>
      </c>
      <c r="C2981" s="0" t="s">
        <v>3231</v>
      </c>
      <c r="D2981" s="29" t="n">
        <v>80000</v>
      </c>
      <c r="E2981" s="0" t="n">
        <v>86041</v>
      </c>
    </row>
    <row r="2982" customFormat="false" ht="12.75" hidden="false" customHeight="false" outlineLevel="0" collapsed="false">
      <c r="A2982" s="0" t="n">
        <v>9092</v>
      </c>
      <c r="B2982" s="0" t="n">
        <v>87091</v>
      </c>
      <c r="C2982" s="0" t="s">
        <v>3232</v>
      </c>
      <c r="D2982" s="29" t="n">
        <v>20000</v>
      </c>
      <c r="E2982" s="0" t="n">
        <v>87091</v>
      </c>
    </row>
    <row r="2983" customFormat="false" ht="12.75" hidden="false" customHeight="false" outlineLevel="0" collapsed="false">
      <c r="A2983" s="0" t="n">
        <v>9093</v>
      </c>
      <c r="B2983" s="0" t="n">
        <v>85843</v>
      </c>
      <c r="C2983" s="0" t="s">
        <v>3233</v>
      </c>
      <c r="D2983" s="29" t="n">
        <v>0</v>
      </c>
      <c r="E2983" s="0" t="n">
        <v>85843</v>
      </c>
    </row>
    <row r="2984" customFormat="false" ht="12.75" hidden="false" customHeight="false" outlineLevel="0" collapsed="false">
      <c r="A2984" s="0" t="n">
        <v>5357</v>
      </c>
      <c r="B2984" s="0" t="n">
        <v>21581</v>
      </c>
      <c r="C2984" s="0" t="s">
        <v>3234</v>
      </c>
      <c r="D2984" s="29" t="n">
        <v>81669845</v>
      </c>
      <c r="E2984" s="0" t="n">
        <v>21581</v>
      </c>
    </row>
    <row r="2985" customFormat="false" ht="12.75" hidden="false" customHeight="false" outlineLevel="0" collapsed="false">
      <c r="A2985" s="0" t="n">
        <v>8967</v>
      </c>
      <c r="B2985" s="0" t="n">
        <v>82492</v>
      </c>
      <c r="C2985" s="0" t="s">
        <v>3235</v>
      </c>
      <c r="D2985" s="29" t="n">
        <v>0</v>
      </c>
      <c r="E2985" s="0" t="n">
        <v>82492</v>
      </c>
    </row>
    <row r="2986" customFormat="false" ht="12.75" hidden="false" customHeight="false" outlineLevel="0" collapsed="false">
      <c r="A2986" s="0" t="n">
        <v>7072</v>
      </c>
      <c r="B2986" s="0" t="n">
        <v>72337</v>
      </c>
      <c r="C2986" s="0" t="s">
        <v>3236</v>
      </c>
      <c r="D2986" s="29" t="n">
        <v>80000</v>
      </c>
      <c r="E2986" s="0" t="n">
        <v>72337</v>
      </c>
    </row>
    <row r="2987" customFormat="false" ht="12.75" hidden="false" customHeight="false" outlineLevel="0" collapsed="false">
      <c r="A2987" s="0" t="n">
        <v>10193</v>
      </c>
      <c r="B2987" s="0" t="n">
        <v>138413</v>
      </c>
      <c r="C2987" s="0" t="s">
        <v>3237</v>
      </c>
      <c r="D2987" s="29" t="n">
        <v>1</v>
      </c>
      <c r="E2987" s="0" t="n">
        <v>138413</v>
      </c>
    </row>
    <row r="2988" customFormat="false" ht="12.75" hidden="false" customHeight="false" outlineLevel="0" collapsed="false">
      <c r="A2988" s="0" t="n">
        <v>9825</v>
      </c>
      <c r="B2988" s="0" t="n">
        <v>102587</v>
      </c>
      <c r="C2988" s="0" t="s">
        <v>3238</v>
      </c>
      <c r="D2988" s="29" t="n">
        <v>1</v>
      </c>
      <c r="E2988" s="0" t="n">
        <v>102587</v>
      </c>
    </row>
    <row r="2989" customFormat="false" ht="12.75" hidden="false" customHeight="false" outlineLevel="0" collapsed="false">
      <c r="A2989" s="0" t="n">
        <v>10154</v>
      </c>
      <c r="B2989" s="0" t="n">
        <v>86483</v>
      </c>
      <c r="C2989" s="0" t="s">
        <v>3239</v>
      </c>
      <c r="D2989" s="29" t="n">
        <v>100000</v>
      </c>
      <c r="E2989" s="0" t="n">
        <v>86483</v>
      </c>
    </row>
    <row r="2990" customFormat="false" ht="12.75" hidden="false" customHeight="false" outlineLevel="0" collapsed="false">
      <c r="A2990" s="0" t="n">
        <v>5364</v>
      </c>
      <c r="B2990" s="0" t="n">
        <v>26093</v>
      </c>
      <c r="C2990" s="0" t="s">
        <v>3240</v>
      </c>
      <c r="D2990" s="29" t="n">
        <v>0</v>
      </c>
      <c r="E2990" s="0" t="n">
        <v>26093</v>
      </c>
    </row>
    <row r="2991" customFormat="false" ht="12.75" hidden="false" customHeight="false" outlineLevel="0" collapsed="false">
      <c r="A2991" s="0" t="n">
        <v>10265</v>
      </c>
      <c r="B2991" s="0" t="n">
        <v>138825</v>
      </c>
      <c r="C2991" s="0" t="s">
        <v>3241</v>
      </c>
      <c r="D2991" s="29" t="n">
        <v>30000</v>
      </c>
      <c r="E2991" s="0" t="n">
        <v>138825</v>
      </c>
    </row>
    <row r="2992" customFormat="false" ht="12.75" hidden="false" customHeight="false" outlineLevel="0" collapsed="false">
      <c r="A2992" s="0" t="n">
        <v>7370</v>
      </c>
      <c r="B2992" s="0" t="n">
        <v>67515</v>
      </c>
      <c r="C2992" s="0" t="s">
        <v>3242</v>
      </c>
      <c r="D2992" s="29" t="n">
        <v>40000000</v>
      </c>
      <c r="E2992" s="0" t="n">
        <v>67515</v>
      </c>
    </row>
    <row r="2993" customFormat="false" ht="12.75" hidden="false" customHeight="false" outlineLevel="0" collapsed="false">
      <c r="A2993" s="0" t="n">
        <v>8188</v>
      </c>
      <c r="B2993" s="0" t="n">
        <v>50977</v>
      </c>
      <c r="C2993" s="0" t="s">
        <v>3243</v>
      </c>
      <c r="D2993" s="29" t="n">
        <v>160000</v>
      </c>
      <c r="E2993" s="0" t="n">
        <v>50977</v>
      </c>
    </row>
    <row r="2994" customFormat="false" ht="12.75" hidden="false" customHeight="false" outlineLevel="0" collapsed="false">
      <c r="A2994" s="0" t="n">
        <v>5917</v>
      </c>
      <c r="B2994" s="0" t="n">
        <v>59626</v>
      </c>
      <c r="C2994" s="0" t="s">
        <v>3244</v>
      </c>
      <c r="D2994" s="29" t="n">
        <v>168036</v>
      </c>
      <c r="E2994" s="0" t="n">
        <v>59626</v>
      </c>
    </row>
    <row r="2995" customFormat="false" ht="12.75" hidden="false" customHeight="false" outlineLevel="0" collapsed="false">
      <c r="A2995" s="0" t="n">
        <v>5972</v>
      </c>
      <c r="B2995" s="0" t="n">
        <v>62093</v>
      </c>
      <c r="C2995" s="0" t="s">
        <v>3245</v>
      </c>
      <c r="D2995" s="29" t="n">
        <v>28756689</v>
      </c>
      <c r="E2995" s="0" t="n">
        <v>62093</v>
      </c>
    </row>
    <row r="2996" customFormat="false" ht="12.75" hidden="false" customHeight="false" outlineLevel="0" collapsed="false">
      <c r="A2996" s="0" t="n">
        <v>8567</v>
      </c>
      <c r="B2996" s="0" t="n">
        <v>85551</v>
      </c>
      <c r="C2996" s="0" t="s">
        <v>3246</v>
      </c>
      <c r="D2996" s="29" t="n">
        <v>70237253</v>
      </c>
      <c r="E2996" s="0" t="n">
        <v>85551</v>
      </c>
    </row>
    <row r="2997" customFormat="false" ht="12.75" hidden="false" customHeight="false" outlineLevel="0" collapsed="false">
      <c r="A2997" s="0" t="n">
        <v>7578</v>
      </c>
      <c r="B2997" s="0" t="n">
        <v>80345</v>
      </c>
      <c r="C2997" s="0" t="s">
        <v>3247</v>
      </c>
      <c r="D2997" s="29" t="n">
        <v>1</v>
      </c>
      <c r="E2997" s="0" t="n">
        <v>80345</v>
      </c>
    </row>
    <row r="2998" customFormat="false" ht="12.75" hidden="false" customHeight="false" outlineLevel="0" collapsed="false">
      <c r="A2998" s="0" t="n">
        <v>10266</v>
      </c>
      <c r="B2998" s="0" t="n">
        <v>139325</v>
      </c>
      <c r="C2998" s="0" t="s">
        <v>3248</v>
      </c>
      <c r="D2998" s="29" t="n">
        <v>60000</v>
      </c>
      <c r="E2998" s="0" t="n">
        <v>139325</v>
      </c>
    </row>
    <row r="2999" customFormat="false" ht="12.75" hidden="false" customHeight="false" outlineLevel="0" collapsed="false">
      <c r="A2999" s="0" t="n">
        <v>8458</v>
      </c>
      <c r="B2999" s="0" t="n">
        <v>82876</v>
      </c>
      <c r="C2999" s="0" t="s">
        <v>3249</v>
      </c>
      <c r="D2999" s="29" t="n">
        <v>12108</v>
      </c>
      <c r="E2999" s="0" t="n">
        <v>82876</v>
      </c>
    </row>
    <row r="3000" customFormat="false" ht="12.75" hidden="false" customHeight="false" outlineLevel="0" collapsed="false">
      <c r="A3000" s="0" t="n">
        <v>6052</v>
      </c>
      <c r="B3000" s="0" t="n">
        <v>64494</v>
      </c>
      <c r="C3000" s="0" t="s">
        <v>3250</v>
      </c>
      <c r="D3000" s="29" t="n">
        <v>0</v>
      </c>
      <c r="E3000" s="0" t="n">
        <v>64494</v>
      </c>
    </row>
    <row r="3001" customFormat="false" ht="12.75" hidden="false" customHeight="false" outlineLevel="0" collapsed="false">
      <c r="A3001" s="0" t="n">
        <v>5316</v>
      </c>
      <c r="B3001" s="0" t="n">
        <v>9531</v>
      </c>
      <c r="C3001" s="0" t="s">
        <v>3251</v>
      </c>
      <c r="D3001" s="29" t="n">
        <v>961607</v>
      </c>
      <c r="E3001" s="0" t="n">
        <v>9531</v>
      </c>
    </row>
    <row r="3002" customFormat="false" ht="12.75" hidden="false" customHeight="false" outlineLevel="0" collapsed="false">
      <c r="A3002" s="0" t="n">
        <v>6870</v>
      </c>
      <c r="B3002" s="0" t="n">
        <v>47905</v>
      </c>
      <c r="C3002" s="0" t="s">
        <v>3252</v>
      </c>
      <c r="D3002" s="29" t="n">
        <v>500000</v>
      </c>
      <c r="E3002" s="0" t="n">
        <v>47905</v>
      </c>
    </row>
    <row r="3003" customFormat="false" ht="12.75" hidden="false" customHeight="false" outlineLevel="0" collapsed="false">
      <c r="A3003" s="0" t="n">
        <v>7143</v>
      </c>
      <c r="B3003" s="0" t="n">
        <v>53342</v>
      </c>
      <c r="C3003" s="0" t="s">
        <v>3253</v>
      </c>
      <c r="D3003" s="29" t="n">
        <v>0</v>
      </c>
      <c r="E3003" s="0" t="n">
        <v>53342</v>
      </c>
    </row>
    <row r="3004" customFormat="false" ht="12.75" hidden="false" customHeight="false" outlineLevel="0" collapsed="false">
      <c r="A3004" s="0" t="n">
        <v>6656</v>
      </c>
      <c r="B3004" s="0" t="n">
        <v>2762</v>
      </c>
      <c r="C3004" s="0" t="s">
        <v>447</v>
      </c>
      <c r="D3004" s="29" t="n">
        <v>9977418</v>
      </c>
      <c r="E3004" s="0" t="n">
        <v>2762</v>
      </c>
    </row>
    <row r="3005" customFormat="false" ht="12.75" hidden="false" customHeight="false" outlineLevel="0" collapsed="false">
      <c r="A3005" s="0" t="n">
        <v>8465</v>
      </c>
      <c r="B3005" s="0" t="n">
        <v>83912</v>
      </c>
      <c r="C3005" s="0" t="s">
        <v>3254</v>
      </c>
      <c r="D3005" s="29" t="n">
        <v>0</v>
      </c>
      <c r="E3005" s="0" t="n">
        <v>83912</v>
      </c>
    </row>
    <row r="3006" customFormat="false" ht="12.75" hidden="false" customHeight="false" outlineLevel="0" collapsed="false">
      <c r="A3006" s="0" t="n">
        <v>6136</v>
      </c>
      <c r="B3006" s="0" t="n">
        <v>67517</v>
      </c>
      <c r="C3006" s="0" t="s">
        <v>3255</v>
      </c>
      <c r="D3006" s="29" t="n">
        <v>0</v>
      </c>
      <c r="E3006" s="0" t="n">
        <v>67517</v>
      </c>
    </row>
    <row r="3007" customFormat="false" ht="12.75" hidden="false" customHeight="false" outlineLevel="0" collapsed="false">
      <c r="A3007" s="0" t="n">
        <v>7145</v>
      </c>
      <c r="B3007" s="0" t="n">
        <v>76418</v>
      </c>
      <c r="C3007" s="0" t="s">
        <v>3256</v>
      </c>
      <c r="D3007" s="29" t="n">
        <v>0</v>
      </c>
      <c r="E3007" s="0" t="n">
        <v>76418</v>
      </c>
    </row>
    <row r="3008" customFormat="false" ht="12.75" hidden="false" customHeight="false" outlineLevel="0" collapsed="false">
      <c r="A3008" s="0" t="n">
        <v>5206</v>
      </c>
      <c r="B3008" s="0" t="n">
        <v>2765</v>
      </c>
      <c r="C3008" s="0" t="s">
        <v>3257</v>
      </c>
      <c r="D3008" s="29" t="n">
        <v>49583782</v>
      </c>
      <c r="E3008" s="0" t="n">
        <v>2765</v>
      </c>
    </row>
    <row r="3009" customFormat="false" ht="12.75" hidden="false" customHeight="false" outlineLevel="0" collapsed="false">
      <c r="A3009" s="0" t="n">
        <v>5694</v>
      </c>
      <c r="B3009" s="0" t="n">
        <v>53188</v>
      </c>
      <c r="C3009" s="0" t="s">
        <v>3258</v>
      </c>
      <c r="D3009" s="29" t="n">
        <v>656966</v>
      </c>
      <c r="E3009" s="0" t="n">
        <v>53188</v>
      </c>
    </row>
    <row r="3010" customFormat="false" ht="12.75" hidden="false" customHeight="false" outlineLevel="0" collapsed="false">
      <c r="A3010" s="0" t="n">
        <v>7270</v>
      </c>
      <c r="B3010" s="0" t="n">
        <v>72057</v>
      </c>
      <c r="C3010" s="0" t="s">
        <v>3259</v>
      </c>
      <c r="D3010" s="29" t="n">
        <v>9653426</v>
      </c>
      <c r="E3010" s="0" t="n">
        <v>72057</v>
      </c>
    </row>
    <row r="3011" customFormat="false" ht="12.75" hidden="false" customHeight="false" outlineLevel="0" collapsed="false">
      <c r="A3011" s="0" t="n">
        <v>8582</v>
      </c>
      <c r="B3011" s="0" t="n">
        <v>82516</v>
      </c>
      <c r="C3011" s="0" t="s">
        <v>3260</v>
      </c>
      <c r="D3011" s="29" t="n">
        <v>0</v>
      </c>
      <c r="E3011" s="0" t="n">
        <v>82516</v>
      </c>
    </row>
    <row r="3012" customFormat="false" ht="12.75" hidden="false" customHeight="false" outlineLevel="0" collapsed="false">
      <c r="A3012" s="0" t="n">
        <v>5207</v>
      </c>
      <c r="B3012" s="0" t="n">
        <v>2767</v>
      </c>
      <c r="C3012" s="0" t="s">
        <v>3261</v>
      </c>
      <c r="D3012" s="29" t="n">
        <v>5000000</v>
      </c>
      <c r="E3012" s="0" t="n">
        <v>2767</v>
      </c>
    </row>
    <row r="3013" customFormat="false" ht="12.75" hidden="false" customHeight="false" outlineLevel="0" collapsed="false">
      <c r="A3013" s="0" t="n">
        <v>7637</v>
      </c>
      <c r="B3013" s="0" t="n">
        <v>2771</v>
      </c>
      <c r="C3013" s="0" t="s">
        <v>3262</v>
      </c>
      <c r="D3013" s="29" t="n">
        <v>5000000</v>
      </c>
      <c r="E3013" s="0" t="n">
        <v>2771</v>
      </c>
    </row>
    <row r="3014" customFormat="false" ht="12.75" hidden="false" customHeight="false" outlineLevel="0" collapsed="false">
      <c r="A3014" s="0" t="n">
        <v>5532</v>
      </c>
      <c r="B3014" s="0" t="n">
        <v>48876</v>
      </c>
      <c r="C3014" s="0" t="s">
        <v>3263</v>
      </c>
      <c r="D3014" s="29" t="n">
        <v>50000</v>
      </c>
      <c r="E3014" s="0" t="n">
        <v>48876</v>
      </c>
    </row>
    <row r="3015" customFormat="false" ht="12.75" hidden="false" customHeight="false" outlineLevel="0" collapsed="false">
      <c r="A3015" s="0" t="n">
        <v>8583</v>
      </c>
      <c r="B3015" s="0" t="n">
        <v>50979</v>
      </c>
      <c r="C3015" s="0" t="s">
        <v>3264</v>
      </c>
      <c r="D3015" s="29" t="n">
        <v>560000</v>
      </c>
      <c r="E3015" s="0" t="n">
        <v>50979</v>
      </c>
    </row>
    <row r="3016" customFormat="false" ht="12.75" hidden="false" customHeight="false" outlineLevel="0" collapsed="false">
      <c r="A3016" s="0" t="n">
        <v>7356</v>
      </c>
      <c r="B3016" s="0" t="n">
        <v>61102</v>
      </c>
      <c r="C3016" s="0" t="s">
        <v>3265</v>
      </c>
      <c r="D3016" s="29" t="n">
        <v>0</v>
      </c>
      <c r="E3016" s="0" t="n">
        <v>61102</v>
      </c>
    </row>
    <row r="3017" customFormat="false" ht="12.75" hidden="false" customHeight="false" outlineLevel="0" collapsed="false">
      <c r="A3017" s="0" t="n">
        <v>8456</v>
      </c>
      <c r="B3017" s="0" t="n">
        <v>86439</v>
      </c>
      <c r="C3017" s="0" t="s">
        <v>3266</v>
      </c>
      <c r="D3017" s="29" t="n">
        <v>80000</v>
      </c>
      <c r="E3017" s="0" t="n">
        <v>86439</v>
      </c>
    </row>
    <row r="3018" customFormat="false" ht="12.75" hidden="false" customHeight="false" outlineLevel="0" collapsed="false">
      <c r="A3018" s="0" t="n">
        <v>10269</v>
      </c>
      <c r="B3018" s="0" t="n">
        <v>139075</v>
      </c>
      <c r="C3018" s="0" t="s">
        <v>3267</v>
      </c>
      <c r="D3018" s="29" t="n">
        <v>0</v>
      </c>
      <c r="E3018" s="0" t="n">
        <v>139075</v>
      </c>
    </row>
    <row r="3019" customFormat="false" ht="12.75" hidden="false" customHeight="false" outlineLevel="0" collapsed="false">
      <c r="A3019" s="0" t="n">
        <v>5052</v>
      </c>
      <c r="B3019" s="0" t="n">
        <v>187</v>
      </c>
      <c r="C3019" s="0" t="s">
        <v>3268</v>
      </c>
      <c r="D3019" s="29" t="n">
        <v>1000000</v>
      </c>
      <c r="E3019" s="0" t="n">
        <v>187</v>
      </c>
    </row>
    <row r="3020" customFormat="false" ht="12.75" hidden="false" customHeight="false" outlineLevel="0" collapsed="false">
      <c r="A3020" s="0" t="n">
        <v>9523</v>
      </c>
      <c r="B3020" s="0" t="n">
        <v>92478</v>
      </c>
      <c r="C3020" s="0" t="s">
        <v>3269</v>
      </c>
      <c r="D3020" s="29" t="n">
        <v>0</v>
      </c>
      <c r="E3020" s="0" t="n">
        <v>92478</v>
      </c>
    </row>
    <row r="3021" customFormat="false" ht="12.75" hidden="false" customHeight="false" outlineLevel="0" collapsed="false">
      <c r="A3021" s="0" t="n">
        <v>9452</v>
      </c>
      <c r="B3021" s="0" t="n">
        <v>90368</v>
      </c>
      <c r="C3021" s="0" t="s">
        <v>3270</v>
      </c>
      <c r="D3021" s="29" t="n">
        <v>4000</v>
      </c>
      <c r="E3021" s="0" t="n">
        <v>90368</v>
      </c>
    </row>
    <row r="3022" customFormat="false" ht="12.75" hidden="false" customHeight="false" outlineLevel="0" collapsed="false">
      <c r="A3022" s="0" t="n">
        <v>6095</v>
      </c>
      <c r="B3022" s="0" t="n">
        <v>65724</v>
      </c>
      <c r="C3022" s="0" t="s">
        <v>3271</v>
      </c>
      <c r="D3022" s="29" t="n">
        <v>0</v>
      </c>
      <c r="E3022" s="0" t="n">
        <v>65724</v>
      </c>
    </row>
    <row r="3023" customFormat="false" ht="12.75" hidden="false" customHeight="false" outlineLevel="0" collapsed="false">
      <c r="A3023" s="0" t="n">
        <v>6111</v>
      </c>
      <c r="B3023" s="0" t="n">
        <v>66242</v>
      </c>
      <c r="C3023" s="0" t="s">
        <v>3272</v>
      </c>
      <c r="D3023" s="29" t="n">
        <v>200000</v>
      </c>
      <c r="E3023" s="0" t="n">
        <v>66242</v>
      </c>
    </row>
    <row r="3024" customFormat="false" ht="12.75" hidden="false" customHeight="false" outlineLevel="0" collapsed="false">
      <c r="A3024" s="0" t="n">
        <v>5025</v>
      </c>
      <c r="B3024" s="0" t="n">
        <v>109</v>
      </c>
      <c r="C3024" s="0" t="s">
        <v>3273</v>
      </c>
      <c r="D3024" s="29" t="n">
        <v>5000000</v>
      </c>
      <c r="E3024" s="0" t="n">
        <v>109</v>
      </c>
    </row>
    <row r="3025" customFormat="false" ht="12.75" hidden="false" customHeight="false" outlineLevel="0" collapsed="false">
      <c r="A3025" s="0" t="n">
        <v>5773</v>
      </c>
      <c r="B3025" s="0" t="n">
        <v>55651</v>
      </c>
      <c r="C3025" s="0" t="s">
        <v>3274</v>
      </c>
      <c r="D3025" s="29" t="n">
        <v>0</v>
      </c>
      <c r="E3025" s="0" t="n">
        <v>55651</v>
      </c>
    </row>
    <row r="3026" customFormat="false" ht="12.75" hidden="false" customHeight="false" outlineLevel="0" collapsed="false">
      <c r="A3026" s="0" t="n">
        <v>9094</v>
      </c>
      <c r="B3026" s="0" t="n">
        <v>86114</v>
      </c>
      <c r="C3026" s="0" t="s">
        <v>3275</v>
      </c>
      <c r="D3026" s="29" t="n">
        <v>0</v>
      </c>
      <c r="E3026" s="0" t="n">
        <v>86114</v>
      </c>
    </row>
    <row r="3027" customFormat="false" ht="12.75" hidden="false" customHeight="false" outlineLevel="0" collapsed="false">
      <c r="A3027" s="0" t="n">
        <v>5409</v>
      </c>
      <c r="B3027" s="0" t="n">
        <v>26565</v>
      </c>
      <c r="C3027" s="0" t="s">
        <v>3276</v>
      </c>
      <c r="D3027" s="29" t="n">
        <v>8000000</v>
      </c>
      <c r="E3027" s="0" t="n">
        <v>26565</v>
      </c>
    </row>
    <row r="3028" customFormat="false" ht="12.75" hidden="false" customHeight="false" outlineLevel="0" collapsed="false">
      <c r="A3028" s="0" t="n">
        <v>5259</v>
      </c>
      <c r="B3028" s="0" t="n">
        <v>5177</v>
      </c>
      <c r="C3028" s="0" t="s">
        <v>449</v>
      </c>
      <c r="D3028" s="29" t="n">
        <v>3000000</v>
      </c>
      <c r="E3028" s="0" t="n">
        <v>5177</v>
      </c>
    </row>
    <row r="3029" customFormat="false" ht="12.75" hidden="false" customHeight="false" outlineLevel="0" collapsed="false">
      <c r="A3029" s="0" t="n">
        <v>6683</v>
      </c>
      <c r="B3029" s="0" t="n">
        <v>11337</v>
      </c>
      <c r="C3029" s="0" t="s">
        <v>3277</v>
      </c>
      <c r="D3029" s="29" t="n">
        <v>7500000</v>
      </c>
      <c r="E3029" s="0" t="n">
        <v>11337</v>
      </c>
    </row>
    <row r="3030" customFormat="false" ht="12.75" hidden="false" customHeight="false" outlineLevel="0" collapsed="false">
      <c r="A3030" s="0" t="n">
        <v>8574</v>
      </c>
      <c r="B3030" s="0" t="n">
        <v>68744</v>
      </c>
      <c r="C3030" s="0" t="s">
        <v>3278</v>
      </c>
      <c r="D3030" s="29" t="n">
        <v>400000</v>
      </c>
      <c r="E3030" s="0" t="n">
        <v>68744</v>
      </c>
    </row>
    <row r="3031" customFormat="false" ht="12.75" hidden="false" customHeight="false" outlineLevel="0" collapsed="false">
      <c r="A3031" s="0" t="n">
        <v>8647</v>
      </c>
      <c r="B3031" s="0" t="n">
        <v>67714</v>
      </c>
      <c r="C3031" s="0" t="s">
        <v>3279</v>
      </c>
      <c r="D3031" s="29" t="n">
        <v>800000</v>
      </c>
      <c r="E3031" s="0" t="n">
        <v>67714</v>
      </c>
    </row>
    <row r="3032" customFormat="false" ht="12.75" hidden="false" customHeight="false" outlineLevel="0" collapsed="false">
      <c r="A3032" s="0" t="n">
        <v>9500</v>
      </c>
      <c r="B3032" s="0" t="n">
        <v>96259</v>
      </c>
      <c r="C3032" s="0" t="s">
        <v>3280</v>
      </c>
      <c r="D3032" s="29" t="n">
        <v>0</v>
      </c>
      <c r="E3032" s="0" t="n">
        <v>96259</v>
      </c>
    </row>
    <row r="3033" customFormat="false" ht="12.75" hidden="false" customHeight="false" outlineLevel="0" collapsed="false">
      <c r="A3033" s="0" t="n">
        <v>9499</v>
      </c>
      <c r="B3033" s="0" t="n">
        <v>79342</v>
      </c>
      <c r="C3033" s="0" t="s">
        <v>3281</v>
      </c>
      <c r="D3033" s="29" t="n">
        <v>1000000</v>
      </c>
      <c r="E3033" s="0" t="n">
        <v>79342</v>
      </c>
    </row>
    <row r="3034" customFormat="false" ht="12.75" hidden="false" customHeight="false" outlineLevel="0" collapsed="false">
      <c r="A3034" s="0" t="n">
        <v>5495</v>
      </c>
      <c r="B3034" s="0" t="n">
        <v>46565</v>
      </c>
      <c r="C3034" s="0" t="s">
        <v>314</v>
      </c>
      <c r="D3034" s="29" t="n">
        <v>4185887</v>
      </c>
      <c r="E3034" s="0" t="n">
        <v>46565</v>
      </c>
    </row>
    <row r="3035" customFormat="false" ht="12.75" hidden="false" customHeight="false" outlineLevel="0" collapsed="false">
      <c r="A3035" s="0" t="n">
        <v>8415</v>
      </c>
      <c r="B3035" s="0" t="n">
        <v>82550</v>
      </c>
      <c r="C3035" s="0" t="s">
        <v>3282</v>
      </c>
      <c r="D3035" s="29" t="n">
        <v>0</v>
      </c>
      <c r="E3035" s="0" t="n">
        <v>82550</v>
      </c>
    </row>
    <row r="3036" customFormat="false" ht="12.75" hidden="false" customHeight="false" outlineLevel="0" collapsed="false">
      <c r="A3036" s="0" t="n">
        <v>7068</v>
      </c>
      <c r="B3036" s="0" t="n">
        <v>64684</v>
      </c>
      <c r="C3036" s="0" t="s">
        <v>3283</v>
      </c>
      <c r="D3036" s="29" t="n">
        <v>142373</v>
      </c>
      <c r="E3036" s="0" t="n">
        <v>64684</v>
      </c>
    </row>
    <row r="3037" customFormat="false" ht="12.75" hidden="false" customHeight="false" outlineLevel="0" collapsed="false">
      <c r="A3037" s="0" t="n">
        <v>8454</v>
      </c>
      <c r="B3037" s="0" t="n">
        <v>83042</v>
      </c>
      <c r="C3037" s="0" t="s">
        <v>3284</v>
      </c>
      <c r="D3037" s="29" t="n">
        <v>40000</v>
      </c>
      <c r="E3037" s="0" t="n">
        <v>83042</v>
      </c>
    </row>
    <row r="3038" customFormat="false" ht="12.75" hidden="false" customHeight="false" outlineLevel="0" collapsed="false">
      <c r="A3038" s="0" t="n">
        <v>8713</v>
      </c>
      <c r="B3038" s="0" t="n">
        <v>83965</v>
      </c>
      <c r="C3038" s="0" t="s">
        <v>3285</v>
      </c>
      <c r="D3038" s="29" t="n">
        <v>280034</v>
      </c>
      <c r="E3038" s="0" t="n">
        <v>83965</v>
      </c>
    </row>
    <row r="3039" customFormat="false" ht="12.75" hidden="false" customHeight="false" outlineLevel="0" collapsed="false">
      <c r="A3039" s="0" t="n">
        <v>9729</v>
      </c>
      <c r="B3039" s="0" t="n">
        <v>99782</v>
      </c>
      <c r="C3039" s="0" t="s">
        <v>3286</v>
      </c>
      <c r="D3039" s="29" t="n">
        <v>2000</v>
      </c>
      <c r="E3039" s="0" t="n">
        <v>99782</v>
      </c>
    </row>
    <row r="3040" customFormat="false" ht="12.75" hidden="false" customHeight="false" outlineLevel="0" collapsed="false">
      <c r="A3040" s="0" t="n">
        <v>9518</v>
      </c>
      <c r="B3040" s="0" t="n">
        <v>96256</v>
      </c>
      <c r="C3040" s="0" t="s">
        <v>3287</v>
      </c>
      <c r="D3040" s="29" t="n">
        <v>0</v>
      </c>
      <c r="E3040" s="0" t="n">
        <v>96256</v>
      </c>
    </row>
    <row r="3041" customFormat="false" ht="12.75" hidden="false" customHeight="false" outlineLevel="0" collapsed="false">
      <c r="A3041" s="0" t="n">
        <v>10103</v>
      </c>
      <c r="B3041" s="0" t="n">
        <v>83405</v>
      </c>
      <c r="C3041" s="0" t="s">
        <v>3288</v>
      </c>
      <c r="D3041" s="29" t="n">
        <v>1</v>
      </c>
      <c r="E3041" s="0" t="n">
        <v>83405</v>
      </c>
    </row>
    <row r="3042" customFormat="false" ht="12.75" hidden="false" customHeight="false" outlineLevel="0" collapsed="false">
      <c r="A3042" s="0" t="n">
        <v>9095</v>
      </c>
      <c r="B3042" s="0" t="n">
        <v>87670</v>
      </c>
      <c r="C3042" s="0" t="s">
        <v>3289</v>
      </c>
      <c r="D3042" s="29" t="n">
        <v>0</v>
      </c>
      <c r="E3042" s="0" t="n">
        <v>87670</v>
      </c>
    </row>
    <row r="3043" customFormat="false" ht="12.75" hidden="false" customHeight="false" outlineLevel="0" collapsed="false">
      <c r="A3043" s="0" t="n">
        <v>9096</v>
      </c>
      <c r="B3043" s="0" t="n">
        <v>90369</v>
      </c>
      <c r="C3043" s="0" t="s">
        <v>3290</v>
      </c>
      <c r="D3043" s="29" t="n">
        <v>40000</v>
      </c>
      <c r="E3043" s="0" t="n">
        <v>90369</v>
      </c>
    </row>
    <row r="3044" customFormat="false" ht="12.75" hidden="false" customHeight="false" outlineLevel="0" collapsed="false">
      <c r="A3044" s="0" t="n">
        <v>9753</v>
      </c>
      <c r="B3044" s="0" t="n">
        <v>100291</v>
      </c>
      <c r="C3044" s="0" t="s">
        <v>3291</v>
      </c>
      <c r="D3044" s="29" t="n">
        <v>800000</v>
      </c>
      <c r="E3044" s="0" t="n">
        <v>100291</v>
      </c>
    </row>
    <row r="3045" customFormat="false" ht="12.75" hidden="false" customHeight="false" outlineLevel="0" collapsed="false">
      <c r="A3045" s="0" t="n">
        <v>9097</v>
      </c>
      <c r="B3045" s="0" t="n">
        <v>88050</v>
      </c>
      <c r="C3045" s="0" t="s">
        <v>3292</v>
      </c>
      <c r="D3045" s="29" t="n">
        <v>80000</v>
      </c>
      <c r="E3045" s="0" t="n">
        <v>88050</v>
      </c>
    </row>
    <row r="3046" customFormat="false" ht="12.75" hidden="false" customHeight="false" outlineLevel="0" collapsed="false">
      <c r="A3046" s="0" t="n">
        <v>5974</v>
      </c>
      <c r="B3046" s="0" t="n">
        <v>62212</v>
      </c>
      <c r="C3046" s="0" t="s">
        <v>3293</v>
      </c>
      <c r="D3046" s="29" t="n">
        <v>20000000</v>
      </c>
      <c r="E3046" s="0" t="n">
        <v>62212</v>
      </c>
    </row>
    <row r="3047" customFormat="false" ht="12.75" hidden="false" customHeight="false" outlineLevel="0" collapsed="false">
      <c r="A3047" s="0" t="n">
        <v>9508</v>
      </c>
      <c r="B3047" s="0" t="n">
        <v>96220</v>
      </c>
      <c r="C3047" s="0" t="s">
        <v>3294</v>
      </c>
      <c r="D3047" s="29" t="n">
        <v>0</v>
      </c>
      <c r="E3047" s="0" t="n">
        <v>96220</v>
      </c>
    </row>
    <row r="3048" customFormat="false" ht="12.75" hidden="false" customHeight="false" outlineLevel="0" collapsed="false">
      <c r="A3048" s="0" t="n">
        <v>9384</v>
      </c>
      <c r="B3048" s="0" t="n">
        <v>92717</v>
      </c>
      <c r="C3048" s="0" t="s">
        <v>3295</v>
      </c>
      <c r="D3048" s="29" t="n">
        <v>200000</v>
      </c>
      <c r="E3048" s="0" t="n">
        <v>92717</v>
      </c>
    </row>
    <row r="3049" customFormat="false" ht="12.75" hidden="false" customHeight="false" outlineLevel="0" collapsed="false">
      <c r="A3049" s="0" t="n">
        <v>6057</v>
      </c>
      <c r="B3049" s="0" t="n">
        <v>64629</v>
      </c>
      <c r="C3049" s="0" t="s">
        <v>3296</v>
      </c>
      <c r="D3049" s="29" t="n">
        <v>0</v>
      </c>
      <c r="E3049" s="0" t="n">
        <v>64629</v>
      </c>
    </row>
    <row r="3050" customFormat="false" ht="12.75" hidden="false" customHeight="false" outlineLevel="0" collapsed="false">
      <c r="A3050" s="0" t="n">
        <v>5602</v>
      </c>
      <c r="B3050" s="0" t="n">
        <v>70744</v>
      </c>
      <c r="C3050" s="0" t="s">
        <v>3297</v>
      </c>
      <c r="D3050" s="29" t="n">
        <v>22265321</v>
      </c>
      <c r="E3050" s="0" t="n">
        <v>70744</v>
      </c>
    </row>
    <row r="3051" customFormat="false" ht="12.75" hidden="false" customHeight="false" outlineLevel="0" collapsed="false">
      <c r="A3051" s="0" t="n">
        <v>7540</v>
      </c>
      <c r="B3051" s="0" t="n">
        <v>79991</v>
      </c>
      <c r="C3051" s="0" t="s">
        <v>3298</v>
      </c>
      <c r="D3051" s="29" t="n">
        <v>1</v>
      </c>
      <c r="E3051" s="0" t="n">
        <v>79991</v>
      </c>
    </row>
    <row r="3052" customFormat="false" ht="12.75" hidden="false" customHeight="false" outlineLevel="0" collapsed="false">
      <c r="A3052" s="0" t="n">
        <v>9098</v>
      </c>
      <c r="B3052" s="0" t="n">
        <v>86169</v>
      </c>
      <c r="C3052" s="0" t="s">
        <v>3299</v>
      </c>
      <c r="D3052" s="29" t="n">
        <v>16000</v>
      </c>
      <c r="E3052" s="0" t="n">
        <v>86169</v>
      </c>
    </row>
    <row r="3053" customFormat="false" ht="12.75" hidden="false" customHeight="false" outlineLevel="0" collapsed="false">
      <c r="A3053" s="0" t="n">
        <v>5209</v>
      </c>
      <c r="B3053" s="0" t="n">
        <v>2803</v>
      </c>
      <c r="C3053" s="0" t="s">
        <v>3300</v>
      </c>
      <c r="D3053" s="29" t="n">
        <v>0</v>
      </c>
      <c r="E3053" s="0" t="n">
        <v>2803</v>
      </c>
    </row>
    <row r="3054" customFormat="false" ht="12.75" hidden="false" customHeight="false" outlineLevel="0" collapsed="false">
      <c r="A3054" s="0" t="n">
        <v>9099</v>
      </c>
      <c r="B3054" s="0" t="n">
        <v>92992</v>
      </c>
      <c r="C3054" s="0" t="s">
        <v>3301</v>
      </c>
      <c r="D3054" s="29" t="n">
        <v>2000</v>
      </c>
      <c r="E3054" s="0" t="n">
        <v>92992</v>
      </c>
    </row>
    <row r="3055" customFormat="false" ht="12.75" hidden="false" customHeight="false" outlineLevel="0" collapsed="false">
      <c r="A3055" s="0" t="n">
        <v>5208</v>
      </c>
      <c r="B3055" s="0" t="n">
        <v>2801</v>
      </c>
      <c r="C3055" s="0" t="s">
        <v>3302</v>
      </c>
      <c r="D3055" s="29" t="n">
        <v>35000000</v>
      </c>
      <c r="E3055" s="0" t="n">
        <v>2801</v>
      </c>
    </row>
    <row r="3056" customFormat="false" ht="12.75" hidden="false" customHeight="false" outlineLevel="0" collapsed="false">
      <c r="A3056" s="0" t="n">
        <v>5607</v>
      </c>
      <c r="B3056" s="0" t="n">
        <v>51048</v>
      </c>
      <c r="C3056" s="0" t="s">
        <v>3303</v>
      </c>
      <c r="D3056" s="29" t="n">
        <v>44036206</v>
      </c>
      <c r="E3056" s="0" t="n">
        <v>51048</v>
      </c>
    </row>
    <row r="3057" customFormat="false" ht="12.75" hidden="false" customHeight="false" outlineLevel="0" collapsed="false">
      <c r="A3057" s="0" t="n">
        <v>9723</v>
      </c>
      <c r="B3057" s="0" t="n">
        <v>61457</v>
      </c>
      <c r="C3057" s="0" t="s">
        <v>3304</v>
      </c>
      <c r="D3057" s="29" t="n">
        <v>0</v>
      </c>
      <c r="E3057" s="0" t="n">
        <v>61457</v>
      </c>
    </row>
    <row r="3058" customFormat="false" ht="12.75" hidden="false" customHeight="false" outlineLevel="0" collapsed="false">
      <c r="A3058" s="0" t="n">
        <v>5642</v>
      </c>
      <c r="B3058" s="0" t="n">
        <v>51241</v>
      </c>
      <c r="C3058" s="0" t="s">
        <v>3305</v>
      </c>
      <c r="D3058" s="29" t="n">
        <v>0</v>
      </c>
      <c r="E3058" s="0" t="n">
        <v>51241</v>
      </c>
    </row>
    <row r="3059" customFormat="false" ht="12.75" hidden="false" customHeight="false" outlineLevel="0" collapsed="false">
      <c r="A3059" s="0" t="n">
        <v>6640</v>
      </c>
      <c r="B3059" s="0" t="n">
        <v>64168</v>
      </c>
      <c r="C3059" s="0" t="s">
        <v>264</v>
      </c>
      <c r="D3059" s="29" t="n">
        <v>2500000</v>
      </c>
      <c r="E3059" s="0" t="n">
        <v>64168</v>
      </c>
    </row>
    <row r="3060" customFormat="false" ht="12.75" hidden="false" customHeight="false" outlineLevel="0" collapsed="false">
      <c r="A3060" s="0" t="n">
        <v>10319</v>
      </c>
      <c r="B3060" s="0" t="n">
        <v>95157</v>
      </c>
      <c r="C3060" s="0" t="s">
        <v>3306</v>
      </c>
      <c r="D3060" s="29" t="n">
        <v>8000</v>
      </c>
      <c r="E3060" s="0" t="n">
        <v>95157</v>
      </c>
    </row>
    <row r="3061" customFormat="false" ht="12.75" hidden="false" customHeight="false" outlineLevel="0" collapsed="false">
      <c r="A3061" s="0" t="n">
        <v>10311</v>
      </c>
      <c r="B3061" s="0" t="n">
        <v>57831</v>
      </c>
      <c r="C3061" s="0" t="s">
        <v>3307</v>
      </c>
      <c r="D3061" s="29" t="n">
        <v>1000000</v>
      </c>
      <c r="E3061" s="0" t="n">
        <v>57831</v>
      </c>
    </row>
    <row r="3062" customFormat="false" ht="12.75" hidden="false" customHeight="false" outlineLevel="0" collapsed="false">
      <c r="A3062" s="0" t="n">
        <v>8913</v>
      </c>
      <c r="B3062" s="0" t="n">
        <v>78883</v>
      </c>
      <c r="C3062" s="0" t="s">
        <v>3308</v>
      </c>
      <c r="D3062" s="29" t="n">
        <v>10000</v>
      </c>
      <c r="E3062" s="0" t="n">
        <v>78883</v>
      </c>
    </row>
    <row r="3063" customFormat="false" ht="12.75" hidden="false" customHeight="false" outlineLevel="0" collapsed="false">
      <c r="A3063" s="0" t="n">
        <v>9297</v>
      </c>
      <c r="B3063" s="0" t="n">
        <v>93834</v>
      </c>
      <c r="C3063" s="0" t="s">
        <v>3309</v>
      </c>
      <c r="D3063" s="29" t="n">
        <v>2000</v>
      </c>
      <c r="E3063" s="0" t="n">
        <v>93834</v>
      </c>
    </row>
    <row r="3064" customFormat="false" ht="12.75" hidden="false" customHeight="false" outlineLevel="0" collapsed="false">
      <c r="A3064" s="0" t="n">
        <v>9528</v>
      </c>
      <c r="B3064" s="0" t="n">
        <v>94221</v>
      </c>
      <c r="C3064" s="0" t="s">
        <v>3310</v>
      </c>
      <c r="D3064" s="29" t="n">
        <v>8000</v>
      </c>
      <c r="E3064" s="0" t="n">
        <v>94221</v>
      </c>
    </row>
    <row r="3065" customFormat="false" ht="12.75" hidden="false" customHeight="false" outlineLevel="0" collapsed="false">
      <c r="A3065" s="0" t="n">
        <v>6123</v>
      </c>
      <c r="B3065" s="0" t="n">
        <v>66881</v>
      </c>
      <c r="C3065" s="0" t="s">
        <v>3311</v>
      </c>
      <c r="D3065" s="29" t="n">
        <v>39895272</v>
      </c>
      <c r="E3065" s="0" t="n">
        <v>66881</v>
      </c>
    </row>
    <row r="3066" customFormat="false" ht="12.75" hidden="false" customHeight="false" outlineLevel="0" collapsed="false">
      <c r="A3066" s="0" t="n">
        <v>8315</v>
      </c>
      <c r="B3066" s="0" t="n">
        <v>77277</v>
      </c>
      <c r="C3066" s="0" t="s">
        <v>276</v>
      </c>
      <c r="D3066" s="29" t="n">
        <v>1750932</v>
      </c>
      <c r="E3066" s="0" t="n">
        <v>77277</v>
      </c>
    </row>
    <row r="3067" customFormat="false" ht="12.75" hidden="false" customHeight="false" outlineLevel="0" collapsed="false">
      <c r="A3067" s="0" t="n">
        <v>5844</v>
      </c>
      <c r="B3067" s="0" t="n">
        <v>57508</v>
      </c>
      <c r="C3067" s="0" t="s">
        <v>39</v>
      </c>
      <c r="D3067" s="29" t="n">
        <v>58777870</v>
      </c>
      <c r="E3067" s="0" t="n">
        <v>57508</v>
      </c>
    </row>
    <row r="3068" customFormat="false" ht="12.75" hidden="false" customHeight="false" outlineLevel="0" collapsed="false">
      <c r="A3068" s="0" t="n">
        <v>7997</v>
      </c>
      <c r="B3068" s="0" t="n">
        <v>66666</v>
      </c>
      <c r="C3068" s="0" t="s">
        <v>3312</v>
      </c>
      <c r="D3068" s="29" t="n">
        <v>0</v>
      </c>
      <c r="E3068" s="0" t="n">
        <v>66666</v>
      </c>
    </row>
    <row r="3069" customFormat="false" ht="12.75" hidden="false" customHeight="false" outlineLevel="0" collapsed="false">
      <c r="A3069" s="0" t="n">
        <v>8320</v>
      </c>
      <c r="B3069" s="0" t="n">
        <v>84814</v>
      </c>
      <c r="C3069" s="0" t="s">
        <v>3313</v>
      </c>
      <c r="D3069" s="29" t="n">
        <v>27169337</v>
      </c>
      <c r="E3069" s="0" t="n">
        <v>84814</v>
      </c>
    </row>
    <row r="3070" customFormat="false" ht="12.75" hidden="false" customHeight="false" outlineLevel="0" collapsed="false">
      <c r="A3070" s="0" t="n">
        <v>5210</v>
      </c>
      <c r="B3070" s="0" t="n">
        <v>2818</v>
      </c>
      <c r="C3070" s="0" t="s">
        <v>3314</v>
      </c>
      <c r="D3070" s="29" t="n">
        <v>0</v>
      </c>
      <c r="E3070" s="0" t="n">
        <v>2818</v>
      </c>
    </row>
    <row r="3071" customFormat="false" ht="12.75" hidden="false" customHeight="false" outlineLevel="0" collapsed="false">
      <c r="A3071" s="0" t="n">
        <v>9875</v>
      </c>
      <c r="B3071" s="0" t="n">
        <v>103469</v>
      </c>
      <c r="C3071" s="0" t="s">
        <v>137</v>
      </c>
      <c r="D3071" s="29" t="n">
        <v>1500000</v>
      </c>
      <c r="E3071" s="0" t="n">
        <v>103469</v>
      </c>
    </row>
    <row r="3072" customFormat="false" ht="12.75" hidden="false" customHeight="false" outlineLevel="0" collapsed="false">
      <c r="A3072" s="0" t="n">
        <v>8552</v>
      </c>
      <c r="B3072" s="0" t="n">
        <v>82791</v>
      </c>
      <c r="C3072" s="0" t="s">
        <v>3315</v>
      </c>
      <c r="D3072" s="29" t="n">
        <v>172862</v>
      </c>
      <c r="E3072" s="0" t="n">
        <v>82791</v>
      </c>
    </row>
    <row r="3073" customFormat="false" ht="12.75" hidden="false" customHeight="false" outlineLevel="0" collapsed="false">
      <c r="A3073" s="0" t="n">
        <v>8807</v>
      </c>
      <c r="B3073" s="0" t="n">
        <v>62659</v>
      </c>
      <c r="C3073" s="0" t="s">
        <v>3316</v>
      </c>
      <c r="D3073" s="29" t="n">
        <v>4884934</v>
      </c>
      <c r="E3073" s="0" t="n">
        <v>62659</v>
      </c>
    </row>
    <row r="3074" customFormat="false" ht="12.75" hidden="false" customHeight="false" outlineLevel="0" collapsed="false">
      <c r="A3074" s="0" t="n">
        <v>6622</v>
      </c>
      <c r="B3074" s="0" t="n">
        <v>193</v>
      </c>
      <c r="C3074" s="0" t="s">
        <v>292</v>
      </c>
      <c r="D3074" s="29" t="n">
        <v>200000</v>
      </c>
      <c r="E3074" s="0" t="n">
        <v>193</v>
      </c>
    </row>
    <row r="3075" customFormat="false" ht="12.75" hidden="false" customHeight="false" outlineLevel="0" collapsed="false">
      <c r="A3075" s="0" t="n">
        <v>9100</v>
      </c>
      <c r="B3075" s="0" t="n">
        <v>85316</v>
      </c>
      <c r="C3075" s="0" t="s">
        <v>3317</v>
      </c>
      <c r="D3075" s="29" t="n">
        <v>4000</v>
      </c>
      <c r="E3075" s="0" t="n">
        <v>85316</v>
      </c>
    </row>
    <row r="3076" customFormat="false" ht="12.75" hidden="false" customHeight="false" outlineLevel="0" collapsed="false">
      <c r="A3076" s="0" t="n">
        <v>9011</v>
      </c>
      <c r="B3076" s="0" t="n">
        <v>82422</v>
      </c>
      <c r="C3076" s="0" t="s">
        <v>3318</v>
      </c>
      <c r="D3076" s="29" t="n">
        <v>2400000</v>
      </c>
      <c r="E3076" s="0" t="n">
        <v>82422</v>
      </c>
    </row>
    <row r="3077" customFormat="false" ht="12.75" hidden="false" customHeight="false" outlineLevel="0" collapsed="false">
      <c r="A3077" s="0" t="n">
        <v>8514</v>
      </c>
      <c r="B3077" s="0" t="n">
        <v>85637</v>
      </c>
      <c r="C3077" s="0" t="s">
        <v>3319</v>
      </c>
      <c r="D3077" s="29" t="n">
        <v>0</v>
      </c>
      <c r="E3077" s="0" t="n">
        <v>85637</v>
      </c>
    </row>
    <row r="3078" customFormat="false" ht="12.75" hidden="false" customHeight="false" outlineLevel="0" collapsed="false">
      <c r="A3078" s="0" t="n">
        <v>7147</v>
      </c>
      <c r="B3078" s="0" t="n">
        <v>76392</v>
      </c>
      <c r="C3078" s="0" t="s">
        <v>3320</v>
      </c>
      <c r="D3078" s="29" t="n">
        <v>0</v>
      </c>
      <c r="E3078" s="0" t="n">
        <v>76392</v>
      </c>
    </row>
    <row r="3079" customFormat="false" ht="12.75" hidden="false" customHeight="false" outlineLevel="0" collapsed="false">
      <c r="A3079" s="0" t="n">
        <v>8041</v>
      </c>
      <c r="B3079" s="0" t="n">
        <v>6189</v>
      </c>
      <c r="C3079" s="0" t="s">
        <v>3321</v>
      </c>
      <c r="D3079" s="29" t="n">
        <v>5000000</v>
      </c>
      <c r="E3079" s="0" t="n">
        <v>6189</v>
      </c>
    </row>
    <row r="3080" customFormat="false" ht="12.75" hidden="false" customHeight="false" outlineLevel="0" collapsed="false">
      <c r="A3080" s="0" t="n">
        <v>8120</v>
      </c>
      <c r="B3080" s="0" t="n">
        <v>81459</v>
      </c>
      <c r="C3080" s="0" t="s">
        <v>3322</v>
      </c>
      <c r="D3080" s="29" t="n">
        <v>5000000</v>
      </c>
      <c r="E3080" s="0" t="n">
        <v>81459</v>
      </c>
    </row>
    <row r="3081" customFormat="false" ht="12.75" hidden="false" customHeight="false" outlineLevel="0" collapsed="false">
      <c r="A3081" s="0" t="n">
        <v>8260</v>
      </c>
      <c r="B3081" s="0" t="n">
        <v>51132</v>
      </c>
      <c r="C3081" s="0" t="s">
        <v>3323</v>
      </c>
      <c r="D3081" s="29" t="n">
        <v>0</v>
      </c>
      <c r="E3081" s="0" t="n">
        <v>51132</v>
      </c>
    </row>
    <row r="3082" customFormat="false" ht="12.75" hidden="false" customHeight="false" outlineLevel="0" collapsed="false">
      <c r="A3082" s="0" t="n">
        <v>6934</v>
      </c>
      <c r="B3082" s="0" t="n">
        <v>55620</v>
      </c>
      <c r="C3082" s="0" t="s">
        <v>3324</v>
      </c>
      <c r="D3082" s="29" t="n">
        <v>15000000</v>
      </c>
      <c r="E3082" s="0" t="n">
        <v>55620</v>
      </c>
    </row>
    <row r="3083" customFormat="false" ht="12.75" hidden="false" customHeight="false" outlineLevel="0" collapsed="false">
      <c r="A3083" s="0" t="n">
        <v>5720</v>
      </c>
      <c r="B3083" s="0" t="n">
        <v>54143</v>
      </c>
      <c r="C3083" s="0" t="s">
        <v>3325</v>
      </c>
      <c r="D3083" s="29" t="n">
        <v>0</v>
      </c>
      <c r="E3083" s="0" t="n">
        <v>54143</v>
      </c>
    </row>
    <row r="3084" customFormat="false" ht="12.75" hidden="false" customHeight="false" outlineLevel="0" collapsed="false">
      <c r="A3084" s="0" t="n">
        <v>7355</v>
      </c>
      <c r="B3084" s="0" t="n">
        <v>56081</v>
      </c>
      <c r="C3084" s="0" t="s">
        <v>3326</v>
      </c>
      <c r="D3084" s="29" t="n">
        <v>10000000</v>
      </c>
      <c r="E3084" s="0" t="n">
        <v>56081</v>
      </c>
    </row>
    <row r="3085" customFormat="false" ht="12.75" hidden="false" customHeight="false" outlineLevel="0" collapsed="false">
      <c r="A3085" s="0" t="n">
        <v>5654</v>
      </c>
      <c r="B3085" s="0" t="n">
        <v>51573</v>
      </c>
      <c r="C3085" s="0" t="s">
        <v>3327</v>
      </c>
      <c r="D3085" s="29" t="n">
        <v>0</v>
      </c>
      <c r="E3085" s="0" t="n">
        <v>51573</v>
      </c>
    </row>
    <row r="3086" customFormat="false" ht="12.75" hidden="false" customHeight="false" outlineLevel="0" collapsed="false">
      <c r="A3086" s="0" t="n">
        <v>5593</v>
      </c>
      <c r="B3086" s="0" t="n">
        <v>50988</v>
      </c>
      <c r="C3086" s="0" t="s">
        <v>3328</v>
      </c>
      <c r="D3086" s="29" t="n">
        <v>0</v>
      </c>
      <c r="E3086" s="0" t="n">
        <v>50988</v>
      </c>
    </row>
    <row r="3087" customFormat="false" ht="12.75" hidden="false" customHeight="false" outlineLevel="0" collapsed="false">
      <c r="A3087" s="0" t="n">
        <v>5211</v>
      </c>
      <c r="B3087" s="0" t="n">
        <v>2827</v>
      </c>
      <c r="C3087" s="0" t="s">
        <v>3329</v>
      </c>
      <c r="D3087" s="29" t="n">
        <v>0</v>
      </c>
      <c r="E3087" s="0" t="n">
        <v>2827</v>
      </c>
    </row>
    <row r="3088" customFormat="false" ht="12.75" hidden="false" customHeight="false" outlineLevel="0" collapsed="false">
      <c r="A3088" s="0" t="n">
        <v>5523</v>
      </c>
      <c r="B3088" s="0" t="n">
        <v>47917</v>
      </c>
      <c r="C3088" s="0" t="s">
        <v>3330</v>
      </c>
      <c r="D3088" s="29" t="n">
        <v>0</v>
      </c>
      <c r="E3088" s="0" t="n">
        <v>47917</v>
      </c>
    </row>
    <row r="3089" customFormat="false" ht="12.75" hidden="false" customHeight="false" outlineLevel="0" collapsed="false">
      <c r="A3089" s="0" t="n">
        <v>7638</v>
      </c>
      <c r="B3089" s="0" t="n">
        <v>66233</v>
      </c>
      <c r="C3089" s="0" t="s">
        <v>3331</v>
      </c>
      <c r="D3089" s="29" t="n">
        <v>10000000</v>
      </c>
      <c r="E3089" s="0" t="n">
        <v>66233</v>
      </c>
    </row>
    <row r="3090" customFormat="false" ht="12.75" hidden="false" customHeight="false" outlineLevel="0" collapsed="false">
      <c r="A3090" s="0" t="n">
        <v>5669</v>
      </c>
      <c r="B3090" s="0" t="n">
        <v>52750</v>
      </c>
      <c r="C3090" s="0" t="s">
        <v>3332</v>
      </c>
      <c r="D3090" s="29" t="n">
        <v>0</v>
      </c>
      <c r="E3090" s="0" t="n">
        <v>52750</v>
      </c>
    </row>
    <row r="3091" customFormat="false" ht="12.75" hidden="false" customHeight="false" outlineLevel="0" collapsed="false">
      <c r="A3091" s="0" t="n">
        <v>5812</v>
      </c>
      <c r="B3091" s="0" t="n">
        <v>56754</v>
      </c>
      <c r="C3091" s="0" t="s">
        <v>3333</v>
      </c>
      <c r="D3091" s="29" t="n">
        <v>0</v>
      </c>
      <c r="E3091" s="0" t="n">
        <v>56754</v>
      </c>
    </row>
    <row r="3092" customFormat="false" ht="12.75" hidden="false" customHeight="false" outlineLevel="0" collapsed="false">
      <c r="A3092" s="0" t="n">
        <v>5212</v>
      </c>
      <c r="B3092" s="0" t="n">
        <v>2834</v>
      </c>
      <c r="C3092" s="0" t="s">
        <v>3334</v>
      </c>
      <c r="D3092" s="29" t="n">
        <v>0</v>
      </c>
      <c r="E3092" s="0" t="n">
        <v>2834</v>
      </c>
    </row>
    <row r="3093" customFormat="false" ht="12.75" hidden="false" customHeight="false" outlineLevel="0" collapsed="false">
      <c r="A3093" s="0" t="n">
        <v>8204</v>
      </c>
      <c r="B3093" s="0" t="n">
        <v>75237</v>
      </c>
      <c r="C3093" s="0" t="s">
        <v>3335</v>
      </c>
      <c r="D3093" s="29" t="n">
        <v>2400000</v>
      </c>
      <c r="E3093" s="0" t="n">
        <v>75237</v>
      </c>
    </row>
    <row r="3094" customFormat="false" ht="12.75" hidden="false" customHeight="false" outlineLevel="0" collapsed="false">
      <c r="A3094" s="0" t="n">
        <v>9416</v>
      </c>
      <c r="B3094" s="0" t="n">
        <v>95148</v>
      </c>
      <c r="C3094" s="0" t="s">
        <v>3336</v>
      </c>
      <c r="D3094" s="29" t="n">
        <v>13600</v>
      </c>
      <c r="E3094" s="0" t="n">
        <v>95148</v>
      </c>
    </row>
    <row r="3095" customFormat="false" ht="12.75" hidden="false" customHeight="false" outlineLevel="0" collapsed="false">
      <c r="A3095" s="0" t="n">
        <v>6818</v>
      </c>
      <c r="B3095" s="0" t="n">
        <v>74826</v>
      </c>
      <c r="C3095" s="0" t="s">
        <v>3337</v>
      </c>
      <c r="D3095" s="29" t="n">
        <v>0</v>
      </c>
      <c r="E3095" s="0" t="n">
        <v>74826</v>
      </c>
    </row>
    <row r="3096" customFormat="false" ht="12.75" hidden="false" customHeight="false" outlineLevel="0" collapsed="false">
      <c r="A3096" s="0" t="n">
        <v>7281</v>
      </c>
      <c r="B3096" s="0" t="n">
        <v>54986</v>
      </c>
      <c r="C3096" s="0" t="s">
        <v>3338</v>
      </c>
      <c r="D3096" s="29" t="n">
        <v>10000</v>
      </c>
      <c r="E3096" s="0" t="n">
        <v>54986</v>
      </c>
    </row>
    <row r="3097" customFormat="false" ht="12.75" hidden="false" customHeight="false" outlineLevel="0" collapsed="false">
      <c r="A3097" s="0" t="n">
        <v>6960</v>
      </c>
      <c r="B3097" s="0" t="n">
        <v>2842</v>
      </c>
      <c r="C3097" s="0" t="s">
        <v>3339</v>
      </c>
      <c r="D3097" s="29" t="n">
        <v>800000</v>
      </c>
      <c r="E3097" s="0" t="n">
        <v>2842</v>
      </c>
    </row>
    <row r="3098" customFormat="false" ht="12.75" hidden="false" customHeight="false" outlineLevel="0" collapsed="false">
      <c r="A3098" s="0" t="n">
        <v>5822</v>
      </c>
      <c r="B3098" s="0" t="n">
        <v>56927</v>
      </c>
      <c r="C3098" s="0" t="s">
        <v>3340</v>
      </c>
      <c r="D3098" s="29" t="n">
        <v>356900</v>
      </c>
      <c r="E3098" s="0" t="n">
        <v>56927</v>
      </c>
    </row>
    <row r="3099" customFormat="false" ht="12.75" hidden="false" customHeight="false" outlineLevel="0" collapsed="false">
      <c r="A3099" s="0" t="n">
        <v>10270</v>
      </c>
      <c r="B3099" s="0" t="n">
        <v>139071</v>
      </c>
      <c r="C3099" s="0" t="s">
        <v>3341</v>
      </c>
      <c r="D3099" s="29" t="n">
        <v>40000</v>
      </c>
      <c r="E3099" s="0" t="n">
        <v>139071</v>
      </c>
    </row>
    <row r="3100" customFormat="false" ht="12.75" hidden="false" customHeight="false" outlineLevel="0" collapsed="false">
      <c r="A3100" s="0" t="n">
        <v>9545</v>
      </c>
      <c r="B3100" s="0" t="n">
        <v>76014</v>
      </c>
      <c r="C3100" s="0" t="s">
        <v>3342</v>
      </c>
      <c r="D3100" s="29" t="n">
        <v>4922356</v>
      </c>
      <c r="E3100" s="0" t="n">
        <v>76014</v>
      </c>
    </row>
    <row r="3101" customFormat="false" ht="12.75" hidden="false" customHeight="false" outlineLevel="0" collapsed="false">
      <c r="A3101" s="0" t="n">
        <v>7084</v>
      </c>
      <c r="B3101" s="0" t="n">
        <v>76268</v>
      </c>
      <c r="C3101" s="0" t="s">
        <v>3343</v>
      </c>
      <c r="D3101" s="29" t="n">
        <v>0</v>
      </c>
      <c r="E3101" s="0" t="n">
        <v>76268</v>
      </c>
    </row>
    <row r="3102" customFormat="false" ht="12.75" hidden="false" customHeight="false" outlineLevel="0" collapsed="false">
      <c r="A3102" s="0" t="n">
        <v>9579</v>
      </c>
      <c r="B3102" s="0" t="n">
        <v>96112</v>
      </c>
      <c r="C3102" s="0" t="s">
        <v>451</v>
      </c>
      <c r="D3102" s="29" t="n">
        <v>2486168</v>
      </c>
      <c r="E3102" s="0" t="n">
        <v>96112</v>
      </c>
    </row>
    <row r="3103" customFormat="false" ht="12.75" hidden="false" customHeight="false" outlineLevel="0" collapsed="false">
      <c r="A3103" s="0" t="n">
        <v>5213</v>
      </c>
      <c r="B3103" s="0" t="n">
        <v>2846</v>
      </c>
      <c r="C3103" s="0" t="s">
        <v>291</v>
      </c>
      <c r="D3103" s="29" t="n">
        <v>0</v>
      </c>
      <c r="E3103" s="0" t="n">
        <v>2846</v>
      </c>
    </row>
    <row r="3104" customFormat="false" ht="12.75" hidden="false" customHeight="false" outlineLevel="0" collapsed="false">
      <c r="A3104" s="0" t="n">
        <v>9101</v>
      </c>
      <c r="B3104" s="0" t="n">
        <v>87828</v>
      </c>
      <c r="C3104" s="0" t="s">
        <v>3344</v>
      </c>
      <c r="D3104" s="29" t="n">
        <v>2000</v>
      </c>
      <c r="E3104" s="0" t="n">
        <v>87828</v>
      </c>
    </row>
    <row r="3105" customFormat="false" ht="12.75" hidden="false" customHeight="false" outlineLevel="0" collapsed="false">
      <c r="A3105" s="0" t="n">
        <v>9646</v>
      </c>
      <c r="B3105" s="0" t="n">
        <v>50014</v>
      </c>
      <c r="C3105" s="0" t="s">
        <v>3345</v>
      </c>
      <c r="D3105" s="29" t="n">
        <v>800000</v>
      </c>
      <c r="E3105" s="0" t="n">
        <v>50014</v>
      </c>
    </row>
    <row r="3106" customFormat="false" ht="12.75" hidden="false" customHeight="false" outlineLevel="0" collapsed="false">
      <c r="A3106" s="0" t="n">
        <v>9296</v>
      </c>
      <c r="B3106" s="0" t="n">
        <v>93441</v>
      </c>
      <c r="C3106" s="0" t="s">
        <v>3346</v>
      </c>
      <c r="D3106" s="29" t="n">
        <v>0</v>
      </c>
      <c r="E3106" s="0" t="n">
        <v>93441</v>
      </c>
    </row>
    <row r="3107" customFormat="false" ht="12.75" hidden="false" customHeight="false" outlineLevel="0" collapsed="false">
      <c r="A3107" s="0" t="n">
        <v>9947</v>
      </c>
      <c r="B3107" s="0" t="n">
        <v>112652</v>
      </c>
      <c r="C3107" s="0" t="s">
        <v>3347</v>
      </c>
      <c r="D3107" s="29" t="n">
        <v>240000</v>
      </c>
      <c r="E3107" s="0" t="n">
        <v>112652</v>
      </c>
    </row>
    <row r="3108" customFormat="false" ht="12.75" hidden="false" customHeight="false" outlineLevel="0" collapsed="false">
      <c r="A3108" s="0" t="n">
        <v>10351</v>
      </c>
      <c r="B3108" s="0" t="n">
        <v>151290</v>
      </c>
      <c r="C3108" s="0" t="s">
        <v>3348</v>
      </c>
      <c r="D3108" s="29" t="n">
        <v>8000</v>
      </c>
      <c r="E3108" s="0" t="n">
        <v>151290</v>
      </c>
    </row>
    <row r="3109" customFormat="false" ht="12.75" hidden="false" customHeight="false" outlineLevel="0" collapsed="false">
      <c r="A3109" s="0" t="n">
        <v>5258</v>
      </c>
      <c r="B3109" s="0" t="n">
        <v>5175</v>
      </c>
      <c r="C3109" s="0" t="s">
        <v>3349</v>
      </c>
      <c r="D3109" s="29" t="n">
        <v>0</v>
      </c>
      <c r="E3109" s="0" t="n">
        <v>5175</v>
      </c>
    </row>
    <row r="3110" customFormat="false" ht="12.75" hidden="false" customHeight="false" outlineLevel="0" collapsed="false">
      <c r="A3110" s="0" t="n">
        <v>6638</v>
      </c>
      <c r="B3110" s="0" t="n">
        <v>71357</v>
      </c>
      <c r="C3110" s="0" t="s">
        <v>3350</v>
      </c>
      <c r="D3110" s="29" t="n">
        <v>20000</v>
      </c>
      <c r="E3110" s="0" t="n">
        <v>71357</v>
      </c>
    </row>
    <row r="3111" customFormat="false" ht="12.75" hidden="false" customHeight="false" outlineLevel="0" collapsed="false">
      <c r="A3111" s="0" t="n">
        <v>5351</v>
      </c>
      <c r="B3111" s="0" t="n">
        <v>11565</v>
      </c>
      <c r="C3111" s="0" t="s">
        <v>3351</v>
      </c>
      <c r="D3111" s="29" t="n">
        <v>0</v>
      </c>
      <c r="E3111" s="0" t="n">
        <v>11565</v>
      </c>
    </row>
    <row r="3112" customFormat="false" ht="12.75" hidden="false" customHeight="false" outlineLevel="0" collapsed="false">
      <c r="A3112" s="0" t="n">
        <v>8683</v>
      </c>
      <c r="B3112" s="0" t="n">
        <v>82942</v>
      </c>
      <c r="C3112" s="0" t="s">
        <v>3352</v>
      </c>
      <c r="D3112" s="29" t="n">
        <v>1200000</v>
      </c>
      <c r="E3112" s="0" t="n">
        <v>82942</v>
      </c>
    </row>
    <row r="3113" customFormat="false" ht="12.75" hidden="false" customHeight="false" outlineLevel="0" collapsed="false">
      <c r="A3113" s="0" t="n">
        <v>5404</v>
      </c>
      <c r="B3113" s="0" t="n">
        <v>26490</v>
      </c>
      <c r="C3113" s="0" t="s">
        <v>3353</v>
      </c>
      <c r="D3113" s="29" t="n">
        <v>0</v>
      </c>
      <c r="E3113" s="0" t="n">
        <v>26490</v>
      </c>
    </row>
    <row r="3114" customFormat="false" ht="12.75" hidden="false" customHeight="false" outlineLevel="0" collapsed="false">
      <c r="A3114" s="0" t="n">
        <v>9894</v>
      </c>
      <c r="B3114" s="0" t="n">
        <v>108211</v>
      </c>
      <c r="C3114" s="0" t="s">
        <v>3354</v>
      </c>
      <c r="D3114" s="29" t="n">
        <v>24000</v>
      </c>
      <c r="E3114" s="0" t="n">
        <v>108211</v>
      </c>
    </row>
    <row r="3115" customFormat="false" ht="12.75" hidden="false" customHeight="false" outlineLevel="0" collapsed="false">
      <c r="A3115" s="0" t="n">
        <v>9675</v>
      </c>
      <c r="B3115" s="0" t="n">
        <v>98881</v>
      </c>
      <c r="C3115" s="0" t="s">
        <v>3355</v>
      </c>
      <c r="D3115" s="29" t="n">
        <v>9578</v>
      </c>
      <c r="E3115" s="0" t="n">
        <v>98881</v>
      </c>
    </row>
    <row r="3116" customFormat="false" ht="12.75" hidden="false" customHeight="false" outlineLevel="0" collapsed="false">
      <c r="A3116" s="0" t="n">
        <v>7354</v>
      </c>
      <c r="B3116" s="0" t="n">
        <v>61522</v>
      </c>
      <c r="C3116" s="0" t="s">
        <v>3356</v>
      </c>
      <c r="D3116" s="29" t="n">
        <v>0</v>
      </c>
      <c r="E3116" s="0" t="n">
        <v>61522</v>
      </c>
    </row>
    <row r="3117" customFormat="false" ht="12.75" hidden="false" customHeight="false" outlineLevel="0" collapsed="false">
      <c r="A3117" s="0" t="n">
        <v>10167</v>
      </c>
      <c r="B3117" s="0" t="n">
        <v>135266</v>
      </c>
      <c r="C3117" s="0" t="s">
        <v>3357</v>
      </c>
      <c r="D3117" s="29" t="n">
        <v>1</v>
      </c>
      <c r="E3117" s="0" t="n">
        <v>135266</v>
      </c>
    </row>
    <row r="3118" customFormat="false" ht="12.75" hidden="false" customHeight="false" outlineLevel="0" collapsed="false">
      <c r="A3118" s="0" t="n">
        <v>10119</v>
      </c>
      <c r="B3118" s="0" t="n">
        <v>132889</v>
      </c>
      <c r="C3118" s="0" t="s">
        <v>3358</v>
      </c>
      <c r="D3118" s="29" t="n">
        <v>8000</v>
      </c>
      <c r="E3118" s="0" t="n">
        <v>132889</v>
      </c>
    </row>
    <row r="3119" customFormat="false" ht="12.75" hidden="false" customHeight="false" outlineLevel="0" collapsed="false">
      <c r="A3119" s="0" t="n">
        <v>9859</v>
      </c>
      <c r="B3119" s="0" t="n">
        <v>71348</v>
      </c>
      <c r="C3119" s="0" t="s">
        <v>3359</v>
      </c>
      <c r="D3119" s="29" t="n">
        <v>1</v>
      </c>
      <c r="E3119" s="0" t="n">
        <v>71348</v>
      </c>
    </row>
    <row r="3120" customFormat="false" ht="12.75" hidden="false" customHeight="false" outlineLevel="0" collapsed="false">
      <c r="A3120" s="0" t="n">
        <v>5247</v>
      </c>
      <c r="B3120" s="0" t="n">
        <v>3996</v>
      </c>
      <c r="C3120" s="0" t="s">
        <v>3360</v>
      </c>
      <c r="D3120" s="29" t="n">
        <v>0</v>
      </c>
      <c r="E3120" s="0" t="n">
        <v>3996</v>
      </c>
    </row>
    <row r="3121" customFormat="false" ht="12.75" hidden="false" customHeight="false" outlineLevel="0" collapsed="false">
      <c r="A3121" s="0" t="n">
        <v>6727</v>
      </c>
      <c r="B3121" s="0" t="n">
        <v>66790</v>
      </c>
      <c r="C3121" s="0" t="s">
        <v>3361</v>
      </c>
      <c r="D3121" s="29" t="n">
        <v>600000</v>
      </c>
      <c r="E3121" s="0" t="n">
        <v>66790</v>
      </c>
    </row>
    <row r="3122" customFormat="false" ht="12.75" hidden="false" customHeight="false" outlineLevel="0" collapsed="false">
      <c r="A3122" s="0" t="n">
        <v>6885</v>
      </c>
      <c r="B3122" s="0" t="n">
        <v>74533</v>
      </c>
      <c r="C3122" s="0" t="s">
        <v>306</v>
      </c>
      <c r="D3122" s="29" t="n">
        <v>799909</v>
      </c>
      <c r="E3122" s="0" t="n">
        <v>74533</v>
      </c>
    </row>
    <row r="3123" customFormat="false" ht="12.75" hidden="false" customHeight="false" outlineLevel="0" collapsed="false">
      <c r="A3123" s="0" t="n">
        <v>6029</v>
      </c>
      <c r="B3123" s="0" t="n">
        <v>63976</v>
      </c>
      <c r="C3123" s="0" t="s">
        <v>3362</v>
      </c>
      <c r="D3123" s="29" t="n">
        <v>800000</v>
      </c>
      <c r="E3123" s="0" t="n">
        <v>63976</v>
      </c>
    </row>
    <row r="3124" customFormat="false" ht="12.75" hidden="false" customHeight="false" outlineLevel="0" collapsed="false">
      <c r="A3124" s="0" t="n">
        <v>9834</v>
      </c>
      <c r="B3124" s="0" t="n">
        <v>102568</v>
      </c>
      <c r="C3124" s="0" t="s">
        <v>3363</v>
      </c>
      <c r="D3124" s="29" t="n">
        <v>1</v>
      </c>
      <c r="E3124" s="0" t="n">
        <v>102568</v>
      </c>
    </row>
    <row r="3125" customFormat="false" ht="12.75" hidden="false" customHeight="false" outlineLevel="0" collapsed="false">
      <c r="A3125" s="0" t="n">
        <v>10083</v>
      </c>
      <c r="B3125" s="0" t="n">
        <v>118287</v>
      </c>
      <c r="C3125" s="0" t="s">
        <v>3364</v>
      </c>
      <c r="D3125" s="29" t="n">
        <v>2000</v>
      </c>
      <c r="E3125" s="0" t="n">
        <v>118287</v>
      </c>
    </row>
    <row r="3126" customFormat="false" ht="12.75" hidden="false" customHeight="false" outlineLevel="0" collapsed="false">
      <c r="A3126" s="0" t="n">
        <v>6526</v>
      </c>
      <c r="B3126" s="0" t="n">
        <v>68726</v>
      </c>
      <c r="C3126" s="0" t="s">
        <v>3365</v>
      </c>
      <c r="D3126" s="29" t="n">
        <v>0</v>
      </c>
      <c r="E3126" s="0" t="n">
        <v>68726</v>
      </c>
    </row>
    <row r="3127" customFormat="false" ht="12.75" hidden="false" customHeight="false" outlineLevel="0" collapsed="false">
      <c r="A3127" s="0" t="n">
        <v>6161</v>
      </c>
      <c r="B3127" s="0" t="n">
        <v>69022</v>
      </c>
      <c r="C3127" s="0" t="s">
        <v>3366</v>
      </c>
      <c r="D3127" s="29" t="n">
        <v>0</v>
      </c>
      <c r="E3127" s="0" t="n">
        <v>69022</v>
      </c>
    </row>
    <row r="3128" customFormat="false" ht="12.75" hidden="false" customHeight="false" outlineLevel="0" collapsed="false">
      <c r="A3128" s="0" t="n">
        <v>5908</v>
      </c>
      <c r="B3128" s="0" t="n">
        <v>59304</v>
      </c>
      <c r="C3128" s="0" t="s">
        <v>3367</v>
      </c>
      <c r="D3128" s="29" t="n">
        <v>2000000</v>
      </c>
      <c r="E3128" s="0" t="n">
        <v>59304</v>
      </c>
    </row>
    <row r="3129" customFormat="false" ht="12.75" hidden="false" customHeight="false" outlineLevel="0" collapsed="false">
      <c r="A3129" s="0" t="n">
        <v>5695</v>
      </c>
      <c r="B3129" s="0" t="n">
        <v>53189</v>
      </c>
      <c r="C3129" s="0" t="s">
        <v>3368</v>
      </c>
      <c r="D3129" s="29" t="n">
        <v>877133</v>
      </c>
      <c r="E3129" s="0" t="n">
        <v>53189</v>
      </c>
    </row>
    <row r="3130" customFormat="false" ht="12.75" hidden="false" customHeight="false" outlineLevel="0" collapsed="false">
      <c r="A3130" s="0" t="n">
        <v>7276</v>
      </c>
      <c r="B3130" s="0" t="n">
        <v>70530</v>
      </c>
      <c r="C3130" s="0" t="s">
        <v>3369</v>
      </c>
      <c r="D3130" s="29" t="n">
        <v>48000</v>
      </c>
      <c r="E3130" s="0" t="n">
        <v>70530</v>
      </c>
    </row>
    <row r="3131" customFormat="false" ht="12.75" hidden="false" customHeight="false" outlineLevel="0" collapsed="false">
      <c r="A3131" s="0" t="n">
        <v>10204</v>
      </c>
      <c r="B3131" s="0" t="n">
        <v>134441</v>
      </c>
      <c r="C3131" s="0" t="s">
        <v>3370</v>
      </c>
      <c r="D3131" s="29" t="n">
        <v>2000</v>
      </c>
      <c r="E3131" s="0" t="n">
        <v>134441</v>
      </c>
    </row>
    <row r="3132" customFormat="false" ht="12.75" hidden="false" customHeight="false" outlineLevel="0" collapsed="false">
      <c r="A3132" s="0" t="n">
        <v>9102</v>
      </c>
      <c r="B3132" s="0" t="n">
        <v>76331</v>
      </c>
      <c r="C3132" s="0" t="s">
        <v>3371</v>
      </c>
      <c r="D3132" s="29" t="n">
        <v>4000000</v>
      </c>
      <c r="E3132" s="0" t="n">
        <v>76331</v>
      </c>
    </row>
    <row r="3133" customFormat="false" ht="12.75" hidden="false" customHeight="false" outlineLevel="0" collapsed="false">
      <c r="A3133" s="0" t="n">
        <v>9705</v>
      </c>
      <c r="B3133" s="0" t="n">
        <v>68056</v>
      </c>
      <c r="C3133" s="0" t="s">
        <v>3372</v>
      </c>
      <c r="D3133" s="29" t="n">
        <v>9065014</v>
      </c>
      <c r="E3133" s="0" t="n">
        <v>68056</v>
      </c>
    </row>
    <row r="3134" customFormat="false" ht="12.75" hidden="false" customHeight="false" outlineLevel="0" collapsed="false">
      <c r="A3134" s="0" t="n">
        <v>10038</v>
      </c>
      <c r="B3134" s="0" t="n">
        <v>100362</v>
      </c>
      <c r="C3134" s="0" t="s">
        <v>3373</v>
      </c>
      <c r="D3134" s="29" t="n">
        <v>2000</v>
      </c>
      <c r="E3134" s="0" t="n">
        <v>100362</v>
      </c>
    </row>
    <row r="3135" customFormat="false" ht="12.75" hidden="false" customHeight="false" outlineLevel="0" collapsed="false">
      <c r="A3135" s="0" t="n">
        <v>9629</v>
      </c>
      <c r="B3135" s="0" t="n">
        <v>98334</v>
      </c>
      <c r="C3135" s="0" t="s">
        <v>3374</v>
      </c>
      <c r="D3135" s="29" t="n">
        <v>1</v>
      </c>
      <c r="E3135" s="0" t="n">
        <v>98334</v>
      </c>
    </row>
    <row r="3136" customFormat="false" ht="12.75" hidden="false" customHeight="false" outlineLevel="0" collapsed="false">
      <c r="A3136" s="0" t="n">
        <v>7469</v>
      </c>
      <c r="B3136" s="0" t="n">
        <v>77297</v>
      </c>
      <c r="C3136" s="0" t="s">
        <v>155</v>
      </c>
      <c r="D3136" s="29" t="n">
        <v>1600000</v>
      </c>
      <c r="E3136" s="0" t="n">
        <v>77297</v>
      </c>
    </row>
    <row r="3137" customFormat="false" ht="12.75" hidden="false" customHeight="false" outlineLevel="0" collapsed="false">
      <c r="A3137" s="0" t="n">
        <v>9371</v>
      </c>
      <c r="B3137" s="0" t="n">
        <v>5656</v>
      </c>
      <c r="C3137" s="0" t="s">
        <v>3375</v>
      </c>
      <c r="D3137" s="29" t="n">
        <v>0</v>
      </c>
      <c r="E3137" s="0" t="n">
        <v>5656</v>
      </c>
    </row>
    <row r="3138" customFormat="false" ht="12.75" hidden="false" customHeight="false" outlineLevel="0" collapsed="false">
      <c r="A3138" s="0" t="n">
        <v>8914</v>
      </c>
      <c r="B3138" s="0" t="n">
        <v>66283</v>
      </c>
      <c r="C3138" s="0" t="s">
        <v>3376</v>
      </c>
      <c r="D3138" s="29" t="n">
        <v>0</v>
      </c>
      <c r="E3138" s="0" t="n">
        <v>66283</v>
      </c>
    </row>
    <row r="3139" customFormat="false" ht="12.75" hidden="false" customHeight="false" outlineLevel="0" collapsed="false">
      <c r="A3139" s="0" t="n">
        <v>8631</v>
      </c>
      <c r="B3139" s="0" t="n">
        <v>71295</v>
      </c>
      <c r="C3139" s="0" t="s">
        <v>3377</v>
      </c>
      <c r="D3139" s="29" t="n">
        <v>800000</v>
      </c>
      <c r="E3139" s="0" t="n">
        <v>71295</v>
      </c>
    </row>
    <row r="3140" customFormat="false" ht="12.75" hidden="false" customHeight="false" outlineLevel="0" collapsed="false">
      <c r="A3140" s="0" t="n">
        <v>5750</v>
      </c>
      <c r="B3140" s="0" t="n">
        <v>55066</v>
      </c>
      <c r="C3140" s="0" t="s">
        <v>3378</v>
      </c>
      <c r="D3140" s="29" t="n">
        <v>0</v>
      </c>
      <c r="E3140" s="0" t="n">
        <v>55066</v>
      </c>
    </row>
    <row r="3141" customFormat="false" ht="12.75" hidden="false" customHeight="false" outlineLevel="0" collapsed="false">
      <c r="A3141" s="0" t="n">
        <v>8135</v>
      </c>
      <c r="B3141" s="0" t="n">
        <v>81424</v>
      </c>
      <c r="C3141" s="0" t="s">
        <v>3379</v>
      </c>
      <c r="D3141" s="29" t="n">
        <v>0</v>
      </c>
      <c r="E3141" s="0" t="n">
        <v>81424</v>
      </c>
    </row>
    <row r="3142" customFormat="false" ht="12.75" hidden="false" customHeight="false" outlineLevel="0" collapsed="false">
      <c r="A3142" s="0" t="n">
        <v>9576</v>
      </c>
      <c r="B3142" s="0" t="n">
        <v>80626</v>
      </c>
      <c r="C3142" s="0" t="s">
        <v>3380</v>
      </c>
      <c r="D3142" s="29" t="n">
        <v>1200000</v>
      </c>
      <c r="E3142" s="0" t="n">
        <v>80626</v>
      </c>
    </row>
    <row r="3143" customFormat="false" ht="12.75" hidden="false" customHeight="false" outlineLevel="0" collapsed="false">
      <c r="A3143" s="0" t="n">
        <v>7567</v>
      </c>
      <c r="B3143" s="0" t="n">
        <v>80068</v>
      </c>
      <c r="C3143" s="0" t="s">
        <v>3381</v>
      </c>
      <c r="D3143" s="29" t="n">
        <v>1</v>
      </c>
      <c r="E3143" s="0" t="n">
        <v>80068</v>
      </c>
    </row>
    <row r="3144" customFormat="false" ht="12.75" hidden="false" customHeight="false" outlineLevel="0" collapsed="false">
      <c r="A3144" s="0" t="n">
        <v>5837</v>
      </c>
      <c r="B3144" s="0" t="n">
        <v>57304</v>
      </c>
      <c r="C3144" s="0" t="s">
        <v>3382</v>
      </c>
      <c r="D3144" s="29" t="n">
        <v>0</v>
      </c>
      <c r="E3144" s="0" t="n">
        <v>57304</v>
      </c>
    </row>
    <row r="3145" customFormat="false" ht="12.75" hidden="false" customHeight="false" outlineLevel="0" collapsed="false">
      <c r="A3145" s="0" t="n">
        <v>5371</v>
      </c>
      <c r="B3145" s="0" t="n">
        <v>26146</v>
      </c>
      <c r="C3145" s="0" t="s">
        <v>235</v>
      </c>
      <c r="D3145" s="29" t="n">
        <v>92526400</v>
      </c>
      <c r="E3145" s="0" t="n">
        <v>26146</v>
      </c>
    </row>
    <row r="3146" customFormat="false" ht="12.75" hidden="false" customHeight="false" outlineLevel="0" collapsed="false">
      <c r="A3146" s="0" t="n">
        <v>5491</v>
      </c>
      <c r="B3146" s="0" t="n">
        <v>46330</v>
      </c>
      <c r="C3146" s="0" t="s">
        <v>3383</v>
      </c>
      <c r="D3146" s="29" t="n">
        <v>876196</v>
      </c>
      <c r="E3146" s="0" t="n">
        <v>46330</v>
      </c>
    </row>
    <row r="3147" customFormat="false" ht="12.75" hidden="false" customHeight="false" outlineLevel="0" collapsed="false">
      <c r="A3147" s="0" t="n">
        <v>5572</v>
      </c>
      <c r="B3147" s="0" t="n">
        <v>50859</v>
      </c>
      <c r="C3147" s="0" t="s">
        <v>3384</v>
      </c>
      <c r="D3147" s="29" t="n">
        <v>75000000</v>
      </c>
      <c r="E3147" s="0" t="n">
        <v>50859</v>
      </c>
    </row>
    <row r="3148" customFormat="false" ht="12.75" hidden="false" customHeight="false" outlineLevel="0" collapsed="false">
      <c r="A3148" s="0" t="n">
        <v>8123</v>
      </c>
      <c r="B3148" s="0" t="n">
        <v>81413</v>
      </c>
      <c r="C3148" s="0" t="s">
        <v>3385</v>
      </c>
      <c r="D3148" s="29" t="n">
        <v>0</v>
      </c>
      <c r="E3148" s="0" t="n">
        <v>81413</v>
      </c>
    </row>
    <row r="3149" customFormat="false" ht="12.75" hidden="false" customHeight="false" outlineLevel="0" collapsed="false">
      <c r="A3149" s="0" t="n">
        <v>7566</v>
      </c>
      <c r="B3149" s="0" t="n">
        <v>80066</v>
      </c>
      <c r="C3149" s="0" t="s">
        <v>3386</v>
      </c>
      <c r="D3149" s="29" t="n">
        <v>1</v>
      </c>
      <c r="E3149" s="0" t="n">
        <v>80066</v>
      </c>
    </row>
    <row r="3150" customFormat="false" ht="12.75" hidden="false" customHeight="false" outlineLevel="0" collapsed="false">
      <c r="A3150" s="0" t="n">
        <v>8947</v>
      </c>
      <c r="B3150" s="0" t="n">
        <v>87769</v>
      </c>
      <c r="C3150" s="0" t="s">
        <v>3387</v>
      </c>
      <c r="D3150" s="29" t="n">
        <v>0</v>
      </c>
      <c r="E3150" s="0" t="n">
        <v>87769</v>
      </c>
    </row>
    <row r="3151" customFormat="false" ht="12.75" hidden="false" customHeight="false" outlineLevel="0" collapsed="false">
      <c r="A3151" s="0" t="n">
        <v>9103</v>
      </c>
      <c r="B3151" s="0" t="n">
        <v>67751</v>
      </c>
      <c r="C3151" s="0" t="s">
        <v>3388</v>
      </c>
      <c r="D3151" s="29" t="n">
        <v>0</v>
      </c>
      <c r="E3151" s="0" t="n">
        <v>67751</v>
      </c>
    </row>
    <row r="3152" customFormat="false" ht="12.75" hidden="false" customHeight="false" outlineLevel="0" collapsed="false">
      <c r="A3152" s="0" t="n">
        <v>8422</v>
      </c>
      <c r="B3152" s="0" t="n">
        <v>82967</v>
      </c>
      <c r="C3152" s="0" t="s">
        <v>3389</v>
      </c>
      <c r="D3152" s="29" t="n">
        <v>0</v>
      </c>
      <c r="E3152" s="0" t="n">
        <v>82967</v>
      </c>
    </row>
    <row r="3153" customFormat="false" ht="12.75" hidden="false" customHeight="false" outlineLevel="0" collapsed="false">
      <c r="A3153" s="0" t="n">
        <v>5686</v>
      </c>
      <c r="B3153" s="0" t="n">
        <v>53154</v>
      </c>
      <c r="C3153" s="0" t="s">
        <v>3390</v>
      </c>
      <c r="D3153" s="29" t="n">
        <v>4000000</v>
      </c>
      <c r="E3153" s="0" t="n">
        <v>53154</v>
      </c>
    </row>
    <row r="3154" customFormat="false" ht="12.75" hidden="false" customHeight="false" outlineLevel="0" collapsed="false">
      <c r="A3154" s="0" t="n">
        <v>5643</v>
      </c>
      <c r="B3154" s="0" t="n">
        <v>51242</v>
      </c>
      <c r="C3154" s="0" t="s">
        <v>3391</v>
      </c>
      <c r="D3154" s="29" t="n">
        <v>0</v>
      </c>
      <c r="E3154" s="0" t="n">
        <v>51242</v>
      </c>
    </row>
    <row r="3155" customFormat="false" ht="12.75" hidden="false" customHeight="false" outlineLevel="0" collapsed="false">
      <c r="A3155" s="0" t="n">
        <v>9104</v>
      </c>
      <c r="B3155" s="0" t="n">
        <v>93147</v>
      </c>
      <c r="C3155" s="0" t="s">
        <v>3392</v>
      </c>
      <c r="D3155" s="29" t="n">
        <v>2000</v>
      </c>
      <c r="E3155" s="0" t="n">
        <v>93147</v>
      </c>
    </row>
    <row r="3156" customFormat="false" ht="12.75" hidden="false" customHeight="false" outlineLevel="0" collapsed="false">
      <c r="A3156" s="0" t="n">
        <v>5805</v>
      </c>
      <c r="B3156" s="0" t="n">
        <v>56208</v>
      </c>
      <c r="C3156" s="0" t="s">
        <v>3393</v>
      </c>
      <c r="D3156" s="29" t="n">
        <v>5000000</v>
      </c>
      <c r="E3156" s="0" t="n">
        <v>56208</v>
      </c>
    </row>
    <row r="3157" customFormat="false" ht="12.75" hidden="false" customHeight="false" outlineLevel="0" collapsed="false">
      <c r="A3157" s="0" t="n">
        <v>5215</v>
      </c>
      <c r="B3157" s="0" t="n">
        <v>2875</v>
      </c>
      <c r="C3157" s="0" t="s">
        <v>3394</v>
      </c>
      <c r="D3157" s="29" t="n">
        <v>0</v>
      </c>
      <c r="E3157" s="0" t="n">
        <v>2875</v>
      </c>
    </row>
    <row r="3158" customFormat="false" ht="12.75" hidden="false" customHeight="false" outlineLevel="0" collapsed="false">
      <c r="A3158" s="0" t="n">
        <v>8652</v>
      </c>
      <c r="B3158" s="0" t="n">
        <v>48605</v>
      </c>
      <c r="C3158" s="0" t="s">
        <v>3395</v>
      </c>
      <c r="D3158" s="29" t="n">
        <v>10000000</v>
      </c>
      <c r="E3158" s="0" t="n">
        <v>48605</v>
      </c>
    </row>
    <row r="3159" customFormat="false" ht="12.75" hidden="false" customHeight="false" outlineLevel="0" collapsed="false">
      <c r="A3159" s="0" t="n">
        <v>5910</v>
      </c>
      <c r="B3159" s="0" t="n">
        <v>59341</v>
      </c>
      <c r="C3159" s="0" t="s">
        <v>3396</v>
      </c>
      <c r="D3159" s="29" t="n">
        <v>0</v>
      </c>
      <c r="E3159" s="0" t="n">
        <v>59341</v>
      </c>
    </row>
    <row r="3160" customFormat="false" ht="12.75" hidden="false" customHeight="false" outlineLevel="0" collapsed="false">
      <c r="A3160" s="0" t="n">
        <v>5893</v>
      </c>
      <c r="B3160" s="0" t="n">
        <v>58943</v>
      </c>
      <c r="C3160" s="0" t="s">
        <v>3397</v>
      </c>
      <c r="D3160" s="29" t="n">
        <v>5507747</v>
      </c>
      <c r="E3160" s="0" t="n">
        <v>58943</v>
      </c>
    </row>
    <row r="3161" customFormat="false" ht="12.75" hidden="false" customHeight="false" outlineLevel="0" collapsed="false">
      <c r="A3161" s="0" t="n">
        <v>5687</v>
      </c>
      <c r="B3161" s="0" t="n">
        <v>53156</v>
      </c>
      <c r="C3161" s="0" t="s">
        <v>3398</v>
      </c>
      <c r="D3161" s="29" t="n">
        <v>0</v>
      </c>
      <c r="E3161" s="0" t="n">
        <v>53156</v>
      </c>
    </row>
    <row r="3162" customFormat="false" ht="12.75" hidden="false" customHeight="false" outlineLevel="0" collapsed="false">
      <c r="A3162" s="0" t="n">
        <v>5291</v>
      </c>
      <c r="B3162" s="0" t="n">
        <v>5660</v>
      </c>
      <c r="C3162" s="0" t="s">
        <v>452</v>
      </c>
      <c r="D3162" s="29" t="n">
        <v>5000000</v>
      </c>
      <c r="E3162" s="0" t="n">
        <v>5660</v>
      </c>
    </row>
    <row r="3163" customFormat="false" ht="12.75" hidden="false" customHeight="false" outlineLevel="0" collapsed="false">
      <c r="A3163" s="0" t="n">
        <v>8265</v>
      </c>
      <c r="B3163" s="0" t="n">
        <v>2881</v>
      </c>
      <c r="C3163" s="0" t="s">
        <v>3399</v>
      </c>
      <c r="D3163" s="29" t="n">
        <v>6000000</v>
      </c>
      <c r="E3163" s="0" t="n">
        <v>2881</v>
      </c>
    </row>
    <row r="3164" customFormat="false" ht="12.75" hidden="false" customHeight="false" outlineLevel="0" collapsed="false">
      <c r="A3164" s="0" t="n">
        <v>5407</v>
      </c>
      <c r="B3164" s="0" t="n">
        <v>26516</v>
      </c>
      <c r="C3164" s="0" t="s">
        <v>3400</v>
      </c>
      <c r="D3164" s="29" t="n">
        <v>0</v>
      </c>
      <c r="E3164" s="0" t="n">
        <v>26516</v>
      </c>
    </row>
    <row r="3165" customFormat="false" ht="12.75" hidden="false" customHeight="false" outlineLevel="0" collapsed="false">
      <c r="A3165" s="0" t="n">
        <v>7483</v>
      </c>
      <c r="B3165" s="0" t="n">
        <v>79777</v>
      </c>
      <c r="C3165" s="0" t="s">
        <v>3401</v>
      </c>
      <c r="D3165" s="29" t="n">
        <v>1</v>
      </c>
      <c r="E3165" s="0" t="n">
        <v>79777</v>
      </c>
    </row>
    <row r="3166" customFormat="false" ht="12.75" hidden="false" customHeight="false" outlineLevel="0" collapsed="false">
      <c r="A3166" s="0" t="n">
        <v>6686</v>
      </c>
      <c r="B3166" s="0" t="n">
        <v>2905</v>
      </c>
      <c r="C3166" s="0" t="s">
        <v>319</v>
      </c>
      <c r="D3166" s="29" t="n">
        <v>2000000</v>
      </c>
      <c r="E3166" s="0" t="n">
        <v>2905</v>
      </c>
    </row>
    <row r="3167" customFormat="false" ht="12.75" hidden="false" customHeight="false" outlineLevel="0" collapsed="false">
      <c r="A3167" s="0" t="n">
        <v>8740</v>
      </c>
      <c r="B3167" s="0" t="n">
        <v>52109</v>
      </c>
      <c r="C3167" s="0" t="s">
        <v>262</v>
      </c>
      <c r="D3167" s="29" t="n">
        <v>280862</v>
      </c>
      <c r="E3167" s="0" t="n">
        <v>52109</v>
      </c>
    </row>
    <row r="3168" customFormat="false" ht="12.75" hidden="false" customHeight="false" outlineLevel="0" collapsed="false">
      <c r="A3168" s="0" t="n">
        <v>9283</v>
      </c>
      <c r="B3168" s="0" t="n">
        <v>45804</v>
      </c>
      <c r="C3168" s="0" t="s">
        <v>3402</v>
      </c>
      <c r="D3168" s="29" t="n">
        <v>600000</v>
      </c>
      <c r="E3168" s="0" t="n">
        <v>45804</v>
      </c>
    </row>
    <row r="3169" customFormat="false" ht="12.75" hidden="false" customHeight="false" outlineLevel="0" collapsed="false">
      <c r="A3169" s="0" t="n">
        <v>5604</v>
      </c>
      <c r="B3169" s="0" t="n">
        <v>51041</v>
      </c>
      <c r="C3169" s="0" t="s">
        <v>3403</v>
      </c>
      <c r="D3169" s="29" t="n">
        <v>0</v>
      </c>
      <c r="E3169" s="0" t="n">
        <v>51041</v>
      </c>
    </row>
    <row r="3170" customFormat="false" ht="12.75" hidden="false" customHeight="false" outlineLevel="0" collapsed="false">
      <c r="A3170" s="0" t="n">
        <v>5608</v>
      </c>
      <c r="B3170" s="0" t="n">
        <v>51049</v>
      </c>
      <c r="C3170" s="0" t="s">
        <v>3404</v>
      </c>
      <c r="D3170" s="29" t="n">
        <v>0</v>
      </c>
      <c r="E3170" s="0" t="n">
        <v>51049</v>
      </c>
    </row>
    <row r="3171" customFormat="false" ht="12.75" hidden="false" customHeight="false" outlineLevel="0" collapsed="false">
      <c r="A3171" s="0" t="n">
        <v>5214</v>
      </c>
      <c r="B3171" s="0" t="n">
        <v>2872</v>
      </c>
      <c r="C3171" s="0" t="s">
        <v>171</v>
      </c>
      <c r="D3171" s="29" t="n">
        <v>8747466</v>
      </c>
      <c r="E3171" s="0" t="n">
        <v>2872</v>
      </c>
    </row>
    <row r="3172" customFormat="false" ht="12.75" hidden="false" customHeight="false" outlineLevel="0" collapsed="false">
      <c r="A3172" s="0" t="n">
        <v>5519</v>
      </c>
      <c r="B3172" s="0" t="n">
        <v>47788</v>
      </c>
      <c r="C3172" s="0" t="s">
        <v>3405</v>
      </c>
      <c r="D3172" s="29" t="n">
        <v>0</v>
      </c>
      <c r="E3172" s="0" t="n">
        <v>47788</v>
      </c>
    </row>
    <row r="3173" customFormat="false" ht="12.75" hidden="false" customHeight="false" outlineLevel="0" collapsed="false">
      <c r="A3173" s="0" t="n">
        <v>5400</v>
      </c>
      <c r="B3173" s="0" t="n">
        <v>26428</v>
      </c>
      <c r="C3173" s="0" t="s">
        <v>3406</v>
      </c>
      <c r="D3173" s="29" t="n">
        <v>2000000</v>
      </c>
      <c r="E3173" s="0" t="n">
        <v>26428</v>
      </c>
    </row>
    <row r="3174" customFormat="false" ht="12.75" hidden="false" customHeight="false" outlineLevel="0" collapsed="false">
      <c r="A3174" s="0" t="n">
        <v>8325</v>
      </c>
      <c r="B3174" s="0" t="n">
        <v>11184</v>
      </c>
      <c r="C3174" s="0" t="s">
        <v>3407</v>
      </c>
      <c r="D3174" s="29" t="n">
        <v>5000000</v>
      </c>
      <c r="E3174" s="0" t="n">
        <v>11184</v>
      </c>
    </row>
    <row r="3175" customFormat="false" ht="12.75" hidden="false" customHeight="false" outlineLevel="0" collapsed="false">
      <c r="A3175" s="0" t="n">
        <v>8963</v>
      </c>
      <c r="B3175" s="0" t="n">
        <v>93191</v>
      </c>
      <c r="C3175" s="0" t="s">
        <v>3408</v>
      </c>
      <c r="D3175" s="29" t="n">
        <v>180000</v>
      </c>
      <c r="E3175" s="0" t="n">
        <v>93191</v>
      </c>
    </row>
    <row r="3176" customFormat="false" ht="12.75" hidden="false" customHeight="false" outlineLevel="0" collapsed="false">
      <c r="A3176" s="0" t="n">
        <v>5774</v>
      </c>
      <c r="B3176" s="0" t="n">
        <v>55653</v>
      </c>
      <c r="C3176" s="0" t="s">
        <v>3409</v>
      </c>
      <c r="D3176" s="29" t="n">
        <v>0</v>
      </c>
      <c r="E3176" s="0" t="n">
        <v>55653</v>
      </c>
    </row>
    <row r="3177" customFormat="false" ht="12.75" hidden="false" customHeight="false" outlineLevel="0" collapsed="false">
      <c r="A3177" s="0" t="n">
        <v>5603</v>
      </c>
      <c r="B3177" s="0" t="n">
        <v>51038</v>
      </c>
      <c r="C3177" s="0" t="s">
        <v>3410</v>
      </c>
      <c r="D3177" s="29" t="n">
        <v>10000000</v>
      </c>
      <c r="E3177" s="0" t="n">
        <v>51038</v>
      </c>
    </row>
    <row r="3178" customFormat="false" ht="12.75" hidden="false" customHeight="false" outlineLevel="0" collapsed="false">
      <c r="A3178" s="0" t="n">
        <v>7064</v>
      </c>
      <c r="B3178" s="0" t="n">
        <v>74656</v>
      </c>
      <c r="C3178" s="0" t="s">
        <v>3411</v>
      </c>
      <c r="D3178" s="29" t="n">
        <v>5000000</v>
      </c>
      <c r="E3178" s="0" t="n">
        <v>74656</v>
      </c>
    </row>
    <row r="3179" customFormat="false" ht="12.75" hidden="false" customHeight="false" outlineLevel="0" collapsed="false">
      <c r="A3179" s="0" t="n">
        <v>9236</v>
      </c>
      <c r="B3179" s="0" t="n">
        <v>46430</v>
      </c>
      <c r="C3179" s="0" t="s">
        <v>3412</v>
      </c>
      <c r="D3179" s="29" t="n">
        <v>720420</v>
      </c>
      <c r="E3179" s="0" t="n">
        <v>46430</v>
      </c>
    </row>
    <row r="3180" customFormat="false" ht="12.75" hidden="false" customHeight="false" outlineLevel="0" collapsed="false">
      <c r="A3180" s="0" t="n">
        <v>5156</v>
      </c>
      <c r="B3180" s="0" t="n">
        <v>1734</v>
      </c>
      <c r="C3180" s="0" t="s">
        <v>3413</v>
      </c>
      <c r="D3180" s="29" t="n">
        <v>100000000</v>
      </c>
      <c r="E3180" s="0" t="n">
        <v>1734</v>
      </c>
    </row>
    <row r="3181" customFormat="false" ht="12.75" hidden="false" customHeight="false" outlineLevel="0" collapsed="false">
      <c r="A3181" s="0" t="n">
        <v>5507</v>
      </c>
      <c r="B3181" s="0" t="n">
        <v>47171</v>
      </c>
      <c r="C3181" s="0" t="s">
        <v>3414</v>
      </c>
      <c r="D3181" s="29" t="n">
        <v>3000000</v>
      </c>
      <c r="E3181" s="0" t="n">
        <v>47171</v>
      </c>
    </row>
    <row r="3182" customFormat="false" ht="12.75" hidden="false" customHeight="false" outlineLevel="0" collapsed="false">
      <c r="A3182" s="0" t="n">
        <v>5216</v>
      </c>
      <c r="B3182" s="0" t="n">
        <v>2899</v>
      </c>
      <c r="C3182" s="0" t="s">
        <v>3415</v>
      </c>
      <c r="D3182" s="29" t="n">
        <v>38825595</v>
      </c>
      <c r="E3182" s="0" t="n">
        <v>2899</v>
      </c>
    </row>
    <row r="3183" customFormat="false" ht="12.75" hidden="false" customHeight="false" outlineLevel="0" collapsed="false">
      <c r="A3183" s="0" t="n">
        <v>9404</v>
      </c>
      <c r="B3183" s="0" t="n">
        <v>94531</v>
      </c>
      <c r="C3183" s="0" t="s">
        <v>3416</v>
      </c>
      <c r="D3183" s="29" t="n">
        <v>2000</v>
      </c>
      <c r="E3183" s="0" t="n">
        <v>94531</v>
      </c>
    </row>
    <row r="3184" customFormat="false" ht="12.75" hidden="false" customHeight="false" outlineLevel="0" collapsed="false">
      <c r="A3184" s="0" t="n">
        <v>8139</v>
      </c>
      <c r="B3184" s="0" t="n">
        <v>304</v>
      </c>
      <c r="C3184" s="0" t="s">
        <v>3417</v>
      </c>
      <c r="D3184" s="29" t="n">
        <v>0</v>
      </c>
      <c r="E3184" s="0" t="n">
        <v>304</v>
      </c>
    </row>
    <row r="3185" customFormat="false" ht="12.75" hidden="false" customHeight="false" outlineLevel="0" collapsed="false">
      <c r="A3185" s="0" t="n">
        <v>8140</v>
      </c>
      <c r="B3185" s="0" t="n">
        <v>34113</v>
      </c>
      <c r="C3185" s="0" t="s">
        <v>3418</v>
      </c>
      <c r="D3185" s="29" t="n">
        <v>0</v>
      </c>
      <c r="E3185" s="0" t="n">
        <v>34113</v>
      </c>
    </row>
    <row r="3186" customFormat="false" ht="12.75" hidden="false" customHeight="false" outlineLevel="0" collapsed="false">
      <c r="A3186" s="0" t="n">
        <v>7142</v>
      </c>
      <c r="B3186" s="0" t="n">
        <v>52200</v>
      </c>
      <c r="C3186" s="0" t="s">
        <v>3419</v>
      </c>
      <c r="D3186" s="29" t="n">
        <v>0</v>
      </c>
      <c r="E3186" s="0" t="n">
        <v>52200</v>
      </c>
    </row>
    <row r="3187" customFormat="false" ht="12.75" hidden="false" customHeight="false" outlineLevel="0" collapsed="false">
      <c r="A3187" s="0" t="n">
        <v>5820</v>
      </c>
      <c r="B3187" s="0" t="n">
        <v>56842</v>
      </c>
      <c r="C3187" s="0" t="s">
        <v>3420</v>
      </c>
      <c r="D3187" s="29" t="n">
        <v>0</v>
      </c>
      <c r="E3187" s="0" t="n">
        <v>56842</v>
      </c>
    </row>
    <row r="3188" customFormat="false" ht="12.75" hidden="false" customHeight="false" outlineLevel="0" collapsed="false">
      <c r="A3188" s="0" t="n">
        <v>5217</v>
      </c>
      <c r="B3188" s="0" t="n">
        <v>2907</v>
      </c>
      <c r="C3188" s="0" t="s">
        <v>3421</v>
      </c>
      <c r="D3188" s="29" t="n">
        <v>9852535</v>
      </c>
      <c r="E3188" s="0" t="n">
        <v>2907</v>
      </c>
    </row>
    <row r="3189" customFormat="false" ht="12.75" hidden="false" customHeight="false" outlineLevel="0" collapsed="false">
      <c r="A3189" s="0" t="n">
        <v>9690</v>
      </c>
      <c r="B3189" s="0" t="n">
        <v>98563</v>
      </c>
      <c r="C3189" s="0" t="s">
        <v>3422</v>
      </c>
      <c r="D3189" s="29" t="n">
        <v>8000</v>
      </c>
      <c r="E3189" s="0" t="n">
        <v>98563</v>
      </c>
    </row>
    <row r="3190" customFormat="false" ht="12.75" hidden="false" customHeight="false" outlineLevel="0" collapsed="false">
      <c r="A3190" s="0" t="n">
        <v>9588</v>
      </c>
      <c r="B3190" s="0" t="n">
        <v>71912</v>
      </c>
      <c r="C3190" s="0" t="s">
        <v>3423</v>
      </c>
      <c r="D3190" s="29" t="n">
        <v>1760</v>
      </c>
      <c r="E3190" s="0" t="n">
        <v>71912</v>
      </c>
    </row>
    <row r="3191" customFormat="false" ht="12.75" hidden="false" customHeight="false" outlineLevel="0" collapsed="false">
      <c r="A3191" s="0" t="n">
        <v>9635</v>
      </c>
      <c r="B3191" s="0" t="n">
        <v>98477</v>
      </c>
      <c r="C3191" s="0" t="s">
        <v>3424</v>
      </c>
      <c r="D3191" s="29" t="n">
        <v>800000</v>
      </c>
      <c r="E3191" s="0" t="n">
        <v>98477</v>
      </c>
    </row>
    <row r="3192" customFormat="false" ht="12.75" hidden="false" customHeight="false" outlineLevel="0" collapsed="false">
      <c r="A3192" s="0" t="n">
        <v>6802</v>
      </c>
      <c r="B3192" s="0" t="n">
        <v>49578</v>
      </c>
      <c r="C3192" s="0" t="s">
        <v>3425</v>
      </c>
      <c r="D3192" s="29" t="n">
        <v>1000000</v>
      </c>
      <c r="E3192" s="0" t="n">
        <v>49578</v>
      </c>
    </row>
    <row r="3193" customFormat="false" ht="12.75" hidden="false" customHeight="false" outlineLevel="0" collapsed="false">
      <c r="A3193" s="0" t="n">
        <v>6609</v>
      </c>
      <c r="B3193" s="0" t="n">
        <v>57769</v>
      </c>
      <c r="C3193" s="0" t="s">
        <v>3426</v>
      </c>
      <c r="D3193" s="29" t="n">
        <v>0</v>
      </c>
      <c r="E3193" s="0" t="n">
        <v>57769</v>
      </c>
    </row>
    <row r="3194" customFormat="false" ht="12.75" hidden="false" customHeight="false" outlineLevel="0" collapsed="false">
      <c r="A3194" s="0" t="n">
        <v>5055</v>
      </c>
      <c r="B3194" s="0" t="n">
        <v>201</v>
      </c>
      <c r="C3194" s="0" t="s">
        <v>3427</v>
      </c>
      <c r="D3194" s="29" t="n">
        <v>15000000</v>
      </c>
      <c r="E3194" s="0" t="n">
        <v>201</v>
      </c>
    </row>
    <row r="3195" customFormat="false" ht="12.75" hidden="false" customHeight="false" outlineLevel="0" collapsed="false">
      <c r="A3195" s="0" t="n">
        <v>8717</v>
      </c>
      <c r="B3195" s="0" t="n">
        <v>2915</v>
      </c>
      <c r="C3195" s="0" t="s">
        <v>3428</v>
      </c>
      <c r="D3195" s="29" t="n">
        <v>4537026</v>
      </c>
      <c r="E3195" s="0" t="n">
        <v>2915</v>
      </c>
    </row>
    <row r="3196" customFormat="false" ht="12.75" hidden="false" customHeight="false" outlineLevel="0" collapsed="false">
      <c r="A3196" s="0" t="n">
        <v>9674</v>
      </c>
      <c r="B3196" s="0" t="n">
        <v>87169</v>
      </c>
      <c r="C3196" s="0" t="s">
        <v>3429</v>
      </c>
      <c r="D3196" s="29" t="n">
        <v>40000</v>
      </c>
      <c r="E3196" s="0" t="n">
        <v>87169</v>
      </c>
    </row>
    <row r="3197" customFormat="false" ht="12.75" hidden="false" customHeight="false" outlineLevel="0" collapsed="false">
      <c r="A3197" s="0" t="n">
        <v>9105</v>
      </c>
      <c r="B3197" s="0" t="n">
        <v>90267</v>
      </c>
      <c r="C3197" s="0" t="s">
        <v>3430</v>
      </c>
      <c r="D3197" s="29" t="n">
        <v>2000</v>
      </c>
      <c r="E3197" s="0" t="n">
        <v>90267</v>
      </c>
    </row>
    <row r="3198" customFormat="false" ht="12.75" hidden="false" customHeight="false" outlineLevel="0" collapsed="false">
      <c r="A3198" s="0" t="n">
        <v>10156</v>
      </c>
      <c r="B3198" s="0" t="n">
        <v>132325</v>
      </c>
      <c r="C3198" s="0" t="s">
        <v>3431</v>
      </c>
      <c r="D3198" s="29" t="n">
        <v>0</v>
      </c>
      <c r="E3198" s="0" t="n">
        <v>132325</v>
      </c>
    </row>
    <row r="3199" customFormat="false" ht="12.75" hidden="false" customHeight="false" outlineLevel="0" collapsed="false">
      <c r="A3199" s="0" t="n">
        <v>9724</v>
      </c>
      <c r="B3199" s="0" t="n">
        <v>94454</v>
      </c>
      <c r="C3199" s="0" t="s">
        <v>3432</v>
      </c>
      <c r="D3199" s="29" t="n">
        <v>80000</v>
      </c>
      <c r="E3199" s="0" t="n">
        <v>94454</v>
      </c>
    </row>
    <row r="3200" customFormat="false" ht="12.75" hidden="false" customHeight="false" outlineLevel="0" collapsed="false">
      <c r="A3200" s="0" t="n">
        <v>8323</v>
      </c>
      <c r="B3200" s="0" t="n">
        <v>85147</v>
      </c>
      <c r="C3200" s="0" t="s">
        <v>3433</v>
      </c>
      <c r="D3200" s="29" t="n">
        <v>20000</v>
      </c>
      <c r="E3200" s="0" t="n">
        <v>85147</v>
      </c>
    </row>
    <row r="3201" customFormat="false" ht="12.75" hidden="false" customHeight="false" outlineLevel="0" collapsed="false">
      <c r="A3201" s="0" t="n">
        <v>8191</v>
      </c>
      <c r="B3201" s="0" t="n">
        <v>73864</v>
      </c>
      <c r="C3201" s="0" t="s">
        <v>3434</v>
      </c>
      <c r="D3201" s="29" t="n">
        <v>1600000</v>
      </c>
      <c r="E3201" s="0" t="n">
        <v>73864</v>
      </c>
    </row>
    <row r="3202" customFormat="false" ht="12.75" hidden="false" customHeight="false" outlineLevel="0" collapsed="false">
      <c r="A3202" s="0" t="n">
        <v>9889</v>
      </c>
      <c r="B3202" s="0" t="n">
        <v>108204</v>
      </c>
      <c r="C3202" s="0" t="s">
        <v>3435</v>
      </c>
      <c r="D3202" s="29" t="n">
        <v>0</v>
      </c>
      <c r="E3202" s="0" t="n">
        <v>108204</v>
      </c>
    </row>
    <row r="3203" customFormat="false" ht="12.75" hidden="false" customHeight="false" outlineLevel="0" collapsed="false">
      <c r="A3203" s="0" t="n">
        <v>5874</v>
      </c>
      <c r="B3203" s="0" t="n">
        <v>58291</v>
      </c>
      <c r="C3203" s="0" t="s">
        <v>3436</v>
      </c>
      <c r="D3203" s="29" t="n">
        <v>0</v>
      </c>
      <c r="E3203" s="0" t="n">
        <v>58291</v>
      </c>
    </row>
    <row r="3204" customFormat="false" ht="12.75" hidden="false" customHeight="false" outlineLevel="0" collapsed="false">
      <c r="A3204" s="0" t="n">
        <v>8688</v>
      </c>
      <c r="B3204" s="0" t="n">
        <v>81217</v>
      </c>
      <c r="C3204" s="0" t="s">
        <v>462</v>
      </c>
      <c r="D3204" s="29" t="n">
        <v>142286</v>
      </c>
      <c r="E3204" s="0" t="n">
        <v>81217</v>
      </c>
    </row>
    <row r="3205" customFormat="false" ht="12.75" hidden="false" customHeight="false" outlineLevel="0" collapsed="false">
      <c r="A3205" s="0" t="n">
        <v>5292</v>
      </c>
      <c r="B3205" s="0" t="n">
        <v>5665</v>
      </c>
      <c r="C3205" s="0" t="s">
        <v>202</v>
      </c>
      <c r="D3205" s="29" t="n">
        <v>8481158</v>
      </c>
      <c r="E3205" s="0" t="n">
        <v>5665</v>
      </c>
    </row>
    <row r="3206" customFormat="false" ht="12.75" hidden="false" customHeight="false" outlineLevel="0" collapsed="false">
      <c r="A3206" s="0" t="n">
        <v>6034</v>
      </c>
      <c r="B3206" s="0" t="n">
        <v>64130</v>
      </c>
      <c r="C3206" s="0" t="s">
        <v>3437</v>
      </c>
      <c r="D3206" s="29" t="n">
        <v>200000</v>
      </c>
      <c r="E3206" s="0" t="n">
        <v>64130</v>
      </c>
    </row>
    <row r="3207" customFormat="false" ht="12.75" hidden="false" customHeight="false" outlineLevel="0" collapsed="false">
      <c r="A3207" s="0" t="n">
        <v>6528</v>
      </c>
      <c r="B3207" s="0" t="n">
        <v>68631</v>
      </c>
      <c r="C3207" s="0" t="s">
        <v>3438</v>
      </c>
      <c r="D3207" s="29" t="n">
        <v>0</v>
      </c>
      <c r="E3207" s="0" t="n">
        <v>68631</v>
      </c>
    </row>
    <row r="3208" customFormat="false" ht="12.75" hidden="false" customHeight="false" outlineLevel="0" collapsed="false">
      <c r="A3208" s="0" t="n">
        <v>6706</v>
      </c>
      <c r="B3208" s="0" t="n">
        <v>73424</v>
      </c>
      <c r="C3208" s="0" t="s">
        <v>3439</v>
      </c>
      <c r="D3208" s="29" t="n">
        <v>5000000</v>
      </c>
      <c r="E3208" s="0" t="n">
        <v>73424</v>
      </c>
    </row>
    <row r="3209" customFormat="false" ht="12.75" hidden="false" customHeight="false" outlineLevel="0" collapsed="false">
      <c r="A3209" s="0" t="n">
        <v>9714</v>
      </c>
      <c r="B3209" s="0" t="n">
        <v>87058</v>
      </c>
      <c r="C3209" s="0" t="s">
        <v>3440</v>
      </c>
      <c r="D3209" s="29" t="n">
        <v>100000000</v>
      </c>
      <c r="E3209" s="0" t="n">
        <v>87058</v>
      </c>
    </row>
    <row r="3210" customFormat="false" ht="12.75" hidden="false" customHeight="false" outlineLevel="0" collapsed="false">
      <c r="A3210" s="0" t="n">
        <v>5459</v>
      </c>
      <c r="B3210" s="0" t="n">
        <v>34203</v>
      </c>
      <c r="C3210" s="0" t="s">
        <v>3441</v>
      </c>
      <c r="D3210" s="29" t="n">
        <v>0</v>
      </c>
      <c r="E3210" s="0" t="n">
        <v>34203</v>
      </c>
    </row>
    <row r="3211" customFormat="false" ht="12.75" hidden="false" customHeight="false" outlineLevel="0" collapsed="false">
      <c r="A3211" s="0" t="n">
        <v>5883</v>
      </c>
      <c r="B3211" s="0" t="n">
        <v>58499</v>
      </c>
      <c r="C3211" s="0" t="s">
        <v>3442</v>
      </c>
      <c r="D3211" s="29" t="n">
        <v>2000000</v>
      </c>
      <c r="E3211" s="0" t="n">
        <v>58499</v>
      </c>
    </row>
    <row r="3212" customFormat="false" ht="12.75" hidden="false" customHeight="false" outlineLevel="0" collapsed="false">
      <c r="A3212" s="0" t="n">
        <v>5330</v>
      </c>
      <c r="B3212" s="0" t="n">
        <v>11134</v>
      </c>
      <c r="C3212" s="0" t="s">
        <v>3443</v>
      </c>
      <c r="D3212" s="29" t="n">
        <v>2400000</v>
      </c>
      <c r="E3212" s="0" t="n">
        <v>11134</v>
      </c>
    </row>
    <row r="3213" customFormat="false" ht="12.75" hidden="false" customHeight="false" outlineLevel="0" collapsed="false">
      <c r="A3213" s="0" t="n">
        <v>7427</v>
      </c>
      <c r="B3213" s="0" t="n">
        <v>62424</v>
      </c>
      <c r="C3213" s="0" t="s">
        <v>3444</v>
      </c>
      <c r="D3213" s="29" t="n">
        <v>9089172</v>
      </c>
      <c r="E3213" s="0" t="n">
        <v>62424</v>
      </c>
    </row>
    <row r="3214" customFormat="false" ht="12.75" hidden="false" customHeight="false" outlineLevel="0" collapsed="false">
      <c r="A3214" s="0" t="n">
        <v>10221</v>
      </c>
      <c r="B3214" s="0" t="n">
        <v>94079</v>
      </c>
      <c r="C3214" s="0" t="s">
        <v>3445</v>
      </c>
      <c r="D3214" s="29" t="n">
        <v>1</v>
      </c>
      <c r="E3214" s="0" t="n">
        <v>94079</v>
      </c>
    </row>
    <row r="3215" customFormat="false" ht="12.75" hidden="false" customHeight="false" outlineLevel="0" collapsed="false">
      <c r="A3215" s="0" t="n">
        <v>6163</v>
      </c>
      <c r="B3215" s="0" t="n">
        <v>69059</v>
      </c>
      <c r="C3215" s="0" t="s">
        <v>3446</v>
      </c>
      <c r="D3215" s="29" t="n">
        <v>0</v>
      </c>
      <c r="E3215" s="0" t="n">
        <v>69059</v>
      </c>
    </row>
    <row r="3216" customFormat="false" ht="12.75" hidden="false" customHeight="false" outlineLevel="0" collapsed="false">
      <c r="A3216" s="0" t="n">
        <v>5964</v>
      </c>
      <c r="B3216" s="0" t="n">
        <v>61929</v>
      </c>
      <c r="C3216" s="0" t="s">
        <v>3447</v>
      </c>
      <c r="D3216" s="29" t="n">
        <v>9747056</v>
      </c>
      <c r="E3216" s="0" t="n">
        <v>61929</v>
      </c>
    </row>
    <row r="3217" customFormat="false" ht="12.75" hidden="false" customHeight="false" outlineLevel="0" collapsed="false">
      <c r="A3217" s="0" t="n">
        <v>9770</v>
      </c>
      <c r="B3217" s="0" t="n">
        <v>67915</v>
      </c>
      <c r="C3217" s="0" t="s">
        <v>3448</v>
      </c>
      <c r="D3217" s="29" t="n">
        <v>7616878</v>
      </c>
      <c r="E3217" s="0" t="n">
        <v>67915</v>
      </c>
    </row>
    <row r="3218" customFormat="false" ht="12.75" hidden="false" customHeight="false" outlineLevel="0" collapsed="false">
      <c r="A3218" s="0" t="n">
        <v>10223</v>
      </c>
      <c r="B3218" s="0" t="n">
        <v>95493</v>
      </c>
      <c r="C3218" s="0" t="s">
        <v>3449</v>
      </c>
      <c r="D3218" s="29" t="n">
        <v>1</v>
      </c>
      <c r="E3218" s="0" t="n">
        <v>95493</v>
      </c>
    </row>
    <row r="3219" customFormat="false" ht="12.75" hidden="false" customHeight="false" outlineLevel="0" collapsed="false">
      <c r="A3219" s="0" t="n">
        <v>10224</v>
      </c>
      <c r="B3219" s="0" t="n">
        <v>64434</v>
      </c>
      <c r="C3219" s="0" t="s">
        <v>3450</v>
      </c>
      <c r="D3219" s="29" t="n">
        <v>800000</v>
      </c>
      <c r="E3219" s="0" t="n">
        <v>64434</v>
      </c>
    </row>
    <row r="3220" customFormat="false" ht="12.75" hidden="false" customHeight="false" outlineLevel="0" collapsed="false">
      <c r="A3220" s="0" t="n">
        <v>8760</v>
      </c>
      <c r="B3220" s="0" t="n">
        <v>68503</v>
      </c>
      <c r="C3220" s="0" t="s">
        <v>3451</v>
      </c>
      <c r="D3220" s="29" t="n">
        <v>9983790</v>
      </c>
      <c r="E3220" s="0" t="n">
        <v>68503</v>
      </c>
    </row>
    <row r="3221" customFormat="false" ht="12.75" hidden="false" customHeight="false" outlineLevel="0" collapsed="false">
      <c r="A3221" s="0" t="n">
        <v>10222</v>
      </c>
      <c r="B3221" s="0" t="n">
        <v>64362</v>
      </c>
      <c r="C3221" s="0" t="s">
        <v>3452</v>
      </c>
      <c r="D3221" s="29" t="n">
        <v>160000</v>
      </c>
      <c r="E3221" s="0" t="n">
        <v>64362</v>
      </c>
    </row>
    <row r="3222" customFormat="false" ht="12.75" hidden="false" customHeight="false" outlineLevel="0" collapsed="false">
      <c r="A3222" s="0" t="n">
        <v>7176</v>
      </c>
      <c r="B3222" s="0" t="n">
        <v>68757</v>
      </c>
      <c r="C3222" s="0" t="s">
        <v>3453</v>
      </c>
      <c r="D3222" s="29" t="n">
        <v>20000000</v>
      </c>
      <c r="E3222" s="0" t="n">
        <v>68757</v>
      </c>
    </row>
    <row r="3223" customFormat="false" ht="12.75" hidden="false" customHeight="false" outlineLevel="0" collapsed="false">
      <c r="A3223" s="0" t="n">
        <v>10220</v>
      </c>
      <c r="B3223" s="0" t="n">
        <v>101910</v>
      </c>
      <c r="C3223" s="0" t="s">
        <v>3454</v>
      </c>
      <c r="D3223" s="29" t="n">
        <v>0</v>
      </c>
      <c r="E3223" s="0" t="n">
        <v>101910</v>
      </c>
    </row>
    <row r="3224" customFormat="false" ht="12.75" hidden="false" customHeight="false" outlineLevel="0" collapsed="false">
      <c r="A3224" s="0" t="n">
        <v>8976</v>
      </c>
      <c r="B3224" s="0" t="n">
        <v>68775</v>
      </c>
      <c r="C3224" s="0" t="s">
        <v>3455</v>
      </c>
      <c r="D3224" s="29" t="n">
        <v>3000000</v>
      </c>
      <c r="E3224" s="0" t="n">
        <v>68775</v>
      </c>
    </row>
    <row r="3225" customFormat="false" ht="12.75" hidden="false" customHeight="false" outlineLevel="0" collapsed="false">
      <c r="A3225" s="0" t="n">
        <v>8978</v>
      </c>
      <c r="B3225" s="0" t="n">
        <v>67873</v>
      </c>
      <c r="C3225" s="0" t="s">
        <v>3456</v>
      </c>
      <c r="D3225" s="29" t="n">
        <v>0</v>
      </c>
      <c r="E3225" s="0" t="n">
        <v>67873</v>
      </c>
    </row>
    <row r="3226" customFormat="false" ht="12.75" hidden="false" customHeight="false" outlineLevel="0" collapsed="false">
      <c r="A3226" s="0" t="n">
        <v>9660</v>
      </c>
      <c r="B3226" s="0" t="n">
        <v>98327</v>
      </c>
      <c r="C3226" s="0" t="s">
        <v>3457</v>
      </c>
      <c r="D3226" s="29" t="n">
        <v>0</v>
      </c>
      <c r="E3226" s="0" t="n">
        <v>98327</v>
      </c>
    </row>
    <row r="3227" customFormat="false" ht="12.75" hidden="false" customHeight="false" outlineLevel="0" collapsed="false">
      <c r="A3227" s="0" t="n">
        <v>9107</v>
      </c>
      <c r="B3227" s="0" t="n">
        <v>87655</v>
      </c>
      <c r="C3227" s="0" t="s">
        <v>3458</v>
      </c>
      <c r="D3227" s="29" t="n">
        <v>0</v>
      </c>
      <c r="E3227" s="0" t="n">
        <v>87655</v>
      </c>
    </row>
    <row r="3228" customFormat="false" ht="12.75" hidden="false" customHeight="false" outlineLevel="0" collapsed="false">
      <c r="A3228" s="0" t="n">
        <v>8569</v>
      </c>
      <c r="B3228" s="0" t="n">
        <v>67547</v>
      </c>
      <c r="C3228" s="0" t="s">
        <v>3459</v>
      </c>
      <c r="D3228" s="29" t="n">
        <v>4497795</v>
      </c>
      <c r="E3228" s="0" t="n">
        <v>67547</v>
      </c>
    </row>
    <row r="3229" customFormat="false" ht="12.75" hidden="false" customHeight="false" outlineLevel="0" collapsed="false">
      <c r="A3229" s="0" t="n">
        <v>9386</v>
      </c>
      <c r="B3229" s="0" t="n">
        <v>92996</v>
      </c>
      <c r="C3229" s="0" t="s">
        <v>3460</v>
      </c>
      <c r="D3229" s="29" t="n">
        <v>32000</v>
      </c>
      <c r="E3229" s="0" t="n">
        <v>92996</v>
      </c>
    </row>
    <row r="3230" customFormat="false" ht="12.75" hidden="false" customHeight="false" outlineLevel="0" collapsed="false">
      <c r="A3230" s="0" t="n">
        <v>8918</v>
      </c>
      <c r="B3230" s="0" t="n">
        <v>92506</v>
      </c>
      <c r="C3230" s="0" t="s">
        <v>3461</v>
      </c>
      <c r="D3230" s="29" t="n">
        <v>1</v>
      </c>
      <c r="E3230" s="0" t="n">
        <v>92506</v>
      </c>
    </row>
    <row r="3231" customFormat="false" ht="12.75" hidden="false" customHeight="false" outlineLevel="0" collapsed="false">
      <c r="A3231" s="0" t="n">
        <v>5054</v>
      </c>
      <c r="B3231" s="0" t="n">
        <v>197</v>
      </c>
      <c r="C3231" s="0" t="s">
        <v>3462</v>
      </c>
      <c r="D3231" s="29" t="n">
        <v>0</v>
      </c>
      <c r="E3231" s="0" t="n">
        <v>197</v>
      </c>
    </row>
    <row r="3232" customFormat="false" ht="12.75" hidden="false" customHeight="false" outlineLevel="0" collapsed="false">
      <c r="A3232" s="0" t="n">
        <v>7079</v>
      </c>
      <c r="B3232" s="0" t="n">
        <v>62000</v>
      </c>
      <c r="C3232" s="0" t="s">
        <v>3463</v>
      </c>
      <c r="D3232" s="29" t="n">
        <v>0</v>
      </c>
      <c r="E3232" s="0" t="n">
        <v>62000</v>
      </c>
    </row>
    <row r="3233" customFormat="false" ht="12.75" hidden="false" customHeight="false" outlineLevel="0" collapsed="false">
      <c r="A3233" s="0" t="n">
        <v>5332</v>
      </c>
      <c r="B3233" s="0" t="n">
        <v>11148</v>
      </c>
      <c r="C3233" s="0" t="s">
        <v>3464</v>
      </c>
      <c r="D3233" s="29" t="n">
        <v>100000</v>
      </c>
      <c r="E3233" s="0" t="n">
        <v>11148</v>
      </c>
    </row>
    <row r="3234" customFormat="false" ht="12.75" hidden="false" customHeight="false" outlineLevel="0" collapsed="false">
      <c r="A3234" s="0" t="n">
        <v>10189</v>
      </c>
      <c r="B3234" s="0" t="n">
        <v>114124</v>
      </c>
      <c r="C3234" s="0" t="s">
        <v>3465</v>
      </c>
      <c r="D3234" s="29" t="n">
        <v>6321</v>
      </c>
      <c r="E3234" s="0" t="n">
        <v>114124</v>
      </c>
    </row>
    <row r="3235" customFormat="false" ht="12.75" hidden="false" customHeight="false" outlineLevel="0" collapsed="false">
      <c r="A3235" s="0" t="n">
        <v>9108</v>
      </c>
      <c r="B3235" s="0" t="n">
        <v>88451</v>
      </c>
      <c r="C3235" s="0" t="s">
        <v>3466</v>
      </c>
      <c r="D3235" s="29" t="n">
        <v>20000</v>
      </c>
      <c r="E3235" s="0" t="n">
        <v>88451</v>
      </c>
    </row>
    <row r="3236" customFormat="false" ht="12.75" hidden="false" customHeight="false" outlineLevel="0" collapsed="false">
      <c r="A3236" s="0" t="n">
        <v>5155</v>
      </c>
      <c r="B3236" s="0" t="n">
        <v>1696</v>
      </c>
      <c r="C3236" s="0" t="s">
        <v>3467</v>
      </c>
      <c r="D3236" s="29" t="n">
        <v>0</v>
      </c>
      <c r="E3236" s="0" t="n">
        <v>1696</v>
      </c>
    </row>
    <row r="3237" customFormat="false" ht="12.75" hidden="false" customHeight="false" outlineLevel="0" collapsed="false">
      <c r="A3237" s="0" t="n">
        <v>8716</v>
      </c>
      <c r="B3237" s="0" t="n">
        <v>68789</v>
      </c>
      <c r="C3237" s="0" t="s">
        <v>3468</v>
      </c>
      <c r="D3237" s="29" t="n">
        <v>49271506</v>
      </c>
      <c r="E3237" s="0" t="n">
        <v>68789</v>
      </c>
    </row>
    <row r="3238" customFormat="false" ht="12.75" hidden="false" customHeight="false" outlineLevel="0" collapsed="false">
      <c r="A3238" s="0" t="n">
        <v>8291</v>
      </c>
      <c r="B3238" s="0" t="n">
        <v>76174</v>
      </c>
      <c r="C3238" s="0" t="s">
        <v>3469</v>
      </c>
      <c r="D3238" s="29" t="n">
        <v>1000000</v>
      </c>
      <c r="E3238" s="0" t="n">
        <v>76174</v>
      </c>
    </row>
    <row r="3239" customFormat="false" ht="12.75" hidden="false" customHeight="false" outlineLevel="0" collapsed="false">
      <c r="A3239" s="0" t="n">
        <v>9457</v>
      </c>
      <c r="B3239" s="0" t="n">
        <v>78142</v>
      </c>
      <c r="C3239" s="0" t="s">
        <v>3470</v>
      </c>
      <c r="D3239" s="29" t="n">
        <v>140000</v>
      </c>
      <c r="E3239" s="0" t="n">
        <v>78142</v>
      </c>
    </row>
    <row r="3240" customFormat="false" ht="12.75" hidden="false" customHeight="false" outlineLevel="0" collapsed="false">
      <c r="A3240" s="0" t="n">
        <v>10388</v>
      </c>
      <c r="B3240" s="0" t="n">
        <v>87211</v>
      </c>
      <c r="C3240" s="0" t="s">
        <v>3471</v>
      </c>
      <c r="D3240" s="29" t="n">
        <v>8000</v>
      </c>
      <c r="E3240" s="0" t="n">
        <v>87211</v>
      </c>
    </row>
    <row r="3241" customFormat="false" ht="12.75" hidden="false" customHeight="false" outlineLevel="0" collapsed="false">
      <c r="A3241" s="0" t="n">
        <v>8467</v>
      </c>
      <c r="B3241" s="0" t="n">
        <v>82924</v>
      </c>
      <c r="C3241" s="0" t="s">
        <v>3472</v>
      </c>
      <c r="D3241" s="29" t="n">
        <v>6106</v>
      </c>
      <c r="E3241" s="0" t="n">
        <v>82924</v>
      </c>
    </row>
    <row r="3242" customFormat="false" ht="12.75" hidden="false" customHeight="false" outlineLevel="0" collapsed="false">
      <c r="A3242" s="0" t="n">
        <v>7477</v>
      </c>
      <c r="B3242" s="0" t="n">
        <v>75209</v>
      </c>
      <c r="C3242" s="0" t="s">
        <v>3473</v>
      </c>
      <c r="D3242" s="29" t="n">
        <v>1298497</v>
      </c>
      <c r="E3242" s="0" t="n">
        <v>75209</v>
      </c>
    </row>
    <row r="3243" customFormat="false" ht="12.75" hidden="false" customHeight="false" outlineLevel="0" collapsed="false">
      <c r="A3243" s="0" t="n">
        <v>8365</v>
      </c>
      <c r="B3243" s="0" t="n">
        <v>70865</v>
      </c>
      <c r="C3243" s="0" t="s">
        <v>3474</v>
      </c>
      <c r="D3243" s="29" t="n">
        <v>0</v>
      </c>
      <c r="E3243" s="0" t="n">
        <v>70865</v>
      </c>
    </row>
    <row r="3244" customFormat="false" ht="12.75" hidden="false" customHeight="false" outlineLevel="0" collapsed="false">
      <c r="A3244" s="0" t="n">
        <v>8653</v>
      </c>
      <c r="B3244" s="0" t="n">
        <v>51245</v>
      </c>
      <c r="C3244" s="0" t="s">
        <v>3475</v>
      </c>
      <c r="D3244" s="29" t="n">
        <v>10000000</v>
      </c>
      <c r="E3244" s="0" t="n">
        <v>51245</v>
      </c>
    </row>
    <row r="3245" customFormat="false" ht="12.75" hidden="false" customHeight="false" outlineLevel="0" collapsed="false">
      <c r="A3245" s="0" t="n">
        <v>10394</v>
      </c>
      <c r="B3245" s="0" t="n">
        <v>68070</v>
      </c>
      <c r="C3245" s="0" t="s">
        <v>3476</v>
      </c>
      <c r="D3245" s="29" t="n">
        <v>30000000</v>
      </c>
      <c r="E3245" s="0" t="n">
        <v>68070</v>
      </c>
    </row>
    <row r="3246" customFormat="false" ht="12.75" hidden="false" customHeight="false" outlineLevel="0" collapsed="false">
      <c r="A3246" s="0" t="n">
        <v>5488</v>
      </c>
      <c r="B3246" s="0" t="n">
        <v>46005</v>
      </c>
      <c r="C3246" s="0" t="s">
        <v>3477</v>
      </c>
      <c r="D3246" s="29" t="n">
        <v>0</v>
      </c>
      <c r="E3246" s="0" t="n">
        <v>46005</v>
      </c>
    </row>
    <row r="3247" customFormat="false" ht="12.75" hidden="false" customHeight="false" outlineLevel="0" collapsed="false">
      <c r="A3247" s="0" t="n">
        <v>5566</v>
      </c>
      <c r="B3247" s="0" t="n">
        <v>50628</v>
      </c>
      <c r="C3247" s="0" t="s">
        <v>3478</v>
      </c>
      <c r="D3247" s="29" t="n">
        <v>99250563</v>
      </c>
      <c r="E3247" s="0" t="n">
        <v>50628</v>
      </c>
    </row>
    <row r="3248" customFormat="false" ht="12.75" hidden="false" customHeight="false" outlineLevel="0" collapsed="false">
      <c r="A3248" s="0" t="n">
        <v>5721</v>
      </c>
      <c r="B3248" s="0" t="n">
        <v>54145</v>
      </c>
      <c r="C3248" s="0" t="s">
        <v>3479</v>
      </c>
      <c r="D3248" s="29" t="n">
        <v>4000000</v>
      </c>
      <c r="E3248" s="0" t="n">
        <v>54145</v>
      </c>
    </row>
    <row r="3249" customFormat="false" ht="12.75" hidden="false" customHeight="false" outlineLevel="0" collapsed="false">
      <c r="A3249" s="0" t="n">
        <v>5935</v>
      </c>
      <c r="B3249" s="0" t="n">
        <v>60199</v>
      </c>
      <c r="C3249" s="0" t="s">
        <v>3480</v>
      </c>
      <c r="D3249" s="29" t="n">
        <v>0</v>
      </c>
      <c r="E3249" s="0" t="n">
        <v>60199</v>
      </c>
    </row>
    <row r="3250" customFormat="false" ht="12.75" hidden="false" customHeight="false" outlineLevel="0" collapsed="false">
      <c r="A3250" s="0" t="n">
        <v>7430</v>
      </c>
      <c r="B3250" s="0" t="n">
        <v>57107</v>
      </c>
      <c r="C3250" s="0" t="s">
        <v>3481</v>
      </c>
      <c r="D3250" s="29" t="n">
        <v>1073968</v>
      </c>
      <c r="E3250" s="0" t="n">
        <v>57107</v>
      </c>
    </row>
    <row r="3251" customFormat="false" ht="12.75" hidden="false" customHeight="false" outlineLevel="0" collapsed="false">
      <c r="A3251" s="0" t="n">
        <v>5627</v>
      </c>
      <c r="B3251" s="0" t="n">
        <v>51101</v>
      </c>
      <c r="C3251" s="0" t="s">
        <v>3482</v>
      </c>
      <c r="D3251" s="29" t="n">
        <v>32000000</v>
      </c>
      <c r="E3251" s="0" t="n">
        <v>51101</v>
      </c>
    </row>
    <row r="3252" customFormat="false" ht="12.75" hidden="false" customHeight="false" outlineLevel="0" collapsed="false">
      <c r="A3252" s="0" t="n">
        <v>9295</v>
      </c>
      <c r="B3252" s="0" t="n">
        <v>90531</v>
      </c>
      <c r="C3252" s="0" t="s">
        <v>3483</v>
      </c>
      <c r="D3252" s="29" t="n">
        <v>2000</v>
      </c>
      <c r="E3252" s="0" t="n">
        <v>90531</v>
      </c>
    </row>
    <row r="3253" customFormat="false" ht="12.75" hidden="false" customHeight="false" outlineLevel="0" collapsed="false">
      <c r="A3253" s="0" t="n">
        <v>10271</v>
      </c>
      <c r="B3253" s="0" t="n">
        <v>139066</v>
      </c>
      <c r="C3253" s="0" t="s">
        <v>3484</v>
      </c>
      <c r="D3253" s="29" t="n">
        <v>40000</v>
      </c>
      <c r="E3253" s="0" t="n">
        <v>139066</v>
      </c>
    </row>
    <row r="3254" customFormat="false" ht="12.75" hidden="false" customHeight="false" outlineLevel="0" collapsed="false">
      <c r="A3254" s="0" t="n">
        <v>10287</v>
      </c>
      <c r="B3254" s="0" t="n">
        <v>87418</v>
      </c>
      <c r="C3254" s="0" t="s">
        <v>3485</v>
      </c>
      <c r="D3254" s="29" t="n">
        <v>4000000</v>
      </c>
      <c r="E3254" s="0" t="n">
        <v>87418</v>
      </c>
    </row>
    <row r="3255" customFormat="false" ht="12.75" hidden="false" customHeight="false" outlineLevel="0" collapsed="false">
      <c r="A3255" s="0" t="n">
        <v>10196</v>
      </c>
      <c r="B3255" s="0" t="n">
        <v>138444</v>
      </c>
      <c r="C3255" s="0" t="s">
        <v>3486</v>
      </c>
      <c r="D3255" s="29" t="n">
        <v>1000000000</v>
      </c>
      <c r="E3255" s="0" t="n">
        <v>138444</v>
      </c>
    </row>
    <row r="3256" customFormat="false" ht="12.75" hidden="false" customHeight="false" outlineLevel="0" collapsed="false">
      <c r="A3256" s="0" t="n">
        <v>9436</v>
      </c>
      <c r="B3256" s="0" t="n">
        <v>87398</v>
      </c>
      <c r="C3256" s="0" t="s">
        <v>3487</v>
      </c>
      <c r="D3256" s="29" t="n">
        <v>0</v>
      </c>
      <c r="E3256" s="0" t="n">
        <v>87398</v>
      </c>
    </row>
    <row r="3257" customFormat="false" ht="12.75" hidden="false" customHeight="false" outlineLevel="0" collapsed="false">
      <c r="A3257" s="0" t="n">
        <v>9437</v>
      </c>
      <c r="B3257" s="0" t="n">
        <v>95319</v>
      </c>
      <c r="C3257" s="0" t="s">
        <v>3488</v>
      </c>
      <c r="D3257" s="29" t="n">
        <v>799440</v>
      </c>
      <c r="E3257" s="0" t="n">
        <v>95319</v>
      </c>
    </row>
    <row r="3258" customFormat="false" ht="12.75" hidden="false" customHeight="false" outlineLevel="0" collapsed="false">
      <c r="A3258" s="0" t="n">
        <v>7272</v>
      </c>
      <c r="B3258" s="0" t="n">
        <v>71661</v>
      </c>
      <c r="C3258" s="0" t="s">
        <v>3489</v>
      </c>
      <c r="D3258" s="29" t="n">
        <v>10000000</v>
      </c>
      <c r="E3258" s="0" t="n">
        <v>71661</v>
      </c>
    </row>
    <row r="3259" customFormat="false" ht="12.75" hidden="false" customHeight="false" outlineLevel="0" collapsed="false">
      <c r="A3259" s="0" t="n">
        <v>9109</v>
      </c>
      <c r="B3259" s="0" t="n">
        <v>89110</v>
      </c>
      <c r="C3259" s="0" t="s">
        <v>3490</v>
      </c>
      <c r="D3259" s="29" t="n">
        <v>0</v>
      </c>
      <c r="E3259" s="0" t="n">
        <v>89110</v>
      </c>
    </row>
    <row r="3260" customFormat="false" ht="12.75" hidden="false" customHeight="false" outlineLevel="0" collapsed="false">
      <c r="A3260" s="0" t="n">
        <v>9234</v>
      </c>
      <c r="B3260" s="0" t="n">
        <v>92503</v>
      </c>
      <c r="C3260" s="0" t="s">
        <v>3491</v>
      </c>
      <c r="D3260" s="29" t="n">
        <v>80000</v>
      </c>
      <c r="E3260" s="0" t="n">
        <v>92503</v>
      </c>
    </row>
    <row r="3261" customFormat="false" ht="12.75" hidden="false" customHeight="false" outlineLevel="0" collapsed="false">
      <c r="A3261" s="0" t="n">
        <v>5293</v>
      </c>
      <c r="B3261" s="0" t="n">
        <v>5676</v>
      </c>
      <c r="C3261" s="0" t="s">
        <v>3492</v>
      </c>
      <c r="D3261" s="29" t="n">
        <v>0</v>
      </c>
      <c r="E3261" s="0" t="n">
        <v>5676</v>
      </c>
    </row>
    <row r="3262" customFormat="false" ht="12.75" hidden="false" customHeight="false" outlineLevel="0" collapsed="false">
      <c r="A3262" s="0" t="n">
        <v>9294</v>
      </c>
      <c r="B3262" s="0" t="n">
        <v>93840</v>
      </c>
      <c r="C3262" s="0" t="s">
        <v>3493</v>
      </c>
      <c r="D3262" s="29" t="n">
        <v>2000</v>
      </c>
      <c r="E3262" s="0" t="n">
        <v>93840</v>
      </c>
    </row>
    <row r="3263" customFormat="false" ht="12.75" hidden="false" customHeight="false" outlineLevel="0" collapsed="false">
      <c r="A3263" s="0" t="n">
        <v>8266</v>
      </c>
      <c r="B3263" s="0" t="n">
        <v>75657</v>
      </c>
      <c r="C3263" s="0" t="s">
        <v>3494</v>
      </c>
      <c r="D3263" s="29" t="n">
        <v>10000</v>
      </c>
      <c r="E3263" s="0" t="n">
        <v>75657</v>
      </c>
    </row>
    <row r="3264" customFormat="false" ht="12.75" hidden="false" customHeight="false" outlineLevel="0" collapsed="false">
      <c r="A3264" s="0" t="n">
        <v>5218</v>
      </c>
      <c r="B3264" s="0" t="n">
        <v>2950</v>
      </c>
      <c r="C3264" s="0" t="s">
        <v>3495</v>
      </c>
      <c r="D3264" s="29" t="n">
        <v>0</v>
      </c>
      <c r="E3264" s="0" t="n">
        <v>2950</v>
      </c>
    </row>
    <row r="3265" customFormat="false" ht="12.75" hidden="false" customHeight="false" outlineLevel="0" collapsed="false">
      <c r="A3265" s="0" t="n">
        <v>5250</v>
      </c>
      <c r="B3265" s="0" t="n">
        <v>4130</v>
      </c>
      <c r="C3265" s="0" t="s">
        <v>3496</v>
      </c>
      <c r="D3265" s="29" t="n">
        <v>100000</v>
      </c>
      <c r="E3265" s="0" t="n">
        <v>4130</v>
      </c>
    </row>
    <row r="3266" customFormat="false" ht="12.75" hidden="false" customHeight="false" outlineLevel="0" collapsed="false">
      <c r="A3266" s="0" t="n">
        <v>5644</v>
      </c>
      <c r="B3266" s="0" t="n">
        <v>51247</v>
      </c>
      <c r="C3266" s="0" t="s">
        <v>3497</v>
      </c>
      <c r="D3266" s="29" t="n">
        <v>10000000</v>
      </c>
      <c r="E3266" s="0" t="n">
        <v>51247</v>
      </c>
    </row>
    <row r="3267" customFormat="false" ht="12.75" hidden="false" customHeight="false" outlineLevel="0" collapsed="false">
      <c r="A3267" s="0" t="n">
        <v>7435</v>
      </c>
      <c r="B3267" s="0" t="n">
        <v>78809</v>
      </c>
      <c r="C3267" s="0" t="s">
        <v>3498</v>
      </c>
      <c r="D3267" s="29" t="n">
        <v>10000000</v>
      </c>
      <c r="E3267" s="0" t="n">
        <v>78809</v>
      </c>
    </row>
    <row r="3268" customFormat="false" ht="12.75" hidden="false" customHeight="false" outlineLevel="0" collapsed="false">
      <c r="A3268" s="0" t="n">
        <v>9838</v>
      </c>
      <c r="B3268" s="0" t="n">
        <v>102497</v>
      </c>
      <c r="C3268" s="0" t="s">
        <v>3499</v>
      </c>
      <c r="D3268" s="29" t="n">
        <v>2000</v>
      </c>
      <c r="E3268" s="0" t="n">
        <v>102497</v>
      </c>
    </row>
    <row r="3269" customFormat="false" ht="12.75" hidden="false" customHeight="false" outlineLevel="0" collapsed="false">
      <c r="A3269" s="0" t="n">
        <v>7215</v>
      </c>
      <c r="B3269" s="0" t="n">
        <v>26769</v>
      </c>
      <c r="C3269" s="0" t="s">
        <v>3500</v>
      </c>
      <c r="D3269" s="29" t="n">
        <v>10000000000</v>
      </c>
      <c r="E3269" s="0" t="n">
        <v>26769</v>
      </c>
    </row>
    <row r="3270" customFormat="false" ht="12.75" hidden="false" customHeight="false" outlineLevel="0" collapsed="false">
      <c r="A3270" s="0" t="n">
        <v>8009</v>
      </c>
      <c r="B3270" s="0" t="n">
        <v>75296</v>
      </c>
      <c r="C3270" s="0" t="s">
        <v>3501</v>
      </c>
      <c r="D3270" s="29" t="n">
        <v>10000000</v>
      </c>
      <c r="E3270" s="0" t="n">
        <v>75296</v>
      </c>
    </row>
    <row r="3271" customFormat="false" ht="12.75" hidden="false" customHeight="false" outlineLevel="0" collapsed="false">
      <c r="A3271" s="0" t="n">
        <v>8065</v>
      </c>
      <c r="B3271" s="0" t="n">
        <v>76531</v>
      </c>
      <c r="C3271" s="0" t="s">
        <v>3502</v>
      </c>
      <c r="D3271" s="29" t="n">
        <v>5000000</v>
      </c>
      <c r="E3271" s="0" t="n">
        <v>76531</v>
      </c>
    </row>
    <row r="3272" customFormat="false" ht="12.75" hidden="false" customHeight="false" outlineLevel="0" collapsed="false">
      <c r="A3272" s="0" t="n">
        <v>8721</v>
      </c>
      <c r="B3272" s="0" t="n">
        <v>89227</v>
      </c>
      <c r="C3272" s="0" t="s">
        <v>3503</v>
      </c>
      <c r="D3272" s="29" t="n">
        <v>200000</v>
      </c>
      <c r="E3272" s="0" t="n">
        <v>89227</v>
      </c>
    </row>
    <row r="3273" customFormat="false" ht="12.75" hidden="false" customHeight="false" outlineLevel="0" collapsed="false">
      <c r="A3273" s="0" t="n">
        <v>9573</v>
      </c>
      <c r="B3273" s="0" t="n">
        <v>97493</v>
      </c>
      <c r="C3273" s="0" t="s">
        <v>3504</v>
      </c>
      <c r="D3273" s="29" t="n">
        <v>0</v>
      </c>
      <c r="E3273" s="0" t="n">
        <v>97493</v>
      </c>
    </row>
    <row r="3274" customFormat="false" ht="12.75" hidden="false" customHeight="false" outlineLevel="0" collapsed="false">
      <c r="A3274" s="0" t="n">
        <v>9567</v>
      </c>
      <c r="B3274" s="0" t="n">
        <v>80459</v>
      </c>
      <c r="C3274" s="0" t="s">
        <v>3505</v>
      </c>
      <c r="D3274" s="29" t="n">
        <v>160000</v>
      </c>
      <c r="E3274" s="0" t="n">
        <v>80459</v>
      </c>
    </row>
    <row r="3275" customFormat="false" ht="12.75" hidden="false" customHeight="false" outlineLevel="0" collapsed="false">
      <c r="A3275" s="0" t="n">
        <v>10305</v>
      </c>
      <c r="B3275" s="0" t="n">
        <v>142509</v>
      </c>
      <c r="C3275" s="0" t="s">
        <v>3506</v>
      </c>
      <c r="D3275" s="29" t="n">
        <v>0</v>
      </c>
      <c r="E3275" s="0" t="n">
        <v>142509</v>
      </c>
    </row>
    <row r="3276" customFormat="false" ht="12.75" hidden="false" customHeight="false" outlineLevel="0" collapsed="false">
      <c r="A3276" s="0" t="n">
        <v>8292</v>
      </c>
      <c r="B3276" s="0" t="n">
        <v>68174</v>
      </c>
      <c r="C3276" s="0" t="s">
        <v>3507</v>
      </c>
      <c r="D3276" s="29" t="n">
        <v>0</v>
      </c>
      <c r="E3276" s="0" t="n">
        <v>68174</v>
      </c>
    </row>
    <row r="3277" customFormat="false" ht="12.75" hidden="false" customHeight="false" outlineLevel="0" collapsed="false">
      <c r="A3277" s="0" t="n">
        <v>6105</v>
      </c>
      <c r="B3277" s="0" t="n">
        <v>66077</v>
      </c>
      <c r="C3277" s="0" t="s">
        <v>3508</v>
      </c>
      <c r="D3277" s="29" t="n">
        <v>0</v>
      </c>
      <c r="E3277" s="0" t="n">
        <v>66077</v>
      </c>
    </row>
    <row r="3278" customFormat="false" ht="12.75" hidden="false" customHeight="false" outlineLevel="0" collapsed="false">
      <c r="A3278" s="0" t="n">
        <v>6863</v>
      </c>
      <c r="B3278" s="0" t="n">
        <v>2955</v>
      </c>
      <c r="C3278" s="0" t="s">
        <v>3509</v>
      </c>
      <c r="D3278" s="29" t="n">
        <v>0</v>
      </c>
      <c r="E3278" s="0" t="n">
        <v>2955</v>
      </c>
    </row>
    <row r="3279" customFormat="false" ht="12.75" hidden="false" customHeight="false" outlineLevel="0" collapsed="false">
      <c r="A3279" s="0" t="n">
        <v>6597</v>
      </c>
      <c r="B3279" s="0" t="n">
        <v>66453</v>
      </c>
      <c r="C3279" s="0" t="s">
        <v>3510</v>
      </c>
      <c r="D3279" s="29" t="n">
        <v>0</v>
      </c>
      <c r="E3279" s="0" t="n">
        <v>66453</v>
      </c>
    </row>
    <row r="3280" customFormat="false" ht="12.75" hidden="false" customHeight="false" outlineLevel="0" collapsed="false">
      <c r="A3280" s="0" t="n">
        <v>5543</v>
      </c>
      <c r="B3280" s="0" t="n">
        <v>49440</v>
      </c>
      <c r="C3280" s="0" t="s">
        <v>3511</v>
      </c>
      <c r="D3280" s="29" t="n">
        <v>0</v>
      </c>
      <c r="E3280" s="0" t="n">
        <v>49440</v>
      </c>
    </row>
    <row r="3281" customFormat="false" ht="12.75" hidden="false" customHeight="false" outlineLevel="0" collapsed="false">
      <c r="A3281" s="0" t="n">
        <v>10207</v>
      </c>
      <c r="B3281" s="0" t="n">
        <v>49800</v>
      </c>
      <c r="C3281" s="0" t="s">
        <v>3512</v>
      </c>
      <c r="D3281" s="29" t="n">
        <v>120000</v>
      </c>
      <c r="E3281" s="0" t="n">
        <v>49800</v>
      </c>
    </row>
    <row r="3282" customFormat="false" ht="12.75" hidden="false" customHeight="false" outlineLevel="0" collapsed="false">
      <c r="A3282" s="0" t="n">
        <v>6738</v>
      </c>
      <c r="B3282" s="0" t="n">
        <v>74237</v>
      </c>
      <c r="C3282" s="0" t="s">
        <v>3513</v>
      </c>
      <c r="D3282" s="29" t="n">
        <v>0</v>
      </c>
      <c r="E3282" s="0" t="n">
        <v>74237</v>
      </c>
    </row>
    <row r="3283" customFormat="false" ht="12.75" hidden="false" customHeight="false" outlineLevel="0" collapsed="false">
      <c r="A3283" s="0" t="n">
        <v>9110</v>
      </c>
      <c r="B3283" s="0" t="n">
        <v>92156</v>
      </c>
      <c r="C3283" s="0" t="s">
        <v>3514</v>
      </c>
      <c r="D3283" s="29" t="n">
        <v>24000</v>
      </c>
      <c r="E3283" s="0" t="n">
        <v>92156</v>
      </c>
    </row>
    <row r="3284" customFormat="false" ht="12.75" hidden="false" customHeight="false" outlineLevel="0" collapsed="false">
      <c r="A3284" s="0" t="n">
        <v>10272</v>
      </c>
      <c r="B3284" s="0" t="n">
        <v>139064</v>
      </c>
      <c r="C3284" s="0" t="s">
        <v>3515</v>
      </c>
      <c r="D3284" s="29" t="n">
        <v>40000</v>
      </c>
      <c r="E3284" s="0" t="n">
        <v>139064</v>
      </c>
    </row>
    <row r="3285" customFormat="false" ht="12.75" hidden="false" customHeight="false" outlineLevel="0" collapsed="false">
      <c r="A3285" s="0" t="n">
        <v>5659</v>
      </c>
      <c r="B3285" s="0" t="n">
        <v>52163</v>
      </c>
      <c r="C3285" s="0" t="s">
        <v>3516</v>
      </c>
      <c r="D3285" s="29" t="n">
        <v>1600000</v>
      </c>
      <c r="E3285" s="0" t="n">
        <v>52163</v>
      </c>
    </row>
    <row r="3286" customFormat="false" ht="12.75" hidden="false" customHeight="false" outlineLevel="0" collapsed="false">
      <c r="A3286" s="0" t="n">
        <v>8378</v>
      </c>
      <c r="B3286" s="0" t="n">
        <v>58765</v>
      </c>
      <c r="C3286" s="0" t="s">
        <v>3517</v>
      </c>
      <c r="D3286" s="29" t="n">
        <v>800000</v>
      </c>
      <c r="E3286" s="0" t="n">
        <v>58765</v>
      </c>
    </row>
    <row r="3287" customFormat="false" ht="12.75" hidden="false" customHeight="false" outlineLevel="0" collapsed="false">
      <c r="A3287" s="0" t="n">
        <v>8974</v>
      </c>
      <c r="B3287" s="0" t="n">
        <v>86238</v>
      </c>
      <c r="C3287" s="0" t="s">
        <v>3518</v>
      </c>
      <c r="D3287" s="29" t="n">
        <v>0</v>
      </c>
      <c r="E3287" s="0" t="n">
        <v>86238</v>
      </c>
    </row>
    <row r="3288" customFormat="false" ht="12.75" hidden="false" customHeight="false" outlineLevel="0" collapsed="false">
      <c r="A3288" s="0" t="n">
        <v>8176</v>
      </c>
      <c r="B3288" s="0" t="n">
        <v>81673</v>
      </c>
      <c r="C3288" s="0" t="s">
        <v>3519</v>
      </c>
      <c r="D3288" s="29" t="n">
        <v>1198092</v>
      </c>
      <c r="E3288" s="0" t="n">
        <v>81673</v>
      </c>
    </row>
    <row r="3289" customFormat="false" ht="12.75" hidden="false" customHeight="false" outlineLevel="0" collapsed="false">
      <c r="A3289" s="0" t="n">
        <v>10273</v>
      </c>
      <c r="B3289" s="0" t="n">
        <v>139067</v>
      </c>
      <c r="C3289" s="0" t="s">
        <v>3520</v>
      </c>
      <c r="D3289" s="29" t="n">
        <v>40000</v>
      </c>
      <c r="E3289" s="0" t="n">
        <v>139067</v>
      </c>
    </row>
    <row r="3290" customFormat="false" ht="12.75" hidden="false" customHeight="false" outlineLevel="0" collapsed="false">
      <c r="A3290" s="0" t="n">
        <v>8417</v>
      </c>
      <c r="B3290" s="0" t="n">
        <v>48606</v>
      </c>
      <c r="C3290" s="0" t="s">
        <v>3521</v>
      </c>
      <c r="D3290" s="29" t="n">
        <v>5000000</v>
      </c>
      <c r="E3290" s="0" t="n">
        <v>48606</v>
      </c>
    </row>
    <row r="3291" customFormat="false" ht="12.75" hidden="false" customHeight="false" outlineLevel="0" collapsed="false">
      <c r="A3291" s="0" t="n">
        <v>7352</v>
      </c>
      <c r="B3291" s="0" t="n">
        <v>62759</v>
      </c>
      <c r="C3291" s="0" t="s">
        <v>3522</v>
      </c>
      <c r="D3291" s="29" t="n">
        <v>0</v>
      </c>
      <c r="E3291" s="0" t="n">
        <v>62759</v>
      </c>
    </row>
    <row r="3292" customFormat="false" ht="12.75" hidden="false" customHeight="false" outlineLevel="0" collapsed="false">
      <c r="A3292" s="0" t="n">
        <v>7558</v>
      </c>
      <c r="B3292" s="0" t="n">
        <v>9575</v>
      </c>
      <c r="C3292" s="0" t="s">
        <v>3523</v>
      </c>
      <c r="D3292" s="29" t="n">
        <v>1</v>
      </c>
      <c r="E3292" s="0" t="n">
        <v>9575</v>
      </c>
    </row>
    <row r="3293" customFormat="false" ht="12.75" hidden="false" customHeight="false" outlineLevel="0" collapsed="false">
      <c r="A3293" s="0" t="n">
        <v>5594</v>
      </c>
      <c r="B3293" s="0" t="n">
        <v>50989</v>
      </c>
      <c r="C3293" s="0" t="s">
        <v>3524</v>
      </c>
      <c r="D3293" s="29" t="n">
        <v>160000</v>
      </c>
      <c r="E3293" s="0" t="n">
        <v>50989</v>
      </c>
    </row>
    <row r="3294" customFormat="false" ht="12.75" hidden="false" customHeight="false" outlineLevel="0" collapsed="false">
      <c r="A3294" s="0" t="n">
        <v>8255</v>
      </c>
      <c r="B3294" s="0" t="n">
        <v>82574</v>
      </c>
      <c r="C3294" s="0" t="s">
        <v>3525</v>
      </c>
      <c r="D3294" s="29" t="n">
        <v>2491423</v>
      </c>
      <c r="E3294" s="0" t="n">
        <v>82574</v>
      </c>
    </row>
    <row r="3295" customFormat="false" ht="12.75" hidden="false" customHeight="false" outlineLevel="0" collapsed="false">
      <c r="A3295" s="0" t="n">
        <v>8850</v>
      </c>
      <c r="B3295" s="0" t="n">
        <v>89972</v>
      </c>
      <c r="C3295" s="0" t="s">
        <v>3526</v>
      </c>
      <c r="D3295" s="29" t="n">
        <v>150000</v>
      </c>
      <c r="E3295" s="0" t="n">
        <v>89972</v>
      </c>
    </row>
    <row r="3296" customFormat="false" ht="12.75" hidden="false" customHeight="false" outlineLevel="0" collapsed="false">
      <c r="A3296" s="0" t="n">
        <v>5343</v>
      </c>
      <c r="B3296" s="0" t="n">
        <v>11336</v>
      </c>
      <c r="C3296" s="0" t="s">
        <v>3527</v>
      </c>
      <c r="D3296" s="29" t="n">
        <v>7600000</v>
      </c>
      <c r="E3296" s="0" t="n">
        <v>11336</v>
      </c>
    </row>
    <row r="3297" customFormat="false" ht="12.75" hidden="false" customHeight="false" outlineLevel="0" collapsed="false">
      <c r="A3297" s="0" t="n">
        <v>9111</v>
      </c>
      <c r="B3297" s="0" t="n">
        <v>86172</v>
      </c>
      <c r="C3297" s="0" t="s">
        <v>3528</v>
      </c>
      <c r="D3297" s="29" t="n">
        <v>8000</v>
      </c>
      <c r="E3297" s="0" t="n">
        <v>86172</v>
      </c>
    </row>
    <row r="3298" customFormat="false" ht="12.75" hidden="false" customHeight="false" outlineLevel="0" collapsed="false">
      <c r="A3298" s="0" t="n">
        <v>10274</v>
      </c>
      <c r="B3298" s="0" t="n">
        <v>99857</v>
      </c>
      <c r="C3298" s="0" t="s">
        <v>3529</v>
      </c>
      <c r="D3298" s="29" t="n">
        <v>160000</v>
      </c>
      <c r="E3298" s="0" t="n">
        <v>99857</v>
      </c>
    </row>
    <row r="3299" customFormat="false" ht="12.75" hidden="false" customHeight="false" outlineLevel="0" collapsed="false">
      <c r="A3299" s="0" t="n">
        <v>5723</v>
      </c>
      <c r="B3299" s="0" t="n">
        <v>54253</v>
      </c>
      <c r="C3299" s="0" t="s">
        <v>3530</v>
      </c>
      <c r="D3299" s="29" t="n">
        <v>44534144</v>
      </c>
      <c r="E3299" s="0" t="n">
        <v>54253</v>
      </c>
    </row>
    <row r="3300" customFormat="false" ht="12.75" hidden="false" customHeight="false" outlineLevel="0" collapsed="false">
      <c r="A3300" s="0" t="n">
        <v>5803</v>
      </c>
      <c r="B3300" s="0" t="n">
        <v>56083</v>
      </c>
      <c r="C3300" s="0" t="s">
        <v>3531</v>
      </c>
      <c r="D3300" s="29" t="n">
        <v>0</v>
      </c>
      <c r="E3300" s="0" t="n">
        <v>56083</v>
      </c>
    </row>
    <row r="3301" customFormat="false" ht="12.75" hidden="false" customHeight="false" outlineLevel="0" collapsed="false">
      <c r="A3301" s="0" t="n">
        <v>6066</v>
      </c>
      <c r="B3301" s="0" t="n">
        <v>64808</v>
      </c>
      <c r="C3301" s="0" t="s">
        <v>3532</v>
      </c>
      <c r="D3301" s="29" t="n">
        <v>1000000</v>
      </c>
      <c r="E3301" s="0" t="n">
        <v>64808</v>
      </c>
    </row>
    <row r="3302" customFormat="false" ht="12.75" hidden="false" customHeight="false" outlineLevel="0" collapsed="false">
      <c r="A3302" s="0" t="n">
        <v>9584</v>
      </c>
      <c r="B3302" s="0" t="n">
        <v>64255</v>
      </c>
      <c r="C3302" s="0" t="s">
        <v>3533</v>
      </c>
      <c r="D3302" s="29" t="n">
        <v>1126151</v>
      </c>
      <c r="E3302" s="0" t="n">
        <v>64255</v>
      </c>
    </row>
    <row r="3303" customFormat="false" ht="12.75" hidden="false" customHeight="false" outlineLevel="0" collapsed="false">
      <c r="A3303" s="0" t="n">
        <v>6714</v>
      </c>
      <c r="B3303" s="0" t="n">
        <v>59211</v>
      </c>
      <c r="C3303" s="0" t="s">
        <v>3534</v>
      </c>
      <c r="D3303" s="29" t="n">
        <v>0</v>
      </c>
      <c r="E3303" s="0" t="n">
        <v>59211</v>
      </c>
    </row>
    <row r="3304" customFormat="false" ht="12.75" hidden="false" customHeight="false" outlineLevel="0" collapsed="false">
      <c r="A3304" s="0" t="n">
        <v>9112</v>
      </c>
      <c r="B3304" s="0" t="n">
        <v>82444</v>
      </c>
      <c r="C3304" s="0" t="s">
        <v>3535</v>
      </c>
      <c r="D3304" s="29" t="n">
        <v>8000</v>
      </c>
      <c r="E3304" s="0" t="n">
        <v>82444</v>
      </c>
    </row>
    <row r="3305" customFormat="false" ht="12.75" hidden="false" customHeight="false" outlineLevel="0" collapsed="false">
      <c r="A3305" s="0" t="n">
        <v>8053</v>
      </c>
      <c r="B3305" s="0" t="n">
        <v>66525</v>
      </c>
      <c r="C3305" s="0" t="s">
        <v>3536</v>
      </c>
      <c r="D3305" s="29" t="n">
        <v>1000000</v>
      </c>
      <c r="E3305" s="0" t="n">
        <v>66525</v>
      </c>
    </row>
    <row r="3306" customFormat="false" ht="12.75" hidden="false" customHeight="false" outlineLevel="0" collapsed="false">
      <c r="A3306" s="0" t="n">
        <v>7442</v>
      </c>
      <c r="B3306" s="0" t="n">
        <v>2970</v>
      </c>
      <c r="C3306" s="0" t="s">
        <v>311</v>
      </c>
      <c r="D3306" s="29" t="n">
        <v>179520</v>
      </c>
      <c r="E3306" s="0" t="n">
        <v>2970</v>
      </c>
    </row>
    <row r="3307" customFormat="false" ht="12.75" hidden="false" customHeight="false" outlineLevel="0" collapsed="false">
      <c r="A3307" s="0" t="n">
        <v>8672</v>
      </c>
      <c r="B3307" s="0" t="n">
        <v>2974</v>
      </c>
      <c r="C3307" s="0" t="s">
        <v>3537</v>
      </c>
      <c r="D3307" s="29" t="n">
        <v>104257</v>
      </c>
      <c r="E3307" s="0" t="n">
        <v>2974</v>
      </c>
    </row>
    <row r="3308" customFormat="false" ht="12.75" hidden="false" customHeight="false" outlineLevel="0" collapsed="false">
      <c r="A3308" s="0" t="n">
        <v>10030</v>
      </c>
      <c r="B3308" s="0" t="n">
        <v>111593</v>
      </c>
      <c r="C3308" s="0" t="s">
        <v>3538</v>
      </c>
      <c r="D3308" s="29" t="n">
        <v>0</v>
      </c>
      <c r="E3308" s="0" t="n">
        <v>111593</v>
      </c>
    </row>
    <row r="3309" customFormat="false" ht="12.75" hidden="false" customHeight="false" outlineLevel="0" collapsed="false">
      <c r="A3309" s="0" t="n">
        <v>10219</v>
      </c>
      <c r="B3309" s="0" t="n">
        <v>88571</v>
      </c>
      <c r="C3309" s="0" t="s">
        <v>3539</v>
      </c>
      <c r="D3309" s="29" t="n">
        <v>40000</v>
      </c>
      <c r="E3309" s="0" t="n">
        <v>88571</v>
      </c>
    </row>
    <row r="3310" customFormat="false" ht="12.75" hidden="false" customHeight="false" outlineLevel="0" collapsed="false">
      <c r="A3310" s="0" t="n">
        <v>5056</v>
      </c>
      <c r="B3310" s="0" t="n">
        <v>202</v>
      </c>
      <c r="C3310" s="0" t="s">
        <v>249</v>
      </c>
      <c r="D3310" s="29" t="n">
        <v>1323150</v>
      </c>
      <c r="E3310" s="0" t="n">
        <v>202</v>
      </c>
    </row>
    <row r="3311" customFormat="false" ht="12.75" hidden="false" customHeight="false" outlineLevel="0" collapsed="false">
      <c r="A3311" s="0" t="n">
        <v>5996</v>
      </c>
      <c r="B3311" s="0" t="n">
        <v>63051</v>
      </c>
      <c r="C3311" s="0" t="s">
        <v>3540</v>
      </c>
      <c r="D3311" s="29" t="n">
        <v>0</v>
      </c>
      <c r="E3311" s="0" t="n">
        <v>63051</v>
      </c>
    </row>
    <row r="3312" customFormat="false" ht="12.75" hidden="false" customHeight="false" outlineLevel="0" collapsed="false">
      <c r="A3312" s="0" t="n">
        <v>5645</v>
      </c>
      <c r="B3312" s="0" t="n">
        <v>51250</v>
      </c>
      <c r="C3312" s="0" t="s">
        <v>3541</v>
      </c>
      <c r="D3312" s="29" t="n">
        <v>0</v>
      </c>
      <c r="E3312" s="0" t="n">
        <v>51250</v>
      </c>
    </row>
    <row r="3313" customFormat="false" ht="12.75" hidden="false" customHeight="false" outlineLevel="0" collapsed="false">
      <c r="A3313" s="0" t="n">
        <v>6914</v>
      </c>
      <c r="B3313" s="0" t="n">
        <v>68909</v>
      </c>
      <c r="C3313" s="0" t="s">
        <v>3542</v>
      </c>
      <c r="D3313" s="29" t="n">
        <v>800000</v>
      </c>
      <c r="E3313" s="0" t="n">
        <v>68909</v>
      </c>
    </row>
    <row r="3314" customFormat="false" ht="12.75" hidden="false" customHeight="false" outlineLevel="0" collapsed="false">
      <c r="A3314" s="0" t="n">
        <v>5460</v>
      </c>
      <c r="B3314" s="0" t="n">
        <v>34376</v>
      </c>
      <c r="C3314" s="0" t="s">
        <v>3543</v>
      </c>
      <c r="D3314" s="29" t="n">
        <v>0</v>
      </c>
      <c r="E3314" s="0" t="n">
        <v>34376</v>
      </c>
    </row>
    <row r="3315" customFormat="false" ht="12.75" hidden="false" customHeight="false" outlineLevel="0" collapsed="false">
      <c r="A3315" s="0" t="n">
        <v>8657</v>
      </c>
      <c r="B3315" s="0" t="n">
        <v>85879</v>
      </c>
      <c r="C3315" s="0" t="s">
        <v>3544</v>
      </c>
      <c r="D3315" s="29" t="n">
        <v>1323842</v>
      </c>
      <c r="E3315" s="0" t="n">
        <v>85879</v>
      </c>
    </row>
    <row r="3316" customFormat="false" ht="12.75" hidden="false" customHeight="false" outlineLevel="0" collapsed="false">
      <c r="A3316" s="0" t="n">
        <v>7149</v>
      </c>
      <c r="B3316" s="0" t="n">
        <v>69160</v>
      </c>
      <c r="C3316" s="0" t="s">
        <v>3545</v>
      </c>
      <c r="D3316" s="29" t="n">
        <v>200000</v>
      </c>
      <c r="E3316" s="0" t="n">
        <v>69160</v>
      </c>
    </row>
    <row r="3317" customFormat="false" ht="12.75" hidden="false" customHeight="false" outlineLevel="0" collapsed="false">
      <c r="A3317" s="0" t="n">
        <v>6103</v>
      </c>
      <c r="B3317" s="0" t="n">
        <v>66063</v>
      </c>
      <c r="C3317" s="0" t="s">
        <v>3546</v>
      </c>
      <c r="D3317" s="29" t="n">
        <v>800000</v>
      </c>
      <c r="E3317" s="0" t="n">
        <v>66063</v>
      </c>
    </row>
    <row r="3318" customFormat="false" ht="12.75" hidden="false" customHeight="false" outlineLevel="0" collapsed="false">
      <c r="A3318" s="0" t="n">
        <v>10149</v>
      </c>
      <c r="B3318" s="0" t="n">
        <v>99653</v>
      </c>
      <c r="C3318" s="0" t="s">
        <v>3547</v>
      </c>
      <c r="D3318" s="29" t="n">
        <v>2000</v>
      </c>
      <c r="E3318" s="0" t="n">
        <v>99653</v>
      </c>
    </row>
    <row r="3319" customFormat="false" ht="12.75" hidden="false" customHeight="false" outlineLevel="0" collapsed="false">
      <c r="A3319" s="0" t="n">
        <v>8617</v>
      </c>
      <c r="B3319" s="0" t="n">
        <v>83371</v>
      </c>
      <c r="C3319" s="0" t="s">
        <v>3548</v>
      </c>
      <c r="D3319" s="29" t="n">
        <v>0</v>
      </c>
      <c r="E3319" s="0" t="n">
        <v>83371</v>
      </c>
    </row>
    <row r="3320" customFormat="false" ht="12.75" hidden="false" customHeight="false" outlineLevel="0" collapsed="false">
      <c r="A3320" s="0" t="n">
        <v>9359</v>
      </c>
      <c r="B3320" s="0" t="n">
        <v>94992</v>
      </c>
      <c r="C3320" s="0" t="s">
        <v>3549</v>
      </c>
      <c r="D3320" s="29" t="n">
        <v>80000</v>
      </c>
      <c r="E3320" s="0" t="n">
        <v>94992</v>
      </c>
    </row>
    <row r="3321" customFormat="false" ht="12.75" hidden="false" customHeight="false" outlineLevel="0" collapsed="false">
      <c r="A3321" s="0" t="n">
        <v>6773</v>
      </c>
      <c r="B3321" s="0" t="n">
        <v>56084</v>
      </c>
      <c r="C3321" s="0" t="s">
        <v>3550</v>
      </c>
      <c r="D3321" s="29" t="n">
        <v>1600000</v>
      </c>
      <c r="E3321" s="0" t="n">
        <v>56084</v>
      </c>
    </row>
    <row r="3322" customFormat="false" ht="12.75" hidden="false" customHeight="false" outlineLevel="0" collapsed="false">
      <c r="A3322" s="0" t="n">
        <v>9453</v>
      </c>
      <c r="B3322" s="0" t="n">
        <v>92296</v>
      </c>
      <c r="C3322" s="0" t="s">
        <v>3551</v>
      </c>
      <c r="D3322" s="29" t="n">
        <v>0</v>
      </c>
      <c r="E3322" s="0" t="n">
        <v>92296</v>
      </c>
    </row>
    <row r="3323" customFormat="false" ht="12.75" hidden="false" customHeight="false" outlineLevel="0" collapsed="false">
      <c r="A3323" s="0" t="n">
        <v>5628</v>
      </c>
      <c r="B3323" s="0" t="n">
        <v>51102</v>
      </c>
      <c r="C3323" s="0" t="s">
        <v>3552</v>
      </c>
      <c r="D3323" s="29" t="n">
        <v>0</v>
      </c>
      <c r="E3323" s="0" t="n">
        <v>51102</v>
      </c>
    </row>
    <row r="3324" customFormat="false" ht="12.75" hidden="false" customHeight="false" outlineLevel="0" collapsed="false">
      <c r="A3324" s="0" t="n">
        <v>5304</v>
      </c>
      <c r="B3324" s="0" t="n">
        <v>6218</v>
      </c>
      <c r="C3324" s="0" t="s">
        <v>463</v>
      </c>
      <c r="D3324" s="29" t="n">
        <v>2500000</v>
      </c>
      <c r="E3324" s="0" t="n">
        <v>6218</v>
      </c>
    </row>
    <row r="3325" customFormat="false" ht="12.75" hidden="false" customHeight="false" outlineLevel="0" collapsed="false">
      <c r="A3325" s="0" t="n">
        <v>9964</v>
      </c>
      <c r="B3325" s="0" t="n">
        <v>115069</v>
      </c>
      <c r="C3325" s="0" t="s">
        <v>3553</v>
      </c>
      <c r="D3325" s="29" t="n">
        <v>8000</v>
      </c>
      <c r="E3325" s="0" t="n">
        <v>115069</v>
      </c>
    </row>
    <row r="3326" customFormat="false" ht="12.75" hidden="false" customHeight="false" outlineLevel="0" collapsed="false">
      <c r="A3326" s="0" t="n">
        <v>8512</v>
      </c>
      <c r="B3326" s="0" t="n">
        <v>82456</v>
      </c>
      <c r="C3326" s="0" t="s">
        <v>3554</v>
      </c>
      <c r="D3326" s="29" t="n">
        <v>80000</v>
      </c>
      <c r="E3326" s="0" t="n">
        <v>82456</v>
      </c>
    </row>
    <row r="3327" customFormat="false" ht="12.75" hidden="false" customHeight="false" outlineLevel="0" collapsed="false">
      <c r="A3327" s="0" t="n">
        <v>5461</v>
      </c>
      <c r="B3327" s="0" t="n">
        <v>34407</v>
      </c>
      <c r="C3327" s="0" t="s">
        <v>3555</v>
      </c>
      <c r="D3327" s="29" t="n">
        <v>10000000</v>
      </c>
      <c r="E3327" s="0" t="n">
        <v>34407</v>
      </c>
    </row>
    <row r="3328" customFormat="false" ht="12.75" hidden="false" customHeight="false" outlineLevel="0" collapsed="false">
      <c r="A3328" s="0" t="n">
        <v>9115</v>
      </c>
      <c r="B3328" s="0" t="n">
        <v>93152</v>
      </c>
      <c r="C3328" s="0" t="s">
        <v>3556</v>
      </c>
      <c r="D3328" s="29" t="n">
        <v>24000</v>
      </c>
      <c r="E3328" s="0" t="n">
        <v>93152</v>
      </c>
    </row>
    <row r="3329" customFormat="false" ht="12.75" hidden="false" customHeight="false" outlineLevel="0" collapsed="false">
      <c r="A3329" s="0" t="n">
        <v>5886</v>
      </c>
      <c r="B3329" s="0" t="n">
        <v>58638</v>
      </c>
      <c r="C3329" s="0" t="s">
        <v>3557</v>
      </c>
      <c r="D3329" s="29" t="n">
        <v>2948134</v>
      </c>
      <c r="E3329" s="0" t="n">
        <v>58638</v>
      </c>
    </row>
    <row r="3330" customFormat="false" ht="12.75" hidden="false" customHeight="false" outlineLevel="0" collapsed="false">
      <c r="A3330" s="0" t="n">
        <v>8535</v>
      </c>
      <c r="B3330" s="0" t="n">
        <v>82861</v>
      </c>
      <c r="C3330" s="0" t="s">
        <v>3558</v>
      </c>
      <c r="D3330" s="29" t="n">
        <v>400000</v>
      </c>
      <c r="E3330" s="0" t="n">
        <v>82861</v>
      </c>
    </row>
    <row r="3331" customFormat="false" ht="12.75" hidden="false" customHeight="false" outlineLevel="0" collapsed="false">
      <c r="A3331" s="0" t="n">
        <v>9116</v>
      </c>
      <c r="B3331" s="0" t="n">
        <v>86163</v>
      </c>
      <c r="C3331" s="0" t="s">
        <v>3559</v>
      </c>
      <c r="D3331" s="29" t="n">
        <v>0</v>
      </c>
      <c r="E3331" s="0" t="n">
        <v>86163</v>
      </c>
    </row>
    <row r="3332" customFormat="false" ht="12.75" hidden="false" customHeight="false" outlineLevel="0" collapsed="false">
      <c r="A3332" s="0" t="n">
        <v>6576</v>
      </c>
      <c r="B3332" s="0" t="n">
        <v>60302</v>
      </c>
      <c r="C3332" s="0" t="s">
        <v>3560</v>
      </c>
      <c r="D3332" s="29" t="n">
        <v>25000</v>
      </c>
      <c r="E3332" s="0" t="n">
        <v>60302</v>
      </c>
    </row>
    <row r="3333" customFormat="false" ht="12.75" hidden="false" customHeight="false" outlineLevel="0" collapsed="false">
      <c r="A3333" s="0" t="n">
        <v>8450</v>
      </c>
      <c r="B3333" s="0" t="n">
        <v>76079</v>
      </c>
      <c r="C3333" s="0" t="s">
        <v>3561</v>
      </c>
      <c r="D3333" s="29" t="n">
        <v>5000000</v>
      </c>
      <c r="E3333" s="0" t="n">
        <v>76079</v>
      </c>
    </row>
    <row r="3334" customFormat="false" ht="12.75" hidden="false" customHeight="false" outlineLevel="0" collapsed="false">
      <c r="A3334" s="0" t="n">
        <v>5057</v>
      </c>
      <c r="B3334" s="0" t="n">
        <v>203</v>
      </c>
      <c r="C3334" s="0" t="s">
        <v>3562</v>
      </c>
      <c r="D3334" s="29" t="n">
        <v>100000</v>
      </c>
      <c r="E3334" s="0" t="n">
        <v>203</v>
      </c>
    </row>
    <row r="3335" customFormat="false" ht="12.75" hidden="false" customHeight="false" outlineLevel="0" collapsed="false">
      <c r="A3335" s="0" t="n">
        <v>5843</v>
      </c>
      <c r="B3335" s="0" t="n">
        <v>57491</v>
      </c>
      <c r="C3335" s="0" t="s">
        <v>3563</v>
      </c>
      <c r="D3335" s="29" t="n">
        <v>100000</v>
      </c>
      <c r="E3335" s="0" t="n">
        <v>57491</v>
      </c>
    </row>
    <row r="3336" customFormat="false" ht="12.75" hidden="false" customHeight="false" outlineLevel="0" collapsed="false">
      <c r="A3336" s="0" t="n">
        <v>8256</v>
      </c>
      <c r="B3336" s="0" t="n">
        <v>52728</v>
      </c>
      <c r="C3336" s="0" t="s">
        <v>3564</v>
      </c>
      <c r="D3336" s="29" t="n">
        <v>0</v>
      </c>
      <c r="E3336" s="0" t="n">
        <v>52728</v>
      </c>
    </row>
    <row r="3337" customFormat="false" ht="12.75" hidden="false" customHeight="false" outlineLevel="0" collapsed="false">
      <c r="A3337" s="0" t="n">
        <v>8257</v>
      </c>
      <c r="B3337" s="0" t="n">
        <v>23845</v>
      </c>
      <c r="C3337" s="0" t="s">
        <v>3565</v>
      </c>
      <c r="D3337" s="29" t="n">
        <v>640000</v>
      </c>
      <c r="E3337" s="0" t="n">
        <v>23845</v>
      </c>
    </row>
    <row r="3338" customFormat="false" ht="12.75" hidden="false" customHeight="false" outlineLevel="0" collapsed="false">
      <c r="A3338" s="0" t="n">
        <v>5808</v>
      </c>
      <c r="B3338" s="0" t="n">
        <v>56564</v>
      </c>
      <c r="C3338" s="0" t="s">
        <v>3566</v>
      </c>
      <c r="D3338" s="29" t="n">
        <v>0</v>
      </c>
      <c r="E3338" s="0" t="n">
        <v>56564</v>
      </c>
    </row>
    <row r="3339" customFormat="false" ht="12.75" hidden="false" customHeight="false" outlineLevel="0" collapsed="false">
      <c r="A3339" s="0" t="n">
        <v>7473</v>
      </c>
      <c r="B3339" s="0" t="n">
        <v>68836</v>
      </c>
      <c r="C3339" s="0" t="s">
        <v>3567</v>
      </c>
      <c r="D3339" s="29" t="n">
        <v>10000</v>
      </c>
      <c r="E3339" s="0" t="n">
        <v>68836</v>
      </c>
    </row>
    <row r="3340" customFormat="false" ht="12.75" hidden="false" customHeight="false" outlineLevel="0" collapsed="false">
      <c r="A3340" s="0" t="n">
        <v>5728</v>
      </c>
      <c r="B3340" s="0" t="n">
        <v>54413</v>
      </c>
      <c r="C3340" s="0" t="s">
        <v>3568</v>
      </c>
      <c r="D3340" s="29" t="n">
        <v>1807078</v>
      </c>
      <c r="E3340" s="0" t="n">
        <v>54413</v>
      </c>
    </row>
    <row r="3341" customFormat="false" ht="12.75" hidden="false" customHeight="false" outlineLevel="0" collapsed="false">
      <c r="A3341" s="0" t="n">
        <v>9659</v>
      </c>
      <c r="B3341" s="0" t="n">
        <v>98795</v>
      </c>
      <c r="C3341" s="0" t="s">
        <v>3569</v>
      </c>
      <c r="D3341" s="29" t="n">
        <v>4000</v>
      </c>
      <c r="E3341" s="0" t="n">
        <v>98795</v>
      </c>
    </row>
    <row r="3342" customFormat="false" ht="12.75" hidden="false" customHeight="false" outlineLevel="0" collapsed="false">
      <c r="A3342" s="0" t="n">
        <v>5775</v>
      </c>
      <c r="B3342" s="0" t="n">
        <v>55655</v>
      </c>
      <c r="C3342" s="0" t="s">
        <v>3570</v>
      </c>
      <c r="D3342" s="29" t="n">
        <v>0</v>
      </c>
      <c r="E3342" s="0" t="n">
        <v>55655</v>
      </c>
    </row>
    <row r="3343" customFormat="false" ht="12.75" hidden="false" customHeight="false" outlineLevel="0" collapsed="false">
      <c r="A3343" s="0" t="n">
        <v>9706</v>
      </c>
      <c r="B3343" s="0" t="n">
        <v>89848</v>
      </c>
      <c r="C3343" s="0" t="s">
        <v>3571</v>
      </c>
      <c r="D3343" s="29" t="n">
        <v>800000</v>
      </c>
      <c r="E3343" s="0" t="n">
        <v>89848</v>
      </c>
    </row>
    <row r="3344" customFormat="false" ht="12.75" hidden="false" customHeight="false" outlineLevel="0" collapsed="false">
      <c r="A3344" s="0" t="n">
        <v>5776</v>
      </c>
      <c r="B3344" s="0" t="n">
        <v>55657</v>
      </c>
      <c r="C3344" s="0" t="s">
        <v>3572</v>
      </c>
      <c r="D3344" s="29" t="n">
        <v>1200000</v>
      </c>
      <c r="E3344" s="0" t="n">
        <v>55657</v>
      </c>
    </row>
    <row r="3345" customFormat="false" ht="12.75" hidden="false" customHeight="false" outlineLevel="0" collapsed="false">
      <c r="A3345" s="0" t="n">
        <v>5787</v>
      </c>
      <c r="B3345" s="0" t="n">
        <v>55970</v>
      </c>
      <c r="C3345" s="0" t="s">
        <v>3573</v>
      </c>
      <c r="D3345" s="29" t="n">
        <v>400000</v>
      </c>
      <c r="E3345" s="0" t="n">
        <v>55970</v>
      </c>
    </row>
    <row r="3346" customFormat="false" ht="12.75" hidden="false" customHeight="false" outlineLevel="0" collapsed="false">
      <c r="A3346" s="0" t="n">
        <v>5058</v>
      </c>
      <c r="B3346" s="0" t="n">
        <v>207</v>
      </c>
      <c r="C3346" s="0" t="s">
        <v>3574</v>
      </c>
      <c r="D3346" s="29" t="n">
        <v>250000</v>
      </c>
      <c r="E3346" s="0" t="n">
        <v>207</v>
      </c>
    </row>
    <row r="3347" customFormat="false" ht="12.75" hidden="false" customHeight="false" outlineLevel="0" collapsed="false">
      <c r="A3347" s="0" t="n">
        <v>7525</v>
      </c>
      <c r="B3347" s="0" t="n">
        <v>52225</v>
      </c>
      <c r="C3347" s="0" t="s">
        <v>3575</v>
      </c>
      <c r="D3347" s="29" t="n">
        <v>1200000</v>
      </c>
      <c r="E3347" s="0" t="n">
        <v>52225</v>
      </c>
    </row>
    <row r="3348" customFormat="false" ht="12.75" hidden="false" customHeight="false" outlineLevel="0" collapsed="false">
      <c r="A3348" s="0" t="n">
        <v>7328</v>
      </c>
      <c r="B3348" s="0" t="n">
        <v>77252</v>
      </c>
      <c r="C3348" s="0" t="s">
        <v>251</v>
      </c>
      <c r="D3348" s="29" t="n">
        <v>200000</v>
      </c>
      <c r="E3348" s="0" t="n">
        <v>77252</v>
      </c>
    </row>
    <row r="3349" customFormat="false" ht="12.75" hidden="false" customHeight="false" outlineLevel="0" collapsed="false">
      <c r="A3349" s="0" t="n">
        <v>6668</v>
      </c>
      <c r="B3349" s="0" t="n">
        <v>51586</v>
      </c>
      <c r="C3349" s="0" t="s">
        <v>464</v>
      </c>
      <c r="D3349" s="29" t="n">
        <v>0</v>
      </c>
      <c r="E3349" s="0" t="n">
        <v>51586</v>
      </c>
    </row>
    <row r="3350" customFormat="false" ht="12.75" hidden="false" customHeight="false" outlineLevel="0" collapsed="false">
      <c r="A3350" s="0" t="n">
        <v>5059</v>
      </c>
      <c r="B3350" s="0" t="n">
        <v>208</v>
      </c>
      <c r="C3350" s="0" t="s">
        <v>122</v>
      </c>
      <c r="D3350" s="29" t="n">
        <v>2500000</v>
      </c>
      <c r="E3350" s="0" t="n">
        <v>208</v>
      </c>
    </row>
    <row r="3351" customFormat="false" ht="12.75" hidden="false" customHeight="false" outlineLevel="0" collapsed="false">
      <c r="A3351" s="0" t="n">
        <v>5697</v>
      </c>
      <c r="B3351" s="0" t="n">
        <v>53323</v>
      </c>
      <c r="C3351" s="0" t="s">
        <v>465</v>
      </c>
      <c r="D3351" s="29" t="n">
        <v>600000</v>
      </c>
      <c r="E3351" s="0" t="n">
        <v>53323</v>
      </c>
    </row>
    <row r="3352" customFormat="false" ht="12.75" hidden="false" customHeight="false" outlineLevel="0" collapsed="false">
      <c r="A3352" s="0" t="n">
        <v>7128</v>
      </c>
      <c r="B3352" s="0" t="n">
        <v>76387</v>
      </c>
      <c r="C3352" s="0" t="s">
        <v>3576</v>
      </c>
      <c r="D3352" s="29" t="n">
        <v>0</v>
      </c>
      <c r="E3352" s="0" t="n">
        <v>76387</v>
      </c>
    </row>
    <row r="3353" customFormat="false" ht="12.75" hidden="false" customHeight="false" outlineLevel="0" collapsed="false">
      <c r="A3353" s="0" t="n">
        <v>6805</v>
      </c>
      <c r="B3353" s="0" t="n">
        <v>74739</v>
      </c>
      <c r="C3353" s="0" t="s">
        <v>3577</v>
      </c>
      <c r="D3353" s="29" t="n">
        <v>0</v>
      </c>
      <c r="E3353" s="0" t="n">
        <v>74739</v>
      </c>
    </row>
    <row r="3354" customFormat="false" ht="12.75" hidden="false" customHeight="false" outlineLevel="0" collapsed="false">
      <c r="A3354" s="0" t="n">
        <v>8406</v>
      </c>
      <c r="B3354" s="0" t="n">
        <v>73698</v>
      </c>
      <c r="C3354" s="0" t="s">
        <v>3578</v>
      </c>
      <c r="D3354" s="29" t="n">
        <v>0</v>
      </c>
      <c r="E3354" s="0" t="n">
        <v>73698</v>
      </c>
    </row>
    <row r="3355" customFormat="false" ht="12.75" hidden="false" customHeight="false" outlineLevel="0" collapsed="false">
      <c r="A3355" s="0" t="n">
        <v>7094</v>
      </c>
      <c r="B3355" s="0" t="n">
        <v>3015</v>
      </c>
      <c r="C3355" s="0" t="s">
        <v>3579</v>
      </c>
      <c r="D3355" s="29" t="n">
        <v>1000000</v>
      </c>
      <c r="E3355" s="0" t="n">
        <v>3015</v>
      </c>
    </row>
    <row r="3356" customFormat="false" ht="12.75" hidden="false" customHeight="false" outlineLevel="0" collapsed="false">
      <c r="A3356" s="0" t="n">
        <v>5294</v>
      </c>
      <c r="B3356" s="0" t="n">
        <v>5697</v>
      </c>
      <c r="C3356" s="0" t="s">
        <v>3580</v>
      </c>
      <c r="D3356" s="29" t="n">
        <v>94078280</v>
      </c>
      <c r="E3356" s="0" t="n">
        <v>5697</v>
      </c>
    </row>
    <row r="3357" customFormat="false" ht="12.75" hidden="false" customHeight="false" outlineLevel="0" collapsed="false">
      <c r="A3357" s="0" t="n">
        <v>9849</v>
      </c>
      <c r="B3357" s="0" t="n">
        <v>101181</v>
      </c>
      <c r="C3357" s="0" t="s">
        <v>3581</v>
      </c>
      <c r="D3357" s="29" t="n">
        <v>1200000</v>
      </c>
      <c r="E3357" s="0" t="n">
        <v>101181</v>
      </c>
    </row>
    <row r="3358" customFormat="false" ht="12.75" hidden="false" customHeight="false" outlineLevel="0" collapsed="false">
      <c r="A3358" s="0" t="n">
        <v>5520</v>
      </c>
      <c r="B3358" s="0" t="n">
        <v>47793</v>
      </c>
      <c r="C3358" s="0" t="s">
        <v>3582</v>
      </c>
      <c r="D3358" s="29" t="n">
        <v>0</v>
      </c>
      <c r="E3358" s="0" t="n">
        <v>47793</v>
      </c>
    </row>
    <row r="3359" customFormat="false" ht="12.75" hidden="false" customHeight="false" outlineLevel="0" collapsed="false">
      <c r="A3359" s="0" t="n">
        <v>5317</v>
      </c>
      <c r="B3359" s="0" t="n">
        <v>9580</v>
      </c>
      <c r="C3359" s="0" t="s">
        <v>3583</v>
      </c>
      <c r="D3359" s="29" t="n">
        <v>80000</v>
      </c>
      <c r="E3359" s="0" t="n">
        <v>9580</v>
      </c>
    </row>
    <row r="3360" customFormat="false" ht="12.75" hidden="false" customHeight="false" outlineLevel="0" collapsed="false">
      <c r="A3360" s="0" t="n">
        <v>8517</v>
      </c>
      <c r="B3360" s="0" t="n">
        <v>83038</v>
      </c>
      <c r="C3360" s="0" t="s">
        <v>3584</v>
      </c>
      <c r="D3360" s="29" t="n">
        <v>70551</v>
      </c>
      <c r="E3360" s="0" t="n">
        <v>83038</v>
      </c>
    </row>
    <row r="3361" customFormat="false" ht="12.75" hidden="false" customHeight="false" outlineLevel="0" collapsed="false">
      <c r="A3361" s="0" t="n">
        <v>5251</v>
      </c>
      <c r="B3361" s="0" t="n">
        <v>4151</v>
      </c>
      <c r="C3361" s="0" t="s">
        <v>3585</v>
      </c>
      <c r="D3361" s="29" t="n">
        <v>0</v>
      </c>
      <c r="E3361" s="0" t="n">
        <v>4151</v>
      </c>
    </row>
    <row r="3362" customFormat="false" ht="12.75" hidden="false" customHeight="false" outlineLevel="0" collapsed="false">
      <c r="A3362" s="0" t="n">
        <v>10317</v>
      </c>
      <c r="C3362" s="0" t="s">
        <v>3586</v>
      </c>
    </row>
    <row r="3363" customFormat="false" ht="12.75" hidden="false" customHeight="false" outlineLevel="0" collapsed="false">
      <c r="A3363" s="0" t="n">
        <v>8819</v>
      </c>
      <c r="B3363" s="0" t="n">
        <v>74822</v>
      </c>
      <c r="C3363" s="0" t="s">
        <v>3587</v>
      </c>
      <c r="D3363" s="29" t="n">
        <v>2500000</v>
      </c>
      <c r="E3363" s="0" t="n">
        <v>74822</v>
      </c>
    </row>
    <row r="3364" customFormat="false" ht="12.75" hidden="false" customHeight="false" outlineLevel="0" collapsed="false">
      <c r="A3364" s="0" t="n">
        <v>5463</v>
      </c>
      <c r="B3364" s="0" t="n">
        <v>34488</v>
      </c>
      <c r="C3364" s="0" t="s">
        <v>466</v>
      </c>
      <c r="D3364" s="29" t="n">
        <v>5698791</v>
      </c>
      <c r="E3364" s="0" t="n">
        <v>34488</v>
      </c>
    </row>
    <row r="3365" customFormat="false" ht="12.75" hidden="false" customHeight="false" outlineLevel="0" collapsed="false">
      <c r="A3365" s="0" t="n">
        <v>8560</v>
      </c>
      <c r="B3365" s="0" t="n">
        <v>74827</v>
      </c>
      <c r="C3365" s="0" t="s">
        <v>261</v>
      </c>
      <c r="D3365" s="29" t="n">
        <v>1000000</v>
      </c>
      <c r="E3365" s="0" t="n">
        <v>74827</v>
      </c>
    </row>
    <row r="3366" customFormat="false" ht="12.75" hidden="false" customHeight="false" outlineLevel="0" collapsed="false">
      <c r="A3366" s="0" t="n">
        <v>5245</v>
      </c>
      <c r="B3366" s="0" t="n">
        <v>3947</v>
      </c>
      <c r="C3366" s="0" t="s">
        <v>259</v>
      </c>
      <c r="D3366" s="29" t="n">
        <v>86875738</v>
      </c>
      <c r="E3366" s="0" t="n">
        <v>3947</v>
      </c>
    </row>
    <row r="3367" customFormat="false" ht="12.75" hidden="false" customHeight="false" outlineLevel="0" collapsed="false">
      <c r="A3367" s="0" t="n">
        <v>5709</v>
      </c>
      <c r="B3367" s="0" t="n">
        <v>53955</v>
      </c>
      <c r="C3367" s="0" t="s">
        <v>3588</v>
      </c>
      <c r="D3367" s="29" t="n">
        <v>15000000</v>
      </c>
      <c r="E3367" s="0" t="n">
        <v>53955</v>
      </c>
    </row>
    <row r="3368" customFormat="false" ht="12.75" hidden="false" customHeight="false" outlineLevel="0" collapsed="false">
      <c r="A3368" s="0" t="n">
        <v>8810</v>
      </c>
      <c r="B3368" s="0" t="n">
        <v>91590</v>
      </c>
      <c r="C3368" s="0" t="s">
        <v>3589</v>
      </c>
      <c r="D3368" s="29" t="n">
        <v>0</v>
      </c>
      <c r="E3368" s="0" t="n">
        <v>91590</v>
      </c>
    </row>
    <row r="3369" customFormat="false" ht="12.75" hidden="false" customHeight="false" outlineLevel="0" collapsed="false">
      <c r="A3369" s="0" t="n">
        <v>5815</v>
      </c>
      <c r="B3369" s="0" t="n">
        <v>56767</v>
      </c>
      <c r="C3369" s="0" t="s">
        <v>3590</v>
      </c>
      <c r="D3369" s="29" t="n">
        <v>0</v>
      </c>
      <c r="E3369" s="0" t="n">
        <v>56767</v>
      </c>
    </row>
    <row r="3370" customFormat="false" ht="12.75" hidden="false" customHeight="false" outlineLevel="0" collapsed="false">
      <c r="A3370" s="0" t="n">
        <v>5596</v>
      </c>
      <c r="B3370" s="0" t="n">
        <v>50993</v>
      </c>
      <c r="C3370" s="0" t="s">
        <v>3591</v>
      </c>
      <c r="D3370" s="29" t="n">
        <v>0</v>
      </c>
      <c r="E3370" s="0" t="n">
        <v>50993</v>
      </c>
    </row>
    <row r="3371" customFormat="false" ht="12.75" hidden="false" customHeight="false" outlineLevel="0" collapsed="false">
      <c r="A3371" s="0" t="n">
        <v>5219</v>
      </c>
      <c r="B3371" s="0" t="n">
        <v>3022</v>
      </c>
      <c r="C3371" s="0" t="s">
        <v>84</v>
      </c>
      <c r="D3371" s="29" t="n">
        <v>79367825</v>
      </c>
      <c r="E3371" s="0" t="n">
        <v>3022</v>
      </c>
    </row>
    <row r="3372" customFormat="false" ht="12.75" hidden="false" customHeight="false" outlineLevel="0" collapsed="false">
      <c r="A3372" s="0" t="n">
        <v>8530</v>
      </c>
      <c r="B3372" s="0" t="n">
        <v>51156</v>
      </c>
      <c r="C3372" s="0" t="s">
        <v>3592</v>
      </c>
      <c r="D3372" s="29" t="n">
        <v>0</v>
      </c>
      <c r="E3372" s="0" t="n">
        <v>51156</v>
      </c>
    </row>
    <row r="3373" customFormat="false" ht="12.75" hidden="false" customHeight="false" outlineLevel="0" collapsed="false">
      <c r="A3373" s="0" t="n">
        <v>5838</v>
      </c>
      <c r="B3373" s="0" t="n">
        <v>57325</v>
      </c>
      <c r="C3373" s="0" t="s">
        <v>3593</v>
      </c>
      <c r="D3373" s="29" t="n">
        <v>0</v>
      </c>
      <c r="E3373" s="0" t="n">
        <v>57325</v>
      </c>
    </row>
    <row r="3374" customFormat="false" ht="12.75" hidden="false" customHeight="false" outlineLevel="0" collapsed="false">
      <c r="A3374" s="0" t="n">
        <v>5833</v>
      </c>
      <c r="B3374" s="0" t="n">
        <v>57244</v>
      </c>
      <c r="C3374" s="0" t="s">
        <v>3594</v>
      </c>
      <c r="D3374" s="29" t="n">
        <v>0</v>
      </c>
      <c r="E3374" s="0" t="n">
        <v>57244</v>
      </c>
    </row>
    <row r="3375" customFormat="false" ht="12.75" hidden="false" customHeight="false" outlineLevel="0" collapsed="false">
      <c r="A3375" s="0" t="n">
        <v>5318</v>
      </c>
      <c r="B3375" s="0" t="n">
        <v>9637</v>
      </c>
      <c r="C3375" s="0" t="s">
        <v>3595</v>
      </c>
      <c r="D3375" s="29" t="n">
        <v>100000000</v>
      </c>
      <c r="E3375" s="0" t="n">
        <v>9637</v>
      </c>
    </row>
    <row r="3376" customFormat="false" ht="12.75" hidden="false" customHeight="false" outlineLevel="0" collapsed="false">
      <c r="A3376" s="0" t="n">
        <v>5220</v>
      </c>
      <c r="B3376" s="0" t="n">
        <v>3028</v>
      </c>
      <c r="C3376" s="0" t="s">
        <v>3596</v>
      </c>
      <c r="D3376" s="29" t="n">
        <v>0</v>
      </c>
      <c r="E3376" s="0" t="n">
        <v>3028</v>
      </c>
    </row>
    <row r="3377" customFormat="false" ht="12.75" hidden="false" customHeight="false" outlineLevel="0" collapsed="false">
      <c r="A3377" s="0" t="n">
        <v>10357</v>
      </c>
      <c r="B3377" s="0" t="n">
        <v>132985</v>
      </c>
      <c r="C3377" s="0" t="s">
        <v>3597</v>
      </c>
      <c r="D3377" s="29" t="n">
        <v>280000</v>
      </c>
      <c r="E3377" s="0" t="n">
        <v>132985</v>
      </c>
    </row>
    <row r="3378" customFormat="false" ht="12.75" hidden="false" customHeight="false" outlineLevel="0" collapsed="false">
      <c r="A3378" s="0" t="n">
        <v>6876</v>
      </c>
      <c r="B3378" s="0" t="n">
        <v>56053</v>
      </c>
      <c r="C3378" s="0" t="s">
        <v>3598</v>
      </c>
      <c r="D3378" s="29" t="n">
        <v>10000</v>
      </c>
      <c r="E3378" s="0" t="n">
        <v>56053</v>
      </c>
    </row>
    <row r="3379" customFormat="false" ht="12.75" hidden="false" customHeight="false" outlineLevel="0" collapsed="false">
      <c r="A3379" s="0" t="n">
        <v>10068</v>
      </c>
      <c r="B3379" s="0" t="n">
        <v>131775</v>
      </c>
      <c r="C3379" s="0" t="s">
        <v>3599</v>
      </c>
      <c r="D3379" s="29" t="n">
        <v>100000000</v>
      </c>
      <c r="E3379" s="0" t="n">
        <v>131775</v>
      </c>
    </row>
    <row r="3380" customFormat="false" ht="12.75" hidden="false" customHeight="false" outlineLevel="0" collapsed="false">
      <c r="A3380" s="0" t="n">
        <v>10390</v>
      </c>
      <c r="B3380" s="0" t="n">
        <v>34526</v>
      </c>
      <c r="C3380" s="0" t="s">
        <v>3600</v>
      </c>
      <c r="D3380" s="29" t="n">
        <v>0</v>
      </c>
      <c r="E3380" s="0" t="n">
        <v>34526</v>
      </c>
    </row>
    <row r="3381" customFormat="false" ht="12.75" hidden="false" customHeight="false" outlineLevel="0" collapsed="false">
      <c r="A3381" s="0" t="n">
        <v>9272</v>
      </c>
      <c r="B3381" s="0" t="n">
        <v>71353</v>
      </c>
      <c r="C3381" s="0" t="s">
        <v>3601</v>
      </c>
      <c r="D3381" s="29" t="n">
        <v>40000</v>
      </c>
      <c r="E3381" s="0" t="n">
        <v>71353</v>
      </c>
    </row>
    <row r="3382" customFormat="false" ht="12.75" hidden="false" customHeight="false" outlineLevel="0" collapsed="false">
      <c r="A3382" s="0" t="n">
        <v>5222</v>
      </c>
      <c r="B3382" s="0" t="n">
        <v>3043</v>
      </c>
      <c r="C3382" s="0" t="s">
        <v>3602</v>
      </c>
      <c r="D3382" s="29" t="n">
        <v>0</v>
      </c>
      <c r="E3382" s="0" t="n">
        <v>3043</v>
      </c>
    </row>
    <row r="3383" customFormat="false" ht="12.75" hidden="false" customHeight="false" outlineLevel="0" collapsed="false">
      <c r="A3383" s="0" t="n">
        <v>9418</v>
      </c>
      <c r="B3383" s="0" t="n">
        <v>58085</v>
      </c>
      <c r="C3383" s="0" t="s">
        <v>3603</v>
      </c>
      <c r="D3383" s="29" t="n">
        <v>0</v>
      </c>
      <c r="E3383" s="0" t="n">
        <v>58085</v>
      </c>
    </row>
    <row r="3384" customFormat="false" ht="12.75" hidden="false" customHeight="false" outlineLevel="0" collapsed="false">
      <c r="A3384" s="0" t="n">
        <v>8343</v>
      </c>
      <c r="B3384" s="0" t="n">
        <v>9646</v>
      </c>
      <c r="C3384" s="0" t="s">
        <v>3604</v>
      </c>
      <c r="D3384" s="29" t="n">
        <v>400000</v>
      </c>
      <c r="E3384" s="0" t="n">
        <v>9646</v>
      </c>
    </row>
    <row r="3385" customFormat="false" ht="12.75" hidden="false" customHeight="false" outlineLevel="0" collapsed="false">
      <c r="A3385" s="0" t="n">
        <v>10379</v>
      </c>
      <c r="B3385" s="0" t="n">
        <v>154783</v>
      </c>
      <c r="C3385" s="0" t="s">
        <v>3605</v>
      </c>
      <c r="D3385" s="29" t="n">
        <v>100000000</v>
      </c>
      <c r="E3385" s="0" t="n">
        <v>154783</v>
      </c>
    </row>
    <row r="3386" customFormat="false" ht="12.75" hidden="false" customHeight="false" outlineLevel="0" collapsed="false">
      <c r="A3386" s="0" t="n">
        <v>5418</v>
      </c>
      <c r="B3386" s="0" t="n">
        <v>26755</v>
      </c>
      <c r="C3386" s="0" t="s">
        <v>3606</v>
      </c>
      <c r="D3386" s="29" t="n">
        <v>0</v>
      </c>
      <c r="E3386" s="0" t="n">
        <v>26755</v>
      </c>
    </row>
    <row r="3387" customFormat="false" ht="12.75" hidden="false" customHeight="false" outlineLevel="0" collapsed="false">
      <c r="A3387" s="0" t="n">
        <v>5223</v>
      </c>
      <c r="B3387" s="0" t="n">
        <v>3047</v>
      </c>
      <c r="C3387" s="0" t="s">
        <v>3607</v>
      </c>
      <c r="D3387" s="29" t="n">
        <v>0</v>
      </c>
      <c r="E3387" s="0" t="n">
        <v>3047</v>
      </c>
    </row>
    <row r="3388" customFormat="false" ht="12.75" hidden="false" customHeight="false" outlineLevel="0" collapsed="false">
      <c r="A3388" s="0" t="n">
        <v>6485</v>
      </c>
      <c r="B3388" s="0" t="n">
        <v>70730</v>
      </c>
      <c r="C3388" s="0" t="s">
        <v>236</v>
      </c>
      <c r="D3388" s="29" t="n">
        <v>150000</v>
      </c>
      <c r="E3388" s="0" t="n">
        <v>70730</v>
      </c>
    </row>
    <row r="3389" customFormat="false" ht="12.75" hidden="false" customHeight="false" outlineLevel="0" collapsed="false">
      <c r="A3389" s="0" t="n">
        <v>9604</v>
      </c>
      <c r="B3389" s="0" t="n">
        <v>3060</v>
      </c>
      <c r="C3389" s="0" t="s">
        <v>3608</v>
      </c>
      <c r="D3389" s="29" t="n">
        <v>50000</v>
      </c>
      <c r="E3389" s="0" t="n">
        <v>3060</v>
      </c>
    </row>
    <row r="3390" customFormat="false" ht="12.75" hidden="false" customHeight="false" outlineLevel="0" collapsed="false">
      <c r="A3390" s="0" t="n">
        <v>6784</v>
      </c>
      <c r="B3390" s="0" t="n">
        <v>34566</v>
      </c>
      <c r="C3390" s="0" t="s">
        <v>170</v>
      </c>
      <c r="D3390" s="29" t="n">
        <v>250000</v>
      </c>
      <c r="E3390" s="0" t="n">
        <v>34566</v>
      </c>
    </row>
    <row r="3391" customFormat="false" ht="12.75" hidden="false" customHeight="false" outlineLevel="0" collapsed="false">
      <c r="A3391" s="0" t="n">
        <v>5764</v>
      </c>
      <c r="B3391" s="0" t="n">
        <v>55489</v>
      </c>
      <c r="C3391" s="0" t="s">
        <v>3609</v>
      </c>
      <c r="D3391" s="29" t="n">
        <v>0</v>
      </c>
      <c r="E3391" s="0" t="n">
        <v>55489</v>
      </c>
    </row>
    <row r="3392" customFormat="false" ht="12.75" hidden="false" customHeight="false" outlineLevel="0" collapsed="false">
      <c r="A3392" s="0" t="n">
        <v>9628</v>
      </c>
      <c r="B3392" s="0" t="n">
        <v>83587</v>
      </c>
      <c r="C3392" s="0" t="s">
        <v>3610</v>
      </c>
      <c r="D3392" s="29" t="n">
        <v>10000000</v>
      </c>
      <c r="E3392" s="0" t="n">
        <v>83587</v>
      </c>
    </row>
    <row r="3393" customFormat="false" ht="12.75" hidden="false" customHeight="false" outlineLevel="0" collapsed="false">
      <c r="A3393" s="0" t="n">
        <v>9118</v>
      </c>
      <c r="B3393" s="0" t="n">
        <v>86721</v>
      </c>
      <c r="C3393" s="0" t="s">
        <v>3611</v>
      </c>
      <c r="D3393" s="29" t="n">
        <v>20000</v>
      </c>
      <c r="E3393" s="0" t="n">
        <v>86721</v>
      </c>
    </row>
    <row r="3394" customFormat="false" ht="12.75" hidden="false" customHeight="false" outlineLevel="0" collapsed="false">
      <c r="A3394" s="0" t="n">
        <v>5981</v>
      </c>
      <c r="B3394" s="0" t="n">
        <v>62420</v>
      </c>
      <c r="C3394" s="0" t="s">
        <v>3612</v>
      </c>
      <c r="D3394" s="29" t="n">
        <v>100000</v>
      </c>
      <c r="E3394" s="0" t="n">
        <v>62420</v>
      </c>
    </row>
    <row r="3395" customFormat="false" ht="12.75" hidden="false" customHeight="false" outlineLevel="0" collapsed="false">
      <c r="A3395" s="0" t="n">
        <v>5909</v>
      </c>
      <c r="B3395" s="0" t="n">
        <v>59331</v>
      </c>
      <c r="C3395" s="0" t="s">
        <v>3613</v>
      </c>
      <c r="D3395" s="29" t="n">
        <v>0</v>
      </c>
      <c r="E3395" s="0" t="n">
        <v>59331</v>
      </c>
    </row>
    <row r="3396" customFormat="false" ht="12.75" hidden="false" customHeight="false" outlineLevel="0" collapsed="false">
      <c r="A3396" s="0" t="n">
        <v>8645</v>
      </c>
      <c r="B3396" s="0" t="n">
        <v>54087</v>
      </c>
      <c r="C3396" s="0" t="s">
        <v>3614</v>
      </c>
      <c r="D3396" s="29" t="n">
        <v>10000000</v>
      </c>
      <c r="E3396" s="0" t="n">
        <v>54087</v>
      </c>
    </row>
    <row r="3397" customFormat="false" ht="12.75" hidden="false" customHeight="false" outlineLevel="0" collapsed="false">
      <c r="A3397" s="0" t="n">
        <v>8071</v>
      </c>
      <c r="B3397" s="0" t="n">
        <v>57866</v>
      </c>
      <c r="C3397" s="0" t="s">
        <v>3615</v>
      </c>
      <c r="D3397" s="29" t="n">
        <v>2500000</v>
      </c>
      <c r="E3397" s="0" t="n">
        <v>57866</v>
      </c>
    </row>
    <row r="3398" customFormat="false" ht="12.75" hidden="false" customHeight="false" outlineLevel="0" collapsed="false">
      <c r="A3398" s="0" t="n">
        <v>7487</v>
      </c>
      <c r="B3398" s="0" t="n">
        <v>54619</v>
      </c>
      <c r="C3398" s="0" t="s">
        <v>3616</v>
      </c>
      <c r="D3398" s="29" t="n">
        <v>0</v>
      </c>
      <c r="E3398" s="0" t="n">
        <v>54619</v>
      </c>
    </row>
    <row r="3399" customFormat="false" ht="12.75" hidden="false" customHeight="false" outlineLevel="0" collapsed="false">
      <c r="A3399" s="0" t="n">
        <v>5011</v>
      </c>
      <c r="B3399" s="0" t="n">
        <v>41</v>
      </c>
      <c r="C3399" s="0" t="s">
        <v>277</v>
      </c>
      <c r="D3399" s="29" t="n">
        <v>12114735</v>
      </c>
      <c r="E3399" s="0" t="n">
        <v>41</v>
      </c>
    </row>
    <row r="3400" customFormat="false" ht="12.75" hidden="false" customHeight="false" outlineLevel="0" collapsed="false">
      <c r="A3400" s="0" t="n">
        <v>5273</v>
      </c>
      <c r="B3400" s="0" t="n">
        <v>5280</v>
      </c>
      <c r="C3400" s="0" t="s">
        <v>111</v>
      </c>
      <c r="D3400" s="29" t="n">
        <v>193437510</v>
      </c>
      <c r="E3400" s="0" t="n">
        <v>5280</v>
      </c>
    </row>
    <row r="3401" customFormat="false" ht="12.75" hidden="false" customHeight="false" outlineLevel="0" collapsed="false">
      <c r="A3401" s="0" t="n">
        <v>5117</v>
      </c>
      <c r="B3401" s="0" t="n">
        <v>928</v>
      </c>
      <c r="C3401" s="0" t="s">
        <v>3617</v>
      </c>
      <c r="D3401" s="29" t="n">
        <v>5000000</v>
      </c>
      <c r="E3401" s="0" t="n">
        <v>928</v>
      </c>
    </row>
    <row r="3402" customFormat="false" ht="12.75" hidden="false" customHeight="false" outlineLevel="0" collapsed="false">
      <c r="A3402" s="0" t="n">
        <v>9776</v>
      </c>
      <c r="B3402" s="0" t="n">
        <v>101712</v>
      </c>
      <c r="C3402" s="0" t="s">
        <v>3618</v>
      </c>
      <c r="D3402" s="29" t="n">
        <v>8000</v>
      </c>
      <c r="E3402" s="0" t="n">
        <v>101712</v>
      </c>
    </row>
    <row r="3403" customFormat="false" ht="12.75" hidden="false" customHeight="false" outlineLevel="0" collapsed="false">
      <c r="A3403" s="0" t="n">
        <v>6650</v>
      </c>
      <c r="B3403" s="0" t="n">
        <v>35578</v>
      </c>
      <c r="C3403" s="0" t="s">
        <v>467</v>
      </c>
      <c r="D3403" s="29" t="n">
        <v>900000</v>
      </c>
      <c r="E3403" s="0" t="n">
        <v>35578</v>
      </c>
    </row>
    <row r="3404" customFormat="false" ht="12.75" hidden="false" customHeight="false" outlineLevel="0" collapsed="false">
      <c r="A3404" s="0" t="n">
        <v>9611</v>
      </c>
      <c r="B3404" s="0" t="n">
        <v>98029</v>
      </c>
      <c r="C3404" s="0" t="s">
        <v>3619</v>
      </c>
      <c r="D3404" s="29" t="n">
        <v>0</v>
      </c>
      <c r="E3404" s="0" t="n">
        <v>98029</v>
      </c>
    </row>
    <row r="3405" customFormat="false" ht="12.75" hidden="false" customHeight="false" outlineLevel="0" collapsed="false">
      <c r="A3405" s="0" t="n">
        <v>9585</v>
      </c>
      <c r="B3405" s="0" t="n">
        <v>92829</v>
      </c>
      <c r="C3405" s="0" t="s">
        <v>3620</v>
      </c>
      <c r="D3405" s="29" t="n">
        <v>4397195</v>
      </c>
      <c r="E3405" s="0" t="n">
        <v>92829</v>
      </c>
    </row>
    <row r="3406" customFormat="false" ht="12.75" hidden="false" customHeight="false" outlineLevel="0" collapsed="false">
      <c r="A3406" s="0" t="n">
        <v>9323</v>
      </c>
      <c r="B3406" s="0" t="n">
        <v>87100</v>
      </c>
      <c r="C3406" s="0" t="s">
        <v>3621</v>
      </c>
      <c r="D3406" s="29" t="n">
        <v>0</v>
      </c>
      <c r="E3406" s="0" t="n">
        <v>87100</v>
      </c>
    </row>
    <row r="3407" customFormat="false" ht="12.75" hidden="false" customHeight="false" outlineLevel="0" collapsed="false">
      <c r="A3407" s="0" t="n">
        <v>9777</v>
      </c>
      <c r="B3407" s="0" t="n">
        <v>52309</v>
      </c>
      <c r="C3407" s="0" t="s">
        <v>3622</v>
      </c>
      <c r="D3407" s="29" t="n">
        <v>800000</v>
      </c>
      <c r="E3407" s="0" t="n">
        <v>52309</v>
      </c>
    </row>
    <row r="3408" customFormat="false" ht="12.75" hidden="false" customHeight="false" outlineLevel="0" collapsed="false">
      <c r="A3408" s="0" t="n">
        <v>9969</v>
      </c>
      <c r="B3408" s="0" t="n">
        <v>115077</v>
      </c>
      <c r="C3408" s="0" t="s">
        <v>3623</v>
      </c>
      <c r="D3408" s="29" t="n">
        <v>0</v>
      </c>
      <c r="E3408" s="0" t="n">
        <v>115077</v>
      </c>
    </row>
    <row r="3409" customFormat="false" ht="12.75" hidden="false" customHeight="false" outlineLevel="0" collapsed="false">
      <c r="A3409" s="0" t="n">
        <v>8536</v>
      </c>
      <c r="B3409" s="0" t="n">
        <v>83355</v>
      </c>
      <c r="C3409" s="0" t="s">
        <v>3624</v>
      </c>
      <c r="D3409" s="29" t="n">
        <v>40000</v>
      </c>
      <c r="E3409" s="0" t="n">
        <v>83355</v>
      </c>
    </row>
    <row r="3410" customFormat="false" ht="12.75" hidden="false" customHeight="false" outlineLevel="0" collapsed="false">
      <c r="A3410" s="0" t="n">
        <v>8540</v>
      </c>
      <c r="B3410" s="0" t="n">
        <v>82966</v>
      </c>
      <c r="C3410" s="0" t="s">
        <v>3625</v>
      </c>
      <c r="D3410" s="29" t="n">
        <v>0</v>
      </c>
      <c r="E3410" s="0" t="n">
        <v>82966</v>
      </c>
    </row>
    <row r="3411" customFormat="false" ht="12.75" hidden="false" customHeight="false" outlineLevel="0" collapsed="false">
      <c r="A3411" s="0" t="n">
        <v>5839</v>
      </c>
      <c r="B3411" s="0" t="n">
        <v>57334</v>
      </c>
      <c r="C3411" s="0" t="s">
        <v>3626</v>
      </c>
      <c r="D3411" s="29" t="n">
        <v>0</v>
      </c>
      <c r="E3411" s="0" t="n">
        <v>57334</v>
      </c>
    </row>
    <row r="3412" customFormat="false" ht="12.75" hidden="false" customHeight="false" outlineLevel="0" collapsed="false">
      <c r="A3412" s="0" t="n">
        <v>5804</v>
      </c>
      <c r="B3412" s="0" t="n">
        <v>56148</v>
      </c>
      <c r="C3412" s="0" t="s">
        <v>468</v>
      </c>
      <c r="D3412" s="29" t="n">
        <v>600000</v>
      </c>
      <c r="E3412" s="0" t="n">
        <v>56148</v>
      </c>
    </row>
    <row r="3413" customFormat="false" ht="12.75" hidden="false" customHeight="false" outlineLevel="0" collapsed="false">
      <c r="A3413" s="0" t="n">
        <v>10021</v>
      </c>
      <c r="B3413" s="0" t="n">
        <v>96534</v>
      </c>
      <c r="C3413" s="0" t="s">
        <v>3627</v>
      </c>
      <c r="D3413" s="29" t="n">
        <v>0</v>
      </c>
      <c r="E3413" s="0" t="n">
        <v>96534</v>
      </c>
    </row>
    <row r="3414" customFormat="false" ht="12.75" hidden="false" customHeight="false" outlineLevel="0" collapsed="false">
      <c r="A3414" s="0" t="n">
        <v>9120</v>
      </c>
      <c r="B3414" s="0" t="n">
        <v>92719</v>
      </c>
      <c r="C3414" s="0" t="s">
        <v>3628</v>
      </c>
      <c r="D3414" s="29" t="n">
        <v>2000</v>
      </c>
      <c r="E3414" s="0" t="n">
        <v>92719</v>
      </c>
    </row>
    <row r="3415" customFormat="false" ht="12.75" hidden="false" customHeight="false" outlineLevel="0" collapsed="false">
      <c r="A3415" s="0" t="n">
        <v>9121</v>
      </c>
      <c r="B3415" s="0" t="n">
        <v>90363</v>
      </c>
      <c r="C3415" s="0" t="s">
        <v>3629</v>
      </c>
      <c r="D3415" s="29" t="n">
        <v>8000</v>
      </c>
      <c r="E3415" s="0" t="n">
        <v>90363</v>
      </c>
    </row>
    <row r="3416" customFormat="false" ht="12.75" hidden="false" customHeight="false" outlineLevel="0" collapsed="false">
      <c r="A3416" s="0" t="n">
        <v>9401</v>
      </c>
      <c r="B3416" s="0" t="n">
        <v>94471</v>
      </c>
      <c r="C3416" s="0" t="s">
        <v>3630</v>
      </c>
      <c r="D3416" s="29" t="n">
        <v>0</v>
      </c>
      <c r="E3416" s="0" t="n">
        <v>94471</v>
      </c>
    </row>
    <row r="3417" customFormat="false" ht="12.75" hidden="false" customHeight="false" outlineLevel="0" collapsed="false">
      <c r="A3417" s="0" t="n">
        <v>5158</v>
      </c>
      <c r="B3417" s="0" t="n">
        <v>1742</v>
      </c>
      <c r="C3417" s="0" t="s">
        <v>3631</v>
      </c>
      <c r="D3417" s="29" t="n">
        <v>2000000</v>
      </c>
      <c r="E3417" s="0" t="n">
        <v>1742</v>
      </c>
    </row>
    <row r="3418" customFormat="false" ht="12.75" hidden="false" customHeight="false" outlineLevel="0" collapsed="false">
      <c r="A3418" s="0" t="n">
        <v>5684</v>
      </c>
      <c r="B3418" s="0" t="n">
        <v>53134</v>
      </c>
      <c r="C3418" s="0" t="s">
        <v>3632</v>
      </c>
      <c r="D3418" s="29" t="n">
        <v>1000000</v>
      </c>
      <c r="E3418" s="0" t="n">
        <v>53134</v>
      </c>
    </row>
    <row r="3419" customFormat="false" ht="12.75" hidden="false" customHeight="false" outlineLevel="0" collapsed="false">
      <c r="A3419" s="0" t="n">
        <v>8995</v>
      </c>
      <c r="B3419" s="0" t="n">
        <v>93889</v>
      </c>
      <c r="C3419" s="0" t="s">
        <v>3633</v>
      </c>
      <c r="D3419" s="29" t="n">
        <v>400000</v>
      </c>
      <c r="E3419" s="0" t="n">
        <v>93889</v>
      </c>
    </row>
    <row r="3420" customFormat="false" ht="12.75" hidden="false" customHeight="false" outlineLevel="0" collapsed="false">
      <c r="A3420" s="0" t="n">
        <v>8344</v>
      </c>
      <c r="B3420" s="0" t="n">
        <v>81385</v>
      </c>
      <c r="C3420" s="0" t="s">
        <v>165</v>
      </c>
      <c r="D3420" s="29" t="n">
        <v>1500000</v>
      </c>
      <c r="E3420" s="0" t="n">
        <v>81385</v>
      </c>
    </row>
    <row r="3421" customFormat="false" ht="12.75" hidden="false" customHeight="false" outlineLevel="0" collapsed="false">
      <c r="A3421" s="0" t="n">
        <v>9124</v>
      </c>
      <c r="B3421" s="0" t="n">
        <v>87783</v>
      </c>
      <c r="C3421" s="0" t="s">
        <v>3634</v>
      </c>
      <c r="D3421" s="29" t="n">
        <v>16000</v>
      </c>
      <c r="E3421" s="0" t="n">
        <v>87783</v>
      </c>
    </row>
    <row r="3422" customFormat="false" ht="12.75" hidden="false" customHeight="false" outlineLevel="0" collapsed="false">
      <c r="A3422" s="0" t="n">
        <v>9760</v>
      </c>
      <c r="B3422" s="0" t="n">
        <v>100440</v>
      </c>
      <c r="C3422" s="0" t="s">
        <v>3635</v>
      </c>
      <c r="D3422" s="29" t="n">
        <v>2000</v>
      </c>
      <c r="E3422" s="0" t="n">
        <v>100440</v>
      </c>
    </row>
    <row r="3423" customFormat="false" ht="12.75" hidden="false" customHeight="false" outlineLevel="0" collapsed="false">
      <c r="A3423" s="0" t="n">
        <v>9980</v>
      </c>
      <c r="B3423" s="0" t="n">
        <v>115377</v>
      </c>
      <c r="C3423" s="0" t="s">
        <v>3636</v>
      </c>
      <c r="D3423" s="29" t="n">
        <v>8000</v>
      </c>
      <c r="E3423" s="0" t="n">
        <v>115377</v>
      </c>
    </row>
    <row r="3424" customFormat="false" ht="12.75" hidden="false" customHeight="false" outlineLevel="0" collapsed="false">
      <c r="A3424" s="0" t="n">
        <v>9595</v>
      </c>
      <c r="B3424" s="0" t="n">
        <v>90271</v>
      </c>
      <c r="C3424" s="0" t="s">
        <v>3637</v>
      </c>
      <c r="D3424" s="29" t="n">
        <v>2000</v>
      </c>
      <c r="E3424" s="0" t="n">
        <v>90271</v>
      </c>
    </row>
    <row r="3425" customFormat="false" ht="12.75" hidden="false" customHeight="false" outlineLevel="0" collapsed="false">
      <c r="A3425" s="0" t="n">
        <v>9704</v>
      </c>
      <c r="B3425" s="0" t="n">
        <v>85339</v>
      </c>
      <c r="C3425" s="0" t="s">
        <v>3638</v>
      </c>
      <c r="D3425" s="29" t="n">
        <v>2000</v>
      </c>
      <c r="E3425" s="0" t="n">
        <v>85339</v>
      </c>
    </row>
    <row r="3426" customFormat="false" ht="12.75" hidden="false" customHeight="false" outlineLevel="0" collapsed="false">
      <c r="A3426" s="0" t="n">
        <v>5197</v>
      </c>
      <c r="B3426" s="0" t="n">
        <v>2532</v>
      </c>
      <c r="C3426" s="0" t="s">
        <v>3639</v>
      </c>
      <c r="D3426" s="29" t="n">
        <v>5000000</v>
      </c>
      <c r="E3426" s="0" t="n">
        <v>2532</v>
      </c>
    </row>
    <row r="3427" customFormat="false" ht="12.75" hidden="false" customHeight="false" outlineLevel="0" collapsed="false">
      <c r="A3427" s="0" t="n">
        <v>5041</v>
      </c>
      <c r="B3427" s="0" t="n">
        <v>162</v>
      </c>
      <c r="C3427" s="0" t="s">
        <v>3640</v>
      </c>
      <c r="D3427" s="29" t="n">
        <v>0</v>
      </c>
      <c r="E3427" s="0" t="n">
        <v>162</v>
      </c>
    </row>
    <row r="3428" customFormat="false" ht="12.75" hidden="false" customHeight="false" outlineLevel="0" collapsed="false">
      <c r="A3428" s="0" t="n">
        <v>5121</v>
      </c>
      <c r="B3428" s="0" t="n">
        <v>983</v>
      </c>
      <c r="C3428" s="0" t="s">
        <v>3641</v>
      </c>
      <c r="D3428" s="29" t="n">
        <v>2000000</v>
      </c>
      <c r="E3428" s="0" t="n">
        <v>983</v>
      </c>
    </row>
    <row r="3429" customFormat="false" ht="12.75" hidden="false" customHeight="false" outlineLevel="0" collapsed="false">
      <c r="A3429" s="0" t="n">
        <v>9125</v>
      </c>
      <c r="B3429" s="0" t="n">
        <v>87816</v>
      </c>
      <c r="C3429" s="0" t="s">
        <v>3642</v>
      </c>
      <c r="D3429" s="29" t="n">
        <v>8000</v>
      </c>
      <c r="E3429" s="0" t="n">
        <v>87816</v>
      </c>
    </row>
    <row r="3430" customFormat="false" ht="12.75" hidden="false" customHeight="false" outlineLevel="0" collapsed="false">
      <c r="A3430" s="0" t="n">
        <v>5455</v>
      </c>
      <c r="B3430" s="0" t="n">
        <v>33485</v>
      </c>
      <c r="C3430" s="0" t="s">
        <v>3643</v>
      </c>
      <c r="D3430" s="29" t="n">
        <v>0</v>
      </c>
      <c r="E3430" s="0" t="n">
        <v>33485</v>
      </c>
    </row>
    <row r="3431" customFormat="false" ht="12.75" hidden="false" customHeight="false" outlineLevel="0" collapsed="false">
      <c r="A3431" s="0" t="n">
        <v>9331</v>
      </c>
      <c r="B3431" s="0" t="n">
        <v>86371</v>
      </c>
      <c r="C3431" s="0" t="s">
        <v>3644</v>
      </c>
      <c r="D3431" s="29" t="n">
        <v>0</v>
      </c>
      <c r="E3431" s="0" t="n">
        <v>86371</v>
      </c>
    </row>
    <row r="3432" customFormat="false" ht="12.75" hidden="false" customHeight="false" outlineLevel="0" collapsed="false">
      <c r="A3432" s="0" t="n">
        <v>9679</v>
      </c>
      <c r="B3432" s="0" t="n">
        <v>82541</v>
      </c>
      <c r="C3432" s="0" t="s">
        <v>3645</v>
      </c>
      <c r="D3432" s="29" t="n">
        <v>425752</v>
      </c>
      <c r="E3432" s="0" t="n">
        <v>82541</v>
      </c>
    </row>
    <row r="3433" customFormat="false" ht="12.75" hidden="false" customHeight="false" outlineLevel="0" collapsed="false">
      <c r="A3433" s="0" t="n">
        <v>6956</v>
      </c>
      <c r="B3433" s="0" t="n">
        <v>75531</v>
      </c>
      <c r="C3433" s="0" t="s">
        <v>3646</v>
      </c>
      <c r="D3433" s="29" t="n">
        <v>0</v>
      </c>
      <c r="E3433" s="0" t="n">
        <v>75531</v>
      </c>
    </row>
    <row r="3434" customFormat="false" ht="12.75" hidden="false" customHeight="false" outlineLevel="0" collapsed="false">
      <c r="A3434" s="0" t="n">
        <v>9126</v>
      </c>
      <c r="B3434" s="0" t="n">
        <v>85844</v>
      </c>
      <c r="C3434" s="0" t="s">
        <v>3647</v>
      </c>
      <c r="D3434" s="29" t="n">
        <v>8000</v>
      </c>
      <c r="E3434" s="0" t="n">
        <v>85844</v>
      </c>
    </row>
    <row r="3435" customFormat="false" ht="12.75" hidden="false" customHeight="false" outlineLevel="0" collapsed="false">
      <c r="A3435" s="0" t="n">
        <v>8373</v>
      </c>
      <c r="B3435" s="0" t="n">
        <v>85595</v>
      </c>
      <c r="C3435" s="0" t="s">
        <v>3648</v>
      </c>
      <c r="D3435" s="29" t="n">
        <v>2000000</v>
      </c>
      <c r="E3435" s="0" t="n">
        <v>85595</v>
      </c>
    </row>
    <row r="3436" customFormat="false" ht="12.75" hidden="false" customHeight="false" outlineLevel="0" collapsed="false">
      <c r="A3436" s="0" t="n">
        <v>5346</v>
      </c>
      <c r="B3436" s="0" t="n">
        <v>11352</v>
      </c>
      <c r="C3436" s="0" t="s">
        <v>3649</v>
      </c>
      <c r="D3436" s="29" t="n">
        <v>98426245</v>
      </c>
      <c r="E3436" s="0" t="n">
        <v>11352</v>
      </c>
    </row>
    <row r="3437" customFormat="false" ht="12.75" hidden="false" customHeight="false" outlineLevel="0" collapsed="false">
      <c r="A3437" s="0" t="n">
        <v>10169</v>
      </c>
      <c r="B3437" s="0" t="n">
        <v>135211</v>
      </c>
      <c r="C3437" s="0" t="s">
        <v>3650</v>
      </c>
      <c r="D3437" s="29" t="n">
        <v>0</v>
      </c>
      <c r="E3437" s="0" t="n">
        <v>135211</v>
      </c>
    </row>
    <row r="3438" customFormat="false" ht="12.75" hidden="false" customHeight="false" outlineLevel="0" collapsed="false">
      <c r="A3438" s="0" t="n">
        <v>9332</v>
      </c>
      <c r="B3438" s="0" t="n">
        <v>90831</v>
      </c>
      <c r="C3438" s="0" t="s">
        <v>3651</v>
      </c>
      <c r="D3438" s="29" t="n">
        <v>0</v>
      </c>
      <c r="E3438" s="0" t="n">
        <v>90831</v>
      </c>
    </row>
    <row r="3439" customFormat="false" ht="12.75" hidden="false" customHeight="false" outlineLevel="0" collapsed="false">
      <c r="A3439" s="0" t="n">
        <v>7631</v>
      </c>
      <c r="B3439" s="0" t="n">
        <v>80179</v>
      </c>
      <c r="C3439" s="0" t="s">
        <v>3652</v>
      </c>
      <c r="D3439" s="29" t="n">
        <v>1</v>
      </c>
      <c r="E3439" s="0" t="n">
        <v>80179</v>
      </c>
    </row>
    <row r="3440" customFormat="false" ht="12.75" hidden="false" customHeight="false" outlineLevel="0" collapsed="false">
      <c r="A3440" s="0" t="n">
        <v>9127</v>
      </c>
      <c r="B3440" s="0" t="n">
        <v>88797</v>
      </c>
      <c r="C3440" s="0" t="s">
        <v>3653</v>
      </c>
      <c r="D3440" s="29" t="n">
        <v>0</v>
      </c>
      <c r="E3440" s="0" t="n">
        <v>88797</v>
      </c>
    </row>
    <row r="3441" customFormat="false" ht="12.75" hidden="false" customHeight="false" outlineLevel="0" collapsed="false">
      <c r="A3441" s="0" t="n">
        <v>8127</v>
      </c>
      <c r="B3441" s="0" t="n">
        <v>81409</v>
      </c>
      <c r="C3441" s="0" t="s">
        <v>3654</v>
      </c>
      <c r="D3441" s="29" t="n">
        <v>0</v>
      </c>
      <c r="E3441" s="0" t="n">
        <v>81409</v>
      </c>
    </row>
    <row r="3442" customFormat="false" ht="12.75" hidden="false" customHeight="false" outlineLevel="0" collapsed="false">
      <c r="A3442" s="0" t="n">
        <v>5341</v>
      </c>
      <c r="B3442" s="0" t="n">
        <v>11313</v>
      </c>
      <c r="C3442" s="0" t="s">
        <v>3655</v>
      </c>
      <c r="D3442" s="29" t="n">
        <v>3200000</v>
      </c>
      <c r="E3442" s="0" t="n">
        <v>11313</v>
      </c>
    </row>
    <row r="3443" customFormat="false" ht="12.75" hidden="false" customHeight="false" outlineLevel="0" collapsed="false">
      <c r="A3443" s="0" t="n">
        <v>7632</v>
      </c>
      <c r="B3443" s="0" t="n">
        <v>61844</v>
      </c>
      <c r="C3443" s="0" t="s">
        <v>3656</v>
      </c>
      <c r="D3443" s="29" t="n">
        <v>500000</v>
      </c>
      <c r="E3443" s="0" t="n">
        <v>61844</v>
      </c>
    </row>
    <row r="3444" customFormat="false" ht="12.75" hidden="false" customHeight="false" outlineLevel="0" collapsed="false">
      <c r="A3444" s="0" t="n">
        <v>10191</v>
      </c>
      <c r="B3444" s="0" t="n">
        <v>96818</v>
      </c>
      <c r="C3444" s="0" t="s">
        <v>3657</v>
      </c>
      <c r="D3444" s="29" t="n">
        <v>0</v>
      </c>
      <c r="E3444" s="0" t="n">
        <v>96818</v>
      </c>
    </row>
    <row r="3445" customFormat="false" ht="12.75" hidden="false" customHeight="false" outlineLevel="0" collapsed="false">
      <c r="A3445" s="0" t="n">
        <v>10052</v>
      </c>
      <c r="B3445" s="0" t="n">
        <v>96345</v>
      </c>
      <c r="C3445" s="0" t="s">
        <v>3658</v>
      </c>
      <c r="D3445" s="29" t="n">
        <v>1</v>
      </c>
      <c r="E3445" s="0" t="n">
        <v>96345</v>
      </c>
    </row>
    <row r="3446" customFormat="false" ht="12.75" hidden="false" customHeight="false" outlineLevel="0" collapsed="false">
      <c r="A3446" s="0" t="n">
        <v>5860</v>
      </c>
      <c r="B3446" s="0" t="n">
        <v>57863</v>
      </c>
      <c r="C3446" s="0" t="s">
        <v>3659</v>
      </c>
      <c r="D3446" s="29" t="n">
        <v>0</v>
      </c>
      <c r="E3446" s="0" t="n">
        <v>57863</v>
      </c>
    </row>
    <row r="3447" customFormat="false" ht="12.75" hidden="false" customHeight="false" outlineLevel="0" collapsed="false">
      <c r="A3447" s="0" t="n">
        <v>6722</v>
      </c>
      <c r="B3447" s="0" t="n">
        <v>74231</v>
      </c>
      <c r="C3447" s="0" t="s">
        <v>3660</v>
      </c>
      <c r="D3447" s="29" t="n">
        <v>200000</v>
      </c>
      <c r="E3447" s="0" t="n">
        <v>74231</v>
      </c>
    </row>
    <row r="3448" customFormat="false" ht="12.75" hidden="false" customHeight="false" outlineLevel="0" collapsed="false">
      <c r="A3448" s="0" t="n">
        <v>8409</v>
      </c>
      <c r="B3448" s="0" t="n">
        <v>82503</v>
      </c>
      <c r="C3448" s="0" t="s">
        <v>3661</v>
      </c>
      <c r="D3448" s="29" t="n">
        <v>800000</v>
      </c>
      <c r="E3448" s="0" t="n">
        <v>82503</v>
      </c>
    </row>
    <row r="3449" customFormat="false" ht="12.75" hidden="false" customHeight="false" outlineLevel="0" collapsed="false">
      <c r="A3449" s="0" t="n">
        <v>10275</v>
      </c>
      <c r="B3449" s="0" t="n">
        <v>138800</v>
      </c>
      <c r="C3449" s="0" t="s">
        <v>3662</v>
      </c>
      <c r="D3449" s="29" t="n">
        <v>200000</v>
      </c>
      <c r="E3449" s="0" t="n">
        <v>138800</v>
      </c>
    </row>
    <row r="3450" customFormat="false" ht="12.75" hidden="false" customHeight="false" outlineLevel="0" collapsed="false">
      <c r="A3450" s="0" t="n">
        <v>6984</v>
      </c>
      <c r="B3450" s="0" t="n">
        <v>75893</v>
      </c>
      <c r="C3450" s="0" t="s">
        <v>3663</v>
      </c>
      <c r="D3450" s="29" t="n">
        <v>0</v>
      </c>
      <c r="E3450" s="0" t="n">
        <v>75893</v>
      </c>
    </row>
    <row r="3451" customFormat="false" ht="12.75" hidden="false" customHeight="false" outlineLevel="0" collapsed="false">
      <c r="A3451" s="0" t="n">
        <v>9128</v>
      </c>
      <c r="B3451" s="0" t="n">
        <v>86106</v>
      </c>
      <c r="C3451" s="0" t="s">
        <v>3664</v>
      </c>
      <c r="D3451" s="29" t="n">
        <v>0</v>
      </c>
      <c r="E3451" s="0" t="n">
        <v>86106</v>
      </c>
    </row>
    <row r="3452" customFormat="false" ht="12.75" hidden="false" customHeight="false" outlineLevel="0" collapsed="false">
      <c r="A3452" s="0" t="n">
        <v>6830</v>
      </c>
      <c r="B3452" s="0" t="n">
        <v>3078</v>
      </c>
      <c r="C3452" s="0" t="s">
        <v>252</v>
      </c>
      <c r="D3452" s="29" t="n">
        <v>100000</v>
      </c>
      <c r="E3452" s="0" t="n">
        <v>3078</v>
      </c>
    </row>
    <row r="3453" customFormat="false" ht="12.75" hidden="false" customHeight="false" outlineLevel="0" collapsed="false">
      <c r="A3453" s="0" t="n">
        <v>8550</v>
      </c>
      <c r="B3453" s="0" t="n">
        <v>52239</v>
      </c>
      <c r="C3453" s="0" t="s">
        <v>3665</v>
      </c>
      <c r="D3453" s="29" t="n">
        <v>1000000</v>
      </c>
      <c r="E3453" s="0" t="n">
        <v>52239</v>
      </c>
    </row>
    <row r="3454" customFormat="false" ht="12.75" hidden="false" customHeight="false" outlineLevel="0" collapsed="false">
      <c r="A3454" s="0" t="n">
        <v>9129</v>
      </c>
      <c r="B3454" s="0" t="n">
        <v>88794</v>
      </c>
      <c r="C3454" s="0" t="s">
        <v>3666</v>
      </c>
      <c r="D3454" s="29" t="n">
        <v>2000</v>
      </c>
      <c r="E3454" s="0" t="n">
        <v>88794</v>
      </c>
    </row>
    <row r="3455" customFormat="false" ht="12.75" hidden="false" customHeight="false" outlineLevel="0" collapsed="false">
      <c r="A3455" s="0" t="n">
        <v>9292</v>
      </c>
      <c r="B3455" s="0" t="n">
        <v>92994</v>
      </c>
      <c r="C3455" s="0" t="s">
        <v>3667</v>
      </c>
      <c r="D3455" s="29" t="n">
        <v>2000</v>
      </c>
      <c r="E3455" s="0" t="n">
        <v>92994</v>
      </c>
    </row>
    <row r="3456" customFormat="false" ht="12.75" hidden="false" customHeight="false" outlineLevel="0" collapsed="false">
      <c r="A3456" s="0" t="n">
        <v>9291</v>
      </c>
      <c r="B3456" s="0" t="n">
        <v>87824</v>
      </c>
      <c r="C3456" s="0" t="s">
        <v>3668</v>
      </c>
      <c r="D3456" s="29" t="n">
        <v>0</v>
      </c>
      <c r="E3456" s="0" t="n">
        <v>87824</v>
      </c>
    </row>
    <row r="3457" customFormat="false" ht="12.75" hidden="false" customHeight="false" outlineLevel="0" collapsed="false">
      <c r="A3457" s="0" t="n">
        <v>9538</v>
      </c>
      <c r="B3457" s="0" t="n">
        <v>96621</v>
      </c>
      <c r="C3457" s="0" t="s">
        <v>3669</v>
      </c>
      <c r="D3457" s="29" t="n">
        <v>7616</v>
      </c>
      <c r="E3457" s="0" t="n">
        <v>96621</v>
      </c>
    </row>
    <row r="3458" customFormat="false" ht="12.75" hidden="false" customHeight="false" outlineLevel="0" collapsed="false">
      <c r="A3458" s="0" t="n">
        <v>10377</v>
      </c>
      <c r="B3458" s="0" t="n">
        <v>88645</v>
      </c>
      <c r="C3458" s="0" t="s">
        <v>3670</v>
      </c>
      <c r="D3458" s="29" t="n">
        <v>1</v>
      </c>
      <c r="E3458" s="0" t="n">
        <v>88645</v>
      </c>
    </row>
    <row r="3459" customFormat="false" ht="12.75" hidden="false" customHeight="false" outlineLevel="0" collapsed="false">
      <c r="A3459" s="0" t="n">
        <v>9970</v>
      </c>
      <c r="B3459" s="0" t="n">
        <v>115079</v>
      </c>
      <c r="C3459" s="0" t="s">
        <v>3671</v>
      </c>
      <c r="D3459" s="29" t="n">
        <v>2000</v>
      </c>
      <c r="E3459" s="0" t="n">
        <v>115079</v>
      </c>
    </row>
    <row r="3460" customFormat="false" ht="12.75" hidden="false" customHeight="false" outlineLevel="0" collapsed="false">
      <c r="A3460" s="0" t="n">
        <v>6114</v>
      </c>
      <c r="B3460" s="0" t="n">
        <v>66268</v>
      </c>
      <c r="C3460" s="0" t="s">
        <v>3672</v>
      </c>
      <c r="D3460" s="29" t="n">
        <v>4505786</v>
      </c>
      <c r="E3460" s="0" t="n">
        <v>66268</v>
      </c>
    </row>
    <row r="3461" customFormat="false" ht="12.75" hidden="false" customHeight="false" outlineLevel="0" collapsed="false">
      <c r="A3461" s="0" t="n">
        <v>6555</v>
      </c>
      <c r="B3461" s="0" t="n">
        <v>54372</v>
      </c>
      <c r="C3461" s="0" t="s">
        <v>3673</v>
      </c>
      <c r="D3461" s="29" t="n">
        <v>1000000</v>
      </c>
      <c r="E3461" s="0" t="n">
        <v>54372</v>
      </c>
    </row>
    <row r="3462" customFormat="false" ht="12.75" hidden="false" customHeight="false" outlineLevel="0" collapsed="false">
      <c r="A3462" s="0" t="n">
        <v>7422</v>
      </c>
      <c r="B3462" s="0" t="n">
        <v>78959</v>
      </c>
      <c r="C3462" s="0" t="s">
        <v>3674</v>
      </c>
      <c r="D3462" s="29" t="n">
        <v>2500000</v>
      </c>
      <c r="E3462" s="0" t="n">
        <v>78959</v>
      </c>
    </row>
    <row r="3463" customFormat="false" ht="12.75" hidden="false" customHeight="false" outlineLevel="0" collapsed="false">
      <c r="A3463" s="0" t="n">
        <v>7995</v>
      </c>
      <c r="B3463" s="0" t="n">
        <v>76953</v>
      </c>
      <c r="C3463" s="0" t="s">
        <v>3675</v>
      </c>
      <c r="D3463" s="29" t="n">
        <v>10000000</v>
      </c>
      <c r="E3463" s="0" t="n">
        <v>76953</v>
      </c>
    </row>
    <row r="3464" customFormat="false" ht="12.75" hidden="false" customHeight="false" outlineLevel="0" collapsed="false">
      <c r="A3464" s="0" t="n">
        <v>5854</v>
      </c>
      <c r="B3464" s="0" t="n">
        <v>57677</v>
      </c>
      <c r="C3464" s="0" t="s">
        <v>3676</v>
      </c>
      <c r="D3464" s="29" t="n">
        <v>0</v>
      </c>
      <c r="E3464" s="0" t="n">
        <v>57677</v>
      </c>
    </row>
    <row r="3465" customFormat="false" ht="12.75" hidden="false" customHeight="false" outlineLevel="0" collapsed="false">
      <c r="A3465" s="0" t="n">
        <v>9130</v>
      </c>
      <c r="B3465" s="0" t="n">
        <v>85044</v>
      </c>
      <c r="C3465" s="0" t="s">
        <v>3677</v>
      </c>
      <c r="D3465" s="29" t="n">
        <v>4000</v>
      </c>
      <c r="E3465" s="0" t="n">
        <v>85044</v>
      </c>
    </row>
    <row r="3466" customFormat="false" ht="12.75" hidden="false" customHeight="false" outlineLevel="0" collapsed="false">
      <c r="A3466" s="0" t="n">
        <v>9590</v>
      </c>
      <c r="B3466" s="0" t="n">
        <v>86120</v>
      </c>
      <c r="C3466" s="0" t="s">
        <v>3678</v>
      </c>
      <c r="D3466" s="29" t="n">
        <v>0</v>
      </c>
      <c r="E3466" s="0" t="n">
        <v>86120</v>
      </c>
    </row>
    <row r="3467" customFormat="false" ht="12.75" hidden="false" customHeight="false" outlineLevel="0" collapsed="false">
      <c r="A3467" s="0" t="n">
        <v>9333</v>
      </c>
      <c r="B3467" s="0" t="n">
        <v>86113</v>
      </c>
      <c r="C3467" s="0" t="s">
        <v>3679</v>
      </c>
      <c r="D3467" s="29" t="n">
        <v>0</v>
      </c>
      <c r="E3467" s="0" t="n">
        <v>86113</v>
      </c>
    </row>
    <row r="3468" customFormat="false" ht="12.75" hidden="false" customHeight="false" outlineLevel="0" collapsed="false">
      <c r="A3468" s="0" t="n">
        <v>9683</v>
      </c>
      <c r="B3468" s="0" t="n">
        <v>96309</v>
      </c>
      <c r="C3468" s="0" t="s">
        <v>3680</v>
      </c>
      <c r="D3468" s="29" t="n">
        <v>600000</v>
      </c>
      <c r="E3468" s="0" t="n">
        <v>96309</v>
      </c>
    </row>
    <row r="3469" customFormat="false" ht="12.75" hidden="false" customHeight="false" outlineLevel="0" collapsed="false">
      <c r="A3469" s="0" t="n">
        <v>5464</v>
      </c>
      <c r="B3469" s="0" t="n">
        <v>34632</v>
      </c>
      <c r="C3469" s="0" t="s">
        <v>3681</v>
      </c>
      <c r="D3469" s="29" t="n">
        <v>0</v>
      </c>
      <c r="E3469" s="0" t="n">
        <v>34632</v>
      </c>
    </row>
    <row r="3470" customFormat="false" ht="12.75" hidden="false" customHeight="false" outlineLevel="0" collapsed="false">
      <c r="A3470" s="0" t="n">
        <v>8439</v>
      </c>
      <c r="B3470" s="0" t="n">
        <v>54482</v>
      </c>
      <c r="C3470" s="0" t="s">
        <v>3682</v>
      </c>
      <c r="D3470" s="29" t="n">
        <v>0</v>
      </c>
      <c r="E3470" s="0" t="n">
        <v>54482</v>
      </c>
    </row>
    <row r="3471" customFormat="false" ht="12.75" hidden="false" customHeight="false" outlineLevel="0" collapsed="false">
      <c r="A3471" s="0" t="n">
        <v>5732</v>
      </c>
      <c r="B3471" s="0" t="n">
        <v>54484</v>
      </c>
      <c r="C3471" s="0" t="s">
        <v>3683</v>
      </c>
      <c r="D3471" s="29" t="n">
        <v>0</v>
      </c>
      <c r="E3471" s="0" t="n">
        <v>54484</v>
      </c>
    </row>
    <row r="3472" customFormat="false" ht="12.75" hidden="false" customHeight="false" outlineLevel="0" collapsed="false">
      <c r="A3472" s="0" t="n">
        <v>10315</v>
      </c>
      <c r="B3472" s="0" t="n">
        <v>146571</v>
      </c>
      <c r="C3472" s="0" t="s">
        <v>3684</v>
      </c>
      <c r="D3472" s="29" t="n">
        <v>80000</v>
      </c>
      <c r="E3472" s="0" t="n">
        <v>146571</v>
      </c>
    </row>
    <row r="3473" customFormat="false" ht="12.75" hidden="false" customHeight="false" outlineLevel="0" collapsed="false">
      <c r="A3473" s="0" t="n">
        <v>10276</v>
      </c>
      <c r="B3473" s="0" t="n">
        <v>138797</v>
      </c>
      <c r="C3473" s="0" t="s">
        <v>3685</v>
      </c>
      <c r="D3473" s="29" t="n">
        <v>80000</v>
      </c>
      <c r="E3473" s="0" t="n">
        <v>138797</v>
      </c>
    </row>
    <row r="3474" customFormat="false" ht="12.75" hidden="false" customHeight="false" outlineLevel="0" collapsed="false">
      <c r="A3474" s="0" t="n">
        <v>6659</v>
      </c>
      <c r="B3474" s="0" t="n">
        <v>3089</v>
      </c>
      <c r="C3474" s="0" t="s">
        <v>266</v>
      </c>
      <c r="D3474" s="29" t="n">
        <v>800000</v>
      </c>
      <c r="E3474" s="0" t="n">
        <v>3089</v>
      </c>
    </row>
    <row r="3475" customFormat="false" ht="12.75" hidden="false" customHeight="false" outlineLevel="0" collapsed="false">
      <c r="A3475" s="0" t="n">
        <v>8166</v>
      </c>
      <c r="B3475" s="0" t="n">
        <v>79508</v>
      </c>
      <c r="C3475" s="0" t="s">
        <v>222</v>
      </c>
      <c r="D3475" s="29" t="n">
        <v>62428</v>
      </c>
      <c r="E3475" s="0" t="n">
        <v>79508</v>
      </c>
    </row>
    <row r="3476" customFormat="false" ht="12.75" hidden="false" customHeight="false" outlineLevel="0" collapsed="false">
      <c r="A3476" s="0" t="n">
        <v>10131</v>
      </c>
      <c r="B3476" s="0" t="n">
        <v>118403</v>
      </c>
      <c r="C3476" s="0" t="s">
        <v>3686</v>
      </c>
      <c r="D3476" s="29" t="n">
        <v>80000</v>
      </c>
      <c r="E3476" s="0" t="n">
        <v>118403</v>
      </c>
    </row>
    <row r="3477" customFormat="false" ht="12.75" hidden="false" customHeight="false" outlineLevel="0" collapsed="false">
      <c r="A3477" s="0" t="n">
        <v>8623</v>
      </c>
      <c r="B3477" s="0" t="n">
        <v>88082</v>
      </c>
      <c r="C3477" s="0" t="s">
        <v>3687</v>
      </c>
      <c r="D3477" s="29" t="n">
        <v>0</v>
      </c>
      <c r="E3477" s="0" t="n">
        <v>88082</v>
      </c>
    </row>
    <row r="3478" customFormat="false" ht="12.75" hidden="false" customHeight="false" outlineLevel="0" collapsed="false">
      <c r="A3478" s="0" t="n">
        <v>5075</v>
      </c>
      <c r="B3478" s="0" t="n">
        <v>259</v>
      </c>
      <c r="C3478" s="0" t="s">
        <v>3688</v>
      </c>
      <c r="D3478" s="29" t="n">
        <v>4848581</v>
      </c>
      <c r="E3478" s="0" t="n">
        <v>259</v>
      </c>
    </row>
    <row r="3479" customFormat="false" ht="12.75" hidden="false" customHeight="false" outlineLevel="0" collapsed="false">
      <c r="A3479" s="0" t="n">
        <v>5573</v>
      </c>
      <c r="B3479" s="0" t="n">
        <v>50861</v>
      </c>
      <c r="C3479" s="0" t="s">
        <v>3689</v>
      </c>
      <c r="D3479" s="29" t="n">
        <v>0</v>
      </c>
      <c r="E3479" s="0" t="n">
        <v>50861</v>
      </c>
    </row>
    <row r="3480" customFormat="false" ht="12.75" hidden="false" customHeight="false" outlineLevel="0" collapsed="false">
      <c r="A3480" s="0" t="n">
        <v>7237</v>
      </c>
      <c r="B3480" s="0" t="n">
        <v>34647</v>
      </c>
      <c r="C3480" s="0" t="s">
        <v>3690</v>
      </c>
      <c r="D3480" s="29" t="n">
        <v>0</v>
      </c>
      <c r="E3480" s="0" t="n">
        <v>34647</v>
      </c>
    </row>
    <row r="3481" customFormat="false" ht="12.75" hidden="false" customHeight="false" outlineLevel="0" collapsed="false">
      <c r="A3481" s="0" t="n">
        <v>8451</v>
      </c>
      <c r="B3481" s="0" t="n">
        <v>86433</v>
      </c>
      <c r="C3481" s="0" t="s">
        <v>3691</v>
      </c>
      <c r="D3481" s="29" t="n">
        <v>3930925</v>
      </c>
      <c r="E3481" s="0" t="n">
        <v>86433</v>
      </c>
    </row>
    <row r="3482" customFormat="false" ht="12.75" hidden="false" customHeight="false" outlineLevel="0" collapsed="false">
      <c r="A3482" s="0" t="n">
        <v>7049</v>
      </c>
      <c r="B3482" s="0" t="n">
        <v>76029</v>
      </c>
      <c r="C3482" s="0" t="s">
        <v>3692</v>
      </c>
      <c r="D3482" s="29" t="n">
        <v>0</v>
      </c>
      <c r="E3482" s="0" t="n">
        <v>76029</v>
      </c>
    </row>
    <row r="3483" customFormat="false" ht="12.75" hidden="false" customHeight="false" outlineLevel="0" collapsed="false">
      <c r="A3483" s="0" t="n">
        <v>5629</v>
      </c>
      <c r="B3483" s="0" t="n">
        <v>51103</v>
      </c>
      <c r="C3483" s="0" t="s">
        <v>3693</v>
      </c>
      <c r="D3483" s="29" t="n">
        <v>20000000</v>
      </c>
      <c r="E3483" s="0" t="n">
        <v>51103</v>
      </c>
    </row>
    <row r="3484" customFormat="false" ht="12.75" hidden="false" customHeight="false" outlineLevel="0" collapsed="false">
      <c r="A3484" s="0" t="n">
        <v>5423</v>
      </c>
      <c r="B3484" s="0" t="n">
        <v>27322</v>
      </c>
      <c r="C3484" s="0" t="s">
        <v>3694</v>
      </c>
      <c r="D3484" s="29" t="n">
        <v>7917499</v>
      </c>
      <c r="E3484" s="0" t="n">
        <v>27322</v>
      </c>
    </row>
    <row r="3485" customFormat="false" ht="12.75" hidden="false" customHeight="false" outlineLevel="0" collapsed="false">
      <c r="A3485" s="0" t="n">
        <v>6126</v>
      </c>
      <c r="B3485" s="0" t="n">
        <v>66923</v>
      </c>
      <c r="C3485" s="0" t="s">
        <v>3695</v>
      </c>
      <c r="D3485" s="29" t="n">
        <v>0</v>
      </c>
      <c r="E3485" s="0" t="n">
        <v>66923</v>
      </c>
    </row>
    <row r="3486" customFormat="false" ht="12.75" hidden="false" customHeight="false" outlineLevel="0" collapsed="false">
      <c r="A3486" s="0" t="n">
        <v>5630</v>
      </c>
      <c r="B3486" s="0" t="n">
        <v>51105</v>
      </c>
      <c r="C3486" s="0" t="s">
        <v>3696</v>
      </c>
      <c r="D3486" s="29" t="n">
        <v>0</v>
      </c>
      <c r="E3486" s="0" t="n">
        <v>51105</v>
      </c>
    </row>
    <row r="3487" customFormat="false" ht="12.75" hidden="false" customHeight="false" outlineLevel="0" collapsed="false">
      <c r="A3487" s="0" t="n">
        <v>5736</v>
      </c>
      <c r="B3487" s="0" t="n">
        <v>54689</v>
      </c>
      <c r="C3487" s="0" t="s">
        <v>3697</v>
      </c>
      <c r="D3487" s="29" t="n">
        <v>0</v>
      </c>
      <c r="E3487" s="0" t="n">
        <v>54689</v>
      </c>
    </row>
    <row r="3488" customFormat="false" ht="12.75" hidden="false" customHeight="false" outlineLevel="0" collapsed="false">
      <c r="A3488" s="0" t="n">
        <v>5020</v>
      </c>
      <c r="B3488" s="0" t="n">
        <v>94</v>
      </c>
      <c r="C3488" s="0" t="s">
        <v>176</v>
      </c>
      <c r="D3488" s="29" t="n">
        <v>49904714</v>
      </c>
      <c r="E3488" s="0" t="n">
        <v>94</v>
      </c>
    </row>
    <row r="3489" customFormat="false" ht="12.75" hidden="false" customHeight="false" outlineLevel="0" collapsed="false">
      <c r="A3489" s="0" t="n">
        <v>6128</v>
      </c>
      <c r="B3489" s="0" t="n">
        <v>67094</v>
      </c>
      <c r="C3489" s="0" t="s">
        <v>3698</v>
      </c>
      <c r="D3489" s="29" t="n">
        <v>22412541</v>
      </c>
      <c r="E3489" s="0" t="n">
        <v>67094</v>
      </c>
    </row>
    <row r="3490" customFormat="false" ht="12.75" hidden="false" customHeight="false" outlineLevel="0" collapsed="false">
      <c r="A3490" s="0" t="n">
        <v>5733</v>
      </c>
      <c r="B3490" s="0" t="n">
        <v>54504</v>
      </c>
      <c r="C3490" s="0" t="s">
        <v>3699</v>
      </c>
      <c r="D3490" s="29" t="n">
        <v>0</v>
      </c>
      <c r="E3490" s="0" t="n">
        <v>54504</v>
      </c>
    </row>
    <row r="3491" customFormat="false" ht="12.75" hidden="false" customHeight="false" outlineLevel="0" collapsed="false">
      <c r="A3491" s="0" t="n">
        <v>8684</v>
      </c>
      <c r="B3491" s="0" t="n">
        <v>82869</v>
      </c>
      <c r="C3491" s="0" t="s">
        <v>3700</v>
      </c>
      <c r="D3491" s="29" t="n">
        <v>195250</v>
      </c>
      <c r="E3491" s="0" t="n">
        <v>82869</v>
      </c>
    </row>
    <row r="3492" customFormat="false" ht="12.75" hidden="false" customHeight="false" outlineLevel="0" collapsed="false">
      <c r="A3492" s="0" t="n">
        <v>8192</v>
      </c>
      <c r="B3492" s="0" t="n">
        <v>50765</v>
      </c>
      <c r="C3492" s="0" t="s">
        <v>3701</v>
      </c>
      <c r="D3492" s="29" t="n">
        <v>0</v>
      </c>
      <c r="E3492" s="0" t="n">
        <v>50765</v>
      </c>
    </row>
    <row r="3493" customFormat="false" ht="12.75" hidden="false" customHeight="false" outlineLevel="0" collapsed="false">
      <c r="A3493" s="0" t="n">
        <v>8410</v>
      </c>
      <c r="B3493" s="0" t="n">
        <v>84033</v>
      </c>
      <c r="C3493" s="0" t="s">
        <v>3702</v>
      </c>
      <c r="D3493" s="29" t="n">
        <v>400000</v>
      </c>
      <c r="E3493" s="0" t="n">
        <v>84033</v>
      </c>
    </row>
    <row r="3494" customFormat="false" ht="12.75" hidden="false" customHeight="false" outlineLevel="0" collapsed="false">
      <c r="A3494" s="0" t="n">
        <v>8571</v>
      </c>
      <c r="B3494" s="0" t="n">
        <v>83364</v>
      </c>
      <c r="C3494" s="0" t="s">
        <v>3703</v>
      </c>
      <c r="D3494" s="29" t="n">
        <v>40000</v>
      </c>
      <c r="E3494" s="0" t="n">
        <v>83364</v>
      </c>
    </row>
    <row r="3495" customFormat="false" ht="12.75" hidden="false" customHeight="false" outlineLevel="0" collapsed="false">
      <c r="A3495" s="0" t="n">
        <v>5702</v>
      </c>
      <c r="B3495" s="0" t="n">
        <v>53461</v>
      </c>
      <c r="C3495" s="0" t="s">
        <v>80</v>
      </c>
      <c r="D3495" s="29" t="n">
        <v>12579649</v>
      </c>
      <c r="E3495" s="0" t="n">
        <v>53461</v>
      </c>
    </row>
    <row r="3496" customFormat="false" ht="12.75" hidden="false" customHeight="false" outlineLevel="0" collapsed="false">
      <c r="A3496" s="0" t="n">
        <v>10022</v>
      </c>
      <c r="B3496" s="0" t="n">
        <v>103349</v>
      </c>
      <c r="C3496" s="0" t="s">
        <v>3704</v>
      </c>
      <c r="D3496" s="29" t="n">
        <v>8000</v>
      </c>
      <c r="E3496" s="0" t="n">
        <v>103349</v>
      </c>
    </row>
    <row r="3497" customFormat="false" ht="12.75" hidden="false" customHeight="false" outlineLevel="0" collapsed="false">
      <c r="A3497" s="0" t="n">
        <v>9358</v>
      </c>
      <c r="B3497" s="0" t="n">
        <v>94988</v>
      </c>
      <c r="C3497" s="0" t="s">
        <v>3705</v>
      </c>
      <c r="D3497" s="29" t="n">
        <v>80000</v>
      </c>
      <c r="E3497" s="0" t="n">
        <v>94988</v>
      </c>
    </row>
    <row r="3498" customFormat="false" ht="12.75" hidden="false" customHeight="false" outlineLevel="0" collapsed="false">
      <c r="A3498" s="0" t="n">
        <v>5546</v>
      </c>
      <c r="B3498" s="0" t="n">
        <v>49561</v>
      </c>
      <c r="C3498" s="0" t="s">
        <v>3706</v>
      </c>
      <c r="D3498" s="29" t="n">
        <v>0</v>
      </c>
      <c r="E3498" s="0" t="n">
        <v>49561</v>
      </c>
    </row>
    <row r="3499" customFormat="false" ht="12.75" hidden="false" customHeight="false" outlineLevel="0" collapsed="false">
      <c r="A3499" s="0" t="n">
        <v>8437</v>
      </c>
      <c r="B3499" s="0" t="n">
        <v>26761</v>
      </c>
      <c r="C3499" s="0" t="s">
        <v>3707</v>
      </c>
      <c r="D3499" s="29" t="n">
        <v>78750</v>
      </c>
      <c r="E3499" s="0" t="n">
        <v>26761</v>
      </c>
    </row>
    <row r="3500" customFormat="false" ht="12.75" hidden="false" customHeight="false" outlineLevel="0" collapsed="false">
      <c r="A3500" s="0" t="n">
        <v>6073</v>
      </c>
      <c r="B3500" s="0" t="n">
        <v>65211</v>
      </c>
      <c r="C3500" s="0" t="s">
        <v>3708</v>
      </c>
      <c r="D3500" s="29" t="n">
        <v>799382</v>
      </c>
      <c r="E3500" s="0" t="n">
        <v>65211</v>
      </c>
    </row>
    <row r="3501" customFormat="false" ht="12.75" hidden="false" customHeight="false" outlineLevel="0" collapsed="false">
      <c r="A3501" s="0" t="n">
        <v>9614</v>
      </c>
      <c r="B3501" s="0" t="n">
        <v>98073</v>
      </c>
      <c r="C3501" s="0" t="s">
        <v>3709</v>
      </c>
      <c r="D3501" s="29" t="n">
        <v>1200000</v>
      </c>
      <c r="E3501" s="0" t="n">
        <v>98073</v>
      </c>
    </row>
    <row r="3502" customFormat="false" ht="12.75" hidden="false" customHeight="false" outlineLevel="0" collapsed="false">
      <c r="A3502" s="0" t="n">
        <v>7046</v>
      </c>
      <c r="B3502" s="0" t="n">
        <v>26504</v>
      </c>
      <c r="C3502" s="0" t="s">
        <v>3710</v>
      </c>
      <c r="D3502" s="29" t="n">
        <v>0</v>
      </c>
      <c r="E3502" s="0" t="n">
        <v>26504</v>
      </c>
    </row>
    <row r="3503" customFormat="false" ht="12.75" hidden="false" customHeight="false" outlineLevel="0" collapsed="false">
      <c r="A3503" s="0" t="n">
        <v>5597</v>
      </c>
      <c r="B3503" s="0" t="n">
        <v>50996</v>
      </c>
      <c r="C3503" s="0" t="s">
        <v>3711</v>
      </c>
      <c r="D3503" s="29" t="n">
        <v>200000</v>
      </c>
      <c r="E3503" s="0" t="n">
        <v>50996</v>
      </c>
    </row>
    <row r="3504" customFormat="false" ht="12.75" hidden="false" customHeight="false" outlineLevel="0" collapsed="false">
      <c r="A3504" s="0" t="n">
        <v>6667</v>
      </c>
      <c r="B3504" s="0" t="n">
        <v>12411</v>
      </c>
      <c r="C3504" s="0" t="s">
        <v>3712</v>
      </c>
      <c r="D3504" s="29" t="n">
        <v>0</v>
      </c>
      <c r="E3504" s="0" t="n">
        <v>12411</v>
      </c>
    </row>
    <row r="3505" customFormat="false" ht="12.75" hidden="false" customHeight="false" outlineLevel="0" collapsed="false">
      <c r="A3505" s="0" t="n">
        <v>7156</v>
      </c>
      <c r="B3505" s="0" t="n">
        <v>62413</v>
      </c>
      <c r="C3505" s="0" t="s">
        <v>3713</v>
      </c>
      <c r="D3505" s="29" t="n">
        <v>2000000</v>
      </c>
      <c r="E3505" s="0" t="n">
        <v>62413</v>
      </c>
    </row>
    <row r="3506" customFormat="false" ht="12.75" hidden="false" customHeight="false" outlineLevel="0" collapsed="false">
      <c r="A3506" s="0" t="n">
        <v>5780</v>
      </c>
      <c r="B3506" s="0" t="n">
        <v>55898</v>
      </c>
      <c r="C3506" s="0" t="s">
        <v>206</v>
      </c>
      <c r="D3506" s="29" t="n">
        <v>2918604</v>
      </c>
      <c r="E3506" s="0" t="n">
        <v>55898</v>
      </c>
    </row>
    <row r="3507" customFormat="false" ht="12.75" hidden="false" customHeight="false" outlineLevel="0" collapsed="false">
      <c r="A3507" s="0" t="n">
        <v>5340</v>
      </c>
      <c r="B3507" s="0" t="n">
        <v>11282</v>
      </c>
      <c r="C3507" s="0" t="s">
        <v>3714</v>
      </c>
      <c r="D3507" s="29" t="n">
        <v>3289320</v>
      </c>
      <c r="E3507" s="0" t="n">
        <v>11282</v>
      </c>
    </row>
    <row r="3508" customFormat="false" ht="12.75" hidden="false" customHeight="false" outlineLevel="0" collapsed="false">
      <c r="A3508" s="0" t="n">
        <v>5529</v>
      </c>
      <c r="B3508" s="0" t="n">
        <v>48528</v>
      </c>
      <c r="C3508" s="0" t="s">
        <v>120</v>
      </c>
      <c r="D3508" s="29" t="n">
        <v>15000000</v>
      </c>
      <c r="E3508" s="0" t="n">
        <v>48528</v>
      </c>
    </row>
    <row r="3509" customFormat="false" ht="12.75" hidden="false" customHeight="false" outlineLevel="0" collapsed="false">
      <c r="A3509" s="0" t="n">
        <v>5685</v>
      </c>
      <c r="B3509" s="0" t="n">
        <v>53139</v>
      </c>
      <c r="C3509" s="0" t="s">
        <v>3715</v>
      </c>
      <c r="D3509" s="29" t="n">
        <v>30312737</v>
      </c>
      <c r="E3509" s="0" t="n">
        <v>53139</v>
      </c>
    </row>
    <row r="3510" customFormat="false" ht="12.75" hidden="false" customHeight="false" outlineLevel="0" collapsed="false">
      <c r="A3510" s="0" t="n">
        <v>5731</v>
      </c>
      <c r="B3510" s="0" t="n">
        <v>54480</v>
      </c>
      <c r="C3510" s="0" t="s">
        <v>167</v>
      </c>
      <c r="D3510" s="29" t="n">
        <v>250000</v>
      </c>
      <c r="E3510" s="0" t="n">
        <v>54480</v>
      </c>
    </row>
    <row r="3511" customFormat="false" ht="12.75" hidden="false" customHeight="false" outlineLevel="0" collapsed="false">
      <c r="A3511" s="0" t="n">
        <v>6636</v>
      </c>
      <c r="B3511" s="0" t="n">
        <v>45829</v>
      </c>
      <c r="C3511" s="0" t="s">
        <v>212</v>
      </c>
      <c r="D3511" s="29" t="n">
        <v>9998599</v>
      </c>
      <c r="E3511" s="0" t="n">
        <v>45829</v>
      </c>
    </row>
    <row r="3512" customFormat="false" ht="12.75" hidden="false" customHeight="false" outlineLevel="0" collapsed="false">
      <c r="A3512" s="0" t="n">
        <v>6647</v>
      </c>
      <c r="B3512" s="0" t="n">
        <v>54461</v>
      </c>
      <c r="C3512" s="0" t="s">
        <v>470</v>
      </c>
      <c r="D3512" s="29" t="n">
        <v>0</v>
      </c>
      <c r="E3512" s="0" t="n">
        <v>54461</v>
      </c>
    </row>
    <row r="3513" customFormat="false" ht="12.75" hidden="false" customHeight="false" outlineLevel="0" collapsed="false">
      <c r="A3513" s="0" t="n">
        <v>5306</v>
      </c>
      <c r="B3513" s="0" t="n">
        <v>6223</v>
      </c>
      <c r="C3513" s="0" t="s">
        <v>3716</v>
      </c>
      <c r="D3513" s="29" t="n">
        <v>0</v>
      </c>
      <c r="E3513" s="0" t="n">
        <v>6223</v>
      </c>
    </row>
    <row r="3514" customFormat="false" ht="12.75" hidden="false" customHeight="false" outlineLevel="0" collapsed="false">
      <c r="A3514" s="0" t="n">
        <v>7493</v>
      </c>
      <c r="B3514" s="0" t="n">
        <v>64011</v>
      </c>
      <c r="C3514" s="0" t="s">
        <v>3717</v>
      </c>
      <c r="D3514" s="29" t="n">
        <v>10000000</v>
      </c>
      <c r="E3514" s="0" t="n">
        <v>64011</v>
      </c>
    </row>
    <row r="3515" customFormat="false" ht="12.75" hidden="false" customHeight="false" outlineLevel="0" collapsed="false">
      <c r="A3515" s="0" t="n">
        <v>8618</v>
      </c>
      <c r="B3515" s="0" t="n">
        <v>77145</v>
      </c>
      <c r="C3515" s="0" t="s">
        <v>3718</v>
      </c>
      <c r="D3515" s="29" t="n">
        <v>0</v>
      </c>
      <c r="E3515" s="0" t="n">
        <v>77145</v>
      </c>
    </row>
    <row r="3516" customFormat="false" ht="12.75" hidden="false" customHeight="false" outlineLevel="0" collapsed="false">
      <c r="A3516" s="0" t="n">
        <v>8869</v>
      </c>
      <c r="B3516" s="0" t="n">
        <v>88992</v>
      </c>
      <c r="C3516" s="0" t="s">
        <v>3719</v>
      </c>
      <c r="D3516" s="29" t="n">
        <v>0</v>
      </c>
      <c r="E3516" s="0" t="n">
        <v>88992</v>
      </c>
    </row>
    <row r="3517" customFormat="false" ht="12.75" hidden="false" customHeight="false" outlineLevel="0" collapsed="false">
      <c r="A3517" s="0" t="n">
        <v>5848</v>
      </c>
      <c r="B3517" s="0" t="n">
        <v>57595</v>
      </c>
      <c r="C3517" s="0" t="s">
        <v>3720</v>
      </c>
      <c r="D3517" s="29" t="n">
        <v>50000</v>
      </c>
      <c r="E3517" s="0" t="n">
        <v>57595</v>
      </c>
    </row>
    <row r="3518" customFormat="false" ht="12.75" hidden="false" customHeight="false" outlineLevel="0" collapsed="false">
      <c r="A3518" s="0" t="n">
        <v>5755</v>
      </c>
      <c r="B3518" s="0" t="n">
        <v>55210</v>
      </c>
      <c r="C3518" s="0" t="s">
        <v>3721</v>
      </c>
      <c r="D3518" s="29" t="n">
        <v>1585065</v>
      </c>
      <c r="E3518" s="0" t="n">
        <v>55210</v>
      </c>
    </row>
    <row r="3519" customFormat="false" ht="12.75" hidden="false" customHeight="false" outlineLevel="0" collapsed="false">
      <c r="A3519" s="0" t="n">
        <v>8625</v>
      </c>
      <c r="B3519" s="0" t="n">
        <v>62782</v>
      </c>
      <c r="C3519" s="0" t="s">
        <v>3722</v>
      </c>
      <c r="D3519" s="29" t="n">
        <v>0</v>
      </c>
      <c r="E3519" s="0" t="n">
        <v>62782</v>
      </c>
    </row>
    <row r="3520" customFormat="false" ht="12.75" hidden="false" customHeight="false" outlineLevel="0" collapsed="false">
      <c r="A3520" s="0" t="n">
        <v>9412</v>
      </c>
      <c r="B3520" s="0" t="n">
        <v>95151</v>
      </c>
      <c r="C3520" s="0" t="s">
        <v>3723</v>
      </c>
      <c r="D3520" s="29" t="n">
        <v>2000</v>
      </c>
      <c r="E3520" s="0" t="n">
        <v>95151</v>
      </c>
    </row>
    <row r="3521" customFormat="false" ht="12.75" hidden="false" customHeight="false" outlineLevel="0" collapsed="false">
      <c r="A3521" s="0" t="n">
        <v>8059</v>
      </c>
      <c r="B3521" s="0" t="n">
        <v>10814</v>
      </c>
      <c r="C3521" s="0" t="s">
        <v>3724</v>
      </c>
      <c r="D3521" s="29" t="n">
        <v>0</v>
      </c>
      <c r="E3521" s="0" t="n">
        <v>10814</v>
      </c>
    </row>
    <row r="3522" customFormat="false" ht="12.75" hidden="false" customHeight="false" outlineLevel="0" collapsed="false">
      <c r="A3522" s="0" t="n">
        <v>9746</v>
      </c>
      <c r="B3522" s="0" t="n">
        <v>100083</v>
      </c>
      <c r="C3522" s="0" t="s">
        <v>3725</v>
      </c>
      <c r="D3522" s="29" t="n">
        <v>2000</v>
      </c>
      <c r="E3522" s="0" t="n">
        <v>100083</v>
      </c>
    </row>
    <row r="3523" customFormat="false" ht="12.75" hidden="false" customHeight="false" outlineLevel="0" collapsed="false">
      <c r="A3523" s="0" t="n">
        <v>8056</v>
      </c>
      <c r="B3523" s="0" t="n">
        <v>3120</v>
      </c>
      <c r="C3523" s="0" t="s">
        <v>3726</v>
      </c>
      <c r="D3523" s="29" t="n">
        <v>10000000</v>
      </c>
      <c r="E3523" s="0" t="n">
        <v>3120</v>
      </c>
    </row>
    <row r="3524" customFormat="false" ht="12.75" hidden="false" customHeight="false" outlineLevel="0" collapsed="false">
      <c r="A3524" s="0" t="n">
        <v>8330</v>
      </c>
      <c r="B3524" s="0" t="n">
        <v>82614</v>
      </c>
      <c r="C3524" s="0" t="s">
        <v>3727</v>
      </c>
      <c r="D3524" s="29" t="n">
        <v>800000</v>
      </c>
      <c r="E3524" s="0" t="n">
        <v>82614</v>
      </c>
    </row>
    <row r="3525" customFormat="false" ht="12.75" hidden="false" customHeight="false" outlineLevel="0" collapsed="false">
      <c r="A3525" s="0" t="n">
        <v>8184</v>
      </c>
      <c r="B3525" s="0" t="n">
        <v>81829</v>
      </c>
      <c r="C3525" s="0" t="s">
        <v>3728</v>
      </c>
      <c r="D3525" s="29" t="n">
        <v>240000</v>
      </c>
      <c r="E3525" s="0" t="n">
        <v>81829</v>
      </c>
    </row>
    <row r="3526" customFormat="false" ht="12.75" hidden="false" customHeight="false" outlineLevel="0" collapsed="false">
      <c r="A3526" s="0" t="n">
        <v>8946</v>
      </c>
      <c r="B3526" s="0" t="n">
        <v>93098</v>
      </c>
      <c r="C3526" s="0" t="s">
        <v>3729</v>
      </c>
      <c r="D3526" s="29" t="n">
        <v>0</v>
      </c>
      <c r="E3526" s="0" t="n">
        <v>93098</v>
      </c>
    </row>
    <row r="3527" customFormat="false" ht="12.75" hidden="false" customHeight="false" outlineLevel="0" collapsed="false">
      <c r="A3527" s="0" t="n">
        <v>9626</v>
      </c>
      <c r="B3527" s="0" t="n">
        <v>97943</v>
      </c>
      <c r="C3527" s="0" t="s">
        <v>3730</v>
      </c>
      <c r="D3527" s="29" t="n">
        <v>2000</v>
      </c>
      <c r="E3527" s="0" t="n">
        <v>97943</v>
      </c>
    </row>
    <row r="3528" customFormat="false" ht="12.75" hidden="false" customHeight="false" outlineLevel="0" collapsed="false">
      <c r="A3528" s="0" t="n">
        <v>7565</v>
      </c>
      <c r="B3528" s="0" t="n">
        <v>80005</v>
      </c>
      <c r="C3528" s="0" t="s">
        <v>3731</v>
      </c>
      <c r="D3528" s="29" t="n">
        <v>1681601</v>
      </c>
      <c r="E3528" s="0" t="n">
        <v>80005</v>
      </c>
    </row>
    <row r="3529" customFormat="false" ht="12.75" hidden="false" customHeight="false" outlineLevel="0" collapsed="false">
      <c r="A3529" s="0" t="n">
        <v>5650</v>
      </c>
      <c r="B3529" s="0" t="n">
        <v>51370</v>
      </c>
      <c r="C3529" s="0" t="s">
        <v>3732</v>
      </c>
      <c r="D3529" s="29" t="n">
        <v>0</v>
      </c>
      <c r="E3529" s="0" t="n">
        <v>51370</v>
      </c>
    </row>
    <row r="3530" customFormat="false" ht="12.75" hidden="false" customHeight="false" outlineLevel="0" collapsed="false">
      <c r="A3530" s="0" t="n">
        <v>7044</v>
      </c>
      <c r="B3530" s="0" t="n">
        <v>26216</v>
      </c>
      <c r="C3530" s="0" t="s">
        <v>3733</v>
      </c>
      <c r="D3530" s="29" t="n">
        <v>0</v>
      </c>
      <c r="E3530" s="0" t="n">
        <v>26216</v>
      </c>
    </row>
    <row r="3531" customFormat="false" ht="12.75" hidden="false" customHeight="false" outlineLevel="0" collapsed="false">
      <c r="A3531" s="0" t="n">
        <v>7360</v>
      </c>
      <c r="B3531" s="0" t="n">
        <v>70913</v>
      </c>
      <c r="C3531" s="0" t="s">
        <v>3734</v>
      </c>
      <c r="D3531" s="29" t="n">
        <v>404962</v>
      </c>
      <c r="E3531" s="0" t="n">
        <v>70913</v>
      </c>
    </row>
    <row r="3532" customFormat="false" ht="12.75" hidden="false" customHeight="false" outlineLevel="0" collapsed="false">
      <c r="A3532" s="0" t="n">
        <v>9133</v>
      </c>
      <c r="B3532" s="0" t="n">
        <v>86411</v>
      </c>
      <c r="C3532" s="0" t="s">
        <v>3735</v>
      </c>
      <c r="D3532" s="29" t="n">
        <v>8000</v>
      </c>
      <c r="E3532" s="0" t="n">
        <v>86411</v>
      </c>
    </row>
    <row r="3533" customFormat="false" ht="12.75" hidden="false" customHeight="false" outlineLevel="0" collapsed="false">
      <c r="A3533" s="0" t="n">
        <v>6861</v>
      </c>
      <c r="B3533" s="0" t="n">
        <v>75002</v>
      </c>
      <c r="C3533" s="0" t="s">
        <v>3736</v>
      </c>
      <c r="D3533" s="29" t="n">
        <v>0</v>
      </c>
      <c r="E3533" s="0" t="n">
        <v>75002</v>
      </c>
    </row>
    <row r="3534" customFormat="false" ht="12.75" hidden="false" customHeight="false" outlineLevel="0" collapsed="false">
      <c r="A3534" s="0" t="n">
        <v>8630</v>
      </c>
      <c r="B3534" s="0" t="n">
        <v>82580</v>
      </c>
      <c r="C3534" s="0" t="s">
        <v>3737</v>
      </c>
      <c r="D3534" s="29" t="n">
        <v>40000</v>
      </c>
      <c r="E3534" s="0" t="n">
        <v>82580</v>
      </c>
    </row>
    <row r="3535" customFormat="false" ht="12.75" hidden="false" customHeight="false" outlineLevel="0" collapsed="false">
      <c r="A3535" s="0" t="n">
        <v>7177</v>
      </c>
      <c r="B3535" s="0" t="n">
        <v>76574</v>
      </c>
      <c r="C3535" s="0" t="s">
        <v>3738</v>
      </c>
      <c r="D3535" s="29" t="n">
        <v>0</v>
      </c>
      <c r="E3535" s="0" t="n">
        <v>76574</v>
      </c>
    </row>
    <row r="3536" customFormat="false" ht="12.75" hidden="false" customHeight="false" outlineLevel="0" collapsed="false">
      <c r="A3536" s="0" t="n">
        <v>8980</v>
      </c>
      <c r="B3536" s="0" t="n">
        <v>84015</v>
      </c>
      <c r="C3536" s="0" t="s">
        <v>3739</v>
      </c>
      <c r="D3536" s="29" t="n">
        <v>800000</v>
      </c>
      <c r="E3536" s="0" t="n">
        <v>84015</v>
      </c>
    </row>
    <row r="3537" customFormat="false" ht="12.75" hidden="false" customHeight="false" outlineLevel="0" collapsed="false">
      <c r="A3537" s="0" t="n">
        <v>8272</v>
      </c>
      <c r="B3537" s="0" t="n">
        <v>83009</v>
      </c>
      <c r="C3537" s="0" t="s">
        <v>3740</v>
      </c>
      <c r="D3537" s="29" t="n">
        <v>1558518</v>
      </c>
      <c r="E3537" s="0" t="n">
        <v>83009</v>
      </c>
    </row>
    <row r="3538" customFormat="false" ht="12.75" hidden="false" customHeight="false" outlineLevel="0" collapsed="false">
      <c r="A3538" s="0" t="n">
        <v>8358</v>
      </c>
      <c r="B3538" s="0" t="n">
        <v>82514</v>
      </c>
      <c r="C3538" s="0" t="s">
        <v>3741</v>
      </c>
      <c r="D3538" s="29" t="n">
        <v>295889</v>
      </c>
      <c r="E3538" s="0" t="n">
        <v>82514</v>
      </c>
    </row>
    <row r="3539" customFormat="false" ht="12.75" hidden="false" customHeight="false" outlineLevel="0" collapsed="false">
      <c r="A3539" s="0" t="n">
        <v>8414</v>
      </c>
      <c r="B3539" s="0" t="n">
        <v>82887</v>
      </c>
      <c r="C3539" s="0" t="s">
        <v>3742</v>
      </c>
      <c r="D3539" s="29" t="n">
        <v>306317</v>
      </c>
      <c r="E3539" s="0" t="n">
        <v>82887</v>
      </c>
    </row>
    <row r="3540" customFormat="false" ht="12.75" hidden="false" customHeight="false" outlineLevel="0" collapsed="false">
      <c r="A3540" s="0" t="n">
        <v>9979</v>
      </c>
      <c r="B3540" s="0" t="n">
        <v>112480</v>
      </c>
      <c r="C3540" s="0" t="s">
        <v>3743</v>
      </c>
      <c r="D3540" s="29" t="n">
        <v>0</v>
      </c>
      <c r="E3540" s="0" t="n">
        <v>112480</v>
      </c>
    </row>
    <row r="3541" customFormat="false" ht="12.75" hidden="false" customHeight="false" outlineLevel="0" collapsed="false">
      <c r="A3541" s="0" t="n">
        <v>8971</v>
      </c>
      <c r="B3541" s="0" t="n">
        <v>93396</v>
      </c>
      <c r="C3541" s="0" t="s">
        <v>3744</v>
      </c>
      <c r="D3541" s="29" t="n">
        <v>20000</v>
      </c>
      <c r="E3541" s="0" t="n">
        <v>93396</v>
      </c>
    </row>
    <row r="3542" customFormat="false" ht="12.75" hidden="false" customHeight="false" outlineLevel="0" collapsed="false">
      <c r="A3542" s="0" t="n">
        <v>9334</v>
      </c>
      <c r="B3542" s="0" t="n">
        <v>76270</v>
      </c>
      <c r="C3542" s="0" t="s">
        <v>3745</v>
      </c>
      <c r="D3542" s="29" t="n">
        <v>0</v>
      </c>
      <c r="E3542" s="0" t="n">
        <v>76270</v>
      </c>
    </row>
    <row r="3543" customFormat="false" ht="12.75" hidden="false" customHeight="false" outlineLevel="0" collapsed="false">
      <c r="A3543" s="0" t="n">
        <v>9589</v>
      </c>
      <c r="B3543" s="0" t="n">
        <v>76269</v>
      </c>
      <c r="C3543" s="0" t="s">
        <v>3746</v>
      </c>
      <c r="D3543" s="29" t="n">
        <v>8000</v>
      </c>
      <c r="E3543" s="0" t="n">
        <v>76269</v>
      </c>
    </row>
    <row r="3544" customFormat="false" ht="12.75" hidden="false" customHeight="false" outlineLevel="0" collapsed="false">
      <c r="A3544" s="0" t="n">
        <v>6670</v>
      </c>
      <c r="B3544" s="0" t="n">
        <v>11187</v>
      </c>
      <c r="C3544" s="0" t="s">
        <v>320</v>
      </c>
      <c r="D3544" s="29" t="n">
        <v>152456</v>
      </c>
      <c r="E3544" s="0" t="n">
        <v>11187</v>
      </c>
    </row>
    <row r="3545" customFormat="false" ht="12.75" hidden="false" customHeight="false" outlineLevel="0" collapsed="false">
      <c r="A3545" s="0" t="n">
        <v>5751</v>
      </c>
      <c r="B3545" s="0" t="n">
        <v>55077</v>
      </c>
      <c r="C3545" s="0" t="s">
        <v>3747</v>
      </c>
      <c r="D3545" s="29" t="n">
        <v>3998960</v>
      </c>
      <c r="E3545" s="0" t="n">
        <v>55077</v>
      </c>
    </row>
    <row r="3546" customFormat="false" ht="12.75" hidden="false" customHeight="false" outlineLevel="0" collapsed="false">
      <c r="A3546" s="0" t="n">
        <v>5253</v>
      </c>
      <c r="B3546" s="0" t="n">
        <v>4191</v>
      </c>
      <c r="C3546" s="0" t="s">
        <v>3748</v>
      </c>
      <c r="D3546" s="29" t="n">
        <v>0</v>
      </c>
      <c r="E3546" s="0" t="n">
        <v>4191</v>
      </c>
    </row>
    <row r="3547" customFormat="false" ht="12.75" hidden="false" customHeight="false" outlineLevel="0" collapsed="false">
      <c r="A3547" s="0" t="n">
        <v>10277</v>
      </c>
      <c r="B3547" s="0" t="n">
        <v>54747</v>
      </c>
      <c r="C3547" s="0" t="s">
        <v>3749</v>
      </c>
      <c r="D3547" s="29" t="n">
        <v>175826</v>
      </c>
      <c r="E3547" s="0" t="n">
        <v>54747</v>
      </c>
    </row>
    <row r="3548" customFormat="false" ht="12.75" hidden="false" customHeight="false" outlineLevel="0" collapsed="false">
      <c r="A3548" s="0" t="n">
        <v>10278</v>
      </c>
      <c r="B3548" s="0" t="n">
        <v>34745</v>
      </c>
      <c r="C3548" s="0" t="s">
        <v>3750</v>
      </c>
      <c r="D3548" s="29" t="n">
        <v>0</v>
      </c>
      <c r="E3548" s="0" t="n">
        <v>34745</v>
      </c>
    </row>
    <row r="3549" customFormat="false" ht="12.75" hidden="false" customHeight="false" outlineLevel="0" collapsed="false">
      <c r="A3549" s="0" t="n">
        <v>6874</v>
      </c>
      <c r="B3549" s="0" t="n">
        <v>60123</v>
      </c>
      <c r="C3549" s="0" t="s">
        <v>3751</v>
      </c>
      <c r="D3549" s="29" t="n">
        <v>1030534</v>
      </c>
      <c r="E3549" s="0" t="n">
        <v>60123</v>
      </c>
    </row>
    <row r="3550" customFormat="false" ht="12.75" hidden="false" customHeight="false" outlineLevel="0" collapsed="false">
      <c r="A3550" s="0" t="n">
        <v>6837</v>
      </c>
      <c r="B3550" s="0" t="n">
        <v>75005</v>
      </c>
      <c r="C3550" s="0" t="s">
        <v>3752</v>
      </c>
      <c r="D3550" s="29" t="n">
        <v>500000</v>
      </c>
      <c r="E3550" s="0" t="n">
        <v>75005</v>
      </c>
    </row>
    <row r="3551" customFormat="false" ht="12.75" hidden="false" customHeight="false" outlineLevel="0" collapsed="false">
      <c r="A3551" s="0" t="n">
        <v>5688</v>
      </c>
      <c r="B3551" s="0" t="n">
        <v>53163</v>
      </c>
      <c r="C3551" s="0" t="s">
        <v>3753</v>
      </c>
      <c r="D3551" s="29" t="n">
        <v>5000000</v>
      </c>
      <c r="E3551" s="0" t="n">
        <v>53163</v>
      </c>
    </row>
    <row r="3552" customFormat="false" ht="12.75" hidden="false" customHeight="false" outlineLevel="0" collapsed="false">
      <c r="A3552" s="0" t="n">
        <v>6712</v>
      </c>
      <c r="B3552" s="0" t="n">
        <v>71145</v>
      </c>
      <c r="C3552" s="0" t="s">
        <v>3754</v>
      </c>
      <c r="D3552" s="29" t="n">
        <v>2000000</v>
      </c>
      <c r="E3552" s="0" t="n">
        <v>71145</v>
      </c>
    </row>
    <row r="3553" customFormat="false" ht="12.75" hidden="false" customHeight="false" outlineLevel="0" collapsed="false">
      <c r="A3553" s="0" t="n">
        <v>9835</v>
      </c>
      <c r="B3553" s="0" t="n">
        <v>90960</v>
      </c>
      <c r="C3553" s="0" t="s">
        <v>3755</v>
      </c>
      <c r="D3553" s="29" t="n">
        <v>600000</v>
      </c>
      <c r="E3553" s="0" t="n">
        <v>90960</v>
      </c>
    </row>
    <row r="3554" customFormat="false" ht="12.75" hidden="false" customHeight="false" outlineLevel="0" collapsed="false">
      <c r="A3554" s="0" t="n">
        <v>8953</v>
      </c>
      <c r="B3554" s="0" t="n">
        <v>87237</v>
      </c>
      <c r="C3554" s="0" t="s">
        <v>3756</v>
      </c>
      <c r="D3554" s="29" t="n">
        <v>0</v>
      </c>
      <c r="E3554" s="0" t="n">
        <v>87237</v>
      </c>
    </row>
    <row r="3555" customFormat="false" ht="12.75" hidden="false" customHeight="false" outlineLevel="0" collapsed="false">
      <c r="A3555" s="0" t="n">
        <v>10027</v>
      </c>
      <c r="B3555" s="0" t="n">
        <v>55746</v>
      </c>
      <c r="C3555" s="0" t="s">
        <v>3757</v>
      </c>
      <c r="D3555" s="29" t="n">
        <v>783788</v>
      </c>
      <c r="E3555" s="0" t="n">
        <v>55746</v>
      </c>
    </row>
    <row r="3556" customFormat="false" ht="12.75" hidden="false" customHeight="false" outlineLevel="0" collapsed="false">
      <c r="A3556" s="0" t="n">
        <v>9135</v>
      </c>
      <c r="B3556" s="0" t="n">
        <v>82817</v>
      </c>
      <c r="C3556" s="0" t="s">
        <v>3758</v>
      </c>
      <c r="D3556" s="29" t="n">
        <v>0</v>
      </c>
      <c r="E3556" s="0" t="n">
        <v>82817</v>
      </c>
    </row>
    <row r="3557" customFormat="false" ht="12.75" hidden="false" customHeight="false" outlineLevel="0" collapsed="false">
      <c r="A3557" s="0" t="n">
        <v>8038</v>
      </c>
      <c r="B3557" s="0" t="n">
        <v>64815</v>
      </c>
      <c r="C3557" s="0" t="s">
        <v>3759</v>
      </c>
      <c r="D3557" s="29" t="n">
        <v>8000</v>
      </c>
      <c r="E3557" s="0" t="n">
        <v>64815</v>
      </c>
    </row>
    <row r="3558" customFormat="false" ht="12.75" hidden="false" customHeight="false" outlineLevel="0" collapsed="false">
      <c r="A3558" s="0" t="n">
        <v>6758</v>
      </c>
      <c r="B3558" s="0" t="n">
        <v>26304</v>
      </c>
      <c r="C3558" s="0" t="s">
        <v>3760</v>
      </c>
      <c r="D3558" s="29" t="n">
        <v>2400000</v>
      </c>
      <c r="E3558" s="0" t="n">
        <v>26304</v>
      </c>
    </row>
    <row r="3559" customFormat="false" ht="12.75" hidden="false" customHeight="false" outlineLevel="0" collapsed="false">
      <c r="A3559" s="0" t="n">
        <v>9137</v>
      </c>
      <c r="B3559" s="0" t="n">
        <v>87207</v>
      </c>
      <c r="C3559" s="0" t="s">
        <v>3761</v>
      </c>
      <c r="D3559" s="29" t="n">
        <v>0</v>
      </c>
      <c r="E3559" s="0" t="n">
        <v>87207</v>
      </c>
    </row>
    <row r="3560" customFormat="false" ht="12.75" hidden="false" customHeight="false" outlineLevel="0" collapsed="false">
      <c r="A3560" s="0" t="n">
        <v>8419</v>
      </c>
      <c r="B3560" s="0" t="n">
        <v>82972</v>
      </c>
      <c r="C3560" s="0" t="s">
        <v>3762</v>
      </c>
      <c r="D3560" s="29" t="n">
        <v>400000</v>
      </c>
      <c r="E3560" s="0" t="n">
        <v>82972</v>
      </c>
    </row>
    <row r="3561" customFormat="false" ht="12.75" hidden="false" customHeight="false" outlineLevel="0" collapsed="false">
      <c r="A3561" s="0" t="n">
        <v>6059</v>
      </c>
      <c r="B3561" s="0" t="n">
        <v>64636</v>
      </c>
      <c r="C3561" s="0" t="s">
        <v>3763</v>
      </c>
      <c r="D3561" s="29" t="n">
        <v>5000000</v>
      </c>
      <c r="E3561" s="0" t="n">
        <v>64636</v>
      </c>
    </row>
    <row r="3562" customFormat="false" ht="12.75" hidden="false" customHeight="false" outlineLevel="0" collapsed="false">
      <c r="A3562" s="0" t="n">
        <v>7226</v>
      </c>
      <c r="B3562" s="0" t="n">
        <v>3144</v>
      </c>
      <c r="C3562" s="0" t="s">
        <v>3764</v>
      </c>
      <c r="D3562" s="29" t="n">
        <v>312254</v>
      </c>
      <c r="E3562" s="0" t="n">
        <v>3144</v>
      </c>
    </row>
    <row r="3563" customFormat="false" ht="12.75" hidden="false" customHeight="false" outlineLevel="0" collapsed="false">
      <c r="A3563" s="0" t="n">
        <v>6623</v>
      </c>
      <c r="B3563" s="0" t="n">
        <v>53192</v>
      </c>
      <c r="C3563" s="0" t="s">
        <v>3765</v>
      </c>
      <c r="D3563" s="29" t="n">
        <v>5000000</v>
      </c>
      <c r="E3563" s="0" t="n">
        <v>53192</v>
      </c>
    </row>
    <row r="3564" customFormat="false" ht="12.75" hidden="false" customHeight="false" outlineLevel="0" collapsed="false">
      <c r="A3564" s="0" t="n">
        <v>5646</v>
      </c>
      <c r="B3564" s="0" t="n">
        <v>51255</v>
      </c>
      <c r="C3564" s="0" t="s">
        <v>3766</v>
      </c>
      <c r="D3564" s="29" t="n">
        <v>0</v>
      </c>
      <c r="E3564" s="0" t="n">
        <v>51255</v>
      </c>
    </row>
    <row r="3565" customFormat="false" ht="12.75" hidden="false" customHeight="false" outlineLevel="0" collapsed="false">
      <c r="A3565" s="0" t="n">
        <v>5509</v>
      </c>
      <c r="B3565" s="0" t="n">
        <v>47245</v>
      </c>
      <c r="C3565" s="0" t="s">
        <v>3767</v>
      </c>
      <c r="D3565" s="29" t="n">
        <v>97722</v>
      </c>
      <c r="E3565" s="0" t="n">
        <v>47245</v>
      </c>
    </row>
    <row r="3566" customFormat="false" ht="12.75" hidden="false" customHeight="false" outlineLevel="0" collapsed="false">
      <c r="A3566" s="0" t="n">
        <v>5085</v>
      </c>
      <c r="B3566" s="0" t="n">
        <v>333</v>
      </c>
      <c r="C3566" s="0" t="s">
        <v>3768</v>
      </c>
      <c r="D3566" s="29" t="n">
        <v>0</v>
      </c>
      <c r="E3566" s="0" t="n">
        <v>333</v>
      </c>
    </row>
    <row r="3567" customFormat="false" ht="12.75" hidden="false" customHeight="false" outlineLevel="0" collapsed="false">
      <c r="A3567" s="0" t="n">
        <v>5482</v>
      </c>
      <c r="B3567" s="0" t="n">
        <v>45471</v>
      </c>
      <c r="C3567" s="0" t="s">
        <v>471</v>
      </c>
      <c r="D3567" s="29" t="n">
        <v>73675076</v>
      </c>
      <c r="E3567" s="0" t="n">
        <v>45471</v>
      </c>
    </row>
    <row r="3568" customFormat="false" ht="12.75" hidden="false" customHeight="false" outlineLevel="0" collapsed="false">
      <c r="A3568" s="0" t="n">
        <v>7067</v>
      </c>
      <c r="B3568" s="0" t="n">
        <v>69114</v>
      </c>
      <c r="C3568" s="0" t="s">
        <v>3769</v>
      </c>
      <c r="D3568" s="29" t="n">
        <v>0</v>
      </c>
      <c r="E3568" s="0" t="n">
        <v>69114</v>
      </c>
    </row>
    <row r="3569" customFormat="false" ht="12.75" hidden="false" customHeight="false" outlineLevel="0" collapsed="false">
      <c r="A3569" s="0" t="n">
        <v>6162</v>
      </c>
      <c r="B3569" s="0" t="n">
        <v>69034</v>
      </c>
      <c r="C3569" s="0" t="s">
        <v>92</v>
      </c>
      <c r="D3569" s="29" t="n">
        <v>7500000</v>
      </c>
      <c r="E3569" s="0" t="n">
        <v>69034</v>
      </c>
    </row>
    <row r="3570" customFormat="false" ht="12.75" hidden="false" customHeight="false" outlineLevel="0" collapsed="false">
      <c r="A3570" s="0" t="n">
        <v>6976</v>
      </c>
      <c r="B3570" s="0" t="n">
        <v>72156</v>
      </c>
      <c r="C3570" s="0" t="s">
        <v>3770</v>
      </c>
      <c r="D3570" s="29" t="n">
        <v>10000000</v>
      </c>
      <c r="E3570" s="0" t="n">
        <v>72156</v>
      </c>
    </row>
    <row r="3571" customFormat="false" ht="12.75" hidden="false" customHeight="false" outlineLevel="0" collapsed="false">
      <c r="A3571" s="0" t="n">
        <v>5795</v>
      </c>
      <c r="B3571" s="0" t="n">
        <v>56045</v>
      </c>
      <c r="C3571" s="0" t="s">
        <v>3771</v>
      </c>
      <c r="D3571" s="29" t="n">
        <v>2000000</v>
      </c>
      <c r="E3571" s="0" t="n">
        <v>56045</v>
      </c>
    </row>
    <row r="3572" customFormat="false" ht="12.75" hidden="false" customHeight="false" outlineLevel="0" collapsed="false">
      <c r="A3572" s="0" t="n">
        <v>6179</v>
      </c>
      <c r="B3572" s="0" t="n">
        <v>70733</v>
      </c>
      <c r="C3572" s="0" t="s">
        <v>3772</v>
      </c>
      <c r="D3572" s="29" t="n">
        <v>563474</v>
      </c>
      <c r="E3572" s="0" t="n">
        <v>70733</v>
      </c>
    </row>
    <row r="3573" customFormat="false" ht="12.75" hidden="false" customHeight="false" outlineLevel="0" collapsed="false">
      <c r="A3573" s="0" t="n">
        <v>8054</v>
      </c>
      <c r="B3573" s="0" t="n">
        <v>69416</v>
      </c>
      <c r="C3573" s="0" t="s">
        <v>3773</v>
      </c>
      <c r="D3573" s="29" t="n">
        <v>0</v>
      </c>
      <c r="E3573" s="0" t="n">
        <v>69416</v>
      </c>
    </row>
    <row r="3574" customFormat="false" ht="12.75" hidden="false" customHeight="false" outlineLevel="0" collapsed="false">
      <c r="A3574" s="0" t="n">
        <v>8055</v>
      </c>
      <c r="B3574" s="0" t="n">
        <v>71358</v>
      </c>
      <c r="C3574" s="0" t="s">
        <v>3774</v>
      </c>
      <c r="D3574" s="29" t="n">
        <v>0</v>
      </c>
      <c r="E3574" s="0" t="n">
        <v>71358</v>
      </c>
    </row>
    <row r="3575" customFormat="false" ht="12.75" hidden="false" customHeight="false" outlineLevel="0" collapsed="false">
      <c r="A3575" s="0" t="n">
        <v>8078</v>
      </c>
      <c r="B3575" s="0" t="n">
        <v>71360</v>
      </c>
      <c r="C3575" s="0" t="s">
        <v>3775</v>
      </c>
      <c r="D3575" s="29" t="n">
        <v>0</v>
      </c>
      <c r="E3575" s="0" t="n">
        <v>71360</v>
      </c>
    </row>
    <row r="3576" customFormat="false" ht="12.75" hidden="false" customHeight="false" outlineLevel="0" collapsed="false">
      <c r="A3576" s="0" t="n">
        <v>7994</v>
      </c>
      <c r="B3576" s="0" t="n">
        <v>80847</v>
      </c>
      <c r="C3576" s="0" t="s">
        <v>3776</v>
      </c>
      <c r="D3576" s="29" t="n">
        <v>10000000</v>
      </c>
      <c r="E3576" s="0" t="n">
        <v>80847</v>
      </c>
    </row>
    <row r="3577" customFormat="false" ht="12.75" hidden="false" customHeight="false" outlineLevel="0" collapsed="false">
      <c r="A3577" s="0" t="n">
        <v>7063</v>
      </c>
      <c r="B3577" s="0" t="n">
        <v>76177</v>
      </c>
      <c r="C3577" s="0" t="s">
        <v>3777</v>
      </c>
      <c r="D3577" s="29" t="n">
        <v>1939486</v>
      </c>
      <c r="E3577" s="0" t="n">
        <v>76177</v>
      </c>
    </row>
    <row r="3578" customFormat="false" ht="12.75" hidden="false" customHeight="false" outlineLevel="0" collapsed="false">
      <c r="A3578" s="0" t="n">
        <v>9519</v>
      </c>
      <c r="B3578" s="0" t="n">
        <v>92246</v>
      </c>
      <c r="C3578" s="0" t="s">
        <v>3778</v>
      </c>
      <c r="D3578" s="29" t="n">
        <v>0</v>
      </c>
      <c r="E3578" s="0" t="n">
        <v>92246</v>
      </c>
    </row>
    <row r="3579" customFormat="false" ht="12.75" hidden="false" customHeight="false" outlineLevel="0" collapsed="false">
      <c r="A3579" s="0" t="n">
        <v>6635</v>
      </c>
      <c r="B3579" s="0" t="n">
        <v>55208</v>
      </c>
      <c r="C3579" s="0" t="s">
        <v>3779</v>
      </c>
      <c r="D3579" s="29" t="n">
        <v>0</v>
      </c>
      <c r="E3579" s="0" t="n">
        <v>55208</v>
      </c>
    </row>
    <row r="3580" customFormat="false" ht="12.75" hidden="false" customHeight="false" outlineLevel="0" collapsed="false">
      <c r="A3580" s="0" t="n">
        <v>8339</v>
      </c>
      <c r="B3580" s="0" t="n">
        <v>32377</v>
      </c>
      <c r="C3580" s="0" t="s">
        <v>3780</v>
      </c>
      <c r="D3580" s="29" t="n">
        <v>9999663</v>
      </c>
      <c r="E3580" s="0" t="n">
        <v>32377</v>
      </c>
    </row>
    <row r="3581" customFormat="false" ht="12.75" hidden="false" customHeight="false" outlineLevel="0" collapsed="false">
      <c r="A3581" s="0" t="n">
        <v>6777</v>
      </c>
      <c r="B3581" s="0" t="n">
        <v>3159</v>
      </c>
      <c r="C3581" s="0" t="s">
        <v>3781</v>
      </c>
      <c r="D3581" s="29" t="n">
        <v>0</v>
      </c>
      <c r="E3581" s="0" t="n">
        <v>3159</v>
      </c>
    </row>
    <row r="3582" customFormat="false" ht="12.75" hidden="false" customHeight="false" outlineLevel="0" collapsed="false">
      <c r="A3582" s="0" t="n">
        <v>9143</v>
      </c>
      <c r="B3582" s="0" t="n">
        <v>88291</v>
      </c>
      <c r="C3582" s="0" t="s">
        <v>3782</v>
      </c>
      <c r="D3582" s="29" t="n">
        <v>0</v>
      </c>
      <c r="E3582" s="0" t="n">
        <v>88291</v>
      </c>
    </row>
    <row r="3583" customFormat="false" ht="12.75" hidden="false" customHeight="false" outlineLevel="0" collapsed="false">
      <c r="A3583" s="0" t="n">
        <v>9139</v>
      </c>
      <c r="B3583" s="0" t="n">
        <v>87101</v>
      </c>
      <c r="C3583" s="0" t="s">
        <v>3783</v>
      </c>
      <c r="D3583" s="29" t="n">
        <v>2000</v>
      </c>
      <c r="E3583" s="0" t="n">
        <v>87101</v>
      </c>
    </row>
    <row r="3584" customFormat="false" ht="12.75" hidden="false" customHeight="false" outlineLevel="0" collapsed="false">
      <c r="A3584" s="0" t="n">
        <v>8319</v>
      </c>
      <c r="B3584" s="0" t="n">
        <v>46075</v>
      </c>
      <c r="C3584" s="0" t="s">
        <v>3784</v>
      </c>
      <c r="D3584" s="29" t="n">
        <v>100000</v>
      </c>
      <c r="E3584" s="0" t="n">
        <v>46075</v>
      </c>
    </row>
    <row r="3585" customFormat="false" ht="12.75" hidden="false" customHeight="false" outlineLevel="0" collapsed="false">
      <c r="A3585" s="0" t="n">
        <v>7010</v>
      </c>
      <c r="B3585" s="0" t="n">
        <v>34811</v>
      </c>
      <c r="C3585" s="0" t="s">
        <v>255</v>
      </c>
      <c r="D3585" s="29" t="n">
        <v>622461</v>
      </c>
      <c r="E3585" s="0" t="n">
        <v>34811</v>
      </c>
    </row>
    <row r="3586" customFormat="false" ht="12.75" hidden="false" customHeight="false" outlineLevel="0" collapsed="false">
      <c r="A3586" s="0" t="n">
        <v>6466</v>
      </c>
      <c r="B3586" s="0" t="n">
        <v>60926</v>
      </c>
      <c r="C3586" s="0" t="s">
        <v>3785</v>
      </c>
      <c r="D3586" s="29" t="n">
        <v>10000000</v>
      </c>
      <c r="E3586" s="0" t="n">
        <v>60926</v>
      </c>
    </row>
    <row r="3587" customFormat="false" ht="12.75" hidden="false" customHeight="false" outlineLevel="0" collapsed="false">
      <c r="A3587" s="0" t="n">
        <v>7480</v>
      </c>
      <c r="B3587" s="0" t="n">
        <v>60929</v>
      </c>
      <c r="C3587" s="0" t="s">
        <v>3786</v>
      </c>
      <c r="D3587" s="29" t="n">
        <v>1000000</v>
      </c>
      <c r="E3587" s="0" t="n">
        <v>60929</v>
      </c>
    </row>
    <row r="3588" customFormat="false" ht="12.75" hidden="false" customHeight="false" outlineLevel="0" collapsed="false">
      <c r="A3588" s="0" t="n">
        <v>8489</v>
      </c>
      <c r="B3588" s="0" t="n">
        <v>68124</v>
      </c>
      <c r="C3588" s="0" t="s">
        <v>3787</v>
      </c>
      <c r="D3588" s="29" t="n">
        <v>40000</v>
      </c>
      <c r="E3588" s="0" t="n">
        <v>68124</v>
      </c>
    </row>
    <row r="3589" customFormat="false" ht="12.75" hidden="false" customHeight="false" outlineLevel="0" collapsed="false">
      <c r="A3589" s="0" t="n">
        <v>10069</v>
      </c>
      <c r="B3589" s="0" t="n">
        <v>131762</v>
      </c>
      <c r="C3589" s="0" t="s">
        <v>3788</v>
      </c>
      <c r="D3589" s="29" t="n">
        <v>100000000</v>
      </c>
      <c r="E3589" s="0" t="n">
        <v>131762</v>
      </c>
    </row>
    <row r="3590" customFormat="false" ht="12.75" hidden="false" customHeight="false" outlineLevel="0" collapsed="false">
      <c r="A3590" s="0" t="n">
        <v>5701</v>
      </c>
      <c r="B3590" s="0" t="n">
        <v>53446</v>
      </c>
      <c r="C3590" s="0" t="s">
        <v>3789</v>
      </c>
      <c r="D3590" s="29" t="n">
        <v>0</v>
      </c>
      <c r="E3590" s="0" t="n">
        <v>53446</v>
      </c>
    </row>
    <row r="3591" customFormat="false" ht="12.75" hidden="false" customHeight="false" outlineLevel="0" collapsed="false">
      <c r="A3591" s="0" t="n">
        <v>8128</v>
      </c>
      <c r="B3591" s="0" t="n">
        <v>81429</v>
      </c>
      <c r="C3591" s="0" t="s">
        <v>3790</v>
      </c>
      <c r="D3591" s="29" t="n">
        <v>0</v>
      </c>
      <c r="E3591" s="0" t="n">
        <v>81429</v>
      </c>
    </row>
    <row r="3592" customFormat="false" ht="12.75" hidden="false" customHeight="false" outlineLevel="0" collapsed="false">
      <c r="A3592" s="0" t="n">
        <v>7121</v>
      </c>
      <c r="B3592" s="0" t="n">
        <v>3169</v>
      </c>
      <c r="C3592" s="0" t="s">
        <v>3791</v>
      </c>
      <c r="D3592" s="29" t="n">
        <v>10000</v>
      </c>
      <c r="E3592" s="0" t="n">
        <v>3169</v>
      </c>
    </row>
    <row r="3593" customFormat="false" ht="12.75" hidden="false" customHeight="false" outlineLevel="0" collapsed="false">
      <c r="A3593" s="0" t="n">
        <v>5201</v>
      </c>
      <c r="B3593" s="0" t="n">
        <v>2617</v>
      </c>
      <c r="C3593" s="0" t="s">
        <v>3792</v>
      </c>
      <c r="D3593" s="29" t="n">
        <v>0</v>
      </c>
      <c r="E3593" s="0" t="n">
        <v>2617</v>
      </c>
    </row>
    <row r="3594" customFormat="false" ht="12.75" hidden="false" customHeight="false" outlineLevel="0" collapsed="false">
      <c r="A3594" s="0" t="n">
        <v>9728</v>
      </c>
      <c r="B3594" s="0" t="n">
        <v>99840</v>
      </c>
      <c r="C3594" s="0" t="s">
        <v>3793</v>
      </c>
      <c r="D3594" s="29" t="n">
        <v>2000</v>
      </c>
      <c r="E3594" s="0" t="n">
        <v>99840</v>
      </c>
    </row>
    <row r="3595" customFormat="false" ht="12.75" hidden="false" customHeight="false" outlineLevel="0" collapsed="false">
      <c r="A3595" s="0" t="n">
        <v>5224</v>
      </c>
      <c r="B3595" s="0" t="n">
        <v>3179</v>
      </c>
      <c r="C3595" s="0" t="s">
        <v>3794</v>
      </c>
      <c r="D3595" s="29" t="n">
        <v>1600000</v>
      </c>
      <c r="E3595" s="0" t="n">
        <v>3179</v>
      </c>
    </row>
    <row r="3596" customFormat="false" ht="12.75" hidden="false" customHeight="false" outlineLevel="0" collapsed="false">
      <c r="A3596" s="0" t="n">
        <v>6084</v>
      </c>
      <c r="B3596" s="0" t="n">
        <v>65304</v>
      </c>
      <c r="C3596" s="0" t="s">
        <v>3795</v>
      </c>
      <c r="D3596" s="29" t="n">
        <v>0</v>
      </c>
      <c r="E3596" s="0" t="n">
        <v>65304</v>
      </c>
    </row>
    <row r="3597" customFormat="false" ht="12.75" hidden="false" customHeight="false" outlineLevel="0" collapsed="false">
      <c r="A3597" s="0" t="n">
        <v>5257</v>
      </c>
      <c r="B3597" s="0" t="n">
        <v>5174</v>
      </c>
      <c r="C3597" s="0" t="s">
        <v>3796</v>
      </c>
      <c r="D3597" s="29" t="n">
        <v>3721798</v>
      </c>
      <c r="E3597" s="0" t="n">
        <v>5174</v>
      </c>
    </row>
    <row r="3598" customFormat="false" ht="12.75" hidden="false" customHeight="false" outlineLevel="0" collapsed="false">
      <c r="A3598" s="0" t="n">
        <v>7533</v>
      </c>
      <c r="B3598" s="0" t="n">
        <v>67604</v>
      </c>
      <c r="C3598" s="0" t="s">
        <v>3797</v>
      </c>
      <c r="D3598" s="29" t="n">
        <v>10000000</v>
      </c>
      <c r="E3598" s="0" t="n">
        <v>67604</v>
      </c>
    </row>
    <row r="3599" customFormat="false" ht="12.75" hidden="false" customHeight="false" outlineLevel="0" collapsed="false">
      <c r="A3599" s="0" t="n">
        <v>5060</v>
      </c>
      <c r="B3599" s="0" t="n">
        <v>220</v>
      </c>
      <c r="C3599" s="0" t="s">
        <v>130</v>
      </c>
      <c r="D3599" s="29" t="n">
        <v>39928985</v>
      </c>
      <c r="E3599" s="0" t="n">
        <v>220</v>
      </c>
    </row>
    <row r="3600" customFormat="false" ht="12.75" hidden="false" customHeight="false" outlineLevel="0" collapsed="false">
      <c r="A3600" s="0" t="n">
        <v>8299</v>
      </c>
      <c r="B3600" s="0" t="n">
        <v>3187</v>
      </c>
      <c r="C3600" s="0" t="s">
        <v>3798</v>
      </c>
      <c r="D3600" s="29" t="n">
        <v>80000</v>
      </c>
      <c r="E3600" s="0" t="n">
        <v>3187</v>
      </c>
    </row>
    <row r="3601" customFormat="false" ht="12.75" hidden="false" customHeight="false" outlineLevel="0" collapsed="false">
      <c r="A3601" s="0" t="n">
        <v>5225</v>
      </c>
      <c r="B3601" s="0" t="n">
        <v>3189</v>
      </c>
      <c r="C3601" s="0" t="s">
        <v>3799</v>
      </c>
      <c r="D3601" s="29" t="n">
        <v>0</v>
      </c>
      <c r="E3601" s="0" t="n">
        <v>3189</v>
      </c>
    </row>
    <row r="3602" customFormat="false" ht="12.75" hidden="false" customHeight="false" outlineLevel="0" collapsed="false">
      <c r="A3602" s="0" t="n">
        <v>5467</v>
      </c>
      <c r="B3602" s="0" t="n">
        <v>34899</v>
      </c>
      <c r="C3602" s="0" t="s">
        <v>3800</v>
      </c>
      <c r="D3602" s="29" t="n">
        <v>0</v>
      </c>
      <c r="E3602" s="0" t="n">
        <v>34899</v>
      </c>
    </row>
    <row r="3603" customFormat="false" ht="12.75" hidden="false" customHeight="false" outlineLevel="0" collapsed="false">
      <c r="A3603" s="0" t="n">
        <v>8587</v>
      </c>
      <c r="B3603" s="0" t="n">
        <v>82873</v>
      </c>
      <c r="C3603" s="0" t="s">
        <v>3801</v>
      </c>
      <c r="D3603" s="29" t="n">
        <v>306843</v>
      </c>
      <c r="E3603" s="0" t="n">
        <v>82873</v>
      </c>
    </row>
    <row r="3604" customFormat="false" ht="12.75" hidden="false" customHeight="false" outlineLevel="0" collapsed="false">
      <c r="A3604" s="0" t="n">
        <v>8994</v>
      </c>
      <c r="B3604" s="0" t="n">
        <v>63426</v>
      </c>
      <c r="C3604" s="0" t="s">
        <v>3802</v>
      </c>
      <c r="D3604" s="29" t="n">
        <v>0</v>
      </c>
      <c r="E3604" s="0" t="n">
        <v>63426</v>
      </c>
    </row>
    <row r="3605" customFormat="false" ht="12.75" hidden="false" customHeight="false" outlineLevel="0" collapsed="false">
      <c r="A3605" s="0" t="n">
        <v>9829</v>
      </c>
      <c r="B3605" s="0" t="n">
        <v>100546</v>
      </c>
      <c r="C3605" s="0" t="s">
        <v>3803</v>
      </c>
      <c r="D3605" s="29" t="n">
        <v>8000</v>
      </c>
      <c r="E3605" s="0" t="n">
        <v>100546</v>
      </c>
    </row>
    <row r="3606" customFormat="false" ht="12.75" hidden="false" customHeight="false" outlineLevel="0" collapsed="false">
      <c r="A3606" s="0" t="n">
        <v>9289</v>
      </c>
      <c r="B3606" s="0" t="n">
        <v>86379</v>
      </c>
      <c r="C3606" s="0" t="s">
        <v>3804</v>
      </c>
      <c r="D3606" s="29" t="n">
        <v>2000</v>
      </c>
      <c r="E3606" s="0" t="n">
        <v>86379</v>
      </c>
    </row>
    <row r="3607" customFormat="false" ht="12.75" hidden="false" customHeight="false" outlineLevel="0" collapsed="false">
      <c r="A3607" s="0" t="n">
        <v>5466</v>
      </c>
      <c r="B3607" s="0" t="n">
        <v>34893</v>
      </c>
      <c r="C3607" s="0" t="s">
        <v>3805</v>
      </c>
      <c r="D3607" s="29" t="n">
        <v>0</v>
      </c>
      <c r="E3607" s="0" t="n">
        <v>34893</v>
      </c>
    </row>
    <row r="3608" customFormat="false" ht="12.75" hidden="false" customHeight="false" outlineLevel="0" collapsed="false">
      <c r="A3608" s="0" t="n">
        <v>8892</v>
      </c>
      <c r="B3608" s="0" t="n">
        <v>92231</v>
      </c>
      <c r="C3608" s="0" t="s">
        <v>3806</v>
      </c>
      <c r="D3608" s="29" t="n">
        <v>1</v>
      </c>
      <c r="E3608" s="0" t="n">
        <v>92231</v>
      </c>
    </row>
    <row r="3609" customFormat="false" ht="12.75" hidden="false" customHeight="false" outlineLevel="0" collapsed="false">
      <c r="A3609" s="0" t="n">
        <v>9288</v>
      </c>
      <c r="B3609" s="0" t="n">
        <v>90876</v>
      </c>
      <c r="C3609" s="0" t="s">
        <v>3807</v>
      </c>
      <c r="D3609" s="29" t="n">
        <v>4000</v>
      </c>
      <c r="E3609" s="0" t="n">
        <v>90876</v>
      </c>
    </row>
    <row r="3610" customFormat="false" ht="12.75" hidden="false" customHeight="false" outlineLevel="0" collapsed="false">
      <c r="A3610" s="0" t="n">
        <v>9140</v>
      </c>
      <c r="B3610" s="0" t="n">
        <v>79697</v>
      </c>
      <c r="C3610" s="0" t="s">
        <v>3808</v>
      </c>
      <c r="D3610" s="29" t="n">
        <v>0</v>
      </c>
      <c r="E3610" s="0" t="n">
        <v>79697</v>
      </c>
    </row>
    <row r="3611" customFormat="false" ht="12.75" hidden="false" customHeight="false" outlineLevel="0" collapsed="false">
      <c r="A3611" s="0" t="n">
        <v>8001</v>
      </c>
      <c r="B3611" s="0" t="n">
        <v>80666</v>
      </c>
      <c r="C3611" s="0" t="s">
        <v>3809</v>
      </c>
      <c r="D3611" s="29" t="n">
        <v>5000000</v>
      </c>
      <c r="E3611" s="0" t="n">
        <v>80666</v>
      </c>
    </row>
    <row r="3612" customFormat="false" ht="12.75" hidden="false" customHeight="false" outlineLevel="0" collapsed="false">
      <c r="A3612" s="0" t="n">
        <v>5397</v>
      </c>
      <c r="B3612" s="0" t="n">
        <v>26376</v>
      </c>
      <c r="C3612" s="0" t="s">
        <v>3810</v>
      </c>
      <c r="D3612" s="29" t="n">
        <v>0</v>
      </c>
      <c r="E3612" s="0" t="n">
        <v>26376</v>
      </c>
    </row>
    <row r="3613" customFormat="false" ht="12.75" hidden="false" customHeight="false" outlineLevel="0" collapsed="false">
      <c r="A3613" s="0" t="n">
        <v>5226</v>
      </c>
      <c r="B3613" s="0" t="n">
        <v>3192</v>
      </c>
      <c r="C3613" s="0" t="s">
        <v>3811</v>
      </c>
      <c r="D3613" s="29" t="n">
        <v>0</v>
      </c>
      <c r="E3613" s="0" t="n">
        <v>3192</v>
      </c>
    </row>
    <row r="3614" customFormat="false" ht="12.75" hidden="false" customHeight="false" outlineLevel="0" collapsed="false">
      <c r="A3614" s="0" t="n">
        <v>6634</v>
      </c>
      <c r="B3614" s="0" t="n">
        <v>5664</v>
      </c>
      <c r="C3614" s="0" t="s">
        <v>3812</v>
      </c>
      <c r="D3614" s="29" t="n">
        <v>10000000</v>
      </c>
      <c r="E3614" s="0" t="n">
        <v>5664</v>
      </c>
    </row>
    <row r="3615" customFormat="false" ht="12.75" hidden="false" customHeight="false" outlineLevel="0" collapsed="false">
      <c r="A3615" s="0" t="n">
        <v>8338</v>
      </c>
      <c r="B3615" s="0" t="n">
        <v>54453</v>
      </c>
      <c r="C3615" s="0" t="s">
        <v>3813</v>
      </c>
      <c r="D3615" s="29" t="n">
        <v>10000000</v>
      </c>
      <c r="E3615" s="0" t="n">
        <v>54453</v>
      </c>
    </row>
    <row r="3616" customFormat="false" ht="12.75" hidden="false" customHeight="false" outlineLevel="0" collapsed="false">
      <c r="A3616" s="0" t="n">
        <v>6975</v>
      </c>
      <c r="B3616" s="0" t="n">
        <v>3160</v>
      </c>
      <c r="C3616" s="0" t="s">
        <v>3814</v>
      </c>
      <c r="D3616" s="29" t="n">
        <v>250000</v>
      </c>
      <c r="E3616" s="0" t="n">
        <v>3160</v>
      </c>
    </row>
    <row r="3617" customFormat="false" ht="12.75" hidden="false" customHeight="false" outlineLevel="0" collapsed="false">
      <c r="A3617" s="0" t="n">
        <v>10279</v>
      </c>
      <c r="B3617" s="0" t="n">
        <v>138806</v>
      </c>
      <c r="C3617" s="0" t="s">
        <v>3815</v>
      </c>
      <c r="D3617" s="29" t="n">
        <v>40000</v>
      </c>
      <c r="E3617" s="0" t="n">
        <v>138806</v>
      </c>
    </row>
    <row r="3618" customFormat="false" ht="12.75" hidden="false" customHeight="false" outlineLevel="0" collapsed="false">
      <c r="A3618" s="0" t="n">
        <v>6010</v>
      </c>
      <c r="B3618" s="0" t="n">
        <v>63522</v>
      </c>
      <c r="C3618" s="0" t="s">
        <v>3816</v>
      </c>
      <c r="D3618" s="29" t="n">
        <v>0</v>
      </c>
      <c r="E3618" s="0" t="n">
        <v>63522</v>
      </c>
    </row>
    <row r="3619" customFormat="false" ht="12.75" hidden="false" customHeight="false" outlineLevel="0" collapsed="false">
      <c r="A3619" s="0" t="n">
        <v>10086</v>
      </c>
      <c r="B3619" s="0" t="n">
        <v>132477</v>
      </c>
      <c r="C3619" s="0" t="s">
        <v>3817</v>
      </c>
      <c r="D3619" s="29" t="n">
        <v>2000</v>
      </c>
      <c r="E3619" s="0" t="n">
        <v>132477</v>
      </c>
    </row>
    <row r="3620" customFormat="false" ht="12.75" hidden="false" customHeight="false" outlineLevel="0" collapsed="false">
      <c r="A3620" s="0" t="n">
        <v>9141</v>
      </c>
      <c r="B3620" s="0" t="n">
        <v>86112</v>
      </c>
      <c r="C3620" s="0" t="s">
        <v>3818</v>
      </c>
      <c r="D3620" s="29" t="n">
        <v>0</v>
      </c>
      <c r="E3620" s="0" t="n">
        <v>86112</v>
      </c>
    </row>
    <row r="3621" customFormat="false" ht="12.75" hidden="false" customHeight="false" outlineLevel="0" collapsed="false">
      <c r="A3621" s="0" t="n">
        <v>8964</v>
      </c>
      <c r="B3621" s="0" t="n">
        <v>76780</v>
      </c>
      <c r="C3621" s="0" t="s">
        <v>3819</v>
      </c>
      <c r="D3621" s="29" t="n">
        <v>199286</v>
      </c>
      <c r="E3621" s="0" t="n">
        <v>76780</v>
      </c>
    </row>
    <row r="3622" customFormat="false" ht="12.75" hidden="false" customHeight="false" outlineLevel="0" collapsed="false">
      <c r="A3622" s="0" t="n">
        <v>9527</v>
      </c>
      <c r="B3622" s="0" t="n">
        <v>79782</v>
      </c>
      <c r="C3622" s="0" t="s">
        <v>3820</v>
      </c>
      <c r="D3622" s="29" t="n">
        <v>240000</v>
      </c>
      <c r="E3622" s="0" t="n">
        <v>79782</v>
      </c>
    </row>
    <row r="3623" customFormat="false" ht="12.75" hidden="false" customHeight="false" outlineLevel="0" collapsed="false">
      <c r="A3623" s="0" t="n">
        <v>10117</v>
      </c>
      <c r="B3623" s="0" t="n">
        <v>133891</v>
      </c>
      <c r="C3623" s="0" t="s">
        <v>3821</v>
      </c>
      <c r="D3623" s="29" t="n">
        <v>4000</v>
      </c>
      <c r="E3623" s="0" t="n">
        <v>133891</v>
      </c>
    </row>
    <row r="3624" customFormat="false" ht="12.75" hidden="false" customHeight="false" outlineLevel="0" collapsed="false">
      <c r="A3624" s="0" t="n">
        <v>9142</v>
      </c>
      <c r="B3624" s="0" t="n">
        <v>85811</v>
      </c>
      <c r="C3624" s="0" t="s">
        <v>3822</v>
      </c>
      <c r="D3624" s="29" t="n">
        <v>0</v>
      </c>
      <c r="E3624" s="0" t="n">
        <v>85811</v>
      </c>
    </row>
    <row r="3625" customFormat="false" ht="12.75" hidden="false" customHeight="false" outlineLevel="0" collapsed="false">
      <c r="A3625" s="0" t="n">
        <v>5394</v>
      </c>
      <c r="B3625" s="0" t="n">
        <v>26342</v>
      </c>
      <c r="C3625" s="0" t="s">
        <v>475</v>
      </c>
      <c r="D3625" s="29" t="n">
        <v>8000000</v>
      </c>
      <c r="E3625" s="0" t="n">
        <v>26342</v>
      </c>
    </row>
    <row r="3626" customFormat="false" ht="12.75" hidden="false" customHeight="false" outlineLevel="0" collapsed="false">
      <c r="A3626" s="0" t="n">
        <v>5856</v>
      </c>
      <c r="B3626" s="0" t="n">
        <v>57707</v>
      </c>
      <c r="C3626" s="0" t="s">
        <v>221</v>
      </c>
      <c r="D3626" s="29" t="n">
        <v>10000000</v>
      </c>
      <c r="E3626" s="0" t="n">
        <v>57707</v>
      </c>
    </row>
    <row r="3627" customFormat="false" ht="12.75" hidden="false" customHeight="false" outlineLevel="0" collapsed="false">
      <c r="A3627" s="0" t="n">
        <v>7993</v>
      </c>
      <c r="B3627" s="0" t="n">
        <v>67579</v>
      </c>
      <c r="C3627" s="0" t="s">
        <v>3823</v>
      </c>
      <c r="D3627" s="29" t="n">
        <v>2000000</v>
      </c>
      <c r="E3627" s="0" t="n">
        <v>67579</v>
      </c>
    </row>
    <row r="3628" customFormat="false" ht="12.75" hidden="false" customHeight="false" outlineLevel="0" collapsed="false">
      <c r="A3628" s="0" t="n">
        <v>8637</v>
      </c>
      <c r="B3628" s="0" t="n">
        <v>57169</v>
      </c>
      <c r="C3628" s="0" t="s">
        <v>3824</v>
      </c>
      <c r="D3628" s="29" t="n">
        <v>4564946</v>
      </c>
      <c r="E3628" s="0" t="n">
        <v>57169</v>
      </c>
    </row>
    <row r="3629" customFormat="false" ht="12.75" hidden="false" customHeight="false" outlineLevel="0" collapsed="false">
      <c r="A3629" s="0" t="n">
        <v>9510</v>
      </c>
      <c r="B3629" s="0" t="n">
        <v>92260</v>
      </c>
      <c r="C3629" s="0" t="s">
        <v>256</v>
      </c>
      <c r="D3629" s="29" t="n">
        <v>200000</v>
      </c>
      <c r="E3629" s="0" t="n">
        <v>92260</v>
      </c>
    </row>
    <row r="3630" customFormat="false" ht="12.75" hidden="false" customHeight="false" outlineLevel="0" collapsed="false">
      <c r="A3630" s="0" t="n">
        <v>6780</v>
      </c>
      <c r="B3630" s="0" t="n">
        <v>74476</v>
      </c>
      <c r="C3630" s="0" t="s">
        <v>3825</v>
      </c>
      <c r="D3630" s="29" t="n">
        <v>20000</v>
      </c>
      <c r="E3630" s="0" t="n">
        <v>74476</v>
      </c>
    </row>
    <row r="3631" customFormat="false" ht="12.75" hidden="false" customHeight="false" outlineLevel="0" collapsed="false">
      <c r="A3631" s="0" t="n">
        <v>9454</v>
      </c>
      <c r="B3631" s="0" t="n">
        <v>95761</v>
      </c>
      <c r="C3631" s="0" t="s">
        <v>3826</v>
      </c>
      <c r="D3631" s="29" t="n">
        <v>0</v>
      </c>
      <c r="E3631" s="0" t="n">
        <v>95761</v>
      </c>
    </row>
    <row r="3632" customFormat="false" ht="12.75" hidden="false" customHeight="false" outlineLevel="0" collapsed="false">
      <c r="A3632" s="0" t="n">
        <v>5428</v>
      </c>
      <c r="B3632" s="0" t="n">
        <v>27851</v>
      </c>
      <c r="C3632" s="0" t="s">
        <v>3827</v>
      </c>
      <c r="D3632" s="29" t="n">
        <v>0</v>
      </c>
      <c r="E3632" s="0" t="n">
        <v>27851</v>
      </c>
    </row>
    <row r="3633" customFormat="false" ht="12.75" hidden="false" customHeight="false" outlineLevel="0" collapsed="false">
      <c r="A3633" s="0" t="n">
        <v>8279</v>
      </c>
      <c r="B3633" s="0" t="n">
        <v>82658</v>
      </c>
      <c r="C3633" s="0" t="s">
        <v>3828</v>
      </c>
      <c r="D3633" s="29" t="n">
        <v>1600000</v>
      </c>
      <c r="E3633" s="0" t="n">
        <v>82658</v>
      </c>
    </row>
    <row r="3634" customFormat="false" ht="12.75" hidden="false" customHeight="false" outlineLevel="0" collapsed="false">
      <c r="A3634" s="0" t="n">
        <v>8300</v>
      </c>
      <c r="B3634" s="0" t="n">
        <v>34941</v>
      </c>
      <c r="C3634" s="0" t="s">
        <v>3829</v>
      </c>
      <c r="D3634" s="29" t="n">
        <v>1000000</v>
      </c>
      <c r="E3634" s="0" t="n">
        <v>34941</v>
      </c>
    </row>
    <row r="3635" customFormat="false" ht="12.75" hidden="false" customHeight="false" outlineLevel="0" collapsed="false">
      <c r="A3635" s="0" t="n">
        <v>7312</v>
      </c>
      <c r="B3635" s="0" t="n">
        <v>71821</v>
      </c>
      <c r="C3635" s="0" t="s">
        <v>3830</v>
      </c>
      <c r="D3635" s="29" t="n">
        <v>0</v>
      </c>
      <c r="E3635" s="0" t="n">
        <v>71821</v>
      </c>
    </row>
    <row r="3636" customFormat="false" ht="12.75" hidden="false" customHeight="false" outlineLevel="0" collapsed="false">
      <c r="A3636" s="0" t="n">
        <v>5254</v>
      </c>
      <c r="B3636" s="0" t="n">
        <v>4203</v>
      </c>
      <c r="C3636" s="0" t="s">
        <v>3831</v>
      </c>
      <c r="D3636" s="29" t="n">
        <v>0</v>
      </c>
      <c r="E3636" s="0" t="n">
        <v>4203</v>
      </c>
    </row>
    <row r="3637" customFormat="false" ht="12.75" hidden="false" customHeight="false" outlineLevel="0" collapsed="false">
      <c r="A3637" s="0" t="n">
        <v>8883</v>
      </c>
      <c r="B3637" s="0" t="n">
        <v>68529</v>
      </c>
      <c r="C3637" s="0" t="s">
        <v>3832</v>
      </c>
      <c r="D3637" s="29" t="n">
        <v>1000000</v>
      </c>
      <c r="E3637" s="0" t="n">
        <v>68529</v>
      </c>
    </row>
    <row r="3638" customFormat="false" ht="12.75" hidden="false" customHeight="false" outlineLevel="0" collapsed="false">
      <c r="A3638" s="0" t="n">
        <v>8970</v>
      </c>
      <c r="B3638" s="0" t="n">
        <v>93395</v>
      </c>
      <c r="C3638" s="0" t="s">
        <v>3833</v>
      </c>
      <c r="D3638" s="29" t="n">
        <v>200000</v>
      </c>
      <c r="E3638" s="0" t="n">
        <v>93395</v>
      </c>
    </row>
    <row r="3639" customFormat="false" ht="12.75" hidden="false" customHeight="false" outlineLevel="0" collapsed="false">
      <c r="A3639" s="0" t="n">
        <v>5652</v>
      </c>
      <c r="B3639" s="0" t="n">
        <v>51504</v>
      </c>
      <c r="C3639" s="0" t="s">
        <v>3834</v>
      </c>
      <c r="D3639" s="29" t="n">
        <v>0</v>
      </c>
      <c r="E3639" s="0" t="n">
        <v>51504</v>
      </c>
    </row>
    <row r="3640" customFormat="false" ht="12.75" hidden="false" customHeight="false" outlineLevel="0" collapsed="false">
      <c r="A3640" s="0" t="n">
        <v>8919</v>
      </c>
      <c r="B3640" s="0" t="n">
        <v>3202</v>
      </c>
      <c r="C3640" s="0" t="s">
        <v>3835</v>
      </c>
      <c r="D3640" s="29" t="n">
        <v>0</v>
      </c>
      <c r="E3640" s="0" t="n">
        <v>3202</v>
      </c>
    </row>
    <row r="3641" customFormat="false" ht="12.75" hidden="false" customHeight="false" outlineLevel="0" collapsed="false">
      <c r="A3641" s="0" t="n">
        <v>8915</v>
      </c>
      <c r="B3641" s="0" t="n">
        <v>55084</v>
      </c>
      <c r="C3641" s="0" t="s">
        <v>3836</v>
      </c>
      <c r="D3641" s="29" t="n">
        <v>80000</v>
      </c>
      <c r="E3641" s="0" t="n">
        <v>55084</v>
      </c>
    </row>
    <row r="3642" customFormat="false" ht="12.75" hidden="false" customHeight="false" outlineLevel="0" collapsed="false">
      <c r="A3642" s="0" t="n">
        <v>5045</v>
      </c>
      <c r="B3642" s="0" t="n">
        <v>169</v>
      </c>
      <c r="C3642" s="0" t="s">
        <v>298</v>
      </c>
      <c r="D3642" s="29" t="n">
        <v>44572629</v>
      </c>
      <c r="E3642" s="0" t="n">
        <v>169</v>
      </c>
    </row>
    <row r="3643" customFormat="false" ht="12.75" hidden="false" customHeight="false" outlineLevel="0" collapsed="false">
      <c r="A3643" s="0" t="n">
        <v>7439</v>
      </c>
      <c r="B3643" s="0" t="n">
        <v>46731</v>
      </c>
      <c r="C3643" s="0" t="s">
        <v>3837</v>
      </c>
      <c r="D3643" s="29" t="n">
        <v>2500000</v>
      </c>
      <c r="E3643" s="0" t="n">
        <v>46731</v>
      </c>
    </row>
    <row r="3644" customFormat="false" ht="12.75" hidden="false" customHeight="false" outlineLevel="0" collapsed="false">
      <c r="A3644" s="0" t="n">
        <v>6873</v>
      </c>
      <c r="B3644" s="0" t="n">
        <v>71819</v>
      </c>
      <c r="C3644" s="0" t="s">
        <v>3838</v>
      </c>
      <c r="D3644" s="29" t="n">
        <v>0</v>
      </c>
      <c r="E3644" s="0" t="n">
        <v>71819</v>
      </c>
    </row>
    <row r="3645" customFormat="false" ht="12.75" hidden="false" customHeight="false" outlineLevel="0" collapsed="false">
      <c r="A3645" s="0" t="n">
        <v>6121</v>
      </c>
      <c r="B3645" s="0" t="n">
        <v>66726</v>
      </c>
      <c r="C3645" s="0" t="s">
        <v>3839</v>
      </c>
      <c r="D3645" s="29" t="n">
        <v>49999019</v>
      </c>
      <c r="E3645" s="0" t="n">
        <v>66726</v>
      </c>
    </row>
    <row r="3646" customFormat="false" ht="12.75" hidden="false" customHeight="false" outlineLevel="0" collapsed="false">
      <c r="A3646" s="0" t="n">
        <v>5536</v>
      </c>
      <c r="B3646" s="0" t="n">
        <v>49115</v>
      </c>
      <c r="C3646" s="0" t="s">
        <v>232</v>
      </c>
      <c r="D3646" s="29" t="n">
        <v>22758658</v>
      </c>
      <c r="E3646" s="0" t="n">
        <v>49115</v>
      </c>
    </row>
    <row r="3647" customFormat="false" ht="12.75" hidden="false" customHeight="false" outlineLevel="0" collapsed="false">
      <c r="A3647" s="0" t="n">
        <v>10080</v>
      </c>
      <c r="B3647" s="0" t="n">
        <v>114404</v>
      </c>
      <c r="C3647" s="0" t="s">
        <v>3840</v>
      </c>
      <c r="D3647" s="29" t="n">
        <v>240000</v>
      </c>
      <c r="E3647" s="0" t="n">
        <v>114404</v>
      </c>
    </row>
    <row r="3648" customFormat="false" ht="12.75" hidden="false" customHeight="false" outlineLevel="0" collapsed="false">
      <c r="A3648" s="0" t="n">
        <v>6487</v>
      </c>
      <c r="B3648" s="0" t="n">
        <v>26305</v>
      </c>
      <c r="C3648" s="0" t="s">
        <v>3841</v>
      </c>
      <c r="D3648" s="29" t="n">
        <v>0</v>
      </c>
      <c r="E3648" s="0" t="n">
        <v>26305</v>
      </c>
    </row>
    <row r="3649" customFormat="false" ht="12.75" hidden="false" customHeight="false" outlineLevel="0" collapsed="false">
      <c r="A3649" s="0" t="n">
        <v>9287</v>
      </c>
      <c r="B3649" s="0" t="n">
        <v>84105</v>
      </c>
      <c r="C3649" s="0" t="s">
        <v>3842</v>
      </c>
      <c r="D3649" s="29" t="n">
        <v>0</v>
      </c>
      <c r="E3649" s="0" t="n">
        <v>84105</v>
      </c>
    </row>
    <row r="3650" customFormat="false" ht="12.75" hidden="false" customHeight="false" outlineLevel="0" collapsed="false">
      <c r="A3650" s="0" t="n">
        <v>6693</v>
      </c>
      <c r="B3650" s="0" t="n">
        <v>3215</v>
      </c>
      <c r="C3650" s="0" t="s">
        <v>3843</v>
      </c>
      <c r="D3650" s="29" t="n">
        <v>10000000</v>
      </c>
      <c r="E3650" s="0" t="n">
        <v>3215</v>
      </c>
    </row>
    <row r="3651" customFormat="false" ht="12.75" hidden="false" customHeight="false" outlineLevel="0" collapsed="false">
      <c r="A3651" s="0" t="n">
        <v>7611</v>
      </c>
      <c r="B3651" s="0" t="n">
        <v>80000</v>
      </c>
      <c r="C3651" s="0" t="s">
        <v>3844</v>
      </c>
      <c r="D3651" s="29" t="n">
        <v>1</v>
      </c>
      <c r="E3651" s="0" t="n">
        <v>80000</v>
      </c>
    </row>
    <row r="3652" customFormat="false" ht="12.75" hidden="false" customHeight="false" outlineLevel="0" collapsed="false">
      <c r="A3652" s="0" t="n">
        <v>5819</v>
      </c>
      <c r="B3652" s="0" t="n">
        <v>56790</v>
      </c>
      <c r="C3652" s="0" t="s">
        <v>3845</v>
      </c>
      <c r="D3652" s="29" t="n">
        <v>0</v>
      </c>
      <c r="E3652" s="0" t="n">
        <v>56790</v>
      </c>
    </row>
    <row r="3653" customFormat="false" ht="12.75" hidden="false" customHeight="false" outlineLevel="0" collapsed="false">
      <c r="A3653" s="0" t="n">
        <v>9925</v>
      </c>
      <c r="B3653" s="0" t="n">
        <v>102425</v>
      </c>
      <c r="C3653" s="0" t="s">
        <v>3846</v>
      </c>
      <c r="D3653" s="29" t="n">
        <v>240000</v>
      </c>
      <c r="E3653" s="0" t="n">
        <v>102425</v>
      </c>
    </row>
    <row r="3654" customFormat="false" ht="12.75" hidden="false" customHeight="false" outlineLevel="0" collapsed="false">
      <c r="A3654" s="0" t="n">
        <v>7544</v>
      </c>
      <c r="B3654" s="0" t="n">
        <v>52272</v>
      </c>
      <c r="C3654" s="0" t="s">
        <v>3847</v>
      </c>
      <c r="D3654" s="29" t="n">
        <v>1</v>
      </c>
      <c r="E3654" s="0" t="n">
        <v>52272</v>
      </c>
    </row>
    <row r="3655" customFormat="false" ht="12.75" hidden="false" customHeight="false" outlineLevel="0" collapsed="false">
      <c r="A3655" s="0" t="n">
        <v>5061</v>
      </c>
      <c r="B3655" s="0" t="n">
        <v>223</v>
      </c>
      <c r="C3655" s="0" t="s">
        <v>3848</v>
      </c>
      <c r="D3655" s="29" t="n">
        <v>100000</v>
      </c>
      <c r="E3655" s="0" t="n">
        <v>223</v>
      </c>
    </row>
    <row r="3656" customFormat="false" ht="12.75" hidden="false" customHeight="false" outlineLevel="0" collapsed="false">
      <c r="A3656" s="0" t="n">
        <v>5710</v>
      </c>
      <c r="B3656" s="0" t="n">
        <v>53974</v>
      </c>
      <c r="C3656" s="0" t="s">
        <v>3849</v>
      </c>
      <c r="D3656" s="29" t="n">
        <v>0</v>
      </c>
      <c r="E3656" s="0" t="n">
        <v>53974</v>
      </c>
    </row>
    <row r="3657" customFormat="false" ht="12.75" hidden="false" customHeight="false" outlineLevel="0" collapsed="false">
      <c r="A3657" s="0" t="n">
        <v>6705</v>
      </c>
      <c r="B3657" s="0" t="n">
        <v>70859</v>
      </c>
      <c r="C3657" s="0" t="s">
        <v>3850</v>
      </c>
      <c r="D3657" s="29" t="n">
        <v>2500000</v>
      </c>
      <c r="E3657" s="0" t="n">
        <v>70859</v>
      </c>
    </row>
    <row r="3658" customFormat="false" ht="12.75" hidden="false" customHeight="false" outlineLevel="0" collapsed="false">
      <c r="A3658" s="0" t="n">
        <v>6963</v>
      </c>
      <c r="B3658" s="0" t="n">
        <v>55658</v>
      </c>
      <c r="C3658" s="0" t="s">
        <v>3851</v>
      </c>
      <c r="D3658" s="29" t="n">
        <v>640000</v>
      </c>
      <c r="E3658" s="0" t="n">
        <v>55658</v>
      </c>
    </row>
    <row r="3659" customFormat="false" ht="12.75" hidden="false" customHeight="false" outlineLevel="0" collapsed="false">
      <c r="A3659" s="0" t="n">
        <v>8469</v>
      </c>
      <c r="B3659" s="0" t="n">
        <v>62762</v>
      </c>
      <c r="C3659" s="0" t="s">
        <v>3852</v>
      </c>
      <c r="D3659" s="29" t="n">
        <v>0</v>
      </c>
      <c r="E3659" s="0" t="n">
        <v>62762</v>
      </c>
    </row>
    <row r="3660" customFormat="false" ht="12.75" hidden="false" customHeight="false" outlineLevel="0" collapsed="false">
      <c r="A3660" s="0" t="n">
        <v>6098</v>
      </c>
      <c r="B3660" s="0" t="n">
        <v>65904</v>
      </c>
      <c r="C3660" s="0" t="s">
        <v>3853</v>
      </c>
      <c r="D3660" s="29" t="n">
        <v>4000000</v>
      </c>
      <c r="E3660" s="0" t="n">
        <v>65904</v>
      </c>
    </row>
    <row r="3661" customFormat="false" ht="12.75" hidden="false" customHeight="false" outlineLevel="0" collapsed="false">
      <c r="A3661" s="0" t="n">
        <v>5005</v>
      </c>
      <c r="B3661" s="0" t="n">
        <v>20</v>
      </c>
      <c r="C3661" s="0" t="s">
        <v>3854</v>
      </c>
      <c r="D3661" s="29" t="n">
        <v>0</v>
      </c>
      <c r="E3661" s="0" t="n">
        <v>20</v>
      </c>
    </row>
    <row r="3662" customFormat="false" ht="12.75" hidden="false" customHeight="false" outlineLevel="0" collapsed="false">
      <c r="A3662" s="0" t="n">
        <v>5062</v>
      </c>
      <c r="B3662" s="0" t="n">
        <v>224</v>
      </c>
      <c r="C3662" s="0" t="s">
        <v>3855</v>
      </c>
      <c r="D3662" s="29" t="n">
        <v>59998590</v>
      </c>
      <c r="E3662" s="0" t="n">
        <v>224</v>
      </c>
    </row>
    <row r="3663" customFormat="false" ht="12.75" hidden="false" customHeight="false" outlineLevel="0" collapsed="false">
      <c r="A3663" s="0" t="n">
        <v>5990</v>
      </c>
      <c r="B3663" s="0" t="n">
        <v>62764</v>
      </c>
      <c r="C3663" s="0" t="s">
        <v>3856</v>
      </c>
      <c r="D3663" s="29" t="n">
        <v>7503974</v>
      </c>
      <c r="E3663" s="0" t="n">
        <v>62764</v>
      </c>
    </row>
    <row r="3664" customFormat="false" ht="12.75" hidden="false" customHeight="false" outlineLevel="0" collapsed="false">
      <c r="A3664" s="0" t="n">
        <v>7537</v>
      </c>
      <c r="B3664" s="0" t="n">
        <v>72626</v>
      </c>
      <c r="C3664" s="0" t="s">
        <v>3857</v>
      </c>
      <c r="D3664" s="29" t="n">
        <v>14886101</v>
      </c>
      <c r="E3664" s="0" t="n">
        <v>72626</v>
      </c>
    </row>
    <row r="3665" customFormat="false" ht="12.75" hidden="false" customHeight="false" outlineLevel="0" collapsed="false">
      <c r="A3665" s="0" t="n">
        <v>8610</v>
      </c>
      <c r="B3665" s="0" t="n">
        <v>83416</v>
      </c>
      <c r="C3665" s="0" t="s">
        <v>3858</v>
      </c>
      <c r="D3665" s="29" t="n">
        <v>199702</v>
      </c>
      <c r="E3665" s="0" t="n">
        <v>83416</v>
      </c>
    </row>
    <row r="3666" customFormat="false" ht="12.75" hidden="false" customHeight="false" outlineLevel="0" collapsed="false">
      <c r="A3666" s="0" t="n">
        <v>6017</v>
      </c>
      <c r="B3666" s="0" t="n">
        <v>63685</v>
      </c>
      <c r="C3666" s="0" t="s">
        <v>3859</v>
      </c>
      <c r="D3666" s="29" t="n">
        <v>6334850</v>
      </c>
      <c r="E3666" s="0" t="n">
        <v>63685</v>
      </c>
    </row>
    <row r="3667" customFormat="false" ht="12.75" hidden="false" customHeight="false" outlineLevel="0" collapsed="false">
      <c r="A3667" s="0" t="n">
        <v>5598</v>
      </c>
      <c r="B3667" s="0" t="n">
        <v>51011</v>
      </c>
      <c r="C3667" s="0" t="s">
        <v>3860</v>
      </c>
      <c r="D3667" s="29" t="n">
        <v>15000000</v>
      </c>
      <c r="E3667" s="0" t="n">
        <v>51011</v>
      </c>
    </row>
    <row r="3668" customFormat="false" ht="12.75" hidden="false" customHeight="false" outlineLevel="0" collapsed="false">
      <c r="A3668" s="0" t="n">
        <v>5826</v>
      </c>
      <c r="B3668" s="0" t="n">
        <v>57099</v>
      </c>
      <c r="C3668" s="0" t="s">
        <v>3861</v>
      </c>
      <c r="D3668" s="29" t="n">
        <v>10000000</v>
      </c>
      <c r="E3668" s="0" t="n">
        <v>57099</v>
      </c>
    </row>
    <row r="3669" customFormat="false" ht="12.75" hidden="false" customHeight="false" outlineLevel="0" collapsed="false">
      <c r="A3669" s="0" t="n">
        <v>5929</v>
      </c>
      <c r="B3669" s="0" t="n">
        <v>60068</v>
      </c>
      <c r="C3669" s="0" t="s">
        <v>3862</v>
      </c>
      <c r="D3669" s="29" t="n">
        <v>0</v>
      </c>
      <c r="E3669" s="0" t="n">
        <v>60068</v>
      </c>
    </row>
    <row r="3670" customFormat="false" ht="12.75" hidden="false" customHeight="false" outlineLevel="0" collapsed="false">
      <c r="A3670" s="0" t="n">
        <v>9787</v>
      </c>
      <c r="B3670" s="0" t="n">
        <v>88205</v>
      </c>
      <c r="C3670" s="0" t="s">
        <v>3863</v>
      </c>
      <c r="D3670" s="29" t="n">
        <v>4000000</v>
      </c>
      <c r="E3670" s="0" t="n">
        <v>88205</v>
      </c>
    </row>
    <row r="3671" customFormat="false" ht="12.75" hidden="false" customHeight="false" outlineLevel="0" collapsed="false">
      <c r="A3671" s="0" t="n">
        <v>8289</v>
      </c>
      <c r="B3671" s="0" t="n">
        <v>37810</v>
      </c>
      <c r="C3671" s="0" t="s">
        <v>3864</v>
      </c>
      <c r="D3671" s="29" t="n">
        <v>1600000</v>
      </c>
      <c r="E3671" s="0" t="n">
        <v>37810</v>
      </c>
    </row>
    <row r="3672" customFormat="false" ht="12.75" hidden="false" customHeight="false" outlineLevel="0" collapsed="false">
      <c r="A3672" s="0" t="n">
        <v>7045</v>
      </c>
      <c r="B3672" s="0" t="n">
        <v>10836</v>
      </c>
      <c r="C3672" s="0" t="s">
        <v>3865</v>
      </c>
      <c r="D3672" s="29" t="n">
        <v>280000</v>
      </c>
      <c r="E3672" s="0" t="n">
        <v>10836</v>
      </c>
    </row>
    <row r="3673" customFormat="false" ht="12.75" hidden="false" customHeight="false" outlineLevel="0" collapsed="false">
      <c r="A3673" s="0" t="n">
        <v>10334</v>
      </c>
      <c r="B3673" s="0" t="n">
        <v>148657</v>
      </c>
      <c r="C3673" s="0" t="s">
        <v>3866</v>
      </c>
      <c r="D3673" s="29" t="n">
        <v>0</v>
      </c>
      <c r="E3673" s="0" t="n">
        <v>148657</v>
      </c>
    </row>
    <row r="3674" customFormat="false" ht="12.75" hidden="false" customHeight="false" outlineLevel="0" collapsed="false">
      <c r="A3674" s="0" t="n">
        <v>5378</v>
      </c>
      <c r="B3674" s="0" t="n">
        <v>26220</v>
      </c>
      <c r="C3674" s="0" t="s">
        <v>3867</v>
      </c>
      <c r="D3674" s="29" t="n">
        <v>4000000</v>
      </c>
      <c r="E3674" s="0" t="n">
        <v>26220</v>
      </c>
    </row>
    <row r="3675" customFormat="false" ht="12.75" hidden="false" customHeight="false" outlineLevel="0" collapsed="false">
      <c r="A3675" s="0" t="n">
        <v>5325</v>
      </c>
      <c r="B3675" s="0" t="n">
        <v>10839</v>
      </c>
      <c r="C3675" s="0" t="s">
        <v>3868</v>
      </c>
      <c r="D3675" s="29" t="n">
        <v>1829652</v>
      </c>
      <c r="E3675" s="0" t="n">
        <v>10839</v>
      </c>
    </row>
    <row r="3676" customFormat="false" ht="12.75" hidden="false" customHeight="false" outlineLevel="0" collapsed="false">
      <c r="A3676" s="0" t="n">
        <v>6001</v>
      </c>
      <c r="B3676" s="0" t="n">
        <v>63214</v>
      </c>
      <c r="C3676" s="0" t="s">
        <v>3869</v>
      </c>
      <c r="D3676" s="29" t="n">
        <v>0</v>
      </c>
      <c r="E3676" s="0" t="n">
        <v>63214</v>
      </c>
    </row>
    <row r="3677" customFormat="false" ht="12.75" hidden="false" customHeight="false" outlineLevel="0" collapsed="false">
      <c r="A3677" s="0" t="n">
        <v>8990</v>
      </c>
      <c r="B3677" s="0" t="n">
        <v>93767</v>
      </c>
      <c r="C3677" s="0" t="s">
        <v>3870</v>
      </c>
      <c r="D3677" s="29" t="n">
        <v>400000</v>
      </c>
      <c r="E3677" s="0" t="n">
        <v>93767</v>
      </c>
    </row>
    <row r="3678" customFormat="false" ht="12.75" hidden="false" customHeight="false" outlineLevel="0" collapsed="false">
      <c r="A3678" s="0" t="n">
        <v>6076</v>
      </c>
      <c r="B3678" s="0" t="n">
        <v>65218</v>
      </c>
      <c r="C3678" s="0" t="s">
        <v>3871</v>
      </c>
      <c r="D3678" s="29" t="n">
        <v>1600000</v>
      </c>
      <c r="E3678" s="0" t="n">
        <v>65218</v>
      </c>
    </row>
    <row r="3679" customFormat="false" ht="12.75" hidden="false" customHeight="false" outlineLevel="0" collapsed="false">
      <c r="A3679" s="0" t="n">
        <v>7243</v>
      </c>
      <c r="B3679" s="0" t="n">
        <v>54158</v>
      </c>
      <c r="C3679" s="0" t="s">
        <v>3872</v>
      </c>
      <c r="D3679" s="29" t="n">
        <v>1000000</v>
      </c>
      <c r="E3679" s="0" t="n">
        <v>54158</v>
      </c>
    </row>
    <row r="3680" customFormat="false" ht="12.75" hidden="false" customHeight="false" outlineLevel="0" collapsed="false">
      <c r="A3680" s="0" t="n">
        <v>6019</v>
      </c>
      <c r="B3680" s="0" t="n">
        <v>63753</v>
      </c>
      <c r="C3680" s="0" t="s">
        <v>3873</v>
      </c>
      <c r="D3680" s="29" t="n">
        <v>18000000</v>
      </c>
      <c r="E3680" s="0" t="n">
        <v>63753</v>
      </c>
    </row>
    <row r="3681" customFormat="false" ht="12.75" hidden="false" customHeight="false" outlineLevel="0" collapsed="false">
      <c r="A3681" s="0" t="n">
        <v>7127</v>
      </c>
      <c r="B3681" s="0" t="n">
        <v>3235</v>
      </c>
      <c r="C3681" s="0" t="s">
        <v>3874</v>
      </c>
      <c r="D3681" s="29" t="n">
        <v>20000</v>
      </c>
      <c r="E3681" s="0" t="n">
        <v>3235</v>
      </c>
    </row>
    <row r="3682" customFormat="false" ht="12.75" hidden="false" customHeight="false" outlineLevel="0" collapsed="false">
      <c r="A3682" s="0" t="n">
        <v>10161</v>
      </c>
      <c r="B3682" s="0" t="n">
        <v>135103</v>
      </c>
      <c r="C3682" s="0" t="s">
        <v>3875</v>
      </c>
      <c r="D3682" s="29" t="n">
        <v>4000</v>
      </c>
      <c r="E3682" s="0" t="n">
        <v>135103</v>
      </c>
    </row>
    <row r="3683" customFormat="false" ht="12.75" hidden="false" customHeight="false" outlineLevel="0" collapsed="false">
      <c r="A3683" s="0" t="n">
        <v>10331</v>
      </c>
      <c r="B3683" s="0" t="n">
        <v>148674</v>
      </c>
      <c r="C3683" s="0" t="s">
        <v>3876</v>
      </c>
      <c r="D3683" s="29" t="n">
        <v>0</v>
      </c>
      <c r="E3683" s="0" t="n">
        <v>148674</v>
      </c>
    </row>
    <row r="3684" customFormat="false" ht="12.75" hidden="false" customHeight="false" outlineLevel="0" collapsed="false">
      <c r="A3684" s="0" t="n">
        <v>10280</v>
      </c>
      <c r="B3684" s="0" t="n">
        <v>138817</v>
      </c>
      <c r="C3684" s="0" t="s">
        <v>3877</v>
      </c>
      <c r="D3684" s="29" t="n">
        <v>10000</v>
      </c>
      <c r="E3684" s="0" t="n">
        <v>138817</v>
      </c>
    </row>
    <row r="3685" customFormat="false" ht="12.75" hidden="false" customHeight="false" outlineLevel="0" collapsed="false">
      <c r="A3685" s="0" t="n">
        <v>10281</v>
      </c>
      <c r="B3685" s="0" t="n">
        <v>99876</v>
      </c>
      <c r="C3685" s="0" t="s">
        <v>3878</v>
      </c>
      <c r="D3685" s="29" t="n">
        <v>0</v>
      </c>
      <c r="E3685" s="0" t="n">
        <v>99876</v>
      </c>
    </row>
    <row r="3686" customFormat="false" ht="12.75" hidden="false" customHeight="false" outlineLevel="0" collapsed="false">
      <c r="A3686" s="0" t="n">
        <v>7122</v>
      </c>
      <c r="B3686" s="0" t="n">
        <v>35003</v>
      </c>
      <c r="C3686" s="0" t="s">
        <v>3879</v>
      </c>
      <c r="D3686" s="29" t="n">
        <v>10000</v>
      </c>
      <c r="E3686" s="0" t="n">
        <v>35003</v>
      </c>
    </row>
    <row r="3687" customFormat="false" ht="12.75" hidden="false" customHeight="false" outlineLevel="0" collapsed="false">
      <c r="A3687" s="0" t="n">
        <v>5227</v>
      </c>
      <c r="B3687" s="0" t="n">
        <v>3238</v>
      </c>
      <c r="C3687" s="0" t="s">
        <v>3880</v>
      </c>
      <c r="D3687" s="29" t="n">
        <v>0</v>
      </c>
      <c r="E3687" s="0" t="n">
        <v>3238</v>
      </c>
    </row>
    <row r="3688" customFormat="false" ht="12.75" hidden="false" customHeight="false" outlineLevel="0" collapsed="false">
      <c r="A3688" s="0" t="n">
        <v>5228</v>
      </c>
      <c r="B3688" s="0" t="n">
        <v>3246</v>
      </c>
      <c r="C3688" s="0" t="s">
        <v>476</v>
      </c>
      <c r="D3688" s="29" t="n">
        <v>16093628</v>
      </c>
      <c r="E3688" s="0" t="n">
        <v>3246</v>
      </c>
    </row>
    <row r="3689" customFormat="false" ht="12.75" hidden="false" customHeight="false" outlineLevel="0" collapsed="false">
      <c r="A3689" s="0" t="n">
        <v>6663</v>
      </c>
      <c r="B3689" s="0" t="n">
        <v>66652</v>
      </c>
      <c r="C3689" s="0" t="s">
        <v>81</v>
      </c>
      <c r="D3689" s="29" t="n">
        <v>2000000</v>
      </c>
      <c r="E3689" s="0" t="n">
        <v>66652</v>
      </c>
    </row>
    <row r="3690" customFormat="false" ht="12.75" hidden="false" customHeight="false" outlineLevel="0" collapsed="false">
      <c r="A3690" s="0" t="n">
        <v>10182</v>
      </c>
      <c r="B3690" s="0" t="n">
        <v>138036</v>
      </c>
      <c r="C3690" s="0" t="s">
        <v>3881</v>
      </c>
      <c r="D3690" s="29" t="n">
        <v>1</v>
      </c>
      <c r="E3690" s="0" t="n">
        <v>138036</v>
      </c>
    </row>
    <row r="3691" customFormat="false" ht="12.75" hidden="false" customHeight="false" outlineLevel="0" collapsed="false">
      <c r="A3691" s="0" t="n">
        <v>10320</v>
      </c>
      <c r="B3691" s="0" t="n">
        <v>47575</v>
      </c>
      <c r="C3691" s="0" t="s">
        <v>3882</v>
      </c>
      <c r="D3691" s="29" t="n">
        <v>40000</v>
      </c>
      <c r="E3691" s="0" t="n">
        <v>47575</v>
      </c>
    </row>
    <row r="3692" customFormat="false" ht="12.75" hidden="false" customHeight="false" outlineLevel="0" collapsed="false">
      <c r="A3692" s="0" t="n">
        <v>9842</v>
      </c>
      <c r="B3692" s="0" t="n">
        <v>102911</v>
      </c>
      <c r="C3692" s="0" t="s">
        <v>3883</v>
      </c>
      <c r="D3692" s="29" t="n">
        <v>2000</v>
      </c>
      <c r="E3692" s="0" t="n">
        <v>102911</v>
      </c>
    </row>
    <row r="3693" customFormat="false" ht="12.75" hidden="false" customHeight="false" outlineLevel="0" collapsed="false">
      <c r="A3693" s="0" t="n">
        <v>6061</v>
      </c>
      <c r="B3693" s="0" t="n">
        <v>64652</v>
      </c>
      <c r="C3693" s="0" t="s">
        <v>3884</v>
      </c>
      <c r="D3693" s="29" t="n">
        <v>0</v>
      </c>
      <c r="E3693" s="0" t="n">
        <v>64652</v>
      </c>
    </row>
    <row r="3694" customFormat="false" ht="12.75" hidden="false" customHeight="false" outlineLevel="0" collapsed="false">
      <c r="A3694" s="0" t="n">
        <v>10282</v>
      </c>
      <c r="B3694" s="0" t="n">
        <v>138821</v>
      </c>
      <c r="C3694" s="0" t="s">
        <v>3885</v>
      </c>
      <c r="D3694" s="29" t="n">
        <v>40000</v>
      </c>
      <c r="E3694" s="0" t="n">
        <v>138821</v>
      </c>
    </row>
    <row r="3695" customFormat="false" ht="12.75" hidden="false" customHeight="false" outlineLevel="0" collapsed="false">
      <c r="A3695" s="0" t="n">
        <v>8236</v>
      </c>
      <c r="B3695" s="0" t="n">
        <v>54161</v>
      </c>
      <c r="C3695" s="0" t="s">
        <v>3886</v>
      </c>
      <c r="D3695" s="29" t="n">
        <v>80000</v>
      </c>
      <c r="E3695" s="0" t="n">
        <v>54161</v>
      </c>
    </row>
    <row r="3696" customFormat="false" ht="12.75" hidden="false" customHeight="false" outlineLevel="0" collapsed="false">
      <c r="A3696" s="0" t="n">
        <v>9506</v>
      </c>
      <c r="B3696" s="0" t="n">
        <v>96651</v>
      </c>
      <c r="C3696" s="0" t="s">
        <v>192</v>
      </c>
      <c r="D3696" s="29" t="n">
        <v>250000</v>
      </c>
      <c r="E3696" s="0" t="n">
        <v>96651</v>
      </c>
    </row>
    <row r="3697" customFormat="false" ht="12.75" hidden="false" customHeight="false" outlineLevel="0" collapsed="false">
      <c r="A3697" s="0" t="n">
        <v>5504</v>
      </c>
      <c r="B3697" s="0" t="n">
        <v>46924</v>
      </c>
      <c r="C3697" s="0" t="s">
        <v>3887</v>
      </c>
      <c r="D3697" s="29" t="n">
        <v>500000</v>
      </c>
      <c r="E3697" s="0" t="n">
        <v>46924</v>
      </c>
    </row>
    <row r="3698" customFormat="false" ht="12.75" hidden="false" customHeight="false" outlineLevel="0" collapsed="false">
      <c r="A3698" s="0" t="n">
        <v>6593</v>
      </c>
      <c r="B3698" s="0" t="n">
        <v>11386</v>
      </c>
      <c r="C3698" s="0" t="s">
        <v>156</v>
      </c>
      <c r="D3698" s="29" t="n">
        <v>0</v>
      </c>
      <c r="E3698" s="0" t="n">
        <v>11386</v>
      </c>
    </row>
    <row r="3699" customFormat="false" ht="12.75" hidden="false" customHeight="false" outlineLevel="0" collapsed="false">
      <c r="A3699" s="0" t="n">
        <v>9771</v>
      </c>
      <c r="B3699" s="0" t="n">
        <v>68274</v>
      </c>
      <c r="C3699" s="0" t="s">
        <v>3888</v>
      </c>
      <c r="D3699" s="29" t="n">
        <v>800000</v>
      </c>
      <c r="E3699" s="0" t="n">
        <v>68274</v>
      </c>
    </row>
    <row r="3700" customFormat="false" ht="12.75" hidden="false" customHeight="false" outlineLevel="0" collapsed="false">
      <c r="A3700" s="0" t="n">
        <v>6858</v>
      </c>
      <c r="B3700" s="0" t="n">
        <v>58875</v>
      </c>
      <c r="C3700" s="0" t="s">
        <v>3889</v>
      </c>
      <c r="D3700" s="29" t="n">
        <v>400000</v>
      </c>
      <c r="E3700" s="0" t="n">
        <v>58875</v>
      </c>
    </row>
    <row r="3701" customFormat="false" ht="12.75" hidden="false" customHeight="false" outlineLevel="0" collapsed="false">
      <c r="A3701" s="0" t="n">
        <v>5599</v>
      </c>
      <c r="B3701" s="0" t="n">
        <v>51013</v>
      </c>
      <c r="C3701" s="0" t="s">
        <v>3890</v>
      </c>
      <c r="D3701" s="29" t="n">
        <v>100000</v>
      </c>
      <c r="E3701" s="0" t="n">
        <v>51013</v>
      </c>
    </row>
    <row r="3702" customFormat="false" ht="12.75" hidden="false" customHeight="false" outlineLevel="0" collapsed="false">
      <c r="A3702" s="0" t="n">
        <v>9293</v>
      </c>
      <c r="B3702" s="0" t="n">
        <v>86381</v>
      </c>
      <c r="C3702" s="0" t="s">
        <v>3891</v>
      </c>
      <c r="D3702" s="29" t="n">
        <v>0</v>
      </c>
      <c r="E3702" s="0" t="n">
        <v>86381</v>
      </c>
    </row>
    <row r="3703" customFormat="false" ht="12.75" hidden="false" customHeight="false" outlineLevel="0" collapsed="false">
      <c r="A3703" s="0" t="n">
        <v>6106</v>
      </c>
      <c r="B3703" s="0" t="n">
        <v>66079</v>
      </c>
      <c r="C3703" s="0" t="s">
        <v>3892</v>
      </c>
      <c r="D3703" s="29" t="n">
        <v>5000000</v>
      </c>
      <c r="E3703" s="0" t="n">
        <v>66079</v>
      </c>
    </row>
    <row r="3704" customFormat="false" ht="12.75" hidden="false" customHeight="false" outlineLevel="0" collapsed="false">
      <c r="A3704" s="0" t="n">
        <v>5600</v>
      </c>
      <c r="B3704" s="0" t="n">
        <v>51015</v>
      </c>
      <c r="C3704" s="0" t="s">
        <v>3893</v>
      </c>
      <c r="D3704" s="29" t="n">
        <v>0</v>
      </c>
      <c r="E3704" s="0" t="n">
        <v>51015</v>
      </c>
    </row>
    <row r="3705" customFormat="false" ht="12.75" hidden="false" customHeight="false" outlineLevel="0" collapsed="false">
      <c r="A3705" s="0" t="n">
        <v>5063</v>
      </c>
      <c r="B3705" s="0" t="n">
        <v>226</v>
      </c>
      <c r="C3705" s="0" t="s">
        <v>3894</v>
      </c>
      <c r="D3705" s="29" t="n">
        <v>3000000</v>
      </c>
      <c r="E3705" s="0" t="n">
        <v>226</v>
      </c>
    </row>
    <row r="3706" customFormat="false" ht="12.75" hidden="false" customHeight="false" outlineLevel="0" collapsed="false">
      <c r="A3706" s="0" t="n">
        <v>8431</v>
      </c>
      <c r="B3706" s="0" t="n">
        <v>81644</v>
      </c>
      <c r="C3706" s="0" t="s">
        <v>3895</v>
      </c>
      <c r="D3706" s="29" t="n">
        <v>6400000</v>
      </c>
      <c r="E3706" s="0" t="n">
        <v>81644</v>
      </c>
    </row>
    <row r="3707" customFormat="false" ht="12.75" hidden="false" customHeight="false" outlineLevel="0" collapsed="false">
      <c r="A3707" s="0" t="n">
        <v>9593</v>
      </c>
      <c r="B3707" s="0" t="n">
        <v>89766</v>
      </c>
      <c r="C3707" s="0" t="s">
        <v>3896</v>
      </c>
      <c r="D3707" s="29" t="n">
        <v>0</v>
      </c>
      <c r="E3707" s="0" t="n">
        <v>89766</v>
      </c>
    </row>
    <row r="3708" customFormat="false" ht="12.75" hidden="false" customHeight="false" outlineLevel="0" collapsed="false">
      <c r="A3708" s="0" t="n">
        <v>7547</v>
      </c>
      <c r="B3708" s="0" t="n">
        <v>37838</v>
      </c>
      <c r="C3708" s="0" t="s">
        <v>3897</v>
      </c>
      <c r="D3708" s="29" t="n">
        <v>750000</v>
      </c>
      <c r="E3708" s="0" t="n">
        <v>37838</v>
      </c>
    </row>
    <row r="3709" customFormat="false" ht="12.75" hidden="false" customHeight="false" outlineLevel="0" collapsed="false">
      <c r="A3709" s="0" t="n">
        <v>6996</v>
      </c>
      <c r="B3709" s="0" t="n">
        <v>3254</v>
      </c>
      <c r="C3709" s="0" t="s">
        <v>3898</v>
      </c>
      <c r="D3709" s="29" t="n">
        <v>400000</v>
      </c>
      <c r="E3709" s="0" t="n">
        <v>3254</v>
      </c>
    </row>
    <row r="3710" customFormat="false" ht="12.75" hidden="false" customHeight="false" outlineLevel="0" collapsed="false">
      <c r="A3710" s="0" t="n">
        <v>5229</v>
      </c>
      <c r="B3710" s="0" t="n">
        <v>3261</v>
      </c>
      <c r="C3710" s="0" t="s">
        <v>3899</v>
      </c>
      <c r="D3710" s="29" t="n">
        <v>0</v>
      </c>
      <c r="E3710" s="0" t="n">
        <v>3261</v>
      </c>
    </row>
    <row r="3711" customFormat="false" ht="12.75" hidden="false" customHeight="false" outlineLevel="0" collapsed="false">
      <c r="A3711" s="0" t="n">
        <v>8597</v>
      </c>
      <c r="B3711" s="0" t="n">
        <v>82877</v>
      </c>
      <c r="C3711" s="0" t="s">
        <v>3900</v>
      </c>
      <c r="D3711" s="29" t="n">
        <v>0</v>
      </c>
      <c r="E3711" s="0" t="n">
        <v>82877</v>
      </c>
    </row>
    <row r="3712" customFormat="false" ht="12.75" hidden="false" customHeight="false" outlineLevel="0" collapsed="false">
      <c r="A3712" s="0" t="n">
        <v>8504</v>
      </c>
      <c r="B3712" s="0" t="n">
        <v>82593</v>
      </c>
      <c r="C3712" s="0" t="s">
        <v>3901</v>
      </c>
      <c r="D3712" s="29" t="n">
        <v>4000000</v>
      </c>
      <c r="E3712" s="0" t="n">
        <v>82593</v>
      </c>
    </row>
    <row r="3713" customFormat="false" ht="12.75" hidden="false" customHeight="false" outlineLevel="0" collapsed="false">
      <c r="A3713" s="0" t="n">
        <v>9145</v>
      </c>
      <c r="B3713" s="0" t="n">
        <v>92092</v>
      </c>
      <c r="C3713" s="0" t="s">
        <v>3902</v>
      </c>
      <c r="D3713" s="29" t="n">
        <v>3600</v>
      </c>
      <c r="E3713" s="0" t="n">
        <v>92092</v>
      </c>
    </row>
    <row r="3714" customFormat="false" ht="12.75" hidden="false" customHeight="false" outlineLevel="0" collapsed="false">
      <c r="A3714" s="0" t="n">
        <v>5311</v>
      </c>
      <c r="B3714" s="0" t="n">
        <v>9286</v>
      </c>
      <c r="C3714" s="0" t="s">
        <v>3903</v>
      </c>
      <c r="D3714" s="29" t="n">
        <v>0</v>
      </c>
      <c r="E3714" s="0" t="n">
        <v>9286</v>
      </c>
    </row>
    <row r="3715" customFormat="false" ht="12.75" hidden="false" customHeight="false" outlineLevel="0" collapsed="false">
      <c r="A3715" s="0" t="n">
        <v>8769</v>
      </c>
      <c r="B3715" s="0" t="n">
        <v>88466</v>
      </c>
      <c r="C3715" s="0" t="s">
        <v>3904</v>
      </c>
      <c r="D3715" s="29" t="n">
        <v>0</v>
      </c>
      <c r="E3715" s="0" t="n">
        <v>88466</v>
      </c>
    </row>
    <row r="3716" customFormat="false" ht="12.75" hidden="false" customHeight="false" outlineLevel="0" collapsed="false">
      <c r="A3716" s="0" t="n">
        <v>5653</v>
      </c>
      <c r="B3716" s="0" t="n">
        <v>51521</v>
      </c>
      <c r="C3716" s="0" t="s">
        <v>281</v>
      </c>
      <c r="D3716" s="29" t="n">
        <v>750000</v>
      </c>
      <c r="E3716" s="0" t="n">
        <v>51521</v>
      </c>
    </row>
    <row r="3717" customFormat="false" ht="12.75" hidden="false" customHeight="false" outlineLevel="0" collapsed="false">
      <c r="A3717" s="0" t="n">
        <v>5230</v>
      </c>
      <c r="B3717" s="0" t="n">
        <v>3275</v>
      </c>
      <c r="C3717" s="0" t="s">
        <v>3905</v>
      </c>
      <c r="D3717" s="29" t="n">
        <v>0</v>
      </c>
      <c r="E3717" s="0" t="n">
        <v>3275</v>
      </c>
    </row>
    <row r="3718" customFormat="false" ht="12.75" hidden="false" customHeight="false" outlineLevel="0" collapsed="false">
      <c r="A3718" s="0" t="n">
        <v>5789</v>
      </c>
      <c r="B3718" s="0" t="n">
        <v>55990</v>
      </c>
      <c r="C3718" s="0" t="s">
        <v>3906</v>
      </c>
      <c r="D3718" s="29" t="n">
        <v>10000000</v>
      </c>
      <c r="E3718" s="0" t="n">
        <v>55990</v>
      </c>
    </row>
    <row r="3719" customFormat="false" ht="12.75" hidden="false" customHeight="false" outlineLevel="0" collapsed="false">
      <c r="A3719" s="0" t="n">
        <v>9882</v>
      </c>
      <c r="B3719" s="0" t="n">
        <v>82584</v>
      </c>
      <c r="C3719" s="0" t="s">
        <v>3907</v>
      </c>
      <c r="D3719" s="29" t="n">
        <v>274663</v>
      </c>
      <c r="E3719" s="0" t="n">
        <v>82584</v>
      </c>
    </row>
    <row r="3720" customFormat="false" ht="12.75" hidden="false" customHeight="false" outlineLevel="0" collapsed="false">
      <c r="A3720" s="0" t="n">
        <v>10217</v>
      </c>
      <c r="B3720" s="0" t="n">
        <v>70741</v>
      </c>
      <c r="C3720" s="0" t="s">
        <v>3908</v>
      </c>
      <c r="D3720" s="29" t="n">
        <v>1</v>
      </c>
      <c r="E3720" s="0" t="n">
        <v>70741</v>
      </c>
    </row>
    <row r="3721" customFormat="false" ht="12.75" hidden="false" customHeight="false" outlineLevel="0" collapsed="false">
      <c r="A3721" s="0" t="n">
        <v>8591</v>
      </c>
      <c r="B3721" s="0" t="n">
        <v>72166</v>
      </c>
      <c r="C3721" s="0" t="s">
        <v>3909</v>
      </c>
      <c r="D3721" s="29" t="n">
        <v>800000</v>
      </c>
      <c r="E3721" s="0" t="n">
        <v>72166</v>
      </c>
    </row>
    <row r="3722" customFormat="false" ht="12.75" hidden="false" customHeight="false" outlineLevel="0" collapsed="false">
      <c r="A3722" s="0" t="n">
        <v>9335</v>
      </c>
      <c r="B3722" s="0" t="n">
        <v>89768</v>
      </c>
      <c r="C3722" s="0" t="s">
        <v>3910</v>
      </c>
      <c r="D3722" s="29" t="n">
        <v>0</v>
      </c>
      <c r="E3722" s="0" t="n">
        <v>89768</v>
      </c>
    </row>
    <row r="3723" customFormat="false" ht="12.75" hidden="false" customHeight="false" outlineLevel="0" collapsed="false">
      <c r="A3723" s="0" t="n">
        <v>9147</v>
      </c>
      <c r="B3723" s="0" t="n">
        <v>85958</v>
      </c>
      <c r="C3723" s="0" t="s">
        <v>3911</v>
      </c>
      <c r="D3723" s="29" t="n">
        <v>0</v>
      </c>
      <c r="E3723" s="0" t="n">
        <v>85958</v>
      </c>
    </row>
    <row r="3724" customFormat="false" ht="12.75" hidden="false" customHeight="false" outlineLevel="0" collapsed="false">
      <c r="A3724" s="0" t="n">
        <v>8762</v>
      </c>
      <c r="B3724" s="0" t="n">
        <v>69032</v>
      </c>
      <c r="C3724" s="0" t="s">
        <v>3912</v>
      </c>
      <c r="D3724" s="29" t="n">
        <v>49923992</v>
      </c>
      <c r="E3724" s="0" t="n">
        <v>69032</v>
      </c>
    </row>
    <row r="3725" customFormat="false" ht="12.75" hidden="false" customHeight="false" outlineLevel="0" collapsed="false">
      <c r="A3725" s="0" t="n">
        <v>8130</v>
      </c>
      <c r="B3725" s="0" t="n">
        <v>81405</v>
      </c>
      <c r="C3725" s="0" t="s">
        <v>3913</v>
      </c>
      <c r="D3725" s="29" t="n">
        <v>0</v>
      </c>
      <c r="E3725" s="0" t="n">
        <v>81405</v>
      </c>
    </row>
    <row r="3726" customFormat="false" ht="12.75" hidden="false" customHeight="false" outlineLevel="0" collapsed="false">
      <c r="A3726" s="0" t="n">
        <v>9149</v>
      </c>
      <c r="B3726" s="0" t="n">
        <v>83813</v>
      </c>
      <c r="C3726" s="0" t="s">
        <v>3914</v>
      </c>
      <c r="D3726" s="29" t="n">
        <v>2000</v>
      </c>
      <c r="E3726" s="0" t="n">
        <v>83813</v>
      </c>
    </row>
    <row r="3727" customFormat="false" ht="12.75" hidden="false" customHeight="false" outlineLevel="0" collapsed="false">
      <c r="A3727" s="0" t="n">
        <v>10070</v>
      </c>
      <c r="B3727" s="0" t="n">
        <v>131771</v>
      </c>
      <c r="C3727" s="0" t="s">
        <v>3915</v>
      </c>
      <c r="D3727" s="29" t="n">
        <v>10000000</v>
      </c>
      <c r="E3727" s="0" t="n">
        <v>131771</v>
      </c>
    </row>
    <row r="3728" customFormat="false" ht="12.75" hidden="false" customHeight="false" outlineLevel="0" collapsed="false">
      <c r="A3728" s="0" t="n">
        <v>6633</v>
      </c>
      <c r="B3728" s="0" t="n">
        <v>64149</v>
      </c>
      <c r="C3728" s="0" t="s">
        <v>3916</v>
      </c>
      <c r="D3728" s="29" t="n">
        <v>0</v>
      </c>
      <c r="E3728" s="0" t="n">
        <v>64149</v>
      </c>
    </row>
    <row r="3729" customFormat="false" ht="12.75" hidden="false" customHeight="false" outlineLevel="0" collapsed="false">
      <c r="A3729" s="0" t="n">
        <v>10071</v>
      </c>
      <c r="B3729" s="0" t="n">
        <v>131778</v>
      </c>
      <c r="C3729" s="0" t="s">
        <v>3917</v>
      </c>
      <c r="D3729" s="29" t="n">
        <v>100000000</v>
      </c>
      <c r="E3729" s="0" t="n">
        <v>131778</v>
      </c>
    </row>
    <row r="3730" customFormat="false" ht="12.75" hidden="false" customHeight="false" outlineLevel="0" collapsed="false">
      <c r="A3730" s="0" t="n">
        <v>5468</v>
      </c>
      <c r="B3730" s="0" t="n">
        <v>35185</v>
      </c>
      <c r="C3730" s="0" t="s">
        <v>3918</v>
      </c>
      <c r="D3730" s="29" t="n">
        <v>0</v>
      </c>
      <c r="E3730" s="0" t="n">
        <v>35185</v>
      </c>
    </row>
    <row r="3731" customFormat="false" ht="12.75" hidden="false" customHeight="false" outlineLevel="0" collapsed="false">
      <c r="A3731" s="0" t="n">
        <v>5064</v>
      </c>
      <c r="B3731" s="0" t="n">
        <v>230</v>
      </c>
      <c r="C3731" s="0" t="s">
        <v>3919</v>
      </c>
      <c r="D3731" s="29" t="n">
        <v>0</v>
      </c>
      <c r="E3731" s="0" t="n">
        <v>230</v>
      </c>
    </row>
    <row r="3732" customFormat="false" ht="12.75" hidden="false" customHeight="false" outlineLevel="0" collapsed="false">
      <c r="A3732" s="0" t="n">
        <v>6913</v>
      </c>
      <c r="B3732" s="0" t="n">
        <v>11324</v>
      </c>
      <c r="C3732" s="0" t="s">
        <v>3920</v>
      </c>
      <c r="D3732" s="29" t="n">
        <v>5000000</v>
      </c>
      <c r="E3732" s="0" t="n">
        <v>11324</v>
      </c>
    </row>
    <row r="3733" customFormat="false" ht="12.75" hidden="false" customHeight="false" outlineLevel="0" collapsed="false">
      <c r="A3733" s="0" t="n">
        <v>8916</v>
      </c>
      <c r="B3733" s="0" t="n">
        <v>71175</v>
      </c>
      <c r="C3733" s="0" t="s">
        <v>3921</v>
      </c>
      <c r="D3733" s="29" t="n">
        <v>0</v>
      </c>
      <c r="E3733" s="0" t="n">
        <v>71175</v>
      </c>
    </row>
    <row r="3734" customFormat="false" ht="12.75" hidden="false" customHeight="false" outlineLevel="0" collapsed="false">
      <c r="A3734" s="0" t="n">
        <v>9447</v>
      </c>
      <c r="B3734" s="0" t="n">
        <v>95964</v>
      </c>
      <c r="C3734" s="0" t="s">
        <v>3922</v>
      </c>
      <c r="D3734" s="29" t="n">
        <v>0</v>
      </c>
      <c r="E3734" s="0" t="n">
        <v>95964</v>
      </c>
    </row>
    <row r="3735" customFormat="false" ht="12.75" hidden="false" customHeight="false" outlineLevel="0" collapsed="false">
      <c r="A3735" s="0" t="n">
        <v>8062</v>
      </c>
      <c r="B3735" s="0" t="n">
        <v>81177</v>
      </c>
      <c r="C3735" s="0" t="s">
        <v>3923</v>
      </c>
      <c r="D3735" s="29" t="n">
        <v>0</v>
      </c>
      <c r="E3735" s="0" t="n">
        <v>81177</v>
      </c>
    </row>
    <row r="3736" customFormat="false" ht="12.75" hidden="false" customHeight="false" outlineLevel="0" collapsed="false">
      <c r="A3736" s="0" t="n">
        <v>9517</v>
      </c>
      <c r="B3736" s="0" t="n">
        <v>47358</v>
      </c>
      <c r="C3736" s="0" t="s">
        <v>3924</v>
      </c>
      <c r="D3736" s="29" t="n">
        <v>0</v>
      </c>
      <c r="E3736" s="0" t="n">
        <v>47358</v>
      </c>
    </row>
    <row r="3737" customFormat="false" ht="12.75" hidden="false" customHeight="false" outlineLevel="0" collapsed="false">
      <c r="A3737" s="0" t="n">
        <v>5469</v>
      </c>
      <c r="B3737" s="0" t="n">
        <v>35197</v>
      </c>
      <c r="C3737" s="0" t="s">
        <v>3925</v>
      </c>
      <c r="D3737" s="29" t="n">
        <v>1142402</v>
      </c>
      <c r="E3737" s="0" t="n">
        <v>35197</v>
      </c>
    </row>
    <row r="3738" customFormat="false" ht="12.75" hidden="false" customHeight="false" outlineLevel="0" collapsed="false">
      <c r="A3738" s="0" t="n">
        <v>5065</v>
      </c>
      <c r="B3738" s="0" t="n">
        <v>232</v>
      </c>
      <c r="C3738" s="0" t="s">
        <v>152</v>
      </c>
      <c r="D3738" s="29" t="n">
        <v>7250685</v>
      </c>
      <c r="E3738" s="0" t="n">
        <v>232</v>
      </c>
    </row>
    <row r="3739" customFormat="false" ht="12.75" hidden="false" customHeight="false" outlineLevel="0" collapsed="false">
      <c r="A3739" s="0" t="n">
        <v>9150</v>
      </c>
      <c r="B3739" s="0" t="n">
        <v>83062</v>
      </c>
      <c r="C3739" s="0" t="s">
        <v>3926</v>
      </c>
      <c r="D3739" s="29" t="n">
        <v>48000</v>
      </c>
      <c r="E3739" s="0" t="n">
        <v>83062</v>
      </c>
    </row>
    <row r="3740" customFormat="false" ht="12.75" hidden="false" customHeight="false" outlineLevel="0" collapsed="false">
      <c r="A3740" s="0" t="n">
        <v>9405</v>
      </c>
      <c r="B3740" s="0" t="n">
        <v>94534</v>
      </c>
      <c r="C3740" s="0" t="s">
        <v>3927</v>
      </c>
      <c r="D3740" s="29" t="n">
        <v>2000</v>
      </c>
      <c r="E3740" s="0" t="n">
        <v>94534</v>
      </c>
    </row>
    <row r="3741" customFormat="false" ht="12.75" hidden="false" customHeight="false" outlineLevel="0" collapsed="false">
      <c r="A3741" s="0" t="n">
        <v>9151</v>
      </c>
      <c r="B3741" s="0" t="n">
        <v>92247</v>
      </c>
      <c r="C3741" s="0" t="s">
        <v>3928</v>
      </c>
      <c r="D3741" s="29" t="n">
        <v>2000</v>
      </c>
      <c r="E3741" s="0" t="n">
        <v>92247</v>
      </c>
    </row>
    <row r="3742" customFormat="false" ht="12.75" hidden="false" customHeight="false" outlineLevel="0" collapsed="false">
      <c r="A3742" s="0" t="n">
        <v>5633</v>
      </c>
      <c r="B3742" s="0" t="n">
        <v>51161</v>
      </c>
      <c r="C3742" s="0" t="s">
        <v>3929</v>
      </c>
      <c r="D3742" s="29" t="n">
        <v>1400000</v>
      </c>
      <c r="E3742" s="0" t="n">
        <v>51161</v>
      </c>
    </row>
    <row r="3743" customFormat="false" ht="12.75" hidden="false" customHeight="false" outlineLevel="0" collapsed="false">
      <c r="A3743" s="0" t="n">
        <v>5166</v>
      </c>
      <c r="B3743" s="0" t="n">
        <v>1946</v>
      </c>
      <c r="C3743" s="0" t="s">
        <v>3930</v>
      </c>
      <c r="D3743" s="29" t="n">
        <v>500000</v>
      </c>
      <c r="E3743" s="0" t="n">
        <v>1946</v>
      </c>
    </row>
    <row r="3744" customFormat="false" ht="12.75" hidden="false" customHeight="false" outlineLevel="0" collapsed="false">
      <c r="A3744" s="0" t="n">
        <v>10087</v>
      </c>
      <c r="B3744" s="0" t="n">
        <v>91033</v>
      </c>
      <c r="C3744" s="0" t="s">
        <v>3931</v>
      </c>
      <c r="D3744" s="29" t="n">
        <v>2000</v>
      </c>
      <c r="E3744" s="0" t="n">
        <v>91033</v>
      </c>
    </row>
    <row r="3745" customFormat="false" ht="12.75" hidden="false" customHeight="false" outlineLevel="0" collapsed="false">
      <c r="A3745" s="0" t="n">
        <v>10043</v>
      </c>
      <c r="B3745" s="0" t="n">
        <v>35221</v>
      </c>
      <c r="C3745" s="0" t="s">
        <v>3932</v>
      </c>
      <c r="D3745" s="29" t="n">
        <v>1000000</v>
      </c>
      <c r="E3745" s="0" t="n">
        <v>35221</v>
      </c>
    </row>
    <row r="3746" customFormat="false" ht="12.75" hidden="false" customHeight="false" outlineLevel="0" collapsed="false">
      <c r="A3746" s="0" t="n">
        <v>10283</v>
      </c>
      <c r="B3746" s="0" t="n">
        <v>138813</v>
      </c>
      <c r="C3746" s="0" t="s">
        <v>3933</v>
      </c>
      <c r="D3746" s="29" t="n">
        <v>40000</v>
      </c>
      <c r="E3746" s="0" t="n">
        <v>138813</v>
      </c>
    </row>
    <row r="3747" customFormat="false" ht="12.75" hidden="false" customHeight="false" outlineLevel="0" collapsed="false">
      <c r="A3747" s="0" t="n">
        <v>5090</v>
      </c>
      <c r="B3747" s="0" t="n">
        <v>449</v>
      </c>
      <c r="C3747" s="0" t="s">
        <v>3934</v>
      </c>
      <c r="D3747" s="29" t="n">
        <v>0</v>
      </c>
      <c r="E3747" s="0" t="n">
        <v>449</v>
      </c>
    </row>
    <row r="3748" customFormat="false" ht="12.75" hidden="false" customHeight="false" outlineLevel="0" collapsed="false">
      <c r="A3748" s="0" t="n">
        <v>5066</v>
      </c>
      <c r="B3748" s="0" t="n">
        <v>234</v>
      </c>
      <c r="C3748" s="0" t="s">
        <v>3935</v>
      </c>
      <c r="D3748" s="29" t="n">
        <v>400000</v>
      </c>
      <c r="E3748" s="0" t="n">
        <v>234</v>
      </c>
    </row>
    <row r="3749" customFormat="false" ht="12.75" hidden="false" customHeight="false" outlineLevel="0" collapsed="false">
      <c r="A3749" s="0" t="n">
        <v>6109</v>
      </c>
      <c r="B3749" s="0" t="n">
        <v>66204</v>
      </c>
      <c r="C3749" s="0" t="s">
        <v>3936</v>
      </c>
      <c r="D3749" s="29" t="n">
        <v>0</v>
      </c>
      <c r="E3749" s="0" t="n">
        <v>66204</v>
      </c>
    </row>
    <row r="3750" customFormat="false" ht="12.75" hidden="false" customHeight="false" outlineLevel="0" collapsed="false">
      <c r="A3750" s="0" t="n">
        <v>8271</v>
      </c>
      <c r="B3750" s="0" t="n">
        <v>82603</v>
      </c>
      <c r="C3750" s="0" t="s">
        <v>3937</v>
      </c>
      <c r="D3750" s="29" t="n">
        <v>231683</v>
      </c>
      <c r="E3750" s="0" t="n">
        <v>82603</v>
      </c>
    </row>
    <row r="3751" customFormat="false" ht="12.75" hidden="false" customHeight="false" outlineLevel="0" collapsed="false">
      <c r="A3751" s="0" t="n">
        <v>8751</v>
      </c>
      <c r="B3751" s="0" t="n">
        <v>11358</v>
      </c>
      <c r="C3751" s="0" t="s">
        <v>3938</v>
      </c>
      <c r="D3751" s="29" t="n">
        <v>11159038</v>
      </c>
      <c r="E3751" s="0" t="n">
        <v>11358</v>
      </c>
    </row>
    <row r="3752" customFormat="false" ht="12.75" hidden="false" customHeight="false" outlineLevel="0" collapsed="false">
      <c r="A3752" s="0" t="n">
        <v>5648</v>
      </c>
      <c r="B3752" s="0" t="n">
        <v>51275</v>
      </c>
      <c r="C3752" s="0" t="s">
        <v>316</v>
      </c>
      <c r="D3752" s="29" t="n">
        <v>1133370</v>
      </c>
      <c r="E3752" s="0" t="n">
        <v>51275</v>
      </c>
    </row>
    <row r="3753" customFormat="false" ht="12.75" hidden="false" customHeight="false" outlineLevel="0" collapsed="false">
      <c r="A3753" s="0" t="n">
        <v>5953</v>
      </c>
      <c r="B3753" s="0" t="n">
        <v>61424</v>
      </c>
      <c r="C3753" s="0" t="s">
        <v>3939</v>
      </c>
      <c r="D3753" s="29" t="n">
        <v>991314</v>
      </c>
      <c r="E3753" s="0" t="n">
        <v>61424</v>
      </c>
    </row>
    <row r="3754" customFormat="false" ht="12.75" hidden="false" customHeight="false" outlineLevel="0" collapsed="false">
      <c r="A3754" s="0" t="n">
        <v>6178</v>
      </c>
      <c r="B3754" s="0" t="n">
        <v>70543</v>
      </c>
      <c r="C3754" s="0" t="s">
        <v>3940</v>
      </c>
      <c r="D3754" s="29" t="n">
        <v>68723</v>
      </c>
      <c r="E3754" s="0" t="n">
        <v>70543</v>
      </c>
    </row>
    <row r="3755" customFormat="false" ht="12.75" hidden="false" customHeight="false" outlineLevel="0" collapsed="false">
      <c r="A3755" s="0" t="n">
        <v>10134</v>
      </c>
      <c r="B3755" s="0" t="n">
        <v>134280</v>
      </c>
      <c r="C3755" s="0" t="s">
        <v>3941</v>
      </c>
      <c r="D3755" s="29" t="n">
        <v>8000</v>
      </c>
      <c r="E3755" s="0" t="n">
        <v>134280</v>
      </c>
    </row>
    <row r="3756" customFormat="false" ht="12.75" hidden="false" customHeight="false" outlineLevel="0" collapsed="false">
      <c r="A3756" s="0" t="n">
        <v>9154</v>
      </c>
      <c r="B3756" s="0" t="n">
        <v>11319</v>
      </c>
      <c r="C3756" s="0" t="s">
        <v>3942</v>
      </c>
      <c r="D3756" s="29" t="n">
        <v>9998400</v>
      </c>
      <c r="E3756" s="0" t="n">
        <v>11319</v>
      </c>
    </row>
    <row r="3757" customFormat="false" ht="12.75" hidden="false" customHeight="false" outlineLevel="0" collapsed="false">
      <c r="A3757" s="0" t="n">
        <v>5869</v>
      </c>
      <c r="B3757" s="0" t="n">
        <v>58142</v>
      </c>
      <c r="C3757" s="0" t="s">
        <v>480</v>
      </c>
      <c r="D3757" s="29" t="n">
        <v>2400000</v>
      </c>
      <c r="E3757" s="0" t="n">
        <v>58142</v>
      </c>
    </row>
    <row r="3758" customFormat="false" ht="12.75" hidden="false" customHeight="false" outlineLevel="0" collapsed="false">
      <c r="A3758" s="0" t="n">
        <v>5481</v>
      </c>
      <c r="B3758" s="0" t="n">
        <v>37903</v>
      </c>
      <c r="C3758" s="0" t="s">
        <v>3943</v>
      </c>
      <c r="D3758" s="29" t="n">
        <v>0</v>
      </c>
      <c r="E3758" s="0" t="n">
        <v>37903</v>
      </c>
    </row>
    <row r="3759" customFormat="false" ht="12.75" hidden="false" customHeight="false" outlineLevel="0" collapsed="false">
      <c r="A3759" s="0" t="n">
        <v>9158</v>
      </c>
      <c r="B3759" s="0" t="n">
        <v>75410</v>
      </c>
      <c r="C3759" s="0" t="s">
        <v>3944</v>
      </c>
      <c r="D3759" s="29" t="n">
        <v>1600000</v>
      </c>
      <c r="E3759" s="0" t="n">
        <v>75410</v>
      </c>
    </row>
    <row r="3760" customFormat="false" ht="12.75" hidden="false" customHeight="false" outlineLevel="0" collapsed="false">
      <c r="A3760" s="0" t="n">
        <v>7219</v>
      </c>
      <c r="B3760" s="0" t="n">
        <v>66874</v>
      </c>
      <c r="C3760" s="0" t="s">
        <v>309</v>
      </c>
      <c r="D3760" s="29" t="n">
        <v>10000</v>
      </c>
      <c r="E3760" s="0" t="n">
        <v>66874</v>
      </c>
    </row>
    <row r="3761" customFormat="false" ht="12.75" hidden="false" customHeight="false" outlineLevel="0" collapsed="false">
      <c r="A3761" s="0" t="n">
        <v>9669</v>
      </c>
      <c r="B3761" s="0" t="n">
        <v>5775</v>
      </c>
      <c r="C3761" s="0" t="s">
        <v>3945</v>
      </c>
      <c r="D3761" s="29" t="n">
        <v>1500000</v>
      </c>
      <c r="E3761" s="0" t="n">
        <v>5775</v>
      </c>
    </row>
    <row r="3762" customFormat="false" ht="12.75" hidden="false" customHeight="false" outlineLevel="0" collapsed="false">
      <c r="A3762" s="0" t="n">
        <v>9393</v>
      </c>
      <c r="B3762" s="0" t="n">
        <v>93912</v>
      </c>
      <c r="C3762" s="0" t="s">
        <v>3946</v>
      </c>
      <c r="D3762" s="29" t="n">
        <v>2000</v>
      </c>
      <c r="E3762" s="0" t="n">
        <v>93912</v>
      </c>
    </row>
    <row r="3763" customFormat="false" ht="12.75" hidden="false" customHeight="false" outlineLevel="0" collapsed="false">
      <c r="A3763" s="0" t="n">
        <v>10389</v>
      </c>
      <c r="B3763" s="0" t="n">
        <v>131613</v>
      </c>
      <c r="C3763" s="0" t="s">
        <v>3947</v>
      </c>
      <c r="D3763" s="29" t="n">
        <v>4000</v>
      </c>
      <c r="E3763" s="0" t="n">
        <v>131613</v>
      </c>
    </row>
    <row r="3764" customFormat="false" ht="12.75" hidden="false" customHeight="false" outlineLevel="0" collapsed="false">
      <c r="A3764" s="0" t="n">
        <v>8479</v>
      </c>
      <c r="B3764" s="0" t="n">
        <v>83421</v>
      </c>
      <c r="C3764" s="0" t="s">
        <v>3948</v>
      </c>
      <c r="D3764" s="29" t="n">
        <v>80000</v>
      </c>
      <c r="E3764" s="0" t="n">
        <v>83421</v>
      </c>
    </row>
    <row r="3765" customFormat="false" ht="12.75" hidden="false" customHeight="false" outlineLevel="0" collapsed="false">
      <c r="A3765" s="0" t="n">
        <v>8407</v>
      </c>
      <c r="B3765" s="0" t="n">
        <v>76779</v>
      </c>
      <c r="C3765" s="0" t="s">
        <v>3949</v>
      </c>
      <c r="D3765" s="29" t="n">
        <v>800000</v>
      </c>
      <c r="E3765" s="0" t="n">
        <v>76779</v>
      </c>
    </row>
    <row r="3766" customFormat="false" ht="12.75" hidden="false" customHeight="false" outlineLevel="0" collapsed="false">
      <c r="A3766" s="0" t="n">
        <v>6037</v>
      </c>
      <c r="B3766" s="0" t="n">
        <v>64245</v>
      </c>
      <c r="C3766" s="0" t="s">
        <v>77</v>
      </c>
      <c r="D3766" s="29" t="n">
        <v>19392575</v>
      </c>
      <c r="E3766" s="0" t="n">
        <v>64245</v>
      </c>
    </row>
    <row r="3767" customFormat="false" ht="12.75" hidden="false" customHeight="false" outlineLevel="0" collapsed="false">
      <c r="A3767" s="0" t="n">
        <v>9758</v>
      </c>
      <c r="B3767" s="0" t="n">
        <v>92182</v>
      </c>
      <c r="C3767" s="0" t="s">
        <v>3950</v>
      </c>
      <c r="D3767" s="29" t="n">
        <v>15915423</v>
      </c>
      <c r="E3767" s="0" t="n">
        <v>92182</v>
      </c>
    </row>
    <row r="3768" customFormat="false" ht="12.75" hidden="false" customHeight="false" outlineLevel="0" collapsed="false">
      <c r="A3768" s="0" t="n">
        <v>9661</v>
      </c>
      <c r="B3768" s="0" t="n">
        <v>98794</v>
      </c>
      <c r="C3768" s="0" t="s">
        <v>3951</v>
      </c>
      <c r="D3768" s="29" t="n">
        <v>8000</v>
      </c>
      <c r="E3768" s="0" t="n">
        <v>98794</v>
      </c>
    </row>
    <row r="3769" customFormat="false" ht="12.75" hidden="false" customHeight="false" outlineLevel="0" collapsed="false">
      <c r="A3769" s="0" t="n">
        <v>8278</v>
      </c>
      <c r="B3769" s="0" t="n">
        <v>83594</v>
      </c>
      <c r="C3769" s="0" t="s">
        <v>3952</v>
      </c>
      <c r="D3769" s="29" t="n">
        <v>0</v>
      </c>
      <c r="E3769" s="0" t="n">
        <v>83594</v>
      </c>
    </row>
    <row r="3770" customFormat="false" ht="12.75" hidden="false" customHeight="false" outlineLevel="0" collapsed="false">
      <c r="A3770" s="0" t="n">
        <v>8917</v>
      </c>
      <c r="B3770" s="0" t="n">
        <v>92241</v>
      </c>
      <c r="C3770" s="0" t="s">
        <v>3953</v>
      </c>
      <c r="D3770" s="29" t="n">
        <v>4947300</v>
      </c>
      <c r="E3770" s="0" t="n">
        <v>92241</v>
      </c>
    </row>
    <row r="3771" customFormat="false" ht="12.75" hidden="false" customHeight="false" outlineLevel="0" collapsed="false">
      <c r="A3771" s="0" t="n">
        <v>9286</v>
      </c>
      <c r="B3771" s="0" t="n">
        <v>93844</v>
      </c>
      <c r="C3771" s="0" t="s">
        <v>3954</v>
      </c>
      <c r="D3771" s="29" t="n">
        <v>2000</v>
      </c>
      <c r="E3771" s="0" t="n">
        <v>93844</v>
      </c>
    </row>
    <row r="3772" customFormat="false" ht="12.75" hidden="false" customHeight="false" outlineLevel="0" collapsed="false">
      <c r="A3772" s="0" t="n">
        <v>6788</v>
      </c>
      <c r="B3772" s="0" t="n">
        <v>74674</v>
      </c>
      <c r="C3772" s="0" t="s">
        <v>3955</v>
      </c>
      <c r="D3772" s="29" t="n">
        <v>0</v>
      </c>
      <c r="E3772" s="0" t="n">
        <v>74674</v>
      </c>
    </row>
    <row r="3773" customFormat="false" ht="12.75" hidden="false" customHeight="false" outlineLevel="0" collapsed="false">
      <c r="A3773" s="0" t="n">
        <v>8335</v>
      </c>
      <c r="B3773" s="0" t="n">
        <v>85409</v>
      </c>
      <c r="C3773" s="0" t="s">
        <v>3956</v>
      </c>
      <c r="D3773" s="29" t="n">
        <v>400000</v>
      </c>
      <c r="E3773" s="0" t="n">
        <v>85409</v>
      </c>
    </row>
    <row r="3774" customFormat="false" ht="12.75" hidden="false" customHeight="false" outlineLevel="0" collapsed="false">
      <c r="A3774" s="0" t="n">
        <v>9963</v>
      </c>
      <c r="B3774" s="0" t="n">
        <v>110283</v>
      </c>
      <c r="C3774" s="0" t="s">
        <v>3957</v>
      </c>
      <c r="D3774" s="29" t="n">
        <v>0</v>
      </c>
      <c r="E3774" s="0" t="n">
        <v>110283</v>
      </c>
    </row>
    <row r="3775" customFormat="false" ht="12.75" hidden="false" customHeight="false" outlineLevel="0" collapsed="false">
      <c r="A3775" s="0" t="n">
        <v>7290</v>
      </c>
      <c r="B3775" s="0" t="n">
        <v>70882</v>
      </c>
      <c r="C3775" s="0" t="s">
        <v>3958</v>
      </c>
      <c r="D3775" s="29" t="n">
        <v>400000</v>
      </c>
      <c r="E3775" s="0" t="n">
        <v>70882</v>
      </c>
    </row>
    <row r="3776" customFormat="false" ht="12.75" hidden="false" customHeight="false" outlineLevel="0" collapsed="false">
      <c r="A3776" s="0" t="n">
        <v>7069</v>
      </c>
      <c r="B3776" s="0" t="n">
        <v>75837</v>
      </c>
      <c r="C3776" s="0" t="s">
        <v>3959</v>
      </c>
      <c r="D3776" s="29" t="n">
        <v>50000</v>
      </c>
      <c r="E3776" s="0" t="n">
        <v>75837</v>
      </c>
    </row>
    <row r="3777" customFormat="false" ht="12.75" hidden="false" customHeight="false" outlineLevel="0" collapsed="false">
      <c r="A3777" s="0" t="n">
        <v>9336</v>
      </c>
      <c r="B3777" s="0" t="n">
        <v>90269</v>
      </c>
      <c r="C3777" s="0" t="s">
        <v>3960</v>
      </c>
      <c r="D3777" s="29" t="n">
        <v>0</v>
      </c>
      <c r="E3777" s="0" t="n">
        <v>90269</v>
      </c>
    </row>
    <row r="3778" customFormat="false" ht="12.75" hidden="false" customHeight="false" outlineLevel="0" collapsed="false">
      <c r="A3778" s="0" t="n">
        <v>7999</v>
      </c>
      <c r="B3778" s="0" t="n">
        <v>80665</v>
      </c>
      <c r="C3778" s="0" t="s">
        <v>3961</v>
      </c>
      <c r="D3778" s="29" t="n">
        <v>0</v>
      </c>
      <c r="E3778" s="0" t="n">
        <v>80665</v>
      </c>
    </row>
    <row r="3779" customFormat="false" ht="12.75" hidden="false" customHeight="false" outlineLevel="0" collapsed="false">
      <c r="A3779" s="0" t="n">
        <v>5231</v>
      </c>
      <c r="B3779" s="0" t="n">
        <v>3357</v>
      </c>
      <c r="C3779" s="0" t="s">
        <v>3962</v>
      </c>
      <c r="D3779" s="29" t="n">
        <v>96600369</v>
      </c>
      <c r="E3779" s="0" t="n">
        <v>3357</v>
      </c>
    </row>
    <row r="3780" customFormat="false" ht="12.75" hidden="false" customHeight="false" outlineLevel="0" collapsed="false">
      <c r="A3780" s="0" t="n">
        <v>7095</v>
      </c>
      <c r="B3780" s="0" t="n">
        <v>3356</v>
      </c>
      <c r="C3780" s="0" t="s">
        <v>3963</v>
      </c>
      <c r="D3780" s="29" t="n">
        <v>800000</v>
      </c>
      <c r="E3780" s="0" t="n">
        <v>3356</v>
      </c>
    </row>
    <row r="3781" customFormat="false" ht="12.75" hidden="false" customHeight="false" outlineLevel="0" collapsed="false">
      <c r="A3781" s="0" t="n">
        <v>5068</v>
      </c>
      <c r="B3781" s="0" t="n">
        <v>239</v>
      </c>
      <c r="C3781" s="0" t="s">
        <v>216</v>
      </c>
      <c r="D3781" s="29" t="n">
        <v>24888784</v>
      </c>
      <c r="E3781" s="0" t="n">
        <v>239</v>
      </c>
    </row>
    <row r="3782" customFormat="false" ht="12.75" hidden="false" customHeight="false" outlineLevel="0" collapsed="false">
      <c r="A3782" s="0" t="n">
        <v>5067</v>
      </c>
      <c r="B3782" s="0" t="n">
        <v>237</v>
      </c>
      <c r="C3782" s="0" t="s">
        <v>239</v>
      </c>
      <c r="D3782" s="29" t="n">
        <v>99987378</v>
      </c>
      <c r="E3782" s="0" t="n">
        <v>237</v>
      </c>
    </row>
    <row r="3783" customFormat="false" ht="12.75" hidden="false" customHeight="false" outlineLevel="0" collapsed="false">
      <c r="A3783" s="0" t="n">
        <v>6997</v>
      </c>
      <c r="B3783" s="0" t="n">
        <v>58673</v>
      </c>
      <c r="C3783" s="0" t="s">
        <v>3964</v>
      </c>
      <c r="D3783" s="29" t="n">
        <v>1000000</v>
      </c>
      <c r="E3783" s="0" t="n">
        <v>58673</v>
      </c>
    </row>
    <row r="3784" customFormat="false" ht="12.75" hidden="false" customHeight="false" outlineLevel="0" collapsed="false">
      <c r="A3784" s="0" t="n">
        <v>5069</v>
      </c>
      <c r="B3784" s="0" t="n">
        <v>240</v>
      </c>
      <c r="C3784" s="0" t="s">
        <v>3965</v>
      </c>
      <c r="D3784" s="29" t="n">
        <v>10000000</v>
      </c>
      <c r="E3784" s="0" t="n">
        <v>240</v>
      </c>
    </row>
    <row r="3785" customFormat="false" ht="12.75" hidden="false" customHeight="false" outlineLevel="0" collapsed="false">
      <c r="A3785" s="0" t="n">
        <v>7628</v>
      </c>
      <c r="B3785" s="0" t="n">
        <v>80182</v>
      </c>
      <c r="C3785" s="0" t="s">
        <v>3966</v>
      </c>
      <c r="D3785" s="29" t="n">
        <v>0</v>
      </c>
      <c r="E3785" s="0" t="n">
        <v>80182</v>
      </c>
    </row>
    <row r="3786" customFormat="false" ht="12.75" hidden="false" customHeight="false" outlineLevel="0" collapsed="false">
      <c r="A3786" s="0" t="n">
        <v>7629</v>
      </c>
      <c r="B3786" s="0" t="n">
        <v>80181</v>
      </c>
      <c r="C3786" s="0" t="s">
        <v>3967</v>
      </c>
      <c r="D3786" s="29" t="n">
        <v>1</v>
      </c>
      <c r="E3786" s="0" t="n">
        <v>80181</v>
      </c>
    </row>
    <row r="3787" customFormat="false" ht="12.75" hidden="false" customHeight="false" outlineLevel="0" collapsed="false">
      <c r="A3787" s="0" t="n">
        <v>8598</v>
      </c>
      <c r="B3787" s="0" t="n">
        <v>82633</v>
      </c>
      <c r="C3787" s="0" t="s">
        <v>3968</v>
      </c>
      <c r="D3787" s="29" t="n">
        <v>0</v>
      </c>
      <c r="E3787" s="0" t="n">
        <v>82633</v>
      </c>
    </row>
    <row r="3788" customFormat="false" ht="12.75" hidden="false" customHeight="false" outlineLevel="0" collapsed="false">
      <c r="A3788" s="0" t="n">
        <v>10356</v>
      </c>
      <c r="B3788" s="0" t="n">
        <v>151094</v>
      </c>
      <c r="C3788" s="0" t="s">
        <v>3969</v>
      </c>
      <c r="D3788" s="29" t="n">
        <v>80000</v>
      </c>
      <c r="E3788" s="0" t="n">
        <v>151094</v>
      </c>
    </row>
    <row r="3789" customFormat="false" ht="12.75" hidden="false" customHeight="false" outlineLevel="0" collapsed="false">
      <c r="A3789" s="0" t="n">
        <v>9547</v>
      </c>
      <c r="B3789" s="0" t="n">
        <v>97005</v>
      </c>
      <c r="C3789" s="0" t="s">
        <v>3970</v>
      </c>
      <c r="D3789" s="29" t="n">
        <v>0</v>
      </c>
      <c r="E3789" s="0" t="n">
        <v>97005</v>
      </c>
    </row>
    <row r="3790" customFormat="false" ht="12.75" hidden="false" customHeight="false" outlineLevel="0" collapsed="false">
      <c r="A3790" s="0" t="n">
        <v>7528</v>
      </c>
      <c r="B3790" s="0" t="n">
        <v>73697</v>
      </c>
      <c r="C3790" s="0" t="s">
        <v>3971</v>
      </c>
      <c r="D3790" s="29" t="n">
        <v>0</v>
      </c>
      <c r="E3790" s="0" t="n">
        <v>73697</v>
      </c>
    </row>
    <row r="3791" customFormat="false" ht="12.75" hidden="false" customHeight="false" outlineLevel="0" collapsed="false">
      <c r="A3791" s="0" t="n">
        <v>10115</v>
      </c>
      <c r="B3791" s="0" t="n">
        <v>118950</v>
      </c>
      <c r="C3791" s="0" t="s">
        <v>3972</v>
      </c>
      <c r="D3791" s="29" t="n">
        <v>8000</v>
      </c>
      <c r="E3791" s="0" t="n">
        <v>118950</v>
      </c>
    </row>
    <row r="3792" customFormat="false" ht="12.75" hidden="false" customHeight="false" outlineLevel="0" collapsed="false">
      <c r="A3792" s="0" t="n">
        <v>9554</v>
      </c>
      <c r="B3792" s="0" t="n">
        <v>66914</v>
      </c>
      <c r="C3792" s="0" t="s">
        <v>3973</v>
      </c>
      <c r="D3792" s="29" t="n">
        <v>80000</v>
      </c>
      <c r="E3792" s="0" t="n">
        <v>66914</v>
      </c>
    </row>
    <row r="3793" customFormat="false" ht="12.75" hidden="false" customHeight="false" outlineLevel="0" collapsed="false">
      <c r="A3793" s="0" t="n">
        <v>7011</v>
      </c>
      <c r="B3793" s="0" t="n">
        <v>51116</v>
      </c>
      <c r="C3793" s="0" t="s">
        <v>3974</v>
      </c>
      <c r="D3793" s="29" t="n">
        <v>0</v>
      </c>
      <c r="E3793" s="0" t="n">
        <v>51116</v>
      </c>
    </row>
    <row r="3794" customFormat="false" ht="12.75" hidden="false" customHeight="false" outlineLevel="0" collapsed="false">
      <c r="A3794" s="0" t="n">
        <v>8723</v>
      </c>
      <c r="B3794" s="0" t="n">
        <v>80716</v>
      </c>
      <c r="C3794" s="0" t="s">
        <v>3975</v>
      </c>
      <c r="D3794" s="29" t="n">
        <v>4950290</v>
      </c>
      <c r="E3794" s="0" t="n">
        <v>80716</v>
      </c>
    </row>
    <row r="3795" customFormat="false" ht="12.75" hidden="false" customHeight="false" outlineLevel="0" collapsed="false">
      <c r="A3795" s="0" t="n">
        <v>5493</v>
      </c>
      <c r="B3795" s="0" t="n">
        <v>46388</v>
      </c>
      <c r="C3795" s="0" t="s">
        <v>132</v>
      </c>
      <c r="D3795" s="29" t="n">
        <v>600000</v>
      </c>
      <c r="E3795" s="0" t="n">
        <v>46388</v>
      </c>
    </row>
    <row r="3796" customFormat="false" ht="12.75" hidden="false" customHeight="false" outlineLevel="0" collapsed="false">
      <c r="A3796" s="0" t="n">
        <v>9788</v>
      </c>
      <c r="B3796" s="0" t="n">
        <v>9827</v>
      </c>
      <c r="C3796" s="0" t="s">
        <v>3976</v>
      </c>
      <c r="D3796" s="29" t="n">
        <v>400000</v>
      </c>
      <c r="E3796" s="0" t="n">
        <v>9827</v>
      </c>
    </row>
    <row r="3797" customFormat="false" ht="12.75" hidden="false" customHeight="false" outlineLevel="0" collapsed="false">
      <c r="A3797" s="0" t="n">
        <v>10415</v>
      </c>
      <c r="B3797" s="0" t="n">
        <v>157377</v>
      </c>
      <c r="C3797" s="0" t="s">
        <v>3977</v>
      </c>
      <c r="D3797" s="29" t="n">
        <v>100000</v>
      </c>
      <c r="E3797" s="0" t="n">
        <v>157377</v>
      </c>
    </row>
    <row r="3798" customFormat="false" ht="12.75" hidden="false" customHeight="false" outlineLevel="0" collapsed="false">
      <c r="A3798" s="0" t="n">
        <v>5762</v>
      </c>
      <c r="B3798" s="0" t="n">
        <v>55425</v>
      </c>
      <c r="C3798" s="0" t="s">
        <v>3978</v>
      </c>
      <c r="D3798" s="29" t="n">
        <v>0</v>
      </c>
      <c r="E3798" s="0" t="n">
        <v>55425</v>
      </c>
    </row>
    <row r="3799" customFormat="false" ht="12.75" hidden="false" customHeight="false" outlineLevel="0" collapsed="false">
      <c r="A3799" s="0" t="n">
        <v>8730</v>
      </c>
      <c r="B3799" s="0" t="n">
        <v>89886</v>
      </c>
      <c r="C3799" s="0" t="s">
        <v>3979</v>
      </c>
      <c r="D3799" s="29" t="n">
        <v>100000000000</v>
      </c>
      <c r="E3799" s="0" t="n">
        <v>89886</v>
      </c>
    </row>
    <row r="3800" customFormat="false" ht="12.75" hidden="false" customHeight="false" outlineLevel="0" collapsed="false">
      <c r="A3800" s="0" t="n">
        <v>9159</v>
      </c>
      <c r="B3800" s="0" t="n">
        <v>76149</v>
      </c>
      <c r="C3800" s="0" t="s">
        <v>3980</v>
      </c>
      <c r="D3800" s="29" t="n">
        <v>0</v>
      </c>
      <c r="E3800" s="0" t="n">
        <v>76149</v>
      </c>
    </row>
    <row r="3801" customFormat="false" ht="12.75" hidden="false" customHeight="false" outlineLevel="0" collapsed="false">
      <c r="A3801" s="0" t="n">
        <v>5521</v>
      </c>
      <c r="B3801" s="0" t="n">
        <v>47804</v>
      </c>
      <c r="C3801" s="0" t="s">
        <v>3981</v>
      </c>
      <c r="D3801" s="29" t="n">
        <v>0</v>
      </c>
      <c r="E3801" s="0" t="n">
        <v>47804</v>
      </c>
    </row>
    <row r="3802" customFormat="false" ht="12.75" hidden="false" customHeight="false" outlineLevel="0" collapsed="false">
      <c r="A3802" s="0" t="n">
        <v>9161</v>
      </c>
      <c r="B3802" s="0" t="n">
        <v>86110</v>
      </c>
      <c r="C3802" s="0" t="s">
        <v>3982</v>
      </c>
      <c r="D3802" s="29" t="n">
        <v>0</v>
      </c>
      <c r="E3802" s="0" t="n">
        <v>86110</v>
      </c>
    </row>
    <row r="3803" customFormat="false" ht="12.75" hidden="false" customHeight="false" outlineLevel="0" collapsed="false">
      <c r="A3803" s="0" t="n">
        <v>5077</v>
      </c>
      <c r="B3803" s="0" t="n">
        <v>265</v>
      </c>
      <c r="C3803" s="0" t="s">
        <v>275</v>
      </c>
      <c r="D3803" s="29" t="n">
        <v>0</v>
      </c>
      <c r="E3803" s="0" t="n">
        <v>265</v>
      </c>
    </row>
    <row r="3804" customFormat="false" ht="12.75" hidden="false" customHeight="false" outlineLevel="0" collapsed="false">
      <c r="A3804" s="0" t="n">
        <v>5322</v>
      </c>
      <c r="B3804" s="0" t="n">
        <v>10281</v>
      </c>
      <c r="C3804" s="0" t="s">
        <v>3983</v>
      </c>
      <c r="D3804" s="29" t="n">
        <v>50000</v>
      </c>
      <c r="E3804" s="0" t="n">
        <v>10281</v>
      </c>
    </row>
    <row r="3805" customFormat="false" ht="12.75" hidden="false" customHeight="false" outlineLevel="0" collapsed="false">
      <c r="A3805" s="0" t="n">
        <v>5353</v>
      </c>
      <c r="B3805" s="0" t="n">
        <v>11696</v>
      </c>
      <c r="C3805" s="0" t="s">
        <v>3984</v>
      </c>
      <c r="D3805" s="29" t="n">
        <v>0</v>
      </c>
      <c r="E3805" s="0" t="n">
        <v>11696</v>
      </c>
    </row>
    <row r="3806" customFormat="false" ht="12.75" hidden="false" customHeight="false" outlineLevel="0" collapsed="false">
      <c r="A3806" s="0" t="n">
        <v>5850</v>
      </c>
      <c r="B3806" s="0" t="n">
        <v>57608</v>
      </c>
      <c r="C3806" s="0" t="s">
        <v>3985</v>
      </c>
      <c r="D3806" s="29" t="n">
        <v>0</v>
      </c>
      <c r="E3806" s="0" t="n">
        <v>57608</v>
      </c>
    </row>
    <row r="3807" customFormat="false" ht="12.75" hidden="false" customHeight="false" outlineLevel="0" collapsed="false">
      <c r="A3807" s="0" t="n">
        <v>5252</v>
      </c>
      <c r="B3807" s="0" t="n">
        <v>4156</v>
      </c>
      <c r="C3807" s="0" t="s">
        <v>195</v>
      </c>
      <c r="D3807" s="29" t="n">
        <v>1500000</v>
      </c>
      <c r="E3807" s="0" t="n">
        <v>4156</v>
      </c>
    </row>
    <row r="3808" customFormat="false" ht="12.75" hidden="false" customHeight="false" outlineLevel="0" collapsed="false">
      <c r="A3808" s="0" t="n">
        <v>7065</v>
      </c>
      <c r="B3808" s="0" t="n">
        <v>69000</v>
      </c>
      <c r="C3808" s="0" t="s">
        <v>3986</v>
      </c>
      <c r="D3808" s="29" t="n">
        <v>765634</v>
      </c>
      <c r="E3808" s="0" t="n">
        <v>69000</v>
      </c>
    </row>
    <row r="3809" customFormat="false" ht="12.75" hidden="false" customHeight="false" outlineLevel="0" collapsed="false">
      <c r="A3809" s="0" t="n">
        <v>9881</v>
      </c>
      <c r="B3809" s="0" t="n">
        <v>3390</v>
      </c>
      <c r="C3809" s="0" t="s">
        <v>3987</v>
      </c>
      <c r="D3809" s="29" t="n">
        <v>8000000</v>
      </c>
      <c r="E3809" s="0" t="n">
        <v>3390</v>
      </c>
    </row>
    <row r="3810" customFormat="false" ht="12.75" hidden="false" customHeight="false" outlineLevel="0" collapsed="false">
      <c r="A3810" s="0" t="n">
        <v>9114</v>
      </c>
      <c r="B3810" s="0" t="n">
        <v>92991</v>
      </c>
      <c r="C3810" s="0" t="s">
        <v>3988</v>
      </c>
      <c r="D3810" s="29" t="n">
        <v>4000</v>
      </c>
      <c r="E3810" s="0" t="n">
        <v>92991</v>
      </c>
    </row>
    <row r="3811" customFormat="false" ht="12.75" hidden="false" customHeight="false" outlineLevel="0" collapsed="false">
      <c r="A3811" s="0" t="n">
        <v>9399</v>
      </c>
      <c r="B3811" s="0" t="n">
        <v>94409</v>
      </c>
      <c r="C3811" s="0" t="s">
        <v>3989</v>
      </c>
      <c r="D3811" s="29" t="n">
        <v>2000</v>
      </c>
      <c r="E3811" s="0" t="n">
        <v>94409</v>
      </c>
    </row>
    <row r="3812" customFormat="false" ht="12.75" hidden="false" customHeight="false" outlineLevel="0" collapsed="false">
      <c r="A3812" s="0" t="n">
        <v>9113</v>
      </c>
      <c r="B3812" s="0" t="n">
        <v>86910</v>
      </c>
      <c r="C3812" s="0" t="s">
        <v>3990</v>
      </c>
      <c r="D3812" s="29" t="n">
        <v>0</v>
      </c>
      <c r="E3812" s="0" t="n">
        <v>86910</v>
      </c>
    </row>
    <row r="3813" customFormat="false" ht="12.75" hidden="false" customHeight="false" outlineLevel="0" collapsed="false">
      <c r="A3813" s="0" t="n">
        <v>5601</v>
      </c>
      <c r="B3813" s="0" t="n">
        <v>51036</v>
      </c>
      <c r="C3813" s="0" t="s">
        <v>3991</v>
      </c>
      <c r="D3813" s="29" t="n">
        <v>47459558</v>
      </c>
      <c r="E3813" s="0" t="n">
        <v>51036</v>
      </c>
    </row>
    <row r="3814" customFormat="false" ht="12.75" hidden="false" customHeight="false" outlineLevel="0" collapsed="false">
      <c r="A3814" s="0" t="n">
        <v>5631</v>
      </c>
      <c r="B3814" s="0" t="n">
        <v>51109</v>
      </c>
      <c r="C3814" s="0" t="s">
        <v>3992</v>
      </c>
      <c r="D3814" s="29" t="n">
        <v>814555</v>
      </c>
      <c r="E3814" s="0" t="n">
        <v>51109</v>
      </c>
    </row>
    <row r="3815" customFormat="false" ht="12.75" hidden="false" customHeight="false" outlineLevel="0" collapsed="false">
      <c r="A3815" s="0" t="n">
        <v>5752</v>
      </c>
      <c r="B3815" s="0" t="n">
        <v>55095</v>
      </c>
      <c r="C3815" s="0" t="s">
        <v>3993</v>
      </c>
      <c r="D3815" s="29" t="n">
        <v>0</v>
      </c>
      <c r="E3815" s="0" t="n">
        <v>55095</v>
      </c>
    </row>
    <row r="3816" customFormat="false" ht="12.75" hidden="false" customHeight="false" outlineLevel="0" collapsed="false">
      <c r="A3816" s="0" t="n">
        <v>8235</v>
      </c>
      <c r="B3816" s="0" t="n">
        <v>80646</v>
      </c>
      <c r="C3816" s="0" t="s">
        <v>3994</v>
      </c>
      <c r="D3816" s="29" t="n">
        <v>1600000</v>
      </c>
      <c r="E3816" s="0" t="n">
        <v>80646</v>
      </c>
    </row>
    <row r="3817" customFormat="false" ht="12.75" hidden="false" customHeight="false" outlineLevel="0" collapsed="false">
      <c r="A3817" s="0" t="n">
        <v>10285</v>
      </c>
      <c r="B3817" s="0" t="n">
        <v>138811</v>
      </c>
      <c r="C3817" s="0" t="s">
        <v>3995</v>
      </c>
      <c r="D3817" s="29" t="n">
        <v>40000</v>
      </c>
      <c r="E3817" s="0" t="n">
        <v>138811</v>
      </c>
    </row>
    <row r="3818" customFormat="false" ht="12.75" hidden="false" customHeight="false" outlineLevel="0" collapsed="false">
      <c r="A3818" s="0" t="n">
        <v>5722</v>
      </c>
      <c r="B3818" s="0" t="n">
        <v>54163</v>
      </c>
      <c r="C3818" s="0" t="s">
        <v>3996</v>
      </c>
      <c r="D3818" s="29" t="n">
        <v>0</v>
      </c>
      <c r="E3818" s="0" t="n">
        <v>54163</v>
      </c>
    </row>
    <row r="3819" customFormat="false" ht="12.75" hidden="false" customHeight="false" outlineLevel="0" collapsed="false">
      <c r="A3819" s="0" t="n">
        <v>9717</v>
      </c>
      <c r="B3819" s="0" t="n">
        <v>35408</v>
      </c>
      <c r="C3819" s="0" t="s">
        <v>3997</v>
      </c>
      <c r="D3819" s="29" t="n">
        <v>1</v>
      </c>
      <c r="E3819" s="0" t="n">
        <v>35408</v>
      </c>
    </row>
    <row r="3820" customFormat="false" ht="12.75" hidden="false" customHeight="false" outlineLevel="0" collapsed="false">
      <c r="A3820" s="0" t="n">
        <v>9765</v>
      </c>
      <c r="B3820" s="0" t="n">
        <v>101000</v>
      </c>
      <c r="C3820" s="0" t="s">
        <v>3998</v>
      </c>
      <c r="D3820" s="29" t="n">
        <v>8000</v>
      </c>
      <c r="E3820" s="0" t="n">
        <v>101000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233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G15" activeCellId="0" sqref="G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56"/>
    <col collapsed="false" customWidth="true" hidden="false" outlineLevel="0" max="2" min="2" style="0" width="10.85"/>
    <col collapsed="false" customWidth="true" hidden="false" outlineLevel="0" max="3" min="3" style="0" width="52.56"/>
    <col collapsed="false" customWidth="true" hidden="false" outlineLevel="0" max="4" min="4" style="0" width="14.99"/>
    <col collapsed="false" customWidth="true" hidden="false" outlineLevel="0" max="5" min="5" style="0" width="14.56"/>
    <col collapsed="false" customWidth="true" hidden="false" outlineLevel="0" max="6" min="6" style="0" width="13.99"/>
    <col collapsed="false" customWidth="true" hidden="false" outlineLevel="0" max="7" min="7" style="0" width="14.99"/>
    <col collapsed="false" customWidth="true" hidden="false" outlineLevel="0" max="8" min="8" style="0" width="7.7"/>
  </cols>
  <sheetData>
    <row r="1" customFormat="false" ht="12.75" hidden="false" customHeight="false" outlineLevel="0" collapsed="false">
      <c r="A1" s="33" t="s">
        <v>3999</v>
      </c>
      <c r="B1" s="34" t="s">
        <v>4000</v>
      </c>
    </row>
    <row r="2" customFormat="false" ht="12.75" hidden="false" customHeight="false" outlineLevel="0" collapsed="false">
      <c r="A2" s="33" t="s">
        <v>4001</v>
      </c>
      <c r="B2" s="33" t="s">
        <v>4002</v>
      </c>
    </row>
    <row r="4" customFormat="false" ht="12.75" hidden="false" customHeight="false" outlineLevel="0" collapsed="false">
      <c r="A4" s="2" t="s">
        <v>4003</v>
      </c>
      <c r="B4" s="3"/>
      <c r="C4" s="3"/>
      <c r="D4" s="2" t="s">
        <v>4004</v>
      </c>
      <c r="E4" s="3"/>
      <c r="F4" s="3"/>
      <c r="G4" s="35"/>
    </row>
    <row r="5" customFormat="false" ht="12.75" hidden="false" customHeight="false" outlineLevel="0" collapsed="false">
      <c r="A5" s="2" t="s">
        <v>482</v>
      </c>
      <c r="B5" s="2" t="s">
        <v>6</v>
      </c>
      <c r="C5" s="2" t="s">
        <v>484</v>
      </c>
      <c r="D5" s="2" t="s">
        <v>4005</v>
      </c>
      <c r="E5" s="36" t="s">
        <v>4006</v>
      </c>
      <c r="F5" s="36" t="s">
        <v>4007</v>
      </c>
      <c r="G5" s="37" t="s">
        <v>4008</v>
      </c>
      <c r="H5" s="38" t="s">
        <v>4009</v>
      </c>
    </row>
    <row r="6" customFormat="false" ht="12.75" hidden="false" customHeight="false" outlineLevel="0" collapsed="false">
      <c r="A6" s="2" t="n">
        <v>5331</v>
      </c>
      <c r="B6" s="2" t="n">
        <v>11135</v>
      </c>
      <c r="C6" s="2" t="s">
        <v>26</v>
      </c>
      <c r="D6" s="37" t="n">
        <v>2804431921</v>
      </c>
      <c r="E6" s="39" t="n">
        <v>125470000</v>
      </c>
      <c r="F6" s="39"/>
      <c r="G6" s="37" t="n">
        <v>2929901921</v>
      </c>
      <c r="H6" s="40" t="n">
        <v>1</v>
      </c>
    </row>
    <row r="7" customFormat="false" ht="12.75" hidden="false" customHeight="false" outlineLevel="0" collapsed="false">
      <c r="A7" s="2" t="n">
        <v>5840</v>
      </c>
      <c r="B7" s="2" t="n">
        <v>57399</v>
      </c>
      <c r="C7" s="2" t="s">
        <v>31</v>
      </c>
      <c r="D7" s="37" t="n">
        <v>2628065175</v>
      </c>
      <c r="E7" s="39"/>
      <c r="F7" s="39" t="n">
        <v>200696676</v>
      </c>
      <c r="G7" s="37" t="n">
        <v>2828761851</v>
      </c>
      <c r="H7" s="40" t="n">
        <v>2</v>
      </c>
    </row>
    <row r="8" customFormat="false" ht="12.75" hidden="false" customHeight="false" outlineLevel="0" collapsed="false">
      <c r="A8" s="2" t="n">
        <v>5844</v>
      </c>
      <c r="B8" s="2" t="n">
        <v>57508</v>
      </c>
      <c r="C8" s="2" t="s">
        <v>39</v>
      </c>
      <c r="D8" s="37" t="n">
        <v>2050083834</v>
      </c>
      <c r="E8" s="39" t="n">
        <v>71500000</v>
      </c>
      <c r="F8" s="39" t="n">
        <v>41998497</v>
      </c>
      <c r="G8" s="37" t="n">
        <v>2163582331</v>
      </c>
      <c r="H8" s="40" t="n">
        <v>3</v>
      </c>
    </row>
    <row r="9" customFormat="false" ht="12.75" hidden="false" customHeight="false" outlineLevel="0" collapsed="false">
      <c r="A9" s="2" t="n">
        <v>5965</v>
      </c>
      <c r="B9" s="2" t="n">
        <v>61981</v>
      </c>
      <c r="C9" s="2" t="s">
        <v>43</v>
      </c>
      <c r="D9" s="37" t="n">
        <v>1550446489</v>
      </c>
      <c r="E9" s="39" t="n">
        <v>290640000</v>
      </c>
      <c r="F9" s="39" t="n">
        <v>111453078</v>
      </c>
      <c r="G9" s="37" t="n">
        <v>1952539567</v>
      </c>
      <c r="H9" s="40" t="n">
        <v>4</v>
      </c>
    </row>
    <row r="10" customFormat="false" ht="12.75" hidden="false" customHeight="false" outlineLevel="0" collapsed="false">
      <c r="A10" s="2" t="n">
        <v>5745</v>
      </c>
      <c r="B10" s="2" t="n">
        <v>54979</v>
      </c>
      <c r="C10" s="2" t="s">
        <v>50</v>
      </c>
      <c r="D10" s="37" t="n">
        <v>1310816726</v>
      </c>
      <c r="E10" s="39" t="n">
        <v>40100000</v>
      </c>
      <c r="F10" s="39" t="n">
        <v>79399483</v>
      </c>
      <c r="G10" s="37" t="n">
        <v>1430316209</v>
      </c>
      <c r="H10" s="40" t="n">
        <v>5</v>
      </c>
    </row>
    <row r="11" customFormat="false" ht="12.75" hidden="false" customHeight="false" outlineLevel="0" collapsed="false">
      <c r="A11" s="2" t="n">
        <v>8785</v>
      </c>
      <c r="B11" s="2" t="n">
        <v>91219</v>
      </c>
      <c r="C11" s="2" t="s">
        <v>55</v>
      </c>
      <c r="D11" s="37" t="n">
        <v>1191194972</v>
      </c>
      <c r="E11" s="39" t="n">
        <v>40520000</v>
      </c>
      <c r="F11" s="39" t="n">
        <v>62081597</v>
      </c>
      <c r="G11" s="37" t="n">
        <v>1293796569</v>
      </c>
      <c r="H11" s="40" t="n">
        <v>6</v>
      </c>
    </row>
    <row r="12" customFormat="false" ht="12.75" hidden="false" customHeight="false" outlineLevel="0" collapsed="false">
      <c r="A12" s="2" t="n">
        <v>7457</v>
      </c>
      <c r="B12" s="2" t="n">
        <v>79689</v>
      </c>
      <c r="C12" s="2" t="s">
        <v>57</v>
      </c>
      <c r="D12" s="37" t="n">
        <v>1242570150</v>
      </c>
      <c r="E12" s="39" t="n">
        <v>1000000</v>
      </c>
      <c r="F12" s="39" t="n">
        <v>11223277</v>
      </c>
      <c r="G12" s="37" t="n">
        <v>1254793427</v>
      </c>
      <c r="H12" s="40" t="n">
        <v>7</v>
      </c>
    </row>
    <row r="13" customFormat="false" ht="12.75" hidden="false" customHeight="false" outlineLevel="0" collapsed="false">
      <c r="A13" s="2" t="n">
        <v>5999</v>
      </c>
      <c r="B13" s="2" t="n">
        <v>53350</v>
      </c>
      <c r="C13" s="2" t="s">
        <v>58</v>
      </c>
      <c r="D13" s="37" t="n">
        <v>1141328238</v>
      </c>
      <c r="E13" s="39" t="n">
        <v>4000000</v>
      </c>
      <c r="F13" s="39" t="n">
        <v>72656880</v>
      </c>
      <c r="G13" s="37" t="n">
        <v>1217985118</v>
      </c>
      <c r="H13" s="40" t="n">
        <v>8</v>
      </c>
    </row>
    <row r="14" customFormat="false" ht="12.75" hidden="false" customHeight="false" outlineLevel="0" collapsed="false">
      <c r="A14" s="2" t="n">
        <v>5806</v>
      </c>
      <c r="B14" s="2" t="n">
        <v>56264</v>
      </c>
      <c r="C14" s="2" t="s">
        <v>63</v>
      </c>
      <c r="D14" s="37" t="n">
        <v>965545603</v>
      </c>
      <c r="E14" s="39" t="n">
        <v>11025500</v>
      </c>
      <c r="F14" s="39" t="n">
        <v>111250699</v>
      </c>
      <c r="G14" s="37" t="n">
        <v>1087821802</v>
      </c>
      <c r="H14" s="40" t="n">
        <v>9</v>
      </c>
    </row>
    <row r="15" customFormat="false" ht="12.75" hidden="false" customHeight="false" outlineLevel="0" collapsed="false">
      <c r="A15" s="2" t="n">
        <v>6080</v>
      </c>
      <c r="B15" s="2" t="n">
        <v>65268</v>
      </c>
      <c r="C15" s="2" t="s">
        <v>67</v>
      </c>
      <c r="D15" s="37" t="n">
        <v>768698204</v>
      </c>
      <c r="E15" s="39" t="n">
        <v>97650000</v>
      </c>
      <c r="F15" s="39" t="n">
        <v>86422833</v>
      </c>
      <c r="G15" s="37" t="n">
        <v>952771037</v>
      </c>
      <c r="H15" s="40" t="n">
        <v>10</v>
      </c>
    </row>
    <row r="16" customFormat="false" ht="12.75" hidden="false" customHeight="false" outlineLevel="0" collapsed="false">
      <c r="A16" s="2" t="n">
        <v>7444</v>
      </c>
      <c r="B16" s="2" t="n">
        <v>71243</v>
      </c>
      <c r="C16" s="2" t="s">
        <v>68</v>
      </c>
      <c r="D16" s="37" t="n">
        <v>915003100</v>
      </c>
      <c r="E16" s="39" t="n">
        <v>5700000</v>
      </c>
      <c r="F16" s="39" t="n">
        <v>3540226</v>
      </c>
      <c r="G16" s="37" t="n">
        <v>924243326</v>
      </c>
      <c r="H16" s="40" t="n">
        <v>11</v>
      </c>
    </row>
    <row r="17" customFormat="false" ht="12.75" hidden="false" customHeight="false" outlineLevel="0" collapsed="false">
      <c r="A17" s="2" t="n">
        <v>5557</v>
      </c>
      <c r="B17" s="2" t="n">
        <v>49747</v>
      </c>
      <c r="C17" s="2" t="s">
        <v>1165</v>
      </c>
      <c r="D17" s="37" t="n">
        <v>761865572</v>
      </c>
      <c r="E17" s="39" t="n">
        <v>18700000</v>
      </c>
      <c r="F17" s="39"/>
      <c r="G17" s="37" t="n">
        <v>780565572</v>
      </c>
      <c r="H17" s="40" t="n">
        <v>12</v>
      </c>
    </row>
    <row r="18" customFormat="false" ht="12.75" hidden="false" customHeight="false" outlineLevel="0" collapsed="false">
      <c r="A18" s="2" t="n">
        <v>5754</v>
      </c>
      <c r="B18" s="2" t="n">
        <v>55134</v>
      </c>
      <c r="C18" s="2" t="s">
        <v>71</v>
      </c>
      <c r="D18" s="37" t="n">
        <v>759118000</v>
      </c>
      <c r="E18" s="39"/>
      <c r="F18" s="39" t="n">
        <v>15501453</v>
      </c>
      <c r="G18" s="37" t="n">
        <v>774619453</v>
      </c>
      <c r="H18" s="40" t="n">
        <v>13</v>
      </c>
    </row>
    <row r="19" customFormat="false" ht="12.75" hidden="false" customHeight="false" outlineLevel="0" collapsed="false">
      <c r="A19" s="2" t="n">
        <v>6081</v>
      </c>
      <c r="B19" s="2" t="n">
        <v>65291</v>
      </c>
      <c r="C19" s="2" t="s">
        <v>72</v>
      </c>
      <c r="D19" s="37" t="n">
        <v>761108031</v>
      </c>
      <c r="E19" s="39" t="n">
        <v>8000000</v>
      </c>
      <c r="F19" s="39"/>
      <c r="G19" s="37" t="n">
        <v>769108031</v>
      </c>
      <c r="H19" s="40" t="n">
        <v>14</v>
      </c>
    </row>
    <row r="20" customFormat="false" ht="12.75" hidden="false" customHeight="false" outlineLevel="0" collapsed="false">
      <c r="A20" s="2" t="n">
        <v>5753</v>
      </c>
      <c r="B20" s="2" t="n">
        <v>55109</v>
      </c>
      <c r="C20" s="2" t="s">
        <v>73</v>
      </c>
      <c r="D20" s="37" t="n">
        <v>675735000</v>
      </c>
      <c r="E20" s="39" t="n">
        <v>92700000</v>
      </c>
      <c r="F20" s="39"/>
      <c r="G20" s="37" t="n">
        <v>768435000</v>
      </c>
      <c r="H20" s="40" t="n">
        <v>15</v>
      </c>
    </row>
    <row r="21" customFormat="false" ht="12.75" hidden="false" customHeight="false" outlineLevel="0" collapsed="false">
      <c r="A21" s="2" t="n">
        <v>5028</v>
      </c>
      <c r="B21" s="2" t="n">
        <v>120</v>
      </c>
      <c r="C21" s="2" t="s">
        <v>74</v>
      </c>
      <c r="D21" s="37" t="n">
        <v>710725500</v>
      </c>
      <c r="E21" s="39" t="n">
        <v>19510000</v>
      </c>
      <c r="F21" s="39" t="n">
        <v>3767000</v>
      </c>
      <c r="G21" s="37" t="n">
        <v>734002500</v>
      </c>
      <c r="H21" s="40" t="n">
        <v>16</v>
      </c>
    </row>
    <row r="22" customFormat="false" ht="12.75" hidden="false" customHeight="false" outlineLevel="0" collapsed="false">
      <c r="A22" s="2" t="n">
        <v>6157</v>
      </c>
      <c r="B22" s="2" t="n">
        <v>68856</v>
      </c>
      <c r="C22" s="2" t="s">
        <v>75</v>
      </c>
      <c r="D22" s="37" t="n">
        <v>591577041</v>
      </c>
      <c r="E22" s="39" t="n">
        <v>13000000</v>
      </c>
      <c r="F22" s="39" t="n">
        <v>52937072</v>
      </c>
      <c r="G22" s="37" t="n">
        <v>657514113</v>
      </c>
      <c r="H22" s="40" t="n">
        <v>17</v>
      </c>
    </row>
    <row r="23" customFormat="false" ht="12.75" hidden="false" customHeight="false" outlineLevel="0" collapsed="false">
      <c r="A23" s="2" t="n">
        <v>6176</v>
      </c>
      <c r="B23" s="2" t="n">
        <v>70526</v>
      </c>
      <c r="C23" s="2" t="s">
        <v>76</v>
      </c>
      <c r="D23" s="37" t="n">
        <v>547338000</v>
      </c>
      <c r="E23" s="39" t="n">
        <v>90000000</v>
      </c>
      <c r="F23" s="39"/>
      <c r="G23" s="37" t="n">
        <v>637338000</v>
      </c>
      <c r="H23" s="40" t="n">
        <v>18</v>
      </c>
    </row>
    <row r="24" customFormat="false" ht="12.75" hidden="false" customHeight="false" outlineLevel="0" collapsed="false">
      <c r="A24" s="2" t="n">
        <v>6037</v>
      </c>
      <c r="B24" s="2" t="n">
        <v>64245</v>
      </c>
      <c r="C24" s="2" t="s">
        <v>77</v>
      </c>
      <c r="D24" s="37" t="n">
        <v>527941791</v>
      </c>
      <c r="E24" s="39" t="n">
        <v>71000000</v>
      </c>
      <c r="F24" s="39" t="n">
        <v>24566020</v>
      </c>
      <c r="G24" s="37" t="n">
        <v>623507811</v>
      </c>
      <c r="H24" s="40" t="n">
        <v>19</v>
      </c>
    </row>
    <row r="25" customFormat="false" ht="12.75" hidden="false" customHeight="false" outlineLevel="0" collapsed="false">
      <c r="A25" s="2" t="n">
        <v>5878</v>
      </c>
      <c r="B25" s="2" t="n">
        <v>58402</v>
      </c>
      <c r="C25" s="2" t="s">
        <v>79</v>
      </c>
      <c r="D25" s="37" t="n">
        <v>456444016</v>
      </c>
      <c r="E25" s="39" t="n">
        <v>99373500</v>
      </c>
      <c r="F25" s="39" t="n">
        <v>43430424</v>
      </c>
      <c r="G25" s="37" t="n">
        <v>599247940</v>
      </c>
      <c r="H25" s="40" t="n">
        <v>20</v>
      </c>
    </row>
    <row r="26" customFormat="false" ht="12.75" hidden="false" customHeight="false" outlineLevel="0" collapsed="false">
      <c r="A26" s="2" t="n">
        <v>5702</v>
      </c>
      <c r="B26" s="2" t="n">
        <v>53461</v>
      </c>
      <c r="C26" s="2" t="s">
        <v>80</v>
      </c>
      <c r="D26" s="37" t="n">
        <v>427802800</v>
      </c>
      <c r="E26" s="39" t="n">
        <v>124000000</v>
      </c>
      <c r="F26" s="39" t="n">
        <v>7333290</v>
      </c>
      <c r="G26" s="37" t="n">
        <v>559136090</v>
      </c>
      <c r="H26" s="40" t="n">
        <v>21</v>
      </c>
    </row>
    <row r="27" customFormat="false" ht="12.75" hidden="false" customHeight="false" outlineLevel="0" collapsed="false">
      <c r="A27" s="2" t="n">
        <v>6663</v>
      </c>
      <c r="B27" s="2" t="n">
        <v>66652</v>
      </c>
      <c r="C27" s="2" t="s">
        <v>81</v>
      </c>
      <c r="D27" s="37" t="n">
        <v>385373212</v>
      </c>
      <c r="E27" s="39" t="n">
        <v>16620000</v>
      </c>
      <c r="F27" s="39" t="n">
        <v>25842833</v>
      </c>
      <c r="G27" s="37" t="n">
        <v>427836045</v>
      </c>
      <c r="H27" s="40" t="n">
        <v>22</v>
      </c>
    </row>
    <row r="28" customFormat="false" ht="12.75" hidden="false" customHeight="false" outlineLevel="0" collapsed="false">
      <c r="A28" s="2" t="n">
        <v>5699</v>
      </c>
      <c r="B28" s="2" t="n">
        <v>53341</v>
      </c>
      <c r="C28" s="2" t="s">
        <v>83</v>
      </c>
      <c r="D28" s="37" t="n">
        <v>419706500</v>
      </c>
      <c r="E28" s="39"/>
      <c r="F28" s="39" t="n">
        <v>1906331</v>
      </c>
      <c r="G28" s="37" t="n">
        <v>421612831</v>
      </c>
      <c r="H28" s="40" t="n">
        <v>23</v>
      </c>
    </row>
    <row r="29" customFormat="false" ht="12.75" hidden="false" customHeight="false" outlineLevel="0" collapsed="false">
      <c r="A29" s="2" t="n">
        <v>5219</v>
      </c>
      <c r="B29" s="2" t="n">
        <v>3022</v>
      </c>
      <c r="C29" s="2" t="s">
        <v>84</v>
      </c>
      <c r="D29" s="37" t="n">
        <v>380977692</v>
      </c>
      <c r="E29" s="39" t="n">
        <v>1000000</v>
      </c>
      <c r="F29" s="39" t="n">
        <v>36053537</v>
      </c>
      <c r="G29" s="37" t="n">
        <v>418031229</v>
      </c>
      <c r="H29" s="40" t="n">
        <v>24</v>
      </c>
    </row>
    <row r="30" customFormat="false" ht="12.75" hidden="false" customHeight="false" outlineLevel="0" collapsed="false">
      <c r="A30" s="2" t="n">
        <v>7449</v>
      </c>
      <c r="B30" s="2" t="n">
        <v>57543</v>
      </c>
      <c r="C30" s="2" t="s">
        <v>86</v>
      </c>
      <c r="D30" s="37" t="n">
        <v>358439753</v>
      </c>
      <c r="E30" s="39" t="n">
        <v>22000000</v>
      </c>
      <c r="F30" s="39" t="n">
        <v>25409227</v>
      </c>
      <c r="G30" s="37" t="n">
        <v>405848980</v>
      </c>
      <c r="H30" s="40" t="n">
        <v>25</v>
      </c>
    </row>
    <row r="31" customFormat="false" ht="12.75" hidden="false" customHeight="false" outlineLevel="0" collapsed="false">
      <c r="A31" s="2" t="n">
        <v>5696</v>
      </c>
      <c r="B31" s="2" t="n">
        <v>53295</v>
      </c>
      <c r="C31" s="2" t="s">
        <v>88</v>
      </c>
      <c r="D31" s="37" t="n">
        <v>274928121</v>
      </c>
      <c r="E31" s="39" t="n">
        <v>32500000</v>
      </c>
      <c r="F31" s="39" t="n">
        <v>40195449</v>
      </c>
      <c r="G31" s="37" t="n">
        <v>347623570</v>
      </c>
      <c r="H31" s="40" t="n">
        <v>26</v>
      </c>
    </row>
    <row r="32" customFormat="false" ht="12.75" hidden="false" customHeight="false" outlineLevel="0" collapsed="false">
      <c r="A32" s="2" t="n">
        <v>5884</v>
      </c>
      <c r="B32" s="2" t="n">
        <v>58525</v>
      </c>
      <c r="C32" s="2" t="s">
        <v>89</v>
      </c>
      <c r="D32" s="37" t="n">
        <v>253072929</v>
      </c>
      <c r="E32" s="39" t="n">
        <v>78834000</v>
      </c>
      <c r="F32" s="39" t="n">
        <v>6438771</v>
      </c>
      <c r="G32" s="37" t="n">
        <v>338345700</v>
      </c>
      <c r="H32" s="40" t="n">
        <v>27</v>
      </c>
    </row>
    <row r="33" customFormat="false" ht="12.75" hidden="false" customHeight="false" outlineLevel="0" collapsed="false">
      <c r="A33" s="2" t="n">
        <v>8116</v>
      </c>
      <c r="B33" s="2" t="n">
        <v>56631</v>
      </c>
      <c r="C33" s="2" t="s">
        <v>90</v>
      </c>
      <c r="D33" s="37" t="n">
        <v>324496960</v>
      </c>
      <c r="E33" s="39" t="n">
        <v>5700000</v>
      </c>
      <c r="F33" s="39"/>
      <c r="G33" s="37" t="n">
        <v>330196960</v>
      </c>
      <c r="H33" s="40" t="n">
        <v>28</v>
      </c>
    </row>
    <row r="34" customFormat="false" ht="12.75" hidden="false" customHeight="false" outlineLevel="0" collapsed="false">
      <c r="A34" s="2" t="n">
        <v>6162</v>
      </c>
      <c r="B34" s="2" t="n">
        <v>69034</v>
      </c>
      <c r="C34" s="2" t="s">
        <v>92</v>
      </c>
      <c r="D34" s="37" t="n">
        <v>249265235</v>
      </c>
      <c r="E34" s="39" t="n">
        <v>5800000</v>
      </c>
      <c r="F34" s="39" t="n">
        <v>27589817</v>
      </c>
      <c r="G34" s="37" t="n">
        <v>282655052</v>
      </c>
      <c r="H34" s="40" t="n">
        <v>29</v>
      </c>
    </row>
    <row r="35" customFormat="false" ht="12.75" hidden="false" customHeight="false" outlineLevel="0" collapsed="false">
      <c r="A35" s="2" t="n">
        <v>6661</v>
      </c>
      <c r="B35" s="2" t="n">
        <v>31699</v>
      </c>
      <c r="C35" s="2" t="s">
        <v>94</v>
      </c>
      <c r="D35" s="37" t="n">
        <v>174914734</v>
      </c>
      <c r="E35" s="39" t="n">
        <v>82000000</v>
      </c>
      <c r="F35" s="39" t="n">
        <v>25380155</v>
      </c>
      <c r="G35" s="37" t="n">
        <v>282294889</v>
      </c>
      <c r="H35" s="40" t="n">
        <v>30</v>
      </c>
    </row>
    <row r="36" customFormat="false" ht="12.75" hidden="false" customHeight="false" outlineLevel="0" collapsed="false">
      <c r="A36" s="2" t="n">
        <v>5314</v>
      </c>
      <c r="B36" s="2" t="n">
        <v>9409</v>
      </c>
      <c r="C36" s="2" t="s">
        <v>96</v>
      </c>
      <c r="D36" s="37" t="n">
        <v>265983900</v>
      </c>
      <c r="E36" s="39" t="n">
        <v>12000000</v>
      </c>
      <c r="F36" s="39" t="n">
        <v>1584468</v>
      </c>
      <c r="G36" s="37" t="n">
        <v>279568368</v>
      </c>
      <c r="H36" s="40" t="n">
        <v>31</v>
      </c>
    </row>
    <row r="37" customFormat="false" ht="12.75" hidden="false" customHeight="false" outlineLevel="0" collapsed="false">
      <c r="A37" s="2" t="n">
        <v>5746</v>
      </c>
      <c r="B37" s="2" t="n">
        <v>54980</v>
      </c>
      <c r="C37" s="2" t="s">
        <v>97</v>
      </c>
      <c r="D37" s="37" t="n">
        <v>250578000</v>
      </c>
      <c r="E37" s="39" t="n">
        <v>26000000</v>
      </c>
      <c r="F37" s="39"/>
      <c r="G37" s="37" t="n">
        <v>276578000</v>
      </c>
      <c r="H37" s="40" t="n">
        <v>32</v>
      </c>
    </row>
    <row r="38" customFormat="false" ht="12.75" hidden="false" customHeight="false" outlineLevel="0" collapsed="false">
      <c r="A38" s="2" t="n">
        <v>6082</v>
      </c>
      <c r="B38" s="2" t="n">
        <v>65292</v>
      </c>
      <c r="C38" s="2" t="s">
        <v>98</v>
      </c>
      <c r="D38" s="37" t="n">
        <v>251837000</v>
      </c>
      <c r="E38" s="39"/>
      <c r="F38" s="39"/>
      <c r="G38" s="37" t="n">
        <v>251837000</v>
      </c>
      <c r="H38" s="40" t="n">
        <v>33</v>
      </c>
    </row>
    <row r="39" customFormat="false" ht="12.75" hidden="false" customHeight="false" outlineLevel="0" collapsed="false">
      <c r="A39" s="2" t="n">
        <v>9802</v>
      </c>
      <c r="B39" s="2" t="n">
        <v>102342</v>
      </c>
      <c r="C39" s="2" t="s">
        <v>99</v>
      </c>
      <c r="D39" s="37" t="n">
        <v>245959900</v>
      </c>
      <c r="E39" s="39"/>
      <c r="F39" s="39"/>
      <c r="G39" s="37" t="n">
        <v>245959900</v>
      </c>
      <c r="H39" s="40" t="n">
        <v>34</v>
      </c>
    </row>
    <row r="40" customFormat="false" ht="12.75" hidden="false" customHeight="false" outlineLevel="0" collapsed="false">
      <c r="A40" s="2" t="n">
        <v>5541</v>
      </c>
      <c r="B40" s="2" t="n">
        <v>49333</v>
      </c>
      <c r="C40" s="2" t="s">
        <v>100</v>
      </c>
      <c r="D40" s="37" t="n">
        <v>223294800</v>
      </c>
      <c r="E40" s="39"/>
      <c r="F40" s="39" t="n">
        <v>3203230</v>
      </c>
      <c r="G40" s="37" t="n">
        <v>226498030</v>
      </c>
      <c r="H40" s="40" t="n">
        <v>35</v>
      </c>
    </row>
    <row r="41" customFormat="false" ht="12.75" hidden="false" customHeight="false" outlineLevel="0" collapsed="false">
      <c r="A41" s="2" t="n">
        <v>6078</v>
      </c>
      <c r="B41" s="2" t="n">
        <v>65246</v>
      </c>
      <c r="C41" s="2" t="s">
        <v>101</v>
      </c>
      <c r="D41" s="37" t="n">
        <v>204275000</v>
      </c>
      <c r="E41" s="39"/>
      <c r="F41" s="39" t="n">
        <v>8620327</v>
      </c>
      <c r="G41" s="37" t="n">
        <v>212895327</v>
      </c>
      <c r="H41" s="40" t="n">
        <v>36</v>
      </c>
    </row>
    <row r="42" customFormat="false" ht="12.75" hidden="false" customHeight="false" outlineLevel="0" collapsed="false">
      <c r="A42" s="2" t="n">
        <v>5634</v>
      </c>
      <c r="B42" s="2" t="n">
        <v>51163</v>
      </c>
      <c r="C42" s="2" t="s">
        <v>102</v>
      </c>
      <c r="D42" s="37" t="n">
        <v>87091251</v>
      </c>
      <c r="E42" s="39" t="n">
        <v>151000</v>
      </c>
      <c r="F42" s="39" t="n">
        <v>122668453</v>
      </c>
      <c r="G42" s="37" t="n">
        <v>209910704</v>
      </c>
      <c r="H42" s="40" t="n">
        <v>37</v>
      </c>
    </row>
    <row r="43" customFormat="false" ht="12.75" hidden="false" customHeight="false" outlineLevel="0" collapsed="false">
      <c r="A43" s="2" t="n">
        <v>5004</v>
      </c>
      <c r="B43" s="2" t="n">
        <v>18</v>
      </c>
      <c r="C43" s="2" t="s">
        <v>103</v>
      </c>
      <c r="D43" s="37"/>
      <c r="E43" s="39"/>
      <c r="F43" s="39" t="n">
        <v>202828292</v>
      </c>
      <c r="G43" s="37" t="n">
        <v>202828292</v>
      </c>
      <c r="H43" s="40" t="n">
        <v>38</v>
      </c>
    </row>
    <row r="44" customFormat="false" ht="12.75" hidden="false" customHeight="false" outlineLevel="0" collapsed="false">
      <c r="A44" s="2" t="n">
        <v>6783</v>
      </c>
      <c r="B44" s="2" t="n">
        <v>60949</v>
      </c>
      <c r="C44" s="2" t="s">
        <v>105</v>
      </c>
      <c r="D44" s="37" t="n">
        <v>157380000</v>
      </c>
      <c r="E44" s="39"/>
      <c r="F44" s="39"/>
      <c r="G44" s="37" t="n">
        <v>157380000</v>
      </c>
      <c r="H44" s="40" t="n">
        <v>39</v>
      </c>
    </row>
    <row r="45" customFormat="false" ht="12.75" hidden="false" customHeight="false" outlineLevel="0" collapsed="false">
      <c r="A45" s="2" t="n">
        <v>6715</v>
      </c>
      <c r="B45" s="2" t="n">
        <v>70891</v>
      </c>
      <c r="C45" s="2" t="s">
        <v>106</v>
      </c>
      <c r="D45" s="37" t="n">
        <v>150420000</v>
      </c>
      <c r="E45" s="39"/>
      <c r="F45" s="39"/>
      <c r="G45" s="37" t="n">
        <v>150420000</v>
      </c>
      <c r="H45" s="40" t="n">
        <v>40</v>
      </c>
    </row>
    <row r="46" customFormat="false" ht="12.75" hidden="false" customHeight="false" outlineLevel="0" collapsed="false">
      <c r="A46" s="2" t="n">
        <v>8531</v>
      </c>
      <c r="B46" s="2" t="n">
        <v>84922</v>
      </c>
      <c r="C46" s="2" t="s">
        <v>107</v>
      </c>
      <c r="D46" s="37" t="n">
        <v>150057652</v>
      </c>
      <c r="E46" s="39"/>
      <c r="F46" s="39"/>
      <c r="G46" s="37" t="n">
        <v>150057652</v>
      </c>
      <c r="H46" s="40" t="n">
        <v>41</v>
      </c>
    </row>
    <row r="47" customFormat="false" ht="12.75" hidden="false" customHeight="false" outlineLevel="0" collapsed="false">
      <c r="A47" s="2" t="n">
        <v>5435</v>
      </c>
      <c r="B47" s="2" t="n">
        <v>29605</v>
      </c>
      <c r="C47" s="2" t="s">
        <v>109</v>
      </c>
      <c r="D47" s="37" t="n">
        <v>92776150</v>
      </c>
      <c r="E47" s="39" t="n">
        <v>50900000</v>
      </c>
      <c r="F47" s="39"/>
      <c r="G47" s="37" t="n">
        <v>143676150</v>
      </c>
      <c r="H47" s="40" t="n">
        <v>42</v>
      </c>
    </row>
    <row r="48" customFormat="false" ht="12.75" hidden="false" customHeight="false" outlineLevel="0" collapsed="false">
      <c r="A48" s="2" t="n">
        <v>5273</v>
      </c>
      <c r="B48" s="2" t="n">
        <v>5280</v>
      </c>
      <c r="C48" s="2" t="s">
        <v>111</v>
      </c>
      <c r="D48" s="37" t="n">
        <v>112463000</v>
      </c>
      <c r="E48" s="39" t="n">
        <v>25000000</v>
      </c>
      <c r="F48" s="39" t="n">
        <v>486000</v>
      </c>
      <c r="G48" s="37" t="n">
        <v>137949000</v>
      </c>
      <c r="H48" s="40" t="n">
        <v>43</v>
      </c>
    </row>
    <row r="49" customFormat="false" ht="12.75" hidden="false" customHeight="false" outlineLevel="0" collapsed="false">
      <c r="A49" s="2" t="n">
        <v>6558</v>
      </c>
      <c r="B49" s="2" t="n">
        <v>57956</v>
      </c>
      <c r="C49" s="2" t="s">
        <v>112</v>
      </c>
      <c r="D49" s="37" t="n">
        <v>97888855</v>
      </c>
      <c r="E49" s="39" t="n">
        <v>5800000</v>
      </c>
      <c r="F49" s="39" t="n">
        <v>19632610</v>
      </c>
      <c r="G49" s="37" t="n">
        <v>123321465</v>
      </c>
      <c r="H49" s="40" t="n">
        <v>44</v>
      </c>
    </row>
    <row r="50" customFormat="false" ht="12.75" hidden="false" customHeight="false" outlineLevel="0" collapsed="false">
      <c r="A50" s="2" t="n">
        <v>5388</v>
      </c>
      <c r="B50" s="2" t="n">
        <v>26313</v>
      </c>
      <c r="C50" s="2" t="s">
        <v>114</v>
      </c>
      <c r="D50" s="37" t="n">
        <v>121560000</v>
      </c>
      <c r="E50" s="39"/>
      <c r="F50" s="39" t="n">
        <v>925000</v>
      </c>
      <c r="G50" s="37" t="n">
        <v>122485000</v>
      </c>
      <c r="H50" s="40" t="n">
        <v>45</v>
      </c>
    </row>
    <row r="51" customFormat="false" ht="12.75" hidden="false" customHeight="false" outlineLevel="0" collapsed="false">
      <c r="A51" s="2" t="n">
        <v>5079</v>
      </c>
      <c r="B51" s="2" t="n">
        <v>278</v>
      </c>
      <c r="C51" s="2" t="s">
        <v>115</v>
      </c>
      <c r="D51" s="37" t="n">
        <v>48797500</v>
      </c>
      <c r="E51" s="39" t="n">
        <v>72000000</v>
      </c>
      <c r="F51" s="39"/>
      <c r="G51" s="37" t="n">
        <v>120797500</v>
      </c>
      <c r="H51" s="40" t="n">
        <v>46</v>
      </c>
    </row>
    <row r="52" customFormat="false" ht="12.75" hidden="false" customHeight="false" outlineLevel="0" collapsed="false">
      <c r="A52" s="2" t="n">
        <v>8981</v>
      </c>
      <c r="B52" s="2" t="n">
        <v>93526</v>
      </c>
      <c r="C52" s="2" t="s">
        <v>116</v>
      </c>
      <c r="D52" s="37" t="n">
        <v>79352500</v>
      </c>
      <c r="E52" s="39" t="n">
        <v>32000000</v>
      </c>
      <c r="F52" s="39"/>
      <c r="G52" s="37" t="n">
        <v>111352500</v>
      </c>
      <c r="H52" s="40" t="n">
        <v>47</v>
      </c>
    </row>
    <row r="53" customFormat="false" ht="12.75" hidden="false" customHeight="false" outlineLevel="0" collapsed="false">
      <c r="A53" s="2" t="n">
        <v>5961</v>
      </c>
      <c r="B53" s="2" t="n">
        <v>61839</v>
      </c>
      <c r="C53" s="2" t="s">
        <v>117</v>
      </c>
      <c r="D53" s="37" t="n">
        <v>78506773</v>
      </c>
      <c r="E53" s="39"/>
      <c r="F53" s="39" t="n">
        <v>28729400</v>
      </c>
      <c r="G53" s="37" t="n">
        <v>107236173</v>
      </c>
      <c r="H53" s="40" t="n">
        <v>48</v>
      </c>
    </row>
    <row r="54" customFormat="false" ht="12.75" hidden="false" customHeight="false" outlineLevel="0" collapsed="false">
      <c r="A54" s="2" t="n">
        <v>8551</v>
      </c>
      <c r="B54" s="2" t="n">
        <v>84074</v>
      </c>
      <c r="C54" s="2" t="s">
        <v>119</v>
      </c>
      <c r="D54" s="37" t="n">
        <v>100350000</v>
      </c>
      <c r="E54" s="39"/>
      <c r="F54" s="39"/>
      <c r="G54" s="37" t="n">
        <v>100350000</v>
      </c>
      <c r="H54" s="40" t="n">
        <v>49</v>
      </c>
    </row>
    <row r="55" customFormat="false" ht="12.75" hidden="false" customHeight="false" outlineLevel="0" collapsed="false">
      <c r="A55" s="2" t="n">
        <v>5529</v>
      </c>
      <c r="B55" s="2" t="n">
        <v>48528</v>
      </c>
      <c r="C55" s="2" t="s">
        <v>120</v>
      </c>
      <c r="D55" s="37" t="n">
        <v>95365490</v>
      </c>
      <c r="E55" s="39" t="n">
        <v>1000000</v>
      </c>
      <c r="F55" s="39"/>
      <c r="G55" s="37" t="n">
        <v>96365490</v>
      </c>
      <c r="H55" s="40" t="n">
        <v>50</v>
      </c>
    </row>
    <row r="56" customFormat="false" ht="12.75" hidden="false" customHeight="false" outlineLevel="0" collapsed="false">
      <c r="A56" s="2" t="n">
        <v>5336</v>
      </c>
      <c r="B56" s="2" t="n">
        <v>11170</v>
      </c>
      <c r="C56" s="2" t="s">
        <v>121</v>
      </c>
      <c r="D56" s="37" t="n">
        <v>26796000</v>
      </c>
      <c r="E56" s="39"/>
      <c r="F56" s="39" t="n">
        <v>64293180</v>
      </c>
      <c r="G56" s="37" t="n">
        <v>91089180</v>
      </c>
      <c r="H56" s="40" t="n">
        <v>51</v>
      </c>
    </row>
    <row r="57" customFormat="false" ht="12.75" hidden="false" customHeight="false" outlineLevel="0" collapsed="false">
      <c r="A57" s="2" t="n">
        <v>5059</v>
      </c>
      <c r="B57" s="2" t="n">
        <v>208</v>
      </c>
      <c r="C57" s="2" t="s">
        <v>122</v>
      </c>
      <c r="D57" s="37" t="n">
        <v>60484580</v>
      </c>
      <c r="E57" s="39"/>
      <c r="F57" s="39" t="n">
        <v>27054434</v>
      </c>
      <c r="G57" s="37" t="n">
        <v>87539014</v>
      </c>
      <c r="H57" s="40" t="n">
        <v>52</v>
      </c>
    </row>
    <row r="58" customFormat="false" ht="12.75" hidden="false" customHeight="false" outlineLevel="0" collapsed="false">
      <c r="A58" s="2" t="n">
        <v>5235</v>
      </c>
      <c r="B58" s="2" t="n">
        <v>3497</v>
      </c>
      <c r="C58" s="2" t="s">
        <v>123</v>
      </c>
      <c r="D58" s="37" t="n">
        <v>46250775</v>
      </c>
      <c r="E58" s="39" t="n">
        <v>22800000</v>
      </c>
      <c r="F58" s="39" t="n">
        <v>15775660</v>
      </c>
      <c r="G58" s="37" t="n">
        <v>84826435</v>
      </c>
      <c r="H58" s="40" t="n">
        <v>53</v>
      </c>
    </row>
    <row r="59" customFormat="false" ht="12.75" hidden="false" customHeight="false" outlineLevel="0" collapsed="false">
      <c r="A59" s="2" t="n">
        <v>5834</v>
      </c>
      <c r="B59" s="2" t="n">
        <v>57251</v>
      </c>
      <c r="C59" s="2" t="s">
        <v>125</v>
      </c>
      <c r="D59" s="37" t="n">
        <v>66576000</v>
      </c>
      <c r="E59" s="39" t="n">
        <v>1800000</v>
      </c>
      <c r="F59" s="39" t="n">
        <v>13619561</v>
      </c>
      <c r="G59" s="37" t="n">
        <v>81995561</v>
      </c>
      <c r="H59" s="40" t="n">
        <v>54</v>
      </c>
    </row>
    <row r="60" customFormat="false" ht="12.75" hidden="false" customHeight="false" outlineLevel="0" collapsed="false">
      <c r="A60" s="2" t="n">
        <v>5008</v>
      </c>
      <c r="B60" s="2" t="n">
        <v>27</v>
      </c>
      <c r="C60" s="2" t="s">
        <v>126</v>
      </c>
      <c r="D60" s="37" t="n">
        <v>79878021</v>
      </c>
      <c r="E60" s="39" t="n">
        <v>1000000</v>
      </c>
      <c r="F60" s="39"/>
      <c r="G60" s="37" t="n">
        <v>80878021</v>
      </c>
      <c r="H60" s="40" t="n">
        <v>55</v>
      </c>
    </row>
    <row r="61" customFormat="false" ht="12.75" hidden="false" customHeight="false" outlineLevel="0" collapsed="false">
      <c r="A61" s="2" t="n">
        <v>5540</v>
      </c>
      <c r="B61" s="2" t="n">
        <v>49298</v>
      </c>
      <c r="C61" s="2" t="s">
        <v>128</v>
      </c>
      <c r="D61" s="37" t="n">
        <v>52797988</v>
      </c>
      <c r="E61" s="39"/>
      <c r="F61" s="39" t="n">
        <v>27763843</v>
      </c>
      <c r="G61" s="37" t="n">
        <v>80561831</v>
      </c>
      <c r="H61" s="40" t="n">
        <v>56</v>
      </c>
    </row>
    <row r="62" customFormat="false" ht="12.75" hidden="false" customHeight="false" outlineLevel="0" collapsed="false">
      <c r="A62" s="2" t="n">
        <v>5060</v>
      </c>
      <c r="B62" s="2" t="n">
        <v>220</v>
      </c>
      <c r="C62" s="2" t="s">
        <v>130</v>
      </c>
      <c r="D62" s="37" t="n">
        <v>65215000</v>
      </c>
      <c r="E62" s="39" t="n">
        <v>11000000</v>
      </c>
      <c r="F62" s="39"/>
      <c r="G62" s="37" t="n">
        <v>76215000</v>
      </c>
      <c r="H62" s="40" t="n">
        <v>57</v>
      </c>
    </row>
    <row r="63" customFormat="false" ht="12.75" hidden="false" customHeight="false" outlineLevel="0" collapsed="false">
      <c r="A63" s="2" t="n">
        <v>7234</v>
      </c>
      <c r="B63" s="2" t="n">
        <v>76789</v>
      </c>
      <c r="C63" s="2" t="s">
        <v>131</v>
      </c>
      <c r="D63" s="37"/>
      <c r="E63" s="39"/>
      <c r="F63" s="39" t="n">
        <v>75948794</v>
      </c>
      <c r="G63" s="37" t="n">
        <v>75948794</v>
      </c>
      <c r="H63" s="40" t="n">
        <v>58</v>
      </c>
    </row>
    <row r="64" customFormat="false" ht="12.75" hidden="false" customHeight="false" outlineLevel="0" collapsed="false">
      <c r="A64" s="2" t="n">
        <v>5493</v>
      </c>
      <c r="B64" s="2" t="n">
        <v>46388</v>
      </c>
      <c r="C64" s="2" t="s">
        <v>132</v>
      </c>
      <c r="D64" s="37" t="n">
        <v>64389650</v>
      </c>
      <c r="E64" s="39" t="n">
        <v>1300000</v>
      </c>
      <c r="F64" s="39" t="n">
        <v>7595567</v>
      </c>
      <c r="G64" s="37" t="n">
        <v>73285217</v>
      </c>
      <c r="H64" s="40" t="n">
        <v>59</v>
      </c>
    </row>
    <row r="65" customFormat="false" ht="12.75" hidden="false" customHeight="false" outlineLevel="0" collapsed="false">
      <c r="A65" s="2" t="n">
        <v>5361</v>
      </c>
      <c r="B65" s="2" t="n">
        <v>26038</v>
      </c>
      <c r="C65" s="2" t="s">
        <v>133</v>
      </c>
      <c r="D65" s="37" t="n">
        <v>70435500</v>
      </c>
      <c r="E65" s="39" t="n">
        <v>2500000</v>
      </c>
      <c r="F65" s="39"/>
      <c r="G65" s="37" t="n">
        <v>72935500</v>
      </c>
      <c r="H65" s="40" t="n">
        <v>60</v>
      </c>
    </row>
    <row r="66" customFormat="false" ht="12.75" hidden="false" customHeight="false" outlineLevel="0" collapsed="false">
      <c r="A66" s="2" t="n">
        <v>5498</v>
      </c>
      <c r="B66" s="2" t="n">
        <v>46709</v>
      </c>
      <c r="C66" s="2" t="s">
        <v>134</v>
      </c>
      <c r="D66" s="37" t="n">
        <v>68910750</v>
      </c>
      <c r="E66" s="39" t="n">
        <v>2000000</v>
      </c>
      <c r="F66" s="39"/>
      <c r="G66" s="37" t="n">
        <v>70910750</v>
      </c>
      <c r="H66" s="40" t="n">
        <v>61</v>
      </c>
    </row>
    <row r="67" customFormat="false" ht="12.75" hidden="false" customHeight="false" outlineLevel="0" collapsed="false">
      <c r="A67" s="2" t="n">
        <v>5356</v>
      </c>
      <c r="B67" s="2" t="n">
        <v>21474</v>
      </c>
      <c r="C67" s="2" t="s">
        <v>136</v>
      </c>
      <c r="D67" s="37" t="n">
        <v>57565000</v>
      </c>
      <c r="E67" s="39" t="n">
        <v>2000000</v>
      </c>
      <c r="F67" s="39"/>
      <c r="G67" s="37" t="n">
        <v>59565000</v>
      </c>
      <c r="H67" s="40" t="n">
        <v>62</v>
      </c>
    </row>
    <row r="68" customFormat="false" ht="12.75" hidden="false" customHeight="false" outlineLevel="0" collapsed="false">
      <c r="A68" s="2" t="n">
        <v>9875</v>
      </c>
      <c r="B68" s="2" t="n">
        <v>103469</v>
      </c>
      <c r="C68" s="2" t="s">
        <v>137</v>
      </c>
      <c r="D68" s="37" t="n">
        <v>46656968</v>
      </c>
      <c r="E68" s="39" t="n">
        <v>500000</v>
      </c>
      <c r="F68" s="39" t="n">
        <v>9443123</v>
      </c>
      <c r="G68" s="37" t="n">
        <v>56600091</v>
      </c>
      <c r="H68" s="40" t="n">
        <v>63</v>
      </c>
    </row>
    <row r="69" customFormat="false" ht="12.75" hidden="false" customHeight="false" outlineLevel="0" collapsed="false">
      <c r="A69" s="2" t="n">
        <v>5483</v>
      </c>
      <c r="B69" s="2" t="n">
        <v>45492</v>
      </c>
      <c r="C69" s="2" t="s">
        <v>139</v>
      </c>
      <c r="D69" s="37" t="n">
        <v>21318083</v>
      </c>
      <c r="E69" s="39" t="n">
        <v>3500000</v>
      </c>
      <c r="F69" s="39" t="n">
        <v>28591950</v>
      </c>
      <c r="G69" s="37" t="n">
        <v>53410033</v>
      </c>
      <c r="H69" s="40" t="n">
        <v>64</v>
      </c>
    </row>
    <row r="70" customFormat="false" ht="12.75" hidden="false" customHeight="false" outlineLevel="0" collapsed="false">
      <c r="A70" s="2" t="n">
        <v>6865</v>
      </c>
      <c r="B70" s="2" t="n">
        <v>72209</v>
      </c>
      <c r="C70" s="2" t="s">
        <v>141</v>
      </c>
      <c r="D70" s="37" t="n">
        <v>52243500</v>
      </c>
      <c r="E70" s="39"/>
      <c r="F70" s="39" t="n">
        <v>568500</v>
      </c>
      <c r="G70" s="37" t="n">
        <v>52812000</v>
      </c>
      <c r="H70" s="40" t="n">
        <v>65</v>
      </c>
    </row>
    <row r="71" customFormat="false" ht="12.75" hidden="false" customHeight="false" outlineLevel="0" collapsed="false">
      <c r="A71" s="2" t="n">
        <v>6825</v>
      </c>
      <c r="B71" s="2" t="n">
        <v>51732</v>
      </c>
      <c r="C71" s="2" t="s">
        <v>143</v>
      </c>
      <c r="D71" s="37" t="n">
        <v>19845250</v>
      </c>
      <c r="E71" s="39"/>
      <c r="F71" s="39" t="n">
        <v>28512262</v>
      </c>
      <c r="G71" s="37" t="n">
        <v>48357512</v>
      </c>
      <c r="H71" s="40" t="n">
        <v>66</v>
      </c>
    </row>
    <row r="72" customFormat="false" ht="12.75" hidden="false" customHeight="false" outlineLevel="0" collapsed="false">
      <c r="A72" s="2" t="n">
        <v>6615</v>
      </c>
      <c r="B72" s="2" t="n">
        <v>11108</v>
      </c>
      <c r="C72" s="2" t="s">
        <v>144</v>
      </c>
      <c r="D72" s="37" t="n">
        <v>44828180</v>
      </c>
      <c r="E72" s="39" t="n">
        <v>3000000</v>
      </c>
      <c r="F72" s="39"/>
      <c r="G72" s="37" t="n">
        <v>47828180</v>
      </c>
      <c r="H72" s="40" t="n">
        <v>67</v>
      </c>
    </row>
    <row r="73" customFormat="false" ht="12.75" hidden="false" customHeight="false" outlineLevel="0" collapsed="false">
      <c r="A73" s="2" t="n">
        <v>6015</v>
      </c>
      <c r="B73" s="2" t="n">
        <v>63665</v>
      </c>
      <c r="C73" s="2" t="s">
        <v>145</v>
      </c>
      <c r="D73" s="37" t="n">
        <v>30706208</v>
      </c>
      <c r="E73" s="39" t="n">
        <v>200000</v>
      </c>
      <c r="F73" s="39" t="n">
        <v>13346917</v>
      </c>
      <c r="G73" s="37" t="n">
        <v>44253125</v>
      </c>
      <c r="H73" s="40" t="n">
        <v>68</v>
      </c>
    </row>
    <row r="74" customFormat="false" ht="12.75" hidden="false" customHeight="false" outlineLevel="0" collapsed="false">
      <c r="A74" s="2" t="n">
        <v>6628</v>
      </c>
      <c r="B74" s="2" t="n">
        <v>68254</v>
      </c>
      <c r="C74" s="2" t="s">
        <v>146</v>
      </c>
      <c r="D74" s="37" t="n">
        <v>41448660</v>
      </c>
      <c r="E74" s="39"/>
      <c r="F74" s="39" t="n">
        <v>716848</v>
      </c>
      <c r="G74" s="37" t="n">
        <v>42165508</v>
      </c>
      <c r="H74" s="40" t="n">
        <v>69</v>
      </c>
    </row>
    <row r="75" customFormat="false" ht="12.75" hidden="false" customHeight="false" outlineLevel="0" collapsed="false">
      <c r="A75" s="2" t="n">
        <v>5484</v>
      </c>
      <c r="B75" s="2" t="n">
        <v>45515</v>
      </c>
      <c r="C75" s="2" t="s">
        <v>147</v>
      </c>
      <c r="D75" s="37"/>
      <c r="E75" s="39"/>
      <c r="F75" s="39" t="n">
        <v>40750299</v>
      </c>
      <c r="G75" s="37" t="n">
        <v>40750299</v>
      </c>
      <c r="H75" s="40" t="n">
        <v>70</v>
      </c>
    </row>
    <row r="76" customFormat="false" ht="12.75" hidden="false" customHeight="false" outlineLevel="0" collapsed="false">
      <c r="A76" s="2" t="n">
        <v>5003</v>
      </c>
      <c r="B76" s="2" t="n">
        <v>12</v>
      </c>
      <c r="C76" s="2" t="s">
        <v>148</v>
      </c>
      <c r="D76" s="37"/>
      <c r="E76" s="39"/>
      <c r="F76" s="39" t="n">
        <v>40712526</v>
      </c>
      <c r="G76" s="37" t="n">
        <v>40712526</v>
      </c>
      <c r="H76" s="40" t="n">
        <v>71</v>
      </c>
    </row>
    <row r="77" customFormat="false" ht="12.75" hidden="false" customHeight="false" outlineLevel="0" collapsed="false">
      <c r="A77" s="2" t="n">
        <v>5039</v>
      </c>
      <c r="B77" s="2" t="n">
        <v>155</v>
      </c>
      <c r="C77" s="2" t="s">
        <v>149</v>
      </c>
      <c r="D77" s="37" t="n">
        <v>33423604</v>
      </c>
      <c r="E77" s="39"/>
      <c r="F77" s="39" t="n">
        <v>6844597</v>
      </c>
      <c r="G77" s="37" t="n">
        <v>40268201</v>
      </c>
      <c r="H77" s="40" t="n">
        <v>72</v>
      </c>
    </row>
    <row r="78" customFormat="false" ht="12.75" hidden="false" customHeight="false" outlineLevel="0" collapsed="false">
      <c r="A78" s="2" t="n">
        <v>5651</v>
      </c>
      <c r="B78" s="2" t="n">
        <v>51389</v>
      </c>
      <c r="C78" s="2" t="s">
        <v>150</v>
      </c>
      <c r="D78" s="37" t="n">
        <v>35174066</v>
      </c>
      <c r="E78" s="39" t="n">
        <v>300000</v>
      </c>
      <c r="F78" s="39" t="n">
        <v>2761938</v>
      </c>
      <c r="G78" s="37" t="n">
        <v>38236004</v>
      </c>
      <c r="H78" s="40" t="n">
        <v>73</v>
      </c>
    </row>
    <row r="79" customFormat="false" ht="12.75" hidden="false" customHeight="false" outlineLevel="0" collapsed="false">
      <c r="A79" s="2" t="n">
        <v>7179</v>
      </c>
      <c r="B79" s="2" t="n">
        <v>246</v>
      </c>
      <c r="C79" s="2" t="s">
        <v>151</v>
      </c>
      <c r="D79" s="37" t="n">
        <v>36340500</v>
      </c>
      <c r="E79" s="39"/>
      <c r="F79" s="39"/>
      <c r="G79" s="37" t="n">
        <v>36340500</v>
      </c>
      <c r="H79" s="40" t="n">
        <v>74</v>
      </c>
    </row>
    <row r="80" customFormat="false" ht="12.75" hidden="false" customHeight="false" outlineLevel="0" collapsed="false">
      <c r="A80" s="2" t="n">
        <v>5065</v>
      </c>
      <c r="B80" s="2" t="n">
        <v>232</v>
      </c>
      <c r="C80" s="2" t="s">
        <v>152</v>
      </c>
      <c r="D80" s="37" t="n">
        <v>19920813</v>
      </c>
      <c r="E80" s="39"/>
      <c r="F80" s="39" t="n">
        <v>16052517</v>
      </c>
      <c r="G80" s="37" t="n">
        <v>35973330</v>
      </c>
      <c r="H80" s="40" t="n">
        <v>75</v>
      </c>
    </row>
    <row r="81" customFormat="false" ht="12.75" hidden="false" customHeight="false" outlineLevel="0" collapsed="false">
      <c r="A81" s="2" t="n">
        <v>6629</v>
      </c>
      <c r="B81" s="2" t="n">
        <v>53619</v>
      </c>
      <c r="C81" s="2" t="s">
        <v>154</v>
      </c>
      <c r="D81" s="37" t="n">
        <v>31755575</v>
      </c>
      <c r="E81" s="39"/>
      <c r="F81" s="39" t="n">
        <v>2300661</v>
      </c>
      <c r="G81" s="37" t="n">
        <v>34056236</v>
      </c>
      <c r="H81" s="40" t="n">
        <v>76</v>
      </c>
    </row>
    <row r="82" customFormat="false" ht="12.75" hidden="false" customHeight="false" outlineLevel="0" collapsed="false">
      <c r="A82" s="2" t="n">
        <v>7469</v>
      </c>
      <c r="B82" s="2" t="n">
        <v>77297</v>
      </c>
      <c r="C82" s="2" t="s">
        <v>155</v>
      </c>
      <c r="D82" s="37" t="n">
        <v>33012500</v>
      </c>
      <c r="E82" s="39"/>
      <c r="F82" s="39"/>
      <c r="G82" s="37" t="n">
        <v>33012500</v>
      </c>
      <c r="H82" s="40" t="n">
        <v>77</v>
      </c>
    </row>
    <row r="83" customFormat="false" ht="12.75" hidden="false" customHeight="false" outlineLevel="0" collapsed="false">
      <c r="A83" s="2" t="n">
        <v>6593</v>
      </c>
      <c r="B83" s="2" t="n">
        <v>11386</v>
      </c>
      <c r="C83" s="2" t="s">
        <v>156</v>
      </c>
      <c r="D83" s="37" t="n">
        <v>30002500</v>
      </c>
      <c r="E83" s="39" t="n">
        <v>3000000</v>
      </c>
      <c r="F83" s="39"/>
      <c r="G83" s="37" t="n">
        <v>33002500</v>
      </c>
      <c r="H83" s="40" t="n">
        <v>78</v>
      </c>
    </row>
    <row r="84" customFormat="false" ht="12.75" hidden="false" customHeight="false" outlineLevel="0" collapsed="false">
      <c r="A84" s="2" t="n">
        <v>5073</v>
      </c>
      <c r="B84" s="2" t="n">
        <v>249</v>
      </c>
      <c r="C84" s="2" t="s">
        <v>157</v>
      </c>
      <c r="D84" s="37" t="n">
        <v>32244169</v>
      </c>
      <c r="E84" s="39" t="n">
        <v>500000</v>
      </c>
      <c r="F84" s="39"/>
      <c r="G84" s="37" t="n">
        <v>32744169</v>
      </c>
      <c r="H84" s="40" t="n">
        <v>79</v>
      </c>
    </row>
    <row r="85" customFormat="false" ht="12.75" hidden="false" customHeight="false" outlineLevel="0" collapsed="false">
      <c r="A85" s="2" t="n">
        <v>8162</v>
      </c>
      <c r="B85" s="2" t="n">
        <v>75726</v>
      </c>
      <c r="C85" s="2" t="s">
        <v>158</v>
      </c>
      <c r="D85" s="37" t="n">
        <v>30980938</v>
      </c>
      <c r="E85" s="39" t="n">
        <v>800000</v>
      </c>
      <c r="F85" s="39" t="n">
        <v>719060</v>
      </c>
      <c r="G85" s="37" t="n">
        <v>32499998</v>
      </c>
      <c r="H85" s="40" t="n">
        <v>80</v>
      </c>
    </row>
    <row r="86" customFormat="false" ht="12.75" hidden="false" customHeight="false" outlineLevel="0" collapsed="false">
      <c r="A86" s="2" t="n">
        <v>7092</v>
      </c>
      <c r="B86" s="2" t="n">
        <v>61544</v>
      </c>
      <c r="C86" s="2" t="s">
        <v>159</v>
      </c>
      <c r="D86" s="37" t="n">
        <v>28682000</v>
      </c>
      <c r="E86" s="39"/>
      <c r="F86" s="39" t="n">
        <v>2830575</v>
      </c>
      <c r="G86" s="37" t="n">
        <v>31512575</v>
      </c>
      <c r="H86" s="40" t="n">
        <v>81</v>
      </c>
    </row>
    <row r="87" customFormat="false" ht="12.75" hidden="false" customHeight="false" outlineLevel="0" collapsed="false">
      <c r="A87" s="2" t="n">
        <v>5824</v>
      </c>
      <c r="B87" s="2" t="n">
        <v>56959</v>
      </c>
      <c r="C87" s="2" t="s">
        <v>160</v>
      </c>
      <c r="D87" s="37" t="n">
        <v>30112489</v>
      </c>
      <c r="E87" s="39"/>
      <c r="F87" s="39" t="n">
        <v>448121</v>
      </c>
      <c r="G87" s="37" t="n">
        <v>30560610</v>
      </c>
      <c r="H87" s="40" t="n">
        <v>82</v>
      </c>
    </row>
    <row r="88" customFormat="false" ht="12.75" hidden="false" customHeight="false" outlineLevel="0" collapsed="false">
      <c r="A88" s="2" t="n">
        <v>9720</v>
      </c>
      <c r="B88" s="2" t="n">
        <v>84846</v>
      </c>
      <c r="C88" s="2" t="s">
        <v>161</v>
      </c>
      <c r="D88" s="37" t="n">
        <v>20264097</v>
      </c>
      <c r="E88" s="39"/>
      <c r="F88" s="39" t="n">
        <v>7971599</v>
      </c>
      <c r="G88" s="37" t="n">
        <v>28235696</v>
      </c>
      <c r="H88" s="40" t="n">
        <v>83</v>
      </c>
    </row>
    <row r="89" customFormat="false" ht="12.75" hidden="false" customHeight="false" outlineLevel="0" collapsed="false">
      <c r="A89" s="2" t="n">
        <v>6608</v>
      </c>
      <c r="B89" s="2" t="n">
        <v>71363</v>
      </c>
      <c r="C89" s="2" t="s">
        <v>164</v>
      </c>
      <c r="D89" s="37" t="n">
        <v>11657609</v>
      </c>
      <c r="E89" s="39"/>
      <c r="F89" s="39" t="n">
        <v>16358243</v>
      </c>
      <c r="G89" s="37" t="n">
        <v>28015852</v>
      </c>
      <c r="H89" s="40" t="n">
        <v>84</v>
      </c>
    </row>
    <row r="90" customFormat="false" ht="12.75" hidden="false" customHeight="false" outlineLevel="0" collapsed="false">
      <c r="A90" s="2" t="n">
        <v>8344</v>
      </c>
      <c r="B90" s="2" t="n">
        <v>81385</v>
      </c>
      <c r="C90" s="2" t="s">
        <v>165</v>
      </c>
      <c r="D90" s="37" t="n">
        <v>15692500</v>
      </c>
      <c r="E90" s="39"/>
      <c r="F90" s="39" t="n">
        <v>9499115</v>
      </c>
      <c r="G90" s="37" t="n">
        <v>25191615</v>
      </c>
      <c r="H90" s="40" t="n">
        <v>85</v>
      </c>
    </row>
    <row r="91" customFormat="false" ht="12.75" hidden="false" customHeight="false" outlineLevel="0" collapsed="false">
      <c r="A91" s="2" t="n">
        <v>6781</v>
      </c>
      <c r="B91" s="2" t="n">
        <v>64141</v>
      </c>
      <c r="C91" s="2" t="s">
        <v>166</v>
      </c>
      <c r="D91" s="37" t="n">
        <v>10579500</v>
      </c>
      <c r="E91" s="39" t="n">
        <v>2300000</v>
      </c>
      <c r="F91" s="39" t="n">
        <v>10955595</v>
      </c>
      <c r="G91" s="37" t="n">
        <v>23835095</v>
      </c>
      <c r="H91" s="40" t="n">
        <v>86</v>
      </c>
    </row>
    <row r="92" customFormat="false" ht="12.75" hidden="false" customHeight="false" outlineLevel="0" collapsed="false">
      <c r="A92" s="2" t="n">
        <v>5731</v>
      </c>
      <c r="B92" s="2" t="n">
        <v>54480</v>
      </c>
      <c r="C92" s="2" t="s">
        <v>167</v>
      </c>
      <c r="D92" s="37"/>
      <c r="E92" s="39"/>
      <c r="F92" s="39" t="n">
        <v>22129333</v>
      </c>
      <c r="G92" s="37" t="n">
        <v>22129333</v>
      </c>
      <c r="H92" s="40" t="n">
        <v>87</v>
      </c>
    </row>
    <row r="93" customFormat="false" ht="12.75" hidden="false" customHeight="false" outlineLevel="0" collapsed="false">
      <c r="A93" s="2" t="n">
        <v>6784</v>
      </c>
      <c r="B93" s="2" t="n">
        <v>34566</v>
      </c>
      <c r="C93" s="2" t="s">
        <v>170</v>
      </c>
      <c r="D93" s="37" t="n">
        <v>83979</v>
      </c>
      <c r="E93" s="39"/>
      <c r="F93" s="39" t="n">
        <v>22003736</v>
      </c>
      <c r="G93" s="37" t="n">
        <v>22087715</v>
      </c>
      <c r="H93" s="40" t="n">
        <v>88</v>
      </c>
    </row>
    <row r="94" customFormat="false" ht="12.75" hidden="false" customHeight="false" outlineLevel="0" collapsed="false">
      <c r="A94" s="2" t="n">
        <v>5214</v>
      </c>
      <c r="B94" s="2" t="n">
        <v>2872</v>
      </c>
      <c r="C94" s="2" t="s">
        <v>171</v>
      </c>
      <c r="D94" s="37" t="n">
        <v>9350000</v>
      </c>
      <c r="E94" s="39" t="n">
        <v>3000000</v>
      </c>
      <c r="F94" s="39" t="n">
        <v>9365500</v>
      </c>
      <c r="G94" s="37" t="n">
        <v>21715500</v>
      </c>
      <c r="H94" s="40" t="n">
        <v>89</v>
      </c>
    </row>
    <row r="95" customFormat="false" ht="12.75" hidden="false" customHeight="false" outlineLevel="0" collapsed="false">
      <c r="A95" s="2" t="n">
        <v>6961</v>
      </c>
      <c r="B95" s="2" t="n">
        <v>75370</v>
      </c>
      <c r="C95" s="2" t="s">
        <v>174</v>
      </c>
      <c r="D95" s="37"/>
      <c r="E95" s="39"/>
      <c r="F95" s="39" t="n">
        <v>21168015</v>
      </c>
      <c r="G95" s="37" t="n">
        <v>21168015</v>
      </c>
      <c r="H95" s="40" t="n">
        <v>90</v>
      </c>
    </row>
    <row r="96" customFormat="false" ht="12.75" hidden="false" customHeight="false" outlineLevel="0" collapsed="false">
      <c r="A96" s="2" t="n">
        <v>5020</v>
      </c>
      <c r="B96" s="2" t="n">
        <v>94</v>
      </c>
      <c r="C96" s="2" t="s">
        <v>176</v>
      </c>
      <c r="D96" s="37" t="n">
        <v>12360000</v>
      </c>
      <c r="E96" s="39" t="n">
        <v>100000</v>
      </c>
      <c r="F96" s="39" t="n">
        <v>7171321</v>
      </c>
      <c r="G96" s="37" t="n">
        <v>19631321</v>
      </c>
      <c r="H96" s="40" t="n">
        <v>91</v>
      </c>
    </row>
    <row r="97" customFormat="false" ht="12.75" hidden="false" customHeight="false" outlineLevel="0" collapsed="false">
      <c r="A97" s="2" t="n">
        <v>5002</v>
      </c>
      <c r="B97" s="2" t="n">
        <v>8</v>
      </c>
      <c r="C97" s="2" t="s">
        <v>177</v>
      </c>
      <c r="D97" s="37" t="n">
        <v>6478000</v>
      </c>
      <c r="E97" s="39" t="n">
        <v>755000</v>
      </c>
      <c r="F97" s="39" t="n">
        <v>9368196</v>
      </c>
      <c r="G97" s="37" t="n">
        <v>16601196</v>
      </c>
      <c r="H97" s="40" t="n">
        <v>92</v>
      </c>
    </row>
    <row r="98" customFormat="false" ht="12.75" hidden="false" customHeight="false" outlineLevel="0" collapsed="false">
      <c r="A98" s="2" t="n">
        <v>6965</v>
      </c>
      <c r="B98" s="2" t="n">
        <v>61057</v>
      </c>
      <c r="C98" s="2" t="s">
        <v>179</v>
      </c>
      <c r="D98" s="37" t="n">
        <v>3886154</v>
      </c>
      <c r="E98" s="39"/>
      <c r="F98" s="39" t="n">
        <v>12089770</v>
      </c>
      <c r="G98" s="37" t="n">
        <v>15975924</v>
      </c>
      <c r="H98" s="40" t="n">
        <v>93</v>
      </c>
    </row>
    <row r="99" customFormat="false" ht="12.75" hidden="false" customHeight="false" outlineLevel="0" collapsed="false">
      <c r="A99" s="2" t="n">
        <v>6653</v>
      </c>
      <c r="B99" s="2" t="n">
        <v>66093</v>
      </c>
      <c r="C99" s="2" t="s">
        <v>181</v>
      </c>
      <c r="D99" s="37"/>
      <c r="E99" s="39"/>
      <c r="F99" s="39" t="n">
        <v>15201553</v>
      </c>
      <c r="G99" s="37" t="n">
        <v>15201553</v>
      </c>
      <c r="H99" s="40" t="n">
        <v>94</v>
      </c>
    </row>
    <row r="100" customFormat="false" ht="12.75" hidden="false" customHeight="false" outlineLevel="0" collapsed="false">
      <c r="A100" s="2" t="n">
        <v>6797</v>
      </c>
      <c r="B100" s="2" t="n">
        <v>54279</v>
      </c>
      <c r="C100" s="2" t="s">
        <v>182</v>
      </c>
      <c r="D100" s="37" t="n">
        <v>12500000</v>
      </c>
      <c r="E100" s="39"/>
      <c r="F100" s="39" t="n">
        <v>2449911</v>
      </c>
      <c r="G100" s="37" t="n">
        <v>14949911</v>
      </c>
      <c r="H100" s="40" t="n">
        <v>95</v>
      </c>
    </row>
    <row r="101" customFormat="false" ht="12.75" hidden="false" customHeight="false" outlineLevel="0" collapsed="false">
      <c r="A101" s="2" t="n">
        <v>5666</v>
      </c>
      <c r="B101" s="2" t="n">
        <v>52595</v>
      </c>
      <c r="C101" s="2" t="s">
        <v>183</v>
      </c>
      <c r="D101" s="37" t="n">
        <v>13047980</v>
      </c>
      <c r="E101" s="39"/>
      <c r="F101" s="39" t="n">
        <v>1841815</v>
      </c>
      <c r="G101" s="37" t="n">
        <v>14889795</v>
      </c>
      <c r="H101" s="40" t="n">
        <v>96</v>
      </c>
    </row>
    <row r="102" customFormat="false" ht="12.75" hidden="false" customHeight="false" outlineLevel="0" collapsed="false">
      <c r="A102" s="2" t="n">
        <v>5174</v>
      </c>
      <c r="B102" s="2" t="n">
        <v>2094</v>
      </c>
      <c r="C102" s="2" t="s">
        <v>184</v>
      </c>
      <c r="D102" s="37"/>
      <c r="E102" s="39"/>
      <c r="F102" s="39" t="n">
        <v>14555902</v>
      </c>
      <c r="G102" s="37" t="n">
        <v>14555902</v>
      </c>
      <c r="H102" s="40" t="n">
        <v>97</v>
      </c>
    </row>
    <row r="103" customFormat="false" ht="12.75" hidden="false" customHeight="false" outlineLevel="0" collapsed="false">
      <c r="A103" s="2" t="n">
        <v>5542</v>
      </c>
      <c r="B103" s="2" t="n">
        <v>49410</v>
      </c>
      <c r="C103" s="2" t="s">
        <v>186</v>
      </c>
      <c r="D103" s="37" t="n">
        <v>2475000</v>
      </c>
      <c r="E103" s="39"/>
      <c r="F103" s="39" t="n">
        <v>11956500</v>
      </c>
      <c r="G103" s="37" t="n">
        <v>14431500</v>
      </c>
      <c r="H103" s="40" t="n">
        <v>98</v>
      </c>
    </row>
    <row r="104" customFormat="false" ht="12.75" hidden="false" customHeight="false" outlineLevel="0" collapsed="false">
      <c r="A104" s="2" t="n">
        <v>5147</v>
      </c>
      <c r="B104" s="2" t="n">
        <v>1421</v>
      </c>
      <c r="C104" s="2" t="s">
        <v>187</v>
      </c>
      <c r="D104" s="37" t="n">
        <v>12969649</v>
      </c>
      <c r="E104" s="39"/>
      <c r="F104" s="39" t="n">
        <v>1187241</v>
      </c>
      <c r="G104" s="37" t="n">
        <v>14156890</v>
      </c>
      <c r="H104" s="40" t="n">
        <v>99</v>
      </c>
    </row>
    <row r="105" customFormat="false" ht="12.75" hidden="false" customHeight="false" outlineLevel="0" collapsed="false">
      <c r="A105" s="2" t="n">
        <v>5855</v>
      </c>
      <c r="B105" s="2" t="n">
        <v>57700</v>
      </c>
      <c r="C105" s="2" t="s">
        <v>189</v>
      </c>
      <c r="D105" s="37" t="n">
        <v>10687480</v>
      </c>
      <c r="E105" s="39"/>
      <c r="F105" s="39" t="n">
        <v>2764899</v>
      </c>
      <c r="G105" s="37" t="n">
        <v>13452379</v>
      </c>
      <c r="H105" s="40" t="n">
        <v>100</v>
      </c>
    </row>
    <row r="106" customFormat="false" ht="12.75" hidden="false" customHeight="false" outlineLevel="0" collapsed="false">
      <c r="A106" s="2" t="n">
        <v>5665</v>
      </c>
      <c r="B106" s="2" t="n">
        <v>52577</v>
      </c>
      <c r="C106" s="2" t="s">
        <v>190</v>
      </c>
      <c r="D106" s="37" t="n">
        <v>11493317</v>
      </c>
      <c r="E106" s="39"/>
      <c r="F106" s="39" t="n">
        <v>1421832</v>
      </c>
      <c r="G106" s="37" t="n">
        <v>12915149</v>
      </c>
      <c r="H106" s="40" t="n">
        <v>101</v>
      </c>
    </row>
    <row r="107" customFormat="false" ht="12.75" hidden="false" customHeight="false" outlineLevel="0" collapsed="false">
      <c r="A107" s="2" t="n">
        <v>6657</v>
      </c>
      <c r="B107" s="2" t="n">
        <v>65744</v>
      </c>
      <c r="C107" s="2" t="s">
        <v>191</v>
      </c>
      <c r="D107" s="37" t="n">
        <v>10918580</v>
      </c>
      <c r="E107" s="39"/>
      <c r="F107" s="39" t="n">
        <v>1705271</v>
      </c>
      <c r="G107" s="37" t="n">
        <v>12623851</v>
      </c>
      <c r="H107" s="40" t="n">
        <v>102</v>
      </c>
    </row>
    <row r="108" customFormat="false" ht="12.75" hidden="false" customHeight="false" outlineLevel="0" collapsed="false">
      <c r="A108" s="2" t="n">
        <v>9506</v>
      </c>
      <c r="B108" s="2" t="n">
        <v>96651</v>
      </c>
      <c r="C108" s="2" t="s">
        <v>192</v>
      </c>
      <c r="D108" s="37" t="n">
        <v>8262500</v>
      </c>
      <c r="E108" s="39" t="n">
        <v>4000000</v>
      </c>
      <c r="F108" s="39"/>
      <c r="G108" s="37" t="n">
        <v>12262500</v>
      </c>
      <c r="H108" s="40" t="n">
        <v>103</v>
      </c>
    </row>
    <row r="109" customFormat="false" ht="12.75" hidden="false" customHeight="false" outlineLevel="0" collapsed="false">
      <c r="A109" s="2" t="n">
        <v>6866</v>
      </c>
      <c r="B109" s="2" t="n">
        <v>65599</v>
      </c>
      <c r="C109" s="2" t="s">
        <v>193</v>
      </c>
      <c r="D109" s="37" t="n">
        <v>8880085</v>
      </c>
      <c r="E109" s="39"/>
      <c r="F109" s="39" t="n">
        <v>1097521</v>
      </c>
      <c r="G109" s="37" t="n">
        <v>9977606</v>
      </c>
      <c r="H109" s="40" t="n">
        <v>104</v>
      </c>
    </row>
    <row r="110" customFormat="false" ht="12.75" hidden="false" customHeight="false" outlineLevel="0" collapsed="false">
      <c r="A110" s="2" t="n">
        <v>5252</v>
      </c>
      <c r="B110" s="2" t="n">
        <v>4156</v>
      </c>
      <c r="C110" s="2" t="s">
        <v>195</v>
      </c>
      <c r="D110" s="37" t="n">
        <v>9617000</v>
      </c>
      <c r="E110" s="39"/>
      <c r="F110" s="39"/>
      <c r="G110" s="37" t="n">
        <v>9617000</v>
      </c>
      <c r="H110" s="40" t="n">
        <v>105</v>
      </c>
    </row>
    <row r="111" customFormat="false" ht="12.75" hidden="false" customHeight="false" outlineLevel="0" collapsed="false">
      <c r="A111" s="2" t="n">
        <v>6014</v>
      </c>
      <c r="B111" s="2" t="n">
        <v>63597</v>
      </c>
      <c r="C111" s="2" t="s">
        <v>196</v>
      </c>
      <c r="D111" s="37" t="n">
        <v>4199291</v>
      </c>
      <c r="E111" s="39"/>
      <c r="F111" s="39" t="n">
        <v>5004868</v>
      </c>
      <c r="G111" s="37" t="n">
        <v>9204159</v>
      </c>
      <c r="H111" s="40" t="n">
        <v>106</v>
      </c>
    </row>
    <row r="112" customFormat="false" ht="12.75" hidden="false" customHeight="false" outlineLevel="0" collapsed="false">
      <c r="A112" s="2" t="n">
        <v>5344</v>
      </c>
      <c r="B112" s="2" t="n">
        <v>11338</v>
      </c>
      <c r="C112" s="2" t="s">
        <v>197</v>
      </c>
      <c r="D112" s="37" t="n">
        <v>5772500</v>
      </c>
      <c r="E112" s="39" t="n">
        <v>3000000</v>
      </c>
      <c r="F112" s="39"/>
      <c r="G112" s="37" t="n">
        <v>8772500</v>
      </c>
      <c r="H112" s="40" t="n">
        <v>107</v>
      </c>
    </row>
    <row r="113" customFormat="false" ht="12.75" hidden="false" customHeight="false" outlineLevel="0" collapsed="false">
      <c r="A113" s="2" t="n">
        <v>5758</v>
      </c>
      <c r="B113" s="2" t="n">
        <v>55265</v>
      </c>
      <c r="C113" s="2" t="s">
        <v>198</v>
      </c>
      <c r="D113" s="37" t="n">
        <v>6582500</v>
      </c>
      <c r="E113" s="39"/>
      <c r="F113" s="39" t="n">
        <v>2106297</v>
      </c>
      <c r="G113" s="37" t="n">
        <v>8688797</v>
      </c>
      <c r="H113" s="40" t="n">
        <v>108</v>
      </c>
    </row>
    <row r="114" customFormat="false" ht="12.75" hidden="false" customHeight="false" outlineLevel="0" collapsed="false">
      <c r="A114" s="2" t="n">
        <v>8532</v>
      </c>
      <c r="B114" s="2" t="n">
        <v>85289</v>
      </c>
      <c r="C114" s="2" t="s">
        <v>199</v>
      </c>
      <c r="D114" s="37" t="n">
        <v>8580000</v>
      </c>
      <c r="E114" s="39"/>
      <c r="F114" s="39"/>
      <c r="G114" s="37" t="n">
        <v>8580000</v>
      </c>
      <c r="H114" s="40" t="n">
        <v>109</v>
      </c>
    </row>
    <row r="115" customFormat="false" ht="12.75" hidden="false" customHeight="false" outlineLevel="0" collapsed="false">
      <c r="A115" s="2" t="n">
        <v>5120</v>
      </c>
      <c r="B115" s="2" t="n">
        <v>942</v>
      </c>
      <c r="C115" s="2" t="s">
        <v>200</v>
      </c>
      <c r="D115" s="37" t="n">
        <v>8527500</v>
      </c>
      <c r="E115" s="39"/>
      <c r="F115" s="39"/>
      <c r="G115" s="37" t="n">
        <v>8527500</v>
      </c>
      <c r="H115" s="40" t="n">
        <v>110</v>
      </c>
    </row>
    <row r="116" customFormat="false" ht="12.75" hidden="false" customHeight="false" outlineLevel="0" collapsed="false">
      <c r="A116" s="2" t="n">
        <v>7518</v>
      </c>
      <c r="B116" s="2" t="n">
        <v>69121</v>
      </c>
      <c r="C116" s="2" t="s">
        <v>201</v>
      </c>
      <c r="D116" s="37" t="n">
        <v>3515000</v>
      </c>
      <c r="E116" s="39"/>
      <c r="F116" s="39" t="n">
        <v>4952231</v>
      </c>
      <c r="G116" s="37" t="n">
        <v>8467231</v>
      </c>
      <c r="H116" s="40" t="n">
        <v>111</v>
      </c>
    </row>
    <row r="117" customFormat="false" ht="12.75" hidden="false" customHeight="false" outlineLevel="0" collapsed="false">
      <c r="A117" s="2" t="n">
        <v>5292</v>
      </c>
      <c r="B117" s="2" t="n">
        <v>5665</v>
      </c>
      <c r="C117" s="2" t="s">
        <v>202</v>
      </c>
      <c r="D117" s="37" t="n">
        <v>5273500</v>
      </c>
      <c r="E117" s="39"/>
      <c r="F117" s="39" t="n">
        <v>2543305</v>
      </c>
      <c r="G117" s="37" t="n">
        <v>7816805</v>
      </c>
      <c r="H117" s="40" t="n">
        <v>112</v>
      </c>
    </row>
    <row r="118" customFormat="false" ht="12.75" hidden="false" customHeight="false" outlineLevel="0" collapsed="false">
      <c r="A118" s="2" t="n">
        <v>5813</v>
      </c>
      <c r="B118" s="2" t="n">
        <v>56759</v>
      </c>
      <c r="C118" s="2" t="s">
        <v>203</v>
      </c>
      <c r="D118" s="37" t="n">
        <v>7750000</v>
      </c>
      <c r="E118" s="39"/>
      <c r="F118" s="39"/>
      <c r="G118" s="37" t="n">
        <v>7750000</v>
      </c>
      <c r="H118" s="40" t="n">
        <v>113</v>
      </c>
    </row>
    <row r="119" customFormat="false" ht="12.75" hidden="false" customHeight="false" outlineLevel="0" collapsed="false">
      <c r="A119" s="2" t="n">
        <v>8744</v>
      </c>
      <c r="B119" s="2" t="n">
        <v>90097</v>
      </c>
      <c r="C119" s="2" t="s">
        <v>204</v>
      </c>
      <c r="D119" s="37" t="n">
        <v>4495000</v>
      </c>
      <c r="E119" s="39"/>
      <c r="F119" s="39" t="n">
        <v>3041522</v>
      </c>
      <c r="G119" s="37" t="n">
        <v>7536522</v>
      </c>
      <c r="H119" s="40" t="n">
        <v>114</v>
      </c>
    </row>
    <row r="120" customFormat="false" ht="12.75" hidden="false" customHeight="false" outlineLevel="0" collapsed="false">
      <c r="A120" s="2" t="n">
        <v>5402</v>
      </c>
      <c r="B120" s="2" t="n">
        <v>26476</v>
      </c>
      <c r="C120" s="2" t="s">
        <v>205</v>
      </c>
      <c r="D120" s="37" t="n">
        <v>5552931</v>
      </c>
      <c r="E120" s="39"/>
      <c r="F120" s="39" t="n">
        <v>1724439</v>
      </c>
      <c r="G120" s="37" t="n">
        <v>7277370</v>
      </c>
      <c r="H120" s="40" t="n">
        <v>115</v>
      </c>
    </row>
    <row r="121" customFormat="false" ht="12.75" hidden="false" customHeight="false" outlineLevel="0" collapsed="false">
      <c r="A121" s="2" t="n">
        <v>5780</v>
      </c>
      <c r="B121" s="2" t="n">
        <v>55898</v>
      </c>
      <c r="C121" s="2" t="s">
        <v>206</v>
      </c>
      <c r="D121" s="37" t="n">
        <v>6645000</v>
      </c>
      <c r="E121" s="39"/>
      <c r="F121" s="39"/>
      <c r="G121" s="37" t="n">
        <v>6645000</v>
      </c>
      <c r="H121" s="40" t="n">
        <v>116</v>
      </c>
    </row>
    <row r="122" customFormat="false" ht="12.75" hidden="false" customHeight="false" outlineLevel="0" collapsed="false">
      <c r="A122" s="2" t="n">
        <v>5186</v>
      </c>
      <c r="B122" s="2" t="n">
        <v>2331</v>
      </c>
      <c r="C122" s="2" t="s">
        <v>207</v>
      </c>
      <c r="D122" s="37" t="n">
        <v>2005000</v>
      </c>
      <c r="E122" s="39"/>
      <c r="F122" s="39" t="n">
        <v>4251120</v>
      </c>
      <c r="G122" s="37" t="n">
        <v>6256120</v>
      </c>
      <c r="H122" s="40" t="n">
        <v>117</v>
      </c>
    </row>
    <row r="123" customFormat="false" ht="12.75" hidden="false" customHeight="false" outlineLevel="0" collapsed="false">
      <c r="A123" s="2" t="n">
        <v>6664</v>
      </c>
      <c r="B123" s="2" t="n">
        <v>65668</v>
      </c>
      <c r="C123" s="2" t="s">
        <v>208</v>
      </c>
      <c r="D123" s="37" t="n">
        <v>3045823</v>
      </c>
      <c r="E123" s="39"/>
      <c r="F123" s="39" t="n">
        <v>3180875</v>
      </c>
      <c r="G123" s="37" t="n">
        <v>6226698</v>
      </c>
      <c r="H123" s="40" t="n">
        <v>118</v>
      </c>
    </row>
    <row r="124" customFormat="false" ht="12.75" hidden="false" customHeight="false" outlineLevel="0" collapsed="false">
      <c r="A124" s="2" t="n">
        <v>5863</v>
      </c>
      <c r="B124" s="2" t="n">
        <v>58058</v>
      </c>
      <c r="C124" s="2" t="s">
        <v>209</v>
      </c>
      <c r="D124" s="37"/>
      <c r="E124" s="39"/>
      <c r="F124" s="39" t="n">
        <v>6097926</v>
      </c>
      <c r="G124" s="37" t="n">
        <v>6097926</v>
      </c>
      <c r="H124" s="40" t="n">
        <v>119</v>
      </c>
    </row>
    <row r="125" customFormat="false" ht="12.75" hidden="false" customHeight="false" outlineLevel="0" collapsed="false">
      <c r="A125" s="2" t="n">
        <v>5706</v>
      </c>
      <c r="B125" s="2" t="n">
        <v>53747</v>
      </c>
      <c r="C125" s="2" t="s">
        <v>210</v>
      </c>
      <c r="D125" s="37" t="n">
        <v>4827500</v>
      </c>
      <c r="E125" s="39" t="n">
        <v>1000000</v>
      </c>
      <c r="F125" s="39"/>
      <c r="G125" s="37" t="n">
        <v>5827500</v>
      </c>
      <c r="H125" s="40" t="n">
        <v>120</v>
      </c>
    </row>
    <row r="126" customFormat="false" ht="12.75" hidden="false" customHeight="false" outlineLevel="0" collapsed="false">
      <c r="A126" s="2" t="n">
        <v>5704</v>
      </c>
      <c r="B126" s="2" t="n">
        <v>53725</v>
      </c>
      <c r="C126" s="2" t="s">
        <v>211</v>
      </c>
      <c r="D126" s="37"/>
      <c r="E126" s="39"/>
      <c r="F126" s="39" t="n">
        <v>5540294</v>
      </c>
      <c r="G126" s="37" t="n">
        <v>5540294</v>
      </c>
      <c r="H126" s="40" t="n">
        <v>121</v>
      </c>
    </row>
    <row r="127" customFormat="false" ht="12.75" hidden="false" customHeight="false" outlineLevel="0" collapsed="false">
      <c r="A127" s="2" t="n">
        <v>6636</v>
      </c>
      <c r="B127" s="2" t="n">
        <v>45829</v>
      </c>
      <c r="C127" s="2" t="s">
        <v>212</v>
      </c>
      <c r="D127" s="37"/>
      <c r="E127" s="39"/>
      <c r="F127" s="39" t="n">
        <v>5419585</v>
      </c>
      <c r="G127" s="37" t="n">
        <v>5419585</v>
      </c>
      <c r="H127" s="40" t="n">
        <v>122</v>
      </c>
    </row>
    <row r="128" customFormat="false" ht="12.75" hidden="false" customHeight="false" outlineLevel="0" collapsed="false">
      <c r="A128" s="2" t="n">
        <v>5006</v>
      </c>
      <c r="B128" s="2" t="n">
        <v>24</v>
      </c>
      <c r="C128" s="2" t="s">
        <v>213</v>
      </c>
      <c r="D128" s="37"/>
      <c r="E128" s="39"/>
      <c r="F128" s="39" t="n">
        <v>5412053</v>
      </c>
      <c r="G128" s="37" t="n">
        <v>5412053</v>
      </c>
      <c r="H128" s="40" t="n">
        <v>123</v>
      </c>
    </row>
    <row r="129" customFormat="false" ht="12.75" hidden="false" customHeight="false" outlineLevel="0" collapsed="false">
      <c r="A129" s="2" t="n">
        <v>5202</v>
      </c>
      <c r="B129" s="2" t="n">
        <v>2630</v>
      </c>
      <c r="C129" s="2" t="s">
        <v>214</v>
      </c>
      <c r="D129" s="37"/>
      <c r="E129" s="39"/>
      <c r="F129" s="39" t="n">
        <v>5289466</v>
      </c>
      <c r="G129" s="37" t="n">
        <v>5289466</v>
      </c>
      <c r="H129" s="40" t="n">
        <v>124</v>
      </c>
    </row>
    <row r="130" customFormat="false" ht="12.75" hidden="false" customHeight="false" outlineLevel="0" collapsed="false">
      <c r="A130" s="2" t="n">
        <v>5437</v>
      </c>
      <c r="B130" s="2" t="n">
        <v>29765</v>
      </c>
      <c r="C130" s="2" t="s">
        <v>215</v>
      </c>
      <c r="D130" s="37"/>
      <c r="E130" s="39"/>
      <c r="F130" s="39" t="n">
        <v>5264425</v>
      </c>
      <c r="G130" s="37" t="n">
        <v>5264425</v>
      </c>
      <c r="H130" s="40" t="n">
        <v>125</v>
      </c>
    </row>
    <row r="131" customFormat="false" ht="12.75" hidden="false" customHeight="false" outlineLevel="0" collapsed="false">
      <c r="A131" s="2" t="n">
        <v>5068</v>
      </c>
      <c r="B131" s="2" t="n">
        <v>239</v>
      </c>
      <c r="C131" s="2" t="s">
        <v>216</v>
      </c>
      <c r="D131" s="37"/>
      <c r="E131" s="39"/>
      <c r="F131" s="39" t="n">
        <v>5155354</v>
      </c>
      <c r="G131" s="37" t="n">
        <v>5155354</v>
      </c>
      <c r="H131" s="40" t="n">
        <v>126</v>
      </c>
    </row>
    <row r="132" customFormat="false" ht="12.75" hidden="false" customHeight="false" outlineLevel="0" collapsed="false">
      <c r="A132" s="2" t="n">
        <v>6595</v>
      </c>
      <c r="B132" s="2" t="n">
        <v>71223</v>
      </c>
      <c r="C132" s="2" t="s">
        <v>217</v>
      </c>
      <c r="D132" s="37" t="n">
        <v>1484005</v>
      </c>
      <c r="E132" s="39"/>
      <c r="F132" s="39" t="n">
        <v>3668422</v>
      </c>
      <c r="G132" s="37" t="n">
        <v>5152427</v>
      </c>
      <c r="H132" s="40" t="n">
        <v>127</v>
      </c>
    </row>
    <row r="133" customFormat="false" ht="12.75" hidden="false" customHeight="false" outlineLevel="0" collapsed="false">
      <c r="A133" s="2" t="n">
        <v>5126</v>
      </c>
      <c r="B133" s="2" t="n">
        <v>1027</v>
      </c>
      <c r="C133" s="2" t="s">
        <v>218</v>
      </c>
      <c r="D133" s="37" t="n">
        <v>664500</v>
      </c>
      <c r="E133" s="39"/>
      <c r="F133" s="39" t="n">
        <v>4388086</v>
      </c>
      <c r="G133" s="37" t="n">
        <v>5052586</v>
      </c>
      <c r="H133" s="40" t="n">
        <v>128</v>
      </c>
    </row>
    <row r="134" customFormat="false" ht="12.75" hidden="false" customHeight="false" outlineLevel="0" collapsed="false">
      <c r="A134" s="2" t="n">
        <v>8043</v>
      </c>
      <c r="B134" s="2" t="n">
        <v>2162</v>
      </c>
      <c r="C134" s="2" t="s">
        <v>219</v>
      </c>
      <c r="D134" s="37"/>
      <c r="E134" s="39"/>
      <c r="F134" s="39" t="n">
        <v>4967510</v>
      </c>
      <c r="G134" s="37" t="n">
        <v>4967510</v>
      </c>
      <c r="H134" s="40" t="n">
        <v>129</v>
      </c>
    </row>
    <row r="135" customFormat="false" ht="12.75" hidden="false" customHeight="false" outlineLevel="0" collapsed="false">
      <c r="A135" s="2" t="n">
        <v>9831</v>
      </c>
      <c r="B135" s="2" t="n">
        <v>97779</v>
      </c>
      <c r="C135" s="2" t="s">
        <v>220</v>
      </c>
      <c r="D135" s="37" t="n">
        <v>2410400</v>
      </c>
      <c r="E135" s="39"/>
      <c r="F135" s="39" t="n">
        <v>2418602</v>
      </c>
      <c r="G135" s="37" t="n">
        <v>4829002</v>
      </c>
      <c r="H135" s="40" t="n">
        <v>130</v>
      </c>
    </row>
    <row r="136" customFormat="false" ht="12.75" hidden="false" customHeight="false" outlineLevel="0" collapsed="false">
      <c r="A136" s="2" t="n">
        <v>5856</v>
      </c>
      <c r="B136" s="2" t="n">
        <v>57707</v>
      </c>
      <c r="C136" s="2" t="s">
        <v>221</v>
      </c>
      <c r="D136" s="37"/>
      <c r="E136" s="39"/>
      <c r="F136" s="39" t="n">
        <v>4631018</v>
      </c>
      <c r="G136" s="37" t="n">
        <v>4631018</v>
      </c>
      <c r="H136" s="40" t="n">
        <v>131</v>
      </c>
    </row>
    <row r="137" customFormat="false" ht="12.75" hidden="false" customHeight="false" outlineLevel="0" collapsed="false">
      <c r="A137" s="2" t="n">
        <v>8166</v>
      </c>
      <c r="B137" s="2" t="n">
        <v>79508</v>
      </c>
      <c r="C137" s="2" t="s">
        <v>222</v>
      </c>
      <c r="D137" s="37"/>
      <c r="E137" s="39"/>
      <c r="F137" s="39" t="n">
        <v>3910689</v>
      </c>
      <c r="G137" s="37" t="n">
        <v>3910689</v>
      </c>
      <c r="H137" s="40" t="n">
        <v>132</v>
      </c>
    </row>
    <row r="138" customFormat="false" ht="12.75" hidden="false" customHeight="false" outlineLevel="0" collapsed="false">
      <c r="A138" s="2" t="n">
        <v>6654</v>
      </c>
      <c r="B138" s="2" t="n">
        <v>65658</v>
      </c>
      <c r="C138" s="2" t="s">
        <v>223</v>
      </c>
      <c r="D138" s="37"/>
      <c r="E138" s="39"/>
      <c r="F138" s="39" t="n">
        <v>3857446</v>
      </c>
      <c r="G138" s="37" t="n">
        <v>3857446</v>
      </c>
      <c r="H138" s="40" t="n">
        <v>133</v>
      </c>
    </row>
    <row r="139" customFormat="false" ht="12.75" hidden="false" customHeight="false" outlineLevel="0" collapsed="false">
      <c r="A139" s="2" t="n">
        <v>5268</v>
      </c>
      <c r="B139" s="2" t="n">
        <v>5225</v>
      </c>
      <c r="C139" s="2" t="s">
        <v>224</v>
      </c>
      <c r="D139" s="37"/>
      <c r="E139" s="39"/>
      <c r="F139" s="39" t="n">
        <v>3565000</v>
      </c>
      <c r="G139" s="37" t="n">
        <v>3565000</v>
      </c>
      <c r="H139" s="40" t="n">
        <v>134</v>
      </c>
    </row>
    <row r="140" customFormat="false" ht="12.75" hidden="false" customHeight="false" outlineLevel="0" collapsed="false">
      <c r="A140" s="2" t="n">
        <v>8954</v>
      </c>
      <c r="B140" s="2" t="n">
        <v>51593</v>
      </c>
      <c r="C140" s="2" t="s">
        <v>226</v>
      </c>
      <c r="D140" s="37"/>
      <c r="E140" s="39"/>
      <c r="F140" s="39" t="n">
        <v>3531413</v>
      </c>
      <c r="G140" s="37" t="n">
        <v>3531413</v>
      </c>
      <c r="H140" s="40" t="n">
        <v>135</v>
      </c>
    </row>
    <row r="141" customFormat="false" ht="12.75" hidden="false" customHeight="false" outlineLevel="0" collapsed="false">
      <c r="A141" s="2" t="n">
        <v>8098</v>
      </c>
      <c r="B141" s="2" t="n">
        <v>65165</v>
      </c>
      <c r="C141" s="2" t="s">
        <v>227</v>
      </c>
      <c r="D141" s="37" t="n">
        <v>3230000</v>
      </c>
      <c r="E141" s="39"/>
      <c r="F141" s="39" t="n">
        <v>275583</v>
      </c>
      <c r="G141" s="37" t="n">
        <v>3505583</v>
      </c>
      <c r="H141" s="40" t="n">
        <v>136</v>
      </c>
    </row>
    <row r="142" customFormat="false" ht="12.75" hidden="false" customHeight="false" outlineLevel="0" collapsed="false">
      <c r="A142" s="2" t="n">
        <v>7004</v>
      </c>
      <c r="B142" s="2" t="n">
        <v>72441</v>
      </c>
      <c r="C142" s="2" t="s">
        <v>229</v>
      </c>
      <c r="D142" s="37"/>
      <c r="E142" s="39"/>
      <c r="F142" s="39" t="n">
        <v>3435501</v>
      </c>
      <c r="G142" s="37" t="n">
        <v>3435501</v>
      </c>
      <c r="H142" s="40" t="n">
        <v>137</v>
      </c>
    </row>
    <row r="143" customFormat="false" ht="12.75" hidden="false" customHeight="false" outlineLevel="0" collapsed="false">
      <c r="A143" s="2" t="n">
        <v>6836</v>
      </c>
      <c r="B143" s="2" t="n">
        <v>58669</v>
      </c>
      <c r="C143" s="2" t="s">
        <v>230</v>
      </c>
      <c r="D143" s="37" t="n">
        <v>1680000</v>
      </c>
      <c r="E143" s="39"/>
      <c r="F143" s="39" t="n">
        <v>1683079</v>
      </c>
      <c r="G143" s="37" t="n">
        <v>3363079</v>
      </c>
      <c r="H143" s="40" t="n">
        <v>138</v>
      </c>
    </row>
    <row r="144" customFormat="false" ht="12.75" hidden="false" customHeight="false" outlineLevel="0" collapsed="false">
      <c r="A144" s="2" t="n">
        <v>6682</v>
      </c>
      <c r="B144" s="2" t="n">
        <v>62225</v>
      </c>
      <c r="C144" s="2" t="s">
        <v>231</v>
      </c>
      <c r="D144" s="37"/>
      <c r="E144" s="39"/>
      <c r="F144" s="39" t="n">
        <v>3213276</v>
      </c>
      <c r="G144" s="37" t="n">
        <v>3213276</v>
      </c>
      <c r="H144" s="40" t="n">
        <v>139</v>
      </c>
    </row>
    <row r="145" customFormat="false" ht="12.75" hidden="false" customHeight="false" outlineLevel="0" collapsed="false">
      <c r="A145" s="2" t="n">
        <v>5536</v>
      </c>
      <c r="B145" s="2" t="n">
        <v>49115</v>
      </c>
      <c r="C145" s="2" t="s">
        <v>232</v>
      </c>
      <c r="D145" s="37" t="n">
        <v>3200000</v>
      </c>
      <c r="E145" s="39"/>
      <c r="F145" s="39"/>
      <c r="G145" s="37" t="n">
        <v>3200000</v>
      </c>
      <c r="H145" s="40" t="n">
        <v>140</v>
      </c>
    </row>
    <row r="146" customFormat="false" ht="12.75" hidden="false" customHeight="false" outlineLevel="0" collapsed="false">
      <c r="A146" s="2" t="n">
        <v>8485</v>
      </c>
      <c r="B146" s="2" t="n">
        <v>28326</v>
      </c>
      <c r="C146" s="2" t="s">
        <v>233</v>
      </c>
      <c r="D146" s="37"/>
      <c r="E146" s="39"/>
      <c r="F146" s="39" t="n">
        <v>3198766</v>
      </c>
      <c r="G146" s="37" t="n">
        <v>3198766</v>
      </c>
      <c r="H146" s="40" t="n">
        <v>141</v>
      </c>
    </row>
    <row r="147" customFormat="false" ht="12.75" hidden="false" customHeight="false" outlineLevel="0" collapsed="false">
      <c r="A147" s="2" t="n">
        <v>9742</v>
      </c>
      <c r="B147" s="2" t="n">
        <v>98319</v>
      </c>
      <c r="C147" s="2" t="s">
        <v>234</v>
      </c>
      <c r="D147" s="37" t="n">
        <v>3045000</v>
      </c>
      <c r="E147" s="39"/>
      <c r="F147" s="39"/>
      <c r="G147" s="37" t="n">
        <v>3045000</v>
      </c>
      <c r="H147" s="40" t="n">
        <v>142</v>
      </c>
    </row>
    <row r="148" customFormat="false" ht="12.75" hidden="false" customHeight="false" outlineLevel="0" collapsed="false">
      <c r="A148" s="2" t="n">
        <v>5371</v>
      </c>
      <c r="B148" s="2" t="n">
        <v>26146</v>
      </c>
      <c r="C148" s="2" t="s">
        <v>235</v>
      </c>
      <c r="D148" s="37" t="n">
        <v>2760000</v>
      </c>
      <c r="E148" s="39"/>
      <c r="F148" s="39"/>
      <c r="G148" s="37" t="n">
        <v>2760000</v>
      </c>
      <c r="H148" s="40" t="n">
        <v>143</v>
      </c>
    </row>
    <row r="149" customFormat="false" ht="12.75" hidden="false" customHeight="false" outlineLevel="0" collapsed="false">
      <c r="A149" s="2" t="n">
        <v>6485</v>
      </c>
      <c r="B149" s="2" t="n">
        <v>70730</v>
      </c>
      <c r="C149" s="2" t="s">
        <v>236</v>
      </c>
      <c r="D149" s="37"/>
      <c r="E149" s="39"/>
      <c r="F149" s="39" t="n">
        <v>2632313</v>
      </c>
      <c r="G149" s="37" t="n">
        <v>2632313</v>
      </c>
      <c r="H149" s="40" t="n">
        <v>144</v>
      </c>
    </row>
    <row r="150" customFormat="false" ht="12.75" hidden="false" customHeight="false" outlineLevel="0" collapsed="false">
      <c r="A150" s="2" t="n">
        <v>7180</v>
      </c>
      <c r="B150" s="2" t="n">
        <v>55727</v>
      </c>
      <c r="C150" s="2" t="s">
        <v>237</v>
      </c>
      <c r="D150" s="37"/>
      <c r="E150" s="39"/>
      <c r="F150" s="39" t="n">
        <v>2621381</v>
      </c>
      <c r="G150" s="37" t="n">
        <v>2621381</v>
      </c>
      <c r="H150" s="40" t="n">
        <v>145</v>
      </c>
    </row>
    <row r="151" customFormat="false" ht="12.75" hidden="false" customHeight="false" outlineLevel="0" collapsed="false">
      <c r="A151" s="2" t="n">
        <v>6980</v>
      </c>
      <c r="B151" s="2" t="n">
        <v>66682</v>
      </c>
      <c r="C151" s="2" t="s">
        <v>238</v>
      </c>
      <c r="D151" s="37" t="n">
        <v>2615000</v>
      </c>
      <c r="E151" s="39"/>
      <c r="F151" s="39"/>
      <c r="G151" s="37" t="n">
        <v>2615000</v>
      </c>
      <c r="H151" s="40" t="n">
        <v>146</v>
      </c>
    </row>
    <row r="152" customFormat="false" ht="12.75" hidden="false" customHeight="false" outlineLevel="0" collapsed="false">
      <c r="A152" s="2" t="n">
        <v>5067</v>
      </c>
      <c r="B152" s="2" t="n">
        <v>237</v>
      </c>
      <c r="C152" s="2" t="s">
        <v>239</v>
      </c>
      <c r="D152" s="37" t="n">
        <v>1550250</v>
      </c>
      <c r="E152" s="39"/>
      <c r="F152" s="39" t="n">
        <v>867608</v>
      </c>
      <c r="G152" s="37" t="n">
        <v>2417858</v>
      </c>
      <c r="H152" s="40" t="n">
        <v>147</v>
      </c>
    </row>
    <row r="153" customFormat="false" ht="12.75" hidden="false" customHeight="false" outlineLevel="0" collapsed="false">
      <c r="A153" s="2" t="n">
        <v>8066</v>
      </c>
      <c r="B153" s="2" t="n">
        <v>77232</v>
      </c>
      <c r="C153" s="2" t="s">
        <v>240</v>
      </c>
      <c r="D153" s="37" t="n">
        <v>2300000</v>
      </c>
      <c r="E153" s="39"/>
      <c r="F153" s="39"/>
      <c r="G153" s="37" t="n">
        <v>2300000</v>
      </c>
      <c r="H153" s="40" t="n">
        <v>148</v>
      </c>
    </row>
    <row r="154" customFormat="false" ht="12.75" hidden="false" customHeight="false" outlineLevel="0" collapsed="false">
      <c r="A154" s="2" t="n">
        <v>5180</v>
      </c>
      <c r="B154" s="2" t="n">
        <v>2181</v>
      </c>
      <c r="C154" s="2" t="s">
        <v>241</v>
      </c>
      <c r="D154" s="37"/>
      <c r="E154" s="39"/>
      <c r="F154" s="39" t="n">
        <v>2257345</v>
      </c>
      <c r="G154" s="37" t="n">
        <v>2257345</v>
      </c>
      <c r="H154" s="40" t="n">
        <v>149</v>
      </c>
    </row>
    <row r="155" customFormat="false" ht="12.75" hidden="false" customHeight="false" outlineLevel="0" collapsed="false">
      <c r="A155" s="2" t="n">
        <v>6779</v>
      </c>
      <c r="B155" s="2" t="n">
        <v>49006</v>
      </c>
      <c r="C155" s="2" t="s">
        <v>242</v>
      </c>
      <c r="D155" s="37"/>
      <c r="E155" s="39"/>
      <c r="F155" s="39" t="n">
        <v>2207060</v>
      </c>
      <c r="G155" s="37" t="n">
        <v>2207060</v>
      </c>
      <c r="H155" s="40" t="n">
        <v>150</v>
      </c>
    </row>
    <row r="156" customFormat="false" ht="12.75" hidden="false" customHeight="false" outlineLevel="0" collapsed="false">
      <c r="A156" s="2" t="n">
        <v>5160</v>
      </c>
      <c r="B156" s="2" t="n">
        <v>1799</v>
      </c>
      <c r="C156" s="2" t="s">
        <v>243</v>
      </c>
      <c r="D156" s="37" t="n">
        <v>1287500</v>
      </c>
      <c r="E156" s="39"/>
      <c r="F156" s="39" t="n">
        <v>677757</v>
      </c>
      <c r="G156" s="37" t="n">
        <v>1965257</v>
      </c>
      <c r="H156" s="40" t="n">
        <v>151</v>
      </c>
    </row>
    <row r="157" customFormat="false" ht="12.75" hidden="false" customHeight="false" outlineLevel="0" collapsed="false">
      <c r="A157" s="2" t="n">
        <v>9459</v>
      </c>
      <c r="B157" s="2" t="n">
        <v>95307</v>
      </c>
      <c r="C157" s="2" t="s">
        <v>245</v>
      </c>
      <c r="D157" s="37"/>
      <c r="E157" s="39"/>
      <c r="F157" s="39" t="n">
        <v>1888509</v>
      </c>
      <c r="G157" s="37" t="n">
        <v>1888509</v>
      </c>
      <c r="H157" s="40" t="n">
        <v>152</v>
      </c>
    </row>
    <row r="158" customFormat="false" ht="12.75" hidden="false" customHeight="false" outlineLevel="0" collapsed="false">
      <c r="A158" s="2" t="n">
        <v>6725</v>
      </c>
      <c r="B158" s="2" t="n">
        <v>1901</v>
      </c>
      <c r="C158" s="2" t="s">
        <v>247</v>
      </c>
      <c r="D158" s="37"/>
      <c r="E158" s="39"/>
      <c r="F158" s="39" t="n">
        <v>1836044</v>
      </c>
      <c r="G158" s="37" t="n">
        <v>1836044</v>
      </c>
      <c r="H158" s="40" t="n">
        <v>153</v>
      </c>
    </row>
    <row r="159" customFormat="false" ht="12.75" hidden="false" customHeight="false" outlineLevel="0" collapsed="false">
      <c r="A159" s="2" t="n">
        <v>6666</v>
      </c>
      <c r="B159" s="2" t="n">
        <v>1005</v>
      </c>
      <c r="C159" s="2" t="s">
        <v>248</v>
      </c>
      <c r="D159" s="37"/>
      <c r="E159" s="39"/>
      <c r="F159" s="39" t="n">
        <v>1815628</v>
      </c>
      <c r="G159" s="37" t="n">
        <v>1815628</v>
      </c>
      <c r="H159" s="40" t="n">
        <v>154</v>
      </c>
    </row>
    <row r="160" customFormat="false" ht="12.75" hidden="false" customHeight="false" outlineLevel="0" collapsed="false">
      <c r="A160" s="2" t="n">
        <v>5056</v>
      </c>
      <c r="B160" s="2" t="n">
        <v>202</v>
      </c>
      <c r="C160" s="2" t="s">
        <v>249</v>
      </c>
      <c r="D160" s="37"/>
      <c r="E160" s="39"/>
      <c r="F160" s="39" t="n">
        <v>1655000</v>
      </c>
      <c r="G160" s="37" t="n">
        <v>1655000</v>
      </c>
      <c r="H160" s="40" t="n">
        <v>155</v>
      </c>
    </row>
    <row r="161" customFormat="false" ht="12.75" hidden="false" customHeight="false" outlineLevel="0" collapsed="false">
      <c r="A161" s="2" t="n">
        <v>7328</v>
      </c>
      <c r="B161" s="2" t="n">
        <v>77252</v>
      </c>
      <c r="C161" s="2" t="s">
        <v>251</v>
      </c>
      <c r="D161" s="37"/>
      <c r="E161" s="39"/>
      <c r="F161" s="39" t="n">
        <v>1492381</v>
      </c>
      <c r="G161" s="37" t="n">
        <v>1492381</v>
      </c>
      <c r="H161" s="40" t="n">
        <v>156</v>
      </c>
    </row>
    <row r="162" customFormat="false" ht="12.75" hidden="false" customHeight="false" outlineLevel="0" collapsed="false">
      <c r="A162" s="2" t="n">
        <v>6830</v>
      </c>
      <c r="B162" s="2" t="n">
        <v>3078</v>
      </c>
      <c r="C162" s="2" t="s">
        <v>252</v>
      </c>
      <c r="D162" s="37"/>
      <c r="E162" s="39"/>
      <c r="F162" s="39" t="n">
        <v>1476942</v>
      </c>
      <c r="G162" s="37" t="n">
        <v>1476942</v>
      </c>
      <c r="H162" s="40" t="n">
        <v>157</v>
      </c>
    </row>
    <row r="163" customFormat="false" ht="12.75" hidden="false" customHeight="false" outlineLevel="0" collapsed="false">
      <c r="A163" s="2" t="n">
        <v>7125</v>
      </c>
      <c r="B163" s="2" t="n">
        <v>64449</v>
      </c>
      <c r="C163" s="2" t="s">
        <v>254</v>
      </c>
      <c r="D163" s="37"/>
      <c r="E163" s="39"/>
      <c r="F163" s="39" t="n">
        <v>1378693</v>
      </c>
      <c r="G163" s="37" t="n">
        <v>1378693</v>
      </c>
      <c r="H163" s="40" t="n">
        <v>158</v>
      </c>
    </row>
    <row r="164" customFormat="false" ht="12.75" hidden="false" customHeight="false" outlineLevel="0" collapsed="false">
      <c r="A164" s="2" t="n">
        <v>7010</v>
      </c>
      <c r="B164" s="2" t="n">
        <v>34811</v>
      </c>
      <c r="C164" s="2" t="s">
        <v>255</v>
      </c>
      <c r="D164" s="37"/>
      <c r="E164" s="39"/>
      <c r="F164" s="39" t="n">
        <v>1336594</v>
      </c>
      <c r="G164" s="37" t="n">
        <v>1336594</v>
      </c>
      <c r="H164" s="40" t="n">
        <v>159</v>
      </c>
    </row>
    <row r="165" customFormat="false" ht="12.75" hidden="false" customHeight="false" outlineLevel="0" collapsed="false">
      <c r="A165" s="2" t="n">
        <v>9510</v>
      </c>
      <c r="B165" s="2" t="n">
        <v>92260</v>
      </c>
      <c r="C165" s="2" t="s">
        <v>256</v>
      </c>
      <c r="D165" s="37"/>
      <c r="E165" s="39"/>
      <c r="F165" s="39" t="n">
        <v>1253061</v>
      </c>
      <c r="G165" s="37" t="n">
        <v>1253061</v>
      </c>
      <c r="H165" s="40" t="n">
        <v>160</v>
      </c>
    </row>
    <row r="166" customFormat="false" ht="12.75" hidden="false" customHeight="false" outlineLevel="0" collapsed="false">
      <c r="A166" s="2" t="n">
        <v>5559</v>
      </c>
      <c r="B166" s="2" t="n">
        <v>49935</v>
      </c>
      <c r="C166" s="2" t="s">
        <v>257</v>
      </c>
      <c r="D166" s="37"/>
      <c r="E166" s="39"/>
      <c r="F166" s="39" t="n">
        <v>1135420</v>
      </c>
      <c r="G166" s="37" t="n">
        <v>1135420</v>
      </c>
      <c r="H166" s="40" t="n">
        <v>161</v>
      </c>
    </row>
    <row r="167" customFormat="false" ht="12.75" hidden="false" customHeight="false" outlineLevel="0" collapsed="false">
      <c r="A167" s="2" t="n">
        <v>5954</v>
      </c>
      <c r="B167" s="2" t="n">
        <v>61428</v>
      </c>
      <c r="C167" s="2" t="s">
        <v>258</v>
      </c>
      <c r="D167" s="37"/>
      <c r="E167" s="39"/>
      <c r="F167" s="39" t="n">
        <v>1076854</v>
      </c>
      <c r="G167" s="37" t="n">
        <v>1076854</v>
      </c>
      <c r="H167" s="40" t="n">
        <v>162</v>
      </c>
    </row>
    <row r="168" customFormat="false" ht="12.75" hidden="false" customHeight="false" outlineLevel="0" collapsed="false">
      <c r="A168" s="2" t="n">
        <v>5245</v>
      </c>
      <c r="B168" s="2" t="n">
        <v>3947</v>
      </c>
      <c r="C168" s="2" t="s">
        <v>259</v>
      </c>
      <c r="D168" s="37" t="n">
        <v>1070000</v>
      </c>
      <c r="E168" s="39"/>
      <c r="F168" s="39"/>
      <c r="G168" s="37" t="n">
        <v>1070000</v>
      </c>
      <c r="H168" s="40" t="n">
        <v>163</v>
      </c>
    </row>
    <row r="169" customFormat="false" ht="12.75" hidden="false" customHeight="false" outlineLevel="0" collapsed="false">
      <c r="A169" s="2" t="n">
        <v>5730</v>
      </c>
      <c r="B169" s="2" t="n">
        <v>54438</v>
      </c>
      <c r="C169" s="2" t="s">
        <v>260</v>
      </c>
      <c r="D169" s="37" t="n">
        <v>1060000</v>
      </c>
      <c r="E169" s="39"/>
      <c r="F169" s="39"/>
      <c r="G169" s="37" t="n">
        <v>1060000</v>
      </c>
      <c r="H169" s="40" t="n">
        <v>164</v>
      </c>
    </row>
    <row r="170" customFormat="false" ht="12.75" hidden="false" customHeight="false" outlineLevel="0" collapsed="false">
      <c r="A170" s="2" t="n">
        <v>8560</v>
      </c>
      <c r="B170" s="2" t="n">
        <v>74827</v>
      </c>
      <c r="C170" s="2" t="s">
        <v>261</v>
      </c>
      <c r="D170" s="37"/>
      <c r="E170" s="39"/>
      <c r="F170" s="39" t="n">
        <v>1005000</v>
      </c>
      <c r="G170" s="37" t="n">
        <v>1005000</v>
      </c>
      <c r="H170" s="40" t="n">
        <v>165</v>
      </c>
    </row>
    <row r="171" customFormat="false" ht="12.75" hidden="false" customHeight="false" outlineLevel="0" collapsed="false">
      <c r="A171" s="2" t="n">
        <v>8740</v>
      </c>
      <c r="B171" s="2" t="n">
        <v>52109</v>
      </c>
      <c r="C171" s="2" t="s">
        <v>262</v>
      </c>
      <c r="D171" s="37"/>
      <c r="E171" s="39"/>
      <c r="F171" s="39" t="n">
        <v>936926</v>
      </c>
      <c r="G171" s="37" t="n">
        <v>936926</v>
      </c>
      <c r="H171" s="40" t="n">
        <v>166</v>
      </c>
    </row>
    <row r="172" customFormat="false" ht="12.75" hidden="false" customHeight="false" outlineLevel="0" collapsed="false">
      <c r="A172" s="2" t="n">
        <v>8580</v>
      </c>
      <c r="B172" s="2" t="n">
        <v>86886</v>
      </c>
      <c r="C172" s="2" t="s">
        <v>263</v>
      </c>
      <c r="D172" s="37" t="n">
        <v>31</v>
      </c>
      <c r="E172" s="39"/>
      <c r="F172" s="39" t="n">
        <v>906537</v>
      </c>
      <c r="G172" s="37" t="n">
        <v>906568</v>
      </c>
      <c r="H172" s="40" t="n">
        <v>167</v>
      </c>
    </row>
    <row r="173" customFormat="false" ht="12.75" hidden="false" customHeight="false" outlineLevel="0" collapsed="false">
      <c r="A173" s="2" t="n">
        <v>6640</v>
      </c>
      <c r="B173" s="2" t="n">
        <v>64168</v>
      </c>
      <c r="C173" s="2" t="s">
        <v>264</v>
      </c>
      <c r="D173" s="37" t="n">
        <v>324530</v>
      </c>
      <c r="E173" s="39"/>
      <c r="F173" s="39" t="n">
        <v>462030</v>
      </c>
      <c r="G173" s="37" t="n">
        <v>786560</v>
      </c>
      <c r="H173" s="40" t="n">
        <v>168</v>
      </c>
    </row>
    <row r="174" customFormat="false" ht="12.75" hidden="false" customHeight="false" outlineLevel="0" collapsed="false">
      <c r="A174" s="2" t="n">
        <v>6659</v>
      </c>
      <c r="B174" s="2" t="n">
        <v>3089</v>
      </c>
      <c r="C174" s="2" t="s">
        <v>266</v>
      </c>
      <c r="D174" s="37" t="n">
        <v>740500</v>
      </c>
      <c r="E174" s="39"/>
      <c r="F174" s="39"/>
      <c r="G174" s="37" t="n">
        <v>740500</v>
      </c>
      <c r="H174" s="40" t="n">
        <v>169</v>
      </c>
    </row>
    <row r="175" customFormat="false" ht="12.75" hidden="false" customHeight="false" outlineLevel="0" collapsed="false">
      <c r="A175" s="2" t="n">
        <v>5101</v>
      </c>
      <c r="B175" s="2" t="n">
        <v>687</v>
      </c>
      <c r="C175" s="2" t="s">
        <v>267</v>
      </c>
      <c r="D175" s="37" t="n">
        <v>75000</v>
      </c>
      <c r="E175" s="39"/>
      <c r="F175" s="39" t="n">
        <v>650252</v>
      </c>
      <c r="G175" s="37" t="n">
        <v>725252</v>
      </c>
      <c r="H175" s="40" t="n">
        <v>170</v>
      </c>
    </row>
    <row r="176" customFormat="false" ht="12.75" hidden="false" customHeight="false" outlineLevel="0" collapsed="false">
      <c r="A176" s="2" t="n">
        <v>6685</v>
      </c>
      <c r="B176" s="2" t="n">
        <v>66205</v>
      </c>
      <c r="C176" s="2" t="s">
        <v>268</v>
      </c>
      <c r="D176" s="37" t="n">
        <v>150000</v>
      </c>
      <c r="E176" s="39"/>
      <c r="F176" s="39" t="n">
        <v>570000</v>
      </c>
      <c r="G176" s="37" t="n">
        <v>720000</v>
      </c>
      <c r="H176" s="40" t="n">
        <v>171</v>
      </c>
    </row>
    <row r="177" customFormat="false" ht="12.75" hidden="false" customHeight="false" outlineLevel="0" collapsed="false">
      <c r="A177" s="2" t="n">
        <v>7007</v>
      </c>
      <c r="B177" s="2" t="n">
        <v>65372</v>
      </c>
      <c r="C177" s="2" t="s">
        <v>269</v>
      </c>
      <c r="D177" s="37"/>
      <c r="E177" s="39"/>
      <c r="F177" s="39" t="n">
        <v>699000</v>
      </c>
      <c r="G177" s="37" t="n">
        <v>699000</v>
      </c>
      <c r="H177" s="40" t="n">
        <v>172</v>
      </c>
    </row>
    <row r="178" customFormat="false" ht="12.75" hidden="false" customHeight="false" outlineLevel="0" collapsed="false">
      <c r="A178" s="2" t="n">
        <v>8190</v>
      </c>
      <c r="B178" s="2" t="n">
        <v>80111</v>
      </c>
      <c r="C178" s="2" t="s">
        <v>272</v>
      </c>
      <c r="D178" s="37"/>
      <c r="E178" s="39"/>
      <c r="F178" s="39" t="n">
        <v>695000</v>
      </c>
      <c r="G178" s="37" t="n">
        <v>695000</v>
      </c>
      <c r="H178" s="40" t="n">
        <v>173</v>
      </c>
    </row>
    <row r="179" customFormat="false" ht="12.75" hidden="false" customHeight="false" outlineLevel="0" collapsed="false">
      <c r="A179" s="2" t="n">
        <v>8064</v>
      </c>
      <c r="B179" s="2" t="n">
        <v>76530</v>
      </c>
      <c r="C179" s="2" t="s">
        <v>273</v>
      </c>
      <c r="D179" s="37" t="n">
        <v>620000</v>
      </c>
      <c r="E179" s="39"/>
      <c r="F179" s="39"/>
      <c r="G179" s="37" t="n">
        <v>620000</v>
      </c>
      <c r="H179" s="40" t="n">
        <v>174</v>
      </c>
    </row>
    <row r="180" customFormat="false" ht="12.75" hidden="false" customHeight="false" outlineLevel="0" collapsed="false">
      <c r="A180" s="2" t="n">
        <v>8003</v>
      </c>
      <c r="B180" s="2" t="n">
        <v>54292</v>
      </c>
      <c r="C180" s="2" t="s">
        <v>274</v>
      </c>
      <c r="D180" s="37"/>
      <c r="E180" s="39"/>
      <c r="F180" s="39" t="n">
        <v>612000</v>
      </c>
      <c r="G180" s="37" t="n">
        <v>612000</v>
      </c>
      <c r="H180" s="40" t="n">
        <v>175</v>
      </c>
    </row>
    <row r="181" customFormat="false" ht="12.75" hidden="false" customHeight="false" outlineLevel="0" collapsed="false">
      <c r="A181" s="2" t="n">
        <v>5077</v>
      </c>
      <c r="B181" s="2" t="n">
        <v>265</v>
      </c>
      <c r="C181" s="2" t="s">
        <v>275</v>
      </c>
      <c r="D181" s="37"/>
      <c r="E181" s="39"/>
      <c r="F181" s="39" t="n">
        <v>569056</v>
      </c>
      <c r="G181" s="37" t="n">
        <v>569056</v>
      </c>
      <c r="H181" s="40" t="n">
        <v>176</v>
      </c>
    </row>
    <row r="182" customFormat="false" ht="12.75" hidden="false" customHeight="false" outlineLevel="0" collapsed="false">
      <c r="A182" s="2" t="n">
        <v>8315</v>
      </c>
      <c r="B182" s="2" t="n">
        <v>77277</v>
      </c>
      <c r="C182" s="2" t="s">
        <v>276</v>
      </c>
      <c r="D182" s="37"/>
      <c r="E182" s="39"/>
      <c r="F182" s="39" t="n">
        <v>546138</v>
      </c>
      <c r="G182" s="37" t="n">
        <v>546138</v>
      </c>
      <c r="H182" s="40" t="n">
        <v>177</v>
      </c>
    </row>
    <row r="183" customFormat="false" ht="12.75" hidden="false" customHeight="false" outlineLevel="0" collapsed="false">
      <c r="A183" s="2" t="n">
        <v>5011</v>
      </c>
      <c r="B183" s="2" t="n">
        <v>41</v>
      </c>
      <c r="C183" s="2" t="s">
        <v>277</v>
      </c>
      <c r="D183" s="37"/>
      <c r="E183" s="39"/>
      <c r="F183" s="39" t="n">
        <v>424195</v>
      </c>
      <c r="G183" s="37" t="n">
        <v>424195</v>
      </c>
      <c r="H183" s="40" t="n">
        <v>178</v>
      </c>
    </row>
    <row r="184" customFormat="false" ht="12.75" hidden="false" customHeight="false" outlineLevel="0" collapsed="false">
      <c r="A184" s="2" t="n">
        <v>9442</v>
      </c>
      <c r="B184" s="2" t="n">
        <v>30487</v>
      </c>
      <c r="C184" s="2" t="s">
        <v>278</v>
      </c>
      <c r="D184" s="37"/>
      <c r="E184" s="39"/>
      <c r="F184" s="39" t="n">
        <v>420930</v>
      </c>
      <c r="G184" s="37" t="n">
        <v>420930</v>
      </c>
      <c r="H184" s="40" t="n">
        <v>179</v>
      </c>
    </row>
    <row r="185" customFormat="false" ht="12.75" hidden="false" customHeight="false" outlineLevel="0" collapsed="false">
      <c r="A185" s="2" t="n">
        <v>8216</v>
      </c>
      <c r="B185" s="2" t="n">
        <v>80575</v>
      </c>
      <c r="C185" s="2" t="s">
        <v>279</v>
      </c>
      <c r="D185" s="37"/>
      <c r="E185" s="39"/>
      <c r="F185" s="39" t="n">
        <v>407658</v>
      </c>
      <c r="G185" s="37" t="n">
        <v>407658</v>
      </c>
      <c r="H185" s="40" t="n">
        <v>180</v>
      </c>
    </row>
    <row r="186" customFormat="false" ht="12.75" hidden="false" customHeight="false" outlineLevel="0" collapsed="false">
      <c r="A186" s="2" t="n">
        <v>8217</v>
      </c>
      <c r="B186" s="2" t="n">
        <v>30281</v>
      </c>
      <c r="C186" s="2" t="s">
        <v>280</v>
      </c>
      <c r="D186" s="37"/>
      <c r="E186" s="39"/>
      <c r="F186" s="39" t="n">
        <v>389571</v>
      </c>
      <c r="G186" s="37" t="n">
        <v>389571</v>
      </c>
      <c r="H186" s="40" t="n">
        <v>181</v>
      </c>
    </row>
    <row r="187" customFormat="false" ht="12.75" hidden="false" customHeight="false" outlineLevel="0" collapsed="false">
      <c r="A187" s="2" t="n">
        <v>5653</v>
      </c>
      <c r="B187" s="2" t="n">
        <v>51521</v>
      </c>
      <c r="C187" s="2" t="s">
        <v>281</v>
      </c>
      <c r="D187" s="37"/>
      <c r="E187" s="39"/>
      <c r="F187" s="39" t="n">
        <v>389486</v>
      </c>
      <c r="G187" s="37" t="n">
        <v>389486</v>
      </c>
      <c r="H187" s="40" t="n">
        <v>182</v>
      </c>
    </row>
    <row r="188" customFormat="false" ht="12.75" hidden="false" customHeight="false" outlineLevel="0" collapsed="false">
      <c r="A188" s="2" t="n">
        <v>8281</v>
      </c>
      <c r="B188" s="2" t="n">
        <v>53238</v>
      </c>
      <c r="C188" s="2" t="s">
        <v>282</v>
      </c>
      <c r="D188" s="37"/>
      <c r="E188" s="39"/>
      <c r="F188" s="39" t="n">
        <v>385000</v>
      </c>
      <c r="G188" s="37" t="n">
        <v>385000</v>
      </c>
      <c r="H188" s="40" t="n">
        <v>183</v>
      </c>
    </row>
    <row r="189" customFormat="false" ht="12.75" hidden="false" customHeight="false" outlineLevel="0" collapsed="false">
      <c r="A189" s="2" t="n">
        <v>5792</v>
      </c>
      <c r="B189" s="2" t="n">
        <v>56039</v>
      </c>
      <c r="C189" s="2" t="s">
        <v>283</v>
      </c>
      <c r="D189" s="37"/>
      <c r="E189" s="39"/>
      <c r="F189" s="39" t="n">
        <v>372893</v>
      </c>
      <c r="G189" s="37" t="n">
        <v>372893</v>
      </c>
      <c r="H189" s="40" t="n">
        <v>184</v>
      </c>
    </row>
    <row r="190" customFormat="false" ht="12.75" hidden="false" customHeight="false" outlineLevel="0" collapsed="false">
      <c r="A190" s="2" t="n">
        <v>7461</v>
      </c>
      <c r="B190" s="2" t="n">
        <v>2289</v>
      </c>
      <c r="C190" s="2" t="s">
        <v>284</v>
      </c>
      <c r="D190" s="37"/>
      <c r="E190" s="39"/>
      <c r="F190" s="39" t="n">
        <v>356150</v>
      </c>
      <c r="G190" s="37" t="n">
        <v>356150</v>
      </c>
      <c r="H190" s="40" t="n">
        <v>185</v>
      </c>
    </row>
    <row r="191" customFormat="false" ht="12.75" hidden="false" customHeight="false" outlineLevel="0" collapsed="false">
      <c r="A191" s="2" t="n">
        <v>5337</v>
      </c>
      <c r="B191" s="2" t="n">
        <v>11175</v>
      </c>
      <c r="C191" s="2" t="s">
        <v>285</v>
      </c>
      <c r="D191" s="37"/>
      <c r="E191" s="39" t="n">
        <v>300000</v>
      </c>
      <c r="F191" s="39" t="n">
        <v>55855</v>
      </c>
      <c r="G191" s="37" t="n">
        <v>355855</v>
      </c>
      <c r="H191" s="40" t="n">
        <v>186</v>
      </c>
    </row>
    <row r="192" customFormat="false" ht="12.75" hidden="false" customHeight="false" outlineLevel="0" collapsed="false">
      <c r="A192" s="2" t="n">
        <v>7445</v>
      </c>
      <c r="B192" s="2" t="n">
        <v>56630</v>
      </c>
      <c r="C192" s="2" t="s">
        <v>286</v>
      </c>
      <c r="D192" s="37"/>
      <c r="E192" s="39"/>
      <c r="F192" s="39" t="n">
        <v>346793</v>
      </c>
      <c r="G192" s="37" t="n">
        <v>346793</v>
      </c>
      <c r="H192" s="40" t="n">
        <v>187</v>
      </c>
    </row>
    <row r="193" customFormat="false" ht="12.75" hidden="false" customHeight="false" outlineLevel="0" collapsed="false">
      <c r="A193" s="2" t="n">
        <v>5140</v>
      </c>
      <c r="B193" s="2" t="n">
        <v>1238</v>
      </c>
      <c r="C193" s="2" t="s">
        <v>287</v>
      </c>
      <c r="D193" s="37" t="n">
        <v>339500</v>
      </c>
      <c r="E193" s="39"/>
      <c r="F193" s="39"/>
      <c r="G193" s="37" t="n">
        <v>339500</v>
      </c>
      <c r="H193" s="40" t="n">
        <v>188</v>
      </c>
    </row>
    <row r="194" customFormat="false" ht="12.75" hidden="false" customHeight="false" outlineLevel="0" collapsed="false">
      <c r="A194" s="2" t="n">
        <v>8369</v>
      </c>
      <c r="B194" s="2" t="n">
        <v>58009</v>
      </c>
      <c r="C194" s="2" t="s">
        <v>288</v>
      </c>
      <c r="D194" s="37"/>
      <c r="E194" s="39"/>
      <c r="F194" s="39" t="n">
        <v>299290</v>
      </c>
      <c r="G194" s="37" t="n">
        <v>299290</v>
      </c>
      <c r="H194" s="40" t="n">
        <v>189</v>
      </c>
    </row>
    <row r="195" customFormat="false" ht="12.75" hidden="false" customHeight="false" outlineLevel="0" collapsed="false">
      <c r="A195" s="2" t="n">
        <v>9655</v>
      </c>
      <c r="B195" s="2" t="n">
        <v>826</v>
      </c>
      <c r="C195" s="2" t="s">
        <v>289</v>
      </c>
      <c r="D195" s="37"/>
      <c r="E195" s="39"/>
      <c r="F195" s="39" t="n">
        <v>291780</v>
      </c>
      <c r="G195" s="37" t="n">
        <v>291780</v>
      </c>
      <c r="H195" s="40" t="n">
        <v>190</v>
      </c>
    </row>
    <row r="196" customFormat="false" ht="12.75" hidden="false" customHeight="false" outlineLevel="0" collapsed="false">
      <c r="A196" s="2" t="n">
        <v>5301</v>
      </c>
      <c r="B196" s="2" t="n">
        <v>6198</v>
      </c>
      <c r="C196" s="2" t="s">
        <v>290</v>
      </c>
      <c r="D196" s="37"/>
      <c r="E196" s="39"/>
      <c r="F196" s="39" t="n">
        <v>289500</v>
      </c>
      <c r="G196" s="37" t="n">
        <v>289500</v>
      </c>
      <c r="H196" s="40" t="n">
        <v>191</v>
      </c>
    </row>
    <row r="197" customFormat="false" ht="12.75" hidden="false" customHeight="false" outlineLevel="0" collapsed="false">
      <c r="A197" s="2" t="n">
        <v>5213</v>
      </c>
      <c r="B197" s="2" t="n">
        <v>2846</v>
      </c>
      <c r="C197" s="2" t="s">
        <v>291</v>
      </c>
      <c r="D197" s="37"/>
      <c r="E197" s="39"/>
      <c r="F197" s="39" t="n">
        <v>265000</v>
      </c>
      <c r="G197" s="37" t="n">
        <v>265000</v>
      </c>
      <c r="H197" s="40" t="n">
        <v>192</v>
      </c>
    </row>
    <row r="198" customFormat="false" ht="12.75" hidden="false" customHeight="false" outlineLevel="0" collapsed="false">
      <c r="A198" s="2" t="n">
        <v>6622</v>
      </c>
      <c r="B198" s="2" t="n">
        <v>193</v>
      </c>
      <c r="C198" s="2" t="s">
        <v>292</v>
      </c>
      <c r="D198" s="37"/>
      <c r="E198" s="39"/>
      <c r="F198" s="39" t="n">
        <v>248000</v>
      </c>
      <c r="G198" s="37" t="n">
        <v>248000</v>
      </c>
      <c r="H198" s="40" t="n">
        <v>193</v>
      </c>
    </row>
    <row r="199" customFormat="false" ht="12.75" hidden="false" customHeight="false" outlineLevel="0" collapsed="false">
      <c r="A199" s="2" t="n">
        <v>6972</v>
      </c>
      <c r="B199" s="2" t="n">
        <v>53782</v>
      </c>
      <c r="C199" s="2" t="s">
        <v>293</v>
      </c>
      <c r="D199" s="37"/>
      <c r="E199" s="39"/>
      <c r="F199" s="39" t="n">
        <v>191298</v>
      </c>
      <c r="G199" s="37" t="n">
        <v>191298</v>
      </c>
      <c r="H199" s="40" t="n">
        <v>194</v>
      </c>
    </row>
    <row r="200" customFormat="false" ht="12.75" hidden="false" customHeight="false" outlineLevel="0" collapsed="false">
      <c r="A200" s="2" t="n">
        <v>6710</v>
      </c>
      <c r="B200" s="2" t="n">
        <v>55947</v>
      </c>
      <c r="C200" s="2" t="s">
        <v>294</v>
      </c>
      <c r="D200" s="37"/>
      <c r="E200" s="39"/>
      <c r="F200" s="39" t="n">
        <v>189278</v>
      </c>
      <c r="G200" s="37" t="n">
        <v>189278</v>
      </c>
      <c r="H200" s="40" t="n">
        <v>195</v>
      </c>
    </row>
    <row r="201" customFormat="false" ht="12.75" hidden="false" customHeight="false" outlineLevel="0" collapsed="false">
      <c r="A201" s="2" t="n">
        <v>6966</v>
      </c>
      <c r="B201" s="2" t="n">
        <v>1709</v>
      </c>
      <c r="C201" s="2" t="s">
        <v>295</v>
      </c>
      <c r="D201" s="37"/>
      <c r="E201" s="39"/>
      <c r="F201" s="39" t="n">
        <v>172061</v>
      </c>
      <c r="G201" s="37" t="n">
        <v>172061</v>
      </c>
      <c r="H201" s="40" t="n">
        <v>196</v>
      </c>
    </row>
    <row r="202" customFormat="false" ht="12.75" hidden="false" customHeight="false" outlineLevel="0" collapsed="false">
      <c r="A202" s="2" t="n">
        <v>8298</v>
      </c>
      <c r="B202" s="2" t="n">
        <v>49992</v>
      </c>
      <c r="C202" s="2" t="s">
        <v>296</v>
      </c>
      <c r="D202" s="37"/>
      <c r="E202" s="39"/>
      <c r="F202" s="39" t="n">
        <v>168366</v>
      </c>
      <c r="G202" s="37" t="n">
        <v>168366</v>
      </c>
      <c r="H202" s="40" t="n">
        <v>197</v>
      </c>
    </row>
    <row r="203" customFormat="false" ht="12.75" hidden="false" customHeight="false" outlineLevel="0" collapsed="false">
      <c r="A203" s="2" t="n">
        <v>5045</v>
      </c>
      <c r="B203" s="2" t="n">
        <v>169</v>
      </c>
      <c r="C203" s="2" t="s">
        <v>298</v>
      </c>
      <c r="D203" s="37"/>
      <c r="E203" s="39"/>
      <c r="F203" s="39" t="n">
        <v>165000</v>
      </c>
      <c r="G203" s="37" t="n">
        <v>165000</v>
      </c>
      <c r="H203" s="40" t="n">
        <v>198</v>
      </c>
    </row>
    <row r="204" customFormat="false" ht="12.75" hidden="false" customHeight="false" outlineLevel="0" collapsed="false">
      <c r="A204" s="2" t="n">
        <v>6812</v>
      </c>
      <c r="B204" s="2" t="n">
        <v>1763</v>
      </c>
      <c r="C204" s="2" t="s">
        <v>299</v>
      </c>
      <c r="D204" s="37"/>
      <c r="E204" s="39"/>
      <c r="F204" s="39" t="n">
        <v>163500</v>
      </c>
      <c r="G204" s="37" t="n">
        <v>163500</v>
      </c>
      <c r="H204" s="40" t="n">
        <v>199</v>
      </c>
    </row>
    <row r="205" customFormat="false" ht="12.75" hidden="false" customHeight="false" outlineLevel="0" collapsed="false">
      <c r="A205" s="2" t="n">
        <v>8297</v>
      </c>
      <c r="B205" s="2" t="n">
        <v>75073</v>
      </c>
      <c r="C205" s="2" t="s">
        <v>301</v>
      </c>
      <c r="D205" s="37" t="n">
        <v>155000</v>
      </c>
      <c r="E205" s="39"/>
      <c r="F205" s="39"/>
      <c r="G205" s="37" t="n">
        <v>155000</v>
      </c>
      <c r="H205" s="40" t="n">
        <v>200</v>
      </c>
    </row>
    <row r="206" customFormat="false" ht="12.75" hidden="false" customHeight="false" outlineLevel="0" collapsed="false">
      <c r="A206" s="2" t="n">
        <v>5112</v>
      </c>
      <c r="B206" s="2" t="n">
        <v>881</v>
      </c>
      <c r="C206" s="2" t="s">
        <v>302</v>
      </c>
      <c r="D206" s="37"/>
      <c r="E206" s="39"/>
      <c r="F206" s="39" t="n">
        <v>144930</v>
      </c>
      <c r="G206" s="37" t="n">
        <v>144930</v>
      </c>
      <c r="H206" s="40" t="n">
        <v>201</v>
      </c>
    </row>
    <row r="207" customFormat="false" ht="12.75" hidden="false" customHeight="false" outlineLevel="0" collapsed="false">
      <c r="A207" s="2" t="n">
        <v>5986</v>
      </c>
      <c r="B207" s="2" t="n">
        <v>62604</v>
      </c>
      <c r="C207" s="2" t="s">
        <v>303</v>
      </c>
      <c r="D207" s="37"/>
      <c r="E207" s="39"/>
      <c r="F207" s="39" t="n">
        <v>141593</v>
      </c>
      <c r="G207" s="37" t="n">
        <v>141593</v>
      </c>
      <c r="H207" s="40" t="n">
        <v>202</v>
      </c>
    </row>
    <row r="208" customFormat="false" ht="12.75" hidden="false" customHeight="false" outlineLevel="0" collapsed="false">
      <c r="A208" s="2" t="n">
        <v>6660</v>
      </c>
      <c r="B208" s="2" t="n">
        <v>5444</v>
      </c>
      <c r="C208" s="2" t="s">
        <v>305</v>
      </c>
      <c r="D208" s="37"/>
      <c r="E208" s="39"/>
      <c r="F208" s="39" t="n">
        <v>132218</v>
      </c>
      <c r="G208" s="37" t="n">
        <v>132218</v>
      </c>
      <c r="H208" s="40" t="n">
        <v>203</v>
      </c>
    </row>
    <row r="209" customFormat="false" ht="12.75" hidden="false" customHeight="false" outlineLevel="0" collapsed="false">
      <c r="A209" s="2" t="n">
        <v>6885</v>
      </c>
      <c r="B209" s="2" t="n">
        <v>74533</v>
      </c>
      <c r="C209" s="2" t="s">
        <v>306</v>
      </c>
      <c r="D209" s="37"/>
      <c r="E209" s="39"/>
      <c r="F209" s="39" t="n">
        <v>124481</v>
      </c>
      <c r="G209" s="37" t="n">
        <v>124481</v>
      </c>
      <c r="H209" s="40" t="n">
        <v>204</v>
      </c>
    </row>
    <row r="210" customFormat="false" ht="12.75" hidden="false" customHeight="false" outlineLevel="0" collapsed="false">
      <c r="A210" s="2" t="n">
        <v>5026</v>
      </c>
      <c r="B210" s="2" t="n">
        <v>118</v>
      </c>
      <c r="C210" s="2" t="s">
        <v>307</v>
      </c>
      <c r="D210" s="37"/>
      <c r="E210" s="39"/>
      <c r="F210" s="39" t="n">
        <v>121556</v>
      </c>
      <c r="G210" s="37" t="n">
        <v>121556</v>
      </c>
      <c r="H210" s="40" t="n">
        <v>205</v>
      </c>
    </row>
    <row r="211" customFormat="false" ht="12.75" hidden="false" customHeight="false" outlineLevel="0" collapsed="false">
      <c r="A211" s="2" t="n">
        <v>7216</v>
      </c>
      <c r="B211" s="2" t="n">
        <v>72509</v>
      </c>
      <c r="C211" s="2" t="s">
        <v>308</v>
      </c>
      <c r="D211" s="37"/>
      <c r="E211" s="39"/>
      <c r="F211" s="39" t="n">
        <v>120562</v>
      </c>
      <c r="G211" s="37" t="n">
        <v>120562</v>
      </c>
      <c r="H211" s="40" t="n">
        <v>206</v>
      </c>
    </row>
    <row r="212" customFormat="false" ht="12.75" hidden="false" customHeight="false" outlineLevel="0" collapsed="false">
      <c r="A212" s="2" t="n">
        <v>7219</v>
      </c>
      <c r="B212" s="2" t="n">
        <v>66874</v>
      </c>
      <c r="C212" s="2" t="s">
        <v>309</v>
      </c>
      <c r="D212" s="37"/>
      <c r="E212" s="39"/>
      <c r="F212" s="39" t="n">
        <v>115000</v>
      </c>
      <c r="G212" s="37" t="n">
        <v>115000</v>
      </c>
      <c r="H212" s="40" t="n">
        <v>207</v>
      </c>
    </row>
    <row r="213" customFormat="false" ht="12.75" hidden="false" customHeight="false" outlineLevel="0" collapsed="false">
      <c r="A213" s="2" t="n">
        <v>6959</v>
      </c>
      <c r="B213" s="2" t="n">
        <v>71096</v>
      </c>
      <c r="C213" s="2" t="s">
        <v>310</v>
      </c>
      <c r="D213" s="37"/>
      <c r="E213" s="39"/>
      <c r="F213" s="39" t="n">
        <v>98379</v>
      </c>
      <c r="G213" s="37" t="n">
        <v>98379</v>
      </c>
      <c r="H213" s="40" t="n">
        <v>208</v>
      </c>
    </row>
    <row r="214" customFormat="false" ht="12.75" hidden="false" customHeight="false" outlineLevel="0" collapsed="false">
      <c r="A214" s="2" t="n">
        <v>7442</v>
      </c>
      <c r="B214" s="2" t="n">
        <v>2970</v>
      </c>
      <c r="C214" s="2" t="s">
        <v>311</v>
      </c>
      <c r="D214" s="37"/>
      <c r="E214" s="39"/>
      <c r="F214" s="39" t="n">
        <v>94000</v>
      </c>
      <c r="G214" s="37" t="n">
        <v>94000</v>
      </c>
      <c r="H214" s="40" t="n">
        <v>209</v>
      </c>
    </row>
    <row r="215" customFormat="false" ht="12.75" hidden="false" customHeight="false" outlineLevel="0" collapsed="false">
      <c r="A215" s="2" t="n">
        <v>5658</v>
      </c>
      <c r="B215" s="2" t="n">
        <v>51880</v>
      </c>
      <c r="C215" s="2" t="s">
        <v>312</v>
      </c>
      <c r="D215" s="37"/>
      <c r="E215" s="39"/>
      <c r="F215" s="39" t="n">
        <v>74568</v>
      </c>
      <c r="G215" s="37" t="n">
        <v>74568</v>
      </c>
      <c r="H215" s="40" t="n">
        <v>210</v>
      </c>
    </row>
    <row r="216" customFormat="false" ht="12.75" hidden="false" customHeight="false" outlineLevel="0" collapsed="false">
      <c r="A216" s="2" t="n">
        <v>5495</v>
      </c>
      <c r="B216" s="2" t="n">
        <v>46565</v>
      </c>
      <c r="C216" s="2" t="s">
        <v>314</v>
      </c>
      <c r="D216" s="37"/>
      <c r="E216" s="39"/>
      <c r="F216" s="39" t="n">
        <v>74310</v>
      </c>
      <c r="G216" s="37" t="n">
        <v>74310</v>
      </c>
      <c r="H216" s="40" t="n">
        <v>211</v>
      </c>
    </row>
    <row r="217" customFormat="false" ht="12.75" hidden="false" customHeight="false" outlineLevel="0" collapsed="false">
      <c r="A217" s="2" t="n">
        <v>5648</v>
      </c>
      <c r="B217" s="2" t="n">
        <v>51275</v>
      </c>
      <c r="C217" s="2" t="s">
        <v>316</v>
      </c>
      <c r="D217" s="37"/>
      <c r="E217" s="39"/>
      <c r="F217" s="39" t="n">
        <v>71500</v>
      </c>
      <c r="G217" s="37" t="n">
        <v>71500</v>
      </c>
      <c r="H217" s="40" t="n">
        <v>212</v>
      </c>
    </row>
    <row r="218" customFormat="false" ht="12.75" hidden="false" customHeight="false" outlineLevel="0" collapsed="false">
      <c r="A218" s="2" t="n">
        <v>7089</v>
      </c>
      <c r="B218" s="2" t="n">
        <v>504</v>
      </c>
      <c r="C218" s="2" t="s">
        <v>317</v>
      </c>
      <c r="D218" s="37"/>
      <c r="E218" s="39"/>
      <c r="F218" s="39" t="n">
        <v>60000</v>
      </c>
      <c r="G218" s="37" t="n">
        <v>60000</v>
      </c>
      <c r="H218" s="40" t="n">
        <v>213</v>
      </c>
    </row>
    <row r="219" customFormat="false" ht="12.75" hidden="false" customHeight="false" outlineLevel="0" collapsed="false">
      <c r="A219" s="2" t="n">
        <v>6686</v>
      </c>
      <c r="B219" s="2" t="n">
        <v>2905</v>
      </c>
      <c r="C219" s="2" t="s">
        <v>319</v>
      </c>
      <c r="D219" s="37"/>
      <c r="E219" s="39"/>
      <c r="F219" s="39" t="n">
        <v>55000</v>
      </c>
      <c r="G219" s="37" t="n">
        <v>55000</v>
      </c>
      <c r="H219" s="40" t="n">
        <v>214</v>
      </c>
    </row>
    <row r="220" customFormat="false" ht="12.75" hidden="false" customHeight="false" outlineLevel="0" collapsed="false">
      <c r="A220" s="2" t="n">
        <v>6670</v>
      </c>
      <c r="B220" s="2" t="n">
        <v>11187</v>
      </c>
      <c r="C220" s="2" t="s">
        <v>320</v>
      </c>
      <c r="D220" s="37"/>
      <c r="E220" s="39"/>
      <c r="F220" s="39" t="n">
        <v>54000</v>
      </c>
      <c r="G220" s="37" t="n">
        <v>54000</v>
      </c>
      <c r="H220" s="40" t="n">
        <v>215</v>
      </c>
    </row>
    <row r="221" customFormat="false" ht="12.75" hidden="false" customHeight="false" outlineLevel="0" collapsed="false">
      <c r="A221" s="2" t="n">
        <v>7118</v>
      </c>
      <c r="B221" s="2" t="n">
        <v>53244</v>
      </c>
      <c r="C221" s="2" t="s">
        <v>321</v>
      </c>
      <c r="D221" s="37"/>
      <c r="E221" s="39"/>
      <c r="F221" s="39" t="n">
        <v>37485</v>
      </c>
      <c r="G221" s="37" t="n">
        <v>37485</v>
      </c>
      <c r="H221" s="40" t="n">
        <v>216</v>
      </c>
    </row>
    <row r="222" customFormat="false" ht="12.75" hidden="false" customHeight="false" outlineLevel="0" collapsed="false">
      <c r="A222" s="2" t="n">
        <v>5870</v>
      </c>
      <c r="B222" s="2" t="n">
        <v>58177</v>
      </c>
      <c r="C222" s="2" t="s">
        <v>322</v>
      </c>
      <c r="D222" s="37"/>
      <c r="E222" s="39"/>
      <c r="F222" s="39" t="n">
        <v>37000</v>
      </c>
      <c r="G222" s="37" t="n">
        <v>37000</v>
      </c>
      <c r="H222" s="40" t="n">
        <v>217</v>
      </c>
    </row>
    <row r="223" customFormat="false" ht="12.75" hidden="false" customHeight="false" outlineLevel="0" collapsed="false">
      <c r="A223" s="2" t="n">
        <v>5246</v>
      </c>
      <c r="B223" s="2" t="n">
        <v>3977</v>
      </c>
      <c r="C223" s="2" t="s">
        <v>323</v>
      </c>
      <c r="D223" s="37"/>
      <c r="E223" s="39"/>
      <c r="F223" s="39" t="n">
        <v>30000</v>
      </c>
      <c r="G223" s="37" t="n">
        <v>30000</v>
      </c>
      <c r="H223" s="40" t="n">
        <v>218</v>
      </c>
    </row>
    <row r="224" customFormat="false" ht="12.75" hidden="false" customHeight="false" outlineLevel="0" collapsed="false">
      <c r="A224" s="2" t="n">
        <v>8286</v>
      </c>
      <c r="B224" s="2" t="n">
        <v>77150</v>
      </c>
      <c r="C224" s="2" t="s">
        <v>324</v>
      </c>
      <c r="D224" s="37"/>
      <c r="E224" s="39"/>
      <c r="F224" s="39" t="n">
        <v>16400</v>
      </c>
      <c r="G224" s="37" t="n">
        <v>16400</v>
      </c>
      <c r="H224" s="40" t="n">
        <v>219</v>
      </c>
    </row>
    <row r="225" customFormat="false" ht="12.75" hidden="false" customHeight="false" outlineLevel="0" collapsed="false">
      <c r="A225" s="2" t="n">
        <v>5784</v>
      </c>
      <c r="B225" s="2" t="n">
        <v>55915</v>
      </c>
      <c r="C225" s="2" t="s">
        <v>325</v>
      </c>
      <c r="D225" s="37"/>
      <c r="E225" s="39"/>
      <c r="F225" s="39" t="n">
        <v>10000</v>
      </c>
      <c r="G225" s="37" t="n">
        <v>10000</v>
      </c>
      <c r="H225" s="40" t="n">
        <v>220</v>
      </c>
    </row>
    <row r="226" customFormat="false" ht="12.75" hidden="false" customHeight="false" outlineLevel="0" collapsed="false">
      <c r="A226" s="2" t="n">
        <v>5134</v>
      </c>
      <c r="B226" s="2" t="n">
        <v>1163</v>
      </c>
      <c r="C226" s="2" t="s">
        <v>326</v>
      </c>
      <c r="D226" s="37"/>
      <c r="E226" s="39"/>
      <c r="F226" s="39" t="n">
        <v>10000</v>
      </c>
      <c r="G226" s="37" t="n">
        <v>10000</v>
      </c>
      <c r="H226" s="40" t="n">
        <v>221</v>
      </c>
    </row>
    <row r="227" customFormat="false" ht="12.75" hidden="false" customHeight="false" outlineLevel="0" collapsed="false">
      <c r="A227" s="2" t="n">
        <v>6776</v>
      </c>
      <c r="B227" s="2" t="n">
        <v>36857</v>
      </c>
      <c r="C227" s="2" t="s">
        <v>327</v>
      </c>
      <c r="D227" s="37"/>
      <c r="E227" s="39"/>
      <c r="F227" s="39" t="n">
        <v>10000</v>
      </c>
      <c r="G227" s="37" t="n">
        <v>10000</v>
      </c>
      <c r="H227" s="40" t="n">
        <v>222</v>
      </c>
    </row>
    <row r="228" customFormat="false" ht="12.75" hidden="false" customHeight="false" outlineLevel="0" collapsed="false">
      <c r="A228" s="2" t="n">
        <v>5046</v>
      </c>
      <c r="B228" s="2" t="n">
        <v>171</v>
      </c>
      <c r="C228" s="2" t="s">
        <v>328</v>
      </c>
      <c r="D228" s="37"/>
      <c r="E228" s="39"/>
      <c r="F228" s="39" t="n">
        <v>10000</v>
      </c>
      <c r="G228" s="37" t="n">
        <v>10000</v>
      </c>
      <c r="H228" s="40" t="n">
        <v>223</v>
      </c>
    </row>
    <row r="229" customFormat="false" ht="12.75" hidden="false" customHeight="false" outlineLevel="0" collapsed="false">
      <c r="A229" s="2" t="n">
        <v>5038</v>
      </c>
      <c r="B229" s="2" t="n">
        <v>154</v>
      </c>
      <c r="C229" s="2" t="s">
        <v>329</v>
      </c>
      <c r="D229" s="37"/>
      <c r="E229" s="39"/>
      <c r="F229" s="39" t="n">
        <v>5132</v>
      </c>
      <c r="G229" s="37" t="n">
        <v>5132</v>
      </c>
      <c r="H229" s="40" t="n">
        <v>224</v>
      </c>
    </row>
    <row r="230" customFormat="false" ht="12.75" hidden="false" customHeight="false" outlineLevel="0" collapsed="false">
      <c r="A230" s="2" t="n">
        <v>8329</v>
      </c>
      <c r="B230" s="2" t="n">
        <v>26536</v>
      </c>
      <c r="C230" s="2" t="s">
        <v>334</v>
      </c>
      <c r="D230" s="37"/>
      <c r="E230" s="39"/>
      <c r="F230" s="39" t="n">
        <v>5000</v>
      </c>
      <c r="G230" s="37" t="n">
        <v>5000</v>
      </c>
      <c r="H230" s="40" t="n">
        <v>225</v>
      </c>
    </row>
    <row r="231" customFormat="false" ht="12.75" hidden="false" customHeight="false" outlineLevel="0" collapsed="false">
      <c r="A231" s="2" t="n">
        <v>6998</v>
      </c>
      <c r="B231" s="2" t="n">
        <v>2160</v>
      </c>
      <c r="C231" s="2" t="s">
        <v>336</v>
      </c>
      <c r="D231" s="37"/>
      <c r="E231" s="39"/>
      <c r="F231" s="39" t="n">
        <v>5000</v>
      </c>
      <c r="G231" s="37" t="n">
        <v>5000</v>
      </c>
      <c r="H231" s="40" t="n">
        <v>226</v>
      </c>
    </row>
    <row r="232" customFormat="false" ht="12.75" hidden="false" customHeight="false" outlineLevel="0" collapsed="false">
      <c r="A232" s="2" t="n">
        <v>6827</v>
      </c>
      <c r="B232" s="2" t="n">
        <v>5310</v>
      </c>
      <c r="C232" s="2" t="s">
        <v>337</v>
      </c>
      <c r="D232" s="37"/>
      <c r="E232" s="39"/>
      <c r="F232" s="39" t="n">
        <v>4625</v>
      </c>
      <c r="G232" s="37" t="n">
        <v>4625</v>
      </c>
      <c r="H232" s="40" t="n">
        <v>227</v>
      </c>
    </row>
    <row r="233" customFormat="false" ht="12.75" hidden="false" customHeight="false" outlineLevel="0" collapsed="false">
      <c r="A233" s="41" t="s">
        <v>4008</v>
      </c>
      <c r="B233" s="42"/>
      <c r="C233" s="42"/>
      <c r="D233" s="43" t="n">
        <v>29979684528</v>
      </c>
      <c r="E233" s="44" t="n">
        <v>1763849000</v>
      </c>
      <c r="F233" s="44" t="n">
        <v>2289309229</v>
      </c>
      <c r="G233" s="43" t="n">
        <v>34032842757</v>
      </c>
      <c r="H233" s="3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27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H19" activeCellId="0" sqref="H19"/>
    </sheetView>
  </sheetViews>
  <sheetFormatPr defaultColWidth="14.5625" defaultRowHeight="12.75" customHeight="true" zeroHeight="false" outlineLevelRow="0" outlineLevelCol="0"/>
  <cols>
    <col collapsed="false" customWidth="true" hidden="false" outlineLevel="0" max="1" min="1" style="0" width="21.56"/>
    <col collapsed="false" customWidth="true" hidden="false" outlineLevel="0" max="2" min="2" style="0" width="10.71"/>
    <col collapsed="false" customWidth="true" hidden="false" outlineLevel="0" max="3" min="3" style="0" width="76.99"/>
    <col collapsed="false" customWidth="true" hidden="false" outlineLevel="0" max="4" min="4" style="0" width="11.28"/>
    <col collapsed="false" customWidth="true" hidden="false" outlineLevel="0" max="5" min="5" style="0" width="12.28"/>
    <col collapsed="false" customWidth="true" hidden="false" outlineLevel="0" max="6" min="6" style="0" width="14.28"/>
    <col collapsed="false" customWidth="true" hidden="false" outlineLevel="0" max="7" min="7" style="0" width="12.28"/>
    <col collapsed="false" customWidth="true" hidden="false" outlineLevel="0" max="8" min="8" style="0" width="7.7"/>
  </cols>
  <sheetData>
    <row r="1" customFormat="false" ht="12.75" hidden="false" customHeight="false" outlineLevel="0" collapsed="false">
      <c r="A1" s="33" t="s">
        <v>3999</v>
      </c>
      <c r="B1" s="34" t="s">
        <v>4000</v>
      </c>
    </row>
    <row r="2" customFormat="false" ht="12.75" hidden="false" customHeight="false" outlineLevel="0" collapsed="false">
      <c r="A2" s="33" t="s">
        <v>4001</v>
      </c>
      <c r="B2" s="33" t="s">
        <v>4010</v>
      </c>
    </row>
    <row r="4" customFormat="false" ht="12.75" hidden="false" customHeight="false" outlineLevel="0" collapsed="false">
      <c r="A4" s="2" t="s">
        <v>4003</v>
      </c>
      <c r="B4" s="3"/>
      <c r="C4" s="3"/>
      <c r="D4" s="2" t="s">
        <v>4004</v>
      </c>
      <c r="E4" s="3"/>
      <c r="F4" s="3"/>
      <c r="G4" s="35"/>
    </row>
    <row r="5" customFormat="false" ht="12.75" hidden="false" customHeight="false" outlineLevel="0" collapsed="false">
      <c r="A5" s="2" t="s">
        <v>482</v>
      </c>
      <c r="B5" s="2" t="s">
        <v>6</v>
      </c>
      <c r="C5" s="2" t="s">
        <v>484</v>
      </c>
      <c r="D5" s="2" t="s">
        <v>4005</v>
      </c>
      <c r="E5" s="36" t="s">
        <v>4007</v>
      </c>
      <c r="F5" s="36" t="s">
        <v>4011</v>
      </c>
      <c r="G5" s="37" t="s">
        <v>4008</v>
      </c>
      <c r="H5" s="38" t="s">
        <v>4009</v>
      </c>
    </row>
    <row r="6" customFormat="false" ht="12.75" hidden="false" customHeight="false" outlineLevel="0" collapsed="false">
      <c r="A6" s="2" t="n">
        <v>6037</v>
      </c>
      <c r="B6" s="2" t="n">
        <v>64245</v>
      </c>
      <c r="C6" s="2" t="s">
        <v>77</v>
      </c>
      <c r="D6" s="37" t="n">
        <v>2406628</v>
      </c>
      <c r="E6" s="39" t="n">
        <v>64654447</v>
      </c>
      <c r="F6" s="39"/>
      <c r="G6" s="37" t="n">
        <v>67061075</v>
      </c>
      <c r="H6" s="33" t="n">
        <v>1</v>
      </c>
    </row>
    <row r="7" customFormat="false" ht="12.75" hidden="false" customHeight="false" outlineLevel="0" collapsed="false">
      <c r="A7" s="2" t="n">
        <v>5004</v>
      </c>
      <c r="B7" s="2" t="n">
        <v>18</v>
      </c>
      <c r="C7" s="2" t="s">
        <v>103</v>
      </c>
      <c r="D7" s="37"/>
      <c r="E7" s="39" t="n">
        <v>58563554</v>
      </c>
      <c r="F7" s="39"/>
      <c r="G7" s="37" t="n">
        <v>58563554</v>
      </c>
      <c r="H7" s="33" t="n">
        <v>2</v>
      </c>
    </row>
    <row r="8" customFormat="false" ht="12.75" hidden="false" customHeight="false" outlineLevel="0" collapsed="false">
      <c r="A8" s="2" t="n">
        <v>5999</v>
      </c>
      <c r="B8" s="2" t="n">
        <v>53350</v>
      </c>
      <c r="C8" s="2" t="s">
        <v>58</v>
      </c>
      <c r="D8" s="37" t="n">
        <v>3049451</v>
      </c>
      <c r="E8" s="39" t="n">
        <v>49077152</v>
      </c>
      <c r="F8" s="39" t="n">
        <v>154327</v>
      </c>
      <c r="G8" s="37" t="n">
        <v>52280930</v>
      </c>
      <c r="H8" s="33" t="n">
        <v>3</v>
      </c>
    </row>
    <row r="9" customFormat="false" ht="12.75" hidden="false" customHeight="false" outlineLevel="0" collapsed="false">
      <c r="A9" s="2" t="n">
        <v>6080</v>
      </c>
      <c r="B9" s="2" t="n">
        <v>65268</v>
      </c>
      <c r="C9" s="2" t="s">
        <v>67</v>
      </c>
      <c r="D9" s="37" t="n">
        <v>130110</v>
      </c>
      <c r="E9" s="39" t="n">
        <v>47579919</v>
      </c>
      <c r="F9" s="39"/>
      <c r="G9" s="37" t="n">
        <v>47710029</v>
      </c>
      <c r="H9" s="33" t="n">
        <v>4</v>
      </c>
    </row>
    <row r="10" customFormat="false" ht="12.75" hidden="false" customHeight="false" outlineLevel="0" collapsed="false">
      <c r="A10" s="2" t="n">
        <v>5381</v>
      </c>
      <c r="B10" s="2" t="n">
        <v>26269</v>
      </c>
      <c r="C10" s="2" t="s">
        <v>345</v>
      </c>
      <c r="D10" s="37" t="n">
        <v>2866339</v>
      </c>
      <c r="E10" s="39" t="n">
        <v>34571343</v>
      </c>
      <c r="F10" s="39"/>
      <c r="G10" s="37" t="n">
        <v>37437682</v>
      </c>
      <c r="H10" s="33" t="n">
        <v>5</v>
      </c>
    </row>
    <row r="11" customFormat="false" ht="12.75" hidden="false" customHeight="false" outlineLevel="0" collapsed="false">
      <c r="A11" s="2" t="n">
        <v>5745</v>
      </c>
      <c r="B11" s="2" t="n">
        <v>54979</v>
      </c>
      <c r="C11" s="2" t="s">
        <v>50</v>
      </c>
      <c r="D11" s="37" t="n">
        <v>261439</v>
      </c>
      <c r="E11" s="39" t="n">
        <v>34755693</v>
      </c>
      <c r="F11" s="39"/>
      <c r="G11" s="37" t="n">
        <v>35017132</v>
      </c>
      <c r="H11" s="33" t="n">
        <v>6</v>
      </c>
    </row>
    <row r="12" customFormat="false" ht="12.75" hidden="false" customHeight="false" outlineLevel="0" collapsed="false">
      <c r="A12" s="2" t="n">
        <v>5806</v>
      </c>
      <c r="B12" s="2" t="n">
        <v>56264</v>
      </c>
      <c r="C12" s="2" t="s">
        <v>63</v>
      </c>
      <c r="D12" s="37" t="n">
        <v>2215159</v>
      </c>
      <c r="E12" s="39" t="n">
        <v>30355577</v>
      </c>
      <c r="F12" s="39" t="n">
        <v>52553</v>
      </c>
      <c r="G12" s="37" t="n">
        <v>32623289</v>
      </c>
      <c r="H12" s="33" t="n">
        <v>7</v>
      </c>
    </row>
    <row r="13" customFormat="false" ht="12.75" hidden="false" customHeight="false" outlineLevel="0" collapsed="false">
      <c r="A13" s="2" t="n">
        <v>5754</v>
      </c>
      <c r="B13" s="2" t="n">
        <v>55134</v>
      </c>
      <c r="C13" s="2" t="s">
        <v>71</v>
      </c>
      <c r="D13" s="37" t="n">
        <v>1823252</v>
      </c>
      <c r="E13" s="39" t="n">
        <v>26382104</v>
      </c>
      <c r="F13" s="39" t="n">
        <v>156088</v>
      </c>
      <c r="G13" s="37" t="n">
        <v>28361444</v>
      </c>
      <c r="H13" s="33" t="n">
        <v>8</v>
      </c>
    </row>
    <row r="14" customFormat="false" ht="12.75" hidden="false" customHeight="false" outlineLevel="0" collapsed="false">
      <c r="A14" s="2" t="n">
        <v>5846</v>
      </c>
      <c r="B14" s="2" t="n">
        <v>57552</v>
      </c>
      <c r="C14" s="2" t="s">
        <v>438</v>
      </c>
      <c r="D14" s="37" t="n">
        <v>5527082</v>
      </c>
      <c r="E14" s="39" t="n">
        <v>21147182</v>
      </c>
      <c r="F14" s="39"/>
      <c r="G14" s="37" t="n">
        <v>26674264</v>
      </c>
      <c r="H14" s="33" t="n">
        <v>9</v>
      </c>
    </row>
    <row r="15" customFormat="false" ht="12.75" hidden="false" customHeight="false" outlineLevel="0" collapsed="false">
      <c r="A15" s="2" t="n">
        <v>5003</v>
      </c>
      <c r="B15" s="2" t="n">
        <v>12</v>
      </c>
      <c r="C15" s="2" t="s">
        <v>148</v>
      </c>
      <c r="D15" s="37"/>
      <c r="E15" s="39" t="n">
        <v>24285568</v>
      </c>
      <c r="F15" s="39"/>
      <c r="G15" s="37" t="n">
        <v>24285568</v>
      </c>
      <c r="H15" s="33" t="n">
        <v>10</v>
      </c>
    </row>
    <row r="16" customFormat="false" ht="12.75" hidden="false" customHeight="false" outlineLevel="0" collapsed="false">
      <c r="A16" s="2" t="n">
        <v>6516</v>
      </c>
      <c r="B16" s="2" t="n">
        <v>71108</v>
      </c>
      <c r="C16" s="2" t="s">
        <v>393</v>
      </c>
      <c r="D16" s="37"/>
      <c r="E16" s="39" t="n">
        <v>24127875</v>
      </c>
      <c r="F16" s="39"/>
      <c r="G16" s="37" t="n">
        <v>24127875</v>
      </c>
      <c r="H16" s="33" t="n">
        <v>11</v>
      </c>
    </row>
    <row r="17" customFormat="false" ht="12.75" hidden="false" customHeight="false" outlineLevel="0" collapsed="false">
      <c r="A17" s="2" t="n">
        <v>6865</v>
      </c>
      <c r="B17" s="2" t="n">
        <v>72209</v>
      </c>
      <c r="C17" s="2" t="s">
        <v>141</v>
      </c>
      <c r="D17" s="37" t="n">
        <v>560810</v>
      </c>
      <c r="E17" s="39" t="n">
        <v>14203891</v>
      </c>
      <c r="F17" s="39"/>
      <c r="G17" s="37" t="n">
        <v>14764701</v>
      </c>
      <c r="H17" s="33" t="n">
        <v>12</v>
      </c>
    </row>
    <row r="18" customFormat="false" ht="12.75" hidden="false" customHeight="false" outlineLevel="0" collapsed="false">
      <c r="A18" s="2" t="n">
        <v>7457</v>
      </c>
      <c r="B18" s="2" t="n">
        <v>79689</v>
      </c>
      <c r="C18" s="2" t="s">
        <v>57</v>
      </c>
      <c r="D18" s="37" t="n">
        <v>91027</v>
      </c>
      <c r="E18" s="39" t="n">
        <v>13889675</v>
      </c>
      <c r="F18" s="39"/>
      <c r="G18" s="37" t="n">
        <v>13980702</v>
      </c>
      <c r="H18" s="33" t="n">
        <v>13</v>
      </c>
    </row>
    <row r="19" customFormat="false" ht="12.75" hidden="false" customHeight="false" outlineLevel="0" collapsed="false">
      <c r="A19" s="2" t="n">
        <v>5314</v>
      </c>
      <c r="B19" s="2" t="n">
        <v>9409</v>
      </c>
      <c r="C19" s="2" t="s">
        <v>96</v>
      </c>
      <c r="D19" s="37" t="n">
        <v>378725</v>
      </c>
      <c r="E19" s="39" t="n">
        <v>12684023</v>
      </c>
      <c r="F19" s="39"/>
      <c r="G19" s="37" t="n">
        <v>13062748</v>
      </c>
      <c r="H19" s="33" t="n">
        <v>14</v>
      </c>
    </row>
    <row r="20" customFormat="false" ht="12.75" hidden="false" customHeight="false" outlineLevel="0" collapsed="false">
      <c r="A20" s="2" t="n">
        <v>5554</v>
      </c>
      <c r="B20" s="2" t="n">
        <v>49694</v>
      </c>
      <c r="C20" s="2" t="s">
        <v>389</v>
      </c>
      <c r="D20" s="37"/>
      <c r="E20" s="39" t="n">
        <v>11826583</v>
      </c>
      <c r="F20" s="39"/>
      <c r="G20" s="37" t="n">
        <v>11826583</v>
      </c>
      <c r="H20" s="33" t="n">
        <v>15</v>
      </c>
    </row>
    <row r="21" customFormat="false" ht="12.75" hidden="false" customHeight="false" outlineLevel="0" collapsed="false">
      <c r="A21" s="2" t="n">
        <v>8785</v>
      </c>
      <c r="B21" s="2" t="n">
        <v>91219</v>
      </c>
      <c r="C21" s="2" t="s">
        <v>55</v>
      </c>
      <c r="D21" s="37" t="n">
        <v>1006273</v>
      </c>
      <c r="E21" s="39" t="n">
        <v>8852788</v>
      </c>
      <c r="F21" s="39"/>
      <c r="G21" s="37" t="n">
        <v>9859061</v>
      </c>
      <c r="H21" s="33" t="n">
        <v>16</v>
      </c>
    </row>
    <row r="22" customFormat="false" ht="12.75" hidden="false" customHeight="false" outlineLevel="0" collapsed="false">
      <c r="A22" s="2" t="n">
        <v>5696</v>
      </c>
      <c r="B22" s="2" t="n">
        <v>53295</v>
      </c>
      <c r="C22" s="2" t="s">
        <v>88</v>
      </c>
      <c r="D22" s="37" t="n">
        <v>7543</v>
      </c>
      <c r="E22" s="39" t="n">
        <v>8387798</v>
      </c>
      <c r="F22" s="39"/>
      <c r="G22" s="37" t="n">
        <v>8395341</v>
      </c>
      <c r="H22" s="33" t="n">
        <v>17</v>
      </c>
    </row>
    <row r="23" customFormat="false" ht="12.75" hidden="false" customHeight="false" outlineLevel="0" collapsed="false">
      <c r="A23" s="2" t="n">
        <v>5900</v>
      </c>
      <c r="B23" s="2" t="n">
        <v>59207</v>
      </c>
      <c r="C23" s="2" t="s">
        <v>371</v>
      </c>
      <c r="D23" s="37" t="n">
        <v>60307</v>
      </c>
      <c r="E23" s="39" t="n">
        <v>7344274</v>
      </c>
      <c r="F23" s="39"/>
      <c r="G23" s="37" t="n">
        <v>7404581</v>
      </c>
      <c r="H23" s="33" t="n">
        <v>18</v>
      </c>
    </row>
    <row r="24" customFormat="false" ht="12.75" hidden="false" customHeight="false" outlineLevel="0" collapsed="false">
      <c r="A24" s="2" t="n">
        <v>5434</v>
      </c>
      <c r="B24" s="2" t="n">
        <v>29335</v>
      </c>
      <c r="C24" s="2" t="s">
        <v>1017</v>
      </c>
      <c r="D24" s="37"/>
      <c r="E24" s="39" t="n">
        <v>7356475</v>
      </c>
      <c r="F24" s="39"/>
      <c r="G24" s="37" t="n">
        <v>7356475</v>
      </c>
      <c r="H24" s="33" t="n">
        <v>19</v>
      </c>
    </row>
    <row r="25" customFormat="false" ht="12.75" hidden="false" customHeight="false" outlineLevel="0" collapsed="false">
      <c r="A25" s="2" t="n">
        <v>5228</v>
      </c>
      <c r="B25" s="2" t="n">
        <v>3246</v>
      </c>
      <c r="C25" s="2" t="s">
        <v>476</v>
      </c>
      <c r="D25" s="37" t="n">
        <v>94555</v>
      </c>
      <c r="E25" s="39" t="n">
        <v>7257841</v>
      </c>
      <c r="F25" s="39"/>
      <c r="G25" s="37" t="n">
        <v>7352396</v>
      </c>
      <c r="H25" s="33" t="n">
        <v>20</v>
      </c>
    </row>
    <row r="26" customFormat="false" ht="12.75" hidden="false" customHeight="false" outlineLevel="0" collapsed="false">
      <c r="A26" s="2" t="n">
        <v>5702</v>
      </c>
      <c r="B26" s="2" t="n">
        <v>53461</v>
      </c>
      <c r="C26" s="2" t="s">
        <v>80</v>
      </c>
      <c r="D26" s="37" t="n">
        <v>422064</v>
      </c>
      <c r="E26" s="39" t="n">
        <v>6550884</v>
      </c>
      <c r="F26" s="39"/>
      <c r="G26" s="37" t="n">
        <v>6972948</v>
      </c>
      <c r="H26" s="33" t="n">
        <v>21</v>
      </c>
    </row>
    <row r="27" customFormat="false" ht="12.75" hidden="false" customHeight="false" outlineLevel="0" collapsed="false">
      <c r="A27" s="2" t="n">
        <v>5844</v>
      </c>
      <c r="B27" s="2" t="n">
        <v>57508</v>
      </c>
      <c r="C27" s="2" t="s">
        <v>39</v>
      </c>
      <c r="D27" s="37" t="n">
        <v>249575</v>
      </c>
      <c r="E27" s="39" t="n">
        <v>5846545</v>
      </c>
      <c r="F27" s="39"/>
      <c r="G27" s="37" t="n">
        <v>6096120</v>
      </c>
      <c r="H27" s="33" t="n">
        <v>22</v>
      </c>
    </row>
    <row r="28" customFormat="false" ht="12.75" hidden="false" customHeight="false" outlineLevel="0" collapsed="false">
      <c r="A28" s="2" t="n">
        <v>8551</v>
      </c>
      <c r="B28" s="2" t="n">
        <v>84074</v>
      </c>
      <c r="C28" s="2" t="s">
        <v>119</v>
      </c>
      <c r="D28" s="37" t="n">
        <v>1500946</v>
      </c>
      <c r="E28" s="39" t="n">
        <v>3742625</v>
      </c>
      <c r="F28" s="39" t="n">
        <v>68571</v>
      </c>
      <c r="G28" s="37" t="n">
        <v>5312142</v>
      </c>
      <c r="H28" s="33" t="n">
        <v>23</v>
      </c>
    </row>
    <row r="29" customFormat="false" ht="12.75" hidden="false" customHeight="false" outlineLevel="0" collapsed="false">
      <c r="A29" s="2" t="n">
        <v>5038</v>
      </c>
      <c r="B29" s="2" t="n">
        <v>154</v>
      </c>
      <c r="C29" s="2" t="s">
        <v>329</v>
      </c>
      <c r="D29" s="37"/>
      <c r="E29" s="39" t="n">
        <v>5176246</v>
      </c>
      <c r="F29" s="39"/>
      <c r="G29" s="37" t="n">
        <v>5176246</v>
      </c>
      <c r="H29" s="33" t="n">
        <v>24</v>
      </c>
    </row>
    <row r="30" customFormat="false" ht="12.75" hidden="false" customHeight="false" outlineLevel="0" collapsed="false">
      <c r="A30" s="2" t="n">
        <v>6162</v>
      </c>
      <c r="B30" s="2" t="n">
        <v>69034</v>
      </c>
      <c r="C30" s="2" t="s">
        <v>92</v>
      </c>
      <c r="D30" s="37" t="n">
        <v>194888</v>
      </c>
      <c r="E30" s="39" t="n">
        <v>4675530</v>
      </c>
      <c r="F30" s="39"/>
      <c r="G30" s="37" t="n">
        <v>4870418</v>
      </c>
      <c r="H30" s="33" t="n">
        <v>25</v>
      </c>
    </row>
    <row r="31" customFormat="false" ht="12.75" hidden="false" customHeight="false" outlineLevel="0" collapsed="false">
      <c r="A31" s="2" t="n">
        <v>6980</v>
      </c>
      <c r="B31" s="2" t="n">
        <v>66682</v>
      </c>
      <c r="C31" s="2" t="s">
        <v>238</v>
      </c>
      <c r="D31" s="37" t="n">
        <v>2266533</v>
      </c>
      <c r="E31" s="39" t="n">
        <v>2559687</v>
      </c>
      <c r="F31" s="39"/>
      <c r="G31" s="37" t="n">
        <v>4826220</v>
      </c>
      <c r="H31" s="33" t="n">
        <v>26</v>
      </c>
    </row>
    <row r="32" customFormat="false" ht="12.75" hidden="false" customHeight="false" outlineLevel="0" collapsed="false">
      <c r="A32" s="2" t="n">
        <v>6640</v>
      </c>
      <c r="B32" s="2" t="n">
        <v>64168</v>
      </c>
      <c r="C32" s="2" t="s">
        <v>264</v>
      </c>
      <c r="D32" s="37" t="n">
        <v>71975</v>
      </c>
      <c r="E32" s="39" t="n">
        <v>4740375</v>
      </c>
      <c r="F32" s="39"/>
      <c r="G32" s="37" t="n">
        <v>4812350</v>
      </c>
      <c r="H32" s="33" t="n">
        <v>27</v>
      </c>
    </row>
    <row r="33" customFormat="false" ht="12.75" hidden="false" customHeight="false" outlineLevel="0" collapsed="false">
      <c r="A33" s="2" t="n">
        <v>5331</v>
      </c>
      <c r="B33" s="2" t="n">
        <v>11135</v>
      </c>
      <c r="C33" s="2" t="s">
        <v>26</v>
      </c>
      <c r="D33" s="37" t="n">
        <v>4727347</v>
      </c>
      <c r="E33" s="39"/>
      <c r="F33" s="39"/>
      <c r="G33" s="37" t="n">
        <v>4727347</v>
      </c>
      <c r="H33" s="33" t="n">
        <v>28</v>
      </c>
    </row>
    <row r="34" customFormat="false" ht="12.75" hidden="false" customHeight="false" outlineLevel="0" collapsed="false">
      <c r="A34" s="2" t="n">
        <v>6558</v>
      </c>
      <c r="B34" s="2" t="n">
        <v>57956</v>
      </c>
      <c r="C34" s="2" t="s">
        <v>112</v>
      </c>
      <c r="D34" s="37" t="n">
        <v>1300</v>
      </c>
      <c r="E34" s="39" t="n">
        <v>4529511</v>
      </c>
      <c r="F34" s="39"/>
      <c r="G34" s="37" t="n">
        <v>4530811</v>
      </c>
      <c r="H34" s="33" t="n">
        <v>29</v>
      </c>
    </row>
    <row r="35" customFormat="false" ht="12.75" hidden="false" customHeight="false" outlineLevel="0" collapsed="false">
      <c r="A35" s="2" t="n">
        <v>7518</v>
      </c>
      <c r="B35" s="2" t="n">
        <v>69121</v>
      </c>
      <c r="C35" s="2" t="s">
        <v>201</v>
      </c>
      <c r="D35" s="37" t="n">
        <v>3348192</v>
      </c>
      <c r="E35" s="39" t="n">
        <v>946125</v>
      </c>
      <c r="F35" s="39" t="n">
        <v>35440</v>
      </c>
      <c r="G35" s="37" t="n">
        <v>4329757</v>
      </c>
      <c r="H35" s="33" t="n">
        <v>30</v>
      </c>
    </row>
    <row r="36" customFormat="false" ht="12.75" hidden="false" customHeight="false" outlineLevel="0" collapsed="false">
      <c r="A36" s="2" t="n">
        <v>8447</v>
      </c>
      <c r="B36" s="2" t="n">
        <v>83483</v>
      </c>
      <c r="C36" s="2" t="s">
        <v>615</v>
      </c>
      <c r="D36" s="37"/>
      <c r="E36" s="39" t="n">
        <v>3875255</v>
      </c>
      <c r="F36" s="39"/>
      <c r="G36" s="37" t="n">
        <v>3875255</v>
      </c>
      <c r="H36" s="33" t="n">
        <v>31</v>
      </c>
    </row>
    <row r="37" customFormat="false" ht="12.75" hidden="false" customHeight="false" outlineLevel="0" collapsed="false">
      <c r="A37" s="2" t="n">
        <v>9712</v>
      </c>
      <c r="B37" s="2" t="n">
        <v>93110</v>
      </c>
      <c r="C37" s="2" t="s">
        <v>402</v>
      </c>
      <c r="D37" s="37"/>
      <c r="E37" s="39" t="n">
        <v>3656749</v>
      </c>
      <c r="F37" s="39"/>
      <c r="G37" s="37" t="n">
        <v>3656749</v>
      </c>
      <c r="H37" s="33" t="n">
        <v>32</v>
      </c>
    </row>
    <row r="38" customFormat="false" ht="12.75" hidden="false" customHeight="false" outlineLevel="0" collapsed="false">
      <c r="A38" s="2" t="n">
        <v>5824</v>
      </c>
      <c r="B38" s="2" t="n">
        <v>56959</v>
      </c>
      <c r="C38" s="2" t="s">
        <v>160</v>
      </c>
      <c r="D38" s="37" t="n">
        <v>11500</v>
      </c>
      <c r="E38" s="39" t="n">
        <v>3507685</v>
      </c>
      <c r="F38" s="39" t="n">
        <v>143</v>
      </c>
      <c r="G38" s="37" t="n">
        <v>3519328</v>
      </c>
      <c r="H38" s="33" t="n">
        <v>33</v>
      </c>
    </row>
    <row r="39" customFormat="false" ht="12.75" hidden="false" customHeight="false" outlineLevel="0" collapsed="false">
      <c r="A39" s="2" t="n">
        <v>7444</v>
      </c>
      <c r="B39" s="2" t="n">
        <v>71243</v>
      </c>
      <c r="C39" s="2" t="s">
        <v>68</v>
      </c>
      <c r="D39" s="37" t="n">
        <v>263803</v>
      </c>
      <c r="E39" s="39" t="n">
        <v>3029332</v>
      </c>
      <c r="F39" s="39"/>
      <c r="G39" s="37" t="n">
        <v>3293135</v>
      </c>
      <c r="H39" s="33" t="n">
        <v>34</v>
      </c>
    </row>
    <row r="40" customFormat="false" ht="12.75" hidden="false" customHeight="false" outlineLevel="0" collapsed="false">
      <c r="A40" s="2" t="n">
        <v>7156</v>
      </c>
      <c r="B40" s="2" t="n">
        <v>62413</v>
      </c>
      <c r="C40" s="2" t="s">
        <v>3713</v>
      </c>
      <c r="D40" s="37"/>
      <c r="E40" s="39" t="n">
        <v>2460961</v>
      </c>
      <c r="F40" s="39"/>
      <c r="G40" s="37" t="n">
        <v>2460961</v>
      </c>
      <c r="H40" s="33" t="n">
        <v>35</v>
      </c>
    </row>
    <row r="41" customFormat="false" ht="12.75" hidden="false" customHeight="false" outlineLevel="0" collapsed="false">
      <c r="A41" s="2" t="n">
        <v>7329</v>
      </c>
      <c r="B41" s="2" t="n">
        <v>76158</v>
      </c>
      <c r="C41" s="2" t="s">
        <v>4012</v>
      </c>
      <c r="D41" s="37"/>
      <c r="E41" s="39" t="n">
        <v>2396297</v>
      </c>
      <c r="F41" s="39"/>
      <c r="G41" s="37" t="n">
        <v>2396297</v>
      </c>
      <c r="H41" s="33" t="n">
        <v>36</v>
      </c>
    </row>
    <row r="42" customFormat="false" ht="12.75" hidden="false" customHeight="false" outlineLevel="0" collapsed="false">
      <c r="A42" s="2" t="n">
        <v>8558</v>
      </c>
      <c r="B42" s="2" t="n">
        <v>79594</v>
      </c>
      <c r="C42" s="2" t="s">
        <v>352</v>
      </c>
      <c r="D42" s="37"/>
      <c r="E42" s="39" t="n">
        <v>2238342</v>
      </c>
      <c r="F42" s="39"/>
      <c r="G42" s="37" t="n">
        <v>2238342</v>
      </c>
      <c r="H42" s="33" t="n">
        <v>37</v>
      </c>
    </row>
    <row r="43" customFormat="false" ht="12.75" hidden="false" customHeight="false" outlineLevel="0" collapsed="false">
      <c r="A43" s="2" t="n">
        <v>9634</v>
      </c>
      <c r="B43" s="2" t="n">
        <v>94109</v>
      </c>
      <c r="C43" s="2" t="s">
        <v>398</v>
      </c>
      <c r="D43" s="37" t="n">
        <v>34399</v>
      </c>
      <c r="E43" s="39" t="n">
        <v>2056855</v>
      </c>
      <c r="F43" s="39"/>
      <c r="G43" s="37" t="n">
        <v>2091254</v>
      </c>
      <c r="H43" s="33" t="n">
        <v>38</v>
      </c>
    </row>
    <row r="44" customFormat="false" ht="12.75" hidden="false" customHeight="false" outlineLevel="0" collapsed="false">
      <c r="A44" s="2" t="n">
        <v>5965</v>
      </c>
      <c r="B44" s="2" t="n">
        <v>61981</v>
      </c>
      <c r="C44" s="2" t="s">
        <v>43</v>
      </c>
      <c r="D44" s="37" t="n">
        <v>2013057</v>
      </c>
      <c r="E44" s="39"/>
      <c r="F44" s="39"/>
      <c r="G44" s="37" t="n">
        <v>2013057</v>
      </c>
      <c r="H44" s="33" t="n">
        <v>39</v>
      </c>
    </row>
    <row r="45" customFormat="false" ht="12.75" hidden="false" customHeight="false" outlineLevel="0" collapsed="false">
      <c r="A45" s="2" t="n">
        <v>5424</v>
      </c>
      <c r="B45" s="2" t="n">
        <v>27457</v>
      </c>
      <c r="C45" s="2" t="s">
        <v>372</v>
      </c>
      <c r="D45" s="37"/>
      <c r="E45" s="39" t="n">
        <v>1966740</v>
      </c>
      <c r="F45" s="39"/>
      <c r="G45" s="37" t="n">
        <v>1966740</v>
      </c>
      <c r="H45" s="33" t="n">
        <v>40</v>
      </c>
    </row>
    <row r="46" customFormat="false" ht="12.75" hidden="false" customHeight="false" outlineLevel="0" collapsed="false">
      <c r="A46" s="2" t="n">
        <v>7640</v>
      </c>
      <c r="B46" s="2" t="n">
        <v>2584</v>
      </c>
      <c r="C46" s="2" t="s">
        <v>3003</v>
      </c>
      <c r="D46" s="37"/>
      <c r="E46" s="39" t="n">
        <v>1211841</v>
      </c>
      <c r="F46" s="39"/>
      <c r="G46" s="37" t="n">
        <v>1211841</v>
      </c>
      <c r="H46" s="33" t="n">
        <v>41</v>
      </c>
    </row>
    <row r="47" customFormat="false" ht="12.75" hidden="false" customHeight="false" outlineLevel="0" collapsed="false">
      <c r="A47" s="2" t="n">
        <v>5050</v>
      </c>
      <c r="B47" s="2" t="n">
        <v>177</v>
      </c>
      <c r="C47" s="2" t="s">
        <v>3099</v>
      </c>
      <c r="D47" s="37"/>
      <c r="E47" s="39" t="n">
        <v>1128988</v>
      </c>
      <c r="F47" s="39"/>
      <c r="G47" s="37" t="n">
        <v>1128988</v>
      </c>
      <c r="H47" s="33" t="n">
        <v>42</v>
      </c>
    </row>
    <row r="48" customFormat="false" ht="12.75" hidden="false" customHeight="false" outlineLevel="0" collapsed="false">
      <c r="A48" s="2" t="n">
        <v>8344</v>
      </c>
      <c r="B48" s="2" t="n">
        <v>81385</v>
      </c>
      <c r="C48" s="2" t="s">
        <v>165</v>
      </c>
      <c r="D48" s="37" t="n">
        <v>58278</v>
      </c>
      <c r="E48" s="39" t="n">
        <v>1022611</v>
      </c>
      <c r="F48" s="39"/>
      <c r="G48" s="37" t="n">
        <v>1080889</v>
      </c>
      <c r="H48" s="33" t="n">
        <v>43</v>
      </c>
    </row>
    <row r="49" customFormat="false" ht="12.75" hidden="false" customHeight="false" outlineLevel="0" collapsed="false">
      <c r="A49" s="2" t="n">
        <v>6628</v>
      </c>
      <c r="B49" s="2" t="n">
        <v>68254</v>
      </c>
      <c r="C49" s="2" t="s">
        <v>146</v>
      </c>
      <c r="D49" s="37" t="n">
        <v>3050</v>
      </c>
      <c r="E49" s="39" t="n">
        <v>1052422</v>
      </c>
      <c r="F49" s="39"/>
      <c r="G49" s="37" t="n">
        <v>1055472</v>
      </c>
      <c r="H49" s="33" t="n">
        <v>44</v>
      </c>
    </row>
    <row r="50" customFormat="false" ht="12.75" hidden="false" customHeight="false" outlineLevel="0" collapsed="false">
      <c r="A50" s="2" t="n">
        <v>5400</v>
      </c>
      <c r="B50" s="2" t="n">
        <v>26428</v>
      </c>
      <c r="C50" s="2" t="s">
        <v>3406</v>
      </c>
      <c r="D50" s="37"/>
      <c r="E50" s="39" t="n">
        <v>961949</v>
      </c>
      <c r="F50" s="39"/>
      <c r="G50" s="37" t="n">
        <v>961949</v>
      </c>
      <c r="H50" s="33" t="n">
        <v>45</v>
      </c>
    </row>
    <row r="51" customFormat="false" ht="12.75" hidden="false" customHeight="false" outlineLevel="0" collapsed="false">
      <c r="A51" s="2" t="n">
        <v>5758</v>
      </c>
      <c r="B51" s="2" t="n">
        <v>55265</v>
      </c>
      <c r="C51" s="2" t="s">
        <v>198</v>
      </c>
      <c r="D51" s="37"/>
      <c r="E51" s="39" t="n">
        <v>942006</v>
      </c>
      <c r="F51" s="39"/>
      <c r="G51" s="37" t="n">
        <v>942006</v>
      </c>
      <c r="H51" s="33" t="n">
        <v>46</v>
      </c>
    </row>
    <row r="52" customFormat="false" ht="12.75" hidden="false" customHeight="false" outlineLevel="0" collapsed="false">
      <c r="A52" s="2" t="n">
        <v>6509</v>
      </c>
      <c r="B52" s="2" t="n">
        <v>65940</v>
      </c>
      <c r="C52" s="2" t="s">
        <v>1366</v>
      </c>
      <c r="D52" s="37"/>
      <c r="E52" s="39" t="n">
        <v>937116</v>
      </c>
      <c r="F52" s="39"/>
      <c r="G52" s="37" t="n">
        <v>937116</v>
      </c>
      <c r="H52" s="33" t="n">
        <v>47</v>
      </c>
    </row>
    <row r="53" customFormat="false" ht="12.75" hidden="false" customHeight="false" outlineLevel="0" collapsed="false">
      <c r="A53" s="2" t="n">
        <v>6920</v>
      </c>
      <c r="B53" s="2" t="n">
        <v>26257</v>
      </c>
      <c r="C53" s="2" t="s">
        <v>1044</v>
      </c>
      <c r="D53" s="37"/>
      <c r="E53" s="39" t="n">
        <v>923925</v>
      </c>
      <c r="F53" s="39"/>
      <c r="G53" s="37" t="n">
        <v>923925</v>
      </c>
      <c r="H53" s="33" t="n">
        <v>48</v>
      </c>
    </row>
    <row r="54" customFormat="false" ht="12.75" hidden="false" customHeight="false" outlineLevel="0" collapsed="false">
      <c r="A54" s="2" t="n">
        <v>8098</v>
      </c>
      <c r="B54" s="2" t="n">
        <v>65165</v>
      </c>
      <c r="C54" s="2" t="s">
        <v>227</v>
      </c>
      <c r="D54" s="37" t="n">
        <v>535902</v>
      </c>
      <c r="E54" s="39" t="n">
        <v>328905</v>
      </c>
      <c r="F54" s="39"/>
      <c r="G54" s="37" t="n">
        <v>864807</v>
      </c>
      <c r="H54" s="33" t="n">
        <v>49</v>
      </c>
    </row>
    <row r="55" customFormat="false" ht="12.75" hidden="false" customHeight="false" outlineLevel="0" collapsed="false">
      <c r="A55" s="2" t="n">
        <v>8162</v>
      </c>
      <c r="B55" s="2" t="n">
        <v>75726</v>
      </c>
      <c r="C55" s="2" t="s">
        <v>158</v>
      </c>
      <c r="D55" s="37"/>
      <c r="E55" s="39" t="n">
        <v>757449</v>
      </c>
      <c r="F55" s="39"/>
      <c r="G55" s="37" t="n">
        <v>757449</v>
      </c>
      <c r="H55" s="33" t="n">
        <v>50</v>
      </c>
    </row>
    <row r="56" customFormat="false" ht="12.75" hidden="false" customHeight="false" outlineLevel="0" collapsed="false">
      <c r="A56" s="2" t="n">
        <v>9300</v>
      </c>
      <c r="B56" s="2" t="n">
        <v>67207</v>
      </c>
      <c r="C56" s="2" t="s">
        <v>4013</v>
      </c>
      <c r="D56" s="37"/>
      <c r="E56" s="39" t="n">
        <v>695469</v>
      </c>
      <c r="F56" s="39"/>
      <c r="G56" s="37" t="n">
        <v>695469</v>
      </c>
      <c r="H56" s="33" t="n">
        <v>51</v>
      </c>
    </row>
    <row r="57" customFormat="false" ht="12.75" hidden="false" customHeight="false" outlineLevel="0" collapsed="false">
      <c r="A57" s="2" t="n">
        <v>8744</v>
      </c>
      <c r="B57" s="2" t="n">
        <v>90097</v>
      </c>
      <c r="C57" s="2" t="s">
        <v>204</v>
      </c>
      <c r="D57" s="37"/>
      <c r="E57" s="39" t="n">
        <v>587197</v>
      </c>
      <c r="F57" s="39"/>
      <c r="G57" s="37" t="n">
        <v>587197</v>
      </c>
      <c r="H57" s="33" t="n">
        <v>52</v>
      </c>
    </row>
    <row r="58" customFormat="false" ht="12.75" hidden="false" customHeight="false" outlineLevel="0" collapsed="false">
      <c r="A58" s="2" t="n">
        <v>8297</v>
      </c>
      <c r="B58" s="2" t="n">
        <v>75073</v>
      </c>
      <c r="C58" s="2" t="s">
        <v>301</v>
      </c>
      <c r="D58" s="37" t="n">
        <v>26534</v>
      </c>
      <c r="E58" s="39" t="n">
        <v>556377</v>
      </c>
      <c r="F58" s="39"/>
      <c r="G58" s="37" t="n">
        <v>582911</v>
      </c>
      <c r="H58" s="33" t="n">
        <v>53</v>
      </c>
    </row>
    <row r="59" customFormat="false" ht="12.75" hidden="false" customHeight="false" outlineLevel="0" collapsed="false">
      <c r="A59" s="2" t="n">
        <v>5649</v>
      </c>
      <c r="B59" s="2" t="n">
        <v>51312</v>
      </c>
      <c r="C59" s="2" t="s">
        <v>439</v>
      </c>
      <c r="D59" s="37"/>
      <c r="E59" s="39" t="n">
        <v>555876</v>
      </c>
      <c r="F59" s="39"/>
      <c r="G59" s="37" t="n">
        <v>555876</v>
      </c>
      <c r="H59" s="33" t="n">
        <v>54</v>
      </c>
    </row>
    <row r="60" customFormat="false" ht="12.75" hidden="false" customHeight="false" outlineLevel="0" collapsed="false">
      <c r="A60" s="2" t="n">
        <v>5557</v>
      </c>
      <c r="B60" s="2" t="n">
        <v>49747</v>
      </c>
      <c r="C60" s="2" t="s">
        <v>1165</v>
      </c>
      <c r="D60" s="37" t="n">
        <v>440988</v>
      </c>
      <c r="E60" s="39"/>
      <c r="F60" s="39"/>
      <c r="G60" s="37" t="n">
        <v>440988</v>
      </c>
      <c r="H60" s="33" t="n">
        <v>55</v>
      </c>
    </row>
    <row r="61" customFormat="false" ht="12.75" hidden="false" customHeight="false" outlineLevel="0" collapsed="false">
      <c r="A61" s="2" t="n">
        <v>5133</v>
      </c>
      <c r="B61" s="2" t="n">
        <v>1156</v>
      </c>
      <c r="C61" s="2" t="s">
        <v>390</v>
      </c>
      <c r="D61" s="37"/>
      <c r="E61" s="39" t="n">
        <v>423307</v>
      </c>
      <c r="F61" s="39"/>
      <c r="G61" s="37" t="n">
        <v>423307</v>
      </c>
      <c r="H61" s="33" t="n">
        <v>56</v>
      </c>
    </row>
    <row r="62" customFormat="false" ht="12.75" hidden="false" customHeight="false" outlineLevel="0" collapsed="false">
      <c r="A62" s="2" t="n">
        <v>6996</v>
      </c>
      <c r="B62" s="2" t="n">
        <v>3254</v>
      </c>
      <c r="C62" s="2" t="s">
        <v>3898</v>
      </c>
      <c r="D62" s="37"/>
      <c r="E62" s="39" t="n">
        <v>405245</v>
      </c>
      <c r="F62" s="39"/>
      <c r="G62" s="37" t="n">
        <v>405245</v>
      </c>
      <c r="H62" s="33" t="n">
        <v>57</v>
      </c>
    </row>
    <row r="63" customFormat="false" ht="12.75" hidden="false" customHeight="false" outlineLevel="0" collapsed="false">
      <c r="A63" s="2" t="n">
        <v>5870</v>
      </c>
      <c r="B63" s="2" t="n">
        <v>58177</v>
      </c>
      <c r="C63" s="2" t="s">
        <v>322</v>
      </c>
      <c r="D63" s="37"/>
      <c r="E63" s="39" t="n">
        <v>387905</v>
      </c>
      <c r="F63" s="39"/>
      <c r="G63" s="37" t="n">
        <v>387905</v>
      </c>
      <c r="H63" s="33" t="n">
        <v>58</v>
      </c>
    </row>
    <row r="64" customFormat="false" ht="12.75" hidden="false" customHeight="false" outlineLevel="0" collapsed="false">
      <c r="A64" s="2" t="n">
        <v>5195</v>
      </c>
      <c r="B64" s="2" t="n">
        <v>2482</v>
      </c>
      <c r="C64" s="2" t="s">
        <v>433</v>
      </c>
      <c r="D64" s="37"/>
      <c r="E64" s="39" t="n">
        <v>348052</v>
      </c>
      <c r="F64" s="39"/>
      <c r="G64" s="37" t="n">
        <v>348052</v>
      </c>
      <c r="H64" s="33" t="n">
        <v>59</v>
      </c>
    </row>
    <row r="65" customFormat="false" ht="12.75" hidden="false" customHeight="false" outlineLevel="0" collapsed="false">
      <c r="A65" s="2" t="n">
        <v>6885</v>
      </c>
      <c r="B65" s="2" t="n">
        <v>74533</v>
      </c>
      <c r="C65" s="2" t="s">
        <v>306</v>
      </c>
      <c r="D65" s="37"/>
      <c r="E65" s="39" t="n">
        <v>289898</v>
      </c>
      <c r="F65" s="39"/>
      <c r="G65" s="37" t="n">
        <v>289898</v>
      </c>
      <c r="H65" s="33" t="n">
        <v>60</v>
      </c>
    </row>
    <row r="66" customFormat="false" ht="12.75" hidden="false" customHeight="false" outlineLevel="0" collapsed="false">
      <c r="A66" s="2" t="n">
        <v>6710</v>
      </c>
      <c r="B66" s="2" t="n">
        <v>55947</v>
      </c>
      <c r="C66" s="2" t="s">
        <v>294</v>
      </c>
      <c r="D66" s="37" t="n">
        <v>28109</v>
      </c>
      <c r="E66" s="39" t="n">
        <v>237737</v>
      </c>
      <c r="F66" s="39"/>
      <c r="G66" s="37" t="n">
        <v>265846</v>
      </c>
      <c r="H66" s="33" t="n">
        <v>61</v>
      </c>
    </row>
    <row r="67" customFormat="false" ht="12.75" hidden="false" customHeight="false" outlineLevel="0" collapsed="false">
      <c r="A67" s="2" t="n">
        <v>6778</v>
      </c>
      <c r="B67" s="2" t="n">
        <v>64502</v>
      </c>
      <c r="C67" s="2" t="s">
        <v>2873</v>
      </c>
      <c r="D67" s="37"/>
      <c r="E67" s="39" t="n">
        <v>255339</v>
      </c>
      <c r="F67" s="39"/>
      <c r="G67" s="37" t="n">
        <v>255339</v>
      </c>
      <c r="H67" s="33" t="n">
        <v>62</v>
      </c>
    </row>
    <row r="68" customFormat="false" ht="12.75" hidden="false" customHeight="false" outlineLevel="0" collapsed="false">
      <c r="A68" s="2" t="n">
        <v>5204</v>
      </c>
      <c r="B68" s="2" t="n">
        <v>2640</v>
      </c>
      <c r="C68" s="2" t="s">
        <v>3100</v>
      </c>
      <c r="D68" s="37"/>
      <c r="E68" s="39" t="n">
        <v>223059</v>
      </c>
      <c r="F68" s="39"/>
      <c r="G68" s="37" t="n">
        <v>223059</v>
      </c>
      <c r="H68" s="33" t="n">
        <v>63</v>
      </c>
    </row>
    <row r="69" customFormat="false" ht="12.75" hidden="false" customHeight="false" outlineLevel="0" collapsed="false">
      <c r="A69" s="2" t="n">
        <v>5483</v>
      </c>
      <c r="B69" s="2" t="n">
        <v>45492</v>
      </c>
      <c r="C69" s="2" t="s">
        <v>139</v>
      </c>
      <c r="D69" s="37"/>
      <c r="E69" s="39" t="n">
        <v>218209</v>
      </c>
      <c r="F69" s="39"/>
      <c r="G69" s="37" t="n">
        <v>218209</v>
      </c>
      <c r="H69" s="33" t="n">
        <v>64</v>
      </c>
    </row>
    <row r="70" customFormat="false" ht="12.75" hidden="false" customHeight="false" outlineLevel="0" collapsed="false">
      <c r="A70" s="2" t="n">
        <v>5435</v>
      </c>
      <c r="B70" s="2" t="n">
        <v>29605</v>
      </c>
      <c r="C70" s="2" t="s">
        <v>109</v>
      </c>
      <c r="D70" s="37"/>
      <c r="E70" s="39" t="n">
        <v>172565</v>
      </c>
      <c r="F70" s="39"/>
      <c r="G70" s="37" t="n">
        <v>172565</v>
      </c>
      <c r="H70" s="33" t="n">
        <v>65</v>
      </c>
    </row>
    <row r="71" customFormat="false" ht="12.75" hidden="false" customHeight="false" outlineLevel="0" collapsed="false">
      <c r="A71" s="2" t="n">
        <v>5206</v>
      </c>
      <c r="B71" s="2" t="n">
        <v>2765</v>
      </c>
      <c r="C71" s="2" t="s">
        <v>3257</v>
      </c>
      <c r="D71" s="37"/>
      <c r="E71" s="39" t="n">
        <v>170947</v>
      </c>
      <c r="F71" s="39"/>
      <c r="G71" s="37" t="n">
        <v>170947</v>
      </c>
      <c r="H71" s="33" t="n">
        <v>66</v>
      </c>
    </row>
    <row r="72" customFormat="false" ht="12.75" hidden="false" customHeight="false" outlineLevel="0" collapsed="false">
      <c r="A72" s="2" t="n">
        <v>5842</v>
      </c>
      <c r="B72" s="2" t="n">
        <v>57480</v>
      </c>
      <c r="C72" s="2" t="s">
        <v>1888</v>
      </c>
      <c r="D72" s="37"/>
      <c r="E72" s="39" t="n">
        <v>154803</v>
      </c>
      <c r="F72" s="39"/>
      <c r="G72" s="37" t="n">
        <v>154803</v>
      </c>
      <c r="H72" s="33" t="n">
        <v>67</v>
      </c>
    </row>
    <row r="73" customFormat="false" ht="12.75" hidden="false" customHeight="false" outlineLevel="0" collapsed="false">
      <c r="A73" s="2" t="n">
        <v>5104</v>
      </c>
      <c r="B73" s="2" t="n">
        <v>754</v>
      </c>
      <c r="C73" s="2" t="s">
        <v>360</v>
      </c>
      <c r="D73" s="37"/>
      <c r="E73" s="39" t="n">
        <v>141855</v>
      </c>
      <c r="F73" s="39"/>
      <c r="G73" s="37" t="n">
        <v>141855</v>
      </c>
      <c r="H73" s="33" t="n">
        <v>68</v>
      </c>
    </row>
    <row r="74" customFormat="false" ht="12.75" hidden="false" customHeight="false" outlineLevel="0" collapsed="false">
      <c r="A74" s="2" t="n">
        <v>9932</v>
      </c>
      <c r="B74" s="2" t="n">
        <v>109932</v>
      </c>
      <c r="C74" s="2" t="s">
        <v>1140</v>
      </c>
      <c r="D74" s="37"/>
      <c r="E74" s="39" t="n">
        <v>132140</v>
      </c>
      <c r="F74" s="39"/>
      <c r="G74" s="37" t="n">
        <v>132140</v>
      </c>
      <c r="H74" s="33" t="n">
        <v>69</v>
      </c>
    </row>
    <row r="75" customFormat="false" ht="12.75" hidden="false" customHeight="false" outlineLevel="0" collapsed="false">
      <c r="A75" s="2" t="n">
        <v>5002</v>
      </c>
      <c r="B75" s="2" t="n">
        <v>8</v>
      </c>
      <c r="C75" s="2" t="s">
        <v>177</v>
      </c>
      <c r="D75" s="37" t="n">
        <v>32442</v>
      </c>
      <c r="E75" s="39" t="n">
        <v>98138</v>
      </c>
      <c r="F75" s="39"/>
      <c r="G75" s="37" t="n">
        <v>130580</v>
      </c>
      <c r="H75" s="33" t="n">
        <v>70</v>
      </c>
    </row>
    <row r="76" customFormat="false" ht="12.75" hidden="false" customHeight="false" outlineLevel="0" collapsed="false">
      <c r="A76" s="2" t="n">
        <v>5177</v>
      </c>
      <c r="B76" s="2" t="n">
        <v>2148</v>
      </c>
      <c r="C76" s="2" t="s">
        <v>419</v>
      </c>
      <c r="D76" s="37"/>
      <c r="E76" s="39" t="n">
        <v>127465</v>
      </c>
      <c r="F76" s="39"/>
      <c r="G76" s="37" t="n">
        <v>127465</v>
      </c>
      <c r="H76" s="33" t="n">
        <v>71</v>
      </c>
    </row>
    <row r="77" customFormat="false" ht="12.75" hidden="false" customHeight="false" outlineLevel="0" collapsed="false">
      <c r="A77" s="2" t="n">
        <v>5567</v>
      </c>
      <c r="B77" s="2" t="n">
        <v>50668</v>
      </c>
      <c r="C77" s="2" t="s">
        <v>2922</v>
      </c>
      <c r="D77" s="37"/>
      <c r="E77" s="39" t="n">
        <v>125693</v>
      </c>
      <c r="F77" s="39"/>
      <c r="G77" s="37" t="n">
        <v>125693</v>
      </c>
      <c r="H77" s="33" t="n">
        <v>72</v>
      </c>
    </row>
    <row r="78" customFormat="false" ht="12.75" hidden="false" customHeight="false" outlineLevel="0" collapsed="false">
      <c r="A78" s="2" t="n">
        <v>6797</v>
      </c>
      <c r="B78" s="2" t="n">
        <v>54279</v>
      </c>
      <c r="C78" s="2" t="s">
        <v>182</v>
      </c>
      <c r="D78" s="37"/>
      <c r="E78" s="39" t="n">
        <v>120936</v>
      </c>
      <c r="F78" s="39"/>
      <c r="G78" s="37" t="n">
        <v>120936</v>
      </c>
      <c r="H78" s="33" t="n">
        <v>73</v>
      </c>
    </row>
    <row r="79" customFormat="false" ht="12.75" hidden="false" customHeight="false" outlineLevel="0" collapsed="false">
      <c r="A79" s="2" t="n">
        <v>7471</v>
      </c>
      <c r="B79" s="2" t="n">
        <v>79766</v>
      </c>
      <c r="C79" s="2" t="s">
        <v>1953</v>
      </c>
      <c r="D79" s="37"/>
      <c r="E79" s="39" t="n">
        <v>107391</v>
      </c>
      <c r="F79" s="39"/>
      <c r="G79" s="37" t="n">
        <v>107391</v>
      </c>
      <c r="H79" s="33" t="n">
        <v>74</v>
      </c>
    </row>
    <row r="80" customFormat="false" ht="12.75" hidden="false" customHeight="false" outlineLevel="0" collapsed="false">
      <c r="A80" s="2" t="n">
        <v>5166</v>
      </c>
      <c r="B80" s="2" t="n">
        <v>1946</v>
      </c>
      <c r="C80" s="2" t="s">
        <v>3930</v>
      </c>
      <c r="D80" s="37"/>
      <c r="E80" s="39" t="n">
        <v>77116</v>
      </c>
      <c r="F80" s="39" t="n">
        <v>17137</v>
      </c>
      <c r="G80" s="37" t="n">
        <v>94253</v>
      </c>
      <c r="H80" s="33" t="n">
        <v>75</v>
      </c>
    </row>
    <row r="81" customFormat="false" ht="12.75" hidden="false" customHeight="false" outlineLevel="0" collapsed="false">
      <c r="A81" s="2" t="n">
        <v>7496</v>
      </c>
      <c r="B81" s="2" t="n">
        <v>2730</v>
      </c>
      <c r="C81" s="2" t="s">
        <v>446</v>
      </c>
      <c r="D81" s="37" t="n">
        <v>92539</v>
      </c>
      <c r="E81" s="39"/>
      <c r="F81" s="39"/>
      <c r="G81" s="37" t="n">
        <v>92539</v>
      </c>
      <c r="H81" s="33" t="n">
        <v>76</v>
      </c>
    </row>
    <row r="82" customFormat="false" ht="12.75" hidden="false" customHeight="false" outlineLevel="0" collapsed="false">
      <c r="A82" s="2" t="n">
        <v>5884</v>
      </c>
      <c r="B82" s="2" t="n">
        <v>58525</v>
      </c>
      <c r="C82" s="2" t="s">
        <v>89</v>
      </c>
      <c r="D82" s="37"/>
      <c r="E82" s="39" t="n">
        <v>86256</v>
      </c>
      <c r="F82" s="39"/>
      <c r="G82" s="37" t="n">
        <v>86256</v>
      </c>
      <c r="H82" s="33" t="n">
        <v>77</v>
      </c>
    </row>
    <row r="83" customFormat="false" ht="12.75" hidden="false" customHeight="false" outlineLevel="0" collapsed="false">
      <c r="A83" s="2" t="n">
        <v>5291</v>
      </c>
      <c r="B83" s="2" t="n">
        <v>5660</v>
      </c>
      <c r="C83" s="2" t="s">
        <v>452</v>
      </c>
      <c r="D83" s="37"/>
      <c r="E83" s="39" t="n">
        <v>80543</v>
      </c>
      <c r="F83" s="39"/>
      <c r="G83" s="37" t="n">
        <v>80543</v>
      </c>
      <c r="H83" s="33" t="n">
        <v>78</v>
      </c>
    </row>
    <row r="84" customFormat="false" ht="12.75" hidden="false" customHeight="false" outlineLevel="0" collapsed="false">
      <c r="A84" s="2" t="n">
        <v>8618</v>
      </c>
      <c r="B84" s="2" t="n">
        <v>77145</v>
      </c>
      <c r="C84" s="2" t="s">
        <v>3718</v>
      </c>
      <c r="D84" s="37"/>
      <c r="E84" s="39" t="n">
        <v>68411</v>
      </c>
      <c r="F84" s="39"/>
      <c r="G84" s="37" t="n">
        <v>68411</v>
      </c>
      <c r="H84" s="33" t="n">
        <v>79</v>
      </c>
    </row>
    <row r="85" customFormat="false" ht="12.75" hidden="false" customHeight="false" outlineLevel="0" collapsed="false">
      <c r="A85" s="2" t="n">
        <v>6081</v>
      </c>
      <c r="B85" s="2" t="n">
        <v>65291</v>
      </c>
      <c r="C85" s="2" t="s">
        <v>72</v>
      </c>
      <c r="D85" s="37" t="n">
        <v>58090</v>
      </c>
      <c r="E85" s="39"/>
      <c r="F85" s="39"/>
      <c r="G85" s="37" t="n">
        <v>58090</v>
      </c>
      <c r="H85" s="33" t="n">
        <v>80</v>
      </c>
    </row>
    <row r="86" customFormat="false" ht="12.75" hidden="false" customHeight="false" outlineLevel="0" collapsed="false">
      <c r="A86" s="2" t="n">
        <v>5804</v>
      </c>
      <c r="B86" s="2" t="n">
        <v>56148</v>
      </c>
      <c r="C86" s="2" t="s">
        <v>468</v>
      </c>
      <c r="D86" s="37"/>
      <c r="E86" s="39" t="n">
        <v>57694</v>
      </c>
      <c r="F86" s="39"/>
      <c r="G86" s="37" t="n">
        <v>57694</v>
      </c>
      <c r="H86" s="33" t="n">
        <v>81</v>
      </c>
    </row>
    <row r="87" customFormat="false" ht="12.75" hidden="false" customHeight="false" outlineLevel="0" collapsed="false">
      <c r="A87" s="2" t="n">
        <v>6598</v>
      </c>
      <c r="B87" s="2" t="n">
        <v>2397</v>
      </c>
      <c r="C87" s="2" t="s">
        <v>426</v>
      </c>
      <c r="D87" s="37"/>
      <c r="E87" s="39" t="n">
        <v>49003</v>
      </c>
      <c r="F87" s="39"/>
      <c r="G87" s="37" t="n">
        <v>49003</v>
      </c>
      <c r="H87" s="33" t="n">
        <v>82</v>
      </c>
    </row>
    <row r="88" customFormat="false" ht="12.75" hidden="false" customHeight="false" outlineLevel="0" collapsed="false">
      <c r="A88" s="2" t="n">
        <v>5444</v>
      </c>
      <c r="B88" s="2" t="n">
        <v>32441</v>
      </c>
      <c r="C88" s="2" t="s">
        <v>422</v>
      </c>
      <c r="D88" s="37"/>
      <c r="E88" s="39" t="n">
        <v>46680</v>
      </c>
      <c r="F88" s="39"/>
      <c r="G88" s="37" t="n">
        <v>46680</v>
      </c>
      <c r="H88" s="33" t="n">
        <v>83</v>
      </c>
    </row>
    <row r="89" customFormat="false" ht="12.75" hidden="false" customHeight="false" outlineLevel="0" collapsed="false">
      <c r="A89" s="2" t="n">
        <v>6656</v>
      </c>
      <c r="B89" s="2" t="n">
        <v>2762</v>
      </c>
      <c r="C89" s="2" t="s">
        <v>447</v>
      </c>
      <c r="D89" s="37"/>
      <c r="E89" s="39" t="n">
        <v>46043</v>
      </c>
      <c r="F89" s="39"/>
      <c r="G89" s="37" t="n">
        <v>46043</v>
      </c>
      <c r="H89" s="33" t="n">
        <v>84</v>
      </c>
    </row>
    <row r="90" customFormat="false" ht="12.75" hidden="false" customHeight="false" outlineLevel="0" collapsed="false">
      <c r="A90" s="2" t="n">
        <v>7225</v>
      </c>
      <c r="B90" s="2" t="n">
        <v>66343</v>
      </c>
      <c r="C90" s="2" t="s">
        <v>2876</v>
      </c>
      <c r="D90" s="37" t="n">
        <v>42271</v>
      </c>
      <c r="E90" s="39"/>
      <c r="F90" s="39"/>
      <c r="G90" s="37" t="n">
        <v>42271</v>
      </c>
      <c r="H90" s="33" t="n">
        <v>85</v>
      </c>
    </row>
    <row r="91" customFormat="false" ht="12.75" hidden="false" customHeight="false" outlineLevel="0" collapsed="false">
      <c r="A91" s="2" t="n">
        <v>6650</v>
      </c>
      <c r="B91" s="2" t="n">
        <v>35578</v>
      </c>
      <c r="C91" s="2" t="s">
        <v>467</v>
      </c>
      <c r="D91" s="37"/>
      <c r="E91" s="39" t="n">
        <v>42020</v>
      </c>
      <c r="F91" s="39"/>
      <c r="G91" s="37" t="n">
        <v>42020</v>
      </c>
      <c r="H91" s="33" t="n">
        <v>86</v>
      </c>
    </row>
    <row r="92" customFormat="false" ht="12.75" hidden="false" customHeight="false" outlineLevel="0" collapsed="false">
      <c r="A92" s="2" t="n">
        <v>7007</v>
      </c>
      <c r="B92" s="2" t="n">
        <v>65372</v>
      </c>
      <c r="C92" s="2" t="s">
        <v>269</v>
      </c>
      <c r="D92" s="37"/>
      <c r="E92" s="39" t="n">
        <v>39534</v>
      </c>
      <c r="F92" s="39"/>
      <c r="G92" s="37" t="n">
        <v>39534</v>
      </c>
      <c r="H92" s="33" t="n">
        <v>87</v>
      </c>
    </row>
    <row r="93" customFormat="false" ht="12.75" hidden="false" customHeight="false" outlineLevel="0" collapsed="false">
      <c r="A93" s="2" t="n">
        <v>6734</v>
      </c>
      <c r="B93" s="2" t="n">
        <v>27801</v>
      </c>
      <c r="C93" s="2" t="s">
        <v>1041</v>
      </c>
      <c r="D93" s="37"/>
      <c r="E93" s="39" t="n">
        <v>32597</v>
      </c>
      <c r="F93" s="39"/>
      <c r="G93" s="37" t="n">
        <v>32597</v>
      </c>
      <c r="H93" s="33" t="n">
        <v>88</v>
      </c>
    </row>
    <row r="94" customFormat="false" ht="12.75" hidden="false" customHeight="false" outlineLevel="0" collapsed="false">
      <c r="A94" s="2" t="n">
        <v>5213</v>
      </c>
      <c r="B94" s="2" t="n">
        <v>2846</v>
      </c>
      <c r="C94" s="2" t="s">
        <v>291</v>
      </c>
      <c r="D94" s="37"/>
      <c r="E94" s="39" t="n">
        <v>28794</v>
      </c>
      <c r="F94" s="39"/>
      <c r="G94" s="37" t="n">
        <v>28794</v>
      </c>
      <c r="H94" s="33" t="n">
        <v>89</v>
      </c>
    </row>
    <row r="95" customFormat="false" ht="12.75" hidden="false" customHeight="false" outlineLevel="0" collapsed="false">
      <c r="A95" s="2" t="n">
        <v>6915</v>
      </c>
      <c r="B95" s="2" t="n">
        <v>64517</v>
      </c>
      <c r="C95" s="2" t="s">
        <v>355</v>
      </c>
      <c r="D95" s="37"/>
      <c r="E95" s="39" t="n">
        <v>25787</v>
      </c>
      <c r="F95" s="39"/>
      <c r="G95" s="37" t="n">
        <v>25787</v>
      </c>
      <c r="H95" s="33" t="n">
        <v>90</v>
      </c>
    </row>
    <row r="96" customFormat="false" ht="12.75" hidden="false" customHeight="false" outlineLevel="0" collapsed="false">
      <c r="A96" s="2" t="n">
        <v>5493</v>
      </c>
      <c r="B96" s="2" t="n">
        <v>46388</v>
      </c>
      <c r="C96" s="2" t="s">
        <v>132</v>
      </c>
      <c r="D96" s="37"/>
      <c r="E96" s="39" t="n">
        <v>25338</v>
      </c>
      <c r="F96" s="39"/>
      <c r="G96" s="37" t="n">
        <v>25338</v>
      </c>
      <c r="H96" s="33" t="n">
        <v>91</v>
      </c>
    </row>
    <row r="97" customFormat="false" ht="12.75" hidden="false" customHeight="false" outlineLevel="0" collapsed="false">
      <c r="A97" s="2" t="n">
        <v>5156</v>
      </c>
      <c r="B97" s="2" t="n">
        <v>1734</v>
      </c>
      <c r="C97" s="2" t="s">
        <v>3413</v>
      </c>
      <c r="D97" s="37"/>
      <c r="E97" s="39" t="n">
        <v>24563</v>
      </c>
      <c r="F97" s="39"/>
      <c r="G97" s="37" t="n">
        <v>24563</v>
      </c>
      <c r="H97" s="33" t="n">
        <v>92</v>
      </c>
    </row>
    <row r="98" customFormat="false" ht="12.75" hidden="false" customHeight="false" outlineLevel="0" collapsed="false">
      <c r="A98" s="2" t="n">
        <v>5412</v>
      </c>
      <c r="B98" s="2" t="n">
        <v>26596</v>
      </c>
      <c r="C98" s="2" t="s">
        <v>400</v>
      </c>
      <c r="D98" s="37"/>
      <c r="E98" s="39" t="n">
        <v>23910</v>
      </c>
      <c r="F98" s="39"/>
      <c r="G98" s="37" t="n">
        <v>23910</v>
      </c>
      <c r="H98" s="33" t="n">
        <v>93</v>
      </c>
    </row>
    <row r="99" customFormat="false" ht="12.75" hidden="false" customHeight="false" outlineLevel="0" collapsed="false">
      <c r="A99" s="2" t="n">
        <v>6662</v>
      </c>
      <c r="B99" s="2" t="n">
        <v>45488</v>
      </c>
      <c r="C99" s="2" t="s">
        <v>2452</v>
      </c>
      <c r="D99" s="37"/>
      <c r="E99" s="39" t="n">
        <v>23129</v>
      </c>
      <c r="F99" s="39"/>
      <c r="G99" s="37" t="n">
        <v>23129</v>
      </c>
      <c r="H99" s="33" t="n">
        <v>94</v>
      </c>
    </row>
    <row r="100" customFormat="false" ht="12.75" hidden="false" customHeight="false" outlineLevel="0" collapsed="false">
      <c r="A100" s="2" t="n">
        <v>8722</v>
      </c>
      <c r="B100" s="2" t="n">
        <v>51164</v>
      </c>
      <c r="C100" s="2" t="s">
        <v>444</v>
      </c>
      <c r="D100" s="37"/>
      <c r="E100" s="39" t="n">
        <v>21135</v>
      </c>
      <c r="F100" s="39"/>
      <c r="G100" s="37" t="n">
        <v>21135</v>
      </c>
      <c r="H100" s="33" t="n">
        <v>95</v>
      </c>
    </row>
    <row r="101" customFormat="false" ht="12.75" hidden="false" customHeight="false" outlineLevel="0" collapsed="false">
      <c r="A101" s="2" t="n">
        <v>9472</v>
      </c>
      <c r="B101" s="2" t="n">
        <v>96260</v>
      </c>
      <c r="C101" s="2" t="s">
        <v>579</v>
      </c>
      <c r="D101" s="37"/>
      <c r="E101" s="39" t="n">
        <v>20891</v>
      </c>
      <c r="F101" s="39"/>
      <c r="G101" s="37" t="n">
        <v>20891</v>
      </c>
      <c r="H101" s="33" t="n">
        <v>96</v>
      </c>
    </row>
    <row r="102" customFormat="false" ht="12.75" hidden="false" customHeight="false" outlineLevel="0" collapsed="false">
      <c r="A102" s="2" t="n">
        <v>5208</v>
      </c>
      <c r="B102" s="2" t="n">
        <v>2801</v>
      </c>
      <c r="C102" s="2" t="s">
        <v>3302</v>
      </c>
      <c r="D102" s="37"/>
      <c r="E102" s="39" t="n">
        <v>19538</v>
      </c>
      <c r="F102" s="39"/>
      <c r="G102" s="37" t="n">
        <v>19538</v>
      </c>
      <c r="H102" s="33" t="n">
        <v>97</v>
      </c>
    </row>
    <row r="103" customFormat="false" ht="12.75" hidden="false" customHeight="false" outlineLevel="0" collapsed="false">
      <c r="A103" s="2" t="n">
        <v>9612</v>
      </c>
      <c r="B103" s="2" t="n">
        <v>81266</v>
      </c>
      <c r="C103" s="2" t="s">
        <v>340</v>
      </c>
      <c r="D103" s="37" t="n">
        <v>17588</v>
      </c>
      <c r="E103" s="39"/>
      <c r="F103" s="39"/>
      <c r="G103" s="37" t="n">
        <v>17588</v>
      </c>
      <c r="H103" s="33" t="n">
        <v>98</v>
      </c>
    </row>
    <row r="104" customFormat="false" ht="12.75" hidden="false" customHeight="false" outlineLevel="0" collapsed="false">
      <c r="A104" s="2" t="n">
        <v>5187</v>
      </c>
      <c r="B104" s="2" t="n">
        <v>2336</v>
      </c>
      <c r="C104" s="2" t="s">
        <v>424</v>
      </c>
      <c r="D104" s="37" t="n">
        <v>16803</v>
      </c>
      <c r="E104" s="39"/>
      <c r="F104" s="39"/>
      <c r="G104" s="37" t="n">
        <v>16803</v>
      </c>
      <c r="H104" s="33" t="n">
        <v>99</v>
      </c>
    </row>
    <row r="105" customFormat="false" ht="12.75" hidden="false" customHeight="false" outlineLevel="0" collapsed="false">
      <c r="A105" s="2" t="n">
        <v>8688</v>
      </c>
      <c r="B105" s="2" t="n">
        <v>81217</v>
      </c>
      <c r="C105" s="2" t="s">
        <v>462</v>
      </c>
      <c r="D105" s="37"/>
      <c r="E105" s="39" t="n">
        <v>9711</v>
      </c>
      <c r="F105" s="39"/>
      <c r="G105" s="37" t="n">
        <v>9711</v>
      </c>
      <c r="H105" s="33" t="n">
        <v>100</v>
      </c>
    </row>
    <row r="106" customFormat="false" ht="12.75" hidden="false" customHeight="false" outlineLevel="0" collapsed="false">
      <c r="A106" s="2" t="n">
        <v>5143</v>
      </c>
      <c r="B106" s="2" t="n">
        <v>1264</v>
      </c>
      <c r="C106" s="2" t="s">
        <v>396</v>
      </c>
      <c r="D106" s="37"/>
      <c r="E106" s="39" t="n">
        <v>9258</v>
      </c>
      <c r="F106" s="39"/>
      <c r="G106" s="37" t="n">
        <v>9258</v>
      </c>
      <c r="H106" s="33" t="n">
        <v>101</v>
      </c>
    </row>
    <row r="107" customFormat="false" ht="12.75" hidden="false" customHeight="false" outlineLevel="0" collapsed="false">
      <c r="A107" s="2" t="n">
        <v>6774</v>
      </c>
      <c r="B107" s="2" t="n">
        <v>553</v>
      </c>
      <c r="C107" s="2" t="s">
        <v>348</v>
      </c>
      <c r="D107" s="37"/>
      <c r="E107" s="39" t="n">
        <v>8568</v>
      </c>
      <c r="F107" s="39"/>
      <c r="G107" s="37" t="n">
        <v>8568</v>
      </c>
      <c r="H107" s="33" t="n">
        <v>102</v>
      </c>
    </row>
    <row r="108" customFormat="false" ht="12.75" hidden="false" customHeight="false" outlineLevel="0" collapsed="false">
      <c r="A108" s="2" t="n">
        <v>7009</v>
      </c>
      <c r="B108" s="2" t="n">
        <v>26264</v>
      </c>
      <c r="C108" s="2" t="s">
        <v>3105</v>
      </c>
      <c r="D108" s="37"/>
      <c r="E108" s="39" t="n">
        <v>7940</v>
      </c>
      <c r="F108" s="39"/>
      <c r="G108" s="37" t="n">
        <v>7940</v>
      </c>
      <c r="H108" s="33" t="n">
        <v>103</v>
      </c>
    </row>
    <row r="109" customFormat="false" ht="12.75" hidden="false" customHeight="false" outlineLevel="0" collapsed="false">
      <c r="A109" s="2" t="n">
        <v>6758</v>
      </c>
      <c r="B109" s="2" t="n">
        <v>26304</v>
      </c>
      <c r="C109" s="2" t="s">
        <v>3760</v>
      </c>
      <c r="D109" s="37"/>
      <c r="E109" s="39" t="n">
        <v>7940</v>
      </c>
      <c r="F109" s="39"/>
      <c r="G109" s="37" t="n">
        <v>7940</v>
      </c>
      <c r="H109" s="33" t="n">
        <v>104</v>
      </c>
    </row>
    <row r="110" customFormat="false" ht="12.75" hidden="false" customHeight="false" outlineLevel="0" collapsed="false">
      <c r="A110" s="2" t="n">
        <v>5697</v>
      </c>
      <c r="B110" s="2" t="n">
        <v>53323</v>
      </c>
      <c r="C110" s="2" t="s">
        <v>465</v>
      </c>
      <c r="D110" s="37"/>
      <c r="E110" s="39" t="n">
        <v>7426</v>
      </c>
      <c r="F110" s="39"/>
      <c r="G110" s="37" t="n">
        <v>7426</v>
      </c>
      <c r="H110" s="33" t="n">
        <v>105</v>
      </c>
    </row>
    <row r="111" customFormat="false" ht="12.75" hidden="false" customHeight="false" outlineLevel="0" collapsed="false">
      <c r="A111" s="2" t="n">
        <v>5148</v>
      </c>
      <c r="B111" s="2" t="n">
        <v>1424</v>
      </c>
      <c r="C111" s="2" t="s">
        <v>405</v>
      </c>
      <c r="D111" s="37"/>
      <c r="E111" s="39" t="n">
        <v>5141</v>
      </c>
      <c r="F111" s="39"/>
      <c r="G111" s="37" t="n">
        <v>5141</v>
      </c>
      <c r="H111" s="33" t="n">
        <v>106</v>
      </c>
    </row>
    <row r="112" customFormat="false" ht="12.75" hidden="false" customHeight="false" outlineLevel="0" collapsed="false">
      <c r="A112" s="2" t="n">
        <v>5112</v>
      </c>
      <c r="B112" s="2" t="n">
        <v>881</v>
      </c>
      <c r="C112" s="2" t="s">
        <v>302</v>
      </c>
      <c r="D112" s="37"/>
      <c r="E112" s="39" t="n">
        <v>3519</v>
      </c>
      <c r="F112" s="39"/>
      <c r="G112" s="37" t="n">
        <v>3519</v>
      </c>
      <c r="H112" s="33" t="n">
        <v>107</v>
      </c>
    </row>
    <row r="113" customFormat="false" ht="12.75" hidden="false" customHeight="false" outlineLevel="0" collapsed="false">
      <c r="A113" s="2" t="n">
        <v>7091</v>
      </c>
      <c r="B113" s="2" t="n">
        <v>26597</v>
      </c>
      <c r="C113" s="2" t="s">
        <v>1046</v>
      </c>
      <c r="D113" s="37"/>
      <c r="E113" s="39" t="n">
        <v>3306</v>
      </c>
      <c r="F113" s="39"/>
      <c r="G113" s="37" t="n">
        <v>3306</v>
      </c>
      <c r="H113" s="33" t="n">
        <v>108</v>
      </c>
    </row>
    <row r="114" customFormat="false" ht="12.75" hidden="false" customHeight="false" outlineLevel="0" collapsed="false">
      <c r="A114" s="2" t="n">
        <v>9710</v>
      </c>
      <c r="B114" s="2" t="n">
        <v>88449</v>
      </c>
      <c r="C114" s="2" t="s">
        <v>2480</v>
      </c>
      <c r="D114" s="37" t="n">
        <v>3300</v>
      </c>
      <c r="E114" s="39"/>
      <c r="F114" s="39"/>
      <c r="G114" s="37" t="n">
        <v>3300</v>
      </c>
      <c r="H114" s="33" t="n">
        <v>109</v>
      </c>
    </row>
    <row r="115" customFormat="false" ht="12.75" hidden="false" customHeight="false" outlineLevel="0" collapsed="false">
      <c r="A115" s="2" t="n">
        <v>5110</v>
      </c>
      <c r="B115" s="2" t="n">
        <v>879</v>
      </c>
      <c r="C115" s="2" t="s">
        <v>374</v>
      </c>
      <c r="D115" s="37" t="n">
        <v>2856</v>
      </c>
      <c r="E115" s="39"/>
      <c r="F115" s="39"/>
      <c r="G115" s="37" t="n">
        <v>2856</v>
      </c>
      <c r="H115" s="33" t="n">
        <v>110</v>
      </c>
    </row>
    <row r="116" customFormat="false" ht="12.75" hidden="false" customHeight="false" outlineLevel="0" collapsed="false">
      <c r="A116" s="2" t="n">
        <v>7465</v>
      </c>
      <c r="B116" s="2" t="n">
        <v>26303</v>
      </c>
      <c r="C116" s="2" t="s">
        <v>1102</v>
      </c>
      <c r="D116" s="37"/>
      <c r="E116" s="39" t="n">
        <v>2856</v>
      </c>
      <c r="F116" s="39"/>
      <c r="G116" s="37" t="n">
        <v>2856</v>
      </c>
      <c r="H116" s="33" t="n">
        <v>111</v>
      </c>
    </row>
    <row r="117" customFormat="false" ht="12.75" hidden="false" customHeight="false" outlineLevel="0" collapsed="false">
      <c r="A117" s="2" t="n">
        <v>5711</v>
      </c>
      <c r="B117" s="2" t="n">
        <v>54031</v>
      </c>
      <c r="C117" s="2" t="s">
        <v>413</v>
      </c>
      <c r="D117" s="37"/>
      <c r="E117" s="39" t="n">
        <v>2856</v>
      </c>
      <c r="F117" s="39"/>
      <c r="G117" s="37" t="n">
        <v>2856</v>
      </c>
      <c r="H117" s="33" t="n">
        <v>112</v>
      </c>
    </row>
    <row r="118" customFormat="false" ht="12.75" hidden="false" customHeight="false" outlineLevel="0" collapsed="false">
      <c r="A118" s="2" t="n">
        <v>8622</v>
      </c>
      <c r="B118" s="2" t="n">
        <v>26141</v>
      </c>
      <c r="C118" s="2" t="s">
        <v>429</v>
      </c>
      <c r="D118" s="37"/>
      <c r="E118" s="39" t="n">
        <v>2856</v>
      </c>
      <c r="F118" s="39"/>
      <c r="G118" s="37" t="n">
        <v>2856</v>
      </c>
      <c r="H118" s="33" t="n">
        <v>113</v>
      </c>
    </row>
    <row r="119" customFormat="false" ht="12.75" hidden="false" customHeight="false" outlineLevel="0" collapsed="false">
      <c r="A119" s="2" t="n">
        <v>5986</v>
      </c>
      <c r="B119" s="2" t="n">
        <v>62604</v>
      </c>
      <c r="C119" s="2" t="s">
        <v>303</v>
      </c>
      <c r="D119" s="37"/>
      <c r="E119" s="39" t="n">
        <v>2285</v>
      </c>
      <c r="F119" s="39"/>
      <c r="G119" s="37" t="n">
        <v>2285</v>
      </c>
      <c r="H119" s="33" t="n">
        <v>114</v>
      </c>
    </row>
    <row r="120" customFormat="false" ht="12.75" hidden="false" customHeight="false" outlineLevel="0" collapsed="false">
      <c r="A120" s="2" t="n">
        <v>9579</v>
      </c>
      <c r="B120" s="2" t="n">
        <v>96112</v>
      </c>
      <c r="C120" s="2" t="s">
        <v>451</v>
      </c>
      <c r="D120" s="37"/>
      <c r="E120" s="39" t="n">
        <v>1913</v>
      </c>
      <c r="F120" s="39"/>
      <c r="G120" s="37" t="n">
        <v>1913</v>
      </c>
      <c r="H120" s="33" t="n">
        <v>115</v>
      </c>
    </row>
    <row r="121" customFormat="false" ht="12.75" hidden="false" customHeight="false" outlineLevel="0" collapsed="false">
      <c r="A121" s="2" t="n">
        <v>5482</v>
      </c>
      <c r="B121" s="2" t="n">
        <v>45471</v>
      </c>
      <c r="C121" s="2" t="s">
        <v>471</v>
      </c>
      <c r="D121" s="37"/>
      <c r="E121" s="39" t="n">
        <v>1333</v>
      </c>
      <c r="F121" s="39"/>
      <c r="G121" s="37" t="n">
        <v>1333</v>
      </c>
      <c r="H121" s="33" t="n">
        <v>116</v>
      </c>
    </row>
    <row r="122" customFormat="false" ht="12.75" hidden="false" customHeight="false" outlineLevel="0" collapsed="false">
      <c r="A122" s="2" t="n">
        <v>7470</v>
      </c>
      <c r="B122" s="2" t="n">
        <v>79767</v>
      </c>
      <c r="C122" s="2" t="s">
        <v>1952</v>
      </c>
      <c r="D122" s="37"/>
      <c r="E122" s="39" t="n">
        <v>1142</v>
      </c>
      <c r="F122" s="39"/>
      <c r="G122" s="37" t="n">
        <v>1142</v>
      </c>
      <c r="H122" s="33" t="n">
        <v>117</v>
      </c>
    </row>
    <row r="123" customFormat="false" ht="12.75" hidden="false" customHeight="false" outlineLevel="0" collapsed="false">
      <c r="A123" s="2" t="n">
        <v>5441</v>
      </c>
      <c r="B123" s="2" t="n">
        <v>31387</v>
      </c>
      <c r="C123" s="2" t="s">
        <v>415</v>
      </c>
      <c r="D123" s="37"/>
      <c r="E123" s="39" t="n">
        <v>1142</v>
      </c>
      <c r="F123" s="39"/>
      <c r="G123" s="37" t="n">
        <v>1142</v>
      </c>
      <c r="H123" s="33" t="n">
        <v>118</v>
      </c>
    </row>
    <row r="124" customFormat="false" ht="12.75" hidden="false" customHeight="false" outlineLevel="0" collapsed="false">
      <c r="A124" s="2" t="n">
        <v>8045</v>
      </c>
      <c r="B124" s="2" t="n">
        <v>45583</v>
      </c>
      <c r="C124" s="2" t="s">
        <v>443</v>
      </c>
      <c r="D124" s="37"/>
      <c r="E124" s="39" t="n">
        <v>1086</v>
      </c>
      <c r="F124" s="39"/>
      <c r="G124" s="37" t="n">
        <v>1086</v>
      </c>
      <c r="H124" s="33" t="n">
        <v>119</v>
      </c>
    </row>
    <row r="125" customFormat="false" ht="12.75" hidden="false" customHeight="false" outlineLevel="0" collapsed="false">
      <c r="A125" s="2" t="n">
        <v>7093</v>
      </c>
      <c r="B125" s="2" t="n">
        <v>49220</v>
      </c>
      <c r="C125" s="2" t="s">
        <v>385</v>
      </c>
      <c r="D125" s="37"/>
      <c r="E125" s="39" t="n">
        <v>571</v>
      </c>
      <c r="F125" s="39"/>
      <c r="G125" s="37" t="n">
        <v>571</v>
      </c>
      <c r="H125" s="33" t="n">
        <v>120</v>
      </c>
    </row>
    <row r="126" customFormat="false" ht="12.75" hidden="false" customHeight="false" outlineLevel="0" collapsed="false">
      <c r="A126" s="2" t="n">
        <v>9853</v>
      </c>
      <c r="B126" s="2" t="n">
        <v>94025</v>
      </c>
      <c r="C126" s="2" t="s">
        <v>1324</v>
      </c>
      <c r="D126" s="37"/>
      <c r="E126" s="39" t="n">
        <v>34</v>
      </c>
      <c r="F126" s="39"/>
      <c r="G126" s="37" t="n">
        <v>34</v>
      </c>
      <c r="H126" s="33" t="n">
        <v>121</v>
      </c>
    </row>
    <row r="127" customFormat="false" ht="12.75" hidden="false" customHeight="false" outlineLevel="0" collapsed="false">
      <c r="A127" s="41" t="s">
        <v>4008</v>
      </c>
      <c r="B127" s="42"/>
      <c r="C127" s="42"/>
      <c r="D127" s="43" t="n">
        <v>36943029</v>
      </c>
      <c r="E127" s="44" t="n">
        <v>587982186</v>
      </c>
      <c r="F127" s="44" t="n">
        <v>484259</v>
      </c>
      <c r="G127" s="43" t="n">
        <v>625409474</v>
      </c>
      <c r="H127" s="3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96"/>
  <sheetViews>
    <sheetView showFormulas="false" showGridLines="true" showRowColHeaders="true" showZeros="true" rightToLeft="false" tabSelected="false" showOutlineSymbols="true" defaultGridColor="true" view="normal" topLeftCell="A40" colorId="64" zoomScale="85" zoomScaleNormal="85" zoomScalePageLayoutView="100" workbookViewId="0">
      <selection pane="topLeft" activeCell="C93" activeCellId="0" sqref="C9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3.28"/>
    <col collapsed="false" customWidth="true" hidden="false" outlineLevel="0" max="3" min="3" style="0" width="68.99"/>
    <col collapsed="false" customWidth="true" hidden="false" outlineLevel="0" max="6" min="4" style="0" width="14.56"/>
    <col collapsed="false" customWidth="true" hidden="false" outlineLevel="0" max="7" min="7" style="0" width="13.99"/>
    <col collapsed="false" customWidth="true" hidden="false" outlineLevel="0" max="8" min="8" style="0" width="11.85"/>
    <col collapsed="false" customWidth="true" hidden="false" outlineLevel="0" max="9" min="9" style="0" width="12.14"/>
    <col collapsed="false" customWidth="true" hidden="false" outlineLevel="0" max="10" min="10" style="0" width="12.42"/>
  </cols>
  <sheetData>
    <row r="1" customFormat="false" ht="12.75" hidden="false" customHeight="false" outlineLevel="0" collapsed="false">
      <c r="A1" s="33" t="s">
        <v>3999</v>
      </c>
      <c r="B1" s="34" t="s">
        <v>4014</v>
      </c>
    </row>
    <row r="2" customFormat="false" ht="12.75" hidden="false" customHeight="false" outlineLevel="0" collapsed="false">
      <c r="A2" s="33" t="s">
        <v>4001</v>
      </c>
      <c r="B2" s="33" t="s">
        <v>4002</v>
      </c>
    </row>
    <row r="4" customFormat="false" ht="12.75" hidden="false" customHeight="false" outlineLevel="0" collapsed="false">
      <c r="A4" s="2" t="s">
        <v>4003</v>
      </c>
      <c r="B4" s="3"/>
      <c r="C4" s="3"/>
      <c r="D4" s="2" t="s">
        <v>4004</v>
      </c>
      <c r="E4" s="3"/>
      <c r="F4" s="3"/>
      <c r="G4" s="35"/>
    </row>
    <row r="5" customFormat="false" ht="12.75" hidden="false" customHeight="false" outlineLevel="0" collapsed="false">
      <c r="A5" s="2" t="s">
        <v>482</v>
      </c>
      <c r="B5" s="2" t="s">
        <v>6</v>
      </c>
      <c r="C5" s="2" t="s">
        <v>484</v>
      </c>
      <c r="D5" s="2" t="s">
        <v>4005</v>
      </c>
      <c r="E5" s="36" t="s">
        <v>4006</v>
      </c>
      <c r="F5" s="36" t="s">
        <v>4007</v>
      </c>
      <c r="G5" s="37" t="s">
        <v>4008</v>
      </c>
      <c r="H5" s="38" t="s">
        <v>4009</v>
      </c>
      <c r="I5" s="45"/>
      <c r="J5" s="45"/>
    </row>
    <row r="6" customFormat="false" ht="12.75" hidden="false" customHeight="false" outlineLevel="0" collapsed="false">
      <c r="A6" s="2" t="n">
        <v>6716</v>
      </c>
      <c r="B6" s="2" t="n">
        <v>53368</v>
      </c>
      <c r="C6" s="2" t="s">
        <v>338</v>
      </c>
      <c r="D6" s="37"/>
      <c r="E6" s="39"/>
      <c r="F6" s="39" t="n">
        <v>6278300</v>
      </c>
      <c r="G6" s="37" t="n">
        <v>6278300</v>
      </c>
      <c r="H6" s="40" t="n">
        <v>39</v>
      </c>
    </row>
    <row r="7" customFormat="false" ht="12.75" hidden="false" customHeight="false" outlineLevel="0" collapsed="false">
      <c r="A7" s="2" t="n">
        <v>6665</v>
      </c>
      <c r="B7" s="2" t="n">
        <v>56586</v>
      </c>
      <c r="C7" s="2" t="s">
        <v>339</v>
      </c>
      <c r="D7" s="37"/>
      <c r="E7" s="39"/>
      <c r="F7" s="39" t="n">
        <v>1722000</v>
      </c>
      <c r="G7" s="37" t="n">
        <v>1722000</v>
      </c>
      <c r="H7" s="40" t="n">
        <v>59</v>
      </c>
    </row>
    <row r="8" customFormat="false" ht="12.75" hidden="false" customHeight="false" outlineLevel="0" collapsed="false">
      <c r="A8" s="2" t="n">
        <v>5840</v>
      </c>
      <c r="B8" s="2" t="n">
        <v>57399</v>
      </c>
      <c r="C8" s="2" t="s">
        <v>31</v>
      </c>
      <c r="D8" s="37" t="n">
        <v>71205000</v>
      </c>
      <c r="E8" s="39"/>
      <c r="F8" s="39" t="n">
        <v>39427452</v>
      </c>
      <c r="G8" s="37" t="n">
        <v>110632452</v>
      </c>
      <c r="H8" s="40" t="n">
        <v>4</v>
      </c>
    </row>
    <row r="9" customFormat="false" ht="12.75" hidden="false" customHeight="false" outlineLevel="0" collapsed="false">
      <c r="A9" s="2" t="n">
        <v>6732</v>
      </c>
      <c r="B9" s="2" t="n">
        <v>28238</v>
      </c>
      <c r="C9" s="2" t="s">
        <v>341</v>
      </c>
      <c r="D9" s="37"/>
      <c r="E9" s="39"/>
      <c r="F9" s="39" t="n">
        <v>2122700</v>
      </c>
      <c r="G9" s="37" t="n">
        <v>2122700</v>
      </c>
      <c r="H9" s="40" t="n">
        <v>53</v>
      </c>
    </row>
    <row r="10" customFormat="false" ht="12.75" hidden="false" customHeight="false" outlineLevel="0" collapsed="false">
      <c r="A10" s="2" t="n">
        <v>6813</v>
      </c>
      <c r="B10" s="2" t="n">
        <v>34880</v>
      </c>
      <c r="C10" s="2" t="s">
        <v>350</v>
      </c>
      <c r="D10" s="37"/>
      <c r="E10" s="39"/>
      <c r="F10" s="39" t="n">
        <v>6560000</v>
      </c>
      <c r="G10" s="37" t="n">
        <v>6560000</v>
      </c>
      <c r="H10" s="40" t="n">
        <v>36</v>
      </c>
    </row>
    <row r="11" customFormat="false" ht="12.75" hidden="false" customHeight="false" outlineLevel="0" collapsed="false">
      <c r="A11" s="2" t="n">
        <v>6917</v>
      </c>
      <c r="B11" s="2" t="n">
        <v>56786</v>
      </c>
      <c r="C11" s="2" t="s">
        <v>351</v>
      </c>
      <c r="D11" s="37"/>
      <c r="E11" s="39"/>
      <c r="F11" s="39" t="n">
        <v>427000</v>
      </c>
      <c r="G11" s="37" t="n">
        <v>427000</v>
      </c>
      <c r="H11" s="40" t="n">
        <v>72</v>
      </c>
    </row>
    <row r="12" customFormat="false" ht="12.75" hidden="false" customHeight="false" outlineLevel="0" collapsed="false">
      <c r="A12" s="2" t="n">
        <v>9802</v>
      </c>
      <c r="B12" s="2" t="n">
        <v>102342</v>
      </c>
      <c r="C12" s="2" t="s">
        <v>99</v>
      </c>
      <c r="D12" s="37" t="n">
        <v>91780000</v>
      </c>
      <c r="E12" s="39"/>
      <c r="F12" s="39" t="n">
        <v>65790947</v>
      </c>
      <c r="G12" s="37" t="n">
        <v>157570947</v>
      </c>
      <c r="H12" s="40" t="n">
        <v>2</v>
      </c>
    </row>
    <row r="13" customFormat="false" ht="12.75" hidden="false" customHeight="false" outlineLevel="0" collapsed="false">
      <c r="A13" s="2" t="n">
        <v>5331</v>
      </c>
      <c r="B13" s="2" t="n">
        <v>11135</v>
      </c>
      <c r="C13" s="2" t="s">
        <v>26</v>
      </c>
      <c r="D13" s="37" t="n">
        <v>185000</v>
      </c>
      <c r="E13" s="39"/>
      <c r="F13" s="39"/>
      <c r="G13" s="37" t="n">
        <v>185000</v>
      </c>
      <c r="H13" s="40" t="n">
        <v>78</v>
      </c>
    </row>
    <row r="14" customFormat="false" ht="12.75" hidden="false" customHeight="false" outlineLevel="0" collapsed="false">
      <c r="A14" s="2" t="n">
        <v>5809</v>
      </c>
      <c r="B14" s="2" t="n">
        <v>56624</v>
      </c>
      <c r="C14" s="2" t="s">
        <v>354</v>
      </c>
      <c r="D14" s="37"/>
      <c r="E14" s="39"/>
      <c r="F14" s="39" t="n">
        <v>657000</v>
      </c>
      <c r="G14" s="37" t="n">
        <v>657000</v>
      </c>
      <c r="H14" s="40" t="n">
        <v>67</v>
      </c>
    </row>
    <row r="15" customFormat="false" ht="12.75" hidden="false" customHeight="false" outlineLevel="0" collapsed="false">
      <c r="A15" s="2" t="n">
        <v>5758</v>
      </c>
      <c r="B15" s="2" t="n">
        <v>55265</v>
      </c>
      <c r="C15" s="2" t="s">
        <v>198</v>
      </c>
      <c r="D15" s="37" t="n">
        <v>3444500</v>
      </c>
      <c r="E15" s="39"/>
      <c r="F15" s="39" t="n">
        <v>4115497</v>
      </c>
      <c r="G15" s="37" t="n">
        <v>7559997</v>
      </c>
      <c r="H15" s="40" t="n">
        <v>30</v>
      </c>
    </row>
    <row r="16" customFormat="false" ht="12.75" hidden="false" customHeight="false" outlineLevel="0" collapsed="false">
      <c r="A16" s="2" t="n">
        <v>6176</v>
      </c>
      <c r="B16" s="2" t="n">
        <v>70526</v>
      </c>
      <c r="C16" s="2" t="s">
        <v>76</v>
      </c>
      <c r="D16" s="37" t="n">
        <v>48425000</v>
      </c>
      <c r="E16" s="39" t="n">
        <v>15555000</v>
      </c>
      <c r="F16" s="39"/>
      <c r="G16" s="37" t="n">
        <v>63980000</v>
      </c>
      <c r="H16" s="40" t="n">
        <v>9</v>
      </c>
    </row>
    <row r="17" customFormat="false" ht="12.75" hidden="false" customHeight="false" outlineLevel="0" collapsed="false">
      <c r="A17" s="2" t="n">
        <v>5008</v>
      </c>
      <c r="B17" s="2" t="n">
        <v>27</v>
      </c>
      <c r="C17" s="2" t="s">
        <v>126</v>
      </c>
      <c r="D17" s="37" t="n">
        <v>2915000</v>
      </c>
      <c r="E17" s="39"/>
      <c r="F17" s="39"/>
      <c r="G17" s="37" t="n">
        <v>2915000</v>
      </c>
      <c r="H17" s="40" t="n">
        <v>47</v>
      </c>
    </row>
    <row r="18" customFormat="false" ht="12.75" hidden="false" customHeight="false" outlineLevel="0" collapsed="false">
      <c r="A18" s="2" t="n">
        <v>6469</v>
      </c>
      <c r="B18" s="2" t="n">
        <v>58104</v>
      </c>
      <c r="C18" s="2" t="s">
        <v>358</v>
      </c>
      <c r="D18" s="37"/>
      <c r="E18" s="39"/>
      <c r="F18" s="39" t="n">
        <v>367400</v>
      </c>
      <c r="G18" s="37" t="n">
        <v>367400</v>
      </c>
      <c r="H18" s="40" t="n">
        <v>74</v>
      </c>
    </row>
    <row r="19" customFormat="false" ht="12.75" hidden="false" customHeight="false" outlineLevel="0" collapsed="false">
      <c r="A19" s="2" t="n">
        <v>5501</v>
      </c>
      <c r="B19" s="2" t="n">
        <v>46749</v>
      </c>
      <c r="C19" s="2" t="s">
        <v>359</v>
      </c>
      <c r="D19" s="37"/>
      <c r="E19" s="39"/>
      <c r="F19" s="39" t="n">
        <v>480000</v>
      </c>
      <c r="G19" s="37" t="n">
        <v>480000</v>
      </c>
      <c r="H19" s="40" t="n">
        <v>71</v>
      </c>
    </row>
    <row r="20" customFormat="false" ht="12.75" hidden="false" customHeight="false" outlineLevel="0" collapsed="false">
      <c r="A20" s="2" t="n">
        <v>8116</v>
      </c>
      <c r="B20" s="2" t="n">
        <v>56631</v>
      </c>
      <c r="C20" s="2" t="s">
        <v>90</v>
      </c>
      <c r="D20" s="37" t="n">
        <v>1366000</v>
      </c>
      <c r="E20" s="39"/>
      <c r="F20" s="39"/>
      <c r="G20" s="37" t="n">
        <v>1366000</v>
      </c>
      <c r="H20" s="40" t="n">
        <v>63</v>
      </c>
    </row>
    <row r="21" customFormat="false" ht="12.75" hidden="false" customHeight="false" outlineLevel="0" collapsed="false">
      <c r="A21" s="2" t="n">
        <v>6125</v>
      </c>
      <c r="B21" s="2" t="n">
        <v>66918</v>
      </c>
      <c r="C21" s="2" t="s">
        <v>362</v>
      </c>
      <c r="D21" s="37"/>
      <c r="E21" s="39"/>
      <c r="F21" s="39" t="n">
        <v>91009572</v>
      </c>
      <c r="G21" s="37" t="n">
        <v>91009572</v>
      </c>
      <c r="H21" s="40" t="n">
        <v>6</v>
      </c>
    </row>
    <row r="22" customFormat="false" ht="12.75" hidden="false" customHeight="false" outlineLevel="0" collapsed="false">
      <c r="A22" s="2" t="n">
        <v>6081</v>
      </c>
      <c r="B22" s="2" t="n">
        <v>65291</v>
      </c>
      <c r="C22" s="2" t="s">
        <v>72</v>
      </c>
      <c r="D22" s="37" t="n">
        <v>47037000</v>
      </c>
      <c r="E22" s="39"/>
      <c r="F22" s="39"/>
      <c r="G22" s="37" t="n">
        <v>47037000</v>
      </c>
      <c r="H22" s="40" t="n">
        <v>13</v>
      </c>
    </row>
    <row r="23" customFormat="false" ht="12.75" hidden="false" customHeight="false" outlineLevel="0" collapsed="false">
      <c r="A23" s="2" t="n">
        <v>5320</v>
      </c>
      <c r="B23" s="2" t="n">
        <v>10253</v>
      </c>
      <c r="C23" s="2" t="s">
        <v>367</v>
      </c>
      <c r="D23" s="37"/>
      <c r="E23" s="39"/>
      <c r="F23" s="39" t="n">
        <v>30000</v>
      </c>
      <c r="G23" s="37" t="n">
        <v>30000</v>
      </c>
      <c r="H23" s="40" t="n">
        <v>88</v>
      </c>
    </row>
    <row r="24" customFormat="false" ht="12.75" hidden="false" customHeight="false" outlineLevel="0" collapsed="false">
      <c r="A24" s="2" t="n">
        <v>5321</v>
      </c>
      <c r="B24" s="2" t="n">
        <v>10255</v>
      </c>
      <c r="C24" s="2" t="s">
        <v>368</v>
      </c>
      <c r="D24" s="37"/>
      <c r="E24" s="39"/>
      <c r="F24" s="39" t="n">
        <v>2550000</v>
      </c>
      <c r="G24" s="37" t="n">
        <v>2550000</v>
      </c>
      <c r="H24" s="40" t="n">
        <v>48</v>
      </c>
    </row>
    <row r="25" customFormat="false" ht="12.75" hidden="false" customHeight="false" outlineLevel="0" collapsed="false">
      <c r="A25" s="2" t="n">
        <v>5361</v>
      </c>
      <c r="B25" s="2" t="n">
        <v>26038</v>
      </c>
      <c r="C25" s="2" t="s">
        <v>133</v>
      </c>
      <c r="D25" s="37" t="n">
        <v>4650000</v>
      </c>
      <c r="E25" s="39" t="n">
        <v>1840000</v>
      </c>
      <c r="F25" s="39"/>
      <c r="G25" s="37" t="n">
        <v>6490000</v>
      </c>
      <c r="H25" s="40" t="n">
        <v>37</v>
      </c>
    </row>
    <row r="26" customFormat="false" ht="12.75" hidden="false" customHeight="false" outlineLevel="0" collapsed="false">
      <c r="A26" s="2" t="n">
        <v>7495</v>
      </c>
      <c r="B26" s="2" t="n">
        <v>66073</v>
      </c>
      <c r="C26" s="2" t="s">
        <v>370</v>
      </c>
      <c r="D26" s="37"/>
      <c r="E26" s="39"/>
      <c r="F26" s="39" t="n">
        <v>6652650</v>
      </c>
      <c r="G26" s="37" t="n">
        <v>6652650</v>
      </c>
      <c r="H26" s="40" t="n">
        <v>35</v>
      </c>
    </row>
    <row r="27" customFormat="false" ht="12.75" hidden="false" customHeight="false" outlineLevel="0" collapsed="false">
      <c r="A27" s="2" t="n">
        <v>7449</v>
      </c>
      <c r="B27" s="2" t="n">
        <v>57543</v>
      </c>
      <c r="C27" s="2" t="s">
        <v>86</v>
      </c>
      <c r="D27" s="37" t="n">
        <v>2030000</v>
      </c>
      <c r="E27" s="39"/>
      <c r="F27" s="39"/>
      <c r="G27" s="37" t="n">
        <v>2030000</v>
      </c>
      <c r="H27" s="40" t="n">
        <v>55</v>
      </c>
    </row>
    <row r="28" customFormat="false" ht="12.75" hidden="false" customHeight="false" outlineLevel="0" collapsed="false">
      <c r="A28" s="2" t="n">
        <v>5895</v>
      </c>
      <c r="B28" s="2" t="n">
        <v>58982</v>
      </c>
      <c r="C28" s="2" t="s">
        <v>377</v>
      </c>
      <c r="D28" s="37"/>
      <c r="E28" s="39"/>
      <c r="F28" s="39" t="n">
        <v>2380750</v>
      </c>
      <c r="G28" s="37" t="n">
        <v>2380750</v>
      </c>
      <c r="H28" s="40" t="n">
        <v>50</v>
      </c>
    </row>
    <row r="29" customFormat="false" ht="12.75" hidden="false" customHeight="false" outlineLevel="0" collapsed="false">
      <c r="A29" s="2" t="n">
        <v>7357</v>
      </c>
      <c r="B29" s="2" t="n">
        <v>75671</v>
      </c>
      <c r="C29" s="2" t="s">
        <v>379</v>
      </c>
      <c r="D29" s="37"/>
      <c r="E29" s="39"/>
      <c r="F29" s="39" t="n">
        <v>1070000</v>
      </c>
      <c r="G29" s="37" t="n">
        <v>1070000</v>
      </c>
      <c r="H29" s="40" t="n">
        <v>64</v>
      </c>
    </row>
    <row r="30" customFormat="false" ht="12.75" hidden="false" customHeight="false" outlineLevel="0" collapsed="false">
      <c r="A30" s="2" t="n">
        <v>10108</v>
      </c>
      <c r="B30" s="2" t="n">
        <v>118945</v>
      </c>
      <c r="C30" s="2" t="s">
        <v>380</v>
      </c>
      <c r="D30" s="37"/>
      <c r="E30" s="39"/>
      <c r="F30" s="39" t="n">
        <v>193250</v>
      </c>
      <c r="G30" s="37" t="n">
        <v>193250</v>
      </c>
      <c r="H30" s="40" t="n">
        <v>77</v>
      </c>
    </row>
    <row r="31" customFormat="false" ht="12.75" hidden="false" customHeight="false" outlineLevel="0" collapsed="false">
      <c r="A31" s="2" t="n">
        <v>6157</v>
      </c>
      <c r="B31" s="2" t="n">
        <v>68856</v>
      </c>
      <c r="C31" s="2" t="s">
        <v>75</v>
      </c>
      <c r="D31" s="37" t="n">
        <v>11515000</v>
      </c>
      <c r="E31" s="39"/>
      <c r="F31" s="39" t="n">
        <v>1435159</v>
      </c>
      <c r="G31" s="37" t="n">
        <v>12950159</v>
      </c>
      <c r="H31" s="40" t="n">
        <v>23</v>
      </c>
    </row>
    <row r="32" customFormat="false" ht="12.75" hidden="false" customHeight="false" outlineLevel="0" collapsed="false">
      <c r="A32" s="2" t="n">
        <v>5120</v>
      </c>
      <c r="B32" s="2" t="n">
        <v>942</v>
      </c>
      <c r="C32" s="2" t="s">
        <v>200</v>
      </c>
      <c r="D32" s="37" t="n">
        <v>300000</v>
      </c>
      <c r="E32" s="39"/>
      <c r="F32" s="39"/>
      <c r="G32" s="37" t="n">
        <v>300000</v>
      </c>
      <c r="H32" s="40" t="n">
        <v>75</v>
      </c>
    </row>
    <row r="33" customFormat="false" ht="12.75" hidden="false" customHeight="false" outlineLevel="0" collapsed="false">
      <c r="A33" s="2" t="n">
        <v>5696</v>
      </c>
      <c r="B33" s="2" t="n">
        <v>53295</v>
      </c>
      <c r="C33" s="2" t="s">
        <v>88</v>
      </c>
      <c r="D33" s="37" t="n">
        <v>7880000</v>
      </c>
      <c r="E33" s="39"/>
      <c r="F33" s="39" t="n">
        <v>11728295</v>
      </c>
      <c r="G33" s="37" t="n">
        <v>19608295</v>
      </c>
      <c r="H33" s="40" t="n">
        <v>18</v>
      </c>
    </row>
    <row r="34" customFormat="false" ht="12.75" hidden="false" customHeight="false" outlineLevel="0" collapsed="false">
      <c r="A34" s="2" t="n">
        <v>6654</v>
      </c>
      <c r="B34" s="2" t="n">
        <v>65658</v>
      </c>
      <c r="C34" s="2" t="s">
        <v>223</v>
      </c>
      <c r="D34" s="37"/>
      <c r="E34" s="39"/>
      <c r="F34" s="39" t="n">
        <v>2288200</v>
      </c>
      <c r="G34" s="37" t="n">
        <v>2288200</v>
      </c>
      <c r="H34" s="40" t="n">
        <v>52</v>
      </c>
    </row>
    <row r="35" customFormat="false" ht="12.75" hidden="false" customHeight="false" outlineLevel="0" collapsed="false">
      <c r="A35" s="2" t="n">
        <v>5402</v>
      </c>
      <c r="B35" s="2" t="n">
        <v>26476</v>
      </c>
      <c r="C35" s="2" t="s">
        <v>205</v>
      </c>
      <c r="D35" s="37"/>
      <c r="E35" s="39"/>
      <c r="F35" s="39" t="n">
        <v>2364559</v>
      </c>
      <c r="G35" s="37" t="n">
        <v>2364559</v>
      </c>
      <c r="H35" s="40" t="n">
        <v>51</v>
      </c>
    </row>
    <row r="36" customFormat="false" ht="12.75" hidden="false" customHeight="false" outlineLevel="0" collapsed="false">
      <c r="A36" s="2" t="n">
        <v>5435</v>
      </c>
      <c r="B36" s="2" t="n">
        <v>29605</v>
      </c>
      <c r="C36" s="2" t="s">
        <v>109</v>
      </c>
      <c r="D36" s="37" t="n">
        <v>1395000</v>
      </c>
      <c r="E36" s="39"/>
      <c r="F36" s="39"/>
      <c r="G36" s="37" t="n">
        <v>1395000</v>
      </c>
      <c r="H36" s="40" t="n">
        <v>62</v>
      </c>
    </row>
    <row r="37" customFormat="false" ht="12.75" hidden="false" customHeight="false" outlineLevel="0" collapsed="false">
      <c r="A37" s="2" t="n">
        <v>6625</v>
      </c>
      <c r="B37" s="2" t="n">
        <v>11107</v>
      </c>
      <c r="C37" s="2" t="s">
        <v>386</v>
      </c>
      <c r="D37" s="37"/>
      <c r="E37" s="39"/>
      <c r="F37" s="39" t="n">
        <v>1602000</v>
      </c>
      <c r="G37" s="37" t="n">
        <v>1602000</v>
      </c>
      <c r="H37" s="40" t="n">
        <v>61</v>
      </c>
    </row>
    <row r="38" customFormat="false" ht="12.75" hidden="false" customHeight="false" outlineLevel="0" collapsed="false">
      <c r="A38" s="2" t="n">
        <v>5336</v>
      </c>
      <c r="B38" s="2" t="n">
        <v>11170</v>
      </c>
      <c r="C38" s="2" t="s">
        <v>121</v>
      </c>
      <c r="D38" s="37"/>
      <c r="E38" s="39"/>
      <c r="F38" s="39" t="n">
        <v>2073000</v>
      </c>
      <c r="G38" s="37" t="n">
        <v>2073000</v>
      </c>
      <c r="H38" s="40" t="n">
        <v>54</v>
      </c>
    </row>
    <row r="39" customFormat="false" ht="12.75" hidden="false" customHeight="false" outlineLevel="0" collapsed="false">
      <c r="A39" s="2" t="n">
        <v>5707</v>
      </c>
      <c r="B39" s="2" t="n">
        <v>53876</v>
      </c>
      <c r="C39" s="2" t="s">
        <v>388</v>
      </c>
      <c r="D39" s="37"/>
      <c r="E39" s="39"/>
      <c r="F39" s="39" t="n">
        <v>46185771</v>
      </c>
      <c r="G39" s="37" t="n">
        <v>46185771</v>
      </c>
      <c r="H39" s="40" t="n">
        <v>14</v>
      </c>
    </row>
    <row r="40" customFormat="false" ht="12.75" hidden="false" customHeight="false" outlineLevel="0" collapsed="false">
      <c r="A40" s="2" t="n">
        <v>5557</v>
      </c>
      <c r="B40" s="2" t="n">
        <v>49747</v>
      </c>
      <c r="C40" s="2" t="s">
        <v>1165</v>
      </c>
      <c r="D40" s="37" t="n">
        <v>7346500</v>
      </c>
      <c r="E40" s="39" t="n">
        <v>930000</v>
      </c>
      <c r="F40" s="39"/>
      <c r="G40" s="37" t="n">
        <v>8276500</v>
      </c>
      <c r="H40" s="40" t="n">
        <v>28</v>
      </c>
    </row>
    <row r="41" customFormat="false" ht="12.75" hidden="false" customHeight="false" outlineLevel="0" collapsed="false">
      <c r="A41" s="2" t="n">
        <v>5484</v>
      </c>
      <c r="B41" s="2" t="n">
        <v>45515</v>
      </c>
      <c r="C41" s="2" t="s">
        <v>147</v>
      </c>
      <c r="D41" s="37"/>
      <c r="E41" s="39"/>
      <c r="F41" s="39" t="n">
        <v>36000</v>
      </c>
      <c r="G41" s="37" t="n">
        <v>36000</v>
      </c>
      <c r="H41" s="40" t="n">
        <v>87</v>
      </c>
    </row>
    <row r="42" customFormat="false" ht="12.75" hidden="false" customHeight="false" outlineLevel="0" collapsed="false">
      <c r="A42" s="2" t="n">
        <v>5301</v>
      </c>
      <c r="B42" s="2" t="n">
        <v>6198</v>
      </c>
      <c r="C42" s="2" t="s">
        <v>290</v>
      </c>
      <c r="D42" s="37"/>
      <c r="E42" s="39"/>
      <c r="F42" s="39" t="n">
        <v>6950000</v>
      </c>
      <c r="G42" s="37" t="n">
        <v>6950000</v>
      </c>
      <c r="H42" s="40" t="n">
        <v>32</v>
      </c>
    </row>
    <row r="43" customFormat="false" ht="12.75" hidden="false" customHeight="false" outlineLevel="0" collapsed="false">
      <c r="A43" s="2" t="n">
        <v>6470</v>
      </c>
      <c r="B43" s="2" t="n">
        <v>62449</v>
      </c>
      <c r="C43" s="2" t="s">
        <v>1266</v>
      </c>
      <c r="D43" s="37"/>
      <c r="E43" s="39"/>
      <c r="F43" s="39" t="n">
        <v>50000</v>
      </c>
      <c r="G43" s="37" t="n">
        <v>50000</v>
      </c>
      <c r="H43" s="40" t="n">
        <v>86</v>
      </c>
    </row>
    <row r="44" customFormat="false" ht="12.75" hidden="false" customHeight="false" outlineLevel="0" collapsed="false">
      <c r="A44" s="2" t="n">
        <v>5746</v>
      </c>
      <c r="B44" s="2" t="n">
        <v>54980</v>
      </c>
      <c r="C44" s="2" t="s">
        <v>97</v>
      </c>
      <c r="D44" s="37" t="n">
        <v>34760000</v>
      </c>
      <c r="E44" s="39"/>
      <c r="F44" s="39" t="n">
        <v>41657593</v>
      </c>
      <c r="G44" s="37" t="n">
        <v>76417593</v>
      </c>
      <c r="H44" s="40" t="n">
        <v>7</v>
      </c>
    </row>
    <row r="45" customFormat="false" ht="12.75" hidden="false" customHeight="false" outlineLevel="0" collapsed="false">
      <c r="A45" s="2" t="n">
        <v>6082</v>
      </c>
      <c r="B45" s="2" t="n">
        <v>65292</v>
      </c>
      <c r="C45" s="2" t="s">
        <v>98</v>
      </c>
      <c r="D45" s="37" t="n">
        <v>18105000</v>
      </c>
      <c r="E45" s="39"/>
      <c r="F45" s="39" t="n">
        <v>78093690</v>
      </c>
      <c r="G45" s="37" t="n">
        <v>96198690</v>
      </c>
      <c r="H45" s="40" t="n">
        <v>5</v>
      </c>
    </row>
    <row r="46" customFormat="false" ht="12.75" hidden="false" customHeight="false" outlineLevel="0" collapsed="false">
      <c r="A46" s="2" t="n">
        <v>5965</v>
      </c>
      <c r="B46" s="2" t="n">
        <v>61981</v>
      </c>
      <c r="C46" s="2" t="s">
        <v>43</v>
      </c>
      <c r="D46" s="37" t="n">
        <v>155000</v>
      </c>
      <c r="E46" s="39"/>
      <c r="F46" s="39"/>
      <c r="G46" s="37" t="n">
        <v>155000</v>
      </c>
      <c r="H46" s="40" t="n">
        <v>81</v>
      </c>
    </row>
    <row r="47" customFormat="false" ht="12.75" hidden="false" customHeight="false" outlineLevel="0" collapsed="false">
      <c r="A47" s="2" t="n">
        <v>5634</v>
      </c>
      <c r="B47" s="2" t="n">
        <v>51163</v>
      </c>
      <c r="C47" s="2" t="s">
        <v>102</v>
      </c>
      <c r="D47" s="37" t="n">
        <v>150000</v>
      </c>
      <c r="E47" s="39"/>
      <c r="F47" s="39" t="n">
        <v>8435000</v>
      </c>
      <c r="G47" s="37" t="n">
        <v>8585000</v>
      </c>
      <c r="H47" s="40" t="n">
        <v>27</v>
      </c>
    </row>
    <row r="48" customFormat="false" ht="12.75" hidden="false" customHeight="false" outlineLevel="0" collapsed="false">
      <c r="A48" s="2" t="n">
        <v>5999</v>
      </c>
      <c r="B48" s="2" t="n">
        <v>53350</v>
      </c>
      <c r="C48" s="2" t="s">
        <v>58</v>
      </c>
      <c r="D48" s="37" t="n">
        <v>118975000</v>
      </c>
      <c r="E48" s="39"/>
      <c r="F48" s="39" t="n">
        <v>83558283</v>
      </c>
      <c r="G48" s="37" t="n">
        <v>202533283</v>
      </c>
      <c r="H48" s="40" t="n">
        <v>1</v>
      </c>
    </row>
    <row r="49" customFormat="false" ht="12.75" hidden="false" customHeight="false" outlineLevel="0" collapsed="false">
      <c r="A49" s="2" t="n">
        <v>5540</v>
      </c>
      <c r="B49" s="2" t="n">
        <v>49298</v>
      </c>
      <c r="C49" s="2" t="s">
        <v>128</v>
      </c>
      <c r="D49" s="37"/>
      <c r="E49" s="39"/>
      <c r="F49" s="39" t="n">
        <v>87833</v>
      </c>
      <c r="G49" s="37" t="n">
        <v>87833</v>
      </c>
      <c r="H49" s="40" t="n">
        <v>84</v>
      </c>
    </row>
    <row r="50" customFormat="false" ht="12.75" hidden="false" customHeight="false" outlineLevel="0" collapsed="false">
      <c r="A50" s="2" t="n">
        <v>5699</v>
      </c>
      <c r="B50" s="2" t="n">
        <v>53341</v>
      </c>
      <c r="C50" s="2" t="s">
        <v>83</v>
      </c>
      <c r="D50" s="37" t="n">
        <v>17280000</v>
      </c>
      <c r="E50" s="39"/>
      <c r="F50" s="39" t="n">
        <v>36800031</v>
      </c>
      <c r="G50" s="37" t="n">
        <v>54080031</v>
      </c>
      <c r="H50" s="40" t="n">
        <v>11</v>
      </c>
    </row>
    <row r="51" customFormat="false" ht="12.75" hidden="false" customHeight="false" outlineLevel="0" collapsed="false">
      <c r="A51" s="2" t="n">
        <v>6825</v>
      </c>
      <c r="B51" s="2" t="n">
        <v>51732</v>
      </c>
      <c r="C51" s="2" t="s">
        <v>143</v>
      </c>
      <c r="D51" s="37" t="n">
        <v>2001116</v>
      </c>
      <c r="E51" s="39"/>
      <c r="F51" s="39" t="n">
        <v>3077630</v>
      </c>
      <c r="G51" s="37" t="n">
        <v>5078746</v>
      </c>
      <c r="H51" s="40" t="n">
        <v>41</v>
      </c>
    </row>
    <row r="52" customFormat="false" ht="12.75" hidden="false" customHeight="false" outlineLevel="0" collapsed="false">
      <c r="A52" s="2" t="n">
        <v>8785</v>
      </c>
      <c r="B52" s="2" t="n">
        <v>91219</v>
      </c>
      <c r="C52" s="2" t="s">
        <v>55</v>
      </c>
      <c r="D52" s="37" t="n">
        <v>10765000</v>
      </c>
      <c r="E52" s="39"/>
      <c r="F52" s="39"/>
      <c r="G52" s="37" t="n">
        <v>10765000</v>
      </c>
      <c r="H52" s="40" t="n">
        <v>26</v>
      </c>
    </row>
    <row r="53" customFormat="false" ht="12.75" hidden="false" customHeight="false" outlineLevel="0" collapsed="false">
      <c r="A53" s="2" t="n">
        <v>9899</v>
      </c>
      <c r="B53" s="2" t="n">
        <v>87846</v>
      </c>
      <c r="C53" s="2" t="s">
        <v>412</v>
      </c>
      <c r="D53" s="37"/>
      <c r="E53" s="39"/>
      <c r="F53" s="39" t="n">
        <v>93500</v>
      </c>
      <c r="G53" s="37" t="n">
        <v>93500</v>
      </c>
      <c r="H53" s="40" t="n">
        <v>83</v>
      </c>
    </row>
    <row r="54" customFormat="false" ht="12.75" hidden="false" customHeight="false" outlineLevel="0" collapsed="false">
      <c r="A54" s="2" t="n">
        <v>5160</v>
      </c>
      <c r="B54" s="2" t="n">
        <v>1799</v>
      </c>
      <c r="C54" s="2" t="s">
        <v>243</v>
      </c>
      <c r="D54" s="37"/>
      <c r="E54" s="39"/>
      <c r="F54" s="39" t="n">
        <v>632803</v>
      </c>
      <c r="G54" s="37" t="n">
        <v>632803</v>
      </c>
      <c r="H54" s="40" t="n">
        <v>69</v>
      </c>
    </row>
    <row r="55" customFormat="false" ht="12.75" hidden="false" customHeight="false" outlineLevel="0" collapsed="false">
      <c r="A55" s="2" t="n">
        <v>5028</v>
      </c>
      <c r="B55" s="2" t="n">
        <v>120</v>
      </c>
      <c r="C55" s="2" t="s">
        <v>74</v>
      </c>
      <c r="D55" s="37" t="n">
        <v>23671000</v>
      </c>
      <c r="E55" s="39"/>
      <c r="F55" s="39" t="n">
        <v>20092800</v>
      </c>
      <c r="G55" s="37" t="n">
        <v>43763800</v>
      </c>
      <c r="H55" s="40" t="n">
        <v>15</v>
      </c>
    </row>
    <row r="56" customFormat="false" ht="12.75" hidden="false" customHeight="false" outlineLevel="0" collapsed="false">
      <c r="A56" s="2" t="n">
        <v>6577</v>
      </c>
      <c r="B56" s="2" t="n">
        <v>72352</v>
      </c>
      <c r="C56" s="2" t="s">
        <v>416</v>
      </c>
      <c r="D56" s="37"/>
      <c r="E56" s="39"/>
      <c r="F56" s="39" t="n">
        <v>130000</v>
      </c>
      <c r="G56" s="37" t="n">
        <v>130000</v>
      </c>
      <c r="H56" s="40" t="n">
        <v>82</v>
      </c>
    </row>
    <row r="57" customFormat="false" ht="12.75" hidden="false" customHeight="false" outlineLevel="0" collapsed="false">
      <c r="A57" s="2" t="n">
        <v>7073</v>
      </c>
      <c r="B57" s="2" t="n">
        <v>76140</v>
      </c>
      <c r="C57" s="2" t="s">
        <v>420</v>
      </c>
      <c r="D57" s="37"/>
      <c r="E57" s="39"/>
      <c r="F57" s="39" t="n">
        <v>59200</v>
      </c>
      <c r="G57" s="37" t="n">
        <v>59200</v>
      </c>
      <c r="H57" s="40" t="n">
        <v>85</v>
      </c>
    </row>
    <row r="58" customFormat="false" ht="12.75" hidden="false" customHeight="false" outlineLevel="0" collapsed="false">
      <c r="A58" s="2" t="n">
        <v>5806</v>
      </c>
      <c r="B58" s="2" t="n">
        <v>56264</v>
      </c>
      <c r="C58" s="2" t="s">
        <v>63</v>
      </c>
      <c r="D58" s="37" t="n">
        <v>17160000</v>
      </c>
      <c r="E58" s="39"/>
      <c r="F58" s="39" t="n">
        <v>88071</v>
      </c>
      <c r="G58" s="37" t="n">
        <v>17248071</v>
      </c>
      <c r="H58" s="40" t="n">
        <v>21</v>
      </c>
    </row>
    <row r="59" customFormat="false" ht="12.75" hidden="false" customHeight="false" outlineLevel="0" collapsed="false">
      <c r="A59" s="2" t="n">
        <v>8007</v>
      </c>
      <c r="B59" s="2" t="n">
        <v>80245</v>
      </c>
      <c r="C59" s="2" t="s">
        <v>421</v>
      </c>
      <c r="D59" s="37"/>
      <c r="E59" s="39"/>
      <c r="F59" s="39" t="n">
        <v>50018896</v>
      </c>
      <c r="G59" s="37" t="n">
        <v>50018896</v>
      </c>
      <c r="H59" s="40" t="n">
        <v>12</v>
      </c>
    </row>
    <row r="60" customFormat="false" ht="12.75" hidden="false" customHeight="false" outlineLevel="0" collapsed="false">
      <c r="A60" s="2" t="n">
        <v>5314</v>
      </c>
      <c r="B60" s="2" t="n">
        <v>9409</v>
      </c>
      <c r="C60" s="2" t="s">
        <v>96</v>
      </c>
      <c r="D60" s="37" t="n">
        <v>2430000</v>
      </c>
      <c r="E60" s="39"/>
      <c r="F60" s="39" t="n">
        <v>1695000</v>
      </c>
      <c r="G60" s="37" t="n">
        <v>4125000</v>
      </c>
      <c r="H60" s="40" t="n">
        <v>42</v>
      </c>
    </row>
    <row r="61" customFormat="false" ht="12.75" hidden="false" customHeight="false" outlineLevel="0" collapsed="false">
      <c r="A61" s="2" t="n">
        <v>5445</v>
      </c>
      <c r="B61" s="2" t="n">
        <v>32565</v>
      </c>
      <c r="C61" s="2" t="s">
        <v>423</v>
      </c>
      <c r="D61" s="37"/>
      <c r="E61" s="39"/>
      <c r="F61" s="39" t="n">
        <v>1965000</v>
      </c>
      <c r="G61" s="37" t="n">
        <v>1965000</v>
      </c>
      <c r="H61" s="40" t="n">
        <v>56</v>
      </c>
    </row>
    <row r="62" customFormat="false" ht="12.75" hidden="false" customHeight="false" outlineLevel="0" collapsed="false">
      <c r="A62" s="2" t="n">
        <v>7461</v>
      </c>
      <c r="B62" s="2" t="n">
        <v>2289</v>
      </c>
      <c r="C62" s="2" t="s">
        <v>284</v>
      </c>
      <c r="D62" s="37"/>
      <c r="E62" s="39"/>
      <c r="F62" s="39" t="n">
        <v>5000</v>
      </c>
      <c r="G62" s="37" t="n">
        <v>5000</v>
      </c>
      <c r="H62" s="40" t="n">
        <v>90</v>
      </c>
    </row>
    <row r="63" customFormat="false" ht="12.75" hidden="false" customHeight="false" outlineLevel="0" collapsed="false">
      <c r="A63" s="2" t="n">
        <v>5834</v>
      </c>
      <c r="B63" s="2" t="n">
        <v>57251</v>
      </c>
      <c r="C63" s="2" t="s">
        <v>125</v>
      </c>
      <c r="D63" s="37" t="n">
        <v>8715000</v>
      </c>
      <c r="E63" s="39"/>
      <c r="F63" s="39" t="n">
        <v>34972885</v>
      </c>
      <c r="G63" s="37" t="n">
        <v>43687885</v>
      </c>
      <c r="H63" s="40" t="n">
        <v>16</v>
      </c>
    </row>
    <row r="64" customFormat="false" ht="12.75" hidden="false" customHeight="false" outlineLevel="0" collapsed="false">
      <c r="A64" s="2" t="n">
        <v>6644</v>
      </c>
      <c r="B64" s="2" t="n">
        <v>62781</v>
      </c>
      <c r="C64" s="2" t="s">
        <v>428</v>
      </c>
      <c r="D64" s="37"/>
      <c r="E64" s="39"/>
      <c r="F64" s="39" t="n">
        <v>1010000</v>
      </c>
      <c r="G64" s="37" t="n">
        <v>1010000</v>
      </c>
      <c r="H64" s="40" t="n">
        <v>65</v>
      </c>
    </row>
    <row r="65" customFormat="false" ht="12.75" hidden="false" customHeight="false" outlineLevel="0" collapsed="false">
      <c r="A65" s="2" t="n">
        <v>5334</v>
      </c>
      <c r="B65" s="2" t="n">
        <v>11157</v>
      </c>
      <c r="C65" s="2" t="s">
        <v>435</v>
      </c>
      <c r="D65" s="37" t="n">
        <v>1240000</v>
      </c>
      <c r="E65" s="39"/>
      <c r="F65" s="39" t="n">
        <v>9698372</v>
      </c>
      <c r="G65" s="37" t="n">
        <v>10938372</v>
      </c>
      <c r="H65" s="40" t="n">
        <v>25</v>
      </c>
    </row>
    <row r="66" customFormat="false" ht="12.75" hidden="false" customHeight="false" outlineLevel="0" collapsed="false">
      <c r="A66" s="2" t="n">
        <v>8487</v>
      </c>
      <c r="B66" s="2" t="n">
        <v>58798</v>
      </c>
      <c r="C66" s="2" t="s">
        <v>436</v>
      </c>
      <c r="D66" s="37"/>
      <c r="E66" s="39"/>
      <c r="F66" s="39" t="n">
        <v>3139800</v>
      </c>
      <c r="G66" s="37" t="n">
        <v>3139800</v>
      </c>
      <c r="H66" s="40" t="n">
        <v>46</v>
      </c>
    </row>
    <row r="67" customFormat="false" ht="12.75" hidden="false" customHeight="false" outlineLevel="0" collapsed="false">
      <c r="A67" s="2" t="n">
        <v>5672</v>
      </c>
      <c r="B67" s="2" t="n">
        <v>52868</v>
      </c>
      <c r="C67" s="2" t="s">
        <v>437</v>
      </c>
      <c r="D67" s="37"/>
      <c r="E67" s="39"/>
      <c r="F67" s="39" t="n">
        <v>6970000</v>
      </c>
      <c r="G67" s="37" t="n">
        <v>6970000</v>
      </c>
      <c r="H67" s="40" t="n">
        <v>31</v>
      </c>
    </row>
    <row r="68" customFormat="false" ht="12.75" hidden="false" customHeight="false" outlineLevel="0" collapsed="false">
      <c r="A68" s="2" t="n">
        <v>5730</v>
      </c>
      <c r="B68" s="2" t="n">
        <v>54438</v>
      </c>
      <c r="C68" s="2" t="s">
        <v>260</v>
      </c>
      <c r="D68" s="37" t="n">
        <v>10850000</v>
      </c>
      <c r="E68" s="39"/>
      <c r="F68" s="39" t="n">
        <v>60177728</v>
      </c>
      <c r="G68" s="37" t="n">
        <v>71027728</v>
      </c>
      <c r="H68" s="40" t="n">
        <v>8</v>
      </c>
    </row>
    <row r="69" customFormat="false" ht="12.75" hidden="false" customHeight="false" outlineLevel="0" collapsed="false">
      <c r="A69" s="2" t="n">
        <v>5878</v>
      </c>
      <c r="B69" s="2" t="n">
        <v>58402</v>
      </c>
      <c r="C69" s="2" t="s">
        <v>79</v>
      </c>
      <c r="D69" s="37"/>
      <c r="E69" s="39"/>
      <c r="F69" s="39" t="n">
        <v>3920000</v>
      </c>
      <c r="G69" s="37" t="n">
        <v>3920000</v>
      </c>
      <c r="H69" s="40" t="n">
        <v>43</v>
      </c>
    </row>
    <row r="70" customFormat="false" ht="12.75" hidden="false" customHeight="false" outlineLevel="0" collapsed="false">
      <c r="A70" s="2" t="n">
        <v>5498</v>
      </c>
      <c r="B70" s="2" t="n">
        <v>46709</v>
      </c>
      <c r="C70" s="2" t="s">
        <v>134</v>
      </c>
      <c r="D70" s="37" t="n">
        <v>610000</v>
      </c>
      <c r="E70" s="39"/>
      <c r="F70" s="39" t="n">
        <v>5844192</v>
      </c>
      <c r="G70" s="37" t="n">
        <v>6454192</v>
      </c>
      <c r="H70" s="40" t="n">
        <v>38</v>
      </c>
    </row>
    <row r="71" customFormat="false" ht="12.75" hidden="false" customHeight="false" outlineLevel="0" collapsed="false">
      <c r="A71" s="2" t="n">
        <v>5649</v>
      </c>
      <c r="B71" s="2" t="n">
        <v>51312</v>
      </c>
      <c r="C71" s="2" t="s">
        <v>439</v>
      </c>
      <c r="D71" s="37"/>
      <c r="E71" s="39"/>
      <c r="F71" s="39" t="n">
        <v>635933</v>
      </c>
      <c r="G71" s="37" t="n">
        <v>635933</v>
      </c>
      <c r="H71" s="40" t="n">
        <v>68</v>
      </c>
    </row>
    <row r="72" customFormat="false" ht="12.75" hidden="false" customHeight="false" outlineLevel="0" collapsed="false">
      <c r="A72" s="2" t="n">
        <v>6757</v>
      </c>
      <c r="B72" s="2" t="n">
        <v>63675</v>
      </c>
      <c r="C72" s="2" t="s">
        <v>440</v>
      </c>
      <c r="D72" s="37"/>
      <c r="E72" s="39"/>
      <c r="F72" s="39" t="n">
        <v>1917598</v>
      </c>
      <c r="G72" s="37" t="n">
        <v>1917598</v>
      </c>
      <c r="H72" s="40" t="n">
        <v>57</v>
      </c>
    </row>
    <row r="73" customFormat="false" ht="12.75" hidden="false" customHeight="false" outlineLevel="0" collapsed="false">
      <c r="A73" s="2" t="n">
        <v>6692</v>
      </c>
      <c r="B73" s="2" t="n">
        <v>37221</v>
      </c>
      <c r="C73" s="2" t="s">
        <v>441</v>
      </c>
      <c r="D73" s="37"/>
      <c r="E73" s="39"/>
      <c r="F73" s="39" t="n">
        <v>2390400</v>
      </c>
      <c r="G73" s="37" t="n">
        <v>2390400</v>
      </c>
      <c r="H73" s="40" t="n">
        <v>49</v>
      </c>
    </row>
    <row r="74" customFormat="false" ht="12.75" hidden="false" customHeight="false" outlineLevel="0" collapsed="false">
      <c r="A74" s="2" t="n">
        <v>6779</v>
      </c>
      <c r="B74" s="2" t="n">
        <v>49006</v>
      </c>
      <c r="C74" s="2" t="s">
        <v>242</v>
      </c>
      <c r="D74" s="37"/>
      <c r="E74" s="39"/>
      <c r="F74" s="39" t="n">
        <v>10000</v>
      </c>
      <c r="G74" s="37" t="n">
        <v>10000</v>
      </c>
      <c r="H74" s="40" t="n">
        <v>89</v>
      </c>
    </row>
    <row r="75" customFormat="false" ht="12.75" hidden="false" customHeight="false" outlineLevel="0" collapsed="false">
      <c r="A75" s="2" t="n">
        <v>6797</v>
      </c>
      <c r="B75" s="2" t="n">
        <v>54279</v>
      </c>
      <c r="C75" s="2" t="s">
        <v>182</v>
      </c>
      <c r="D75" s="37" t="n">
        <v>2135000</v>
      </c>
      <c r="E75" s="39"/>
      <c r="F75" s="39" t="n">
        <v>1172292</v>
      </c>
      <c r="G75" s="37" t="n">
        <v>3307292</v>
      </c>
      <c r="H75" s="40" t="n">
        <v>45</v>
      </c>
    </row>
    <row r="76" customFormat="false" ht="12.75" hidden="false" customHeight="false" outlineLevel="0" collapsed="false">
      <c r="A76" s="2" t="n">
        <v>6862</v>
      </c>
      <c r="B76" s="2" t="n">
        <v>68285</v>
      </c>
      <c r="C76" s="2" t="s">
        <v>445</v>
      </c>
      <c r="D76" s="37"/>
      <c r="E76" s="39"/>
      <c r="F76" s="39" t="n">
        <v>54576376</v>
      </c>
      <c r="G76" s="37" t="n">
        <v>54576376</v>
      </c>
      <c r="H76" s="40" t="n">
        <v>10</v>
      </c>
    </row>
    <row r="77" customFormat="false" ht="12.75" hidden="false" customHeight="false" outlineLevel="0" collapsed="false">
      <c r="A77" s="2" t="n">
        <v>6080</v>
      </c>
      <c r="B77" s="2" t="n">
        <v>65268</v>
      </c>
      <c r="C77" s="2" t="s">
        <v>67</v>
      </c>
      <c r="D77" s="37" t="n">
        <v>15655000</v>
      </c>
      <c r="E77" s="39" t="n">
        <v>620000</v>
      </c>
      <c r="F77" s="39" t="n">
        <v>662727</v>
      </c>
      <c r="G77" s="37" t="n">
        <v>16937727</v>
      </c>
      <c r="H77" s="40" t="n">
        <v>22</v>
      </c>
    </row>
    <row r="78" customFormat="false" ht="12.75" hidden="false" customHeight="false" outlineLevel="0" collapsed="false">
      <c r="A78" s="2" t="n">
        <v>5259</v>
      </c>
      <c r="B78" s="2" t="n">
        <v>5177</v>
      </c>
      <c r="C78" s="2" t="s">
        <v>449</v>
      </c>
      <c r="D78" s="37"/>
      <c r="E78" s="39"/>
      <c r="F78" s="39" t="n">
        <v>5800500</v>
      </c>
      <c r="G78" s="37" t="n">
        <v>5800500</v>
      </c>
      <c r="H78" s="40" t="n">
        <v>40</v>
      </c>
    </row>
    <row r="79" customFormat="false" ht="12.75" hidden="false" customHeight="false" outlineLevel="0" collapsed="false">
      <c r="A79" s="2" t="n">
        <v>5844</v>
      </c>
      <c r="B79" s="2" t="n">
        <v>57508</v>
      </c>
      <c r="C79" s="2" t="s">
        <v>39</v>
      </c>
      <c r="D79" s="37" t="n">
        <v>24227500</v>
      </c>
      <c r="E79" s="39" t="n">
        <v>620000</v>
      </c>
      <c r="F79" s="39" t="n">
        <v>117855892</v>
      </c>
      <c r="G79" s="37" t="n">
        <v>142703392</v>
      </c>
      <c r="H79" s="40" t="n">
        <v>3</v>
      </c>
    </row>
    <row r="80" customFormat="false" ht="12.75" hidden="false" customHeight="false" outlineLevel="0" collapsed="false">
      <c r="A80" s="2" t="n">
        <v>5213</v>
      </c>
      <c r="B80" s="2" t="n">
        <v>2846</v>
      </c>
      <c r="C80" s="2" t="s">
        <v>291</v>
      </c>
      <c r="D80" s="37"/>
      <c r="E80" s="39"/>
      <c r="F80" s="39" t="n">
        <v>670500</v>
      </c>
      <c r="G80" s="37" t="n">
        <v>670500</v>
      </c>
      <c r="H80" s="40" t="n">
        <v>66</v>
      </c>
    </row>
    <row r="81" customFormat="false" ht="12.75" hidden="false" customHeight="false" outlineLevel="0" collapsed="false">
      <c r="A81" s="2" t="n">
        <v>5292</v>
      </c>
      <c r="B81" s="2" t="n">
        <v>5665</v>
      </c>
      <c r="C81" s="2" t="s">
        <v>202</v>
      </c>
      <c r="D81" s="37" t="n">
        <v>930000</v>
      </c>
      <c r="E81" s="39"/>
      <c r="F81" s="39" t="n">
        <v>2825631</v>
      </c>
      <c r="G81" s="37" t="n">
        <v>3755631</v>
      </c>
      <c r="H81" s="40" t="n">
        <v>44</v>
      </c>
    </row>
    <row r="82" customFormat="false" ht="12.75" hidden="false" customHeight="false" outlineLevel="0" collapsed="false">
      <c r="A82" s="2" t="n">
        <v>5304</v>
      </c>
      <c r="B82" s="2" t="n">
        <v>6218</v>
      </c>
      <c r="C82" s="2" t="s">
        <v>463</v>
      </c>
      <c r="D82" s="37"/>
      <c r="E82" s="39"/>
      <c r="F82" s="39" t="n">
        <v>1770000</v>
      </c>
      <c r="G82" s="37" t="n">
        <v>1770000</v>
      </c>
      <c r="H82" s="40" t="n">
        <v>58</v>
      </c>
    </row>
    <row r="83" customFormat="false" ht="12.75" hidden="false" customHeight="false" outlineLevel="0" collapsed="false">
      <c r="A83" s="2" t="n">
        <v>6668</v>
      </c>
      <c r="B83" s="2" t="n">
        <v>51586</v>
      </c>
      <c r="C83" s="2" t="s">
        <v>464</v>
      </c>
      <c r="D83" s="37"/>
      <c r="E83" s="39"/>
      <c r="F83" s="39" t="n">
        <v>6818211</v>
      </c>
      <c r="G83" s="37" t="n">
        <v>6818211</v>
      </c>
      <c r="H83" s="40" t="n">
        <v>33</v>
      </c>
    </row>
    <row r="84" customFormat="false" ht="12.75" hidden="false" customHeight="false" outlineLevel="0" collapsed="false">
      <c r="A84" s="2" t="n">
        <v>5059</v>
      </c>
      <c r="B84" s="2" t="n">
        <v>208</v>
      </c>
      <c r="C84" s="2" t="s">
        <v>122</v>
      </c>
      <c r="D84" s="37" t="n">
        <v>1605000</v>
      </c>
      <c r="E84" s="39"/>
      <c r="F84" s="39"/>
      <c r="G84" s="37" t="n">
        <v>1605000</v>
      </c>
      <c r="H84" s="40" t="n">
        <v>60</v>
      </c>
    </row>
    <row r="85" customFormat="false" ht="12.75" hidden="false" customHeight="false" outlineLevel="0" collapsed="false">
      <c r="A85" s="2" t="n">
        <v>5463</v>
      </c>
      <c r="B85" s="2" t="n">
        <v>34488</v>
      </c>
      <c r="C85" s="2" t="s">
        <v>466</v>
      </c>
      <c r="D85" s="37"/>
      <c r="E85" s="39"/>
      <c r="F85" s="39" t="n">
        <v>37882350</v>
      </c>
      <c r="G85" s="37" t="n">
        <v>37882350</v>
      </c>
      <c r="H85" s="40" t="n">
        <v>17</v>
      </c>
    </row>
    <row r="86" customFormat="false" ht="12.75" hidden="false" customHeight="false" outlineLevel="0" collapsed="false">
      <c r="A86" s="2" t="n">
        <v>5219</v>
      </c>
      <c r="B86" s="2" t="n">
        <v>3022</v>
      </c>
      <c r="C86" s="2" t="s">
        <v>84</v>
      </c>
      <c r="D86" s="37"/>
      <c r="E86" s="39"/>
      <c r="F86" s="39" t="n">
        <v>175080</v>
      </c>
      <c r="G86" s="37" t="n">
        <v>175080</v>
      </c>
      <c r="H86" s="40" t="n">
        <v>79</v>
      </c>
    </row>
    <row r="87" customFormat="false" ht="12.75" hidden="false" customHeight="false" outlineLevel="0" collapsed="false">
      <c r="A87" s="2" t="n">
        <v>6485</v>
      </c>
      <c r="B87" s="2" t="n">
        <v>70730</v>
      </c>
      <c r="C87" s="2" t="s">
        <v>236</v>
      </c>
      <c r="D87" s="37"/>
      <c r="E87" s="39"/>
      <c r="F87" s="39" t="n">
        <v>212873</v>
      </c>
      <c r="G87" s="37" t="n">
        <v>212873</v>
      </c>
      <c r="H87" s="40" t="n">
        <v>76</v>
      </c>
    </row>
    <row r="88" customFormat="false" ht="12.75" hidden="false" customHeight="false" outlineLevel="0" collapsed="false">
      <c r="A88" s="2" t="n">
        <v>5780</v>
      </c>
      <c r="B88" s="2" t="n">
        <v>55898</v>
      </c>
      <c r="C88" s="2" t="s">
        <v>206</v>
      </c>
      <c r="D88" s="37" t="n">
        <v>310000</v>
      </c>
      <c r="E88" s="39"/>
      <c r="F88" s="39" t="n">
        <v>6457300</v>
      </c>
      <c r="G88" s="37" t="n">
        <v>6767300</v>
      </c>
      <c r="H88" s="40" t="n">
        <v>34</v>
      </c>
    </row>
    <row r="89" customFormat="false" ht="12.75" hidden="false" customHeight="false" outlineLevel="0" collapsed="false">
      <c r="A89" s="2" t="n">
        <v>5529</v>
      </c>
      <c r="B89" s="2" t="n">
        <v>48528</v>
      </c>
      <c r="C89" s="2" t="s">
        <v>120</v>
      </c>
      <c r="D89" s="37" t="n">
        <v>7930000</v>
      </c>
      <c r="E89" s="39" t="n">
        <v>3660000</v>
      </c>
      <c r="F89" s="39"/>
      <c r="G89" s="37" t="n">
        <v>11590000</v>
      </c>
      <c r="H89" s="40" t="n">
        <v>24</v>
      </c>
    </row>
    <row r="90" customFormat="false" ht="12.75" hidden="false" customHeight="false" outlineLevel="0" collapsed="false">
      <c r="A90" s="2" t="n">
        <v>6647</v>
      </c>
      <c r="B90" s="2" t="n">
        <v>54461</v>
      </c>
      <c r="C90" s="2" t="s">
        <v>470</v>
      </c>
      <c r="D90" s="37"/>
      <c r="E90" s="39"/>
      <c r="F90" s="39" t="n">
        <v>7859150</v>
      </c>
      <c r="G90" s="37" t="n">
        <v>7859150</v>
      </c>
      <c r="H90" s="40" t="n">
        <v>29</v>
      </c>
    </row>
    <row r="91" customFormat="false" ht="12.75" hidden="false" customHeight="false" outlineLevel="0" collapsed="false">
      <c r="A91" s="2" t="n">
        <v>5394</v>
      </c>
      <c r="B91" s="2" t="n">
        <v>26342</v>
      </c>
      <c r="C91" s="2" t="s">
        <v>475</v>
      </c>
      <c r="D91" s="37"/>
      <c r="E91" s="39"/>
      <c r="F91" s="39" t="n">
        <v>562000</v>
      </c>
      <c r="G91" s="37" t="n">
        <v>562000</v>
      </c>
      <c r="H91" s="40" t="n">
        <v>70</v>
      </c>
    </row>
    <row r="92" customFormat="false" ht="12.75" hidden="false" customHeight="false" outlineLevel="0" collapsed="false">
      <c r="A92" s="2" t="n">
        <v>5065</v>
      </c>
      <c r="B92" s="2" t="n">
        <v>232</v>
      </c>
      <c r="C92" s="2" t="s">
        <v>152</v>
      </c>
      <c r="D92" s="37" t="n">
        <v>186000</v>
      </c>
      <c r="E92" s="39"/>
      <c r="F92" s="39" t="n">
        <v>240000</v>
      </c>
      <c r="G92" s="37" t="n">
        <v>426000</v>
      </c>
      <c r="H92" s="40" t="n">
        <v>73</v>
      </c>
    </row>
    <row r="93" customFormat="false" ht="12.75" hidden="false" customHeight="false" outlineLevel="0" collapsed="false">
      <c r="A93" s="2" t="n">
        <v>5869</v>
      </c>
      <c r="B93" s="2" t="n">
        <v>58142</v>
      </c>
      <c r="C93" s="2" t="s">
        <v>480</v>
      </c>
      <c r="D93" s="37"/>
      <c r="E93" s="39"/>
      <c r="F93" s="39" t="n">
        <v>157000</v>
      </c>
      <c r="G93" s="37" t="n">
        <v>157000</v>
      </c>
      <c r="H93" s="40" t="n">
        <v>80</v>
      </c>
    </row>
    <row r="94" customFormat="false" ht="12.75" hidden="false" customHeight="false" outlineLevel="0" collapsed="false">
      <c r="A94" s="2" t="n">
        <v>6037</v>
      </c>
      <c r="B94" s="2" t="n">
        <v>64245</v>
      </c>
      <c r="C94" s="2" t="s">
        <v>77</v>
      </c>
      <c r="D94" s="37" t="n">
        <v>120000</v>
      </c>
      <c r="E94" s="39"/>
      <c r="F94" s="39" t="n">
        <v>17150000</v>
      </c>
      <c r="G94" s="37" t="n">
        <v>17270000</v>
      </c>
      <c r="H94" s="40" t="n">
        <v>20</v>
      </c>
    </row>
    <row r="95" customFormat="false" ht="12.75" hidden="false" customHeight="false" outlineLevel="0" collapsed="false">
      <c r="A95" s="41" t="n">
        <v>5493</v>
      </c>
      <c r="B95" s="42" t="n">
        <v>46388</v>
      </c>
      <c r="C95" s="42" t="s">
        <v>132</v>
      </c>
      <c r="D95" s="43" t="n">
        <v>310000</v>
      </c>
      <c r="E95" s="44"/>
      <c r="F95" s="44" t="n">
        <v>17521055</v>
      </c>
      <c r="G95" s="43" t="n">
        <v>17831055</v>
      </c>
      <c r="H95" s="40" t="n">
        <v>19</v>
      </c>
    </row>
    <row r="96" customFormat="false" ht="12.75" hidden="false" customHeight="false" outlineLevel="0" collapsed="false">
      <c r="A96" s="2" t="s">
        <v>4008</v>
      </c>
      <c r="B96" s="2"/>
      <c r="C96" s="2"/>
      <c r="D96" s="37" t="n">
        <v>621749616</v>
      </c>
      <c r="E96" s="39" t="n">
        <v>23225000</v>
      </c>
      <c r="F96" s="39" t="n">
        <v>1044093677</v>
      </c>
      <c r="G96" s="37" t="n">
        <v>1689068293</v>
      </c>
      <c r="H96" s="3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22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2.99"/>
    <col collapsed="false" customWidth="true" hidden="false" outlineLevel="0" max="2" min="2" style="0" width="14.14"/>
    <col collapsed="false" customWidth="true" hidden="false" outlineLevel="0" max="3" min="3" style="0" width="41.85"/>
    <col collapsed="false" customWidth="true" hidden="false" outlineLevel="0" max="4" min="4" style="0" width="13.56"/>
    <col collapsed="false" customWidth="true" hidden="false" outlineLevel="0" max="5" min="5" style="0" width="11.7"/>
    <col collapsed="false" customWidth="true" hidden="false" outlineLevel="0" max="6" min="6" style="0" width="11.85"/>
  </cols>
  <sheetData>
    <row r="1" customFormat="false" ht="12.75" hidden="false" customHeight="false" outlineLevel="0" collapsed="false">
      <c r="A1" s="33" t="s">
        <v>3999</v>
      </c>
      <c r="B1" s="34" t="s">
        <v>4014</v>
      </c>
    </row>
    <row r="2" customFormat="false" ht="12.75" hidden="false" customHeight="false" outlineLevel="0" collapsed="false">
      <c r="A2" s="33" t="s">
        <v>4001</v>
      </c>
      <c r="B2" s="33" t="s">
        <v>4010</v>
      </c>
    </row>
    <row r="4" customFormat="false" ht="12.75" hidden="false" customHeight="false" outlineLevel="0" collapsed="false">
      <c r="A4" s="2" t="s">
        <v>4003</v>
      </c>
      <c r="B4" s="3"/>
      <c r="C4" s="3"/>
      <c r="D4" s="2" t="s">
        <v>4004</v>
      </c>
      <c r="E4" s="35"/>
    </row>
    <row r="5" customFormat="false" ht="12.75" hidden="false" customHeight="false" outlineLevel="0" collapsed="false">
      <c r="A5" s="2" t="s">
        <v>482</v>
      </c>
      <c r="B5" s="2" t="s">
        <v>6</v>
      </c>
      <c r="C5" s="2" t="s">
        <v>484</v>
      </c>
      <c r="D5" s="2" t="s">
        <v>4005</v>
      </c>
      <c r="E5" s="37" t="s">
        <v>4008</v>
      </c>
      <c r="F5" s="38" t="s">
        <v>4009</v>
      </c>
    </row>
    <row r="6" customFormat="false" ht="12.75" hidden="false" customHeight="false" outlineLevel="0" collapsed="false">
      <c r="A6" s="2" t="n">
        <v>5806</v>
      </c>
      <c r="B6" s="2" t="n">
        <v>56264</v>
      </c>
      <c r="C6" s="2" t="s">
        <v>63</v>
      </c>
      <c r="D6" s="37" t="n">
        <v>253236</v>
      </c>
      <c r="E6" s="37" t="n">
        <v>253236</v>
      </c>
      <c r="F6" s="46" t="n">
        <v>1</v>
      </c>
    </row>
    <row r="7" customFormat="false" ht="12.75" hidden="false" customHeight="false" outlineLevel="0" collapsed="false">
      <c r="A7" s="2" t="n">
        <v>6082</v>
      </c>
      <c r="B7" s="2" t="n">
        <v>65292</v>
      </c>
      <c r="C7" s="2" t="s">
        <v>98</v>
      </c>
      <c r="D7" s="37" t="n">
        <v>161328</v>
      </c>
      <c r="E7" s="37" t="n">
        <v>161328</v>
      </c>
      <c r="F7" s="46" t="n">
        <v>2</v>
      </c>
    </row>
    <row r="8" customFormat="false" ht="12.75" hidden="false" customHeight="false" outlineLevel="0" collapsed="false">
      <c r="A8" s="2" t="n">
        <v>5780</v>
      </c>
      <c r="B8" s="2" t="n">
        <v>55898</v>
      </c>
      <c r="C8" s="2" t="s">
        <v>206</v>
      </c>
      <c r="D8" s="37" t="n">
        <v>128328</v>
      </c>
      <c r="E8" s="37" t="n">
        <v>128328</v>
      </c>
      <c r="F8" s="46" t="n">
        <v>3</v>
      </c>
    </row>
    <row r="9" customFormat="false" ht="12.75" hidden="false" customHeight="false" outlineLevel="0" collapsed="false">
      <c r="A9" s="2" t="n">
        <v>5564</v>
      </c>
      <c r="B9" s="2" t="n">
        <v>50591</v>
      </c>
      <c r="C9" s="2" t="s">
        <v>353</v>
      </c>
      <c r="D9" s="37" t="n">
        <v>84486</v>
      </c>
      <c r="E9" s="37" t="n">
        <v>84486</v>
      </c>
      <c r="F9" s="46" t="n">
        <v>4</v>
      </c>
    </row>
    <row r="10" customFormat="false" ht="12.75" hidden="false" customHeight="false" outlineLevel="0" collapsed="false">
      <c r="A10" s="2" t="n">
        <v>5699</v>
      </c>
      <c r="B10" s="2" t="n">
        <v>53341</v>
      </c>
      <c r="C10" s="2" t="s">
        <v>83</v>
      </c>
      <c r="D10" s="37" t="n">
        <v>78930</v>
      </c>
      <c r="E10" s="37" t="n">
        <v>78930</v>
      </c>
      <c r="F10" s="46" t="n">
        <v>5</v>
      </c>
    </row>
    <row r="11" customFormat="false" ht="12.75" hidden="false" customHeight="false" outlineLevel="0" collapsed="false">
      <c r="A11" s="2" t="n">
        <v>5529</v>
      </c>
      <c r="B11" s="2" t="n">
        <v>48528</v>
      </c>
      <c r="C11" s="2" t="s">
        <v>120</v>
      </c>
      <c r="D11" s="37" t="n">
        <v>67644</v>
      </c>
      <c r="E11" s="37" t="n">
        <v>67644</v>
      </c>
      <c r="F11" s="46" t="n">
        <v>6</v>
      </c>
    </row>
    <row r="12" customFormat="false" ht="12.75" hidden="false" customHeight="false" outlineLevel="0" collapsed="false">
      <c r="A12" s="2" t="n">
        <v>6081</v>
      </c>
      <c r="B12" s="2" t="n">
        <v>65291</v>
      </c>
      <c r="C12" s="2" t="s">
        <v>72</v>
      </c>
      <c r="D12" s="37" t="n">
        <v>44094</v>
      </c>
      <c r="E12" s="37" t="n">
        <v>44094</v>
      </c>
      <c r="F12" s="46" t="n">
        <v>7</v>
      </c>
    </row>
    <row r="13" customFormat="false" ht="12.75" hidden="false" customHeight="false" outlineLevel="0" collapsed="false">
      <c r="A13" s="2" t="n">
        <v>5999</v>
      </c>
      <c r="B13" s="2" t="n">
        <v>53350</v>
      </c>
      <c r="C13" s="2" t="s">
        <v>58</v>
      </c>
      <c r="D13" s="37" t="n">
        <v>21900</v>
      </c>
      <c r="E13" s="37" t="n">
        <v>21900</v>
      </c>
      <c r="F13" s="46" t="n">
        <v>8</v>
      </c>
    </row>
    <row r="14" customFormat="false" ht="12.75" hidden="false" customHeight="false" outlineLevel="0" collapsed="false">
      <c r="A14" s="2" t="n">
        <v>9873</v>
      </c>
      <c r="B14" s="2" t="n">
        <v>88408</v>
      </c>
      <c r="C14" s="2" t="s">
        <v>397</v>
      </c>
      <c r="D14" s="37" t="n">
        <v>14460</v>
      </c>
      <c r="E14" s="37" t="n">
        <v>14460</v>
      </c>
      <c r="F14" s="46" t="n">
        <v>9</v>
      </c>
    </row>
    <row r="15" customFormat="false" ht="12.75" hidden="false" customHeight="false" outlineLevel="0" collapsed="false">
      <c r="A15" s="2" t="n">
        <v>9469</v>
      </c>
      <c r="B15" s="2" t="n">
        <v>93623</v>
      </c>
      <c r="C15" s="2" t="s">
        <v>399</v>
      </c>
      <c r="D15" s="37" t="n">
        <v>11862</v>
      </c>
      <c r="E15" s="37" t="n">
        <v>11862</v>
      </c>
      <c r="F15" s="46" t="n">
        <v>10</v>
      </c>
    </row>
    <row r="16" customFormat="false" ht="12.75" hidden="false" customHeight="false" outlineLevel="0" collapsed="false">
      <c r="A16" s="2" t="n">
        <v>5746</v>
      </c>
      <c r="B16" s="2" t="n">
        <v>54980</v>
      </c>
      <c r="C16" s="2" t="s">
        <v>97</v>
      </c>
      <c r="D16" s="37" t="n">
        <v>11292</v>
      </c>
      <c r="E16" s="37" t="n">
        <v>11292</v>
      </c>
      <c r="F16" s="46" t="n">
        <v>11</v>
      </c>
    </row>
    <row r="17" customFormat="false" ht="12.75" hidden="false" customHeight="false" outlineLevel="0" collapsed="false">
      <c r="A17" s="2" t="n">
        <v>6078</v>
      </c>
      <c r="B17" s="2" t="n">
        <v>65246</v>
      </c>
      <c r="C17" s="2" t="s">
        <v>101</v>
      </c>
      <c r="D17" s="37" t="n">
        <v>8696</v>
      </c>
      <c r="E17" s="37" t="n">
        <v>8696</v>
      </c>
      <c r="F17" s="46" t="n">
        <v>12</v>
      </c>
    </row>
    <row r="18" customFormat="false" ht="12.75" hidden="false" customHeight="false" outlineLevel="0" collapsed="false">
      <c r="A18" s="2" t="n">
        <v>5003</v>
      </c>
      <c r="B18" s="2" t="n">
        <v>12</v>
      </c>
      <c r="C18" s="2" t="s">
        <v>148</v>
      </c>
      <c r="D18" s="37" t="n">
        <v>4380</v>
      </c>
      <c r="E18" s="37" t="n">
        <v>4380</v>
      </c>
      <c r="F18" s="46" t="n">
        <v>13</v>
      </c>
    </row>
    <row r="19" customFormat="false" ht="12.75" hidden="false" customHeight="false" outlineLevel="0" collapsed="false">
      <c r="A19" s="2" t="n">
        <v>7329</v>
      </c>
      <c r="B19" s="2" t="n">
        <v>76158</v>
      </c>
      <c r="C19" s="2" t="s">
        <v>4012</v>
      </c>
      <c r="D19" s="37" t="n">
        <v>3642</v>
      </c>
      <c r="E19" s="37" t="n">
        <v>3642</v>
      </c>
      <c r="F19" s="46" t="n">
        <v>14</v>
      </c>
    </row>
    <row r="20" customFormat="false" ht="12.75" hidden="false" customHeight="false" outlineLevel="0" collapsed="false">
      <c r="A20" s="2" t="n">
        <v>6625</v>
      </c>
      <c r="B20" s="2" t="n">
        <v>11107</v>
      </c>
      <c r="C20" s="2" t="s">
        <v>386</v>
      </c>
      <c r="D20" s="37" t="n">
        <v>888</v>
      </c>
      <c r="E20" s="37" t="n">
        <v>888</v>
      </c>
      <c r="F20" s="46" t="n">
        <v>15</v>
      </c>
    </row>
    <row r="21" customFormat="false" ht="12.75" hidden="false" customHeight="false" outlineLevel="0" collapsed="false">
      <c r="A21" s="2" t="n">
        <v>7156</v>
      </c>
      <c r="B21" s="2" t="n">
        <v>62413</v>
      </c>
      <c r="C21" s="2" t="s">
        <v>3713</v>
      </c>
      <c r="D21" s="37" t="n">
        <v>750</v>
      </c>
      <c r="E21" s="37" t="n">
        <v>750</v>
      </c>
      <c r="F21" s="46" t="n">
        <v>16</v>
      </c>
    </row>
    <row r="22" customFormat="false" ht="12.75" hidden="false" customHeight="false" outlineLevel="0" collapsed="false">
      <c r="A22" s="41" t="s">
        <v>4008</v>
      </c>
      <c r="B22" s="42"/>
      <c r="C22" s="42"/>
      <c r="D22" s="43" t="n">
        <v>895916</v>
      </c>
      <c r="E22" s="34" t="n">
        <v>895916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232"/>
  <sheetViews>
    <sheetView showFormulas="false" showGridLines="true" showRowColHeaders="true" showZeros="true" rightToLeft="false" tabSelected="false" showOutlineSymbols="true" defaultGridColor="true" view="normal" topLeftCell="A177" colorId="64" zoomScale="85" zoomScaleNormal="8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7" width="63.13"/>
    <col collapsed="false" customWidth="true" hidden="false" outlineLevel="0" max="2" min="2" style="48" width="16.84"/>
    <col collapsed="false" customWidth="true" hidden="false" outlineLevel="0" max="3" min="3" style="0" width="34.41"/>
    <col collapsed="false" customWidth="true" hidden="false" outlineLevel="0" max="4" min="4" style="49" width="26.13"/>
    <col collapsed="false" customWidth="true" hidden="false" outlineLevel="0" max="5" min="5" style="48" width="12.56"/>
    <col collapsed="false" customWidth="true" hidden="false" outlineLevel="0" max="6" min="6" style="48" width="9.85"/>
    <col collapsed="false" customWidth="true" hidden="false" outlineLevel="0" max="7" min="7" style="50" width="23.99"/>
    <col collapsed="false" customWidth="true" hidden="false" outlineLevel="0" max="8" min="8" style="0" width="10.13"/>
    <col collapsed="false" customWidth="true" hidden="false" outlineLevel="0" max="9" min="9" style="0" width="17.99"/>
    <col collapsed="false" customWidth="true" hidden="false" outlineLevel="0" max="10" min="10" style="0" width="19.7"/>
  </cols>
  <sheetData>
    <row r="1" customFormat="false" ht="12.75" hidden="false" customHeight="false" outlineLevel="0" collapsed="false">
      <c r="A1" s="51" t="s">
        <v>7</v>
      </c>
      <c r="B1" s="51" t="s">
        <v>4015</v>
      </c>
      <c r="C1" s="52" t="s">
        <v>4016</v>
      </c>
      <c r="D1" s="53" t="s">
        <v>11</v>
      </c>
      <c r="E1" s="51" t="s">
        <v>4017</v>
      </c>
      <c r="F1" s="51" t="s">
        <v>8</v>
      </c>
      <c r="G1" s="53" t="s">
        <v>4018</v>
      </c>
      <c r="H1" s="52" t="s">
        <v>4019</v>
      </c>
      <c r="I1" s="52" t="s">
        <v>4020</v>
      </c>
      <c r="J1" s="54" t="s">
        <v>4021</v>
      </c>
      <c r="L1" s="52" t="s">
        <v>4022</v>
      </c>
      <c r="M1" s="52" t="s">
        <v>11</v>
      </c>
    </row>
    <row r="2" customFormat="false" ht="12.75" hidden="false" customHeight="false" outlineLevel="0" collapsed="false">
      <c r="A2" s="47" t="s">
        <v>164</v>
      </c>
      <c r="B2" s="48" t="n">
        <v>96030228</v>
      </c>
      <c r="C2" s="0" t="s">
        <v>27</v>
      </c>
      <c r="D2" s="49" t="s">
        <v>1572</v>
      </c>
      <c r="E2" s="48" t="n">
        <v>1305</v>
      </c>
      <c r="F2" s="48" t="n">
        <v>71363</v>
      </c>
      <c r="G2" s="50" t="s">
        <v>4023</v>
      </c>
      <c r="H2" s="55" t="n">
        <v>36431</v>
      </c>
      <c r="I2" s="0" t="n">
        <f aca="false">VLOOKUP(A2,'US GAS Rankings'!$C$6:$H$232,6,FALSE())</f>
        <v>84</v>
      </c>
      <c r="J2" s="0" t="e">
        <f aca="false">VLOOKUP(A2,'US PWR Rankings'!$C$6:$H$126,6,FALSE())</f>
        <v>#N/A</v>
      </c>
      <c r="L2" s="0" t="str">
        <f aca="false">A2&amp;B2</f>
        <v>Adams Resources Marketing, Ltd.96030228</v>
      </c>
      <c r="M2" s="0" t="str">
        <f aca="false">D2</f>
        <v>Enron North America Corp.</v>
      </c>
    </row>
    <row r="3" customFormat="false" ht="12.75" hidden="false" customHeight="false" outlineLevel="0" collapsed="false">
      <c r="A3" s="51" t="s">
        <v>288</v>
      </c>
      <c r="C3" s="52" t="s">
        <v>42</v>
      </c>
      <c r="F3" s="54" t="n">
        <v>58009</v>
      </c>
      <c r="I3" s="0" t="n">
        <f aca="false">VLOOKUP(A3,'US GAS Rankings'!$C$6:$H$232,6,FALSE())</f>
        <v>189</v>
      </c>
      <c r="J3" s="0" t="e">
        <f aca="false">VLOOKUP(A3,'US PWR Rankings'!$C$6:$H$126,6,FALSE())</f>
        <v>#N/A</v>
      </c>
      <c r="L3" s="0" t="str">
        <f aca="false">A3&amp;B3</f>
        <v>AEC Marketing (USA), Inc.</v>
      </c>
      <c r="M3" s="0" t="n">
        <f aca="false">D3</f>
        <v>0</v>
      </c>
    </row>
    <row r="4" customFormat="false" ht="12.75" hidden="false" customHeight="false" outlineLevel="0" collapsed="false">
      <c r="A4" s="51" t="s">
        <v>308</v>
      </c>
      <c r="C4" s="52" t="s">
        <v>42</v>
      </c>
      <c r="F4" s="54" t="n">
        <v>72509</v>
      </c>
      <c r="I4" s="0" t="n">
        <f aca="false">VLOOKUP(A4,'US GAS Rankings'!$C$6:$H$232,6,FALSE())</f>
        <v>206</v>
      </c>
      <c r="J4" s="0" t="e">
        <f aca="false">VLOOKUP(A4,'US PWR Rankings'!$C$6:$H$126,6,FALSE())</f>
        <v>#N/A</v>
      </c>
      <c r="L4" s="0" t="str">
        <f aca="false">A4&amp;B4</f>
        <v>AEC Storage and Hub Services Inc.</v>
      </c>
      <c r="M4" s="0" t="n">
        <f aca="false">D4</f>
        <v>0</v>
      </c>
    </row>
    <row r="5" customFormat="false" ht="12.75" hidden="false" customHeight="false" outlineLevel="0" collapsed="false">
      <c r="A5" s="47" t="s">
        <v>31</v>
      </c>
      <c r="B5" s="48" t="n">
        <v>96021110</v>
      </c>
      <c r="C5" s="0" t="s">
        <v>27</v>
      </c>
      <c r="D5" s="49" t="s">
        <v>1572</v>
      </c>
      <c r="E5" s="48" t="n">
        <v>1305</v>
      </c>
      <c r="F5" s="48" t="n">
        <v>57399</v>
      </c>
      <c r="G5" s="50" t="s">
        <v>4023</v>
      </c>
      <c r="H5" s="55" t="n">
        <v>35837</v>
      </c>
      <c r="I5" s="0" t="n">
        <f aca="false">VLOOKUP(A5,'US GAS Rankings'!$C$6:$H$232,6,FALSE())</f>
        <v>2</v>
      </c>
      <c r="J5" s="0" t="e">
        <f aca="false">VLOOKUP(A5,'US PWR Rankings'!$C$6:$H$126,6,FALSE())</f>
        <v>#N/A</v>
      </c>
      <c r="L5" s="0" t="str">
        <f aca="false">A5&amp;B5</f>
        <v>AEP Energy Services, Inc.96021110</v>
      </c>
      <c r="M5" s="0" t="str">
        <f aca="false">D5</f>
        <v>Enron North America Corp.</v>
      </c>
    </row>
    <row r="6" customFormat="false" ht="12.75" hidden="false" customHeight="false" outlineLevel="0" collapsed="false">
      <c r="A6" s="51" t="s">
        <v>294</v>
      </c>
      <c r="C6" s="52" t="s">
        <v>42</v>
      </c>
      <c r="F6" s="54" t="n">
        <v>55947</v>
      </c>
      <c r="I6" s="0" t="n">
        <f aca="false">VLOOKUP(A6,'US GAS Rankings'!$C$6:$H$232,6,FALSE())</f>
        <v>195</v>
      </c>
      <c r="J6" s="0" t="n">
        <f aca="false">VLOOKUP(A6,'US PWR Rankings'!$C$6:$H$126,6,FALSE())</f>
        <v>61</v>
      </c>
      <c r="L6" s="0" t="str">
        <f aca="false">A6&amp;B6</f>
        <v>AES NewEnergy, Inc.</v>
      </c>
      <c r="M6" s="0" t="n">
        <f aca="false">D6</f>
        <v>0</v>
      </c>
    </row>
    <row r="7" customFormat="false" ht="12.75" hidden="false" customHeight="false" outlineLevel="0" collapsed="false">
      <c r="A7" s="51" t="s">
        <v>116</v>
      </c>
      <c r="C7" s="52" t="s">
        <v>42</v>
      </c>
      <c r="F7" s="54" t="n">
        <v>93526</v>
      </c>
      <c r="I7" s="0" t="n">
        <f aca="false">VLOOKUP(A7,'US GAS Rankings'!$C$6:$H$232,6,FALSE())</f>
        <v>47</v>
      </c>
      <c r="J7" s="0" t="e">
        <f aca="false">VLOOKUP(A7,'US PWR Rankings'!$C$6:$H$126,6,FALSE())</f>
        <v>#N/A</v>
      </c>
      <c r="L7" s="0" t="str">
        <f aca="false">A7&amp;B7</f>
        <v>AIG Energy Trading Inc.</v>
      </c>
      <c r="M7" s="0" t="n">
        <f aca="false">D7</f>
        <v>0</v>
      </c>
    </row>
    <row r="8" customFormat="false" ht="12.75" hidden="false" customHeight="false" outlineLevel="0" collapsed="false">
      <c r="A8" s="51" t="s">
        <v>317</v>
      </c>
      <c r="C8" s="52" t="s">
        <v>42</v>
      </c>
      <c r="F8" s="54" t="n">
        <v>504</v>
      </c>
      <c r="I8" s="0" t="n">
        <f aca="false">VLOOKUP(A8,'US GAS Rankings'!$C$6:$H$232,6,FALSE())</f>
        <v>213</v>
      </c>
      <c r="J8" s="0" t="e">
        <f aca="false">VLOOKUP(A8,'US PWR Rankings'!$C$6:$H$126,6,FALSE())</f>
        <v>#N/A</v>
      </c>
      <c r="L8" s="0" t="str">
        <f aca="false">A8&amp;B8</f>
        <v>Alabama Gas Corporation</v>
      </c>
      <c r="M8" s="0" t="n">
        <f aca="false">D8</f>
        <v>0</v>
      </c>
    </row>
    <row r="9" customFormat="false" ht="12.75" hidden="false" customHeight="false" outlineLevel="0" collapsed="false">
      <c r="A9" s="47" t="s">
        <v>144</v>
      </c>
      <c r="B9" s="48" t="n">
        <v>96020121</v>
      </c>
      <c r="C9" s="0" t="s">
        <v>27</v>
      </c>
      <c r="D9" s="49" t="s">
        <v>1554</v>
      </c>
      <c r="E9" s="48" t="n">
        <v>11266</v>
      </c>
      <c r="F9" s="48" t="n">
        <v>11108</v>
      </c>
      <c r="G9" s="50" t="s">
        <v>4023</v>
      </c>
      <c r="H9" s="55" t="n">
        <v>36178</v>
      </c>
      <c r="I9" s="0" t="n">
        <f aca="false">VLOOKUP(A9,'US GAS Rankings'!$C$6:$H$232,6,FALSE())</f>
        <v>67</v>
      </c>
      <c r="J9" s="0" t="e">
        <f aca="false">VLOOKUP(A9,'US PWR Rankings'!$C$6:$H$126,6,FALSE())</f>
        <v>#N/A</v>
      </c>
      <c r="L9" s="0" t="str">
        <f aca="false">A9&amp;B9</f>
        <v>Alberta Energy Company Ltd.96020121</v>
      </c>
      <c r="M9" s="0" t="str">
        <f aca="false">D9</f>
        <v>Enron Canada Corp.</v>
      </c>
    </row>
    <row r="10" customFormat="false" ht="12.75" hidden="false" customHeight="false" outlineLevel="0" collapsed="false">
      <c r="A10" s="47" t="s">
        <v>141</v>
      </c>
      <c r="B10" s="48" t="n">
        <v>96060304</v>
      </c>
      <c r="C10" s="0" t="s">
        <v>27</v>
      </c>
      <c r="D10" s="49" t="s">
        <v>1572</v>
      </c>
      <c r="E10" s="48" t="n">
        <v>1305</v>
      </c>
      <c r="F10" s="48" t="n">
        <v>72209</v>
      </c>
      <c r="G10" s="50" t="s">
        <v>4023</v>
      </c>
      <c r="H10" s="55" t="n">
        <v>36969</v>
      </c>
      <c r="I10" s="0" t="n">
        <f aca="false">VLOOKUP(A10,'US GAS Rankings'!$C$6:$H$232,6,FALSE())</f>
        <v>65</v>
      </c>
      <c r="J10" s="0" t="n">
        <f aca="false">VLOOKUP(A10,'US PWR Rankings'!$C$6:$H$126,6,FALSE())</f>
        <v>12</v>
      </c>
      <c r="L10" s="0" t="str">
        <f aca="false">A10&amp;B10</f>
        <v>Allegheny Energy Supply Company, LLC96060304</v>
      </c>
      <c r="M10" s="0" t="str">
        <f aca="false">D10</f>
        <v>Enron North America Corp.</v>
      </c>
    </row>
    <row r="11" customFormat="false" ht="12.75" hidden="false" customHeight="false" outlineLevel="0" collapsed="false">
      <c r="A11" s="47" t="s">
        <v>177</v>
      </c>
      <c r="B11" s="48" t="n">
        <v>96094100</v>
      </c>
      <c r="C11" s="0" t="s">
        <v>27</v>
      </c>
      <c r="D11" s="49" t="s">
        <v>1572</v>
      </c>
      <c r="E11" s="48" t="n">
        <v>1305</v>
      </c>
      <c r="F11" s="48" t="n">
        <v>8</v>
      </c>
      <c r="G11" s="50" t="s">
        <v>4023</v>
      </c>
      <c r="H11" s="55" t="n">
        <v>37209</v>
      </c>
      <c r="I11" s="0" t="n">
        <f aca="false">VLOOKUP(A11,'US GAS Rankings'!$C$6:$H$232,6,FALSE())</f>
        <v>92</v>
      </c>
      <c r="J11" s="0" t="n">
        <f aca="false">VLOOKUP(A11,'US PWR Rankings'!$C$6:$H$126,6,FALSE())</f>
        <v>70</v>
      </c>
      <c r="L11" s="0" t="str">
        <f aca="false">A11&amp;B11</f>
        <v>Amerada Hess Corporation96094100</v>
      </c>
      <c r="M11" s="0" t="str">
        <f aca="false">D11</f>
        <v>Enron North America Corp.</v>
      </c>
    </row>
    <row r="12" customFormat="false" ht="12.75" hidden="false" customHeight="false" outlineLevel="0" collapsed="false">
      <c r="A12" s="51" t="s">
        <v>211</v>
      </c>
      <c r="C12" s="52" t="s">
        <v>42</v>
      </c>
      <c r="F12" s="54" t="n">
        <v>53725</v>
      </c>
      <c r="I12" s="0" t="n">
        <f aca="false">VLOOKUP(A12,'US GAS Rankings'!$C$6:$H$232,6,FALSE())</f>
        <v>121</v>
      </c>
      <c r="J12" s="0" t="e">
        <f aca="false">VLOOKUP(A12,'US PWR Rankings'!$C$6:$H$126,6,FALSE())</f>
        <v>#N/A</v>
      </c>
      <c r="L12" s="0" t="str">
        <f aca="false">A12&amp;B12</f>
        <v>Anadarko Energy Services Company</v>
      </c>
      <c r="M12" s="0" t="n">
        <f aca="false">D12</f>
        <v>0</v>
      </c>
    </row>
    <row r="13" customFormat="false" ht="12.75" hidden="false" customHeight="false" outlineLevel="0" collapsed="false">
      <c r="A13" s="47" t="s">
        <v>157</v>
      </c>
      <c r="B13" s="48" t="n">
        <v>96008756</v>
      </c>
      <c r="C13" s="0" t="s">
        <v>64</v>
      </c>
      <c r="D13" s="49" t="s">
        <v>1572</v>
      </c>
      <c r="E13" s="48" t="n">
        <v>1305</v>
      </c>
      <c r="F13" s="48" t="n">
        <v>249</v>
      </c>
      <c r="G13" s="50" t="s">
        <v>4023</v>
      </c>
      <c r="H13" s="55" t="n">
        <v>35164</v>
      </c>
      <c r="I13" s="0" t="n">
        <f aca="false">VLOOKUP(A13,'US GAS Rankings'!$C$6:$H$232,6,FALSE())</f>
        <v>79</v>
      </c>
      <c r="J13" s="0" t="e">
        <f aca="false">VLOOKUP(A13,'US PWR Rankings'!$C$6:$H$126,6,FALSE())</f>
        <v>#N/A</v>
      </c>
      <c r="L13" s="0" t="str">
        <f aca="false">A13&amp;B13</f>
        <v>Anadarko Petroleum Corporation96008756</v>
      </c>
      <c r="M13" s="0" t="str">
        <f aca="false">D13</f>
        <v>Enron North America Corp.</v>
      </c>
    </row>
    <row r="14" customFormat="false" ht="12.75" hidden="false" customHeight="false" outlineLevel="0" collapsed="false">
      <c r="A14" s="47" t="s">
        <v>99</v>
      </c>
      <c r="B14" s="48" t="n">
        <v>96064587</v>
      </c>
      <c r="C14" s="0" t="s">
        <v>27</v>
      </c>
      <c r="D14" s="49" t="s">
        <v>1554</v>
      </c>
      <c r="E14" s="48" t="n">
        <v>11266</v>
      </c>
      <c r="F14" s="48" t="n">
        <v>102342</v>
      </c>
      <c r="G14" s="50" t="s">
        <v>4023</v>
      </c>
      <c r="H14" s="55" t="n">
        <v>37073</v>
      </c>
      <c r="I14" s="0" t="n">
        <f aca="false">VLOOKUP(A14,'US GAS Rankings'!$C$6:$H$232,6,FALSE())</f>
        <v>34</v>
      </c>
      <c r="J14" s="0" t="e">
        <f aca="false">VLOOKUP(A14,'US PWR Rankings'!$C$6:$H$126,6,FALSE())</f>
        <v>#N/A</v>
      </c>
      <c r="L14" s="0" t="str">
        <f aca="false">A14&amp;B14</f>
        <v>Aquila Capital &amp; Trade, Ltd.96064587</v>
      </c>
      <c r="M14" s="0" t="str">
        <f aca="false">D14</f>
        <v>Enron Canada Corp.</v>
      </c>
    </row>
    <row r="15" customFormat="false" ht="12.75" hidden="false" customHeight="false" outlineLevel="0" collapsed="false">
      <c r="A15" s="51" t="s">
        <v>131</v>
      </c>
      <c r="C15" s="52" t="s">
        <v>42</v>
      </c>
      <c r="F15" s="54" t="n">
        <v>76789</v>
      </c>
      <c r="I15" s="0" t="n">
        <f aca="false">VLOOKUP(A15,'US GAS Rankings'!$C$6:$H$232,6,FALSE())</f>
        <v>58</v>
      </c>
      <c r="J15" s="0" t="e">
        <f aca="false">VLOOKUP(A15,'US PWR Rankings'!$C$6:$H$126,6,FALSE())</f>
        <v>#N/A</v>
      </c>
      <c r="L15" s="0" t="str">
        <f aca="false">A15&amp;B15</f>
        <v>Aquila Dallas Marketing, L.P.</v>
      </c>
      <c r="M15" s="0" t="n">
        <f aca="false">D15</f>
        <v>0</v>
      </c>
    </row>
    <row r="16" customFormat="false" ht="12.75" hidden="false" customHeight="false" outlineLevel="0" collapsed="false">
      <c r="A16" s="47" t="s">
        <v>103</v>
      </c>
      <c r="B16" s="48" t="n">
        <v>96030576</v>
      </c>
      <c r="C16" s="0" t="s">
        <v>104</v>
      </c>
      <c r="D16" s="49" t="s">
        <v>1572</v>
      </c>
      <c r="E16" s="48" t="n">
        <v>1305</v>
      </c>
      <c r="F16" s="48" t="n">
        <v>18</v>
      </c>
      <c r="G16" s="50" t="s">
        <v>4024</v>
      </c>
      <c r="H16" s="55" t="n">
        <v>36497</v>
      </c>
      <c r="I16" s="0" t="n">
        <f aca="false">VLOOKUP(A16,'US GAS Rankings'!$C$6:$H$232,6,FALSE())</f>
        <v>38</v>
      </c>
      <c r="J16" s="0" t="n">
        <f aca="false">VLOOKUP(A16,'US PWR Rankings'!$C$6:$H$126,6,FALSE())</f>
        <v>2</v>
      </c>
      <c r="L16" s="0" t="str">
        <f aca="false">A16&amp;B16</f>
        <v>Aquila Energy Marketing Corporation96030576</v>
      </c>
      <c r="M16" s="0" t="str">
        <f aca="false">D16</f>
        <v>Enron North America Corp.</v>
      </c>
    </row>
    <row r="17" customFormat="false" ht="12.75" hidden="false" customHeight="false" outlineLevel="0" collapsed="false">
      <c r="A17" s="47" t="s">
        <v>26</v>
      </c>
      <c r="B17" s="48" t="n">
        <v>96041878</v>
      </c>
      <c r="C17" s="0" t="s">
        <v>27</v>
      </c>
      <c r="D17" s="49" t="s">
        <v>1572</v>
      </c>
      <c r="E17" s="48" t="n">
        <v>1305</v>
      </c>
      <c r="F17" s="48" t="n">
        <v>11135</v>
      </c>
      <c r="G17" s="50" t="s">
        <v>4023</v>
      </c>
      <c r="H17" s="55" t="n">
        <v>36649</v>
      </c>
      <c r="I17" s="0" t="n">
        <f aca="false">VLOOKUP(A17,'US GAS Rankings'!$C$6:$H$232,6,FALSE())</f>
        <v>1</v>
      </c>
      <c r="J17" s="0" t="n">
        <f aca="false">VLOOKUP(A17,'US PWR Rankings'!$C$6:$H$126,6,FALSE())</f>
        <v>28</v>
      </c>
      <c r="L17" s="0" t="str">
        <f aca="false">A17&amp;B17</f>
        <v>Aquila Risk Management Corporation96041878</v>
      </c>
      <c r="M17" s="0" t="str">
        <f aca="false">D17</f>
        <v>Enron North America Corp.</v>
      </c>
    </row>
    <row r="18" customFormat="false" ht="12.75" hidden="false" customHeight="false" outlineLevel="0" collapsed="false">
      <c r="A18" s="47" t="s">
        <v>224</v>
      </c>
      <c r="B18" s="48" t="n">
        <v>96047687</v>
      </c>
      <c r="C18" s="0" t="s">
        <v>27</v>
      </c>
      <c r="D18" s="49" t="s">
        <v>1572</v>
      </c>
      <c r="E18" s="48" t="n">
        <v>1305</v>
      </c>
      <c r="F18" s="48" t="n">
        <v>5225</v>
      </c>
      <c r="G18" s="50" t="s">
        <v>4023</v>
      </c>
      <c r="H18" s="55" t="n">
        <v>36777</v>
      </c>
      <c r="I18" s="0" t="n">
        <f aca="false">VLOOKUP(A18,'US GAS Rankings'!$C$6:$H$232,6,FALSE())</f>
        <v>134</v>
      </c>
      <c r="J18" s="0" t="e">
        <f aca="false">VLOOKUP(A18,'US PWR Rankings'!$C$6:$H$126,6,FALSE())</f>
        <v>#N/A</v>
      </c>
      <c r="L18" s="0" t="str">
        <f aca="false">A18&amp;B18</f>
        <v>Arizona Public Service Company96047687</v>
      </c>
      <c r="M18" s="0" t="str">
        <f aca="false">D18</f>
        <v>Enron North America Corp.</v>
      </c>
    </row>
    <row r="19" customFormat="false" ht="12.75" hidden="false" customHeight="false" outlineLevel="0" collapsed="false">
      <c r="A19" s="47" t="s">
        <v>217</v>
      </c>
      <c r="B19" s="48" t="n">
        <v>96030588</v>
      </c>
      <c r="C19" s="0" t="s">
        <v>104</v>
      </c>
      <c r="D19" s="49" t="s">
        <v>1572</v>
      </c>
      <c r="E19" s="48" t="n">
        <v>1305</v>
      </c>
      <c r="F19" s="48" t="n">
        <v>71223</v>
      </c>
      <c r="G19" s="50" t="s">
        <v>4024</v>
      </c>
      <c r="H19" s="55" t="n">
        <v>36617</v>
      </c>
      <c r="I19" s="0" t="n">
        <f aca="false">VLOOKUP(A19,'US GAS Rankings'!$C$6:$H$232,6,FALSE())</f>
        <v>127</v>
      </c>
      <c r="J19" s="0" t="e">
        <f aca="false">VLOOKUP(A19,'US PWR Rankings'!$C$6:$H$126,6,FALSE())</f>
        <v>#N/A</v>
      </c>
      <c r="L19" s="0" t="str">
        <f aca="false">A19&amp;B19</f>
        <v>Ashland Specialty Chemicals Company96030588</v>
      </c>
      <c r="M19" s="0" t="str">
        <f aca="false">D19</f>
        <v>Enron North America Corp.</v>
      </c>
    </row>
    <row r="20" customFormat="false" ht="12.75" hidden="false" customHeight="false" outlineLevel="0" collapsed="false">
      <c r="A20" s="47" t="s">
        <v>268</v>
      </c>
      <c r="B20" s="48" t="n">
        <v>96049582</v>
      </c>
      <c r="C20" s="0" t="s">
        <v>27</v>
      </c>
      <c r="D20" s="49" t="s">
        <v>1572</v>
      </c>
      <c r="E20" s="48" t="n">
        <v>1305</v>
      </c>
      <c r="F20" s="48" t="n">
        <v>66205</v>
      </c>
      <c r="G20" s="50" t="s">
        <v>4023</v>
      </c>
      <c r="H20" s="55" t="n">
        <v>36739</v>
      </c>
      <c r="I20" s="0" t="n">
        <f aca="false">VLOOKUP(A20,'US GAS Rankings'!$C$6:$H$232,6,FALSE())</f>
        <v>171</v>
      </c>
      <c r="J20" s="0" t="e">
        <f aca="false">VLOOKUP(A20,'US PWR Rankings'!$C$6:$H$126,6,FALSE())</f>
        <v>#N/A</v>
      </c>
      <c r="L20" s="0" t="str">
        <f aca="false">A20&amp;B20</f>
        <v>Astra Power, LLC96049582</v>
      </c>
      <c r="M20" s="0" t="str">
        <f aca="false">D20</f>
        <v>Enron North America Corp.</v>
      </c>
    </row>
    <row r="21" customFormat="false" ht="12.75" hidden="false" customHeight="false" outlineLevel="0" collapsed="false">
      <c r="A21" s="51" t="s">
        <v>213</v>
      </c>
      <c r="C21" s="52" t="s">
        <v>42</v>
      </c>
      <c r="F21" s="54" t="n">
        <v>24</v>
      </c>
      <c r="I21" s="0" t="n">
        <f aca="false">VLOOKUP(A21,'US GAS Rankings'!$C$6:$H$232,6,FALSE())</f>
        <v>123</v>
      </c>
      <c r="J21" s="0" t="e">
        <f aca="false">VLOOKUP(A21,'US PWR Rankings'!$C$6:$H$126,6,FALSE())</f>
        <v>#N/A</v>
      </c>
      <c r="L21" s="0" t="str">
        <f aca="false">A21&amp;B21</f>
        <v>Atmos Energy Corporation</v>
      </c>
      <c r="M21" s="0" t="n">
        <f aca="false">D21</f>
        <v>0</v>
      </c>
    </row>
    <row r="22" customFormat="false" ht="12.75" hidden="false" customHeight="false" outlineLevel="0" collapsed="false">
      <c r="A22" s="47" t="s">
        <v>198</v>
      </c>
      <c r="B22" s="48" t="n">
        <v>96016709</v>
      </c>
      <c r="C22" s="0" t="s">
        <v>27</v>
      </c>
      <c r="D22" s="49" t="s">
        <v>1572</v>
      </c>
      <c r="E22" s="48" t="n">
        <v>1305</v>
      </c>
      <c r="F22" s="48" t="n">
        <v>55265</v>
      </c>
      <c r="G22" s="50" t="s">
        <v>4023</v>
      </c>
      <c r="H22" s="55" t="n">
        <v>35706</v>
      </c>
      <c r="I22" s="0" t="n">
        <f aca="false">VLOOKUP(A22,'US GAS Rankings'!$C$6:$H$232,6,FALSE())</f>
        <v>108</v>
      </c>
      <c r="J22" s="0" t="n">
        <f aca="false">VLOOKUP(A22,'US PWR Rankings'!$C$6:$H$126,6,FALSE())</f>
        <v>46</v>
      </c>
      <c r="L22" s="0" t="str">
        <f aca="false">A22&amp;B22</f>
        <v>Avista Energy, Inc.96016709</v>
      </c>
      <c r="M22" s="0" t="str">
        <f aca="false">D22</f>
        <v>Enron North America Corp.</v>
      </c>
    </row>
    <row r="23" customFormat="false" ht="12.75" hidden="false" customHeight="false" outlineLevel="0" collapsed="false">
      <c r="A23" s="47" t="s">
        <v>76</v>
      </c>
      <c r="B23" s="48" t="n">
        <v>96004898</v>
      </c>
      <c r="C23" s="0" t="s">
        <v>27</v>
      </c>
      <c r="D23" s="49" t="s">
        <v>1572</v>
      </c>
      <c r="E23" s="48" t="n">
        <v>1305</v>
      </c>
      <c r="F23" s="48" t="n">
        <v>70526</v>
      </c>
      <c r="G23" s="50" t="s">
        <v>4023</v>
      </c>
      <c r="H23" s="55" t="n">
        <v>33662</v>
      </c>
      <c r="I23" s="0" t="n">
        <f aca="false">VLOOKUP(A23,'US GAS Rankings'!$C$6:$H$232,6,FALSE())</f>
        <v>18</v>
      </c>
      <c r="J23" s="0" t="e">
        <f aca="false">VLOOKUP(A23,'US PWR Rankings'!$C$6:$H$126,6,FALSE())</f>
        <v>#N/A</v>
      </c>
      <c r="L23" s="0" t="str">
        <f aca="false">A23&amp;B23</f>
        <v>Bank of America, National Association96004898</v>
      </c>
      <c r="M23" s="0" t="str">
        <f aca="false">D23</f>
        <v>Enron North America Corp.</v>
      </c>
    </row>
    <row r="24" customFormat="false" ht="12.75" hidden="false" customHeight="false" outlineLevel="0" collapsed="false">
      <c r="A24" s="47" t="s">
        <v>136</v>
      </c>
      <c r="B24" s="48" t="n">
        <v>96004839</v>
      </c>
      <c r="C24" s="0" t="s">
        <v>27</v>
      </c>
      <c r="D24" s="49" t="s">
        <v>1572</v>
      </c>
      <c r="E24" s="48" t="n">
        <v>1305</v>
      </c>
      <c r="F24" s="48" t="n">
        <v>21474</v>
      </c>
      <c r="G24" s="50" t="s">
        <v>4023</v>
      </c>
      <c r="H24" s="55" t="n">
        <v>35384</v>
      </c>
      <c r="I24" s="0" t="n">
        <f aca="false">VLOOKUP(A24,'US GAS Rankings'!$C$6:$H$232,6,FALSE())</f>
        <v>62</v>
      </c>
      <c r="J24" s="0" t="e">
        <f aca="false">VLOOKUP(A24,'US PWR Rankings'!$C$6:$H$126,6,FALSE())</f>
        <v>#N/A</v>
      </c>
      <c r="L24" s="0" t="str">
        <f aca="false">A24&amp;B24</f>
        <v>Bank of Montreal96004839</v>
      </c>
      <c r="M24" s="0" t="str">
        <f aca="false">D24</f>
        <v>Enron North America Corp.</v>
      </c>
    </row>
    <row r="25" customFormat="false" ht="12.75" hidden="false" customHeight="false" outlineLevel="0" collapsed="false">
      <c r="A25" s="47" t="s">
        <v>126</v>
      </c>
      <c r="B25" s="48" t="n">
        <v>96000086</v>
      </c>
      <c r="C25" s="0" t="s">
        <v>127</v>
      </c>
      <c r="D25" s="49" t="s">
        <v>4025</v>
      </c>
      <c r="E25" s="48" t="n">
        <v>1316</v>
      </c>
      <c r="F25" s="48" t="n">
        <v>27</v>
      </c>
      <c r="G25" s="50" t="s">
        <v>4026</v>
      </c>
      <c r="H25" s="55" t="n">
        <v>33359</v>
      </c>
      <c r="I25" s="0" t="n">
        <f aca="false">VLOOKUP(A25,'US GAS Rankings'!$C$6:$H$232,6,FALSE())</f>
        <v>55</v>
      </c>
      <c r="J25" s="0" t="e">
        <f aca="false">VLOOKUP(A25,'US PWR Rankings'!$C$6:$H$126,6,FALSE())</f>
        <v>#N/A</v>
      </c>
      <c r="L25" s="0" t="str">
        <f aca="false">A25&amp;B25</f>
        <v>Bankers Trust Company96000086</v>
      </c>
      <c r="M25" s="0" t="str">
        <f aca="false">D25</f>
        <v>Enron GasBank, Inc.</v>
      </c>
    </row>
    <row r="26" customFormat="false" ht="12.75" hidden="false" customHeight="false" outlineLevel="0" collapsed="false">
      <c r="A26" s="47" t="s">
        <v>126</v>
      </c>
      <c r="B26" s="48" t="n">
        <v>95001184</v>
      </c>
      <c r="C26" s="0" t="s">
        <v>127</v>
      </c>
      <c r="D26" s="49" t="s">
        <v>1572</v>
      </c>
      <c r="E26" s="48" t="n">
        <v>1305</v>
      </c>
      <c r="F26" s="48" t="n">
        <v>27</v>
      </c>
      <c r="G26" s="50" t="s">
        <v>4026</v>
      </c>
      <c r="H26" s="55" t="n">
        <v>33344</v>
      </c>
      <c r="I26" s="0" t="n">
        <f aca="false">VLOOKUP(A26,'US GAS Rankings'!$C$6:$H$232,6,FALSE())</f>
        <v>55</v>
      </c>
      <c r="J26" s="0" t="e">
        <f aca="false">VLOOKUP(A26,'US PWR Rankings'!$C$6:$H$126,6,FALSE())</f>
        <v>#N/A</v>
      </c>
      <c r="L26" s="0" t="str">
        <f aca="false">A26&amp;B26</f>
        <v>Bankers Trust Company95001184</v>
      </c>
      <c r="M26" s="0" t="str">
        <f aca="false">D26</f>
        <v>Enron North America Corp.</v>
      </c>
    </row>
    <row r="27" customFormat="false" ht="12.75" hidden="false" customHeight="false" outlineLevel="0" collapsed="false">
      <c r="A27" s="47" t="s">
        <v>197</v>
      </c>
      <c r="B27" s="48" t="n">
        <v>95000455</v>
      </c>
      <c r="C27" s="0" t="s">
        <v>27</v>
      </c>
      <c r="D27" s="49" t="s">
        <v>1572</v>
      </c>
      <c r="E27" s="48" t="n">
        <v>1305</v>
      </c>
      <c r="F27" s="48" t="n">
        <v>11338</v>
      </c>
      <c r="G27" s="50" t="s">
        <v>4023</v>
      </c>
      <c r="H27" s="55" t="n">
        <v>34347</v>
      </c>
      <c r="I27" s="0" t="n">
        <f aca="false">VLOOKUP(A27,'US GAS Rankings'!$C$6:$H$232,6,FALSE())</f>
        <v>107</v>
      </c>
      <c r="J27" s="0" t="e">
        <f aca="false">VLOOKUP(A27,'US PWR Rankings'!$C$6:$H$126,6,FALSE())</f>
        <v>#N/A</v>
      </c>
      <c r="L27" s="0" t="str">
        <f aca="false">A27&amp;B27</f>
        <v>Barclays Bank PLC95000455</v>
      </c>
      <c r="M27" s="0" t="str">
        <f aca="false">D27</f>
        <v>Enron North America Corp.</v>
      </c>
    </row>
    <row r="28" customFormat="false" ht="12.75" hidden="false" customHeight="false" outlineLevel="0" collapsed="false">
      <c r="A28" s="51" t="s">
        <v>267</v>
      </c>
      <c r="C28" s="52" t="s">
        <v>42</v>
      </c>
      <c r="F28" s="54" t="n">
        <v>687</v>
      </c>
      <c r="I28" s="0" t="n">
        <f aca="false">VLOOKUP(A28,'US GAS Rankings'!$C$6:$H$232,6,FALSE())</f>
        <v>170</v>
      </c>
      <c r="J28" s="0" t="e">
        <f aca="false">VLOOKUP(A28,'US PWR Rankings'!$C$6:$H$126,6,FALSE())</f>
        <v>#N/A</v>
      </c>
      <c r="L28" s="0" t="str">
        <f aca="false">A28&amp;B28</f>
        <v>Barrett Resources Corporation</v>
      </c>
      <c r="M28" s="0" t="n">
        <f aca="false">D28</f>
        <v>0</v>
      </c>
    </row>
    <row r="29" customFormat="false" ht="12.75" hidden="false" customHeight="false" outlineLevel="0" collapsed="false">
      <c r="A29" s="51" t="s">
        <v>174</v>
      </c>
      <c r="C29" s="52" t="s">
        <v>42</v>
      </c>
      <c r="F29" s="54" t="n">
        <v>75370</v>
      </c>
      <c r="I29" s="0" t="n">
        <f aca="false">VLOOKUP(A29,'US GAS Rankings'!$C$6:$H$232,6,FALSE())</f>
        <v>90</v>
      </c>
      <c r="J29" s="0" t="e">
        <f aca="false">VLOOKUP(A29,'US PWR Rankings'!$C$6:$H$126,6,FALSE())</f>
        <v>#N/A</v>
      </c>
      <c r="L29" s="0" t="str">
        <f aca="false">A29&amp;B29</f>
        <v>BGML - IM Bridgeline</v>
      </c>
      <c r="M29" s="0" t="n">
        <f aca="false">D29</f>
        <v>0</v>
      </c>
    </row>
    <row r="30" customFormat="false" ht="12.75" hidden="false" customHeight="false" outlineLevel="0" collapsed="false">
      <c r="A30" s="47" t="s">
        <v>90</v>
      </c>
      <c r="B30" s="48" t="n">
        <v>95000290</v>
      </c>
      <c r="C30" s="0" t="s">
        <v>27</v>
      </c>
      <c r="D30" s="49" t="s">
        <v>1572</v>
      </c>
      <c r="E30" s="48" t="n">
        <v>1305</v>
      </c>
      <c r="F30" s="48" t="n">
        <v>56631</v>
      </c>
      <c r="G30" s="50" t="s">
        <v>4023</v>
      </c>
      <c r="H30" s="55" t="n">
        <v>32964</v>
      </c>
      <c r="I30" s="0" t="n">
        <f aca="false">VLOOKUP(A30,'US GAS Rankings'!$C$6:$H$232,6,FALSE())</f>
        <v>28</v>
      </c>
      <c r="J30" s="0" t="e">
        <f aca="false">VLOOKUP(A30,'US PWR Rankings'!$C$6:$H$126,6,FALSE())</f>
        <v>#N/A</v>
      </c>
      <c r="L30" s="0" t="str">
        <f aca="false">A30&amp;B30</f>
        <v>BNP Paribas95000290</v>
      </c>
      <c r="M30" s="0" t="str">
        <f aca="false">D30</f>
        <v>Enron North America Corp.</v>
      </c>
    </row>
    <row r="31" customFormat="false" ht="12.75" hidden="false" customHeight="false" outlineLevel="0" collapsed="false">
      <c r="A31" s="51" t="s">
        <v>233</v>
      </c>
      <c r="C31" s="52" t="s">
        <v>42</v>
      </c>
      <c r="F31" s="54" t="n">
        <v>28326</v>
      </c>
      <c r="I31" s="0" t="n">
        <f aca="false">VLOOKUP(A31,'US GAS Rankings'!$C$6:$H$232,6,FALSE())</f>
        <v>141</v>
      </c>
      <c r="J31" s="0" t="e">
        <f aca="false">VLOOKUP(A31,'US PWR Rankings'!$C$6:$H$126,6,FALSE())</f>
        <v>#N/A</v>
      </c>
      <c r="L31" s="0" t="str">
        <f aca="false">A31&amp;B31</f>
        <v>BP Canada Energy Marketing Corp.</v>
      </c>
      <c r="M31" s="0" t="n">
        <f aca="false">D31</f>
        <v>0</v>
      </c>
    </row>
    <row r="32" customFormat="false" ht="12.75" hidden="false" customHeight="false" outlineLevel="0" collapsed="false">
      <c r="A32" s="47" t="s">
        <v>72</v>
      </c>
      <c r="B32" s="48" t="n">
        <v>96038383</v>
      </c>
      <c r="C32" s="0" t="s">
        <v>27</v>
      </c>
      <c r="D32" s="49" t="s">
        <v>1572</v>
      </c>
      <c r="E32" s="48" t="n">
        <v>1305</v>
      </c>
      <c r="F32" s="48" t="n">
        <v>65291</v>
      </c>
      <c r="G32" s="50" t="s">
        <v>4023</v>
      </c>
      <c r="H32" s="55" t="n">
        <v>36047</v>
      </c>
      <c r="I32" s="0" t="n">
        <f aca="false">VLOOKUP(A32,'US GAS Rankings'!$C$6:$H$232,6,FALSE())</f>
        <v>14</v>
      </c>
      <c r="J32" s="0" t="n">
        <f aca="false">VLOOKUP(A32,'US PWR Rankings'!$C$6:$H$126,6,FALSE())</f>
        <v>80</v>
      </c>
      <c r="L32" s="0" t="str">
        <f aca="false">A32&amp;B32</f>
        <v>BP Corporation North America Inc.96038383</v>
      </c>
      <c r="M32" s="0" t="str">
        <f aca="false">D32</f>
        <v>Enron North America Corp.</v>
      </c>
    </row>
    <row r="33" customFormat="false" ht="12.75" hidden="false" customHeight="false" outlineLevel="0" collapsed="false">
      <c r="A33" s="47" t="s">
        <v>148</v>
      </c>
      <c r="B33" s="48" t="n">
        <v>96028720</v>
      </c>
      <c r="C33" s="0" t="s">
        <v>104</v>
      </c>
      <c r="D33" s="49" t="s">
        <v>1572</v>
      </c>
      <c r="E33" s="48" t="n">
        <v>1305</v>
      </c>
      <c r="F33" s="48" t="n">
        <v>12</v>
      </c>
      <c r="G33" s="50" t="s">
        <v>4024</v>
      </c>
      <c r="H33" s="55" t="n">
        <v>36502</v>
      </c>
      <c r="I33" s="0" t="n">
        <f aca="false">VLOOKUP(A33,'US GAS Rankings'!$C$6:$H$232,6,FALSE())</f>
        <v>71</v>
      </c>
      <c r="J33" s="0" t="n">
        <f aca="false">VLOOKUP(A33,'US PWR Rankings'!$C$6:$H$126,6,FALSE())</f>
        <v>10</v>
      </c>
      <c r="L33" s="0" t="str">
        <f aca="false">A33&amp;B33</f>
        <v>BP Energy Company96028720</v>
      </c>
      <c r="M33" s="0" t="str">
        <f aca="false">D33</f>
        <v>Enron North America Corp.</v>
      </c>
    </row>
    <row r="34" customFormat="false" ht="12.75" hidden="false" customHeight="false" outlineLevel="0" collapsed="false">
      <c r="A34" s="47" t="s">
        <v>364</v>
      </c>
      <c r="B34" s="48" t="n">
        <v>96060523</v>
      </c>
      <c r="C34" s="0" t="s">
        <v>27</v>
      </c>
      <c r="D34" s="49" t="s">
        <v>1572</v>
      </c>
      <c r="E34" s="48" t="n">
        <v>1305</v>
      </c>
      <c r="F34" s="48" t="n">
        <v>75302</v>
      </c>
      <c r="G34" s="50" t="s">
        <v>4023</v>
      </c>
      <c r="H34" s="55" t="n">
        <v>36586</v>
      </c>
      <c r="I34" s="0" t="e">
        <f aca="false">VLOOKUP(A34,'US GAS Rankings'!$C$6:$H$232,6,FALSE())</f>
        <v>#N/A</v>
      </c>
      <c r="J34" s="0" t="e">
        <f aca="false">VLOOKUP(A34,'US PWR Rankings'!$C$6:$H$126,6,FALSE())</f>
        <v>#N/A</v>
      </c>
      <c r="L34" s="0" t="str">
        <f aca="false">A34&amp;B34</f>
        <v>Bridgeline Gas Marketing LLC96060523</v>
      </c>
      <c r="M34" s="0" t="str">
        <f aca="false">D34</f>
        <v>Enron North America Corp.</v>
      </c>
    </row>
    <row r="35" customFormat="false" ht="12.75" hidden="false" customHeight="false" outlineLevel="0" collapsed="false">
      <c r="A35" s="47" t="s">
        <v>257</v>
      </c>
      <c r="B35" s="48" t="n">
        <v>95001003</v>
      </c>
      <c r="C35" s="0" t="s">
        <v>64</v>
      </c>
      <c r="D35" s="49" t="s">
        <v>1572</v>
      </c>
      <c r="E35" s="48" t="n">
        <v>1305</v>
      </c>
      <c r="F35" s="48" t="n">
        <v>49935</v>
      </c>
      <c r="G35" s="50" t="s">
        <v>4023</v>
      </c>
      <c r="H35" s="55" t="n">
        <v>34967</v>
      </c>
      <c r="I35" s="0" t="n">
        <f aca="false">VLOOKUP(A35,'US GAS Rankings'!$C$6:$H$232,6,FALSE())</f>
        <v>161</v>
      </c>
      <c r="J35" s="0" t="e">
        <f aca="false">VLOOKUP(A35,'US PWR Rankings'!$C$6:$H$126,6,FALSE())</f>
        <v>#N/A</v>
      </c>
      <c r="L35" s="0" t="str">
        <f aca="false">A35&amp;B35</f>
        <v>Burlington Resources Trading Inc.95001003</v>
      </c>
      <c r="M35" s="0" t="str">
        <f aca="false">D35</f>
        <v>Enron North America Corp.</v>
      </c>
    </row>
    <row r="36" customFormat="false" ht="12.75" hidden="false" customHeight="false" outlineLevel="0" collapsed="false">
      <c r="A36" s="51" t="s">
        <v>289</v>
      </c>
      <c r="C36" s="52" t="s">
        <v>42</v>
      </c>
      <c r="F36" s="54" t="n">
        <v>826</v>
      </c>
      <c r="I36" s="0" t="n">
        <f aca="false">VLOOKUP(A36,'US GAS Rankings'!$C$6:$H$232,6,FALSE())</f>
        <v>190</v>
      </c>
      <c r="J36" s="0" t="e">
        <f aca="false">VLOOKUP(A36,'US PWR Rankings'!$C$6:$H$126,6,FALSE())</f>
        <v>#N/A</v>
      </c>
      <c r="L36" s="0" t="str">
        <f aca="false">A36&amp;B36</f>
        <v>Calcasieu Gas Gathering System</v>
      </c>
      <c r="M36" s="0" t="n">
        <f aca="false">D36</f>
        <v>0</v>
      </c>
    </row>
    <row r="37" customFormat="false" ht="12.75" hidden="false" customHeight="false" outlineLevel="0" collapsed="false">
      <c r="A37" s="47" t="s">
        <v>57</v>
      </c>
      <c r="B37" s="48" t="n">
        <v>96038365</v>
      </c>
      <c r="C37" s="0" t="s">
        <v>27</v>
      </c>
      <c r="D37" s="49" t="s">
        <v>1572</v>
      </c>
      <c r="E37" s="48" t="n">
        <v>1305</v>
      </c>
      <c r="F37" s="48" t="n">
        <v>79689</v>
      </c>
      <c r="G37" s="50" t="s">
        <v>4023</v>
      </c>
      <c r="H37" s="55" t="n">
        <v>36453</v>
      </c>
      <c r="I37" s="0" t="n">
        <f aca="false">VLOOKUP(A37,'US GAS Rankings'!$C$6:$H$232,6,FALSE())</f>
        <v>7</v>
      </c>
      <c r="J37" s="0" t="n">
        <f aca="false">VLOOKUP(A37,'US PWR Rankings'!$C$6:$H$126,6,FALSE())</f>
        <v>13</v>
      </c>
      <c r="L37" s="0" t="str">
        <f aca="false">A37&amp;B37</f>
        <v>Calpine Energy Services, L.P.96038365</v>
      </c>
      <c r="M37" s="0" t="str">
        <f aca="false">D37</f>
        <v>Enron North America Corp.</v>
      </c>
    </row>
    <row r="38" customFormat="false" ht="12.75" hidden="false" customHeight="false" outlineLevel="0" collapsed="false">
      <c r="A38" s="47" t="s">
        <v>133</v>
      </c>
      <c r="B38" s="48" t="n">
        <v>96020554</v>
      </c>
      <c r="C38" s="0" t="s">
        <v>27</v>
      </c>
      <c r="D38" s="49" t="s">
        <v>1572</v>
      </c>
      <c r="E38" s="48" t="n">
        <v>1305</v>
      </c>
      <c r="F38" s="48" t="n">
        <v>26038</v>
      </c>
      <c r="G38" s="50" t="s">
        <v>4023</v>
      </c>
      <c r="H38" s="55" t="n">
        <v>36152</v>
      </c>
      <c r="I38" s="0" t="n">
        <f aca="false">VLOOKUP(A38,'US GAS Rankings'!$C$6:$H$232,6,FALSE())</f>
        <v>60</v>
      </c>
      <c r="J38" s="0" t="e">
        <f aca="false">VLOOKUP(A38,'US PWR Rankings'!$C$6:$H$126,6,FALSE())</f>
        <v>#N/A</v>
      </c>
      <c r="L38" s="0" t="str">
        <f aca="false">A38&amp;B38</f>
        <v>Canadian Imperial Bank of Commerce96020554</v>
      </c>
      <c r="M38" s="0" t="str">
        <f aca="false">D38</f>
        <v>Enron North America Corp.</v>
      </c>
    </row>
    <row r="39" customFormat="false" ht="12.75" hidden="false" customHeight="false" outlineLevel="0" collapsed="false">
      <c r="A39" s="47" t="s">
        <v>133</v>
      </c>
      <c r="B39" s="48" t="n">
        <v>96020550</v>
      </c>
      <c r="C39" s="0" t="s">
        <v>27</v>
      </c>
      <c r="D39" s="49" t="s">
        <v>1572</v>
      </c>
      <c r="E39" s="48" t="n">
        <v>1305</v>
      </c>
      <c r="F39" s="48" t="n">
        <v>26038</v>
      </c>
      <c r="G39" s="50" t="s">
        <v>4023</v>
      </c>
      <c r="H39" s="55" t="n">
        <v>36151</v>
      </c>
      <c r="I39" s="0" t="n">
        <f aca="false">VLOOKUP(A39,'US GAS Rankings'!$C$6:$H$232,6,FALSE())</f>
        <v>60</v>
      </c>
      <c r="J39" s="0" t="e">
        <f aca="false">VLOOKUP(A39,'US PWR Rankings'!$C$6:$H$126,6,FALSE())</f>
        <v>#N/A</v>
      </c>
      <c r="L39" s="0" t="str">
        <f aca="false">A39&amp;B39</f>
        <v>Canadian Imperial Bank of Commerce96020550</v>
      </c>
      <c r="M39" s="0" t="str">
        <f aca="false">D39</f>
        <v>Enron North America Corp.</v>
      </c>
    </row>
    <row r="40" customFormat="false" ht="12.75" hidden="false" customHeight="false" outlineLevel="0" collapsed="false">
      <c r="A40" s="47" t="s">
        <v>133</v>
      </c>
      <c r="B40" s="48" t="n">
        <v>95000403</v>
      </c>
      <c r="C40" s="0" t="s">
        <v>27</v>
      </c>
      <c r="D40" s="49" t="s">
        <v>1572</v>
      </c>
      <c r="E40" s="48" t="n">
        <v>1305</v>
      </c>
      <c r="F40" s="48" t="n">
        <v>26038</v>
      </c>
      <c r="G40" s="50" t="s">
        <v>4023</v>
      </c>
      <c r="H40" s="55" t="n">
        <v>34608</v>
      </c>
      <c r="I40" s="0" t="n">
        <f aca="false">VLOOKUP(A40,'US GAS Rankings'!$C$6:$H$232,6,FALSE())</f>
        <v>60</v>
      </c>
      <c r="J40" s="0" t="e">
        <f aca="false">VLOOKUP(A40,'US PWR Rankings'!$C$6:$H$126,6,FALSE())</f>
        <v>#N/A</v>
      </c>
      <c r="L40" s="0" t="str">
        <f aca="false">A40&amp;B40</f>
        <v>Canadian Imperial Bank of Commerce95000403</v>
      </c>
      <c r="M40" s="0" t="str">
        <f aca="false">D40</f>
        <v>Enron North America Corp.</v>
      </c>
    </row>
    <row r="41" customFormat="false" ht="12.75" hidden="false" customHeight="false" outlineLevel="0" collapsed="false">
      <c r="A41" s="47" t="s">
        <v>86</v>
      </c>
      <c r="B41" s="48" t="n">
        <v>96043502</v>
      </c>
      <c r="C41" s="0" t="s">
        <v>27</v>
      </c>
      <c r="D41" s="49" t="s">
        <v>1572</v>
      </c>
      <c r="E41" s="48" t="n">
        <v>1305</v>
      </c>
      <c r="F41" s="48" t="n">
        <v>57543</v>
      </c>
      <c r="G41" s="50" t="s">
        <v>4023</v>
      </c>
      <c r="H41" s="55" t="n">
        <v>36266</v>
      </c>
      <c r="I41" s="0" t="n">
        <f aca="false">VLOOKUP(A41,'US GAS Rankings'!$C$6:$H$232,6,FALSE())</f>
        <v>25</v>
      </c>
      <c r="J41" s="0" t="e">
        <f aca="false">VLOOKUP(A41,'US PWR Rankings'!$C$6:$H$126,6,FALSE())</f>
        <v>#N/A</v>
      </c>
      <c r="L41" s="0" t="str">
        <f aca="false">A41&amp;B41</f>
        <v>Cargill Energy, a division of Cargill, Incorporated96043502</v>
      </c>
      <c r="M41" s="0" t="str">
        <f aca="false">D41</f>
        <v>Enron North America Corp.</v>
      </c>
    </row>
    <row r="42" customFormat="false" ht="12.75" hidden="false" customHeight="false" outlineLevel="0" collapsed="false">
      <c r="A42" s="51" t="s">
        <v>159</v>
      </c>
      <c r="C42" s="52" t="s">
        <v>42</v>
      </c>
      <c r="F42" s="54" t="n">
        <v>61544</v>
      </c>
      <c r="I42" s="0" t="n">
        <f aca="false">VLOOKUP(A42,'US GAS Rankings'!$C$6:$H$232,6,FALSE())</f>
        <v>81</v>
      </c>
      <c r="J42" s="0" t="e">
        <f aca="false">VLOOKUP(A42,'US PWR Rankings'!$C$6:$H$126,6,FALSE())</f>
        <v>#N/A</v>
      </c>
      <c r="L42" s="0" t="str">
        <f aca="false">A42&amp;B42</f>
        <v>Castle Power LLC</v>
      </c>
      <c r="M42" s="0" t="n">
        <f aca="false">D42</f>
        <v>0</v>
      </c>
    </row>
    <row r="43" customFormat="false" ht="12.75" hidden="false" customHeight="false" outlineLevel="0" collapsed="false">
      <c r="A43" s="51" t="s">
        <v>302</v>
      </c>
      <c r="C43" s="52" t="s">
        <v>42</v>
      </c>
      <c r="F43" s="54" t="n">
        <v>881</v>
      </c>
      <c r="I43" s="0" t="n">
        <f aca="false">VLOOKUP(A43,'US GAS Rankings'!$C$6:$H$232,6,FALSE())</f>
        <v>201</v>
      </c>
      <c r="J43" s="0" t="n">
        <f aca="false">VLOOKUP(A43,'US PWR Rankings'!$C$6:$H$126,6,FALSE())</f>
        <v>107</v>
      </c>
      <c r="L43" s="0" t="str">
        <f aca="false">A43&amp;B43</f>
        <v>Central Illinois Light Company</v>
      </c>
      <c r="M43" s="0" t="n">
        <f aca="false">D43</f>
        <v>0</v>
      </c>
    </row>
    <row r="44" customFormat="false" ht="12.75" hidden="false" customHeight="false" outlineLevel="0" collapsed="false">
      <c r="A44" s="51" t="s">
        <v>203</v>
      </c>
      <c r="C44" s="52" t="s">
        <v>42</v>
      </c>
      <c r="F44" s="54" t="n">
        <v>56759</v>
      </c>
      <c r="I44" s="0" t="n">
        <f aca="false">VLOOKUP(A44,'US GAS Rankings'!$C$6:$H$232,6,FALSE())</f>
        <v>113</v>
      </c>
      <c r="J44" s="0" t="e">
        <f aca="false">VLOOKUP(A44,'US PWR Rankings'!$C$6:$H$126,6,FALSE())</f>
        <v>#N/A</v>
      </c>
      <c r="L44" s="0" t="str">
        <f aca="false">A44&amp;B44</f>
        <v>Cinergy Capital &amp; Trading Inc.</v>
      </c>
      <c r="M44" s="0" t="n">
        <f aca="false">D44</f>
        <v>0</v>
      </c>
    </row>
    <row r="45" customFormat="false" ht="12.75" hidden="false" customHeight="false" outlineLevel="0" collapsed="false">
      <c r="A45" s="47" t="s">
        <v>75</v>
      </c>
      <c r="B45" s="48" t="n">
        <v>96054899</v>
      </c>
      <c r="C45" s="0" t="s">
        <v>27</v>
      </c>
      <c r="D45" s="49" t="s">
        <v>1572</v>
      </c>
      <c r="E45" s="48" t="n">
        <v>1305</v>
      </c>
      <c r="F45" s="48" t="n">
        <v>68856</v>
      </c>
      <c r="G45" s="50" t="s">
        <v>4023</v>
      </c>
      <c r="H45" s="55" t="n">
        <v>36651</v>
      </c>
      <c r="I45" s="0" t="n">
        <f aca="false">VLOOKUP(A45,'US GAS Rankings'!$C$6:$H$232,6,FALSE())</f>
        <v>17</v>
      </c>
      <c r="J45" s="0" t="e">
        <f aca="false">VLOOKUP(A45,'US PWR Rankings'!$C$6:$H$126,6,FALSE())</f>
        <v>#N/A</v>
      </c>
      <c r="L45" s="0" t="str">
        <f aca="false">A45&amp;B45</f>
        <v>Cinergy Marketing &amp; Trading, LLC96054899</v>
      </c>
      <c r="M45" s="0" t="str">
        <f aca="false">D45</f>
        <v>Enron North America Corp.</v>
      </c>
    </row>
    <row r="46" customFormat="false" ht="12.75" hidden="false" customHeight="false" outlineLevel="0" collapsed="false">
      <c r="A46" s="47" t="s">
        <v>200</v>
      </c>
      <c r="B46" s="48" t="n">
        <v>95001164</v>
      </c>
      <c r="C46" s="0" t="s">
        <v>27</v>
      </c>
      <c r="D46" s="49" t="s">
        <v>1572</v>
      </c>
      <c r="E46" s="48" t="n">
        <v>1305</v>
      </c>
      <c r="F46" s="48" t="n">
        <v>942</v>
      </c>
      <c r="G46" s="50" t="s">
        <v>4023</v>
      </c>
      <c r="H46" s="55" t="n">
        <v>33925</v>
      </c>
      <c r="I46" s="0" t="n">
        <f aca="false">VLOOKUP(A46,'US GAS Rankings'!$C$6:$H$232,6,FALSE())</f>
        <v>110</v>
      </c>
      <c r="J46" s="0" t="e">
        <f aca="false">VLOOKUP(A46,'US PWR Rankings'!$C$6:$H$126,6,FALSE())</f>
        <v>#N/A</v>
      </c>
      <c r="L46" s="0" t="str">
        <f aca="false">A46&amp;B46</f>
        <v>Citibank, N.A.95001164</v>
      </c>
      <c r="M46" s="0" t="str">
        <f aca="false">D46</f>
        <v>Enron North America Corp.</v>
      </c>
    </row>
    <row r="47" customFormat="false" ht="12.75" hidden="false" customHeight="false" outlineLevel="0" collapsed="false">
      <c r="A47" s="51" t="s">
        <v>258</v>
      </c>
      <c r="C47" s="52" t="s">
        <v>42</v>
      </c>
      <c r="F47" s="54" t="n">
        <v>61428</v>
      </c>
      <c r="I47" s="0" t="n">
        <f aca="false">VLOOKUP(A47,'US GAS Rankings'!$C$6:$H$232,6,FALSE())</f>
        <v>162</v>
      </c>
      <c r="J47" s="0" t="e">
        <f aca="false">VLOOKUP(A47,'US PWR Rankings'!$C$6:$H$126,6,FALSE())</f>
        <v>#N/A</v>
      </c>
      <c r="L47" s="0" t="str">
        <f aca="false">A47&amp;B47</f>
        <v>CLECO Corporation</v>
      </c>
      <c r="M47" s="0" t="n">
        <f aca="false">D47</f>
        <v>0</v>
      </c>
    </row>
    <row r="48" customFormat="false" ht="12.75" hidden="false" customHeight="false" outlineLevel="0" collapsed="false">
      <c r="A48" s="51" t="s">
        <v>158</v>
      </c>
      <c r="C48" s="52" t="s">
        <v>42</v>
      </c>
      <c r="F48" s="54" t="n">
        <v>75726</v>
      </c>
      <c r="I48" s="0" t="n">
        <f aca="false">VLOOKUP(A48,'US GAS Rankings'!$C$6:$H$232,6,FALSE())</f>
        <v>80</v>
      </c>
      <c r="J48" s="0" t="n">
        <f aca="false">VLOOKUP(A48,'US PWR Rankings'!$C$6:$H$126,6,FALSE())</f>
        <v>50</v>
      </c>
      <c r="L48" s="0" t="str">
        <f aca="false">A48&amp;B48</f>
        <v>CLECO Marketing and Trading, LLC</v>
      </c>
      <c r="M48" s="0" t="n">
        <f aca="false">D48</f>
        <v>0</v>
      </c>
    </row>
    <row r="49" customFormat="false" ht="12.75" hidden="false" customHeight="false" outlineLevel="0" collapsed="false">
      <c r="A49" s="51" t="s">
        <v>193</v>
      </c>
      <c r="C49" s="52" t="s">
        <v>42</v>
      </c>
      <c r="F49" s="54" t="n">
        <v>65599</v>
      </c>
      <c r="I49" s="0" t="n">
        <f aca="false">VLOOKUP(A49,'US GAS Rankings'!$C$6:$H$232,6,FALSE())</f>
        <v>104</v>
      </c>
      <c r="J49" s="0" t="e">
        <f aca="false">VLOOKUP(A49,'US PWR Rankings'!$C$6:$H$126,6,FALSE())</f>
        <v>#N/A</v>
      </c>
      <c r="L49" s="0" t="str">
        <f aca="false">A49&amp;B49</f>
        <v>CMS Field Services, Inc.</v>
      </c>
      <c r="M49" s="0" t="n">
        <f aca="false">D49</f>
        <v>0</v>
      </c>
    </row>
    <row r="50" customFormat="false" ht="12.75" hidden="false" customHeight="false" outlineLevel="0" collapsed="false">
      <c r="A50" s="47" t="s">
        <v>88</v>
      </c>
      <c r="B50" s="48" t="n">
        <v>96014540</v>
      </c>
      <c r="C50" s="0" t="s">
        <v>27</v>
      </c>
      <c r="D50" s="49" t="s">
        <v>1572</v>
      </c>
      <c r="E50" s="48" t="n">
        <v>1305</v>
      </c>
      <c r="F50" s="48" t="n">
        <v>53295</v>
      </c>
      <c r="G50" s="50" t="s">
        <v>4023</v>
      </c>
      <c r="H50" s="55" t="n">
        <v>35528</v>
      </c>
      <c r="I50" s="0" t="n">
        <f aca="false">VLOOKUP(A50,'US GAS Rankings'!$C$6:$H$232,6,FALSE())</f>
        <v>26</v>
      </c>
      <c r="J50" s="0" t="n">
        <f aca="false">VLOOKUP(A50,'US PWR Rankings'!$C$6:$H$126,6,FALSE())</f>
        <v>17</v>
      </c>
      <c r="L50" s="0" t="str">
        <f aca="false">A50&amp;B50</f>
        <v>CMS Marketing, Services and Trading Company96014540</v>
      </c>
      <c r="M50" s="0" t="str">
        <f aca="false">D50</f>
        <v>Enron North America Corp.</v>
      </c>
    </row>
    <row r="51" customFormat="false" ht="12.75" hidden="false" customHeight="false" outlineLevel="0" collapsed="false">
      <c r="A51" s="51" t="s">
        <v>223</v>
      </c>
      <c r="C51" s="52" t="s">
        <v>42</v>
      </c>
      <c r="F51" s="54" t="n">
        <v>65658</v>
      </c>
      <c r="I51" s="0" t="n">
        <f aca="false">VLOOKUP(A51,'US GAS Rankings'!$C$6:$H$232,6,FALSE())</f>
        <v>133</v>
      </c>
      <c r="J51" s="0" t="e">
        <f aca="false">VLOOKUP(A51,'US PWR Rankings'!$C$6:$H$126,6,FALSE())</f>
        <v>#N/A</v>
      </c>
      <c r="L51" s="0" t="str">
        <f aca="false">A51&amp;B51</f>
        <v>Coast Energy Canada, Inc.</v>
      </c>
      <c r="M51" s="0" t="n">
        <f aca="false">D51</f>
        <v>0</v>
      </c>
    </row>
    <row r="52" customFormat="false" ht="12.75" hidden="false" customHeight="false" outlineLevel="0" collapsed="false">
      <c r="A52" s="51" t="s">
        <v>248</v>
      </c>
      <c r="C52" s="52" t="s">
        <v>42</v>
      </c>
      <c r="F52" s="54" t="n">
        <v>1005</v>
      </c>
      <c r="I52" s="0" t="n">
        <f aca="false">VLOOKUP(A52,'US GAS Rankings'!$C$6:$H$232,6,FALSE())</f>
        <v>154</v>
      </c>
      <c r="J52" s="0" t="e">
        <f aca="false">VLOOKUP(A52,'US PWR Rankings'!$C$6:$H$126,6,FALSE())</f>
        <v>#N/A</v>
      </c>
      <c r="L52" s="0" t="str">
        <f aca="false">A52&amp;B52</f>
        <v>Coast Energy Group, a division of Cornerstone Propane, L.P.</v>
      </c>
      <c r="M52" s="0" t="n">
        <f aca="false">D52</f>
        <v>0</v>
      </c>
    </row>
    <row r="53" customFormat="false" ht="12.75" hidden="false" customHeight="false" outlineLevel="0" collapsed="false">
      <c r="A53" s="47" t="s">
        <v>205</v>
      </c>
      <c r="B53" s="48" t="n">
        <v>96011843</v>
      </c>
      <c r="C53" s="0" t="s">
        <v>27</v>
      </c>
      <c r="D53" s="49" t="s">
        <v>1572</v>
      </c>
      <c r="E53" s="48" t="n">
        <v>1305</v>
      </c>
      <c r="F53" s="48" t="n">
        <v>26476</v>
      </c>
      <c r="G53" s="50" t="s">
        <v>4023</v>
      </c>
      <c r="H53" s="55" t="n">
        <v>35704</v>
      </c>
      <c r="I53" s="0" t="n">
        <f aca="false">VLOOKUP(A53,'US GAS Rankings'!$C$6:$H$232,6,FALSE())</f>
        <v>115</v>
      </c>
      <c r="J53" s="0" t="e">
        <f aca="false">VLOOKUP(A53,'US PWR Rankings'!$C$6:$H$126,6,FALSE())</f>
        <v>#N/A</v>
      </c>
      <c r="L53" s="0" t="str">
        <f aca="false">A53&amp;B53</f>
        <v>CoEnergy Trading Company96011843</v>
      </c>
      <c r="M53" s="0" t="str">
        <f aca="false">D53</f>
        <v>Enron North America Corp.</v>
      </c>
    </row>
    <row r="54" customFormat="false" ht="12.75" hidden="false" customHeight="false" outlineLevel="0" collapsed="false">
      <c r="A54" s="51" t="s">
        <v>218</v>
      </c>
      <c r="C54" s="52" t="s">
        <v>42</v>
      </c>
      <c r="F54" s="54" t="n">
        <v>1027</v>
      </c>
      <c r="I54" s="0" t="n">
        <f aca="false">VLOOKUP(A54,'US GAS Rankings'!$C$6:$H$232,6,FALSE())</f>
        <v>128</v>
      </c>
      <c r="J54" s="0" t="e">
        <f aca="false">VLOOKUP(A54,'US PWR Rankings'!$C$6:$H$126,6,FALSE())</f>
        <v>#N/A</v>
      </c>
      <c r="L54" s="0" t="str">
        <f aca="false">A54&amp;B54</f>
        <v>Cokinos Natural Gas Company</v>
      </c>
      <c r="M54" s="0" t="n">
        <f aca="false">D54</f>
        <v>0</v>
      </c>
    </row>
    <row r="55" customFormat="false" ht="12.75" hidden="false" customHeight="false" outlineLevel="0" collapsed="false">
      <c r="A55" s="51" t="s">
        <v>186</v>
      </c>
      <c r="C55" s="52" t="s">
        <v>42</v>
      </c>
      <c r="F55" s="54" t="n">
        <v>49410</v>
      </c>
      <c r="I55" s="0" t="n">
        <f aca="false">VLOOKUP(A55,'US GAS Rankings'!$C$6:$H$232,6,FALSE())</f>
        <v>98</v>
      </c>
      <c r="J55" s="0" t="e">
        <f aca="false">VLOOKUP(A55,'US PWR Rankings'!$C$6:$H$126,6,FALSE())</f>
        <v>#N/A</v>
      </c>
      <c r="L55" s="0" t="str">
        <f aca="false">A55&amp;B55</f>
        <v>Colonial Energy Inc.</v>
      </c>
      <c r="M55" s="0" t="n">
        <f aca="false">D55</f>
        <v>0</v>
      </c>
    </row>
    <row r="56" customFormat="false" ht="12.75" hidden="false" customHeight="false" outlineLevel="0" collapsed="false">
      <c r="A56" s="47" t="s">
        <v>109</v>
      </c>
      <c r="B56" s="48" t="n">
        <v>96003713</v>
      </c>
      <c r="C56" s="0" t="s">
        <v>64</v>
      </c>
      <c r="D56" s="49" t="s">
        <v>1572</v>
      </c>
      <c r="E56" s="48" t="n">
        <v>1305</v>
      </c>
      <c r="F56" s="48" t="n">
        <v>29605</v>
      </c>
      <c r="G56" s="50" t="s">
        <v>4023</v>
      </c>
      <c r="H56" s="55" t="n">
        <v>35102</v>
      </c>
      <c r="I56" s="0" t="n">
        <f aca="false">VLOOKUP(A56,'US GAS Rankings'!$C$6:$H$232,6,FALSE())</f>
        <v>42</v>
      </c>
      <c r="J56" s="0" t="n">
        <f aca="false">VLOOKUP(A56,'US PWR Rankings'!$C$6:$H$126,6,FALSE())</f>
        <v>65</v>
      </c>
      <c r="L56" s="0" t="str">
        <f aca="false">A56&amp;B56</f>
        <v>ConAgra Energy Services, Inc.96003713</v>
      </c>
      <c r="M56" s="0" t="str">
        <f aca="false">D56</f>
        <v>Enron North America Corp.</v>
      </c>
    </row>
    <row r="57" customFormat="false" ht="12.75" hidden="false" customHeight="false" outlineLevel="0" collapsed="false">
      <c r="A57" s="47" t="s">
        <v>68</v>
      </c>
      <c r="B57" s="48" t="n">
        <v>96017020</v>
      </c>
      <c r="C57" s="0" t="s">
        <v>27</v>
      </c>
      <c r="D57" s="49" t="s">
        <v>1572</v>
      </c>
      <c r="E57" s="48" t="n">
        <v>1305</v>
      </c>
      <c r="F57" s="48" t="n">
        <v>71243</v>
      </c>
      <c r="G57" s="50" t="s">
        <v>4023</v>
      </c>
      <c r="H57" s="55" t="n">
        <v>35866</v>
      </c>
      <c r="I57" s="0" t="n">
        <f aca="false">VLOOKUP(A57,'US GAS Rankings'!$C$6:$H$232,6,FALSE())</f>
        <v>11</v>
      </c>
      <c r="J57" s="0" t="n">
        <f aca="false">VLOOKUP(A57,'US PWR Rankings'!$C$6:$H$126,6,FALSE())</f>
        <v>34</v>
      </c>
      <c r="L57" s="0" t="str">
        <f aca="false">A57&amp;B57</f>
        <v>Conectiv Energy Supply, Inc.96017020</v>
      </c>
      <c r="M57" s="0" t="str">
        <f aca="false">D57</f>
        <v>Enron North America Corp.</v>
      </c>
    </row>
    <row r="58" customFormat="false" ht="12.75" hidden="false" customHeight="false" outlineLevel="0" collapsed="false">
      <c r="A58" s="47" t="s">
        <v>123</v>
      </c>
      <c r="B58" s="48" t="n">
        <v>96009194</v>
      </c>
      <c r="C58" s="0" t="s">
        <v>64</v>
      </c>
      <c r="D58" s="49" t="s">
        <v>1572</v>
      </c>
      <c r="E58" s="48" t="n">
        <v>1305</v>
      </c>
      <c r="F58" s="48" t="n">
        <v>3497</v>
      </c>
      <c r="G58" s="50" t="s">
        <v>4023</v>
      </c>
      <c r="H58" s="55" t="n">
        <v>35152</v>
      </c>
      <c r="I58" s="0" t="n">
        <f aca="false">VLOOKUP(A58,'US GAS Rankings'!$C$6:$H$232,6,FALSE())</f>
        <v>53</v>
      </c>
      <c r="J58" s="0" t="e">
        <f aca="false">VLOOKUP(A58,'US PWR Rankings'!$C$6:$H$126,6,FALSE())</f>
        <v>#N/A</v>
      </c>
      <c r="L58" s="0" t="str">
        <f aca="false">A58&amp;B58</f>
        <v>Conoco Inc.96009194</v>
      </c>
      <c r="M58" s="0" t="str">
        <f aca="false">D58</f>
        <v>Enron North America Corp.</v>
      </c>
    </row>
    <row r="59" customFormat="false" ht="12.75" hidden="false" customHeight="false" outlineLevel="0" collapsed="false">
      <c r="A59" s="51" t="s">
        <v>301</v>
      </c>
      <c r="C59" s="52" t="s">
        <v>42</v>
      </c>
      <c r="F59" s="54" t="n">
        <v>75073</v>
      </c>
      <c r="I59" s="0" t="n">
        <f aca="false">VLOOKUP(A59,'US GAS Rankings'!$C$6:$H$232,6,FALSE())</f>
        <v>200</v>
      </c>
      <c r="J59" s="0" t="n">
        <f aca="false">VLOOKUP(A59,'US PWR Rankings'!$C$6:$H$126,6,FALSE())</f>
        <v>53</v>
      </c>
      <c r="L59" s="0" t="str">
        <f aca="false">A59&amp;B59</f>
        <v>Consolidated Edison Energy, Inc.</v>
      </c>
      <c r="M59" s="0" t="n">
        <f aca="false">D59</f>
        <v>0</v>
      </c>
    </row>
    <row r="60" customFormat="false" ht="12.75" hidden="false" customHeight="false" outlineLevel="0" collapsed="false">
      <c r="A60" s="51" t="s">
        <v>286</v>
      </c>
      <c r="C60" s="52" t="s">
        <v>42</v>
      </c>
      <c r="F60" s="54" t="n">
        <v>56630</v>
      </c>
      <c r="I60" s="0" t="n">
        <f aca="false">VLOOKUP(A60,'US GAS Rankings'!$C$6:$H$232,6,FALSE())</f>
        <v>187</v>
      </c>
      <c r="J60" s="0" t="e">
        <f aca="false">VLOOKUP(A60,'US PWR Rankings'!$C$6:$H$126,6,FALSE())</f>
        <v>#N/A</v>
      </c>
      <c r="L60" s="0" t="str">
        <f aca="false">A60&amp;B60</f>
        <v>Consolidated Edison Solutions, Inc.</v>
      </c>
      <c r="M60" s="0" t="n">
        <f aca="false">D60</f>
        <v>0</v>
      </c>
    </row>
    <row r="61" customFormat="false" ht="12.75" hidden="false" customHeight="false" outlineLevel="0" collapsed="false">
      <c r="A61" s="47" t="s">
        <v>71</v>
      </c>
      <c r="B61" s="48" t="n">
        <v>96061846</v>
      </c>
      <c r="C61" s="0" t="s">
        <v>27</v>
      </c>
      <c r="D61" s="49" t="s">
        <v>1572</v>
      </c>
      <c r="E61" s="48" t="n">
        <v>1305</v>
      </c>
      <c r="F61" s="48" t="n">
        <v>55134</v>
      </c>
      <c r="G61" s="50" t="s">
        <v>4023</v>
      </c>
      <c r="H61" s="55" t="n">
        <v>36978</v>
      </c>
      <c r="I61" s="0" t="n">
        <f aca="false">VLOOKUP(A61,'US GAS Rankings'!$C$6:$H$232,6,FALSE())</f>
        <v>13</v>
      </c>
      <c r="J61" s="0" t="n">
        <f aca="false">VLOOKUP(A61,'US PWR Rankings'!$C$6:$H$126,6,FALSE())</f>
        <v>8</v>
      </c>
      <c r="L61" s="0" t="str">
        <f aca="false">A61&amp;B61</f>
        <v>Constellation Power Source, Inc.96061846</v>
      </c>
      <c r="M61" s="0" t="str">
        <f aca="false">D61</f>
        <v>Enron North America Corp.</v>
      </c>
    </row>
    <row r="62" customFormat="false" ht="12.75" hidden="false" customHeight="false" outlineLevel="0" collapsed="false">
      <c r="A62" s="47" t="s">
        <v>121</v>
      </c>
      <c r="B62" s="48" t="n">
        <v>96016053</v>
      </c>
      <c r="C62" s="0" t="s">
        <v>27</v>
      </c>
      <c r="D62" s="49" t="s">
        <v>1572</v>
      </c>
      <c r="E62" s="48" t="n">
        <v>1305</v>
      </c>
      <c r="F62" s="48" t="n">
        <v>11170</v>
      </c>
      <c r="G62" s="50" t="s">
        <v>4023</v>
      </c>
      <c r="H62" s="55" t="n">
        <v>35874</v>
      </c>
      <c r="I62" s="0" t="n">
        <f aca="false">VLOOKUP(A62,'US GAS Rankings'!$C$6:$H$232,6,FALSE())</f>
        <v>51</v>
      </c>
      <c r="J62" s="0" t="e">
        <f aca="false">VLOOKUP(A62,'US PWR Rankings'!$C$6:$H$126,6,FALSE())</f>
        <v>#N/A</v>
      </c>
      <c r="L62" s="0" t="str">
        <f aca="false">A62&amp;B62</f>
        <v>Cook Inlet Energy Supply L.L.C.96016053</v>
      </c>
      <c r="M62" s="0" t="str">
        <f aca="false">D62</f>
        <v>Enron North America Corp.</v>
      </c>
    </row>
    <row r="63" customFormat="false" ht="12.75" hidden="false" customHeight="false" outlineLevel="0" collapsed="false">
      <c r="A63" s="51" t="s">
        <v>282</v>
      </c>
      <c r="C63" s="52" t="s">
        <v>42</v>
      </c>
      <c r="F63" s="54" t="n">
        <v>53238</v>
      </c>
      <c r="I63" s="0" t="n">
        <f aca="false">VLOOKUP(A63,'US GAS Rankings'!$C$6:$H$232,6,FALSE())</f>
        <v>183</v>
      </c>
      <c r="J63" s="0" t="e">
        <f aca="false">VLOOKUP(A63,'US PWR Rankings'!$C$6:$H$126,6,FALSE())</f>
        <v>#N/A</v>
      </c>
      <c r="L63" s="0" t="str">
        <f aca="false">A63&amp;B63</f>
        <v>Copano Energy Services/Upper Gulf Coast, L.P.</v>
      </c>
      <c r="M63" s="0" t="n">
        <f aca="false">D63</f>
        <v>0</v>
      </c>
    </row>
    <row r="64" customFormat="false" ht="12.75" hidden="false" customHeight="false" outlineLevel="0" collapsed="false">
      <c r="A64" s="47" t="s">
        <v>69</v>
      </c>
      <c r="B64" s="48" t="n">
        <v>96018986</v>
      </c>
      <c r="C64" s="0" t="s">
        <v>27</v>
      </c>
      <c r="D64" s="49" t="s">
        <v>1572</v>
      </c>
      <c r="E64" s="48" t="n">
        <v>1305</v>
      </c>
      <c r="F64" s="48" t="n">
        <v>49747</v>
      </c>
      <c r="G64" s="50" t="s">
        <v>4023</v>
      </c>
      <c r="H64" s="55" t="n">
        <v>35675</v>
      </c>
      <c r="I64" s="0" t="e">
        <f aca="false">VLOOKUP(A64,'US GAS Rankings'!$C$6:$H$232,6,FALSE())</f>
        <v>#N/A</v>
      </c>
      <c r="J64" s="0" t="e">
        <f aca="false">VLOOKUP(A64,'US PWR Rankings'!$C$6:$H$126,6,FALSE())</f>
        <v>#N/A</v>
      </c>
      <c r="L64" s="0" t="str">
        <f aca="false">A64&amp;B64</f>
        <v>Coral Energy Holding, L.P.96018986</v>
      </c>
      <c r="M64" s="0" t="str">
        <f aca="false">D64</f>
        <v>Enron North America Corp.</v>
      </c>
    </row>
    <row r="65" customFormat="false" ht="12.75" hidden="false" customHeight="false" outlineLevel="0" collapsed="false">
      <c r="A65" s="51" t="s">
        <v>147</v>
      </c>
      <c r="C65" s="52" t="s">
        <v>42</v>
      </c>
      <c r="F65" s="54" t="n">
        <v>45515</v>
      </c>
      <c r="I65" s="0" t="n">
        <f aca="false">VLOOKUP(A65,'US GAS Rankings'!$C$6:$H$232,6,FALSE())</f>
        <v>70</v>
      </c>
      <c r="J65" s="0" t="e">
        <f aca="false">VLOOKUP(A65,'US PWR Rankings'!$C$6:$H$126,6,FALSE())</f>
        <v>#N/A</v>
      </c>
      <c r="L65" s="0" t="str">
        <f aca="false">A65&amp;B65</f>
        <v>Coral Energy Resources, L.P.</v>
      </c>
      <c r="M65" s="0" t="n">
        <f aca="false">D65</f>
        <v>0</v>
      </c>
    </row>
    <row r="66" customFormat="false" ht="12.75" hidden="false" customHeight="false" outlineLevel="0" collapsed="false">
      <c r="A66" s="47" t="s">
        <v>190</v>
      </c>
      <c r="B66" s="48" t="n">
        <v>96021763</v>
      </c>
      <c r="C66" s="0" t="s">
        <v>27</v>
      </c>
      <c r="D66" s="49" t="s">
        <v>1572</v>
      </c>
      <c r="E66" s="48" t="n">
        <v>1305</v>
      </c>
      <c r="F66" s="48" t="n">
        <v>52577</v>
      </c>
      <c r="G66" s="50" t="s">
        <v>4023</v>
      </c>
      <c r="H66" s="55" t="n">
        <v>36166</v>
      </c>
      <c r="I66" s="0" t="n">
        <f aca="false">VLOOKUP(A66,'US GAS Rankings'!$C$6:$H$232,6,FALSE())</f>
        <v>101</v>
      </c>
      <c r="J66" s="0" t="e">
        <f aca="false">VLOOKUP(A66,'US PWR Rankings'!$C$6:$H$126,6,FALSE())</f>
        <v>#N/A</v>
      </c>
      <c r="L66" s="0" t="str">
        <f aca="false">A66&amp;B66</f>
        <v>Cornerstone Propane, L.P.96021763</v>
      </c>
      <c r="M66" s="0" t="str">
        <f aca="false">D66</f>
        <v>Enron North America Corp.</v>
      </c>
    </row>
    <row r="67" customFormat="false" ht="12.75" hidden="false" customHeight="false" outlineLevel="0" collapsed="false">
      <c r="A67" s="51" t="s">
        <v>215</v>
      </c>
      <c r="C67" s="52" t="s">
        <v>42</v>
      </c>
      <c r="F67" s="54" t="n">
        <v>29765</v>
      </c>
      <c r="I67" s="0" t="n">
        <f aca="false">VLOOKUP(A67,'US GAS Rankings'!$C$6:$H$232,6,FALSE())</f>
        <v>125</v>
      </c>
      <c r="J67" s="0" t="e">
        <f aca="false">VLOOKUP(A67,'US PWR Rankings'!$C$6:$H$126,6,FALSE())</f>
        <v>#N/A</v>
      </c>
      <c r="L67" s="0" t="str">
        <f aca="false">A67&amp;B67</f>
        <v>Cross Timbers Energy Services, Inc.</v>
      </c>
      <c r="M67" s="0" t="n">
        <f aca="false">D67</f>
        <v>0</v>
      </c>
    </row>
    <row r="68" customFormat="false" ht="12.75" hidden="false" customHeight="false" outlineLevel="0" collapsed="false">
      <c r="A68" s="51" t="s">
        <v>321</v>
      </c>
      <c r="C68" s="52" t="s">
        <v>42</v>
      </c>
      <c r="F68" s="54" t="n">
        <v>53244</v>
      </c>
      <c r="I68" s="0" t="n">
        <f aca="false">VLOOKUP(A68,'US GAS Rankings'!$C$6:$H$232,6,FALSE())</f>
        <v>216</v>
      </c>
      <c r="J68" s="0" t="e">
        <f aca="false">VLOOKUP(A68,'US PWR Rankings'!$C$6:$H$126,6,FALSE())</f>
        <v>#N/A</v>
      </c>
      <c r="L68" s="0" t="str">
        <f aca="false">A68&amp;B68</f>
        <v>Crosstex Energy Services, Ltd.</v>
      </c>
      <c r="M68" s="0" t="n">
        <f aca="false">D68</f>
        <v>0</v>
      </c>
    </row>
    <row r="69" customFormat="false" ht="12.75" hidden="false" customHeight="false" outlineLevel="0" collapsed="false">
      <c r="A69" s="51" t="s">
        <v>326</v>
      </c>
      <c r="C69" s="52" t="s">
        <v>42</v>
      </c>
      <c r="F69" s="54" t="n">
        <v>1163</v>
      </c>
      <c r="I69" s="0" t="n">
        <f aca="false">VLOOKUP(A69,'US GAS Rankings'!$C$6:$H$232,6,FALSE())</f>
        <v>221</v>
      </c>
      <c r="J69" s="0" t="e">
        <f aca="false">VLOOKUP(A69,'US PWR Rankings'!$C$6:$H$126,6,FALSE())</f>
        <v>#N/A</v>
      </c>
      <c r="L69" s="0" t="str">
        <f aca="false">A69&amp;B69</f>
        <v>Delmarva Power &amp; Light Company</v>
      </c>
      <c r="M69" s="0" t="n">
        <f aca="false">D69</f>
        <v>0</v>
      </c>
    </row>
    <row r="70" customFormat="false" ht="12.75" hidden="false" customHeight="false" outlineLevel="0" collapsed="false">
      <c r="A70" s="51" t="s">
        <v>290</v>
      </c>
      <c r="C70" s="52" t="s">
        <v>42</v>
      </c>
      <c r="F70" s="54" t="n">
        <v>6198</v>
      </c>
      <c r="I70" s="0" t="n">
        <f aca="false">VLOOKUP(A70,'US GAS Rankings'!$C$6:$H$232,6,FALSE())</f>
        <v>191</v>
      </c>
      <c r="J70" s="0" t="e">
        <f aca="false">VLOOKUP(A70,'US PWR Rankings'!$C$6:$H$126,6,FALSE())</f>
        <v>#N/A</v>
      </c>
      <c r="L70" s="0" t="str">
        <f aca="false">A70&amp;B70</f>
        <v>Direct Energy Marketing Limited</v>
      </c>
      <c r="M70" s="0" t="n">
        <f aca="false">D70</f>
        <v>0</v>
      </c>
    </row>
    <row r="71" customFormat="false" ht="12.75" hidden="false" customHeight="false" outlineLevel="0" collapsed="false">
      <c r="A71" s="51" t="s">
        <v>231</v>
      </c>
      <c r="C71" s="52" t="s">
        <v>42</v>
      </c>
      <c r="F71" s="54" t="n">
        <v>62225</v>
      </c>
      <c r="I71" s="0" t="n">
        <f aca="false">VLOOKUP(A71,'US GAS Rankings'!$C$6:$H$232,6,FALSE())</f>
        <v>139</v>
      </c>
      <c r="J71" s="0" t="e">
        <f aca="false">VLOOKUP(A71,'US PWR Rankings'!$C$6:$H$126,6,FALSE())</f>
        <v>#N/A</v>
      </c>
      <c r="L71" s="0" t="str">
        <f aca="false">A71&amp;B71</f>
        <v>Dominion Field Services, Inc.</v>
      </c>
      <c r="M71" s="0" t="n">
        <f aca="false">D71</f>
        <v>0</v>
      </c>
    </row>
    <row r="72" customFormat="false" ht="12.75" hidden="false" customHeight="false" outlineLevel="0" collapsed="false">
      <c r="A72" s="51" t="s">
        <v>160</v>
      </c>
      <c r="C72" s="52" t="s">
        <v>42</v>
      </c>
      <c r="F72" s="54" t="n">
        <v>56959</v>
      </c>
      <c r="I72" s="0" t="n">
        <f aca="false">VLOOKUP(A72,'US GAS Rankings'!$C$6:$H$232,6,FALSE())</f>
        <v>82</v>
      </c>
      <c r="J72" s="0" t="n">
        <f aca="false">VLOOKUP(A72,'US PWR Rankings'!$C$6:$H$126,6,FALSE())</f>
        <v>33</v>
      </c>
      <c r="L72" s="0" t="str">
        <f aca="false">A72&amp;B72</f>
        <v>DTE Energy Trading, Inc.</v>
      </c>
      <c r="M72" s="0" t="n">
        <f aca="false">D72</f>
        <v>0</v>
      </c>
    </row>
    <row r="73" customFormat="false" ht="12.75" hidden="false" customHeight="false" outlineLevel="0" collapsed="false">
      <c r="A73" s="51" t="s">
        <v>226</v>
      </c>
      <c r="C73" s="52" t="s">
        <v>42</v>
      </c>
      <c r="F73" s="54" t="n">
        <v>51593</v>
      </c>
      <c r="I73" s="0" t="n">
        <f aca="false">VLOOKUP(A73,'US GAS Rankings'!$C$6:$H$232,6,FALSE())</f>
        <v>135</v>
      </c>
      <c r="J73" s="0" t="e">
        <f aca="false">VLOOKUP(A73,'US PWR Rankings'!$C$6:$H$126,6,FALSE())</f>
        <v>#N/A</v>
      </c>
      <c r="L73" s="0" t="str">
        <f aca="false">A73&amp;B73</f>
        <v>Duke Energy Field Services Marketing, LLC</v>
      </c>
      <c r="M73" s="0" t="n">
        <f aca="false">D73</f>
        <v>0</v>
      </c>
    </row>
    <row r="74" customFormat="false" ht="12.75" hidden="false" customHeight="false" outlineLevel="0" collapsed="false">
      <c r="A74" s="47" t="s">
        <v>97</v>
      </c>
      <c r="B74" s="48" t="n">
        <v>96050438</v>
      </c>
      <c r="C74" s="0" t="s">
        <v>27</v>
      </c>
      <c r="D74" s="49" t="s">
        <v>1554</v>
      </c>
      <c r="E74" s="48" t="n">
        <v>11266</v>
      </c>
      <c r="F74" s="48" t="n">
        <v>54980</v>
      </c>
      <c r="G74" s="50" t="s">
        <v>4023</v>
      </c>
      <c r="H74" s="55" t="n">
        <v>35409</v>
      </c>
      <c r="I74" s="0" t="n">
        <f aca="false">VLOOKUP(A74,'US GAS Rankings'!$C$6:$H$232,6,FALSE())</f>
        <v>32</v>
      </c>
      <c r="J74" s="0" t="e">
        <f aca="false">VLOOKUP(A74,'US PWR Rankings'!$C$6:$H$126,6,FALSE())</f>
        <v>#N/A</v>
      </c>
      <c r="L74" s="0" t="str">
        <f aca="false">A74&amp;B74</f>
        <v>Duke Energy Marketing Limited Partnership96050438</v>
      </c>
      <c r="M74" s="0" t="str">
        <f aca="false">D74</f>
        <v>Enron Canada Corp.</v>
      </c>
    </row>
    <row r="75" customFormat="false" ht="12.75" hidden="false" customHeight="false" outlineLevel="0" collapsed="false">
      <c r="A75" s="51" t="s">
        <v>106</v>
      </c>
      <c r="C75" s="52" t="s">
        <v>42</v>
      </c>
      <c r="F75" s="54" t="n">
        <v>70891</v>
      </c>
      <c r="I75" s="0" t="n">
        <f aca="false">VLOOKUP(A75,'US GAS Rankings'!$C$6:$H$232,6,FALSE())</f>
        <v>40</v>
      </c>
      <c r="J75" s="0" t="e">
        <f aca="false">VLOOKUP(A75,'US PWR Rankings'!$C$6:$H$126,6,FALSE())</f>
        <v>#N/A</v>
      </c>
      <c r="L75" s="0" t="str">
        <f aca="false">A75&amp;B75</f>
        <v>Duke Energy Merchants LLC</v>
      </c>
      <c r="M75" s="0" t="n">
        <f aca="false">D75</f>
        <v>0</v>
      </c>
    </row>
    <row r="76" customFormat="false" ht="12.75" hidden="false" customHeight="false" outlineLevel="0" collapsed="false">
      <c r="A76" s="51" t="s">
        <v>234</v>
      </c>
      <c r="C76" s="52" t="s">
        <v>42</v>
      </c>
      <c r="F76" s="54" t="n">
        <v>98319</v>
      </c>
      <c r="I76" s="0" t="n">
        <f aca="false">VLOOKUP(A76,'US GAS Rankings'!$C$6:$H$232,6,FALSE())</f>
        <v>142</v>
      </c>
      <c r="J76" s="0" t="e">
        <f aca="false">VLOOKUP(A76,'US PWR Rankings'!$C$6:$H$126,6,FALSE())</f>
        <v>#N/A</v>
      </c>
      <c r="L76" s="0" t="str">
        <f aca="false">A76&amp;B76</f>
        <v>Duke Energy NGL Services, LP</v>
      </c>
      <c r="M76" s="0" t="n">
        <f aca="false">D76</f>
        <v>0</v>
      </c>
    </row>
    <row r="77" customFormat="false" ht="12.75" hidden="false" customHeight="false" outlineLevel="0" collapsed="false">
      <c r="A77" s="47" t="s">
        <v>50</v>
      </c>
      <c r="B77" s="48" t="n">
        <v>96013559</v>
      </c>
      <c r="C77" s="0" t="s">
        <v>27</v>
      </c>
      <c r="D77" s="49" t="s">
        <v>1572</v>
      </c>
      <c r="E77" s="48" t="n">
        <v>1305</v>
      </c>
      <c r="F77" s="48" t="n">
        <v>54979</v>
      </c>
      <c r="G77" s="50" t="s">
        <v>4023</v>
      </c>
      <c r="H77" s="55" t="n">
        <v>35720</v>
      </c>
      <c r="I77" s="0" t="n">
        <f aca="false">VLOOKUP(A77,'US GAS Rankings'!$C$6:$H$232,6,FALSE())</f>
        <v>5</v>
      </c>
      <c r="J77" s="0" t="n">
        <f aca="false">VLOOKUP(A77,'US PWR Rankings'!$C$6:$H$126,6,FALSE())</f>
        <v>6</v>
      </c>
      <c r="L77" s="0" t="str">
        <f aca="false">A77&amp;B77</f>
        <v>Duke Energy Trading and Marketing, L.L.C.96013559</v>
      </c>
      <c r="M77" s="0" t="str">
        <f aca="false">D77</f>
        <v>Enron North America Corp.</v>
      </c>
    </row>
    <row r="78" customFormat="false" ht="12.75" hidden="false" customHeight="false" outlineLevel="0" collapsed="false">
      <c r="A78" s="47" t="s">
        <v>98</v>
      </c>
      <c r="B78" s="48" t="n">
        <v>96037412</v>
      </c>
      <c r="C78" s="0" t="s">
        <v>46</v>
      </c>
      <c r="D78" s="49" t="s">
        <v>1554</v>
      </c>
      <c r="E78" s="48" t="n">
        <v>11266</v>
      </c>
      <c r="F78" s="48" t="n">
        <v>65292</v>
      </c>
      <c r="G78" s="50" t="s">
        <v>4023</v>
      </c>
      <c r="H78" s="55" t="n">
        <v>34866</v>
      </c>
      <c r="I78" s="0" t="n">
        <f aca="false">VLOOKUP(A78,'US GAS Rankings'!$C$6:$H$232,6,FALSE())</f>
        <v>33</v>
      </c>
      <c r="J78" s="0" t="e">
        <f aca="false">VLOOKUP(A78,'US PWR Rankings'!$C$6:$H$126,6,FALSE())</f>
        <v>#N/A</v>
      </c>
      <c r="L78" s="0" t="str">
        <f aca="false">A78&amp;B78</f>
        <v>Dynegy Canada Inc.96037412</v>
      </c>
      <c r="M78" s="0" t="str">
        <f aca="false">D78</f>
        <v>Enron Canada Corp.</v>
      </c>
    </row>
    <row r="79" customFormat="false" ht="12.75" hidden="false" customHeight="false" outlineLevel="0" collapsed="false">
      <c r="A79" s="47" t="s">
        <v>43</v>
      </c>
      <c r="B79" s="48" t="n">
        <v>95000199</v>
      </c>
      <c r="C79" s="0" t="s">
        <v>46</v>
      </c>
      <c r="D79" s="49" t="s">
        <v>1572</v>
      </c>
      <c r="E79" s="48" t="n">
        <v>1305</v>
      </c>
      <c r="F79" s="48" t="n">
        <v>61981</v>
      </c>
      <c r="G79" s="50" t="s">
        <v>4023</v>
      </c>
      <c r="H79" s="55" t="n">
        <v>33630</v>
      </c>
      <c r="I79" s="0" t="n">
        <f aca="false">VLOOKUP(A79,'US GAS Rankings'!$C$6:$H$232,6,FALSE())</f>
        <v>4</v>
      </c>
      <c r="J79" s="0" t="n">
        <f aca="false">VLOOKUP(A79,'US PWR Rankings'!$C$6:$H$126,6,FALSE())</f>
        <v>39</v>
      </c>
      <c r="L79" s="0" t="str">
        <f aca="false">A79&amp;B79</f>
        <v>Dynegy Marketing and Trade95000199</v>
      </c>
      <c r="M79" s="0" t="str">
        <f aca="false">D79</f>
        <v>Enron North America Corp.</v>
      </c>
    </row>
    <row r="80" customFormat="false" ht="12.75" hidden="false" customHeight="false" outlineLevel="0" collapsed="false">
      <c r="A80" s="47" t="s">
        <v>102</v>
      </c>
      <c r="B80" s="48" t="n">
        <v>96003709</v>
      </c>
      <c r="C80" s="0" t="s">
        <v>64</v>
      </c>
      <c r="D80" s="49" t="s">
        <v>1572</v>
      </c>
      <c r="E80" s="48" t="n">
        <v>1305</v>
      </c>
      <c r="F80" s="48" t="n">
        <v>51163</v>
      </c>
      <c r="G80" s="50" t="s">
        <v>4023</v>
      </c>
      <c r="H80" s="55" t="n">
        <v>35353</v>
      </c>
      <c r="I80" s="0" t="n">
        <f aca="false">VLOOKUP(A80,'US GAS Rankings'!$C$6:$H$232,6,FALSE())</f>
        <v>37</v>
      </c>
      <c r="J80" s="0" t="e">
        <f aca="false">VLOOKUP(A80,'US PWR Rankings'!$C$6:$H$126,6,FALSE())</f>
        <v>#N/A</v>
      </c>
      <c r="L80" s="0" t="str">
        <f aca="false">A80&amp;B80</f>
        <v>e prime, inc.96003709</v>
      </c>
      <c r="M80" s="0" t="str">
        <f aca="false">D80</f>
        <v>Enron North America Corp.</v>
      </c>
    </row>
    <row r="81" customFormat="false" ht="12.75" hidden="false" customHeight="false" outlineLevel="0" collapsed="false">
      <c r="A81" s="47" t="s">
        <v>287</v>
      </c>
      <c r="B81" s="48" t="n">
        <v>96019512</v>
      </c>
      <c r="C81" s="0" t="s">
        <v>64</v>
      </c>
      <c r="D81" s="49" t="s">
        <v>1572</v>
      </c>
      <c r="E81" s="48" t="n">
        <v>1305</v>
      </c>
      <c r="F81" s="48" t="n">
        <v>1238</v>
      </c>
      <c r="G81" s="50" t="s">
        <v>4023</v>
      </c>
      <c r="H81" s="55" t="n">
        <v>36146</v>
      </c>
      <c r="I81" s="0" t="n">
        <f aca="false">VLOOKUP(A81,'US GAS Rankings'!$C$6:$H$232,6,FALSE())</f>
        <v>188</v>
      </c>
      <c r="J81" s="0" t="e">
        <f aca="false">VLOOKUP(A81,'US PWR Rankings'!$C$6:$H$126,6,FALSE())</f>
        <v>#N/A</v>
      </c>
      <c r="L81" s="0" t="str">
        <f aca="false">A81&amp;B81</f>
        <v>Eagle Gas Marketing Company96019512</v>
      </c>
      <c r="M81" s="0" t="str">
        <f aca="false">D81</f>
        <v>Enron North America Corp.</v>
      </c>
    </row>
    <row r="82" customFormat="false" ht="12.75" hidden="false" customHeight="false" outlineLevel="0" collapsed="false">
      <c r="A82" s="51" t="s">
        <v>325</v>
      </c>
      <c r="C82" s="52" t="s">
        <v>42</v>
      </c>
      <c r="F82" s="54" t="n">
        <v>55915</v>
      </c>
      <c r="I82" s="0" t="n">
        <f aca="false">VLOOKUP(A82,'US GAS Rankings'!$C$6:$H$232,6,FALSE())</f>
        <v>220</v>
      </c>
      <c r="J82" s="0" t="e">
        <f aca="false">VLOOKUP(A82,'US PWR Rankings'!$C$6:$H$126,6,FALSE())</f>
        <v>#N/A</v>
      </c>
      <c r="L82" s="0" t="str">
        <f aca="false">A82&amp;B82</f>
        <v>Edison Mission Energy</v>
      </c>
      <c r="M82" s="0" t="n">
        <f aca="false">D82</f>
        <v>0</v>
      </c>
    </row>
    <row r="83" customFormat="false" ht="12.75" hidden="false" customHeight="false" outlineLevel="0" collapsed="false">
      <c r="A83" s="47" t="s">
        <v>58</v>
      </c>
      <c r="B83" s="48" t="n">
        <v>96066310</v>
      </c>
      <c r="C83" s="0" t="s">
        <v>61</v>
      </c>
      <c r="D83" s="49" t="s">
        <v>1572</v>
      </c>
      <c r="E83" s="48" t="n">
        <v>1305</v>
      </c>
      <c r="F83" s="48" t="n">
        <v>53350</v>
      </c>
      <c r="G83" s="50" t="s">
        <v>4026</v>
      </c>
      <c r="H83" s="55" t="n">
        <v>34711</v>
      </c>
      <c r="I83" s="0" t="n">
        <f aca="false">VLOOKUP(A83,'US GAS Rankings'!$C$6:$H$232,6,FALSE())</f>
        <v>8</v>
      </c>
      <c r="J83" s="0" t="n">
        <f aca="false">VLOOKUP(A83,'US PWR Rankings'!$C$6:$H$126,6,FALSE())</f>
        <v>3</v>
      </c>
      <c r="L83" s="0" t="str">
        <f aca="false">A83&amp;B83</f>
        <v>El Paso Merchant Energy, L.P.96066310</v>
      </c>
      <c r="M83" s="0" t="str">
        <f aca="false">D83</f>
        <v>Enron North America Corp.</v>
      </c>
    </row>
    <row r="84" customFormat="false" ht="12.75" hidden="false" customHeight="false" outlineLevel="0" collapsed="false">
      <c r="A84" s="47" t="s">
        <v>58</v>
      </c>
      <c r="B84" s="48" t="n">
        <v>96045266</v>
      </c>
      <c r="C84" s="0" t="s">
        <v>27</v>
      </c>
      <c r="D84" s="49" t="s">
        <v>1572</v>
      </c>
      <c r="E84" s="48" t="n">
        <v>1305</v>
      </c>
      <c r="F84" s="48" t="n">
        <v>53350</v>
      </c>
      <c r="G84" s="50" t="s">
        <v>4023</v>
      </c>
      <c r="H84" s="55" t="n">
        <v>36495</v>
      </c>
      <c r="I84" s="0" t="n">
        <f aca="false">VLOOKUP(A84,'US GAS Rankings'!$C$6:$H$232,6,FALSE())</f>
        <v>8</v>
      </c>
      <c r="J84" s="0" t="n">
        <f aca="false">VLOOKUP(A84,'US PWR Rankings'!$C$6:$H$126,6,FALSE())</f>
        <v>3</v>
      </c>
      <c r="L84" s="0" t="str">
        <f aca="false">A84&amp;B84</f>
        <v>El Paso Merchant Energy, L.P.96045266</v>
      </c>
      <c r="M84" s="0" t="str">
        <f aca="false">D84</f>
        <v>Enron North America Corp.</v>
      </c>
    </row>
    <row r="85" customFormat="false" ht="12.75" hidden="false" customHeight="false" outlineLevel="0" collapsed="false">
      <c r="A85" s="47" t="s">
        <v>237</v>
      </c>
      <c r="B85" s="48" t="n">
        <v>96056360</v>
      </c>
      <c r="C85" s="0" t="s">
        <v>27</v>
      </c>
      <c r="D85" s="49" t="s">
        <v>1572</v>
      </c>
      <c r="E85" s="48" t="n">
        <v>1305</v>
      </c>
      <c r="F85" s="48" t="n">
        <v>55727</v>
      </c>
      <c r="G85" s="50" t="s">
        <v>4023</v>
      </c>
      <c r="H85" s="55" t="n">
        <v>36826</v>
      </c>
      <c r="I85" s="0" t="n">
        <f aca="false">VLOOKUP(A85,'US GAS Rankings'!$C$6:$H$232,6,FALSE())</f>
        <v>145</v>
      </c>
      <c r="J85" s="0" t="e">
        <f aca="false">VLOOKUP(A85,'US PWR Rankings'!$C$6:$H$126,6,FALSE())</f>
        <v>#N/A</v>
      </c>
      <c r="L85" s="0" t="str">
        <f aca="false">A85&amp;B85</f>
        <v>Enbridge Marketing (U.S.) Inc.96056360</v>
      </c>
      <c r="M85" s="0" t="str">
        <f aca="false">D85</f>
        <v>Enron North America Corp.</v>
      </c>
    </row>
    <row r="86" customFormat="false" ht="12.75" hidden="false" customHeight="false" outlineLevel="0" collapsed="false">
      <c r="A86" s="51" t="s">
        <v>245</v>
      </c>
      <c r="C86" s="52" t="s">
        <v>42</v>
      </c>
      <c r="F86" s="54" t="n">
        <v>95307</v>
      </c>
      <c r="I86" s="0" t="n">
        <f aca="false">VLOOKUP(A86,'US GAS Rankings'!$C$6:$H$232,6,FALSE())</f>
        <v>152</v>
      </c>
      <c r="J86" s="0" t="e">
        <f aca="false">VLOOKUP(A86,'US PWR Rankings'!$C$6:$H$126,6,FALSE())</f>
        <v>#N/A</v>
      </c>
      <c r="L86" s="0" t="str">
        <f aca="false">A86&amp;B86</f>
        <v>EnergyUSA - Appalachian Corp</v>
      </c>
      <c r="M86" s="0" t="n">
        <f aca="false">D86</f>
        <v>0</v>
      </c>
    </row>
    <row r="87" customFormat="false" ht="12.75" hidden="false" customHeight="false" outlineLevel="0" collapsed="false">
      <c r="A87" s="47" t="s">
        <v>128</v>
      </c>
      <c r="B87" s="48" t="n">
        <v>96035882</v>
      </c>
      <c r="C87" s="0" t="s">
        <v>129</v>
      </c>
      <c r="D87" s="49" t="s">
        <v>1572</v>
      </c>
      <c r="E87" s="48" t="n">
        <v>1305</v>
      </c>
      <c r="F87" s="48" t="n">
        <v>49298</v>
      </c>
      <c r="G87" s="50" t="s">
        <v>4023</v>
      </c>
      <c r="H87" s="55" t="n">
        <v>35817</v>
      </c>
      <c r="I87" s="0" t="n">
        <f aca="false">VLOOKUP(A87,'US GAS Rankings'!$C$6:$H$232,6,FALSE())</f>
        <v>56</v>
      </c>
      <c r="J87" s="0" t="e">
        <f aca="false">VLOOKUP(A87,'US PWR Rankings'!$C$6:$H$126,6,FALSE())</f>
        <v>#N/A</v>
      </c>
      <c r="L87" s="0" t="str">
        <f aca="false">A87&amp;B87</f>
        <v>EnergyUSA-TPC Corp.96035882</v>
      </c>
      <c r="M87" s="0" t="str">
        <f aca="false">D87</f>
        <v>Enron North America Corp.</v>
      </c>
    </row>
    <row r="88" customFormat="false" ht="12.75" hidden="false" customHeight="false" outlineLevel="0" collapsed="false">
      <c r="A88" s="47" t="s">
        <v>83</v>
      </c>
      <c r="B88" s="48" t="n">
        <v>96028131</v>
      </c>
      <c r="C88" s="0" t="s">
        <v>27</v>
      </c>
      <c r="D88" s="49" t="s">
        <v>1554</v>
      </c>
      <c r="E88" s="48" t="n">
        <v>11266</v>
      </c>
      <c r="F88" s="48" t="n">
        <v>53341</v>
      </c>
      <c r="G88" s="50" t="s">
        <v>4023</v>
      </c>
      <c r="H88" s="55" t="n">
        <v>35461</v>
      </c>
      <c r="I88" s="0" t="n">
        <f aca="false">VLOOKUP(A88,'US GAS Rankings'!$C$6:$H$232,6,FALSE())</f>
        <v>23</v>
      </c>
      <c r="J88" s="0" t="e">
        <f aca="false">VLOOKUP(A88,'US PWR Rankings'!$C$6:$H$126,6,FALSE())</f>
        <v>#N/A</v>
      </c>
      <c r="L88" s="0" t="str">
        <f aca="false">A88&amp;B88</f>
        <v>Engage Energy Canada L.P.96028131</v>
      </c>
      <c r="M88" s="0" t="str">
        <f aca="false">D88</f>
        <v>Enron Canada Corp.</v>
      </c>
    </row>
    <row r="89" customFormat="false" ht="12.75" hidden="false" customHeight="false" outlineLevel="0" collapsed="false">
      <c r="A89" s="47" t="s">
        <v>112</v>
      </c>
      <c r="B89" s="48" t="n">
        <v>96023504</v>
      </c>
      <c r="C89" s="0" t="s">
        <v>27</v>
      </c>
      <c r="D89" s="49" t="s">
        <v>3215</v>
      </c>
      <c r="E89" s="48" t="n">
        <v>53447</v>
      </c>
      <c r="F89" s="48" t="n">
        <v>57956</v>
      </c>
      <c r="G89" s="50" t="s">
        <v>4023</v>
      </c>
      <c r="H89" s="55" t="n">
        <v>35907</v>
      </c>
      <c r="I89" s="0" t="n">
        <f aca="false">VLOOKUP(A89,'US GAS Rankings'!$C$6:$H$232,6,FALSE())</f>
        <v>44</v>
      </c>
      <c r="J89" s="0" t="n">
        <f aca="false">VLOOKUP(A89,'US PWR Rankings'!$C$6:$H$126,6,FALSE())</f>
        <v>29</v>
      </c>
      <c r="L89" s="0" t="str">
        <f aca="false">A89&amp;B89</f>
        <v>Enron Energy Services, Inc.96023504</v>
      </c>
      <c r="M89" s="0" t="str">
        <f aca="false">D89</f>
        <v>Risk Management &amp; Trading Corp.</v>
      </c>
    </row>
    <row r="90" customFormat="false" ht="12.75" hidden="false" customHeight="false" outlineLevel="0" collapsed="false">
      <c r="A90" s="47" t="s">
        <v>143</v>
      </c>
      <c r="B90" s="48" t="n">
        <v>96042254</v>
      </c>
      <c r="C90" s="0" t="s">
        <v>27</v>
      </c>
      <c r="D90" s="49" t="s">
        <v>1572</v>
      </c>
      <c r="E90" s="48" t="n">
        <v>1305</v>
      </c>
      <c r="F90" s="48" t="n">
        <v>51732</v>
      </c>
      <c r="G90" s="50" t="s">
        <v>4023</v>
      </c>
      <c r="H90" s="55" t="n">
        <v>36538</v>
      </c>
      <c r="I90" s="0" t="n">
        <f aca="false">VLOOKUP(A90,'US GAS Rankings'!$C$6:$H$232,6,FALSE())</f>
        <v>66</v>
      </c>
      <c r="J90" s="0" t="e">
        <f aca="false">VLOOKUP(A90,'US PWR Rankings'!$C$6:$H$126,6,FALSE())</f>
        <v>#N/A</v>
      </c>
      <c r="L90" s="0" t="str">
        <f aca="false">A90&amp;B90</f>
        <v>Enserco Energy, Inc.96042254</v>
      </c>
      <c r="M90" s="0" t="str">
        <f aca="false">D90</f>
        <v>Enron North America Corp.</v>
      </c>
    </row>
    <row r="91" customFormat="false" ht="12.75" hidden="false" customHeight="false" outlineLevel="0" collapsed="false">
      <c r="A91" s="47" t="s">
        <v>55</v>
      </c>
      <c r="B91" s="48" t="n">
        <v>96057022</v>
      </c>
      <c r="C91" s="0" t="s">
        <v>27</v>
      </c>
      <c r="D91" s="49" t="s">
        <v>1572</v>
      </c>
      <c r="E91" s="48" t="n">
        <v>1305</v>
      </c>
      <c r="F91" s="48" t="n">
        <v>91219</v>
      </c>
      <c r="G91" s="50" t="s">
        <v>4023</v>
      </c>
      <c r="H91" s="55" t="n">
        <v>36923</v>
      </c>
      <c r="I91" s="0" t="n">
        <f aca="false">VLOOKUP(A91,'US GAS Rankings'!$C$6:$H$232,6,FALSE())</f>
        <v>6</v>
      </c>
      <c r="J91" s="0" t="n">
        <f aca="false">VLOOKUP(A91,'US PWR Rankings'!$C$6:$H$126,6,FALSE())</f>
        <v>16</v>
      </c>
      <c r="L91" s="0" t="str">
        <f aca="false">A91&amp;B91</f>
        <v>Entergy-Koch Trading, LP96057022</v>
      </c>
      <c r="M91" s="0" t="str">
        <f aca="false">D91</f>
        <v>Enron North America Corp.</v>
      </c>
    </row>
    <row r="92" customFormat="false" ht="12.75" hidden="false" customHeight="false" outlineLevel="0" collapsed="false">
      <c r="A92" s="47" t="s">
        <v>105</v>
      </c>
      <c r="B92" s="48" t="n">
        <v>96038352</v>
      </c>
      <c r="C92" s="0" t="s">
        <v>27</v>
      </c>
      <c r="D92" s="49" t="s">
        <v>1572</v>
      </c>
      <c r="E92" s="48" t="n">
        <v>1305</v>
      </c>
      <c r="F92" s="48" t="n">
        <v>60949</v>
      </c>
      <c r="G92" s="50" t="s">
        <v>4023</v>
      </c>
      <c r="H92" s="55" t="n">
        <v>36475</v>
      </c>
      <c r="I92" s="0" t="n">
        <f aca="false">VLOOKUP(A92,'US GAS Rankings'!$C$6:$H$232,6,FALSE())</f>
        <v>39</v>
      </c>
      <c r="J92" s="0" t="e">
        <f aca="false">VLOOKUP(A92,'US PWR Rankings'!$C$6:$H$126,6,FALSE())</f>
        <v>#N/A</v>
      </c>
      <c r="L92" s="0" t="str">
        <f aca="false">A92&amp;B92</f>
        <v>Enterprise Products Operating L.P.96038352</v>
      </c>
      <c r="M92" s="0" t="str">
        <f aca="false">D92</f>
        <v>Enron North America Corp.</v>
      </c>
    </row>
    <row r="93" customFormat="false" ht="12.75" hidden="false" customHeight="false" outlineLevel="0" collapsed="false">
      <c r="A93" s="51" t="s">
        <v>272</v>
      </c>
      <c r="C93" s="52" t="s">
        <v>42</v>
      </c>
      <c r="F93" s="54" t="n">
        <v>80111</v>
      </c>
      <c r="I93" s="0" t="n">
        <f aca="false">VLOOKUP(A93,'US GAS Rankings'!$C$6:$H$232,6,FALSE())</f>
        <v>173</v>
      </c>
      <c r="J93" s="0" t="e">
        <f aca="false">VLOOKUP(A93,'US PWR Rankings'!$C$6:$H$126,6,FALSE())</f>
        <v>#N/A</v>
      </c>
      <c r="L93" s="0" t="str">
        <f aca="false">A93&amp;B93</f>
        <v>Entex Gas Resources Corp.</v>
      </c>
      <c r="M93" s="0" t="n">
        <f aca="false">D93</f>
        <v>0</v>
      </c>
    </row>
    <row r="94" customFormat="false" ht="12.75" hidden="false" customHeight="false" outlineLevel="0" collapsed="false">
      <c r="A94" s="47" t="s">
        <v>191</v>
      </c>
      <c r="B94" s="48" t="n">
        <v>96051533</v>
      </c>
      <c r="C94" s="0" t="s">
        <v>27</v>
      </c>
      <c r="D94" s="49" t="s">
        <v>1572</v>
      </c>
      <c r="E94" s="48" t="n">
        <v>1305</v>
      </c>
      <c r="F94" s="48" t="n">
        <v>65744</v>
      </c>
      <c r="G94" s="50" t="s">
        <v>4023</v>
      </c>
      <c r="H94" s="55" t="n">
        <v>36137</v>
      </c>
      <c r="I94" s="0" t="n">
        <f aca="false">VLOOKUP(A94,'US GAS Rankings'!$C$6:$H$232,6,FALSE())</f>
        <v>102</v>
      </c>
      <c r="J94" s="0" t="e">
        <f aca="false">VLOOKUP(A94,'US PWR Rankings'!$C$6:$H$126,6,FALSE())</f>
        <v>#N/A</v>
      </c>
      <c r="L94" s="0" t="str">
        <f aca="false">A94&amp;B94</f>
        <v>Equitable Energy L.L.C.96051533</v>
      </c>
      <c r="M94" s="0" t="str">
        <f aca="false">D94</f>
        <v>Enron North America Corp.</v>
      </c>
    </row>
    <row r="95" customFormat="false" ht="12.75" hidden="false" customHeight="false" outlineLevel="0" collapsed="false">
      <c r="A95" s="51" t="s">
        <v>280</v>
      </c>
      <c r="C95" s="52" t="s">
        <v>42</v>
      </c>
      <c r="F95" s="54" t="n">
        <v>30281</v>
      </c>
      <c r="I95" s="0" t="n">
        <f aca="false">VLOOKUP(A95,'US GAS Rankings'!$C$6:$H$232,6,FALSE())</f>
        <v>181</v>
      </c>
      <c r="J95" s="0" t="e">
        <f aca="false">VLOOKUP(A95,'US PWR Rankings'!$C$6:$H$126,6,FALSE())</f>
        <v>#N/A</v>
      </c>
      <c r="L95" s="0" t="str">
        <f aca="false">A95&amp;B95</f>
        <v>Equitable Gas Company</v>
      </c>
      <c r="M95" s="0" t="n">
        <f aca="false">D95</f>
        <v>0</v>
      </c>
    </row>
    <row r="96" customFormat="false" ht="12.75" hidden="false" customHeight="false" outlineLevel="0" collapsed="false">
      <c r="A96" s="51" t="s">
        <v>279</v>
      </c>
      <c r="C96" s="52" t="s">
        <v>42</v>
      </c>
      <c r="F96" s="54" t="n">
        <v>80575</v>
      </c>
      <c r="I96" s="0" t="n">
        <f aca="false">VLOOKUP(A96,'US GAS Rankings'!$C$6:$H$232,6,FALSE())</f>
        <v>180</v>
      </c>
      <c r="J96" s="0" t="e">
        <f aca="false">VLOOKUP(A96,'US PWR Rankings'!$C$6:$H$126,6,FALSE())</f>
        <v>#N/A</v>
      </c>
      <c r="L96" s="0" t="str">
        <f aca="false">A96&amp;B96</f>
        <v>Exelon Energy Company</v>
      </c>
      <c r="M96" s="0" t="n">
        <f aca="false">D96</f>
        <v>0</v>
      </c>
    </row>
    <row r="97" customFormat="false" ht="12.75" hidden="false" customHeight="false" outlineLevel="0" collapsed="false">
      <c r="A97" s="51" t="s">
        <v>240</v>
      </c>
      <c r="C97" s="52" t="s">
        <v>42</v>
      </c>
      <c r="F97" s="54" t="n">
        <v>77232</v>
      </c>
      <c r="I97" s="0" t="n">
        <f aca="false">VLOOKUP(A97,'US GAS Rankings'!$C$6:$H$232,6,FALSE())</f>
        <v>148</v>
      </c>
      <c r="J97" s="0" t="e">
        <f aca="false">VLOOKUP(A97,'US PWR Rankings'!$C$6:$H$126,6,FALSE())</f>
        <v>#N/A</v>
      </c>
      <c r="L97" s="0" t="str">
        <f aca="false">A97&amp;B97</f>
        <v>Firm Trade Bridgeline Gas Marketing LLC</v>
      </c>
      <c r="M97" s="0" t="n">
        <f aca="false">D97</f>
        <v>0</v>
      </c>
    </row>
    <row r="98" customFormat="false" ht="12.75" hidden="false" customHeight="false" outlineLevel="0" collapsed="false">
      <c r="A98" s="51" t="s">
        <v>107</v>
      </c>
      <c r="C98" s="52" t="s">
        <v>42</v>
      </c>
      <c r="F98" s="54" t="n">
        <v>84922</v>
      </c>
      <c r="I98" s="0" t="n">
        <f aca="false">VLOOKUP(A98,'US GAS Rankings'!$C$6:$H$232,6,FALSE())</f>
        <v>41</v>
      </c>
      <c r="J98" s="0" t="e">
        <f aca="false">VLOOKUP(A98,'US PWR Rankings'!$C$6:$H$126,6,FALSE())</f>
        <v>#N/A</v>
      </c>
      <c r="L98" s="0" t="str">
        <f aca="false">A98&amp;B98</f>
        <v>Firm Trading Bridgeline Gas Marketing</v>
      </c>
      <c r="M98" s="0" t="n">
        <f aca="false">D98</f>
        <v>0</v>
      </c>
    </row>
    <row r="99" customFormat="false" ht="12.75" hidden="false" customHeight="false" outlineLevel="0" collapsed="false">
      <c r="A99" s="51" t="s">
        <v>199</v>
      </c>
      <c r="C99" s="52" t="s">
        <v>42</v>
      </c>
      <c r="F99" s="54" t="n">
        <v>85289</v>
      </c>
      <c r="I99" s="0" t="n">
        <f aca="false">VLOOKUP(A99,'US GAS Rankings'!$C$6:$H$232,6,FALSE())</f>
        <v>109</v>
      </c>
      <c r="J99" s="0" t="e">
        <f aca="false">VLOOKUP(A99,'US PWR Rankings'!$C$6:$H$126,6,FALSE())</f>
        <v>#N/A</v>
      </c>
      <c r="L99" s="0" t="str">
        <f aca="false">A99&amp;B99</f>
        <v>Firm Trading Bridgeline SUB Account A</v>
      </c>
      <c r="M99" s="0" t="n">
        <f aca="false">D99</f>
        <v>0</v>
      </c>
    </row>
    <row r="100" customFormat="false" ht="12.75" hidden="false" customHeight="false" outlineLevel="0" collapsed="false">
      <c r="A100" s="47" t="s">
        <v>204</v>
      </c>
      <c r="B100" s="48" t="n">
        <v>96061965</v>
      </c>
      <c r="C100" s="0" t="s">
        <v>27</v>
      </c>
      <c r="D100" s="49" t="s">
        <v>1572</v>
      </c>
      <c r="E100" s="48" t="n">
        <v>1305</v>
      </c>
      <c r="F100" s="48" t="n">
        <v>90097</v>
      </c>
      <c r="G100" s="50" t="s">
        <v>4023</v>
      </c>
      <c r="H100" s="55" t="n">
        <v>37028</v>
      </c>
      <c r="I100" s="0" t="n">
        <f aca="false">VLOOKUP(A100,'US GAS Rankings'!$C$6:$H$232,6,FALSE())</f>
        <v>114</v>
      </c>
      <c r="J100" s="0" t="n">
        <f aca="false">VLOOKUP(A100,'US PWR Rankings'!$C$6:$H$126,6,FALSE())</f>
        <v>52</v>
      </c>
      <c r="L100" s="0" t="str">
        <f aca="false">A100&amp;B100</f>
        <v>FirstEnergy Solutions Corp.96061965</v>
      </c>
      <c r="M100" s="0" t="str">
        <f aca="false">D100</f>
        <v>Enron North America Corp.</v>
      </c>
    </row>
    <row r="101" customFormat="false" ht="12.75" hidden="false" customHeight="false" outlineLevel="0" collapsed="false">
      <c r="A101" s="51" t="s">
        <v>278</v>
      </c>
      <c r="C101" s="52" t="s">
        <v>42</v>
      </c>
      <c r="F101" s="54" t="n">
        <v>30487</v>
      </c>
      <c r="I101" s="0" t="n">
        <f aca="false">VLOOKUP(A101,'US GAS Rankings'!$C$6:$H$232,6,FALSE())</f>
        <v>179</v>
      </c>
      <c r="J101" s="0" t="e">
        <f aca="false">VLOOKUP(A101,'US PWR Rankings'!$C$6:$H$126,6,FALSE())</f>
        <v>#N/A</v>
      </c>
      <c r="L101" s="0" t="str">
        <f aca="false">A101&amp;B101</f>
        <v>Florida Gas Utility</v>
      </c>
      <c r="M101" s="0" t="n">
        <f aca="false">D101</f>
        <v>0</v>
      </c>
    </row>
    <row r="102" customFormat="false" ht="12.75" hidden="false" customHeight="false" outlineLevel="0" collapsed="false">
      <c r="A102" s="47" t="s">
        <v>187</v>
      </c>
      <c r="B102" s="48" t="n">
        <v>96055188</v>
      </c>
      <c r="C102" s="0" t="s">
        <v>27</v>
      </c>
      <c r="D102" s="49" t="s">
        <v>1572</v>
      </c>
      <c r="E102" s="48" t="n">
        <v>1305</v>
      </c>
      <c r="F102" s="48" t="n">
        <v>1421</v>
      </c>
      <c r="G102" s="50" t="s">
        <v>4023</v>
      </c>
      <c r="H102" s="55" t="n">
        <v>36836</v>
      </c>
      <c r="I102" s="0" t="n">
        <f aca="false">VLOOKUP(A102,'US GAS Rankings'!$C$6:$H$232,6,FALSE())</f>
        <v>99</v>
      </c>
      <c r="J102" s="0" t="e">
        <f aca="false">VLOOKUP(A102,'US PWR Rankings'!$C$6:$H$126,6,FALSE())</f>
        <v>#N/A</v>
      </c>
      <c r="L102" s="0" t="str">
        <f aca="false">A102&amp;B102</f>
        <v>Florida Power &amp; Light Company96055188</v>
      </c>
      <c r="M102" s="0" t="str">
        <f aca="false">D102</f>
        <v>Enron North America Corp.</v>
      </c>
    </row>
    <row r="103" customFormat="false" ht="12.75" hidden="false" customHeight="false" outlineLevel="0" collapsed="false">
      <c r="A103" s="51" t="s">
        <v>146</v>
      </c>
      <c r="C103" s="52" t="s">
        <v>42</v>
      </c>
      <c r="F103" s="54" t="n">
        <v>68254</v>
      </c>
      <c r="I103" s="0" t="n">
        <f aca="false">VLOOKUP(A103,'US GAS Rankings'!$C$6:$H$232,6,FALSE())</f>
        <v>69</v>
      </c>
      <c r="J103" s="0" t="n">
        <f aca="false">VLOOKUP(A103,'US PWR Rankings'!$C$6:$H$126,6,FALSE())</f>
        <v>44</v>
      </c>
      <c r="L103" s="0" t="str">
        <f aca="false">A103&amp;B103</f>
        <v>FPL Energy Power Marketing, Inc.</v>
      </c>
      <c r="M103" s="0" t="n">
        <f aca="false">D103</f>
        <v>0</v>
      </c>
    </row>
    <row r="104" customFormat="false" ht="12.75" hidden="false" customHeight="false" outlineLevel="0" collapsed="false">
      <c r="A104" s="47" t="s">
        <v>114</v>
      </c>
      <c r="B104" s="48" t="n">
        <v>95001006</v>
      </c>
      <c r="C104" s="0" t="s">
        <v>27</v>
      </c>
      <c r="D104" s="49" t="s">
        <v>1572</v>
      </c>
      <c r="E104" s="48" t="n">
        <v>1305</v>
      </c>
      <c r="F104" s="48" t="n">
        <v>26313</v>
      </c>
      <c r="G104" s="50" t="s">
        <v>4023</v>
      </c>
      <c r="H104" s="55" t="n">
        <v>34526</v>
      </c>
      <c r="I104" s="0" t="n">
        <f aca="false">VLOOKUP(A104,'US GAS Rankings'!$C$6:$H$232,6,FALSE())</f>
        <v>45</v>
      </c>
      <c r="J104" s="0" t="e">
        <f aca="false">VLOOKUP(A104,'US PWR Rankings'!$C$6:$H$126,6,FALSE())</f>
        <v>#N/A</v>
      </c>
      <c r="L104" s="0" t="str">
        <f aca="false">A104&amp;B104</f>
        <v>Glencore Ltd.95001006</v>
      </c>
      <c r="M104" s="0" t="str">
        <f aca="false">D104</f>
        <v>Enron North America Corp.</v>
      </c>
    </row>
    <row r="105" customFormat="false" ht="12.75" hidden="false" customHeight="false" outlineLevel="0" collapsed="false">
      <c r="A105" s="51" t="s">
        <v>305</v>
      </c>
      <c r="C105" s="52" t="s">
        <v>42</v>
      </c>
      <c r="F105" s="54" t="n">
        <v>5444</v>
      </c>
      <c r="I105" s="0" t="n">
        <f aca="false">VLOOKUP(A105,'US GAS Rankings'!$C$6:$H$232,6,FALSE())</f>
        <v>203</v>
      </c>
      <c r="J105" s="0" t="e">
        <f aca="false">VLOOKUP(A105,'US PWR Rankings'!$C$6:$H$126,6,FALSE())</f>
        <v>#N/A</v>
      </c>
      <c r="L105" s="0" t="str">
        <f aca="false">A105&amp;B105</f>
        <v>Helmerich &amp; Payne Energy Services, Inc.</v>
      </c>
      <c r="M105" s="0" t="n">
        <f aca="false">D105</f>
        <v>0</v>
      </c>
    </row>
    <row r="106" customFormat="false" ht="12.75" hidden="false" customHeight="false" outlineLevel="0" collapsed="false">
      <c r="A106" s="51" t="s">
        <v>196</v>
      </c>
      <c r="C106" s="52" t="s">
        <v>42</v>
      </c>
      <c r="F106" s="54" t="n">
        <v>63597</v>
      </c>
      <c r="I106" s="0" t="n">
        <f aca="false">VLOOKUP(A106,'US GAS Rankings'!$C$6:$H$232,6,FALSE())</f>
        <v>106</v>
      </c>
      <c r="J106" s="0" t="e">
        <f aca="false">VLOOKUP(A106,'US PWR Rankings'!$C$6:$H$126,6,FALSE())</f>
        <v>#N/A</v>
      </c>
      <c r="L106" s="0" t="str">
        <f aca="false">A106&amp;B106</f>
        <v>Hess Energy Services Company, LLC</v>
      </c>
      <c r="M106" s="0" t="n">
        <f aca="false">D106</f>
        <v>0</v>
      </c>
    </row>
    <row r="107" customFormat="false" ht="12.75" hidden="false" customHeight="false" outlineLevel="0" collapsed="false">
      <c r="A107" s="47" t="s">
        <v>73</v>
      </c>
      <c r="B107" s="48" t="n">
        <v>96016620</v>
      </c>
      <c r="C107" s="0" t="s">
        <v>27</v>
      </c>
      <c r="D107" s="49" t="s">
        <v>1572</v>
      </c>
      <c r="E107" s="48" t="n">
        <v>1305</v>
      </c>
      <c r="F107" s="48" t="n">
        <v>55109</v>
      </c>
      <c r="G107" s="50" t="s">
        <v>4023</v>
      </c>
      <c r="H107" s="55" t="n">
        <v>35824</v>
      </c>
      <c r="I107" s="0" t="n">
        <f aca="false">VLOOKUP(A107,'US GAS Rankings'!$C$6:$H$232,6,FALSE())</f>
        <v>15</v>
      </c>
      <c r="J107" s="0" t="e">
        <f aca="false">VLOOKUP(A107,'US PWR Rankings'!$C$6:$H$126,6,FALSE())</f>
        <v>#N/A</v>
      </c>
      <c r="L107" s="0" t="str">
        <f aca="false">A107&amp;B107</f>
        <v>Hess Energy Trading Company LLC96016620</v>
      </c>
      <c r="M107" s="0" t="str">
        <f aca="false">D107</f>
        <v>Enron North America Corp.</v>
      </c>
    </row>
    <row r="108" customFormat="false" ht="12.75" hidden="false" customHeight="false" outlineLevel="0" collapsed="false">
      <c r="A108" s="51" t="s">
        <v>295</v>
      </c>
      <c r="C108" s="52" t="s">
        <v>42</v>
      </c>
      <c r="F108" s="54" t="n">
        <v>1709</v>
      </c>
      <c r="I108" s="0" t="n">
        <f aca="false">VLOOKUP(A108,'US GAS Rankings'!$C$6:$H$232,6,FALSE())</f>
        <v>196</v>
      </c>
      <c r="J108" s="0" t="e">
        <f aca="false">VLOOKUP(A108,'US PWR Rankings'!$C$6:$H$126,6,FALSE())</f>
        <v>#N/A</v>
      </c>
      <c r="L108" s="0" t="str">
        <f aca="false">A108&amp;B108</f>
        <v>Highland Energy Company</v>
      </c>
      <c r="M108" s="0" t="n">
        <f aca="false">D108</f>
        <v>0</v>
      </c>
    </row>
    <row r="109" customFormat="false" ht="12.75" hidden="false" customHeight="false" outlineLevel="0" collapsed="false">
      <c r="A109" s="47" t="s">
        <v>238</v>
      </c>
      <c r="B109" s="48" t="n">
        <v>96051537</v>
      </c>
      <c r="C109" s="0" t="s">
        <v>27</v>
      </c>
      <c r="D109" s="49" t="s">
        <v>1572</v>
      </c>
      <c r="E109" s="48" t="n">
        <v>1305</v>
      </c>
      <c r="F109" s="48" t="n">
        <v>66682</v>
      </c>
      <c r="G109" s="50" t="s">
        <v>4023</v>
      </c>
      <c r="H109" s="55" t="n">
        <v>36770</v>
      </c>
      <c r="I109" s="0" t="n">
        <f aca="false">VLOOKUP(A109,'US GAS Rankings'!$C$6:$H$232,6,FALSE())</f>
        <v>146</v>
      </c>
      <c r="J109" s="0" t="n">
        <f aca="false">VLOOKUP(A109,'US PWR Rankings'!$C$6:$H$126,6,FALSE())</f>
        <v>26</v>
      </c>
      <c r="L109" s="0" t="str">
        <f aca="false">A109&amp;B109</f>
        <v>HQ Energy Services (U.S.) Inc.96051537</v>
      </c>
      <c r="M109" s="0" t="str">
        <f aca="false">D109</f>
        <v>Enron North America Corp.</v>
      </c>
    </row>
    <row r="110" customFormat="false" ht="12.75" hidden="false" customHeight="false" outlineLevel="0" collapsed="false">
      <c r="A110" s="51" t="s">
        <v>285</v>
      </c>
      <c r="C110" s="52" t="s">
        <v>42</v>
      </c>
      <c r="F110" s="54" t="n">
        <v>11175</v>
      </c>
      <c r="I110" s="0" t="n">
        <f aca="false">VLOOKUP(A110,'US GAS Rankings'!$C$6:$H$232,6,FALSE())</f>
        <v>186</v>
      </c>
      <c r="J110" s="0" t="e">
        <f aca="false">VLOOKUP(A110,'US PWR Rankings'!$C$6:$H$126,6,FALSE())</f>
        <v>#N/A</v>
      </c>
      <c r="L110" s="0" t="str">
        <f aca="false">A110&amp;B110</f>
        <v>Hunt Oil Company</v>
      </c>
      <c r="M110" s="0" t="n">
        <f aca="false">D110</f>
        <v>0</v>
      </c>
    </row>
    <row r="111" customFormat="false" ht="12.75" hidden="false" customHeight="false" outlineLevel="0" collapsed="false">
      <c r="A111" s="47" t="s">
        <v>101</v>
      </c>
      <c r="B111" s="48" t="n">
        <v>96043410</v>
      </c>
      <c r="C111" s="0" t="s">
        <v>27</v>
      </c>
      <c r="D111" s="49" t="s">
        <v>1572</v>
      </c>
      <c r="E111" s="48" t="n">
        <v>1305</v>
      </c>
      <c r="F111" s="48" t="n">
        <v>65246</v>
      </c>
      <c r="G111" s="50" t="s">
        <v>4023</v>
      </c>
      <c r="H111" s="55" t="n">
        <v>36685</v>
      </c>
      <c r="I111" s="0" t="n">
        <f aca="false">VLOOKUP(A111,'US GAS Rankings'!$C$6:$H$232,6,FALSE())</f>
        <v>36</v>
      </c>
      <c r="J111" s="0" t="e">
        <f aca="false">VLOOKUP(A111,'US PWR Rankings'!$C$6:$H$126,6,FALSE())</f>
        <v>#N/A</v>
      </c>
      <c r="L111" s="0" t="str">
        <f aca="false">A111&amp;B111</f>
        <v>IDACORP Energy L.P.96043410</v>
      </c>
      <c r="M111" s="0" t="str">
        <f aca="false">D111</f>
        <v>Enron North America Corp.</v>
      </c>
    </row>
    <row r="112" customFormat="false" ht="12.75" hidden="false" customHeight="false" outlineLevel="0" collapsed="false">
      <c r="A112" s="51" t="s">
        <v>243</v>
      </c>
      <c r="C112" s="52" t="s">
        <v>42</v>
      </c>
      <c r="F112" s="54" t="n">
        <v>1799</v>
      </c>
      <c r="I112" s="0" t="n">
        <f aca="false">VLOOKUP(A112,'US GAS Rankings'!$C$6:$H$232,6,FALSE())</f>
        <v>151</v>
      </c>
      <c r="J112" s="0" t="e">
        <f aca="false">VLOOKUP(A112,'US PWR Rankings'!$C$6:$H$126,6,FALSE())</f>
        <v>#N/A</v>
      </c>
      <c r="L112" s="0" t="str">
        <f aca="false">A112&amp;B112</f>
        <v>IGI Resources, Inc.</v>
      </c>
      <c r="M112" s="0" t="n">
        <f aca="false">D112</f>
        <v>0</v>
      </c>
    </row>
    <row r="113" customFormat="false" ht="12.75" hidden="false" customHeight="false" outlineLevel="0" collapsed="false">
      <c r="A113" s="51" t="s">
        <v>283</v>
      </c>
      <c r="C113" s="52" t="s">
        <v>42</v>
      </c>
      <c r="F113" s="54" t="n">
        <v>56039</v>
      </c>
      <c r="I113" s="0" t="n">
        <f aca="false">VLOOKUP(A113,'US GAS Rankings'!$C$6:$H$232,6,FALSE())</f>
        <v>184</v>
      </c>
      <c r="J113" s="0" t="e">
        <f aca="false">VLOOKUP(A113,'US PWR Rankings'!$C$6:$H$126,6,FALSE())</f>
        <v>#N/A</v>
      </c>
      <c r="L113" s="0" t="str">
        <f aca="false">A113&amp;B113</f>
        <v>Infinite Energy, Inc.</v>
      </c>
      <c r="M113" s="0" t="n">
        <f aca="false">D113</f>
        <v>0</v>
      </c>
    </row>
    <row r="114" customFormat="false" ht="12.75" hidden="false" customHeight="false" outlineLevel="0" collapsed="false">
      <c r="A114" s="51" t="s">
        <v>307</v>
      </c>
      <c r="C114" s="52" t="s">
        <v>42</v>
      </c>
      <c r="F114" s="54" t="n">
        <v>118</v>
      </c>
      <c r="I114" s="0" t="n">
        <f aca="false">VLOOKUP(A114,'US GAS Rankings'!$C$6:$H$232,6,FALSE())</f>
        <v>205</v>
      </c>
      <c r="J114" s="0" t="e">
        <f aca="false">VLOOKUP(A114,'US PWR Rankings'!$C$6:$H$126,6,FALSE())</f>
        <v>#N/A</v>
      </c>
      <c r="L114" s="0" t="str">
        <f aca="false">A114&amp;B114</f>
        <v>Interstate Power Company</v>
      </c>
      <c r="M114" s="0" t="n">
        <f aca="false">D114</f>
        <v>0</v>
      </c>
    </row>
    <row r="115" customFormat="false" ht="12.75" hidden="false" customHeight="false" outlineLevel="0" collapsed="false">
      <c r="A115" s="47" t="s">
        <v>74</v>
      </c>
      <c r="B115" s="48" t="n">
        <v>96043931</v>
      </c>
      <c r="C115" s="0" t="s">
        <v>27</v>
      </c>
      <c r="D115" s="49" t="s">
        <v>1572</v>
      </c>
      <c r="E115" s="48" t="n">
        <v>1305</v>
      </c>
      <c r="F115" s="48" t="n">
        <v>120</v>
      </c>
      <c r="G115" s="50" t="s">
        <v>4023</v>
      </c>
      <c r="H115" s="55" t="n">
        <v>34560</v>
      </c>
      <c r="I115" s="0" t="n">
        <f aca="false">VLOOKUP(A115,'US GAS Rankings'!$C$6:$H$232,6,FALSE())</f>
        <v>16</v>
      </c>
      <c r="J115" s="0" t="e">
        <f aca="false">VLOOKUP(A115,'US PWR Rankings'!$C$6:$H$126,6,FALSE())</f>
        <v>#N/A</v>
      </c>
      <c r="L115" s="0" t="str">
        <f aca="false">A115&amp;B115</f>
        <v>J. Aron &amp; Company96043931</v>
      </c>
      <c r="M115" s="0" t="str">
        <f aca="false">D115</f>
        <v>Enron North America Corp.</v>
      </c>
    </row>
    <row r="116" customFormat="false" ht="12.75" hidden="false" customHeight="false" outlineLevel="0" collapsed="false">
      <c r="A116" s="47" t="s">
        <v>299</v>
      </c>
      <c r="B116" s="48" t="n">
        <v>96021719</v>
      </c>
      <c r="C116" s="0" t="s">
        <v>27</v>
      </c>
      <c r="D116" s="49" t="s">
        <v>1572</v>
      </c>
      <c r="E116" s="48" t="n">
        <v>1305</v>
      </c>
      <c r="F116" s="48" t="n">
        <v>1763</v>
      </c>
      <c r="G116" s="50" t="s">
        <v>4023</v>
      </c>
      <c r="H116" s="55" t="n">
        <v>36160</v>
      </c>
      <c r="I116" s="0" t="n">
        <f aca="false">VLOOKUP(A116,'US GAS Rankings'!$C$6:$H$232,6,FALSE())</f>
        <v>199</v>
      </c>
      <c r="J116" s="0" t="e">
        <f aca="false">VLOOKUP(A116,'US PWR Rankings'!$C$6:$H$126,6,FALSE())</f>
        <v>#N/A</v>
      </c>
      <c r="L116" s="0" t="str">
        <f aca="false">A116&amp;B116</f>
        <v>J. M. Huber Corporation96021719</v>
      </c>
      <c r="M116" s="0" t="str">
        <f aca="false">D116</f>
        <v>Enron North America Corp.</v>
      </c>
    </row>
    <row r="117" customFormat="false" ht="12.75" hidden="false" customHeight="false" outlineLevel="0" collapsed="false">
      <c r="A117" s="51" t="s">
        <v>247</v>
      </c>
      <c r="C117" s="52" t="s">
        <v>42</v>
      </c>
      <c r="F117" s="54" t="n">
        <v>1901</v>
      </c>
      <c r="I117" s="0" t="n">
        <f aca="false">VLOOKUP(A117,'US GAS Rankings'!$C$6:$H$232,6,FALSE())</f>
        <v>153</v>
      </c>
      <c r="J117" s="0" t="e">
        <f aca="false">VLOOKUP(A117,'US PWR Rankings'!$C$6:$H$126,6,FALSE())</f>
        <v>#N/A</v>
      </c>
      <c r="L117" s="0" t="str">
        <f aca="false">A117&amp;B117</f>
        <v>Kaztex Energy Management Inc.</v>
      </c>
      <c r="M117" s="0" t="n">
        <f aca="false">D117</f>
        <v>0</v>
      </c>
    </row>
    <row r="118" customFormat="false" ht="12.75" hidden="false" customHeight="false" outlineLevel="0" collapsed="false">
      <c r="A118" s="47" t="s">
        <v>154</v>
      </c>
      <c r="B118" s="48" t="n">
        <v>96043308</v>
      </c>
      <c r="C118" s="0" t="s">
        <v>27</v>
      </c>
      <c r="D118" s="49" t="s">
        <v>1572</v>
      </c>
      <c r="E118" s="48" t="n">
        <v>1305</v>
      </c>
      <c r="F118" s="48" t="n">
        <v>53619</v>
      </c>
      <c r="G118" s="50" t="s">
        <v>4026</v>
      </c>
      <c r="H118" s="55" t="n">
        <v>36705</v>
      </c>
      <c r="I118" s="0" t="n">
        <f aca="false">VLOOKUP(A118,'US GAS Rankings'!$C$6:$H$232,6,FALSE())</f>
        <v>76</v>
      </c>
      <c r="J118" s="0" t="e">
        <f aca="false">VLOOKUP(A118,'US PWR Rankings'!$C$6:$H$126,6,FALSE())</f>
        <v>#N/A</v>
      </c>
      <c r="L118" s="0" t="str">
        <f aca="false">A118&amp;B118</f>
        <v>Kerr-McGee Energy Services Corporation96043308</v>
      </c>
      <c r="M118" s="0" t="str">
        <f aca="false">D118</f>
        <v>Enron North America Corp.</v>
      </c>
    </row>
    <row r="119" customFormat="false" ht="12.75" hidden="false" customHeight="false" outlineLevel="0" collapsed="false">
      <c r="A119" s="51" t="s">
        <v>254</v>
      </c>
      <c r="C119" s="52" t="s">
        <v>42</v>
      </c>
      <c r="F119" s="54" t="n">
        <v>64449</v>
      </c>
      <c r="I119" s="0" t="n">
        <f aca="false">VLOOKUP(A119,'US GAS Rankings'!$C$6:$H$232,6,FALSE())</f>
        <v>158</v>
      </c>
      <c r="J119" s="0" t="e">
        <f aca="false">VLOOKUP(A119,'US PWR Rankings'!$C$6:$H$126,6,FALSE())</f>
        <v>#N/A</v>
      </c>
      <c r="L119" s="0" t="str">
        <f aca="false">A119&amp;B119</f>
        <v>KeySpan Gas East Corporation</v>
      </c>
      <c r="M119" s="0" t="n">
        <f aca="false">D119</f>
        <v>0</v>
      </c>
    </row>
    <row r="120" customFormat="false" ht="12.75" hidden="false" customHeight="false" outlineLevel="0" collapsed="false">
      <c r="A120" s="51" t="s">
        <v>274</v>
      </c>
      <c r="C120" s="52" t="s">
        <v>42</v>
      </c>
      <c r="F120" s="54" t="n">
        <v>54292</v>
      </c>
      <c r="I120" s="0" t="n">
        <f aca="false">VLOOKUP(A120,'US GAS Rankings'!$C$6:$H$232,6,FALSE())</f>
        <v>175</v>
      </c>
      <c r="J120" s="0" t="e">
        <f aca="false">VLOOKUP(A120,'US PWR Rankings'!$C$6:$H$126,6,FALSE())</f>
        <v>#N/A</v>
      </c>
      <c r="L120" s="0" t="str">
        <f aca="false">A120&amp;B120</f>
        <v>Kinder Morgan Texas Pipeline, L.P.</v>
      </c>
      <c r="M120" s="0" t="n">
        <f aca="false">D120</f>
        <v>0</v>
      </c>
    </row>
    <row r="121" customFormat="false" ht="12.75" hidden="false" customHeight="false" outlineLevel="0" collapsed="false">
      <c r="A121" s="47" t="s">
        <v>151</v>
      </c>
      <c r="B121" s="48" t="n">
        <v>96044811</v>
      </c>
      <c r="C121" s="0" t="s">
        <v>27</v>
      </c>
      <c r="D121" s="49" t="s">
        <v>1572</v>
      </c>
      <c r="E121" s="48" t="n">
        <v>1305</v>
      </c>
      <c r="F121" s="48" t="n">
        <v>246</v>
      </c>
      <c r="G121" s="50" t="s">
        <v>4023</v>
      </c>
      <c r="H121" s="55" t="n">
        <v>36644</v>
      </c>
      <c r="I121" s="0" t="n">
        <f aca="false">VLOOKUP(A121,'US GAS Rankings'!$C$6:$H$232,6,FALSE())</f>
        <v>74</v>
      </c>
      <c r="J121" s="0" t="e">
        <f aca="false">VLOOKUP(A121,'US PWR Rankings'!$C$6:$H$126,6,FALSE())</f>
        <v>#N/A</v>
      </c>
      <c r="L121" s="0" t="str">
        <f aca="false">A121&amp;B121</f>
        <v>Kinder Morgan, Inc.96044811</v>
      </c>
      <c r="M121" s="0" t="str">
        <f aca="false">D121</f>
        <v>Enron North America Corp.</v>
      </c>
    </row>
    <row r="122" customFormat="false" ht="12.75" hidden="false" customHeight="false" outlineLevel="0" collapsed="false">
      <c r="A122" s="51" t="s">
        <v>230</v>
      </c>
      <c r="C122" s="52" t="s">
        <v>42</v>
      </c>
      <c r="F122" s="54" t="n">
        <v>58669</v>
      </c>
      <c r="I122" s="0" t="n">
        <f aca="false">VLOOKUP(A122,'US GAS Rankings'!$C$6:$H$232,6,FALSE())</f>
        <v>138</v>
      </c>
      <c r="J122" s="0" t="e">
        <f aca="false">VLOOKUP(A122,'US PWR Rankings'!$C$6:$H$126,6,FALSE())</f>
        <v>#N/A</v>
      </c>
      <c r="L122" s="0" t="str">
        <f aca="false">A122&amp;B122</f>
        <v>Koch Midstream Services Company</v>
      </c>
      <c r="M122" s="0" t="n">
        <f aca="false">D122</f>
        <v>0</v>
      </c>
    </row>
    <row r="123" customFormat="false" ht="12.75" hidden="false" customHeight="false" outlineLevel="0" collapsed="false">
      <c r="A123" s="51" t="s">
        <v>220</v>
      </c>
      <c r="C123" s="52" t="s">
        <v>42</v>
      </c>
      <c r="F123" s="54" t="n">
        <v>97779</v>
      </c>
      <c r="I123" s="0" t="n">
        <f aca="false">VLOOKUP(A123,'US GAS Rankings'!$C$6:$H$232,6,FALSE())</f>
        <v>130</v>
      </c>
      <c r="J123" s="0" t="e">
        <f aca="false">VLOOKUP(A123,'US PWR Rankings'!$C$6:$H$126,6,FALSE())</f>
        <v>#N/A</v>
      </c>
      <c r="L123" s="0" t="str">
        <f aca="false">A123&amp;B123</f>
        <v>Koch Midstream Services Company, LLC</v>
      </c>
      <c r="M123" s="0" t="n">
        <f aca="false">D123</f>
        <v>0</v>
      </c>
    </row>
    <row r="124" customFormat="false" ht="12.75" hidden="false" customHeight="false" outlineLevel="0" collapsed="false">
      <c r="A124" s="51" t="s">
        <v>337</v>
      </c>
      <c r="C124" s="52" t="s">
        <v>42</v>
      </c>
      <c r="F124" s="54" t="n">
        <v>5310</v>
      </c>
      <c r="I124" s="0" t="n">
        <f aca="false">VLOOKUP(A124,'US GAS Rankings'!$C$6:$H$232,6,FALSE())</f>
        <v>227</v>
      </c>
      <c r="J124" s="0" t="e">
        <f aca="false">VLOOKUP(A124,'US PWR Rankings'!$C$6:$H$126,6,FALSE())</f>
        <v>#N/A</v>
      </c>
      <c r="L124" s="0" t="str">
        <f aca="false">A124&amp;B124</f>
        <v>Lakeland, City Of</v>
      </c>
      <c r="M124" s="0" t="n">
        <f aca="false">D124</f>
        <v>0</v>
      </c>
    </row>
    <row r="125" customFormat="false" ht="12.75" hidden="false" customHeight="false" outlineLevel="0" collapsed="false">
      <c r="A125" s="47" t="s">
        <v>322</v>
      </c>
      <c r="B125" s="48" t="n">
        <v>96000104</v>
      </c>
      <c r="C125" s="0" t="s">
        <v>46</v>
      </c>
      <c r="D125" s="49" t="s">
        <v>1572</v>
      </c>
      <c r="E125" s="48" t="n">
        <v>1305</v>
      </c>
      <c r="F125" s="48" t="n">
        <v>58177</v>
      </c>
      <c r="G125" s="50" t="s">
        <v>4023</v>
      </c>
      <c r="H125" s="55" t="n">
        <v>34915</v>
      </c>
      <c r="I125" s="0" t="n">
        <f aca="false">VLOOKUP(A125,'US GAS Rankings'!$C$6:$H$232,6,FALSE())</f>
        <v>217</v>
      </c>
      <c r="J125" s="0" t="n">
        <f aca="false">VLOOKUP(A125,'US PWR Rankings'!$C$6:$H$126,6,FALSE())</f>
        <v>58</v>
      </c>
      <c r="L125" s="0" t="str">
        <f aca="false">A125&amp;B125</f>
        <v>LG&amp;E Energy Marketing Inc.96000104</v>
      </c>
      <c r="M125" s="0" t="str">
        <f aca="false">D125</f>
        <v>Enron North America Corp.</v>
      </c>
    </row>
    <row r="126" customFormat="false" ht="12.75" hidden="false" customHeight="false" outlineLevel="0" collapsed="false">
      <c r="A126" s="47" t="s">
        <v>115</v>
      </c>
      <c r="B126" s="48" t="n">
        <v>96019633</v>
      </c>
      <c r="C126" s="0" t="s">
        <v>27</v>
      </c>
      <c r="D126" s="49" t="s">
        <v>1572</v>
      </c>
      <c r="E126" s="48" t="n">
        <v>1305</v>
      </c>
      <c r="F126" s="48" t="n">
        <v>278</v>
      </c>
      <c r="G126" s="50" t="s">
        <v>4023</v>
      </c>
      <c r="H126" s="55" t="n">
        <v>33604</v>
      </c>
      <c r="I126" s="0" t="n">
        <f aca="false">VLOOKUP(A126,'US GAS Rankings'!$C$6:$H$232,6,FALSE())</f>
        <v>46</v>
      </c>
      <c r="J126" s="0" t="e">
        <f aca="false">VLOOKUP(A126,'US PWR Rankings'!$C$6:$H$126,6,FALSE())</f>
        <v>#N/A</v>
      </c>
      <c r="L126" s="0" t="str">
        <f aca="false">A126&amp;B126</f>
        <v>Louis Dreyfus Corporation96019633</v>
      </c>
      <c r="M126" s="0" t="str">
        <f aca="false">D126</f>
        <v>Enron North America Corp.</v>
      </c>
    </row>
    <row r="127" customFormat="false" ht="12.75" hidden="false" customHeight="false" outlineLevel="0" collapsed="false">
      <c r="A127" s="51" t="s">
        <v>184</v>
      </c>
      <c r="C127" s="52" t="s">
        <v>42</v>
      </c>
      <c r="F127" s="54" t="n">
        <v>2094</v>
      </c>
      <c r="I127" s="0" t="n">
        <f aca="false">VLOOKUP(A127,'US GAS Rankings'!$C$6:$H$232,6,FALSE())</f>
        <v>97</v>
      </c>
      <c r="J127" s="0" t="e">
        <f aca="false">VLOOKUP(A127,'US PWR Rankings'!$C$6:$H$126,6,FALSE())</f>
        <v>#N/A</v>
      </c>
      <c r="L127" s="0" t="str">
        <f aca="false">A127&amp;B127</f>
        <v>Marathon Oil Company</v>
      </c>
      <c r="M127" s="0" t="n">
        <f aca="false">D127</f>
        <v>0</v>
      </c>
    </row>
    <row r="128" customFormat="false" ht="12.75" hidden="false" customHeight="false" outlineLevel="0" collapsed="false">
      <c r="A128" s="47" t="s">
        <v>312</v>
      </c>
      <c r="B128" s="48" t="n">
        <v>96057698</v>
      </c>
      <c r="C128" s="0" t="s">
        <v>27</v>
      </c>
      <c r="D128" s="49" t="s">
        <v>1572</v>
      </c>
      <c r="E128" s="48" t="n">
        <v>1305</v>
      </c>
      <c r="F128" s="48" t="n">
        <v>51880</v>
      </c>
      <c r="G128" s="50" t="s">
        <v>4023</v>
      </c>
      <c r="H128" s="55" t="n">
        <v>36706</v>
      </c>
      <c r="I128" s="0" t="n">
        <f aca="false">VLOOKUP(A128,'US GAS Rankings'!$C$6:$H$232,6,FALSE())</f>
        <v>210</v>
      </c>
      <c r="J128" s="0" t="e">
        <f aca="false">VLOOKUP(A128,'US PWR Rankings'!$C$6:$H$126,6,FALSE())</f>
        <v>#N/A</v>
      </c>
      <c r="L128" s="0" t="str">
        <f aca="false">A128&amp;B128</f>
        <v>MarkWest Hydrocarbon, Inc.96057698</v>
      </c>
      <c r="M128" s="0" t="str">
        <f aca="false">D128</f>
        <v>Enron North America Corp.</v>
      </c>
    </row>
    <row r="129" customFormat="false" ht="12.75" hidden="false" customHeight="false" outlineLevel="0" collapsed="false">
      <c r="A129" s="51" t="s">
        <v>327</v>
      </c>
      <c r="C129" s="52" t="s">
        <v>42</v>
      </c>
      <c r="F129" s="54" t="n">
        <v>36857</v>
      </c>
      <c r="I129" s="0" t="n">
        <f aca="false">VLOOKUP(A129,'US GAS Rankings'!$C$6:$H$232,6,FALSE())</f>
        <v>222</v>
      </c>
      <c r="J129" s="0" t="e">
        <f aca="false">VLOOKUP(A129,'US PWR Rankings'!$C$6:$H$126,6,FALSE())</f>
        <v>#N/A</v>
      </c>
      <c r="L129" s="0" t="str">
        <f aca="false">A129&amp;B129</f>
        <v>Memphis Light, Gas, and Water Division</v>
      </c>
      <c r="M129" s="0" t="n">
        <f aca="false">D129</f>
        <v>0</v>
      </c>
    </row>
    <row r="130" customFormat="false" ht="12.75" hidden="false" customHeight="false" outlineLevel="0" collapsed="false">
      <c r="A130" s="51" t="s">
        <v>336</v>
      </c>
      <c r="C130" s="52" t="s">
        <v>42</v>
      </c>
      <c r="F130" s="54" t="n">
        <v>2160</v>
      </c>
      <c r="I130" s="0" t="n">
        <f aca="false">VLOOKUP(A130,'US GAS Rankings'!$C$6:$H$232,6,FALSE())</f>
        <v>226</v>
      </c>
      <c r="J130" s="0" t="e">
        <f aca="false">VLOOKUP(A130,'US PWR Rankings'!$C$6:$H$126,6,FALSE())</f>
        <v>#N/A</v>
      </c>
      <c r="L130" s="0" t="str">
        <f aca="false">A130&amp;B130</f>
        <v>Metropolitan Utilities District</v>
      </c>
      <c r="M130" s="0" t="n">
        <f aca="false">D130</f>
        <v>0</v>
      </c>
    </row>
    <row r="131" customFormat="false" ht="12.75" hidden="false" customHeight="false" outlineLevel="0" collapsed="false">
      <c r="A131" s="51" t="s">
        <v>219</v>
      </c>
      <c r="C131" s="52" t="s">
        <v>42</v>
      </c>
      <c r="F131" s="54" t="n">
        <v>2162</v>
      </c>
      <c r="I131" s="0" t="n">
        <f aca="false">VLOOKUP(A131,'US GAS Rankings'!$C$6:$H$232,6,FALSE())</f>
        <v>129</v>
      </c>
      <c r="J131" s="0" t="e">
        <f aca="false">VLOOKUP(A131,'US PWR Rankings'!$C$6:$H$126,6,FALSE())</f>
        <v>#N/A</v>
      </c>
      <c r="L131" s="0" t="str">
        <f aca="false">A131&amp;B131</f>
        <v>Miami Valley Resources Inc.</v>
      </c>
      <c r="M131" s="0" t="n">
        <f aca="false">D131</f>
        <v>0</v>
      </c>
    </row>
    <row r="132" customFormat="false" ht="12.75" hidden="false" customHeight="false" outlineLevel="0" collapsed="false">
      <c r="A132" s="47" t="s">
        <v>139</v>
      </c>
      <c r="B132" s="48" t="n">
        <v>96004750</v>
      </c>
      <c r="C132" s="0" t="s">
        <v>46</v>
      </c>
      <c r="D132" s="49" t="s">
        <v>1572</v>
      </c>
      <c r="E132" s="48" t="n">
        <v>1305</v>
      </c>
      <c r="F132" s="48" t="n">
        <v>45492</v>
      </c>
      <c r="G132" s="50" t="s">
        <v>4023</v>
      </c>
      <c r="H132" s="55" t="n">
        <v>35394</v>
      </c>
      <c r="I132" s="0" t="n">
        <f aca="false">VLOOKUP(A132,'US GAS Rankings'!$C$6:$H$232,6,FALSE())</f>
        <v>64</v>
      </c>
      <c r="J132" s="0" t="n">
        <f aca="false">VLOOKUP(A132,'US PWR Rankings'!$C$6:$H$126,6,FALSE())</f>
        <v>64</v>
      </c>
      <c r="L132" s="0" t="str">
        <f aca="false">A132&amp;B132</f>
        <v>MidAmerican Energy Company96004750</v>
      </c>
      <c r="M132" s="0" t="str">
        <f aca="false">D132</f>
        <v>Enron North America Corp.</v>
      </c>
    </row>
    <row r="133" customFormat="false" ht="12.75" hidden="false" customHeight="false" outlineLevel="0" collapsed="false">
      <c r="A133" s="51" t="s">
        <v>241</v>
      </c>
      <c r="C133" s="52" t="s">
        <v>42</v>
      </c>
      <c r="F133" s="54" t="n">
        <v>2181</v>
      </c>
      <c r="I133" s="0" t="n">
        <f aca="false">VLOOKUP(A133,'US GAS Rankings'!$C$6:$H$232,6,FALSE())</f>
        <v>149</v>
      </c>
      <c r="J133" s="0" t="e">
        <f aca="false">VLOOKUP(A133,'US PWR Rankings'!$C$6:$H$126,6,FALSE())</f>
        <v>#N/A</v>
      </c>
      <c r="L133" s="0" t="str">
        <f aca="false">A133&amp;B133</f>
        <v>Midland Cogeneration Venture Limited Partnership</v>
      </c>
      <c r="M133" s="0" t="n">
        <f aca="false">D133</f>
        <v>0</v>
      </c>
    </row>
    <row r="134" customFormat="false" ht="12.75" hidden="false" customHeight="false" outlineLevel="0" collapsed="false">
      <c r="A134" s="47" t="s">
        <v>100</v>
      </c>
      <c r="B134" s="48" t="n">
        <v>96052169</v>
      </c>
      <c r="C134" s="0" t="s">
        <v>27</v>
      </c>
      <c r="D134" s="49" t="s">
        <v>1572</v>
      </c>
      <c r="E134" s="48" t="n">
        <v>1305</v>
      </c>
      <c r="F134" s="48" t="n">
        <v>49333</v>
      </c>
      <c r="G134" s="50" t="s">
        <v>4023</v>
      </c>
      <c r="H134" s="55" t="n">
        <v>36557</v>
      </c>
      <c r="I134" s="0" t="n">
        <f aca="false">VLOOKUP(A134,'US GAS Rankings'!$C$6:$H$232,6,FALSE())</f>
        <v>35</v>
      </c>
      <c r="J134" s="0" t="e">
        <f aca="false">VLOOKUP(A134,'US PWR Rankings'!$C$6:$H$126,6,FALSE())</f>
        <v>#N/A</v>
      </c>
      <c r="L134" s="0" t="str">
        <f aca="false">A134&amp;B134</f>
        <v>Mieco Inc.96052169</v>
      </c>
      <c r="M134" s="0" t="str">
        <f aca="false">D134</f>
        <v>Enron North America Corp.</v>
      </c>
    </row>
    <row r="135" customFormat="false" ht="12.75" hidden="false" customHeight="false" outlineLevel="0" collapsed="false">
      <c r="A135" s="47" t="s">
        <v>63</v>
      </c>
      <c r="B135" s="48" t="n">
        <v>95000281</v>
      </c>
      <c r="C135" s="0" t="s">
        <v>64</v>
      </c>
      <c r="D135" s="49" t="s">
        <v>1572</v>
      </c>
      <c r="E135" s="48" t="n">
        <v>1305</v>
      </c>
      <c r="F135" s="48" t="n">
        <v>56264</v>
      </c>
      <c r="G135" s="50" t="s">
        <v>4023</v>
      </c>
      <c r="H135" s="55" t="n">
        <v>34486</v>
      </c>
      <c r="I135" s="0" t="n">
        <f aca="false">VLOOKUP(A135,'US GAS Rankings'!$C$6:$H$232,6,FALSE())</f>
        <v>9</v>
      </c>
      <c r="J135" s="0" t="n">
        <f aca="false">VLOOKUP(A135,'US PWR Rankings'!$C$6:$H$126,6,FALSE())</f>
        <v>7</v>
      </c>
      <c r="L135" s="0" t="str">
        <f aca="false">A135&amp;B135</f>
        <v>Mirant Americas Energy Marketing, L.P.95000281</v>
      </c>
      <c r="M135" s="0" t="str">
        <f aca="false">D135</f>
        <v>Enron North America Corp.</v>
      </c>
    </row>
    <row r="136" customFormat="false" ht="12.75" hidden="false" customHeight="false" outlineLevel="0" collapsed="false">
      <c r="A136" s="51" t="s">
        <v>209</v>
      </c>
      <c r="C136" s="52" t="s">
        <v>42</v>
      </c>
      <c r="F136" s="54" t="n">
        <v>58058</v>
      </c>
      <c r="I136" s="0" t="n">
        <f aca="false">VLOOKUP(A136,'US GAS Rankings'!$C$6:$H$232,6,FALSE())</f>
        <v>119</v>
      </c>
      <c r="J136" s="0" t="e">
        <f aca="false">VLOOKUP(A136,'US PWR Rankings'!$C$6:$H$126,6,FALSE())</f>
        <v>#N/A</v>
      </c>
      <c r="L136" s="0" t="str">
        <f aca="false">A136&amp;B136</f>
        <v>Mitchell Gas Services L.P.</v>
      </c>
      <c r="M136" s="0" t="n">
        <f aca="false">D136</f>
        <v>0</v>
      </c>
    </row>
    <row r="137" customFormat="false" ht="12.75" hidden="false" customHeight="false" outlineLevel="0" collapsed="false">
      <c r="A137" s="47" t="s">
        <v>96</v>
      </c>
      <c r="B137" s="48" t="n">
        <v>95000191</v>
      </c>
      <c r="C137" s="0" t="s">
        <v>61</v>
      </c>
      <c r="D137" s="49" t="s">
        <v>1572</v>
      </c>
      <c r="E137" s="48" t="n">
        <v>1305</v>
      </c>
      <c r="F137" s="48" t="n">
        <v>9409</v>
      </c>
      <c r="G137" s="50" t="s">
        <v>4023</v>
      </c>
      <c r="H137" s="55" t="n">
        <v>33771</v>
      </c>
      <c r="I137" s="0" t="n">
        <f aca="false">VLOOKUP(A137,'US GAS Rankings'!$C$6:$H$232,6,FALSE())</f>
        <v>31</v>
      </c>
      <c r="J137" s="0" t="n">
        <f aca="false">VLOOKUP(A137,'US PWR Rankings'!$C$6:$H$126,6,FALSE())</f>
        <v>14</v>
      </c>
      <c r="L137" s="0" t="str">
        <f aca="false">A137&amp;B137</f>
        <v>Morgan Stanley Capital Group Inc.95000191</v>
      </c>
      <c r="M137" s="0" t="str">
        <f aca="false">D137</f>
        <v>Enron North America Corp.</v>
      </c>
    </row>
    <row r="138" customFormat="false" ht="12.75" hidden="false" customHeight="false" outlineLevel="0" collapsed="false">
      <c r="A138" s="51" t="s">
        <v>293</v>
      </c>
      <c r="C138" s="52" t="s">
        <v>42</v>
      </c>
      <c r="F138" s="54" t="n">
        <v>53782</v>
      </c>
      <c r="I138" s="0" t="n">
        <f aca="false">VLOOKUP(A138,'US GAS Rankings'!$C$6:$H$232,6,FALSE())</f>
        <v>194</v>
      </c>
      <c r="J138" s="0" t="e">
        <f aca="false">VLOOKUP(A138,'US PWR Rankings'!$C$6:$H$126,6,FALSE())</f>
        <v>#N/A</v>
      </c>
      <c r="L138" s="0" t="str">
        <f aca="false">A138&amp;B138</f>
        <v>National Energy &amp; Trade, L.L.C.</v>
      </c>
      <c r="M138" s="0" t="n">
        <f aca="false">D138</f>
        <v>0</v>
      </c>
    </row>
    <row r="139" customFormat="false" ht="12.75" hidden="false" customHeight="false" outlineLevel="0" collapsed="false">
      <c r="A139" s="51" t="s">
        <v>284</v>
      </c>
      <c r="C139" s="52" t="s">
        <v>42</v>
      </c>
      <c r="F139" s="54" t="n">
        <v>2289</v>
      </c>
      <c r="I139" s="0" t="n">
        <f aca="false">VLOOKUP(A139,'US GAS Rankings'!$C$6:$H$232,6,FALSE())</f>
        <v>185</v>
      </c>
      <c r="J139" s="0" t="e">
        <f aca="false">VLOOKUP(A139,'US PWR Rankings'!$C$6:$H$126,6,FALSE())</f>
        <v>#N/A</v>
      </c>
      <c r="L139" s="0" t="str">
        <f aca="false">A139&amp;B139</f>
        <v>National Fuel Gas Distribution Corporation</v>
      </c>
      <c r="M139" s="0" t="n">
        <f aca="false">D139</f>
        <v>0</v>
      </c>
    </row>
    <row r="140" customFormat="false" ht="12.75" hidden="false" customHeight="false" outlineLevel="0" collapsed="false">
      <c r="A140" s="51" t="s">
        <v>207</v>
      </c>
      <c r="C140" s="52" t="s">
        <v>42</v>
      </c>
      <c r="F140" s="54" t="n">
        <v>2331</v>
      </c>
      <c r="I140" s="0" t="n">
        <f aca="false">VLOOKUP(A140,'US GAS Rankings'!$C$6:$H$232,6,FALSE())</f>
        <v>117</v>
      </c>
      <c r="J140" s="0" t="e">
        <f aca="false">VLOOKUP(A140,'US PWR Rankings'!$C$6:$H$126,6,FALSE())</f>
        <v>#N/A</v>
      </c>
      <c r="L140" s="0" t="str">
        <f aca="false">A140&amp;B140</f>
        <v>New Jersey Natural Gas Company</v>
      </c>
      <c r="M140" s="0" t="n">
        <f aca="false">D140</f>
        <v>0</v>
      </c>
    </row>
    <row r="141" customFormat="false" ht="12.75" hidden="false" customHeight="false" outlineLevel="0" collapsed="false">
      <c r="A141" s="47" t="s">
        <v>125</v>
      </c>
      <c r="B141" s="48" t="n">
        <v>96034867</v>
      </c>
      <c r="C141" s="0" t="s">
        <v>27</v>
      </c>
      <c r="D141" s="49" t="s">
        <v>1572</v>
      </c>
      <c r="E141" s="48" t="n">
        <v>1305</v>
      </c>
      <c r="F141" s="48" t="n">
        <v>57251</v>
      </c>
      <c r="G141" s="50" t="s">
        <v>4023</v>
      </c>
      <c r="H141" s="55" t="n">
        <v>36116</v>
      </c>
      <c r="I141" s="0" t="n">
        <f aca="false">VLOOKUP(A141,'US GAS Rankings'!$C$6:$H$232,6,FALSE())</f>
        <v>54</v>
      </c>
      <c r="J141" s="0" t="e">
        <f aca="false">VLOOKUP(A141,'US PWR Rankings'!$C$6:$H$126,6,FALSE())</f>
        <v>#N/A</v>
      </c>
      <c r="L141" s="0" t="str">
        <f aca="false">A141&amp;B141</f>
        <v>Nexen Marketing96034867</v>
      </c>
      <c r="M141" s="0" t="str">
        <f aca="false">D141</f>
        <v>Enron North America Corp.</v>
      </c>
    </row>
    <row r="142" customFormat="false" ht="12.75" hidden="false" customHeight="false" outlineLevel="0" collapsed="false">
      <c r="A142" s="51" t="s">
        <v>263</v>
      </c>
      <c r="C142" s="52" t="s">
        <v>42</v>
      </c>
      <c r="F142" s="54" t="n">
        <v>86886</v>
      </c>
      <c r="I142" s="0" t="n">
        <f aca="false">VLOOKUP(A142,'US GAS Rankings'!$C$6:$H$232,6,FALSE())</f>
        <v>167</v>
      </c>
      <c r="J142" s="0" t="e">
        <f aca="false">VLOOKUP(A142,'US PWR Rankings'!$C$6:$H$126,6,FALSE())</f>
        <v>#N/A</v>
      </c>
      <c r="L142" s="0" t="str">
        <f aca="false">A142&amp;B142</f>
        <v>NG Energy Trading, L.L.C.</v>
      </c>
      <c r="M142" s="0" t="n">
        <f aca="false">D142</f>
        <v>0</v>
      </c>
    </row>
    <row r="143" customFormat="false" ht="12.75" hidden="false" customHeight="false" outlineLevel="0" collapsed="false">
      <c r="A143" s="47" t="s">
        <v>189</v>
      </c>
      <c r="B143" s="48" t="n">
        <v>96017418</v>
      </c>
      <c r="C143" s="0" t="s">
        <v>129</v>
      </c>
      <c r="D143" s="49" t="s">
        <v>1572</v>
      </c>
      <c r="E143" s="48" t="n">
        <v>1305</v>
      </c>
      <c r="F143" s="48" t="n">
        <v>57700</v>
      </c>
      <c r="G143" s="50" t="s">
        <v>4023</v>
      </c>
      <c r="H143" s="55" t="n">
        <v>35704</v>
      </c>
      <c r="I143" s="0" t="n">
        <f aca="false">VLOOKUP(A143,'US GAS Rankings'!$C$6:$H$232,6,FALSE())</f>
        <v>100</v>
      </c>
      <c r="J143" s="0" t="e">
        <f aca="false">VLOOKUP(A143,'US PWR Rankings'!$C$6:$H$126,6,FALSE())</f>
        <v>#N/A</v>
      </c>
      <c r="L143" s="0" t="str">
        <f aca="false">A143&amp;B143</f>
        <v>NGTS LLC96017418</v>
      </c>
      <c r="M143" s="0" t="str">
        <f aca="false">D143</f>
        <v>Enron North America Corp.</v>
      </c>
    </row>
    <row r="144" customFormat="false" ht="12.75" hidden="false" customHeight="false" outlineLevel="0" collapsed="false">
      <c r="A144" s="51" t="s">
        <v>303</v>
      </c>
      <c r="C144" s="52" t="s">
        <v>42</v>
      </c>
      <c r="F144" s="54" t="n">
        <v>62604</v>
      </c>
      <c r="I144" s="0" t="n">
        <f aca="false">VLOOKUP(A144,'US GAS Rankings'!$C$6:$H$232,6,FALSE())</f>
        <v>202</v>
      </c>
      <c r="J144" s="0" t="n">
        <f aca="false">VLOOKUP(A144,'US PWR Rankings'!$C$6:$H$126,6,FALSE())</f>
        <v>114</v>
      </c>
      <c r="L144" s="0" t="str">
        <f aca="false">A144&amp;B144</f>
        <v>Niagara Mohawk Energy Marketing, Inc.</v>
      </c>
      <c r="M144" s="0" t="n">
        <f aca="false">D144</f>
        <v>0</v>
      </c>
    </row>
    <row r="145" customFormat="false" ht="12.75" hidden="false" customHeight="false" outlineLevel="0" collapsed="false">
      <c r="A145" s="47" t="s">
        <v>208</v>
      </c>
      <c r="B145" s="48" t="n">
        <v>96031284</v>
      </c>
      <c r="C145" s="0" t="s">
        <v>104</v>
      </c>
      <c r="D145" s="49" t="s">
        <v>1572</v>
      </c>
      <c r="E145" s="48" t="n">
        <v>1305</v>
      </c>
      <c r="F145" s="48" t="n">
        <v>65668</v>
      </c>
      <c r="G145" s="50" t="s">
        <v>4024</v>
      </c>
      <c r="H145" s="55" t="n">
        <v>36557</v>
      </c>
      <c r="I145" s="0" t="n">
        <f aca="false">VLOOKUP(A145,'US GAS Rankings'!$C$6:$H$232,6,FALSE())</f>
        <v>118</v>
      </c>
      <c r="J145" s="0" t="e">
        <f aca="false">VLOOKUP(A145,'US PWR Rankings'!$C$6:$H$126,6,FALSE())</f>
        <v>#N/A</v>
      </c>
      <c r="L145" s="0" t="str">
        <f aca="false">A145&amp;B145</f>
        <v>Nicor Enerchange, LLC96031284</v>
      </c>
      <c r="M145" s="0" t="str">
        <f aca="false">D145</f>
        <v>Enron North America Corp.</v>
      </c>
    </row>
    <row r="146" customFormat="false" ht="12.75" hidden="false" customHeight="false" outlineLevel="0" collapsed="false">
      <c r="A146" s="47" t="s">
        <v>179</v>
      </c>
      <c r="B146" s="48" t="n">
        <v>96045659</v>
      </c>
      <c r="C146" s="0" t="s">
        <v>27</v>
      </c>
      <c r="D146" s="49" t="s">
        <v>1572</v>
      </c>
      <c r="E146" s="48" t="n">
        <v>1305</v>
      </c>
      <c r="F146" s="48" t="n">
        <v>61057</v>
      </c>
      <c r="G146" s="50" t="s">
        <v>4023</v>
      </c>
      <c r="H146" s="55" t="n">
        <v>36739</v>
      </c>
      <c r="I146" s="0" t="n">
        <f aca="false">VLOOKUP(A146,'US GAS Rankings'!$C$6:$H$232,6,FALSE())</f>
        <v>93</v>
      </c>
      <c r="J146" s="0" t="e">
        <f aca="false">VLOOKUP(A146,'US PWR Rankings'!$C$6:$H$126,6,FALSE())</f>
        <v>#N/A</v>
      </c>
      <c r="L146" s="0" t="str">
        <f aca="false">A146&amp;B146</f>
        <v>Nicor Gas Company96045659</v>
      </c>
      <c r="M146" s="0" t="str">
        <f aca="false">D146</f>
        <v>Enron North America Corp.</v>
      </c>
    </row>
    <row r="147" customFormat="false" ht="12.75" hidden="false" customHeight="false" outlineLevel="0" collapsed="false">
      <c r="A147" s="51" t="s">
        <v>166</v>
      </c>
      <c r="C147" s="52" t="s">
        <v>42</v>
      </c>
      <c r="F147" s="54" t="n">
        <v>64141</v>
      </c>
      <c r="I147" s="0" t="n">
        <f aca="false">VLOOKUP(A147,'US GAS Rankings'!$C$6:$H$232,6,FALSE())</f>
        <v>86</v>
      </c>
      <c r="J147" s="0" t="e">
        <f aca="false">VLOOKUP(A147,'US PWR Rankings'!$C$6:$H$126,6,FALSE())</f>
        <v>#N/A</v>
      </c>
      <c r="L147" s="0" t="str">
        <f aca="false">A147&amp;B147</f>
        <v>NJR Energy Services Company</v>
      </c>
      <c r="M147" s="0" t="n">
        <f aca="false">D147</f>
        <v>0</v>
      </c>
    </row>
    <row r="148" customFormat="false" ht="12.75" hidden="false" customHeight="false" outlineLevel="0" collapsed="false">
      <c r="A148" s="47" t="s">
        <v>149</v>
      </c>
      <c r="B148" s="48" t="n">
        <v>96016637</v>
      </c>
      <c r="C148" s="0" t="s">
        <v>27</v>
      </c>
      <c r="D148" s="49" t="s">
        <v>1572</v>
      </c>
      <c r="E148" s="48" t="n">
        <v>1305</v>
      </c>
      <c r="F148" s="48" t="n">
        <v>155</v>
      </c>
      <c r="G148" s="50" t="s">
        <v>4023</v>
      </c>
      <c r="H148" s="55" t="n">
        <v>35801</v>
      </c>
      <c r="I148" s="0" t="n">
        <f aca="false">VLOOKUP(A148,'US GAS Rankings'!$C$6:$H$232,6,FALSE())</f>
        <v>72</v>
      </c>
      <c r="J148" s="0" t="e">
        <f aca="false">VLOOKUP(A148,'US PWR Rankings'!$C$6:$H$126,6,FALSE())</f>
        <v>#N/A</v>
      </c>
      <c r="L148" s="0" t="str">
        <f aca="false">A148&amp;B148</f>
        <v>Noble Gas Marketing Inc.96016637</v>
      </c>
      <c r="M148" s="0" t="str">
        <f aca="false">D148</f>
        <v>Enron North America Corp.</v>
      </c>
    </row>
    <row r="149" customFormat="false" ht="12.75" hidden="false" customHeight="false" outlineLevel="0" collapsed="false">
      <c r="A149" s="51" t="s">
        <v>329</v>
      </c>
      <c r="C149" s="52" t="s">
        <v>42</v>
      </c>
      <c r="F149" s="54" t="n">
        <v>154</v>
      </c>
      <c r="I149" s="0" t="n">
        <f aca="false">VLOOKUP(A149,'US GAS Rankings'!$C$6:$H$232,6,FALSE())</f>
        <v>224</v>
      </c>
      <c r="J149" s="0" t="n">
        <f aca="false">VLOOKUP(A149,'US PWR Rankings'!$C$6:$H$126,6,FALSE())</f>
        <v>24</v>
      </c>
      <c r="L149" s="0" t="str">
        <f aca="false">A149&amp;B149</f>
        <v>Northern Indiana Public Service Company</v>
      </c>
      <c r="M149" s="0" t="n">
        <f aca="false">D149</f>
        <v>0</v>
      </c>
    </row>
    <row r="150" customFormat="false" ht="12.75" hidden="false" customHeight="false" outlineLevel="0" collapsed="false">
      <c r="A150" s="51" t="s">
        <v>201</v>
      </c>
      <c r="C150" s="52" t="s">
        <v>42</v>
      </c>
      <c r="F150" s="54" t="n">
        <v>69121</v>
      </c>
      <c r="I150" s="0" t="n">
        <f aca="false">VLOOKUP(A150,'US GAS Rankings'!$C$6:$H$232,6,FALSE())</f>
        <v>111</v>
      </c>
      <c r="J150" s="0" t="n">
        <f aca="false">VLOOKUP(A150,'US PWR Rankings'!$C$6:$H$126,6,FALSE())</f>
        <v>30</v>
      </c>
      <c r="L150" s="0" t="str">
        <f aca="false">A150&amp;B150</f>
        <v>NRG Power Marketing Inc.</v>
      </c>
      <c r="M150" s="0" t="n">
        <f aca="false">D150</f>
        <v>0</v>
      </c>
    </row>
    <row r="151" customFormat="false" ht="12.75" hidden="false" customHeight="false" outlineLevel="0" collapsed="false">
      <c r="A151" s="47" t="s">
        <v>150</v>
      </c>
      <c r="B151" s="48" t="n">
        <v>96014847</v>
      </c>
      <c r="C151" s="0" t="s">
        <v>27</v>
      </c>
      <c r="D151" s="49" t="s">
        <v>1572</v>
      </c>
      <c r="E151" s="48" t="n">
        <v>1305</v>
      </c>
      <c r="F151" s="48" t="n">
        <v>51389</v>
      </c>
      <c r="G151" s="50" t="s">
        <v>4027</v>
      </c>
      <c r="H151" s="55" t="n">
        <v>35881</v>
      </c>
      <c r="I151" s="0" t="n">
        <f aca="false">VLOOKUP(A151,'US GAS Rankings'!$C$6:$H$232,6,FALSE())</f>
        <v>73</v>
      </c>
      <c r="J151" s="0" t="e">
        <f aca="false">VLOOKUP(A151,'US PWR Rankings'!$C$6:$H$126,6,FALSE())</f>
        <v>#N/A</v>
      </c>
      <c r="L151" s="0" t="str">
        <f aca="false">A151&amp;B151</f>
        <v>NUI Energy Brokers, Inc.96014847</v>
      </c>
      <c r="M151" s="0" t="str">
        <f aca="false">D151</f>
        <v>Enron North America Corp.</v>
      </c>
    </row>
    <row r="152" customFormat="false" ht="12.75" hidden="false" customHeight="false" outlineLevel="0" collapsed="false">
      <c r="A152" s="47" t="s">
        <v>145</v>
      </c>
      <c r="B152" s="48" t="n">
        <v>95000267</v>
      </c>
      <c r="C152" s="0" t="s">
        <v>46</v>
      </c>
      <c r="D152" s="49" t="s">
        <v>1572</v>
      </c>
      <c r="E152" s="48" t="n">
        <v>1305</v>
      </c>
      <c r="F152" s="48" t="n">
        <v>63665</v>
      </c>
      <c r="G152" s="50" t="s">
        <v>4023</v>
      </c>
      <c r="H152" s="55" t="n">
        <v>34304</v>
      </c>
      <c r="I152" s="0" t="n">
        <f aca="false">VLOOKUP(A152,'US GAS Rankings'!$C$6:$H$232,6,FALSE())</f>
        <v>68</v>
      </c>
      <c r="J152" s="0" t="e">
        <f aca="false">VLOOKUP(A152,'US PWR Rankings'!$C$6:$H$126,6,FALSE())</f>
        <v>#N/A</v>
      </c>
      <c r="L152" s="0" t="str">
        <f aca="false">A152&amp;B152</f>
        <v>Occidental Energy Marketing, Inc.95000267</v>
      </c>
      <c r="M152" s="0" t="str">
        <f aca="false">D152</f>
        <v>Enron North America Corp.</v>
      </c>
    </row>
    <row r="153" customFormat="false" ht="12.75" hidden="false" customHeight="false" outlineLevel="0" collapsed="false">
      <c r="A153" s="47" t="s">
        <v>89</v>
      </c>
      <c r="B153" s="48" t="n">
        <v>96032184</v>
      </c>
      <c r="C153" s="0" t="s">
        <v>27</v>
      </c>
      <c r="D153" s="49" t="s">
        <v>1572</v>
      </c>
      <c r="E153" s="48" t="n">
        <v>1305</v>
      </c>
      <c r="F153" s="48" t="n">
        <v>58525</v>
      </c>
      <c r="G153" s="50" t="s">
        <v>4023</v>
      </c>
      <c r="H153" s="55" t="n">
        <v>36244</v>
      </c>
      <c r="I153" s="0" t="n">
        <f aca="false">VLOOKUP(A153,'US GAS Rankings'!$C$6:$H$232,6,FALSE())</f>
        <v>27</v>
      </c>
      <c r="J153" s="0" t="n">
        <f aca="false">VLOOKUP(A153,'US PWR Rankings'!$C$6:$H$126,6,FALSE())</f>
        <v>77</v>
      </c>
      <c r="L153" s="0" t="str">
        <f aca="false">A153&amp;B153</f>
        <v>OGE Energy Resources, Inc.96032184</v>
      </c>
      <c r="M153" s="0" t="str">
        <f aca="false">D153</f>
        <v>Enron North America Corp.</v>
      </c>
    </row>
    <row r="154" customFormat="false" ht="12.75" hidden="false" customHeight="false" outlineLevel="0" collapsed="false">
      <c r="A154" s="47" t="s">
        <v>94</v>
      </c>
      <c r="B154" s="48" t="n">
        <v>96022095</v>
      </c>
      <c r="C154" s="0" t="s">
        <v>27</v>
      </c>
      <c r="D154" s="49" t="s">
        <v>1572</v>
      </c>
      <c r="E154" s="48" t="n">
        <v>1305</v>
      </c>
      <c r="F154" s="48" t="n">
        <v>31699</v>
      </c>
      <c r="G154" s="50" t="s">
        <v>4023</v>
      </c>
      <c r="H154" s="55" t="n">
        <v>35164</v>
      </c>
      <c r="I154" s="0" t="n">
        <f aca="false">VLOOKUP(A154,'US GAS Rankings'!$C$6:$H$232,6,FALSE())</f>
        <v>30</v>
      </c>
      <c r="J154" s="0" t="e">
        <f aca="false">VLOOKUP(A154,'US PWR Rankings'!$C$6:$H$126,6,FALSE())</f>
        <v>#N/A</v>
      </c>
      <c r="L154" s="0" t="str">
        <f aca="false">A154&amp;B154</f>
        <v>ONEOK Energy Marketing and Trading Company, L.P.96022095</v>
      </c>
      <c r="M154" s="0" t="str">
        <f aca="false">D154</f>
        <v>Enron North America Corp.</v>
      </c>
    </row>
    <row r="155" customFormat="false" ht="12.75" hidden="false" customHeight="false" outlineLevel="0" collapsed="false">
      <c r="A155" s="47" t="s">
        <v>117</v>
      </c>
      <c r="B155" s="48" t="n">
        <v>96053796</v>
      </c>
      <c r="C155" s="0" t="s">
        <v>27</v>
      </c>
      <c r="D155" s="49" t="s">
        <v>1572</v>
      </c>
      <c r="E155" s="48" t="n">
        <v>1305</v>
      </c>
      <c r="F155" s="48" t="n">
        <v>61839</v>
      </c>
      <c r="G155" s="50" t="s">
        <v>4023</v>
      </c>
      <c r="H155" s="55" t="n">
        <v>36285</v>
      </c>
      <c r="I155" s="0" t="n">
        <f aca="false">VLOOKUP(A155,'US GAS Rankings'!$C$6:$H$232,6,FALSE())</f>
        <v>48</v>
      </c>
      <c r="J155" s="0" t="e">
        <f aca="false">VLOOKUP(A155,'US PWR Rankings'!$C$6:$H$126,6,FALSE())</f>
        <v>#N/A</v>
      </c>
      <c r="L155" s="0" t="str">
        <f aca="false">A155&amp;B155</f>
        <v>PanCanadian Energy Services Inc.96053796</v>
      </c>
      <c r="M155" s="0" t="str">
        <f aca="false">D155</f>
        <v>Enron North America Corp.</v>
      </c>
    </row>
    <row r="156" customFormat="false" ht="12.75" hidden="false" customHeight="false" outlineLevel="0" collapsed="false">
      <c r="A156" s="47" t="s">
        <v>210</v>
      </c>
      <c r="B156" s="48" t="n">
        <v>96019158</v>
      </c>
      <c r="C156" s="0" t="s">
        <v>27</v>
      </c>
      <c r="D156" s="49" t="s">
        <v>1572</v>
      </c>
      <c r="E156" s="48" t="n">
        <v>1305</v>
      </c>
      <c r="F156" s="48" t="n">
        <v>53747</v>
      </c>
      <c r="G156" s="50" t="s">
        <v>4023</v>
      </c>
      <c r="H156" s="55" t="n">
        <v>36083</v>
      </c>
      <c r="I156" s="0" t="n">
        <f aca="false">VLOOKUP(A156,'US GAS Rankings'!$C$6:$H$232,6,FALSE())</f>
        <v>120</v>
      </c>
      <c r="J156" s="0" t="e">
        <f aca="false">VLOOKUP(A156,'US PWR Rankings'!$C$6:$H$126,6,FALSE())</f>
        <v>#N/A</v>
      </c>
      <c r="L156" s="0" t="str">
        <f aca="false">A156&amp;B156</f>
        <v>PCS Nitrogen Fertilizer, L.P.96019158</v>
      </c>
      <c r="M156" s="0" t="str">
        <f aca="false">D156</f>
        <v>Enron North America Corp.</v>
      </c>
    </row>
    <row r="157" customFormat="false" ht="12.75" hidden="false" customHeight="false" outlineLevel="0" collapsed="false">
      <c r="A157" s="51" t="s">
        <v>324</v>
      </c>
      <c r="C157" s="52" t="s">
        <v>42</v>
      </c>
      <c r="F157" s="54" t="n">
        <v>77150</v>
      </c>
      <c r="I157" s="0" t="n">
        <f aca="false">VLOOKUP(A157,'US GAS Rankings'!$C$6:$H$232,6,FALSE())</f>
        <v>219</v>
      </c>
      <c r="J157" s="0" t="e">
        <f aca="false">VLOOKUP(A157,'US PWR Rankings'!$C$6:$H$126,6,FALSE())</f>
        <v>#N/A</v>
      </c>
      <c r="L157" s="0" t="str">
        <f aca="false">A157&amp;B157</f>
        <v>Pennaco Energy, Inc.</v>
      </c>
      <c r="M157" s="0" t="n">
        <f aca="false">D157</f>
        <v>0</v>
      </c>
    </row>
    <row r="158" customFormat="false" ht="12.75" hidden="false" customHeight="false" outlineLevel="0" collapsed="false">
      <c r="A158" s="47" t="s">
        <v>323</v>
      </c>
      <c r="B158" s="48" t="n">
        <v>96038388</v>
      </c>
      <c r="C158" s="0" t="s">
        <v>27</v>
      </c>
      <c r="D158" s="49" t="s">
        <v>1572</v>
      </c>
      <c r="E158" s="48" t="n">
        <v>1305</v>
      </c>
      <c r="F158" s="48" t="n">
        <v>3977</v>
      </c>
      <c r="G158" s="50" t="s">
        <v>4023</v>
      </c>
      <c r="H158" s="55" t="n">
        <v>36556</v>
      </c>
      <c r="I158" s="0" t="n">
        <f aca="false">VLOOKUP(A158,'US GAS Rankings'!$C$6:$H$232,6,FALSE())</f>
        <v>218</v>
      </c>
      <c r="J158" s="0" t="e">
        <f aca="false">VLOOKUP(A158,'US PWR Rankings'!$C$6:$H$126,6,FALSE())</f>
        <v>#N/A</v>
      </c>
      <c r="L158" s="0" t="str">
        <f aca="false">A158&amp;B158</f>
        <v>Peoples Energy Corporation96038388</v>
      </c>
      <c r="M158" s="0" t="str">
        <f aca="false">D158</f>
        <v>Enron North America Corp.</v>
      </c>
    </row>
    <row r="159" customFormat="false" ht="12.75" hidden="false" customHeight="false" outlineLevel="0" collapsed="false">
      <c r="A159" s="51" t="s">
        <v>229</v>
      </c>
      <c r="C159" s="52" t="s">
        <v>42</v>
      </c>
      <c r="F159" s="54" t="n">
        <v>72441</v>
      </c>
      <c r="I159" s="0" t="n">
        <f aca="false">VLOOKUP(A159,'US GAS Rankings'!$C$6:$H$232,6,FALSE())</f>
        <v>137</v>
      </c>
      <c r="J159" s="0" t="e">
        <f aca="false">VLOOKUP(A159,'US PWR Rankings'!$C$6:$H$126,6,FALSE())</f>
        <v>#N/A</v>
      </c>
      <c r="L159" s="0" t="str">
        <f aca="false">A159&amp;B159</f>
        <v>Pepco Gas Services, Inc.</v>
      </c>
      <c r="M159" s="0" t="n">
        <f aca="false">D159</f>
        <v>0</v>
      </c>
    </row>
    <row r="160" customFormat="false" ht="12.75" hidden="false" customHeight="false" outlineLevel="0" collapsed="false">
      <c r="A160" s="47" t="s">
        <v>181</v>
      </c>
      <c r="B160" s="48" t="n">
        <v>96065388</v>
      </c>
      <c r="C160" s="0" t="s">
        <v>27</v>
      </c>
      <c r="D160" s="49" t="s">
        <v>1572</v>
      </c>
      <c r="E160" s="48" t="n">
        <v>1305</v>
      </c>
      <c r="F160" s="48" t="n">
        <v>66093</v>
      </c>
      <c r="G160" s="50" t="s">
        <v>4023</v>
      </c>
      <c r="H160" s="55" t="n">
        <v>37097</v>
      </c>
      <c r="I160" s="0" t="n">
        <f aca="false">VLOOKUP(A160,'US GAS Rankings'!$C$6:$H$232,6,FALSE())</f>
        <v>94</v>
      </c>
      <c r="J160" s="0" t="e">
        <f aca="false">VLOOKUP(A160,'US PWR Rankings'!$C$6:$H$126,6,FALSE())</f>
        <v>#N/A</v>
      </c>
      <c r="L160" s="0" t="str">
        <f aca="false">A160&amp;B160</f>
        <v>Petrocom Energy Group, Ltd.96065388</v>
      </c>
      <c r="M160" s="0" t="str">
        <f aca="false">D160</f>
        <v>Enron North America Corp.</v>
      </c>
    </row>
    <row r="161" customFormat="false" ht="12.75" hidden="false" customHeight="false" outlineLevel="0" collapsed="false">
      <c r="A161" s="47" t="s">
        <v>260</v>
      </c>
      <c r="B161" s="48" t="n">
        <v>96022603</v>
      </c>
      <c r="C161" s="0" t="s">
        <v>27</v>
      </c>
      <c r="D161" s="49" t="s">
        <v>1554</v>
      </c>
      <c r="E161" s="48" t="n">
        <v>11266</v>
      </c>
      <c r="F161" s="48" t="n">
        <v>54438</v>
      </c>
      <c r="G161" s="50" t="s">
        <v>4023</v>
      </c>
      <c r="H161" s="55" t="n">
        <v>36175</v>
      </c>
      <c r="I161" s="0" t="n">
        <f aca="false">VLOOKUP(A161,'US GAS Rankings'!$C$6:$H$232,6,FALSE())</f>
        <v>164</v>
      </c>
      <c r="J161" s="0" t="e">
        <f aca="false">VLOOKUP(A161,'US PWR Rankings'!$C$6:$H$126,6,FALSE())</f>
        <v>#N/A</v>
      </c>
      <c r="L161" s="0" t="str">
        <f aca="false">A161&amp;B161</f>
        <v>PG&amp;E Energy Trading, Canada Corporation96022603</v>
      </c>
      <c r="M161" s="0" t="str">
        <f aca="false">D161</f>
        <v>Enron Canada Corp.</v>
      </c>
    </row>
    <row r="162" customFormat="false" ht="12.75" hidden="false" customHeight="false" outlineLevel="0" collapsed="false">
      <c r="A162" s="47" t="s">
        <v>79</v>
      </c>
      <c r="B162" s="48" t="n">
        <v>96022605</v>
      </c>
      <c r="C162" s="0" t="s">
        <v>27</v>
      </c>
      <c r="D162" s="49" t="s">
        <v>1572</v>
      </c>
      <c r="E162" s="48" t="n">
        <v>1305</v>
      </c>
      <c r="F162" s="48" t="n">
        <v>58402</v>
      </c>
      <c r="G162" s="50" t="s">
        <v>4023</v>
      </c>
      <c r="H162" s="55" t="n">
        <v>36175</v>
      </c>
      <c r="I162" s="0" t="n">
        <f aca="false">VLOOKUP(A162,'US GAS Rankings'!$C$6:$H$232,6,FALSE())</f>
        <v>20</v>
      </c>
      <c r="J162" s="0" t="e">
        <f aca="false">VLOOKUP(A162,'US PWR Rankings'!$C$6:$H$126,6,FALSE())</f>
        <v>#N/A</v>
      </c>
      <c r="L162" s="0" t="str">
        <f aca="false">A162&amp;B162</f>
        <v>PG&amp;E Energy Trading-Gas Corporation96022605</v>
      </c>
      <c r="M162" s="0" t="str">
        <f aca="false">D162</f>
        <v>Enron North America Corp.</v>
      </c>
    </row>
    <row r="163" customFormat="false" ht="12.75" hidden="false" customHeight="false" outlineLevel="0" collapsed="false">
      <c r="A163" s="47" t="s">
        <v>134</v>
      </c>
      <c r="B163" s="48" t="n">
        <v>95000303</v>
      </c>
      <c r="C163" s="0" t="s">
        <v>135</v>
      </c>
      <c r="D163" s="49" t="s">
        <v>1572</v>
      </c>
      <c r="E163" s="48" t="n">
        <v>1305</v>
      </c>
      <c r="F163" s="48" t="n">
        <v>46709</v>
      </c>
      <c r="G163" s="50" t="s">
        <v>4023</v>
      </c>
      <c r="H163" s="55" t="n">
        <v>33878</v>
      </c>
      <c r="I163" s="0" t="n">
        <f aca="false">VLOOKUP(A163,'US GAS Rankings'!$C$6:$H$232,6,FALSE())</f>
        <v>61</v>
      </c>
      <c r="J163" s="0" t="e">
        <f aca="false">VLOOKUP(A163,'US PWR Rankings'!$C$6:$H$126,6,FALSE())</f>
        <v>#N/A</v>
      </c>
      <c r="L163" s="0" t="str">
        <f aca="false">A163&amp;B163</f>
        <v>Phibro Inc.95000303</v>
      </c>
      <c r="M163" s="0" t="str">
        <f aca="false">D163</f>
        <v>Enron North America Corp.</v>
      </c>
    </row>
    <row r="164" customFormat="false" ht="12.75" hidden="false" customHeight="false" outlineLevel="0" collapsed="false">
      <c r="A164" s="51" t="s">
        <v>328</v>
      </c>
      <c r="C164" s="52" t="s">
        <v>42</v>
      </c>
      <c r="F164" s="54" t="n">
        <v>171</v>
      </c>
      <c r="I164" s="0" t="n">
        <f aca="false">VLOOKUP(A164,'US GAS Rankings'!$C$6:$H$232,6,FALSE())</f>
        <v>223</v>
      </c>
      <c r="J164" s="0" t="e">
        <f aca="false">VLOOKUP(A164,'US PWR Rankings'!$C$6:$H$126,6,FALSE())</f>
        <v>#N/A</v>
      </c>
      <c r="L164" s="0" t="str">
        <f aca="false">A164&amp;B164</f>
        <v>Piedmont Natural Gas Company Inc.</v>
      </c>
      <c r="M164" s="0" t="n">
        <f aca="false">D164</f>
        <v>0</v>
      </c>
    </row>
    <row r="165" customFormat="false" ht="12.75" hidden="false" customHeight="false" outlineLevel="0" collapsed="false">
      <c r="A165" s="47" t="s">
        <v>227</v>
      </c>
      <c r="B165" s="48" t="n">
        <v>96083555</v>
      </c>
      <c r="C165" s="0" t="s">
        <v>27</v>
      </c>
      <c r="D165" s="49" t="s">
        <v>1572</v>
      </c>
      <c r="E165" s="48" t="n">
        <v>1305</v>
      </c>
      <c r="F165" s="48" t="n">
        <v>65165</v>
      </c>
      <c r="G165" s="50" t="s">
        <v>4023</v>
      </c>
      <c r="H165" s="55" t="n">
        <v>37133</v>
      </c>
      <c r="I165" s="0" t="n">
        <f aca="false">VLOOKUP(A165,'US GAS Rankings'!$C$6:$H$232,6,FALSE())</f>
        <v>136</v>
      </c>
      <c r="J165" s="0" t="n">
        <f aca="false">VLOOKUP(A165,'US PWR Rankings'!$C$6:$H$126,6,FALSE())</f>
        <v>49</v>
      </c>
      <c r="L165" s="0" t="str">
        <f aca="false">A165&amp;B165</f>
        <v>PPL EnergyPlus, LLC96083555</v>
      </c>
      <c r="M165" s="0" t="str">
        <f aca="false">D165</f>
        <v>Enron North America Corp.</v>
      </c>
    </row>
    <row r="166" customFormat="false" ht="12.75" hidden="false" customHeight="false" outlineLevel="0" collapsed="false">
      <c r="A166" s="47" t="s">
        <v>214</v>
      </c>
      <c r="B166" s="48" t="n">
        <v>96060326</v>
      </c>
      <c r="C166" s="0" t="s">
        <v>27</v>
      </c>
      <c r="D166" s="49" t="s">
        <v>1572</v>
      </c>
      <c r="E166" s="48" t="n">
        <v>1305</v>
      </c>
      <c r="F166" s="48" t="n">
        <v>2630</v>
      </c>
      <c r="G166" s="50" t="s">
        <v>4023</v>
      </c>
      <c r="H166" s="55" t="n">
        <v>36991</v>
      </c>
      <c r="I166" s="0" t="n">
        <f aca="false">VLOOKUP(A166,'US GAS Rankings'!$C$6:$H$232,6,FALSE())</f>
        <v>124</v>
      </c>
      <c r="J166" s="0" t="e">
        <f aca="false">VLOOKUP(A166,'US PWR Rankings'!$C$6:$H$126,6,FALSE())</f>
        <v>#N/A</v>
      </c>
      <c r="L166" s="0" t="str">
        <f aca="false">A166&amp;B166</f>
        <v>Prior Energy Corporation96060326</v>
      </c>
      <c r="M166" s="0" t="str">
        <f aca="false">D166</f>
        <v>Enron North America Corp.</v>
      </c>
    </row>
    <row r="167" customFormat="false" ht="12.75" hidden="false" customHeight="false" outlineLevel="0" collapsed="false">
      <c r="A167" s="51" t="s">
        <v>242</v>
      </c>
      <c r="C167" s="52" t="s">
        <v>42</v>
      </c>
      <c r="F167" s="54" t="n">
        <v>49006</v>
      </c>
      <c r="I167" s="0" t="n">
        <f aca="false">VLOOKUP(A167,'US GAS Rankings'!$C$6:$H$232,6,FALSE())</f>
        <v>150</v>
      </c>
      <c r="J167" s="0" t="e">
        <f aca="false">VLOOKUP(A167,'US PWR Rankings'!$C$6:$H$126,6,FALSE())</f>
        <v>#N/A</v>
      </c>
      <c r="L167" s="0" t="str">
        <f aca="false">A167&amp;B167</f>
        <v>ProLiance Energy, LLC</v>
      </c>
      <c r="M167" s="0" t="n">
        <f aca="false">D167</f>
        <v>0</v>
      </c>
    </row>
    <row r="168" customFormat="false" ht="12.75" hidden="false" customHeight="false" outlineLevel="0" collapsed="false">
      <c r="A168" s="47" t="s">
        <v>119</v>
      </c>
      <c r="B168" s="48" t="n">
        <v>96041614</v>
      </c>
      <c r="C168" s="0" t="s">
        <v>27</v>
      </c>
      <c r="D168" s="49" t="s">
        <v>1572</v>
      </c>
      <c r="E168" s="48" t="n">
        <v>1305</v>
      </c>
      <c r="F168" s="48" t="n">
        <v>84074</v>
      </c>
      <c r="G168" s="50" t="s">
        <v>4023</v>
      </c>
      <c r="H168" s="55" t="n">
        <v>36493</v>
      </c>
      <c r="I168" s="0" t="n">
        <f aca="false">VLOOKUP(A168,'US GAS Rankings'!$C$6:$H$232,6,FALSE())</f>
        <v>49</v>
      </c>
      <c r="J168" s="0" t="n">
        <f aca="false">VLOOKUP(A168,'US PWR Rankings'!$C$6:$H$126,6,FALSE())</f>
        <v>23</v>
      </c>
      <c r="L168" s="0" t="str">
        <f aca="false">A168&amp;B168</f>
        <v>PSEG Energy Resources &amp; Trade LLC96041614</v>
      </c>
      <c r="M168" s="0" t="str">
        <f aca="false">D168</f>
        <v>Enron North America Corp.</v>
      </c>
    </row>
    <row r="169" customFormat="false" ht="12.75" hidden="false" customHeight="false" outlineLevel="0" collapsed="false">
      <c r="A169" s="47" t="s">
        <v>182</v>
      </c>
      <c r="B169" s="48" t="n">
        <v>96034634</v>
      </c>
      <c r="C169" s="0" t="s">
        <v>104</v>
      </c>
      <c r="D169" s="49" t="s">
        <v>1572</v>
      </c>
      <c r="E169" s="48" t="n">
        <v>1305</v>
      </c>
      <c r="F169" s="48" t="n">
        <v>54279</v>
      </c>
      <c r="G169" s="50" t="s">
        <v>4024</v>
      </c>
      <c r="H169" s="55" t="n">
        <v>36617</v>
      </c>
      <c r="I169" s="0" t="n">
        <f aca="false">VLOOKUP(A169,'US GAS Rankings'!$C$6:$H$232,6,FALSE())</f>
        <v>95</v>
      </c>
      <c r="J169" s="0" t="n">
        <f aca="false">VLOOKUP(A169,'US PWR Rankings'!$C$6:$H$126,6,FALSE())</f>
        <v>73</v>
      </c>
      <c r="L169" s="0" t="str">
        <f aca="false">A169&amp;B169</f>
        <v>Puget Sound Energy, Inc.96034634</v>
      </c>
      <c r="M169" s="0" t="str">
        <f aca="false">D169</f>
        <v>Enron North America Corp.</v>
      </c>
    </row>
    <row r="170" customFormat="false" ht="12.75" hidden="false" customHeight="false" outlineLevel="0" collapsed="false">
      <c r="A170" s="51" t="s">
        <v>269</v>
      </c>
      <c r="C170" s="52" t="s">
        <v>42</v>
      </c>
      <c r="F170" s="54" t="n">
        <v>65372</v>
      </c>
      <c r="I170" s="0" t="n">
        <f aca="false">VLOOKUP(A170,'US GAS Rankings'!$C$6:$H$232,6,FALSE())</f>
        <v>172</v>
      </c>
      <c r="J170" s="0" t="n">
        <f aca="false">VLOOKUP(A170,'US PWR Rankings'!$C$6:$H$126,6,FALSE())</f>
        <v>87</v>
      </c>
      <c r="L170" s="0" t="str">
        <f aca="false">A170&amp;B170</f>
        <v>Reliant Energy HL&amp;P</v>
      </c>
      <c r="M170" s="0" t="n">
        <f aca="false">D170</f>
        <v>0</v>
      </c>
    </row>
    <row r="171" customFormat="false" ht="12.75" hidden="false" customHeight="false" outlineLevel="0" collapsed="false">
      <c r="A171" s="47" t="s">
        <v>67</v>
      </c>
      <c r="B171" s="48" t="n">
        <v>96000103</v>
      </c>
      <c r="C171" s="0" t="s">
        <v>46</v>
      </c>
      <c r="D171" s="49" t="s">
        <v>1572</v>
      </c>
      <c r="E171" s="48" t="n">
        <v>1305</v>
      </c>
      <c r="F171" s="48" t="n">
        <v>65268</v>
      </c>
      <c r="G171" s="50" t="s">
        <v>4023</v>
      </c>
      <c r="H171" s="55" t="n">
        <v>34257</v>
      </c>
      <c r="I171" s="0" t="n">
        <f aca="false">VLOOKUP(A171,'US GAS Rankings'!$C$6:$H$232,6,FALSE())</f>
        <v>10</v>
      </c>
      <c r="J171" s="0" t="n">
        <f aca="false">VLOOKUP(A171,'US PWR Rankings'!$C$6:$H$126,6,FALSE())</f>
        <v>4</v>
      </c>
      <c r="L171" s="0" t="str">
        <f aca="false">A171&amp;B171</f>
        <v>Reliant Energy Services, Inc.96000103</v>
      </c>
      <c r="M171" s="0" t="str">
        <f aca="false">D171</f>
        <v>Enron North America Corp.</v>
      </c>
    </row>
    <row r="172" customFormat="false" ht="12.75" hidden="false" customHeight="false" outlineLevel="0" collapsed="false">
      <c r="A172" s="51" t="s">
        <v>310</v>
      </c>
      <c r="C172" s="52" t="s">
        <v>42</v>
      </c>
      <c r="F172" s="54" t="n">
        <v>71096</v>
      </c>
      <c r="I172" s="0" t="n">
        <f aca="false">VLOOKUP(A172,'US GAS Rankings'!$C$6:$H$232,6,FALSE())</f>
        <v>208</v>
      </c>
      <c r="J172" s="0" t="e">
        <f aca="false">VLOOKUP(A172,'US PWR Rankings'!$C$6:$H$126,6,FALSE())</f>
        <v>#N/A</v>
      </c>
      <c r="L172" s="0" t="str">
        <f aca="false">A172&amp;B172</f>
        <v>Retex Inc.</v>
      </c>
      <c r="M172" s="0" t="n">
        <f aca="false">D172</f>
        <v>0</v>
      </c>
    </row>
    <row r="173" customFormat="false" ht="12.75" hidden="false" customHeight="false" outlineLevel="0" collapsed="false">
      <c r="A173" s="47" t="s">
        <v>183</v>
      </c>
      <c r="B173" s="48" t="n">
        <v>96027986</v>
      </c>
      <c r="C173" s="0" t="s">
        <v>27</v>
      </c>
      <c r="D173" s="49" t="s">
        <v>1572</v>
      </c>
      <c r="E173" s="48" t="n">
        <v>1305</v>
      </c>
      <c r="F173" s="48" t="n">
        <v>52595</v>
      </c>
      <c r="G173" s="50" t="s">
        <v>4023</v>
      </c>
      <c r="H173" s="55" t="n">
        <v>36447</v>
      </c>
      <c r="I173" s="0" t="n">
        <f aca="false">VLOOKUP(A173,'US GAS Rankings'!$C$6:$H$232,6,FALSE())</f>
        <v>96</v>
      </c>
      <c r="J173" s="0" t="e">
        <f aca="false">VLOOKUP(A173,'US PWR Rankings'!$C$6:$H$126,6,FALSE())</f>
        <v>#N/A</v>
      </c>
      <c r="L173" s="0" t="str">
        <f aca="false">A173&amp;B173</f>
        <v>Richardson Energy Marketing, Ltd.96027986</v>
      </c>
      <c r="M173" s="0" t="str">
        <f aca="false">D173</f>
        <v>Enron North America Corp.</v>
      </c>
    </row>
    <row r="174" customFormat="false" ht="12.75" hidden="false" customHeight="false" outlineLevel="0" collapsed="false">
      <c r="A174" s="51" t="s">
        <v>334</v>
      </c>
      <c r="C174" s="52" t="s">
        <v>42</v>
      </c>
      <c r="F174" s="54" t="n">
        <v>26536</v>
      </c>
      <c r="I174" s="0" t="n">
        <f aca="false">VLOOKUP(A174,'US GAS Rankings'!$C$6:$H$232,6,FALSE())</f>
        <v>225</v>
      </c>
      <c r="J174" s="0" t="e">
        <f aca="false">VLOOKUP(A174,'US PWR Rankings'!$C$6:$H$126,6,FALSE())</f>
        <v>#N/A</v>
      </c>
      <c r="L174" s="0" t="str">
        <f aca="false">A174&amp;B174</f>
        <v>Riley Natural Gas Company</v>
      </c>
      <c r="M174" s="0" t="n">
        <f aca="false">D174</f>
        <v>0</v>
      </c>
    </row>
    <row r="175" customFormat="false" ht="12.75" hidden="false" customHeight="false" outlineLevel="0" collapsed="false">
      <c r="A175" s="51" t="s">
        <v>314</v>
      </c>
      <c r="C175" s="52" t="s">
        <v>42</v>
      </c>
      <c r="F175" s="54" t="n">
        <v>46565</v>
      </c>
      <c r="I175" s="0" t="n">
        <f aca="false">VLOOKUP(A175,'US GAS Rankings'!$C$6:$H$232,6,FALSE())</f>
        <v>211</v>
      </c>
      <c r="J175" s="0" t="e">
        <f aca="false">VLOOKUP(A175,'US PWR Rankings'!$C$6:$H$126,6,FALSE())</f>
        <v>#N/A</v>
      </c>
      <c r="L175" s="0" t="str">
        <f aca="false">A175&amp;B175</f>
        <v>Scana Energy Marketing, Inc.</v>
      </c>
      <c r="M175" s="0" t="n">
        <f aca="false">D175</f>
        <v>0</v>
      </c>
    </row>
    <row r="176" customFormat="false" ht="12.75" hidden="false" customHeight="false" outlineLevel="0" collapsed="false">
      <c r="A176" s="47" t="s">
        <v>264</v>
      </c>
      <c r="B176" s="48" t="n">
        <v>96063278</v>
      </c>
      <c r="C176" s="0" t="s">
        <v>27</v>
      </c>
      <c r="D176" s="49" t="s">
        <v>1572</v>
      </c>
      <c r="E176" s="48" t="n">
        <v>1305</v>
      </c>
      <c r="F176" s="48" t="n">
        <v>64168</v>
      </c>
      <c r="G176" s="50" t="s">
        <v>4023</v>
      </c>
      <c r="H176" s="55" t="n">
        <v>36901</v>
      </c>
      <c r="I176" s="0" t="n">
        <f aca="false">VLOOKUP(A176,'US GAS Rankings'!$C$6:$H$232,6,FALSE())</f>
        <v>168</v>
      </c>
      <c r="J176" s="0" t="n">
        <f aca="false">VLOOKUP(A176,'US PWR Rankings'!$C$6:$H$126,6,FALSE())</f>
        <v>27</v>
      </c>
      <c r="L176" s="0" t="str">
        <f aca="false">A176&amp;B176</f>
        <v>Select Energy, Inc.96063278</v>
      </c>
      <c r="M176" s="0" t="str">
        <f aca="false">D176</f>
        <v>Enron North America Corp.</v>
      </c>
    </row>
    <row r="177" customFormat="false" ht="12.75" hidden="false" customHeight="false" outlineLevel="0" collapsed="false">
      <c r="A177" s="51" t="s">
        <v>276</v>
      </c>
      <c r="C177" s="52" t="s">
        <v>42</v>
      </c>
      <c r="F177" s="54" t="n">
        <v>77277</v>
      </c>
      <c r="I177" s="0" t="n">
        <f aca="false">VLOOKUP(A177,'US GAS Rankings'!$C$6:$H$232,6,FALSE())</f>
        <v>177</v>
      </c>
      <c r="J177" s="0" t="e">
        <f aca="false">VLOOKUP(A177,'US PWR Rankings'!$C$6:$H$126,6,FALSE())</f>
        <v>#N/A</v>
      </c>
      <c r="L177" s="0" t="str">
        <f aca="false">A177&amp;B177</f>
        <v>Sempra Energy Solutions</v>
      </c>
      <c r="M177" s="0" t="n">
        <f aca="false">D177</f>
        <v>0</v>
      </c>
    </row>
    <row r="178" customFormat="false" ht="12.75" hidden="false" customHeight="false" outlineLevel="0" collapsed="false">
      <c r="A178" s="51" t="s">
        <v>39</v>
      </c>
      <c r="C178" s="52" t="s">
        <v>42</v>
      </c>
      <c r="F178" s="54" t="n">
        <v>57508</v>
      </c>
      <c r="I178" s="0" t="n">
        <f aca="false">VLOOKUP(A178,'US GAS Rankings'!$C$6:$H$232,6,FALSE())</f>
        <v>3</v>
      </c>
      <c r="J178" s="0" t="n">
        <f aca="false">VLOOKUP(A178,'US PWR Rankings'!$C$6:$H$126,6,FALSE())</f>
        <v>22</v>
      </c>
      <c r="L178" s="0" t="str">
        <f aca="false">A178&amp;B178</f>
        <v>Sempra Energy Trading Corp.</v>
      </c>
      <c r="M178" s="0" t="n">
        <f aca="false">D178</f>
        <v>0</v>
      </c>
    </row>
    <row r="179" customFormat="false" ht="12.75" hidden="false" customHeight="false" outlineLevel="0" collapsed="false">
      <c r="A179" s="51" t="s">
        <v>137</v>
      </c>
      <c r="C179" s="52" t="s">
        <v>42</v>
      </c>
      <c r="F179" s="54" t="n">
        <v>103469</v>
      </c>
      <c r="I179" s="0" t="n">
        <f aca="false">VLOOKUP(A179,'US GAS Rankings'!$C$6:$H$232,6,FALSE())</f>
        <v>63</v>
      </c>
      <c r="J179" s="0" t="e">
        <f aca="false">VLOOKUP(A179,'US PWR Rankings'!$C$6:$H$126,6,FALSE())</f>
        <v>#N/A</v>
      </c>
      <c r="L179" s="0" t="str">
        <f aca="false">A179&amp;B179</f>
        <v>Sequent Energy Management, L.P.</v>
      </c>
      <c r="M179" s="0" t="n">
        <f aca="false">D179</f>
        <v>0</v>
      </c>
    </row>
    <row r="180" customFormat="false" ht="12.75" hidden="false" customHeight="false" outlineLevel="0" collapsed="false">
      <c r="A180" s="51" t="s">
        <v>161</v>
      </c>
      <c r="C180" s="52" t="s">
        <v>42</v>
      </c>
      <c r="F180" s="54" t="n">
        <v>84846</v>
      </c>
      <c r="I180" s="0" t="n">
        <f aca="false">VLOOKUP(A180,'US GAS Rankings'!$C$6:$H$232,6,FALSE())</f>
        <v>83</v>
      </c>
      <c r="J180" s="0" t="e">
        <f aca="false">VLOOKUP(A180,'US PWR Rankings'!$C$6:$H$126,6,FALSE())</f>
        <v>#N/A</v>
      </c>
      <c r="L180" s="0" t="str">
        <f aca="false">A180&amp;B180</f>
        <v>Sequent Energy Management, LLC</v>
      </c>
      <c r="M180" s="0" t="n">
        <f aca="false">D180</f>
        <v>0</v>
      </c>
    </row>
    <row r="181" customFormat="false" ht="12.75" hidden="false" customHeight="false" outlineLevel="0" collapsed="false">
      <c r="A181" s="51" t="s">
        <v>292</v>
      </c>
      <c r="C181" s="52" t="s">
        <v>42</v>
      </c>
      <c r="F181" s="54" t="n">
        <v>193</v>
      </c>
      <c r="I181" s="0" t="n">
        <f aca="false">VLOOKUP(A181,'US GAS Rankings'!$C$6:$H$232,6,FALSE())</f>
        <v>193</v>
      </c>
      <c r="J181" s="0" t="e">
        <f aca="false">VLOOKUP(A181,'US PWR Rankings'!$C$6:$H$126,6,FALSE())</f>
        <v>#N/A</v>
      </c>
      <c r="L181" s="0" t="str">
        <f aca="false">A181&amp;B181</f>
        <v>SG Interests I, Ltd.</v>
      </c>
      <c r="M181" s="0" t="n">
        <f aca="false">D181</f>
        <v>0</v>
      </c>
    </row>
    <row r="182" customFormat="false" ht="12.75" hidden="false" customHeight="false" outlineLevel="0" collapsed="false">
      <c r="A182" s="51" t="s">
        <v>291</v>
      </c>
      <c r="C182" s="52" t="s">
        <v>42</v>
      </c>
      <c r="F182" s="54" t="n">
        <v>2846</v>
      </c>
      <c r="I182" s="0" t="n">
        <f aca="false">VLOOKUP(A182,'US GAS Rankings'!$C$6:$H$232,6,FALSE())</f>
        <v>192</v>
      </c>
      <c r="J182" s="0" t="n">
        <f aca="false">VLOOKUP(A182,'US PWR Rankings'!$C$6:$H$126,6,FALSE())</f>
        <v>89</v>
      </c>
      <c r="L182" s="0" t="str">
        <f aca="false">A182&amp;B182</f>
        <v>Sierra Pacific Power Company</v>
      </c>
      <c r="M182" s="0" t="n">
        <f aca="false">D182</f>
        <v>0</v>
      </c>
    </row>
    <row r="183" customFormat="false" ht="12.75" hidden="false" customHeight="false" outlineLevel="0" collapsed="false">
      <c r="A183" s="51" t="s">
        <v>306</v>
      </c>
      <c r="C183" s="52" t="s">
        <v>42</v>
      </c>
      <c r="F183" s="54" t="n">
        <v>74533</v>
      </c>
      <c r="I183" s="0" t="n">
        <f aca="false">VLOOKUP(A183,'US GAS Rankings'!$C$6:$H$232,6,FALSE())</f>
        <v>204</v>
      </c>
      <c r="J183" s="0" t="n">
        <f aca="false">VLOOKUP(A183,'US PWR Rankings'!$C$6:$H$126,6,FALSE())</f>
        <v>60</v>
      </c>
      <c r="L183" s="0" t="str">
        <f aca="false">A183&amp;B183</f>
        <v>Sithe Power Marketing, L.P.</v>
      </c>
      <c r="M183" s="0" t="n">
        <f aca="false">D183</f>
        <v>0</v>
      </c>
    </row>
    <row r="184" customFormat="false" ht="12.75" hidden="false" customHeight="false" outlineLevel="0" collapsed="false">
      <c r="A184" s="47" t="s">
        <v>155</v>
      </c>
      <c r="B184" s="48" t="n">
        <v>96065385</v>
      </c>
      <c r="C184" s="0" t="s">
        <v>27</v>
      </c>
      <c r="D184" s="49" t="s">
        <v>1572</v>
      </c>
      <c r="E184" s="48" t="n">
        <v>1305</v>
      </c>
      <c r="F184" s="48" t="n">
        <v>77297</v>
      </c>
      <c r="G184" s="50" t="s">
        <v>4024</v>
      </c>
      <c r="H184" s="55" t="n">
        <v>36852</v>
      </c>
      <c r="I184" s="0" t="n">
        <f aca="false">VLOOKUP(A184,'US GAS Rankings'!$C$6:$H$232,6,FALSE())</f>
        <v>77</v>
      </c>
      <c r="J184" s="0" t="e">
        <f aca="false">VLOOKUP(A184,'US PWR Rankings'!$C$6:$H$126,6,FALSE())</f>
        <v>#N/A</v>
      </c>
      <c r="L184" s="0" t="str">
        <f aca="false">A184&amp;B184</f>
        <v>Smith Barney AAA Energy Fund L.P.96065385</v>
      </c>
      <c r="M184" s="0" t="str">
        <f aca="false">D184</f>
        <v>Enron North America Corp.</v>
      </c>
    </row>
    <row r="185" customFormat="false" ht="12.75" hidden="false" customHeight="false" outlineLevel="0" collapsed="false">
      <c r="A185" s="47" t="s">
        <v>235</v>
      </c>
      <c r="B185" s="48" t="n">
        <v>96011943</v>
      </c>
      <c r="C185" s="0" t="s">
        <v>27</v>
      </c>
      <c r="D185" s="49" t="s">
        <v>1572</v>
      </c>
      <c r="E185" s="48" t="n">
        <v>1305</v>
      </c>
      <c r="F185" s="48" t="n">
        <v>26146</v>
      </c>
      <c r="G185" s="50" t="s">
        <v>4023</v>
      </c>
      <c r="H185" s="55" t="n">
        <v>35773</v>
      </c>
      <c r="I185" s="0" t="n">
        <f aca="false">VLOOKUP(A185,'US GAS Rankings'!$C$6:$H$232,6,FALSE())</f>
        <v>143</v>
      </c>
      <c r="J185" s="0" t="e">
        <f aca="false">VLOOKUP(A185,'US PWR Rankings'!$C$6:$H$126,6,FALSE())</f>
        <v>#N/A</v>
      </c>
      <c r="L185" s="0" t="str">
        <f aca="false">A185&amp;B185</f>
        <v>Societe Generale96011943</v>
      </c>
      <c r="M185" s="0" t="str">
        <f aca="false">D185</f>
        <v>Enron North America Corp.</v>
      </c>
    </row>
    <row r="186" customFormat="false" ht="12.75" hidden="false" customHeight="false" outlineLevel="0" collapsed="false">
      <c r="A186" s="51" t="s">
        <v>319</v>
      </c>
      <c r="C186" s="52" t="s">
        <v>42</v>
      </c>
      <c r="F186" s="54" t="n">
        <v>2905</v>
      </c>
      <c r="I186" s="0" t="n">
        <f aca="false">VLOOKUP(A186,'US GAS Rankings'!$C$6:$H$232,6,FALSE())</f>
        <v>214</v>
      </c>
      <c r="J186" s="0" t="e">
        <f aca="false">VLOOKUP(A186,'US PWR Rankings'!$C$6:$H$126,6,FALSE())</f>
        <v>#N/A</v>
      </c>
      <c r="L186" s="0" t="str">
        <f aca="false">A186&amp;B186</f>
        <v>South Jersey Gas Company</v>
      </c>
      <c r="M186" s="0" t="n">
        <f aca="false">D186</f>
        <v>0</v>
      </c>
    </row>
    <row r="187" customFormat="false" ht="12.75" hidden="false" customHeight="false" outlineLevel="0" collapsed="false">
      <c r="A187" s="47" t="s">
        <v>262</v>
      </c>
      <c r="B187" s="48" t="n">
        <v>96067244</v>
      </c>
      <c r="C187" s="0" t="s">
        <v>27</v>
      </c>
      <c r="D187" s="49" t="s">
        <v>1572</v>
      </c>
      <c r="E187" s="48" t="n">
        <v>1305</v>
      </c>
      <c r="F187" s="48" t="n">
        <v>52109</v>
      </c>
      <c r="G187" s="50" t="s">
        <v>4023</v>
      </c>
      <c r="H187" s="55" t="n">
        <v>37029</v>
      </c>
      <c r="I187" s="0" t="n">
        <f aca="false">VLOOKUP(A187,'US GAS Rankings'!$C$6:$H$232,6,FALSE())</f>
        <v>166</v>
      </c>
      <c r="J187" s="0" t="e">
        <f aca="false">VLOOKUP(A187,'US PWR Rankings'!$C$6:$H$126,6,FALSE())</f>
        <v>#N/A</v>
      </c>
      <c r="L187" s="0" t="str">
        <f aca="false">A187&amp;B187</f>
        <v>South Jersey Resources Group LLC96067244</v>
      </c>
      <c r="M187" s="0" t="str">
        <f aca="false">D187</f>
        <v>Enron North America Corp.</v>
      </c>
    </row>
    <row r="188" customFormat="false" ht="12.75" hidden="false" customHeight="false" outlineLevel="0" collapsed="false">
      <c r="A188" s="51" t="s">
        <v>171</v>
      </c>
      <c r="C188" s="52" t="s">
        <v>42</v>
      </c>
      <c r="F188" s="54" t="n">
        <v>2872</v>
      </c>
      <c r="I188" s="0" t="n">
        <f aca="false">VLOOKUP(A188,'US GAS Rankings'!$C$6:$H$232,6,FALSE())</f>
        <v>89</v>
      </c>
      <c r="J188" s="0" t="e">
        <f aca="false">VLOOKUP(A188,'US PWR Rankings'!$C$6:$H$126,6,FALSE())</f>
        <v>#N/A</v>
      </c>
      <c r="L188" s="0" t="str">
        <f aca="false">A188&amp;B188</f>
        <v>Southern California Gas Company</v>
      </c>
      <c r="M188" s="0" t="n">
        <f aca="false">D188</f>
        <v>0</v>
      </c>
    </row>
    <row r="189" customFormat="false" ht="12.75" hidden="false" customHeight="false" outlineLevel="0" collapsed="false">
      <c r="A189" s="51" t="s">
        <v>202</v>
      </c>
      <c r="C189" s="52" t="s">
        <v>42</v>
      </c>
      <c r="F189" s="54" t="n">
        <v>5665</v>
      </c>
      <c r="I189" s="0" t="n">
        <f aca="false">VLOOKUP(A189,'US GAS Rankings'!$C$6:$H$232,6,FALSE())</f>
        <v>112</v>
      </c>
      <c r="J189" s="0" t="e">
        <f aca="false">VLOOKUP(A189,'US PWR Rankings'!$C$6:$H$126,6,FALSE())</f>
        <v>#N/A</v>
      </c>
      <c r="L189" s="0" t="str">
        <f aca="false">A189&amp;B189</f>
        <v>Sprague Energy Corp.</v>
      </c>
      <c r="M189" s="0" t="n">
        <f aca="false">D189</f>
        <v>0</v>
      </c>
    </row>
    <row r="190" customFormat="false" ht="12.75" hidden="false" customHeight="false" outlineLevel="0" collapsed="false">
      <c r="A190" s="51" t="s">
        <v>311</v>
      </c>
      <c r="C190" s="52" t="s">
        <v>42</v>
      </c>
      <c r="F190" s="54" t="n">
        <v>2970</v>
      </c>
      <c r="I190" s="0" t="n">
        <f aca="false">VLOOKUP(A190,'US GAS Rankings'!$C$6:$H$232,6,FALSE())</f>
        <v>209</v>
      </c>
      <c r="J190" s="0" t="e">
        <f aca="false">VLOOKUP(A190,'US PWR Rankings'!$C$6:$H$126,6,FALSE())</f>
        <v>#N/A</v>
      </c>
      <c r="L190" s="0" t="str">
        <f aca="false">A190&amp;B190</f>
        <v>Superior Natural Gas Corporation</v>
      </c>
      <c r="M190" s="0" t="n">
        <f aca="false">D190</f>
        <v>0</v>
      </c>
    </row>
    <row r="191" customFormat="false" ht="12.75" hidden="false" customHeight="false" outlineLevel="0" collapsed="false">
      <c r="A191" s="51" t="s">
        <v>249</v>
      </c>
      <c r="C191" s="52" t="s">
        <v>42</v>
      </c>
      <c r="F191" s="54" t="n">
        <v>202</v>
      </c>
      <c r="I191" s="0" t="n">
        <f aca="false">VLOOKUP(A191,'US GAS Rankings'!$C$6:$H$232,6,FALSE())</f>
        <v>155</v>
      </c>
      <c r="J191" s="0" t="e">
        <f aca="false">VLOOKUP(A191,'US PWR Rankings'!$C$6:$H$126,6,FALSE())</f>
        <v>#N/A</v>
      </c>
      <c r="L191" s="0" t="str">
        <f aca="false">A191&amp;B191</f>
        <v>Swift Energy Company</v>
      </c>
      <c r="M191" s="0" t="n">
        <f aca="false">D191</f>
        <v>0</v>
      </c>
    </row>
    <row r="192" customFormat="false" ht="12.75" hidden="false" customHeight="false" outlineLevel="0" collapsed="false">
      <c r="A192" s="51" t="s">
        <v>251</v>
      </c>
      <c r="C192" s="52" t="s">
        <v>42</v>
      </c>
      <c r="F192" s="54" t="n">
        <v>77252</v>
      </c>
      <c r="I192" s="0" t="n">
        <f aca="false">VLOOKUP(A192,'US GAS Rankings'!$C$6:$H$232,6,FALSE())</f>
        <v>156</v>
      </c>
      <c r="J192" s="0" t="e">
        <f aca="false">VLOOKUP(A192,'US PWR Rankings'!$C$6:$H$126,6,FALSE())</f>
        <v>#N/A</v>
      </c>
      <c r="L192" s="0" t="str">
        <f aca="false">A192&amp;B192</f>
        <v>Tenaska Gas Storage, LLC</v>
      </c>
      <c r="M192" s="0" t="n">
        <f aca="false">D192</f>
        <v>0</v>
      </c>
    </row>
    <row r="193" customFormat="false" ht="12.75" hidden="false" customHeight="false" outlineLevel="0" collapsed="false">
      <c r="A193" s="47" t="s">
        <v>122</v>
      </c>
      <c r="B193" s="48" t="n">
        <v>95001227</v>
      </c>
      <c r="C193" s="0" t="s">
        <v>64</v>
      </c>
      <c r="D193" s="49" t="s">
        <v>1572</v>
      </c>
      <c r="E193" s="48" t="n">
        <v>1305</v>
      </c>
      <c r="F193" s="48" t="n">
        <v>208</v>
      </c>
      <c r="G193" s="50" t="s">
        <v>4023</v>
      </c>
      <c r="H193" s="55" t="n">
        <v>34718</v>
      </c>
      <c r="I193" s="0" t="n">
        <f aca="false">VLOOKUP(A193,'US GAS Rankings'!$C$6:$H$232,6,FALSE())</f>
        <v>52</v>
      </c>
      <c r="J193" s="0" t="e">
        <f aca="false">VLOOKUP(A193,'US PWR Rankings'!$C$6:$H$126,6,FALSE())</f>
        <v>#N/A</v>
      </c>
      <c r="L193" s="0" t="str">
        <f aca="false">A193&amp;B193</f>
        <v>Tenaska Marketing Ventures95001227</v>
      </c>
      <c r="M193" s="0" t="str">
        <f aca="false">D193</f>
        <v>Enron North America Corp.</v>
      </c>
    </row>
    <row r="194" customFormat="false" ht="12.75" hidden="false" customHeight="false" outlineLevel="0" collapsed="false">
      <c r="A194" s="51" t="s">
        <v>261</v>
      </c>
      <c r="C194" s="52" t="s">
        <v>42</v>
      </c>
      <c r="F194" s="54" t="n">
        <v>74827</v>
      </c>
      <c r="I194" s="0" t="n">
        <f aca="false">VLOOKUP(A194,'US GAS Rankings'!$C$6:$H$232,6,FALSE())</f>
        <v>165</v>
      </c>
      <c r="J194" s="0" t="e">
        <f aca="false">VLOOKUP(A194,'US PWR Rankings'!$C$6:$H$126,6,FALSE())</f>
        <v>#N/A</v>
      </c>
      <c r="L194" s="0" t="str">
        <f aca="false">A194&amp;B194</f>
        <v>Texaco Energy Marketing L.P.</v>
      </c>
      <c r="M194" s="0" t="n">
        <f aca="false">D194</f>
        <v>0</v>
      </c>
    </row>
    <row r="195" customFormat="false" ht="12.75" hidden="false" customHeight="false" outlineLevel="0" collapsed="false">
      <c r="A195" s="47" t="s">
        <v>259</v>
      </c>
      <c r="B195" s="48" t="n">
        <v>96016934</v>
      </c>
      <c r="C195" s="0" t="s">
        <v>27</v>
      </c>
      <c r="D195" s="49" t="s">
        <v>1572</v>
      </c>
      <c r="E195" s="48" t="n">
        <v>1305</v>
      </c>
      <c r="F195" s="48" t="n">
        <v>3947</v>
      </c>
      <c r="G195" s="50" t="s">
        <v>4023</v>
      </c>
      <c r="H195" s="55" t="n">
        <v>35894</v>
      </c>
      <c r="I195" s="0" t="n">
        <f aca="false">VLOOKUP(A195,'US GAS Rankings'!$C$6:$H$232,6,FALSE())</f>
        <v>163</v>
      </c>
      <c r="J195" s="0" t="e">
        <f aca="false">VLOOKUP(A195,'US PWR Rankings'!$C$6:$H$126,6,FALSE())</f>
        <v>#N/A</v>
      </c>
      <c r="L195" s="0" t="str">
        <f aca="false">A195&amp;B195</f>
        <v>Texaco Inc.96016934</v>
      </c>
      <c r="M195" s="0" t="str">
        <f aca="false">D195</f>
        <v>Enron North America Corp.</v>
      </c>
    </row>
    <row r="196" customFormat="false" ht="12.75" hidden="false" customHeight="false" outlineLevel="0" collapsed="false">
      <c r="A196" s="51" t="s">
        <v>84</v>
      </c>
      <c r="C196" s="52" t="s">
        <v>42</v>
      </c>
      <c r="F196" s="54" t="n">
        <v>3022</v>
      </c>
      <c r="I196" s="0" t="n">
        <f aca="false">VLOOKUP(A196,'US GAS Rankings'!$C$6:$H$232,6,FALSE())</f>
        <v>24</v>
      </c>
      <c r="J196" s="0" t="e">
        <f aca="false">VLOOKUP(A196,'US PWR Rankings'!$C$6:$H$126,6,FALSE())</f>
        <v>#N/A</v>
      </c>
      <c r="L196" s="0" t="str">
        <f aca="false">A196&amp;B196</f>
        <v>Texaco Natural Gas Inc.</v>
      </c>
      <c r="M196" s="0" t="n">
        <f aca="false">D196</f>
        <v>0</v>
      </c>
    </row>
    <row r="197" customFormat="false" ht="12.75" hidden="false" customHeight="false" outlineLevel="0" collapsed="false">
      <c r="A197" s="51" t="s">
        <v>236</v>
      </c>
      <c r="C197" s="52" t="s">
        <v>42</v>
      </c>
      <c r="F197" s="54" t="n">
        <v>70730</v>
      </c>
      <c r="I197" s="0" t="n">
        <f aca="false">VLOOKUP(A197,'US GAS Rankings'!$C$6:$H$232,6,FALSE())</f>
        <v>144</v>
      </c>
      <c r="J197" s="0" t="e">
        <f aca="false">VLOOKUP(A197,'US PWR Rankings'!$C$6:$H$126,6,FALSE())</f>
        <v>#N/A</v>
      </c>
      <c r="L197" s="0" t="str">
        <f aca="false">A197&amp;B197</f>
        <v>Texex Energy Partners Ltd.</v>
      </c>
      <c r="M197" s="0" t="n">
        <f aca="false">D197</f>
        <v>0</v>
      </c>
    </row>
    <row r="198" customFormat="false" ht="12.75" hidden="false" customHeight="false" outlineLevel="0" collapsed="false">
      <c r="A198" s="47" t="s">
        <v>170</v>
      </c>
      <c r="B198" s="48" t="n">
        <v>96074520</v>
      </c>
      <c r="C198" s="0" t="s">
        <v>27</v>
      </c>
      <c r="D198" s="49" t="s">
        <v>1572</v>
      </c>
      <c r="E198" s="48" t="n">
        <v>1305</v>
      </c>
      <c r="F198" s="48" t="n">
        <v>34566</v>
      </c>
      <c r="G198" s="50" t="s">
        <v>4023</v>
      </c>
      <c r="H198" s="55" t="n">
        <v>37154</v>
      </c>
      <c r="I198" s="0" t="n">
        <f aca="false">VLOOKUP(A198,'US GAS Rankings'!$C$6:$H$232,6,FALSE())</f>
        <v>88</v>
      </c>
      <c r="J198" s="0" t="e">
        <f aca="false">VLOOKUP(A198,'US PWR Rankings'!$C$6:$H$126,6,FALSE())</f>
        <v>#N/A</v>
      </c>
      <c r="L198" s="0" t="str">
        <f aca="false">A198&amp;B198</f>
        <v>Texla Energy Management Inc.96074520</v>
      </c>
      <c r="M198" s="0" t="str">
        <f aca="false">D198</f>
        <v>Enron North America Corp.</v>
      </c>
    </row>
    <row r="199" customFormat="false" ht="12.75" hidden="false" customHeight="false" outlineLevel="0" collapsed="false">
      <c r="A199" s="51" t="s">
        <v>277</v>
      </c>
      <c r="C199" s="52" t="s">
        <v>42</v>
      </c>
      <c r="F199" s="54" t="n">
        <v>41</v>
      </c>
      <c r="I199" s="0" t="n">
        <f aca="false">VLOOKUP(A199,'US GAS Rankings'!$C$6:$H$232,6,FALSE())</f>
        <v>178</v>
      </c>
      <c r="J199" s="0" t="e">
        <f aca="false">VLOOKUP(A199,'US PWR Rankings'!$C$6:$H$126,6,FALSE())</f>
        <v>#N/A</v>
      </c>
      <c r="L199" s="0" t="str">
        <f aca="false">A199&amp;B199</f>
        <v>The Brooklyn Union Gas Company</v>
      </c>
      <c r="M199" s="0" t="n">
        <f aca="false">D199</f>
        <v>0</v>
      </c>
    </row>
    <row r="200" customFormat="false" ht="12.75" hidden="false" customHeight="false" outlineLevel="0" collapsed="false">
      <c r="A200" s="47" t="s">
        <v>111</v>
      </c>
      <c r="B200" s="48" t="n">
        <v>95000299</v>
      </c>
      <c r="C200" s="0" t="s">
        <v>46</v>
      </c>
      <c r="D200" s="49" t="s">
        <v>1572</v>
      </c>
      <c r="E200" s="48" t="n">
        <v>1305</v>
      </c>
      <c r="F200" s="48" t="n">
        <v>5280</v>
      </c>
      <c r="G200" s="50" t="s">
        <v>4026</v>
      </c>
      <c r="H200" s="55" t="n">
        <v>33639</v>
      </c>
      <c r="I200" s="0" t="n">
        <f aca="false">VLOOKUP(A200,'US GAS Rankings'!$C$6:$H$232,6,FALSE())</f>
        <v>43</v>
      </c>
      <c r="J200" s="0" t="e">
        <f aca="false">VLOOKUP(A200,'US PWR Rankings'!$C$6:$H$126,6,FALSE())</f>
        <v>#N/A</v>
      </c>
      <c r="L200" s="0" t="str">
        <f aca="false">A200&amp;B200</f>
        <v>The Chase Manhattan Bank95000299</v>
      </c>
      <c r="M200" s="0" t="str">
        <f aca="false">D200</f>
        <v>Enron North America Corp.</v>
      </c>
    </row>
    <row r="201" customFormat="false" ht="12.75" hidden="false" customHeight="false" outlineLevel="0" collapsed="false">
      <c r="A201" s="47" t="s">
        <v>165</v>
      </c>
      <c r="B201" s="48" t="n">
        <v>96047739</v>
      </c>
      <c r="C201" s="0" t="s">
        <v>27</v>
      </c>
      <c r="D201" s="49" t="s">
        <v>1572</v>
      </c>
      <c r="E201" s="48" t="n">
        <v>1305</v>
      </c>
      <c r="F201" s="48" t="n">
        <v>81385</v>
      </c>
      <c r="G201" s="50" t="s">
        <v>4023</v>
      </c>
      <c r="H201" s="55" t="n">
        <v>36748</v>
      </c>
      <c r="I201" s="0" t="n">
        <f aca="false">VLOOKUP(A201,'US GAS Rankings'!$C$6:$H$232,6,FALSE())</f>
        <v>85</v>
      </c>
      <c r="J201" s="0" t="n">
        <f aca="false">VLOOKUP(A201,'US PWR Rankings'!$C$6:$H$126,6,FALSE())</f>
        <v>43</v>
      </c>
      <c r="L201" s="0" t="str">
        <f aca="false">A201&amp;B201</f>
        <v>The New Power Company96047739</v>
      </c>
      <c r="M201" s="0" t="str">
        <f aca="false">D201</f>
        <v>Enron North America Corp.</v>
      </c>
    </row>
    <row r="202" customFormat="false" ht="12.75" hidden="false" customHeight="false" outlineLevel="0" collapsed="false">
      <c r="A202" s="51" t="s">
        <v>252</v>
      </c>
      <c r="C202" s="52" t="s">
        <v>42</v>
      </c>
      <c r="F202" s="54" t="n">
        <v>3078</v>
      </c>
      <c r="I202" s="0" t="n">
        <f aca="false">VLOOKUP(A202,'US GAS Rankings'!$C$6:$H$232,6,FALSE())</f>
        <v>157</v>
      </c>
      <c r="J202" s="0" t="e">
        <f aca="false">VLOOKUP(A202,'US PWR Rankings'!$C$6:$H$126,6,FALSE())</f>
        <v>#N/A</v>
      </c>
      <c r="L202" s="0" t="str">
        <f aca="false">A202&amp;B202</f>
        <v>Tiger Natural Gas Inc.</v>
      </c>
      <c r="M202" s="0" t="n">
        <f aca="false">D202</f>
        <v>0</v>
      </c>
    </row>
    <row r="203" customFormat="false" ht="12.75" hidden="false" customHeight="false" outlineLevel="0" collapsed="false">
      <c r="A203" s="47" t="s">
        <v>266</v>
      </c>
      <c r="B203" s="48" t="n">
        <v>95000274</v>
      </c>
      <c r="C203" s="0" t="s">
        <v>46</v>
      </c>
      <c r="D203" s="49" t="s">
        <v>1572</v>
      </c>
      <c r="E203" s="48" t="n">
        <v>1305</v>
      </c>
      <c r="F203" s="48" t="n">
        <v>3089</v>
      </c>
      <c r="G203" s="50" t="s">
        <v>4023</v>
      </c>
      <c r="H203" s="55" t="n">
        <v>34289</v>
      </c>
      <c r="I203" s="0" t="n">
        <f aca="false">VLOOKUP(A203,'US GAS Rankings'!$C$6:$H$232,6,FALSE())</f>
        <v>169</v>
      </c>
      <c r="J203" s="0" t="e">
        <f aca="false">VLOOKUP(A203,'US PWR Rankings'!$C$6:$H$126,6,FALSE())</f>
        <v>#N/A</v>
      </c>
      <c r="L203" s="0" t="str">
        <f aca="false">A203&amp;B203</f>
        <v>Torch Energy Marketing Inc.95000274</v>
      </c>
      <c r="M203" s="0" t="str">
        <f aca="false">D203</f>
        <v>Enron North America Corp.</v>
      </c>
    </row>
    <row r="204" customFormat="false" ht="12.75" hidden="false" customHeight="false" outlineLevel="0" collapsed="false">
      <c r="A204" s="51" t="s">
        <v>222</v>
      </c>
      <c r="C204" s="52" t="s">
        <v>42</v>
      </c>
      <c r="F204" s="54" t="n">
        <v>79508</v>
      </c>
      <c r="I204" s="0" t="n">
        <f aca="false">VLOOKUP(A204,'US GAS Rankings'!$C$6:$H$232,6,FALSE())</f>
        <v>132</v>
      </c>
      <c r="J204" s="0" t="e">
        <f aca="false">VLOOKUP(A204,'US PWR Rankings'!$C$6:$H$126,6,FALSE())</f>
        <v>#N/A</v>
      </c>
      <c r="L204" s="0" t="str">
        <f aca="false">A204&amp;B204</f>
        <v>Torch Energy TM, Inc.</v>
      </c>
      <c r="M204" s="0" t="n">
        <f aca="false">D204</f>
        <v>0</v>
      </c>
    </row>
    <row r="205" customFormat="false" ht="12.75" hidden="false" customHeight="false" outlineLevel="0" collapsed="false">
      <c r="A205" s="51" t="s">
        <v>176</v>
      </c>
      <c r="C205" s="52" t="s">
        <v>42</v>
      </c>
      <c r="F205" s="54" t="n">
        <v>94</v>
      </c>
      <c r="I205" s="0" t="n">
        <f aca="false">VLOOKUP(A205,'US GAS Rankings'!$C$6:$H$232,6,FALSE())</f>
        <v>91</v>
      </c>
      <c r="J205" s="0" t="e">
        <f aca="false">VLOOKUP(A205,'US PWR Rankings'!$C$6:$H$126,6,FALSE())</f>
        <v>#N/A</v>
      </c>
      <c r="L205" s="0" t="str">
        <f aca="false">A205&amp;B205</f>
        <v>TotalFinaElf Gas &amp; Power North America, Inc.</v>
      </c>
      <c r="M205" s="0" t="n">
        <f aca="false">D205</f>
        <v>0</v>
      </c>
    </row>
    <row r="206" customFormat="false" ht="12.75" hidden="false" customHeight="false" outlineLevel="0" collapsed="false">
      <c r="A206" s="47" t="s">
        <v>80</v>
      </c>
      <c r="B206" s="48" t="n">
        <v>96030347</v>
      </c>
      <c r="C206" s="0" t="s">
        <v>27</v>
      </c>
      <c r="D206" s="49" t="s">
        <v>1572</v>
      </c>
      <c r="E206" s="48" t="n">
        <v>1305</v>
      </c>
      <c r="F206" s="48" t="n">
        <v>53461</v>
      </c>
      <c r="G206" s="50" t="s">
        <v>4023</v>
      </c>
      <c r="H206" s="55" t="n">
        <v>35773</v>
      </c>
      <c r="I206" s="0" t="n">
        <f aca="false">VLOOKUP(A206,'US GAS Rankings'!$C$6:$H$232,6,FALSE())</f>
        <v>21</v>
      </c>
      <c r="J206" s="0" t="n">
        <f aca="false">VLOOKUP(A206,'US PWR Rankings'!$C$6:$H$126,6,FALSE())</f>
        <v>21</v>
      </c>
      <c r="L206" s="0" t="str">
        <f aca="false">A206&amp;B206</f>
        <v>Tractebel Energy Marketing, Inc.96030347</v>
      </c>
      <c r="M206" s="0" t="str">
        <f aca="false">D206</f>
        <v>Enron North America Corp.</v>
      </c>
    </row>
    <row r="207" customFormat="false" ht="12.75" hidden="false" customHeight="false" outlineLevel="0" collapsed="false">
      <c r="A207" s="47" t="s">
        <v>206</v>
      </c>
      <c r="B207" s="48" t="n">
        <v>96021810</v>
      </c>
      <c r="C207" s="0" t="s">
        <v>27</v>
      </c>
      <c r="D207" s="49" t="s">
        <v>1554</v>
      </c>
      <c r="E207" s="48" t="n">
        <v>11266</v>
      </c>
      <c r="F207" s="48" t="n">
        <v>55898</v>
      </c>
      <c r="G207" s="50" t="s">
        <v>4023</v>
      </c>
      <c r="H207" s="55" t="n">
        <v>35583</v>
      </c>
      <c r="I207" s="0" t="n">
        <f aca="false">VLOOKUP(A207,'US GAS Rankings'!$C$6:$H$232,6,FALSE())</f>
        <v>116</v>
      </c>
      <c r="J207" s="0" t="e">
        <f aca="false">VLOOKUP(A207,'US PWR Rankings'!$C$6:$H$126,6,FALSE())</f>
        <v>#N/A</v>
      </c>
      <c r="L207" s="0" t="str">
        <f aca="false">A207&amp;B207</f>
        <v>TransAlta Energy Marketing Corp.96021810</v>
      </c>
      <c r="M207" s="0" t="str">
        <f aca="false">D207</f>
        <v>Enron Canada Corp.</v>
      </c>
    </row>
    <row r="208" customFormat="false" ht="12.75" hidden="false" customHeight="false" outlineLevel="0" collapsed="false">
      <c r="A208" s="47" t="s">
        <v>120</v>
      </c>
      <c r="B208" s="48" t="n">
        <v>96001822</v>
      </c>
      <c r="C208" s="0" t="s">
        <v>27</v>
      </c>
      <c r="D208" s="49" t="s">
        <v>1554</v>
      </c>
      <c r="E208" s="48" t="n">
        <v>11266</v>
      </c>
      <c r="F208" s="48" t="n">
        <v>48528</v>
      </c>
      <c r="G208" s="50" t="s">
        <v>4023</v>
      </c>
      <c r="H208" s="55" t="n">
        <v>35195</v>
      </c>
      <c r="I208" s="0" t="n">
        <f aca="false">VLOOKUP(A208,'US GAS Rankings'!$C$6:$H$232,6,FALSE())</f>
        <v>50</v>
      </c>
      <c r="J208" s="0" t="e">
        <f aca="false">VLOOKUP(A208,'US PWR Rankings'!$C$6:$H$126,6,FALSE())</f>
        <v>#N/A</v>
      </c>
      <c r="L208" s="0" t="str">
        <f aca="false">A208&amp;B208</f>
        <v>TransCanada Energy Financial Products Limited96001822</v>
      </c>
      <c r="M208" s="0" t="str">
        <f aca="false">D208</f>
        <v>Enron Canada Corp.</v>
      </c>
    </row>
    <row r="209" customFormat="false" ht="12.75" hidden="false" customHeight="false" outlineLevel="0" collapsed="false">
      <c r="A209" s="51" t="s">
        <v>167</v>
      </c>
      <c r="C209" s="52" t="s">
        <v>42</v>
      </c>
      <c r="F209" s="54" t="n">
        <v>54480</v>
      </c>
      <c r="I209" s="0" t="n">
        <f aca="false">VLOOKUP(A209,'US GAS Rankings'!$C$6:$H$232,6,FALSE())</f>
        <v>87</v>
      </c>
      <c r="J209" s="0" t="e">
        <f aca="false">VLOOKUP(A209,'US PWR Rankings'!$C$6:$H$126,6,FALSE())</f>
        <v>#N/A</v>
      </c>
      <c r="L209" s="0" t="str">
        <f aca="false">A209&amp;B209</f>
        <v>TransCanada Energy Marketing USA, Inc.</v>
      </c>
      <c r="M209" s="0" t="n">
        <f aca="false">D209</f>
        <v>0</v>
      </c>
    </row>
    <row r="210" customFormat="false" ht="12.75" hidden="false" customHeight="false" outlineLevel="0" collapsed="false">
      <c r="A210" s="51" t="s">
        <v>212</v>
      </c>
      <c r="C210" s="52" t="s">
        <v>42</v>
      </c>
      <c r="F210" s="54" t="n">
        <v>45829</v>
      </c>
      <c r="I210" s="0" t="n">
        <f aca="false">VLOOKUP(A210,'US GAS Rankings'!$C$6:$H$232,6,FALSE())</f>
        <v>122</v>
      </c>
      <c r="J210" s="0" t="e">
        <f aca="false">VLOOKUP(A210,'US PWR Rankings'!$C$6:$H$126,6,FALSE())</f>
        <v>#N/A</v>
      </c>
      <c r="L210" s="0" t="str">
        <f aca="false">A210&amp;B210</f>
        <v>TransCanada Gas Services Inc.</v>
      </c>
      <c r="M210" s="0" t="n">
        <f aca="false">D210</f>
        <v>0</v>
      </c>
    </row>
    <row r="211" customFormat="false" ht="12.75" hidden="false" customHeight="false" outlineLevel="0" collapsed="false">
      <c r="A211" s="51" t="s">
        <v>320</v>
      </c>
      <c r="C211" s="52" t="s">
        <v>42</v>
      </c>
      <c r="F211" s="54" t="n">
        <v>11187</v>
      </c>
      <c r="I211" s="0" t="n">
        <f aca="false">VLOOKUP(A211,'US GAS Rankings'!$C$6:$H$232,6,FALSE())</f>
        <v>215</v>
      </c>
      <c r="J211" s="0" t="e">
        <f aca="false">VLOOKUP(A211,'US PWR Rankings'!$C$6:$H$126,6,FALSE())</f>
        <v>#N/A</v>
      </c>
      <c r="L211" s="0" t="str">
        <f aca="false">A211&amp;B211</f>
        <v>Tristar Gas Marketing Company</v>
      </c>
      <c r="M211" s="0" t="n">
        <f aca="false">D211</f>
        <v>0</v>
      </c>
    </row>
    <row r="212" customFormat="false" ht="12.75" hidden="false" customHeight="false" outlineLevel="0" collapsed="false">
      <c r="A212" s="47" t="s">
        <v>92</v>
      </c>
      <c r="B212" s="48" t="n">
        <v>96038419</v>
      </c>
      <c r="C212" s="0" t="s">
        <v>27</v>
      </c>
      <c r="D212" s="49" t="s">
        <v>1572</v>
      </c>
      <c r="E212" s="48" t="n">
        <v>1305</v>
      </c>
      <c r="F212" s="48" t="n">
        <v>69034</v>
      </c>
      <c r="G212" s="50" t="s">
        <v>4023</v>
      </c>
      <c r="H212" s="55" t="n">
        <v>34991</v>
      </c>
      <c r="I212" s="0" t="n">
        <f aca="false">VLOOKUP(A212,'US GAS Rankings'!$C$6:$H$232,6,FALSE())</f>
        <v>29</v>
      </c>
      <c r="J212" s="0" t="n">
        <f aca="false">VLOOKUP(A212,'US PWR Rankings'!$C$6:$H$126,6,FALSE())</f>
        <v>25</v>
      </c>
      <c r="L212" s="0" t="str">
        <f aca="false">A212&amp;B212</f>
        <v>TXU Energy Trading Company96038419</v>
      </c>
      <c r="M212" s="0" t="str">
        <f aca="false">D212</f>
        <v>Enron North America Corp.</v>
      </c>
    </row>
    <row r="213" customFormat="false" ht="12.75" hidden="false" customHeight="false" outlineLevel="0" collapsed="false">
      <c r="A213" s="51" t="s">
        <v>255</v>
      </c>
      <c r="C213" s="52" t="s">
        <v>42</v>
      </c>
      <c r="F213" s="54" t="n">
        <v>34811</v>
      </c>
      <c r="I213" s="0" t="n">
        <f aca="false">VLOOKUP(A213,'US GAS Rankings'!$C$6:$H$232,6,FALSE())</f>
        <v>159</v>
      </c>
      <c r="J213" s="0" t="e">
        <f aca="false">VLOOKUP(A213,'US PWR Rankings'!$C$6:$H$126,6,FALSE())</f>
        <v>#N/A</v>
      </c>
      <c r="L213" s="0" t="str">
        <f aca="false">A213&amp;B213</f>
        <v>UGI Utilities Inc.</v>
      </c>
      <c r="M213" s="0" t="n">
        <f aca="false">D213</f>
        <v>0</v>
      </c>
    </row>
    <row r="214" customFormat="false" ht="12.75" hidden="false" customHeight="false" outlineLevel="0" collapsed="false">
      <c r="A214" s="47" t="s">
        <v>130</v>
      </c>
      <c r="B214" s="48" t="n">
        <v>96019661</v>
      </c>
      <c r="C214" s="0" t="s">
        <v>27</v>
      </c>
      <c r="D214" s="49" t="s">
        <v>1572</v>
      </c>
      <c r="E214" s="48" t="n">
        <v>1305</v>
      </c>
      <c r="F214" s="48" t="n">
        <v>220</v>
      </c>
      <c r="G214" s="50" t="s">
        <v>4023</v>
      </c>
      <c r="H214" s="55" t="n">
        <v>35276</v>
      </c>
      <c r="I214" s="0" t="n">
        <f aca="false">VLOOKUP(A214,'US GAS Rankings'!$C$6:$H$232,6,FALSE())</f>
        <v>57</v>
      </c>
      <c r="J214" s="0" t="e">
        <f aca="false">VLOOKUP(A214,'US PWR Rankings'!$C$6:$H$126,6,FALSE())</f>
        <v>#N/A</v>
      </c>
      <c r="L214" s="0" t="str">
        <f aca="false">A214&amp;B214</f>
        <v>Union Oil Company Of California96019661</v>
      </c>
      <c r="M214" s="0" t="str">
        <f aca="false">D214</f>
        <v>Enron North America Corp.</v>
      </c>
    </row>
    <row r="215" customFormat="false" ht="12.75" hidden="false" customHeight="false" outlineLevel="0" collapsed="false">
      <c r="A215" s="51" t="s">
        <v>221</v>
      </c>
      <c r="C215" s="52" t="s">
        <v>42</v>
      </c>
      <c r="F215" s="54" t="n">
        <v>57707</v>
      </c>
      <c r="I215" s="0" t="n">
        <f aca="false">VLOOKUP(A215,'US GAS Rankings'!$C$6:$H$232,6,FALSE())</f>
        <v>131</v>
      </c>
      <c r="J215" s="0" t="e">
        <f aca="false">VLOOKUP(A215,'US PWR Rankings'!$C$6:$H$126,6,FALSE())</f>
        <v>#N/A</v>
      </c>
      <c r="L215" s="0" t="str">
        <f aca="false">A215&amp;B215</f>
        <v>Unocal Energy Trading, Inc.</v>
      </c>
      <c r="M215" s="0" t="n">
        <f aca="false">D215</f>
        <v>0</v>
      </c>
    </row>
    <row r="216" customFormat="false" ht="12.75" hidden="false" customHeight="false" outlineLevel="0" collapsed="false">
      <c r="A216" s="51" t="s">
        <v>296</v>
      </c>
      <c r="C216" s="52" t="s">
        <v>42</v>
      </c>
      <c r="F216" s="54" t="n">
        <v>49992</v>
      </c>
      <c r="I216" s="0" t="n">
        <f aca="false">VLOOKUP(A216,'US GAS Rankings'!$C$6:$H$232,6,FALSE())</f>
        <v>197</v>
      </c>
      <c r="J216" s="0" t="e">
        <f aca="false">VLOOKUP(A216,'US PWR Rankings'!$C$6:$H$126,6,FALSE())</f>
        <v>#N/A</v>
      </c>
      <c r="L216" s="0" t="str">
        <f aca="false">A216&amp;B216</f>
        <v>Upstream Energy Services Co</v>
      </c>
      <c r="M216" s="0" t="n">
        <f aca="false">D216</f>
        <v>0</v>
      </c>
    </row>
    <row r="217" customFormat="false" ht="12.75" hidden="false" customHeight="false" outlineLevel="0" collapsed="false">
      <c r="A217" s="51" t="s">
        <v>256</v>
      </c>
      <c r="C217" s="52" t="s">
        <v>42</v>
      </c>
      <c r="F217" s="54" t="n">
        <v>92260</v>
      </c>
      <c r="I217" s="0" t="n">
        <f aca="false">VLOOKUP(A217,'US GAS Rankings'!$C$6:$H$232,6,FALSE())</f>
        <v>160</v>
      </c>
      <c r="J217" s="0" t="e">
        <f aca="false">VLOOKUP(A217,'US PWR Rankings'!$C$6:$H$126,6,FALSE())</f>
        <v>#N/A</v>
      </c>
      <c r="L217" s="0" t="str">
        <f aca="false">A217&amp;B217</f>
        <v>Upstream Energy Services Company, L.L.C.</v>
      </c>
      <c r="M217" s="0" t="n">
        <f aca="false">D217</f>
        <v>0</v>
      </c>
    </row>
    <row r="218" customFormat="false" ht="12.75" hidden="false" customHeight="false" outlineLevel="0" collapsed="false">
      <c r="A218" s="51" t="s">
        <v>298</v>
      </c>
      <c r="C218" s="52" t="s">
        <v>42</v>
      </c>
      <c r="F218" s="54" t="n">
        <v>169</v>
      </c>
      <c r="I218" s="0" t="n">
        <f aca="false">VLOOKUP(A218,'US GAS Rankings'!$C$6:$H$232,6,FALSE())</f>
        <v>198</v>
      </c>
      <c r="J218" s="0" t="e">
        <f aca="false">VLOOKUP(A218,'US PWR Rankings'!$C$6:$H$126,6,FALSE())</f>
        <v>#N/A</v>
      </c>
      <c r="L218" s="0" t="str">
        <f aca="false">A218&amp;B218</f>
        <v>Utilicorp United Inc.</v>
      </c>
      <c r="M218" s="0" t="n">
        <f aca="false">D218</f>
        <v>0</v>
      </c>
    </row>
    <row r="219" customFormat="false" ht="12.75" hidden="false" customHeight="false" outlineLevel="0" collapsed="false">
      <c r="A219" s="47" t="s">
        <v>232</v>
      </c>
      <c r="B219" s="48" t="n">
        <v>95000467</v>
      </c>
      <c r="C219" s="0" t="s">
        <v>46</v>
      </c>
      <c r="D219" s="49" t="s">
        <v>1572</v>
      </c>
      <c r="E219" s="48" t="n">
        <v>1305</v>
      </c>
      <c r="F219" s="48" t="n">
        <v>49115</v>
      </c>
      <c r="G219" s="50" t="s">
        <v>4023</v>
      </c>
      <c r="H219" s="55" t="n">
        <v>34072</v>
      </c>
      <c r="I219" s="0" t="n">
        <f aca="false">VLOOKUP(A219,'US GAS Rankings'!$C$6:$H$232,6,FALSE())</f>
        <v>140</v>
      </c>
      <c r="J219" s="0" t="e">
        <f aca="false">VLOOKUP(A219,'US PWR Rankings'!$C$6:$H$126,6,FALSE())</f>
        <v>#N/A</v>
      </c>
      <c r="L219" s="0" t="str">
        <f aca="false">A219&amp;B219</f>
        <v>Valero Marketing and Supply Company95000467</v>
      </c>
      <c r="M219" s="0" t="str">
        <f aca="false">D219</f>
        <v>Enron North America Corp.</v>
      </c>
    </row>
    <row r="220" customFormat="false" ht="12.75" hidden="false" customHeight="false" outlineLevel="0" collapsed="false">
      <c r="A220" s="47" t="s">
        <v>81</v>
      </c>
      <c r="B220" s="48" t="n">
        <v>96030230</v>
      </c>
      <c r="C220" s="0" t="s">
        <v>27</v>
      </c>
      <c r="D220" s="49" t="s">
        <v>1572</v>
      </c>
      <c r="E220" s="48" t="n">
        <v>1305</v>
      </c>
      <c r="F220" s="48" t="n">
        <v>66652</v>
      </c>
      <c r="G220" s="50" t="s">
        <v>4023</v>
      </c>
      <c r="H220" s="55" t="n">
        <v>36445</v>
      </c>
      <c r="I220" s="0" t="n">
        <f aca="false">VLOOKUP(A220,'US GAS Rankings'!$C$6:$H$232,6,FALSE())</f>
        <v>22</v>
      </c>
      <c r="J220" s="0" t="e">
        <f aca="false">VLOOKUP(A220,'US PWR Rankings'!$C$6:$H$126,6,FALSE())</f>
        <v>#N/A</v>
      </c>
      <c r="L220" s="0" t="str">
        <f aca="false">A220&amp;B220</f>
        <v>Virginia Power Energy Marketing, Inc.96030230</v>
      </c>
      <c r="M220" s="0" t="str">
        <f aca="false">D220</f>
        <v>Enron North America Corp.</v>
      </c>
    </row>
    <row r="221" customFormat="false" ht="12.75" hidden="false" customHeight="false" outlineLevel="0" collapsed="false">
      <c r="A221" s="51" t="s">
        <v>192</v>
      </c>
      <c r="C221" s="52" t="s">
        <v>42</v>
      </c>
      <c r="F221" s="54" t="n">
        <v>96651</v>
      </c>
      <c r="I221" s="0" t="n">
        <f aca="false">VLOOKUP(A221,'US GAS Rankings'!$C$6:$H$232,6,FALSE())</f>
        <v>103</v>
      </c>
      <c r="J221" s="0" t="e">
        <f aca="false">VLOOKUP(A221,'US PWR Rankings'!$C$6:$H$126,6,FALSE())</f>
        <v>#N/A</v>
      </c>
      <c r="L221" s="0" t="str">
        <f aca="false">A221&amp;B221</f>
        <v>Vitol Capital Management Ltd.</v>
      </c>
      <c r="M221" s="0" t="n">
        <f aca="false">D221</f>
        <v>0</v>
      </c>
    </row>
    <row r="222" customFormat="false" ht="12.75" hidden="false" customHeight="false" outlineLevel="0" collapsed="false">
      <c r="A222" s="47" t="s">
        <v>156</v>
      </c>
      <c r="B222" s="48" t="n">
        <v>96001013</v>
      </c>
      <c r="C222" s="0" t="s">
        <v>46</v>
      </c>
      <c r="D222" s="49" t="s">
        <v>1572</v>
      </c>
      <c r="E222" s="48" t="n">
        <v>1305</v>
      </c>
      <c r="F222" s="48" t="n">
        <v>11386</v>
      </c>
      <c r="G222" s="50" t="s">
        <v>4023</v>
      </c>
      <c r="H222" s="55" t="n">
        <v>34801</v>
      </c>
      <c r="I222" s="0" t="n">
        <f aca="false">VLOOKUP(A222,'US GAS Rankings'!$C$6:$H$232,6,FALSE())</f>
        <v>78</v>
      </c>
      <c r="J222" s="0" t="e">
        <f aca="false">VLOOKUP(A222,'US PWR Rankings'!$C$6:$H$126,6,FALSE())</f>
        <v>#N/A</v>
      </c>
      <c r="L222" s="0" t="str">
        <f aca="false">A222&amp;B222</f>
        <v>Vitol S.A. Inc.96001013</v>
      </c>
      <c r="M222" s="0" t="str">
        <f aca="false">D222</f>
        <v>Enron North America Corp.</v>
      </c>
    </row>
    <row r="223" customFormat="false" ht="12.75" hidden="false" customHeight="false" outlineLevel="0" collapsed="false">
      <c r="A223" s="51" t="s">
        <v>281</v>
      </c>
      <c r="C223" s="52" t="s">
        <v>42</v>
      </c>
      <c r="F223" s="54" t="n">
        <v>51521</v>
      </c>
      <c r="I223" s="0" t="n">
        <f aca="false">VLOOKUP(A223,'US GAS Rankings'!$C$6:$H$232,6,FALSE())</f>
        <v>182</v>
      </c>
      <c r="J223" s="0" t="e">
        <f aca="false">VLOOKUP(A223,'US PWR Rankings'!$C$6:$H$126,6,FALSE())</f>
        <v>#N/A</v>
      </c>
      <c r="L223" s="0" t="str">
        <f aca="false">A223&amp;B223</f>
        <v>Washington Gas Energy Services, Inc.</v>
      </c>
      <c r="M223" s="0" t="n">
        <f aca="false">D223</f>
        <v>0</v>
      </c>
    </row>
    <row r="224" customFormat="false" ht="12.75" hidden="false" customHeight="false" outlineLevel="0" collapsed="false">
      <c r="A224" s="47" t="s">
        <v>152</v>
      </c>
      <c r="B224" s="48" t="n">
        <v>95000242</v>
      </c>
      <c r="C224" s="0" t="s">
        <v>46</v>
      </c>
      <c r="D224" s="49" t="s">
        <v>1572</v>
      </c>
      <c r="E224" s="48" t="n">
        <v>1305</v>
      </c>
      <c r="F224" s="48" t="n">
        <v>232</v>
      </c>
      <c r="G224" s="50" t="s">
        <v>4023</v>
      </c>
      <c r="H224" s="55" t="n">
        <v>34394</v>
      </c>
      <c r="I224" s="0" t="n">
        <f aca="false">VLOOKUP(A224,'US GAS Rankings'!$C$6:$H$232,6,FALSE())</f>
        <v>75</v>
      </c>
      <c r="J224" s="0" t="e">
        <f aca="false">VLOOKUP(A224,'US PWR Rankings'!$C$6:$H$126,6,FALSE())</f>
        <v>#N/A</v>
      </c>
      <c r="L224" s="0" t="str">
        <f aca="false">A224&amp;B224</f>
        <v>Western Gas Resources, Inc.95000242</v>
      </c>
      <c r="M224" s="0" t="str">
        <f aca="false">D224</f>
        <v>Enron North America Corp.</v>
      </c>
    </row>
    <row r="225" customFormat="false" ht="12.75" hidden="false" customHeight="false" outlineLevel="0" collapsed="false">
      <c r="A225" s="47" t="s">
        <v>316</v>
      </c>
      <c r="B225" s="48" t="n">
        <v>96020819</v>
      </c>
      <c r="C225" s="0" t="s">
        <v>27</v>
      </c>
      <c r="D225" s="49" t="s">
        <v>1572</v>
      </c>
      <c r="E225" s="48" t="n">
        <v>1305</v>
      </c>
      <c r="F225" s="48" t="n">
        <v>51275</v>
      </c>
      <c r="G225" s="50" t="s">
        <v>4023</v>
      </c>
      <c r="H225" s="55" t="n">
        <v>35871</v>
      </c>
      <c r="I225" s="0" t="n">
        <f aca="false">VLOOKUP(A225,'US GAS Rankings'!$C$6:$H$232,6,FALSE())</f>
        <v>212</v>
      </c>
      <c r="J225" s="0" t="e">
        <f aca="false">VLOOKUP(A225,'US PWR Rankings'!$C$6:$H$126,6,FALSE())</f>
        <v>#N/A</v>
      </c>
      <c r="L225" s="0" t="str">
        <f aca="false">A225&amp;B225</f>
        <v>Westport Oil &amp; Gas Company, Inc.96020819</v>
      </c>
      <c r="M225" s="0" t="str">
        <f aca="false">D225</f>
        <v>Enron North America Corp.</v>
      </c>
    </row>
    <row r="226" customFormat="false" ht="12.75" hidden="false" customHeight="false" outlineLevel="0" collapsed="false">
      <c r="A226" s="51" t="s">
        <v>309</v>
      </c>
      <c r="C226" s="52" t="s">
        <v>42</v>
      </c>
      <c r="F226" s="54" t="n">
        <v>66874</v>
      </c>
      <c r="I226" s="0" t="n">
        <f aca="false">VLOOKUP(A226,'US GAS Rankings'!$C$6:$H$232,6,FALSE())</f>
        <v>207</v>
      </c>
      <c r="J226" s="0" t="e">
        <f aca="false">VLOOKUP(A226,'US PWR Rankings'!$C$6:$H$126,6,FALSE())</f>
        <v>#N/A</v>
      </c>
      <c r="L226" s="0" t="str">
        <f aca="false">A226&amp;B226</f>
        <v>Wild Goose Storage Inc.</v>
      </c>
      <c r="M226" s="0" t="n">
        <f aca="false">D226</f>
        <v>0</v>
      </c>
    </row>
    <row r="227" customFormat="false" ht="12.75" hidden="false" customHeight="false" outlineLevel="0" collapsed="false">
      <c r="A227" s="47" t="s">
        <v>77</v>
      </c>
      <c r="B227" s="48" t="n">
        <v>95000226</v>
      </c>
      <c r="C227" s="0" t="s">
        <v>64</v>
      </c>
      <c r="D227" s="49" t="s">
        <v>1572</v>
      </c>
      <c r="E227" s="48" t="n">
        <v>1305</v>
      </c>
      <c r="F227" s="48" t="n">
        <v>64245</v>
      </c>
      <c r="G227" s="50" t="s">
        <v>4023</v>
      </c>
      <c r="H227" s="55" t="n">
        <v>34138</v>
      </c>
      <c r="I227" s="0" t="n">
        <f aca="false">VLOOKUP(A227,'US GAS Rankings'!$C$6:$H$232,6,FALSE())</f>
        <v>19</v>
      </c>
      <c r="J227" s="0" t="n">
        <f aca="false">VLOOKUP(A227,'US PWR Rankings'!$C$6:$H$126,6,FALSE())</f>
        <v>1</v>
      </c>
      <c r="L227" s="0" t="str">
        <f aca="false">A227&amp;B227</f>
        <v>Williams Energy Marketing &amp; Trading Company95000226</v>
      </c>
      <c r="M227" s="0" t="str">
        <f aca="false">D227</f>
        <v>Enron North America Corp.</v>
      </c>
    </row>
    <row r="228" customFormat="false" ht="12.75" hidden="false" customHeight="false" outlineLevel="0" collapsed="false">
      <c r="A228" s="47" t="s">
        <v>216</v>
      </c>
      <c r="B228" s="48" t="n">
        <v>96038384</v>
      </c>
      <c r="C228" s="0" t="s">
        <v>27</v>
      </c>
      <c r="D228" s="49" t="s">
        <v>1572</v>
      </c>
      <c r="E228" s="48" t="n">
        <v>1305</v>
      </c>
      <c r="F228" s="48" t="n">
        <v>239</v>
      </c>
      <c r="G228" s="50" t="s">
        <v>4023</v>
      </c>
      <c r="H228" s="55" t="n">
        <v>36566</v>
      </c>
      <c r="I228" s="0" t="n">
        <f aca="false">VLOOKUP(A228,'US GAS Rankings'!$C$6:$H$232,6,FALSE())</f>
        <v>126</v>
      </c>
      <c r="J228" s="0" t="e">
        <f aca="false">VLOOKUP(A228,'US PWR Rankings'!$C$6:$H$126,6,FALSE())</f>
        <v>#N/A</v>
      </c>
      <c r="L228" s="0" t="str">
        <f aca="false">A228&amp;B228</f>
        <v>Wisconsin Gas Company96038384</v>
      </c>
      <c r="M228" s="0" t="str">
        <f aca="false">D228</f>
        <v>Enron North America Corp.</v>
      </c>
    </row>
    <row r="229" customFormat="false" ht="12.75" hidden="false" customHeight="false" outlineLevel="0" collapsed="false">
      <c r="A229" s="47" t="s">
        <v>239</v>
      </c>
      <c r="B229" s="48" t="n">
        <v>95000270</v>
      </c>
      <c r="C229" s="0" t="s">
        <v>46</v>
      </c>
      <c r="D229" s="49" t="s">
        <v>1572</v>
      </c>
      <c r="E229" s="48" t="n">
        <v>1305</v>
      </c>
      <c r="F229" s="48" t="n">
        <v>237</v>
      </c>
      <c r="G229" s="50" t="s">
        <v>4023</v>
      </c>
      <c r="H229" s="55" t="n">
        <v>34335</v>
      </c>
      <c r="I229" s="0" t="n">
        <f aca="false">VLOOKUP(A229,'US GAS Rankings'!$C$6:$H$232,6,FALSE())</f>
        <v>147</v>
      </c>
      <c r="J229" s="0" t="e">
        <f aca="false">VLOOKUP(A229,'US PWR Rankings'!$C$6:$H$126,6,FALSE())</f>
        <v>#N/A</v>
      </c>
      <c r="L229" s="0" t="str">
        <f aca="false">A229&amp;B229</f>
        <v>Wisconsin Power And Light Company95000270</v>
      </c>
      <c r="M229" s="0" t="str">
        <f aca="false">D229</f>
        <v>Enron North America Corp.</v>
      </c>
    </row>
    <row r="230" customFormat="false" ht="12.75" hidden="false" customHeight="false" outlineLevel="0" collapsed="false">
      <c r="A230" s="47" t="s">
        <v>132</v>
      </c>
      <c r="B230" s="48" t="n">
        <v>96051531</v>
      </c>
      <c r="C230" s="0" t="s">
        <v>27</v>
      </c>
      <c r="D230" s="49" t="s">
        <v>1572</v>
      </c>
      <c r="E230" s="48" t="n">
        <v>1305</v>
      </c>
      <c r="F230" s="48" t="n">
        <v>46388</v>
      </c>
      <c r="G230" s="50" t="s">
        <v>4023</v>
      </c>
      <c r="H230" s="55" t="n">
        <v>36402</v>
      </c>
      <c r="I230" s="0" t="n">
        <f aca="false">VLOOKUP(A230,'US GAS Rankings'!$C$6:$H$232,6,FALSE())</f>
        <v>59</v>
      </c>
      <c r="J230" s="0" t="n">
        <f aca="false">VLOOKUP(A230,'US PWR Rankings'!$C$6:$H$126,6,FALSE())</f>
        <v>91</v>
      </c>
      <c r="L230" s="0" t="str">
        <f aca="false">A230&amp;B230</f>
        <v>WPS Energy Services, Inc.96051531</v>
      </c>
      <c r="M230" s="0" t="str">
        <f aca="false">D230</f>
        <v>Enron North America Corp.</v>
      </c>
    </row>
    <row r="231" customFormat="false" ht="12.75" hidden="false" customHeight="false" outlineLevel="0" collapsed="false">
      <c r="A231" s="51" t="s">
        <v>275</v>
      </c>
      <c r="C231" s="52" t="s">
        <v>42</v>
      </c>
      <c r="F231" s="54" t="n">
        <v>265</v>
      </c>
      <c r="I231" s="0" t="n">
        <f aca="false">VLOOKUP(A231,'US GAS Rankings'!$C$6:$H$232,6,FALSE())</f>
        <v>176</v>
      </c>
      <c r="J231" s="0" t="e">
        <f aca="false">VLOOKUP(A231,'US PWR Rankings'!$C$6:$H$126,6,FALSE())</f>
        <v>#N/A</v>
      </c>
      <c r="L231" s="0" t="str">
        <f aca="false">A231&amp;B231</f>
        <v>Xcel Energy Inc.</v>
      </c>
      <c r="M231" s="0" t="n">
        <f aca="false">D231</f>
        <v>0</v>
      </c>
    </row>
    <row r="232" customFormat="false" ht="12.75" hidden="false" customHeight="false" outlineLevel="0" collapsed="false">
      <c r="A232" s="47" t="s">
        <v>195</v>
      </c>
      <c r="B232" s="48" t="n">
        <v>95000390</v>
      </c>
      <c r="C232" s="0" t="s">
        <v>46</v>
      </c>
      <c r="D232" s="49" t="s">
        <v>1572</v>
      </c>
      <c r="E232" s="48" t="n">
        <v>1305</v>
      </c>
      <c r="F232" s="48" t="n">
        <v>4156</v>
      </c>
      <c r="G232" s="50" t="s">
        <v>4023</v>
      </c>
      <c r="H232" s="55" t="n">
        <v>34700</v>
      </c>
      <c r="I232" s="0" t="n">
        <f aca="false">VLOOKUP(A232,'US GAS Rankings'!$C$6:$H$232,6,FALSE())</f>
        <v>105</v>
      </c>
      <c r="J232" s="0" t="e">
        <f aca="false">VLOOKUP(A232,'US PWR Rankings'!$C$6:$H$126,6,FALSE())</f>
        <v>#N/A</v>
      </c>
      <c r="L232" s="0" t="str">
        <f aca="false">A232&amp;B232</f>
        <v>XTO Energy Inc.95000390</v>
      </c>
      <c r="M232" s="0" t="str">
        <f aca="false">D232</f>
        <v>Enron North America Corp.</v>
      </c>
    </row>
  </sheetData>
  <printOptions headings="false" gridLines="false" gridLinesSet="true" horizontalCentered="false" verticalCentered="false"/>
  <pageMargins left="0.747916666666667" right="0.747916666666667" top="0.4" bottom="0.409722222222222" header="0.511811023622047" footer="0.511811023622047"/>
  <pageSetup paperSize="1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86"/>
  <sheetViews>
    <sheetView showFormulas="false" showGridLines="true" showRowColHeaders="true" showZeros="true" rightToLeft="false" tabSelected="false" showOutlineSymbols="true" defaultGridColor="true" view="normal" topLeftCell="A1030" colorId="64" zoomScale="85" zoomScaleNormal="85" zoomScalePageLayoutView="100" workbookViewId="0">
      <selection pane="topLeft" activeCell="G1086" activeCellId="0" sqref="G1086"/>
    </sheetView>
  </sheetViews>
  <sheetFormatPr defaultColWidth="9.28125" defaultRowHeight="12.75" customHeight="true" zeroHeight="false" outlineLevelRow="0" outlineLevelCol="0"/>
  <cols>
    <col collapsed="false" customWidth="true" hidden="false" outlineLevel="0" max="1" min="1" style="56" width="45.84"/>
    <col collapsed="false" customWidth="true" hidden="false" outlineLevel="0" max="2" min="2" style="57" width="15.56"/>
    <col collapsed="false" customWidth="true" hidden="false" outlineLevel="0" max="3" min="3" style="56" width="39.99"/>
    <col collapsed="false" customWidth="true" hidden="false" outlineLevel="0" max="4" min="4" style="56" width="27.7"/>
    <col collapsed="false" customWidth="true" hidden="false" outlineLevel="0" max="5" min="5" style="57" width="9.99"/>
    <col collapsed="false" customWidth="true" hidden="false" outlineLevel="0" max="6" min="6" style="57" width="16.13"/>
    <col collapsed="false" customWidth="true" hidden="false" outlineLevel="0" max="7" min="7" style="58" width="23.99"/>
    <col collapsed="false" customWidth="true" hidden="false" outlineLevel="0" max="8" min="8" style="5" width="10.99"/>
    <col collapsed="false" customWidth="true" hidden="false" outlineLevel="0" max="9" min="9" style="5" width="17.99"/>
    <col collapsed="false" customWidth="false" hidden="false" outlineLevel="0" max="10" min="10" style="5" width="9.28"/>
    <col collapsed="false" customWidth="true" hidden="false" outlineLevel="0" max="11" min="11" style="5" width="60.85"/>
    <col collapsed="false" customWidth="true" hidden="false" outlineLevel="0" max="12" min="12" style="5" width="40.42"/>
    <col collapsed="false" customWidth="false" hidden="false" outlineLevel="0" max="257" min="13" style="5" width="9.28"/>
  </cols>
  <sheetData>
    <row r="1" customFormat="false" ht="12.75" hidden="false" customHeight="false" outlineLevel="0" collapsed="false">
      <c r="A1" s="59" t="s">
        <v>7</v>
      </c>
      <c r="B1" s="60" t="s">
        <v>4015</v>
      </c>
      <c r="C1" s="59" t="s">
        <v>4016</v>
      </c>
      <c r="D1" s="59" t="s">
        <v>11</v>
      </c>
      <c r="E1" s="60" t="s">
        <v>4017</v>
      </c>
      <c r="F1" s="60" t="s">
        <v>8</v>
      </c>
      <c r="G1" s="59" t="s">
        <v>4028</v>
      </c>
      <c r="H1" s="60" t="s">
        <v>4019</v>
      </c>
      <c r="I1" s="60" t="s">
        <v>4020</v>
      </c>
      <c r="J1" s="60"/>
      <c r="K1" s="60" t="s">
        <v>4022</v>
      </c>
      <c r="L1" s="60" t="s">
        <v>11</v>
      </c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  <c r="AH1" s="60"/>
      <c r="AI1" s="60"/>
      <c r="AJ1" s="60"/>
      <c r="AK1" s="60"/>
      <c r="AL1" s="60"/>
      <c r="AM1" s="60"/>
      <c r="AN1" s="60"/>
      <c r="AO1" s="60"/>
      <c r="AP1" s="60"/>
      <c r="AQ1" s="60"/>
      <c r="AR1" s="60"/>
      <c r="AS1" s="60"/>
      <c r="AT1" s="60"/>
      <c r="AU1" s="60"/>
      <c r="AV1" s="60"/>
      <c r="AW1" s="60"/>
      <c r="AX1" s="60"/>
      <c r="AY1" s="60"/>
      <c r="AZ1" s="60"/>
      <c r="BA1" s="60"/>
      <c r="BB1" s="60"/>
      <c r="BC1" s="60"/>
      <c r="BD1" s="60"/>
      <c r="BE1" s="60"/>
      <c r="BF1" s="60"/>
      <c r="BG1" s="60"/>
      <c r="BH1" s="60"/>
      <c r="BI1" s="60"/>
      <c r="BJ1" s="60"/>
      <c r="BK1" s="60"/>
      <c r="BL1" s="60"/>
      <c r="BM1" s="60"/>
      <c r="BN1" s="60"/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  <c r="CA1" s="60"/>
      <c r="CB1" s="60"/>
      <c r="CC1" s="60"/>
      <c r="CD1" s="60"/>
      <c r="CE1" s="60"/>
      <c r="CF1" s="60"/>
      <c r="CG1" s="60"/>
      <c r="CH1" s="60"/>
      <c r="CI1" s="60"/>
      <c r="CJ1" s="60"/>
      <c r="CK1" s="60"/>
      <c r="CL1" s="60"/>
      <c r="CM1" s="60"/>
      <c r="CN1" s="60"/>
      <c r="CO1" s="60"/>
      <c r="CP1" s="60"/>
      <c r="CQ1" s="60"/>
      <c r="CR1" s="60"/>
      <c r="CS1" s="60"/>
      <c r="CT1" s="60"/>
      <c r="CU1" s="60"/>
      <c r="CV1" s="60"/>
      <c r="CW1" s="60"/>
      <c r="CX1" s="60"/>
      <c r="CY1" s="60"/>
      <c r="CZ1" s="60"/>
      <c r="DA1" s="60"/>
      <c r="DB1" s="60"/>
      <c r="DC1" s="60"/>
      <c r="DD1" s="60"/>
      <c r="DE1" s="60"/>
      <c r="DF1" s="60"/>
      <c r="DG1" s="60"/>
      <c r="DH1" s="60"/>
      <c r="DI1" s="60"/>
      <c r="DJ1" s="60"/>
      <c r="DK1" s="60"/>
      <c r="DL1" s="60"/>
      <c r="DM1" s="60"/>
      <c r="DN1" s="60"/>
      <c r="DO1" s="60"/>
      <c r="DP1" s="60"/>
      <c r="DQ1" s="60"/>
      <c r="DR1" s="60"/>
      <c r="DS1" s="60"/>
      <c r="DT1" s="60"/>
      <c r="DU1" s="60"/>
      <c r="DV1" s="60"/>
      <c r="DW1" s="60"/>
      <c r="DX1" s="60"/>
      <c r="DY1" s="60"/>
      <c r="DZ1" s="60"/>
      <c r="EA1" s="60"/>
      <c r="EB1" s="60"/>
      <c r="EC1" s="60"/>
      <c r="ED1" s="60"/>
      <c r="EE1" s="60"/>
      <c r="EF1" s="60"/>
      <c r="EG1" s="60"/>
      <c r="EH1" s="60"/>
      <c r="EI1" s="60"/>
      <c r="EJ1" s="60"/>
      <c r="EK1" s="60"/>
      <c r="EL1" s="60"/>
      <c r="EM1" s="60"/>
      <c r="EN1" s="60"/>
      <c r="EO1" s="60"/>
      <c r="EP1" s="60"/>
      <c r="EQ1" s="60"/>
      <c r="ER1" s="60"/>
      <c r="ES1" s="60"/>
      <c r="ET1" s="60"/>
      <c r="EU1" s="60"/>
      <c r="EV1" s="60"/>
      <c r="EW1" s="60"/>
      <c r="EX1" s="60"/>
      <c r="EY1" s="60"/>
      <c r="EZ1" s="60"/>
      <c r="FA1" s="60"/>
      <c r="FB1" s="60"/>
      <c r="FC1" s="60"/>
      <c r="FD1" s="60"/>
      <c r="FE1" s="60"/>
      <c r="FF1" s="60"/>
      <c r="FG1" s="60"/>
      <c r="FH1" s="60"/>
      <c r="FI1" s="60"/>
      <c r="FJ1" s="60"/>
      <c r="FK1" s="60"/>
      <c r="FL1" s="60"/>
      <c r="FM1" s="60"/>
      <c r="FN1" s="60"/>
      <c r="FO1" s="60"/>
      <c r="FP1" s="60"/>
      <c r="FQ1" s="60"/>
      <c r="FR1" s="60"/>
      <c r="FS1" s="60"/>
      <c r="FT1" s="60"/>
      <c r="FU1" s="60"/>
      <c r="FV1" s="60"/>
      <c r="FW1" s="60"/>
      <c r="FX1" s="60"/>
      <c r="FY1" s="60"/>
      <c r="FZ1" s="60"/>
      <c r="GA1" s="60"/>
      <c r="GB1" s="60"/>
      <c r="GC1" s="60"/>
      <c r="GD1" s="60"/>
      <c r="GE1" s="60"/>
      <c r="GF1" s="60"/>
      <c r="GG1" s="60"/>
      <c r="GH1" s="60"/>
      <c r="GI1" s="60"/>
      <c r="GJ1" s="60"/>
      <c r="GK1" s="60"/>
      <c r="GL1" s="60"/>
      <c r="GM1" s="60"/>
      <c r="GN1" s="60"/>
      <c r="GO1" s="60"/>
      <c r="GP1" s="60"/>
      <c r="GQ1" s="60"/>
      <c r="GR1" s="60"/>
      <c r="GS1" s="60"/>
      <c r="GT1" s="60"/>
      <c r="GU1" s="60"/>
      <c r="GV1" s="60"/>
      <c r="GW1" s="60"/>
      <c r="GX1" s="60"/>
      <c r="GY1" s="60"/>
      <c r="GZ1" s="60"/>
      <c r="HA1" s="60"/>
      <c r="HB1" s="60"/>
      <c r="HC1" s="60"/>
      <c r="HD1" s="60"/>
      <c r="HE1" s="60"/>
      <c r="HF1" s="60"/>
      <c r="HG1" s="60"/>
      <c r="HH1" s="60"/>
      <c r="HI1" s="60"/>
      <c r="HJ1" s="60"/>
      <c r="HK1" s="60"/>
      <c r="HL1" s="60"/>
      <c r="HM1" s="60"/>
      <c r="HN1" s="60"/>
      <c r="HO1" s="60"/>
      <c r="HP1" s="60"/>
      <c r="HQ1" s="60"/>
      <c r="HR1" s="60"/>
      <c r="HS1" s="60"/>
      <c r="HT1" s="60"/>
      <c r="HU1" s="60"/>
      <c r="HV1" s="60"/>
      <c r="HW1" s="60"/>
      <c r="HX1" s="60"/>
      <c r="HY1" s="60"/>
      <c r="HZ1" s="60"/>
      <c r="IA1" s="60"/>
      <c r="IB1" s="60"/>
      <c r="IC1" s="60"/>
      <c r="ID1" s="60"/>
      <c r="IE1" s="60"/>
      <c r="IF1" s="60"/>
      <c r="IG1" s="60"/>
      <c r="IH1" s="60"/>
      <c r="II1" s="60"/>
      <c r="IJ1" s="60"/>
      <c r="IK1" s="60"/>
      <c r="IL1" s="60"/>
      <c r="IM1" s="60"/>
      <c r="IN1" s="60"/>
      <c r="IO1" s="60"/>
      <c r="IP1" s="60"/>
      <c r="IQ1" s="60"/>
      <c r="IR1" s="60"/>
      <c r="IS1" s="60"/>
      <c r="IT1" s="60"/>
      <c r="IU1" s="60"/>
      <c r="IV1" s="60"/>
      <c r="IW1" s="60"/>
    </row>
    <row r="2" customFormat="false" ht="12.75" hidden="false" customHeight="false" outlineLevel="0" collapsed="false">
      <c r="A2" s="56" t="s">
        <v>177</v>
      </c>
      <c r="B2" s="57" t="n">
        <v>96066424</v>
      </c>
      <c r="C2" s="56" t="s">
        <v>110</v>
      </c>
      <c r="D2" s="56" t="s">
        <v>112</v>
      </c>
      <c r="E2" s="57" t="n">
        <v>57956</v>
      </c>
      <c r="F2" s="57" t="n">
        <v>8</v>
      </c>
      <c r="G2" s="58" t="s">
        <v>4029</v>
      </c>
      <c r="H2" s="61" t="n">
        <v>36647</v>
      </c>
      <c r="I2" s="5" t="n">
        <f aca="false">VLOOKUP(A2,'US GAS Rankings'!$C$6:$H$232,6,FALSE())</f>
        <v>92</v>
      </c>
      <c r="K2" s="5" t="str">
        <f aca="false">A2&amp;B2</f>
        <v>Amerada Hess Corporation96066424</v>
      </c>
      <c r="L2" s="5" t="str">
        <f aca="false">D2</f>
        <v>Enron Energy Services, Inc.</v>
      </c>
    </row>
    <row r="3" customFormat="false" ht="12.75" hidden="false" customHeight="false" outlineLevel="0" collapsed="false">
      <c r="A3" s="56" t="s">
        <v>177</v>
      </c>
      <c r="B3" s="57" t="n">
        <v>96072323</v>
      </c>
      <c r="C3" s="56" t="s">
        <v>87</v>
      </c>
      <c r="D3" s="56" t="s">
        <v>112</v>
      </c>
      <c r="E3" s="57" t="n">
        <v>57956</v>
      </c>
      <c r="F3" s="57" t="n">
        <v>8</v>
      </c>
      <c r="G3" s="58" t="s">
        <v>4023</v>
      </c>
      <c r="H3" s="61" t="n">
        <v>37165</v>
      </c>
      <c r="I3" s="5" t="n">
        <f aca="false">VLOOKUP(A3,'US GAS Rankings'!$C$6:$H$232,6,FALSE())</f>
        <v>92</v>
      </c>
      <c r="K3" s="5" t="str">
        <f aca="false">A3&amp;B3</f>
        <v>Amerada Hess Corporation96072323</v>
      </c>
      <c r="L3" s="5" t="str">
        <f aca="false">D3</f>
        <v>Enron Energy Services, Inc.</v>
      </c>
    </row>
    <row r="4" customFormat="false" ht="12.75" hidden="false" customHeight="false" outlineLevel="0" collapsed="false">
      <c r="A4" s="56" t="s">
        <v>177</v>
      </c>
      <c r="B4" s="57" t="n">
        <v>96000379</v>
      </c>
      <c r="C4" s="56" t="s">
        <v>178</v>
      </c>
      <c r="D4" s="56" t="s">
        <v>1572</v>
      </c>
      <c r="E4" s="57" t="n">
        <v>1305</v>
      </c>
      <c r="F4" s="57" t="n">
        <v>8</v>
      </c>
      <c r="G4" s="58" t="s">
        <v>4023</v>
      </c>
      <c r="H4" s="61" t="n">
        <v>31809</v>
      </c>
      <c r="I4" s="5" t="n">
        <f aca="false">VLOOKUP(A4,'US GAS Rankings'!$C$6:$H$232,6,FALSE())</f>
        <v>92</v>
      </c>
      <c r="K4" s="5" t="str">
        <f aca="false">A4&amp;B4</f>
        <v>Amerada Hess Corporation96000379</v>
      </c>
      <c r="L4" s="5" t="str">
        <f aca="false">D4</f>
        <v>Enron North America Corp.</v>
      </c>
    </row>
    <row r="5" customFormat="false" ht="12.75" hidden="false" customHeight="false" outlineLevel="0" collapsed="false">
      <c r="A5" s="56" t="s">
        <v>177</v>
      </c>
      <c r="B5" s="57" t="n">
        <v>96005429</v>
      </c>
      <c r="C5" s="56" t="s">
        <v>35</v>
      </c>
      <c r="D5" s="56" t="s">
        <v>1572</v>
      </c>
      <c r="E5" s="57" t="n">
        <v>1305</v>
      </c>
      <c r="F5" s="57" t="n">
        <v>8</v>
      </c>
      <c r="G5" s="58" t="s">
        <v>4024</v>
      </c>
      <c r="H5" s="61" t="n">
        <v>35431</v>
      </c>
      <c r="I5" s="5" t="n">
        <f aca="false">VLOOKUP(A5,'US GAS Rankings'!$C$6:$H$232,6,FALSE())</f>
        <v>92</v>
      </c>
      <c r="K5" s="5" t="str">
        <f aca="false">A5&amp;B5</f>
        <v>Amerada Hess Corporation96005429</v>
      </c>
      <c r="L5" s="5" t="str">
        <f aca="false">D5</f>
        <v>Enron North America Corp.</v>
      </c>
    </row>
    <row r="6" customFormat="false" ht="12.75" hidden="false" customHeight="false" outlineLevel="0" collapsed="false">
      <c r="A6" s="56" t="s">
        <v>177</v>
      </c>
      <c r="B6" s="57" t="n">
        <v>96038647</v>
      </c>
      <c r="C6" s="56" t="s">
        <v>29</v>
      </c>
      <c r="D6" s="56" t="s">
        <v>1572</v>
      </c>
      <c r="E6" s="57" t="n">
        <v>1305</v>
      </c>
      <c r="F6" s="57" t="n">
        <v>8</v>
      </c>
      <c r="G6" s="58" t="s">
        <v>4027</v>
      </c>
      <c r="H6" s="61" t="n">
        <v>36647</v>
      </c>
      <c r="I6" s="5" t="n">
        <f aca="false">VLOOKUP(A6,'US GAS Rankings'!$C$6:$H$232,6,FALSE())</f>
        <v>92</v>
      </c>
      <c r="K6" s="5" t="str">
        <f aca="false">A6&amp;B6</f>
        <v>Amerada Hess Corporation96038647</v>
      </c>
      <c r="L6" s="5" t="str">
        <f aca="false">D6</f>
        <v>Enron North America Corp.</v>
      </c>
    </row>
    <row r="7" customFormat="false" ht="12.75" hidden="false" customHeight="false" outlineLevel="0" collapsed="false">
      <c r="A7" s="56" t="s">
        <v>177</v>
      </c>
      <c r="B7" s="57" t="n">
        <v>96042108</v>
      </c>
      <c r="C7" s="56" t="s">
        <v>70</v>
      </c>
      <c r="D7" s="56" t="s">
        <v>1572</v>
      </c>
      <c r="E7" s="57" t="n">
        <v>1305</v>
      </c>
      <c r="F7" s="57" t="n">
        <v>8</v>
      </c>
      <c r="G7" s="58" t="s">
        <v>4024</v>
      </c>
      <c r="H7" s="61" t="n">
        <v>36687</v>
      </c>
      <c r="I7" s="5" t="n">
        <f aca="false">VLOOKUP(A7,'US GAS Rankings'!$C$6:$H$232,6,FALSE())</f>
        <v>92</v>
      </c>
      <c r="K7" s="5" t="str">
        <f aca="false">A7&amp;B7</f>
        <v>Amerada Hess Corporation96042108</v>
      </c>
      <c r="L7" s="5" t="str">
        <f aca="false">D7</f>
        <v>Enron North America Corp.</v>
      </c>
    </row>
    <row r="8" customFormat="false" ht="12.75" hidden="false" customHeight="false" outlineLevel="0" collapsed="false">
      <c r="A8" s="56" t="s">
        <v>177</v>
      </c>
      <c r="B8" s="57" t="n">
        <v>96042873</v>
      </c>
      <c r="C8" s="56" t="s">
        <v>38</v>
      </c>
      <c r="D8" s="56" t="s">
        <v>1572</v>
      </c>
      <c r="E8" s="57" t="n">
        <v>1305</v>
      </c>
      <c r="F8" s="57" t="n">
        <v>8</v>
      </c>
      <c r="G8" s="58" t="s">
        <v>4024</v>
      </c>
      <c r="H8" s="61" t="n">
        <v>36831</v>
      </c>
      <c r="I8" s="5" t="n">
        <f aca="false">VLOOKUP(A8,'US GAS Rankings'!$C$6:$H$232,6,FALSE())</f>
        <v>92</v>
      </c>
      <c r="K8" s="5" t="str">
        <f aca="false">A8&amp;B8</f>
        <v>Amerada Hess Corporation96042873</v>
      </c>
      <c r="L8" s="5" t="str">
        <f aca="false">D8</f>
        <v>Enron North America Corp.</v>
      </c>
    </row>
    <row r="9" customFormat="false" ht="12.75" hidden="false" customHeight="false" outlineLevel="0" collapsed="false">
      <c r="A9" s="56" t="s">
        <v>177</v>
      </c>
      <c r="B9" s="57" t="n">
        <v>96061795</v>
      </c>
      <c r="C9" s="56" t="s">
        <v>33</v>
      </c>
      <c r="D9" s="56" t="s">
        <v>1572</v>
      </c>
      <c r="E9" s="57" t="n">
        <v>1305</v>
      </c>
      <c r="F9" s="57" t="n">
        <v>8</v>
      </c>
      <c r="G9" s="58" t="s">
        <v>4027</v>
      </c>
      <c r="H9" s="61" t="n">
        <v>37196</v>
      </c>
      <c r="I9" s="5" t="n">
        <f aca="false">VLOOKUP(A9,'US GAS Rankings'!$C$6:$H$232,6,FALSE())</f>
        <v>92</v>
      </c>
      <c r="K9" s="5" t="str">
        <f aca="false">A9&amp;B9</f>
        <v>Amerada Hess Corporation96061795</v>
      </c>
      <c r="L9" s="5" t="str">
        <f aca="false">D9</f>
        <v>Enron North America Corp.</v>
      </c>
    </row>
    <row r="10" customFormat="false" ht="12.75" hidden="false" customHeight="false" outlineLevel="0" collapsed="false">
      <c r="A10" s="56" t="s">
        <v>177</v>
      </c>
      <c r="B10" s="57" t="n">
        <v>96067562</v>
      </c>
      <c r="C10" s="56" t="s">
        <v>28</v>
      </c>
      <c r="D10" s="56" t="s">
        <v>1572</v>
      </c>
      <c r="E10" s="57" t="n">
        <v>1305</v>
      </c>
      <c r="F10" s="57" t="n">
        <v>8</v>
      </c>
      <c r="G10" s="58" t="s">
        <v>4027</v>
      </c>
      <c r="H10" s="61" t="n">
        <v>37135</v>
      </c>
      <c r="I10" s="5" t="n">
        <f aca="false">VLOOKUP(A10,'US GAS Rankings'!$C$6:$H$232,6,FALSE())</f>
        <v>92</v>
      </c>
      <c r="K10" s="5" t="str">
        <f aca="false">A10&amp;B10</f>
        <v>Amerada Hess Corporation96067562</v>
      </c>
      <c r="L10" s="5" t="str">
        <f aca="false">D10</f>
        <v>Enron North America Corp.</v>
      </c>
    </row>
    <row r="11" customFormat="false" ht="12.75" hidden="false" customHeight="false" outlineLevel="0" collapsed="false">
      <c r="A11" s="56" t="s">
        <v>148</v>
      </c>
      <c r="B11" s="57" t="n">
        <v>96068932</v>
      </c>
      <c r="C11" s="56" t="s">
        <v>34</v>
      </c>
      <c r="D11" s="56" t="s">
        <v>4030</v>
      </c>
      <c r="E11" s="57" t="n">
        <v>94055</v>
      </c>
      <c r="F11" s="57" t="n">
        <v>12</v>
      </c>
      <c r="G11" s="58" t="s">
        <v>4023</v>
      </c>
      <c r="H11" s="61" t="n">
        <v>37135</v>
      </c>
      <c r="I11" s="5" t="n">
        <f aca="false">VLOOKUP(A11,'US GAS Rankings'!$C$6:$H$232,6,FALSE())</f>
        <v>71</v>
      </c>
      <c r="K11" s="5" t="str">
        <f aca="false">A11&amp;B11</f>
        <v>BP Energy Company96068932</v>
      </c>
      <c r="L11" s="5" t="str">
        <f aca="false">D11</f>
        <v>ENA Upstream Company LLC</v>
      </c>
    </row>
    <row r="12" customFormat="false" ht="12.75" hidden="false" customHeight="false" outlineLevel="0" collapsed="false">
      <c r="A12" s="56" t="s">
        <v>148</v>
      </c>
      <c r="B12" s="57" t="n">
        <v>96083593</v>
      </c>
      <c r="C12" s="56" t="s">
        <v>44</v>
      </c>
      <c r="D12" s="56" t="s">
        <v>112</v>
      </c>
      <c r="E12" s="57" t="n">
        <v>57956</v>
      </c>
      <c r="F12" s="57" t="n">
        <v>12</v>
      </c>
      <c r="G12" s="58" t="s">
        <v>4023</v>
      </c>
      <c r="H12" s="61" t="n">
        <v>35855</v>
      </c>
      <c r="I12" s="5" t="n">
        <f aca="false">VLOOKUP(A12,'US GAS Rankings'!$C$6:$H$232,6,FALSE())</f>
        <v>71</v>
      </c>
      <c r="K12" s="5" t="str">
        <f aca="false">A12&amp;B12</f>
        <v>BP Energy Company96083593</v>
      </c>
      <c r="L12" s="5" t="str">
        <f aca="false">D12</f>
        <v>Enron Energy Services, Inc.</v>
      </c>
    </row>
    <row r="13" customFormat="false" ht="12.75" hidden="false" customHeight="false" outlineLevel="0" collapsed="false">
      <c r="A13" s="56" t="s">
        <v>148</v>
      </c>
      <c r="B13" s="57" t="n">
        <v>96000463</v>
      </c>
      <c r="C13" s="56" t="s">
        <v>56</v>
      </c>
      <c r="D13" s="56" t="s">
        <v>1572</v>
      </c>
      <c r="E13" s="57" t="n">
        <v>1305</v>
      </c>
      <c r="F13" s="57" t="n">
        <v>12</v>
      </c>
      <c r="G13" s="58" t="s">
        <v>4023</v>
      </c>
      <c r="H13" s="61" t="n">
        <v>34820</v>
      </c>
      <c r="I13" s="5" t="n">
        <f aca="false">VLOOKUP(A13,'US GAS Rankings'!$C$6:$H$232,6,FALSE())</f>
        <v>71</v>
      </c>
      <c r="K13" s="5" t="str">
        <f aca="false">A13&amp;B13</f>
        <v>BP Energy Company96000463</v>
      </c>
      <c r="L13" s="5" t="str">
        <f aca="false">D13</f>
        <v>Enron North America Corp.</v>
      </c>
    </row>
    <row r="14" customFormat="false" ht="12.75" hidden="false" customHeight="false" outlineLevel="0" collapsed="false">
      <c r="A14" s="56" t="s">
        <v>148</v>
      </c>
      <c r="B14" s="57" t="n">
        <v>96005429</v>
      </c>
      <c r="C14" s="56" t="s">
        <v>35</v>
      </c>
      <c r="D14" s="56" t="s">
        <v>1572</v>
      </c>
      <c r="E14" s="57" t="n">
        <v>1305</v>
      </c>
      <c r="F14" s="57" t="n">
        <v>12</v>
      </c>
      <c r="G14" s="58" t="s">
        <v>4024</v>
      </c>
      <c r="H14" s="61" t="n">
        <v>35431</v>
      </c>
      <c r="I14" s="5" t="n">
        <f aca="false">VLOOKUP(A14,'US GAS Rankings'!$C$6:$H$232,6,FALSE())</f>
        <v>71</v>
      </c>
      <c r="K14" s="5" t="str">
        <f aca="false">A14&amp;B14</f>
        <v>BP Energy Company96005429</v>
      </c>
      <c r="L14" s="5" t="str">
        <f aca="false">D14</f>
        <v>Enron North America Corp.</v>
      </c>
    </row>
    <row r="15" customFormat="false" ht="12.75" hidden="false" customHeight="false" outlineLevel="0" collapsed="false">
      <c r="A15" s="56" t="s">
        <v>148</v>
      </c>
      <c r="B15" s="57" t="n">
        <v>96007593</v>
      </c>
      <c r="C15" s="56" t="s">
        <v>52</v>
      </c>
      <c r="D15" s="56" t="s">
        <v>1572</v>
      </c>
      <c r="E15" s="57" t="n">
        <v>1305</v>
      </c>
      <c r="F15" s="57" t="n">
        <v>12</v>
      </c>
      <c r="G15" s="58" t="s">
        <v>4024</v>
      </c>
      <c r="H15" s="61" t="n">
        <v>35431</v>
      </c>
      <c r="I15" s="5" t="n">
        <f aca="false">VLOOKUP(A15,'US GAS Rankings'!$C$6:$H$232,6,FALSE())</f>
        <v>71</v>
      </c>
      <c r="K15" s="5" t="str">
        <f aca="false">A15&amp;B15</f>
        <v>BP Energy Company96007593</v>
      </c>
      <c r="L15" s="5" t="str">
        <f aca="false">D15</f>
        <v>Enron North America Corp.</v>
      </c>
    </row>
    <row r="16" customFormat="false" ht="12.75" hidden="false" customHeight="false" outlineLevel="0" collapsed="false">
      <c r="A16" s="56" t="s">
        <v>148</v>
      </c>
      <c r="B16" s="57" t="n">
        <v>96008613</v>
      </c>
      <c r="C16" s="56" t="s">
        <v>95</v>
      </c>
      <c r="D16" s="56" t="s">
        <v>1572</v>
      </c>
      <c r="E16" s="57" t="n">
        <v>1305</v>
      </c>
      <c r="F16" s="57" t="n">
        <v>12</v>
      </c>
      <c r="G16" s="58" t="s">
        <v>4026</v>
      </c>
      <c r="H16" s="61" t="n">
        <v>33909</v>
      </c>
      <c r="I16" s="5" t="n">
        <f aca="false">VLOOKUP(A16,'US GAS Rankings'!$C$6:$H$232,6,FALSE())</f>
        <v>71</v>
      </c>
      <c r="K16" s="5" t="str">
        <f aca="false">A16&amp;B16</f>
        <v>BP Energy Company96008613</v>
      </c>
      <c r="L16" s="5" t="str">
        <f aca="false">D16</f>
        <v>Enron North America Corp.</v>
      </c>
    </row>
    <row r="17" customFormat="false" ht="12.75" hidden="false" customHeight="false" outlineLevel="0" collapsed="false">
      <c r="A17" s="56" t="s">
        <v>148</v>
      </c>
      <c r="B17" s="57" t="n">
        <v>96041011</v>
      </c>
      <c r="C17" s="56" t="s">
        <v>38</v>
      </c>
      <c r="D17" s="56" t="s">
        <v>1572</v>
      </c>
      <c r="E17" s="57" t="n">
        <v>1305</v>
      </c>
      <c r="F17" s="57" t="n">
        <v>12</v>
      </c>
      <c r="G17" s="58" t="s">
        <v>4024</v>
      </c>
      <c r="H17" s="61" t="n">
        <v>36678</v>
      </c>
      <c r="I17" s="5" t="n">
        <f aca="false">VLOOKUP(A17,'US GAS Rankings'!$C$6:$H$232,6,FALSE())</f>
        <v>71</v>
      </c>
      <c r="K17" s="5" t="str">
        <f aca="false">A17&amp;B17</f>
        <v>BP Energy Company96041011</v>
      </c>
      <c r="L17" s="5" t="str">
        <f aca="false">D17</f>
        <v>Enron North America Corp.</v>
      </c>
    </row>
    <row r="18" customFormat="false" ht="12.75" hidden="false" customHeight="false" outlineLevel="0" collapsed="false">
      <c r="A18" s="56" t="s">
        <v>148</v>
      </c>
      <c r="B18" s="57" t="n">
        <v>96055273</v>
      </c>
      <c r="C18" s="56" t="s">
        <v>33</v>
      </c>
      <c r="D18" s="56" t="s">
        <v>1572</v>
      </c>
      <c r="E18" s="57" t="n">
        <v>1305</v>
      </c>
      <c r="F18" s="57" t="n">
        <v>12</v>
      </c>
      <c r="G18" s="58" t="s">
        <v>4027</v>
      </c>
      <c r="H18" s="61" t="n">
        <v>37196</v>
      </c>
      <c r="I18" s="5" t="n">
        <f aca="false">VLOOKUP(A18,'US GAS Rankings'!$C$6:$H$232,6,FALSE())</f>
        <v>71</v>
      </c>
      <c r="K18" s="5" t="str">
        <f aca="false">A18&amp;B18</f>
        <v>BP Energy Company96055273</v>
      </c>
      <c r="L18" s="5" t="str">
        <f aca="false">D18</f>
        <v>Enron North America Corp.</v>
      </c>
    </row>
    <row r="19" customFormat="false" ht="12.75" hidden="false" customHeight="false" outlineLevel="0" collapsed="false">
      <c r="A19" s="56" t="s">
        <v>148</v>
      </c>
      <c r="B19" s="57" t="n">
        <v>96058638</v>
      </c>
      <c r="C19" s="56" t="s">
        <v>32</v>
      </c>
      <c r="D19" s="56" t="s">
        <v>1572</v>
      </c>
      <c r="E19" s="57" t="n">
        <v>1305</v>
      </c>
      <c r="F19" s="57" t="n">
        <v>12</v>
      </c>
      <c r="G19" s="58" t="s">
        <v>4027</v>
      </c>
      <c r="H19" s="61" t="n">
        <v>37196</v>
      </c>
      <c r="I19" s="5" t="n">
        <f aca="false">VLOOKUP(A19,'US GAS Rankings'!$C$6:$H$232,6,FALSE())</f>
        <v>71</v>
      </c>
      <c r="K19" s="5" t="str">
        <f aca="false">A19&amp;B19</f>
        <v>BP Energy Company96058638</v>
      </c>
      <c r="L19" s="5" t="str">
        <f aca="false">D19</f>
        <v>Enron North America Corp.</v>
      </c>
    </row>
    <row r="20" customFormat="false" ht="12.75" hidden="false" customHeight="false" outlineLevel="0" collapsed="false">
      <c r="A20" s="56" t="s">
        <v>148</v>
      </c>
      <c r="B20" s="57" t="n">
        <v>96062729</v>
      </c>
      <c r="C20" s="56" t="s">
        <v>33</v>
      </c>
      <c r="D20" s="56" t="s">
        <v>1572</v>
      </c>
      <c r="E20" s="57" t="n">
        <v>1305</v>
      </c>
      <c r="F20" s="57" t="n">
        <v>12</v>
      </c>
      <c r="G20" s="58" t="s">
        <v>4027</v>
      </c>
      <c r="H20" s="61" t="n">
        <v>37196</v>
      </c>
      <c r="I20" s="5" t="n">
        <f aca="false">VLOOKUP(A20,'US GAS Rankings'!$C$6:$H$232,6,FALSE())</f>
        <v>71</v>
      </c>
      <c r="K20" s="5" t="str">
        <f aca="false">A20&amp;B20</f>
        <v>BP Energy Company96062729</v>
      </c>
      <c r="L20" s="5" t="str">
        <f aca="false">D20</f>
        <v>Enron North America Corp.</v>
      </c>
    </row>
    <row r="21" customFormat="false" ht="12.75" hidden="false" customHeight="false" outlineLevel="0" collapsed="false">
      <c r="A21" s="56" t="s">
        <v>148</v>
      </c>
      <c r="B21" s="57" t="n">
        <v>96062730</v>
      </c>
      <c r="C21" s="56" t="s">
        <v>33</v>
      </c>
      <c r="D21" s="56" t="s">
        <v>1572</v>
      </c>
      <c r="E21" s="57" t="n">
        <v>1305</v>
      </c>
      <c r="F21" s="57" t="n">
        <v>12</v>
      </c>
      <c r="G21" s="58" t="s">
        <v>4027</v>
      </c>
      <c r="H21" s="61" t="n">
        <v>37196</v>
      </c>
      <c r="I21" s="5" t="n">
        <f aca="false">VLOOKUP(A21,'US GAS Rankings'!$C$6:$H$232,6,FALSE())</f>
        <v>71</v>
      </c>
      <c r="K21" s="5" t="str">
        <f aca="false">A21&amp;B21</f>
        <v>BP Energy Company96062730</v>
      </c>
      <c r="L21" s="5" t="str">
        <f aca="false">D21</f>
        <v>Enron North America Corp.</v>
      </c>
    </row>
    <row r="22" customFormat="false" ht="12.75" hidden="false" customHeight="false" outlineLevel="0" collapsed="false">
      <c r="A22" s="56" t="s">
        <v>103</v>
      </c>
      <c r="B22" s="57" t="n">
        <v>96062077</v>
      </c>
      <c r="C22" s="56" t="s">
        <v>29</v>
      </c>
      <c r="D22" s="56" t="s">
        <v>4030</v>
      </c>
      <c r="E22" s="57" t="n">
        <v>94055</v>
      </c>
      <c r="F22" s="57" t="n">
        <v>18</v>
      </c>
      <c r="G22" s="58" t="s">
        <v>4027</v>
      </c>
      <c r="H22" s="61" t="n">
        <v>37043</v>
      </c>
      <c r="I22" s="5" t="n">
        <f aca="false">VLOOKUP(A22,'US GAS Rankings'!$C$6:$H$232,6,FALSE())</f>
        <v>38</v>
      </c>
      <c r="K22" s="5" t="str">
        <f aca="false">A22&amp;B22</f>
        <v>Aquila Energy Marketing Corporation96062077</v>
      </c>
      <c r="L22" s="5" t="str">
        <f aca="false">D22</f>
        <v>ENA Upstream Company LLC</v>
      </c>
    </row>
    <row r="23" customFormat="false" ht="12.75" hidden="false" customHeight="false" outlineLevel="0" collapsed="false">
      <c r="A23" s="56" t="s">
        <v>103</v>
      </c>
      <c r="B23" s="57" t="n">
        <v>96062137</v>
      </c>
      <c r="C23" s="56" t="s">
        <v>28</v>
      </c>
      <c r="D23" s="56" t="s">
        <v>4030</v>
      </c>
      <c r="E23" s="57" t="n">
        <v>94055</v>
      </c>
      <c r="F23" s="57" t="n">
        <v>18</v>
      </c>
      <c r="G23" s="58" t="s">
        <v>4027</v>
      </c>
      <c r="H23" s="61" t="n">
        <v>37043</v>
      </c>
      <c r="I23" s="5" t="n">
        <f aca="false">VLOOKUP(A23,'US GAS Rankings'!$C$6:$H$232,6,FALSE())</f>
        <v>38</v>
      </c>
      <c r="K23" s="5" t="str">
        <f aca="false">A23&amp;B23</f>
        <v>Aquila Energy Marketing Corporation96062137</v>
      </c>
      <c r="L23" s="5" t="str">
        <f aca="false">D23</f>
        <v>ENA Upstream Company LLC</v>
      </c>
    </row>
    <row r="24" customFormat="false" ht="12.75" hidden="false" customHeight="false" outlineLevel="0" collapsed="false">
      <c r="A24" s="56" t="s">
        <v>103</v>
      </c>
      <c r="B24" s="57" t="n">
        <v>96070370</v>
      </c>
      <c r="C24" s="56" t="s">
        <v>34</v>
      </c>
      <c r="D24" s="56" t="s">
        <v>4030</v>
      </c>
      <c r="E24" s="57" t="n">
        <v>94055</v>
      </c>
      <c r="F24" s="57" t="n">
        <v>18</v>
      </c>
      <c r="G24" s="58" t="s">
        <v>4023</v>
      </c>
      <c r="H24" s="61" t="n">
        <v>37043</v>
      </c>
      <c r="I24" s="5" t="n">
        <f aca="false">VLOOKUP(A24,'US GAS Rankings'!$C$6:$H$232,6,FALSE())</f>
        <v>38</v>
      </c>
      <c r="K24" s="5" t="str">
        <f aca="false">A24&amp;B24</f>
        <v>Aquila Energy Marketing Corporation96070370</v>
      </c>
      <c r="L24" s="5" t="str">
        <f aca="false">D24</f>
        <v>ENA Upstream Company LLC</v>
      </c>
    </row>
    <row r="25" customFormat="false" ht="12.75" hidden="false" customHeight="false" outlineLevel="0" collapsed="false">
      <c r="A25" s="56" t="s">
        <v>103</v>
      </c>
      <c r="B25" s="57" t="n">
        <v>96060710</v>
      </c>
      <c r="C25" s="56" t="s">
        <v>34</v>
      </c>
      <c r="D25" s="56" t="s">
        <v>4031</v>
      </c>
      <c r="E25" s="57" t="n">
        <v>80670</v>
      </c>
      <c r="F25" s="57" t="n">
        <v>18</v>
      </c>
      <c r="G25" s="58" t="s">
        <v>4023</v>
      </c>
      <c r="H25" s="61" t="n">
        <v>36951</v>
      </c>
      <c r="I25" s="5" t="n">
        <f aca="false">VLOOKUP(A25,'US GAS Rankings'!$C$6:$H$232,6,FALSE())</f>
        <v>38</v>
      </c>
      <c r="K25" s="5" t="str">
        <f aca="false">A25&amp;B25</f>
        <v>Aquila Energy Marketing Corporation96060710</v>
      </c>
      <c r="L25" s="5" t="str">
        <f aca="false">D25</f>
        <v>enovate, L.L.C.</v>
      </c>
    </row>
    <row r="26" customFormat="false" ht="12.75" hidden="false" customHeight="false" outlineLevel="0" collapsed="false">
      <c r="A26" s="56" t="s">
        <v>103</v>
      </c>
      <c r="B26" s="57" t="n">
        <v>96067083</v>
      </c>
      <c r="C26" s="56" t="s">
        <v>44</v>
      </c>
      <c r="D26" s="56" t="s">
        <v>112</v>
      </c>
      <c r="E26" s="57" t="n">
        <v>57956</v>
      </c>
      <c r="F26" s="57" t="n">
        <v>18</v>
      </c>
      <c r="G26" s="58" t="s">
        <v>4023</v>
      </c>
      <c r="H26" s="61" t="n">
        <v>36647</v>
      </c>
      <c r="I26" s="5" t="n">
        <f aca="false">VLOOKUP(A26,'US GAS Rankings'!$C$6:$H$232,6,FALSE())</f>
        <v>38</v>
      </c>
      <c r="K26" s="5" t="str">
        <f aca="false">A26&amp;B26</f>
        <v>Aquila Energy Marketing Corporation96067083</v>
      </c>
      <c r="L26" s="5" t="str">
        <f aca="false">D26</f>
        <v>Enron Energy Services, Inc.</v>
      </c>
    </row>
    <row r="27" customFormat="false" ht="12.75" hidden="false" customHeight="false" outlineLevel="0" collapsed="false">
      <c r="A27" s="56" t="s">
        <v>103</v>
      </c>
      <c r="B27" s="57" t="n">
        <v>96083594</v>
      </c>
      <c r="C27" s="56" t="s">
        <v>44</v>
      </c>
      <c r="D27" s="56" t="s">
        <v>112</v>
      </c>
      <c r="E27" s="57" t="n">
        <v>57956</v>
      </c>
      <c r="F27" s="57" t="n">
        <v>18</v>
      </c>
      <c r="G27" s="58" t="s">
        <v>4023</v>
      </c>
      <c r="H27" s="61" t="n">
        <v>36434</v>
      </c>
      <c r="I27" s="5" t="n">
        <f aca="false">VLOOKUP(A27,'US GAS Rankings'!$C$6:$H$232,6,FALSE())</f>
        <v>38</v>
      </c>
      <c r="K27" s="5" t="str">
        <f aca="false">A27&amp;B27</f>
        <v>Aquila Energy Marketing Corporation96083594</v>
      </c>
      <c r="L27" s="5" t="str">
        <f aca="false">D27</f>
        <v>Enron Energy Services, Inc.</v>
      </c>
    </row>
    <row r="28" customFormat="false" ht="12.75" hidden="false" customHeight="false" outlineLevel="0" collapsed="false">
      <c r="A28" s="56" t="s">
        <v>103</v>
      </c>
      <c r="B28" s="57" t="n">
        <v>96086807</v>
      </c>
      <c r="C28" s="56" t="s">
        <v>44</v>
      </c>
      <c r="D28" s="56" t="s">
        <v>112</v>
      </c>
      <c r="E28" s="57" t="n">
        <v>57956</v>
      </c>
      <c r="F28" s="57" t="n">
        <v>18</v>
      </c>
      <c r="G28" s="58" t="s">
        <v>4023</v>
      </c>
      <c r="H28" s="61" t="n">
        <v>36647</v>
      </c>
      <c r="I28" s="5" t="n">
        <f aca="false">VLOOKUP(A28,'US GAS Rankings'!$C$6:$H$232,6,FALSE())</f>
        <v>38</v>
      </c>
      <c r="K28" s="5" t="str">
        <f aca="false">A28&amp;B28</f>
        <v>Aquila Energy Marketing Corporation96086807</v>
      </c>
      <c r="L28" s="5" t="str">
        <f aca="false">D28</f>
        <v>Enron Energy Services, Inc.</v>
      </c>
    </row>
    <row r="29" customFormat="false" ht="12.75" hidden="false" customHeight="false" outlineLevel="0" collapsed="false">
      <c r="A29" s="56" t="s">
        <v>103</v>
      </c>
      <c r="B29" s="57" t="n">
        <v>96000574</v>
      </c>
      <c r="C29" s="56" t="s">
        <v>47</v>
      </c>
      <c r="D29" s="56" t="s">
        <v>1572</v>
      </c>
      <c r="E29" s="57" t="n">
        <v>1305</v>
      </c>
      <c r="F29" s="57" t="n">
        <v>18</v>
      </c>
      <c r="G29" s="58" t="s">
        <v>4023</v>
      </c>
      <c r="H29" s="61" t="n">
        <v>34243</v>
      </c>
      <c r="I29" s="5" t="n">
        <f aca="false">VLOOKUP(A29,'US GAS Rankings'!$C$6:$H$232,6,FALSE())</f>
        <v>38</v>
      </c>
      <c r="K29" s="5" t="str">
        <f aca="false">A29&amp;B29</f>
        <v>Aquila Energy Marketing Corporation96000574</v>
      </c>
      <c r="L29" s="5" t="str">
        <f aca="false">D29</f>
        <v>Enron North America Corp.</v>
      </c>
    </row>
    <row r="30" customFormat="false" ht="12.75" hidden="false" customHeight="false" outlineLevel="0" collapsed="false">
      <c r="A30" s="56" t="s">
        <v>103</v>
      </c>
      <c r="B30" s="57" t="n">
        <v>96005429</v>
      </c>
      <c r="C30" s="56" t="s">
        <v>35</v>
      </c>
      <c r="D30" s="56" t="s">
        <v>1572</v>
      </c>
      <c r="E30" s="57" t="n">
        <v>1305</v>
      </c>
      <c r="F30" s="57" t="n">
        <v>18</v>
      </c>
      <c r="G30" s="58" t="s">
        <v>4024</v>
      </c>
      <c r="H30" s="61" t="n">
        <v>35431</v>
      </c>
      <c r="I30" s="5" t="n">
        <f aca="false">VLOOKUP(A30,'US GAS Rankings'!$C$6:$H$232,6,FALSE())</f>
        <v>38</v>
      </c>
      <c r="K30" s="5" t="str">
        <f aca="false">A30&amp;B30</f>
        <v>Aquila Energy Marketing Corporation96005429</v>
      </c>
      <c r="L30" s="5" t="str">
        <f aca="false">D30</f>
        <v>Enron North America Corp.</v>
      </c>
    </row>
    <row r="31" customFormat="false" ht="12.75" hidden="false" customHeight="false" outlineLevel="0" collapsed="false">
      <c r="A31" s="56" t="s">
        <v>103</v>
      </c>
      <c r="B31" s="57" t="n">
        <v>96007593</v>
      </c>
      <c r="C31" s="56" t="s">
        <v>52</v>
      </c>
      <c r="D31" s="56" t="s">
        <v>1572</v>
      </c>
      <c r="E31" s="57" t="n">
        <v>1305</v>
      </c>
      <c r="F31" s="57" t="n">
        <v>18</v>
      </c>
      <c r="G31" s="58" t="s">
        <v>4024</v>
      </c>
      <c r="H31" s="61" t="n">
        <v>35431</v>
      </c>
      <c r="I31" s="5" t="n">
        <f aca="false">VLOOKUP(A31,'US GAS Rankings'!$C$6:$H$232,6,FALSE())</f>
        <v>38</v>
      </c>
      <c r="K31" s="5" t="str">
        <f aca="false">A31&amp;B31</f>
        <v>Aquila Energy Marketing Corporation96007593</v>
      </c>
      <c r="L31" s="5" t="str">
        <f aca="false">D31</f>
        <v>Enron North America Corp.</v>
      </c>
    </row>
    <row r="32" customFormat="false" ht="12.75" hidden="false" customHeight="false" outlineLevel="0" collapsed="false">
      <c r="A32" s="56" t="s">
        <v>103</v>
      </c>
      <c r="B32" s="57" t="n">
        <v>96063120</v>
      </c>
      <c r="C32" s="56" t="s">
        <v>28</v>
      </c>
      <c r="D32" s="56" t="s">
        <v>1572</v>
      </c>
      <c r="E32" s="57" t="n">
        <v>1305</v>
      </c>
      <c r="F32" s="57" t="n">
        <v>18</v>
      </c>
      <c r="G32" s="58" t="s">
        <v>4027</v>
      </c>
      <c r="H32" s="61" t="n">
        <v>37073</v>
      </c>
      <c r="I32" s="5" t="n">
        <f aca="false">VLOOKUP(A32,'US GAS Rankings'!$C$6:$H$232,6,FALSE())</f>
        <v>38</v>
      </c>
      <c r="K32" s="5" t="str">
        <f aca="false">A32&amp;B32</f>
        <v>Aquila Energy Marketing Corporation96063120</v>
      </c>
      <c r="L32" s="5" t="str">
        <f aca="false">D32</f>
        <v>Enron North America Corp.</v>
      </c>
    </row>
    <row r="33" customFormat="false" ht="12.75" hidden="false" customHeight="false" outlineLevel="0" collapsed="false">
      <c r="A33" s="56" t="s">
        <v>103</v>
      </c>
      <c r="B33" s="57" t="n">
        <v>96063299</v>
      </c>
      <c r="C33" s="56" t="s">
        <v>29</v>
      </c>
      <c r="D33" s="56" t="s">
        <v>1572</v>
      </c>
      <c r="E33" s="57" t="n">
        <v>1305</v>
      </c>
      <c r="F33" s="57" t="n">
        <v>18</v>
      </c>
      <c r="G33" s="58" t="s">
        <v>4027</v>
      </c>
      <c r="H33" s="61" t="n">
        <v>37073</v>
      </c>
      <c r="I33" s="5" t="n">
        <f aca="false">VLOOKUP(A33,'US GAS Rankings'!$C$6:$H$232,6,FALSE())</f>
        <v>38</v>
      </c>
      <c r="K33" s="5" t="str">
        <f aca="false">A33&amp;B33</f>
        <v>Aquila Energy Marketing Corporation96063299</v>
      </c>
      <c r="L33" s="5" t="str">
        <f aca="false">D33</f>
        <v>Enron North America Corp.</v>
      </c>
    </row>
    <row r="34" customFormat="false" ht="12.75" hidden="false" customHeight="false" outlineLevel="0" collapsed="false">
      <c r="A34" s="56" t="s">
        <v>103</v>
      </c>
      <c r="B34" s="57" t="n">
        <v>96090130</v>
      </c>
      <c r="C34" s="56" t="s">
        <v>36</v>
      </c>
      <c r="D34" s="56" t="s">
        <v>1572</v>
      </c>
      <c r="E34" s="57" t="n">
        <v>1305</v>
      </c>
      <c r="F34" s="57" t="n">
        <v>18</v>
      </c>
      <c r="G34" s="58" t="s">
        <v>4023</v>
      </c>
      <c r="H34" s="61" t="n">
        <v>36800</v>
      </c>
      <c r="I34" s="5" t="n">
        <f aca="false">VLOOKUP(A34,'US GAS Rankings'!$C$6:$H$232,6,FALSE())</f>
        <v>38</v>
      </c>
      <c r="K34" s="5" t="str">
        <f aca="false">A34&amp;B34</f>
        <v>Aquila Energy Marketing Corporation96090130</v>
      </c>
      <c r="L34" s="5" t="str">
        <f aca="false">D34</f>
        <v>Enron North America Corp.</v>
      </c>
    </row>
    <row r="35" customFormat="false" ht="12.75" hidden="false" customHeight="false" outlineLevel="0" collapsed="false">
      <c r="A35" s="56" t="s">
        <v>103</v>
      </c>
      <c r="B35" s="57" t="n">
        <v>96091093</v>
      </c>
      <c r="C35" s="56" t="s">
        <v>47</v>
      </c>
      <c r="D35" s="56" t="s">
        <v>1572</v>
      </c>
      <c r="E35" s="57" t="n">
        <v>1305</v>
      </c>
      <c r="F35" s="57" t="n">
        <v>18</v>
      </c>
      <c r="G35" s="58" t="s">
        <v>4023</v>
      </c>
      <c r="H35" s="61" t="n">
        <v>36982</v>
      </c>
      <c r="I35" s="5" t="n">
        <f aca="false">VLOOKUP(A35,'US GAS Rankings'!$C$6:$H$232,6,FALSE())</f>
        <v>38</v>
      </c>
      <c r="K35" s="5" t="str">
        <f aca="false">A35&amp;B35</f>
        <v>Aquila Energy Marketing Corporation96091093</v>
      </c>
      <c r="L35" s="5" t="str">
        <f aca="false">D35</f>
        <v>Enron North America Corp.</v>
      </c>
    </row>
    <row r="36" customFormat="false" ht="12.75" hidden="false" customHeight="false" outlineLevel="0" collapsed="false">
      <c r="A36" s="56" t="s">
        <v>213</v>
      </c>
      <c r="B36" s="57" t="n">
        <v>96004100</v>
      </c>
      <c r="C36" s="56" t="s">
        <v>29</v>
      </c>
      <c r="D36" s="56" t="s">
        <v>1572</v>
      </c>
      <c r="E36" s="57" t="n">
        <v>1305</v>
      </c>
      <c r="F36" s="57" t="n">
        <v>24</v>
      </c>
      <c r="G36" s="58" t="s">
        <v>4027</v>
      </c>
      <c r="H36" s="61" t="n">
        <v>35431</v>
      </c>
      <c r="I36" s="5" t="n">
        <f aca="false">VLOOKUP(A36,'US GAS Rankings'!$C$6:$H$232,6,FALSE())</f>
        <v>123</v>
      </c>
      <c r="K36" s="5" t="str">
        <f aca="false">A36&amp;B36</f>
        <v>Atmos Energy Corporation96004100</v>
      </c>
      <c r="L36" s="5" t="str">
        <f aca="false">D36</f>
        <v>Enron North America Corp.</v>
      </c>
    </row>
    <row r="37" customFormat="false" ht="12.75" hidden="false" customHeight="false" outlineLevel="0" collapsed="false">
      <c r="A37" s="56" t="s">
        <v>213</v>
      </c>
      <c r="B37" s="57" t="n">
        <v>96066376</v>
      </c>
      <c r="C37" s="56" t="s">
        <v>70</v>
      </c>
      <c r="D37" s="56" t="s">
        <v>1572</v>
      </c>
      <c r="E37" s="57" t="n">
        <v>1305</v>
      </c>
      <c r="F37" s="57" t="n">
        <v>24</v>
      </c>
      <c r="G37" s="58" t="s">
        <v>4024</v>
      </c>
      <c r="H37" s="61" t="n">
        <v>37128</v>
      </c>
      <c r="I37" s="5" t="n">
        <f aca="false">VLOOKUP(A37,'US GAS Rankings'!$C$6:$H$232,6,FALSE())</f>
        <v>123</v>
      </c>
      <c r="K37" s="5" t="str">
        <f aca="false">A37&amp;B37</f>
        <v>Atmos Energy Corporation96066376</v>
      </c>
      <c r="L37" s="5" t="str">
        <f aca="false">D37</f>
        <v>Enron North America Corp.</v>
      </c>
    </row>
    <row r="38" customFormat="false" ht="12.75" hidden="false" customHeight="false" outlineLevel="0" collapsed="false">
      <c r="A38" s="62" t="s">
        <v>126</v>
      </c>
      <c r="C38" s="62" t="s">
        <v>91</v>
      </c>
      <c r="F38" s="60" t="n">
        <v>27</v>
      </c>
      <c r="I38" s="5" t="n">
        <f aca="false">VLOOKUP(A38,'US GAS Rankings'!$C$6:$H$232,6,FALSE())</f>
        <v>55</v>
      </c>
      <c r="K38" s="5" t="str">
        <f aca="false">A38&amp;B38</f>
        <v>Bankers Trust Company</v>
      </c>
      <c r="L38" s="5" t="n">
        <f aca="false">D38</f>
        <v>0</v>
      </c>
    </row>
    <row r="39" customFormat="false" ht="12.75" hidden="false" customHeight="false" outlineLevel="0" collapsed="false">
      <c r="A39" s="56" t="s">
        <v>277</v>
      </c>
      <c r="B39" s="57" t="n">
        <v>96000409</v>
      </c>
      <c r="C39" s="56" t="s">
        <v>188</v>
      </c>
      <c r="D39" s="56" t="s">
        <v>1572</v>
      </c>
      <c r="E39" s="57" t="n">
        <v>1305</v>
      </c>
      <c r="F39" s="57" t="n">
        <v>41</v>
      </c>
      <c r="G39" s="58" t="s">
        <v>4023</v>
      </c>
      <c r="H39" s="61" t="n">
        <v>32448</v>
      </c>
      <c r="I39" s="5" t="n">
        <f aca="false">VLOOKUP(A39,'US GAS Rankings'!$C$6:$H$232,6,FALSE())</f>
        <v>178</v>
      </c>
      <c r="K39" s="5" t="str">
        <f aca="false">A39&amp;B39</f>
        <v>The Brooklyn Union Gas Company96000409</v>
      </c>
      <c r="L39" s="5" t="str">
        <f aca="false">D39</f>
        <v>Enron North America Corp.</v>
      </c>
    </row>
    <row r="40" customFormat="false" ht="12.75" hidden="false" customHeight="false" outlineLevel="0" collapsed="false">
      <c r="A40" s="56" t="s">
        <v>277</v>
      </c>
      <c r="B40" s="57" t="n">
        <v>96000411</v>
      </c>
      <c r="C40" s="56" t="s">
        <v>180</v>
      </c>
      <c r="D40" s="56" t="s">
        <v>1572</v>
      </c>
      <c r="E40" s="57" t="n">
        <v>1305</v>
      </c>
      <c r="F40" s="57" t="n">
        <v>41</v>
      </c>
      <c r="G40" s="58" t="s">
        <v>4023</v>
      </c>
      <c r="H40" s="61" t="n">
        <v>32690</v>
      </c>
      <c r="I40" s="5" t="n">
        <f aca="false">VLOOKUP(A40,'US GAS Rankings'!$C$6:$H$232,6,FALSE())</f>
        <v>178</v>
      </c>
      <c r="K40" s="5" t="str">
        <f aca="false">A40&amp;B40</f>
        <v>The Brooklyn Union Gas Company96000411</v>
      </c>
      <c r="L40" s="5" t="str">
        <f aca="false">D40</f>
        <v>Enron North America Corp.</v>
      </c>
    </row>
    <row r="41" customFormat="false" ht="12.75" hidden="false" customHeight="false" outlineLevel="0" collapsed="false">
      <c r="A41" s="56" t="s">
        <v>277</v>
      </c>
      <c r="B41" s="57" t="n">
        <v>96000421</v>
      </c>
      <c r="C41" s="56" t="s">
        <v>47</v>
      </c>
      <c r="D41" s="56" t="s">
        <v>1572</v>
      </c>
      <c r="E41" s="57" t="n">
        <v>1305</v>
      </c>
      <c r="F41" s="57" t="n">
        <v>41</v>
      </c>
      <c r="G41" s="58" t="s">
        <v>4023</v>
      </c>
      <c r="H41" s="61" t="n">
        <v>34121</v>
      </c>
      <c r="I41" s="5" t="n">
        <f aca="false">VLOOKUP(A41,'US GAS Rankings'!$C$6:$H$232,6,FALSE())</f>
        <v>178</v>
      </c>
      <c r="K41" s="5" t="str">
        <f aca="false">A41&amp;B41</f>
        <v>The Brooklyn Union Gas Company96000421</v>
      </c>
      <c r="L41" s="5" t="str">
        <f aca="false">D41</f>
        <v>Enron North America Corp.</v>
      </c>
    </row>
    <row r="42" customFormat="false" ht="12.75" hidden="false" customHeight="false" outlineLevel="0" collapsed="false">
      <c r="A42" s="56" t="s">
        <v>277</v>
      </c>
      <c r="B42" s="57" t="n">
        <v>96001992</v>
      </c>
      <c r="C42" s="56" t="s">
        <v>59</v>
      </c>
      <c r="D42" s="56" t="s">
        <v>1572</v>
      </c>
      <c r="E42" s="57" t="n">
        <v>1305</v>
      </c>
      <c r="F42" s="57" t="n">
        <v>41</v>
      </c>
      <c r="G42" s="58" t="s">
        <v>4023</v>
      </c>
      <c r="H42" s="61" t="n">
        <v>33557</v>
      </c>
      <c r="I42" s="5" t="n">
        <f aca="false">VLOOKUP(A42,'US GAS Rankings'!$C$6:$H$232,6,FALSE())</f>
        <v>178</v>
      </c>
      <c r="K42" s="5" t="str">
        <f aca="false">A42&amp;B42</f>
        <v>The Brooklyn Union Gas Company96001992</v>
      </c>
      <c r="L42" s="5" t="str">
        <f aca="false">D42</f>
        <v>Enron North America Corp.</v>
      </c>
    </row>
    <row r="43" customFormat="false" ht="12.75" hidden="false" customHeight="false" outlineLevel="0" collapsed="false">
      <c r="A43" s="56" t="s">
        <v>277</v>
      </c>
      <c r="B43" s="57" t="n">
        <v>96007321</v>
      </c>
      <c r="C43" s="56" t="s">
        <v>173</v>
      </c>
      <c r="D43" s="56" t="s">
        <v>1572</v>
      </c>
      <c r="E43" s="57" t="n">
        <v>1305</v>
      </c>
      <c r="F43" s="57" t="n">
        <v>41</v>
      </c>
      <c r="G43" s="58" t="s">
        <v>4023</v>
      </c>
      <c r="H43" s="61" t="n">
        <v>34425</v>
      </c>
      <c r="I43" s="5" t="n">
        <f aca="false">VLOOKUP(A43,'US GAS Rankings'!$C$6:$H$232,6,FALSE())</f>
        <v>178</v>
      </c>
      <c r="K43" s="5" t="str">
        <f aca="false">A43&amp;B43</f>
        <v>The Brooklyn Union Gas Company96007321</v>
      </c>
      <c r="L43" s="5" t="str">
        <f aca="false">D43</f>
        <v>Enron North America Corp.</v>
      </c>
    </row>
    <row r="44" customFormat="false" ht="12.75" hidden="false" customHeight="false" outlineLevel="0" collapsed="false">
      <c r="A44" s="56" t="s">
        <v>277</v>
      </c>
      <c r="B44" s="57" t="n">
        <v>96044819</v>
      </c>
      <c r="C44" s="56" t="s">
        <v>28</v>
      </c>
      <c r="D44" s="56" t="s">
        <v>1572</v>
      </c>
      <c r="E44" s="57" t="n">
        <v>1305</v>
      </c>
      <c r="F44" s="57" t="n">
        <v>41</v>
      </c>
      <c r="G44" s="58" t="s">
        <v>4024</v>
      </c>
      <c r="H44" s="61" t="n">
        <v>36739</v>
      </c>
      <c r="I44" s="5" t="n">
        <f aca="false">VLOOKUP(A44,'US GAS Rankings'!$C$6:$H$232,6,FALSE())</f>
        <v>178</v>
      </c>
      <c r="K44" s="5" t="str">
        <f aca="false">A44&amp;B44</f>
        <v>The Brooklyn Union Gas Company96044819</v>
      </c>
      <c r="L44" s="5" t="str">
        <f aca="false">D44</f>
        <v>Enron North America Corp.</v>
      </c>
    </row>
    <row r="45" customFormat="false" ht="12.75" hidden="false" customHeight="false" outlineLevel="0" collapsed="false">
      <c r="A45" s="56" t="s">
        <v>176</v>
      </c>
      <c r="B45" s="57" t="n">
        <v>96058781</v>
      </c>
      <c r="C45" s="56" t="s">
        <v>32</v>
      </c>
      <c r="D45" s="56" t="s">
        <v>4030</v>
      </c>
      <c r="E45" s="57" t="n">
        <v>94055</v>
      </c>
      <c r="F45" s="57" t="n">
        <v>94</v>
      </c>
      <c r="G45" s="58" t="s">
        <v>4024</v>
      </c>
      <c r="H45" s="61" t="n">
        <v>37012</v>
      </c>
      <c r="I45" s="5" t="n">
        <f aca="false">VLOOKUP(A45,'US GAS Rankings'!$C$6:$H$232,6,FALSE())</f>
        <v>91</v>
      </c>
      <c r="K45" s="5" t="str">
        <f aca="false">A45&amp;B45</f>
        <v>TotalFinaElf Gas &amp; Power North America, Inc.96058781</v>
      </c>
      <c r="L45" s="5" t="str">
        <f aca="false">D45</f>
        <v>ENA Upstream Company LLC</v>
      </c>
    </row>
    <row r="46" customFormat="false" ht="12.75" hidden="false" customHeight="false" outlineLevel="0" collapsed="false">
      <c r="A46" s="56" t="s">
        <v>176</v>
      </c>
      <c r="B46" s="57" t="n">
        <v>96058782</v>
      </c>
      <c r="C46" s="56" t="s">
        <v>32</v>
      </c>
      <c r="D46" s="56" t="s">
        <v>4030</v>
      </c>
      <c r="E46" s="57" t="n">
        <v>94055</v>
      </c>
      <c r="F46" s="57" t="n">
        <v>94</v>
      </c>
      <c r="G46" s="58" t="s">
        <v>4024</v>
      </c>
      <c r="H46" s="61" t="n">
        <v>37012</v>
      </c>
      <c r="I46" s="5" t="n">
        <f aca="false">VLOOKUP(A46,'US GAS Rankings'!$C$6:$H$232,6,FALSE())</f>
        <v>91</v>
      </c>
      <c r="K46" s="5" t="str">
        <f aca="false">A46&amp;B46</f>
        <v>TotalFinaElf Gas &amp; Power North America, Inc.96058782</v>
      </c>
      <c r="L46" s="5" t="str">
        <f aca="false">D46</f>
        <v>ENA Upstream Company LLC</v>
      </c>
    </row>
    <row r="47" customFormat="false" ht="12.75" hidden="false" customHeight="false" outlineLevel="0" collapsed="false">
      <c r="A47" s="56" t="s">
        <v>176</v>
      </c>
      <c r="B47" s="57" t="n">
        <v>96000448</v>
      </c>
      <c r="C47" s="56" t="s">
        <v>47</v>
      </c>
      <c r="D47" s="56" t="s">
        <v>1572</v>
      </c>
      <c r="E47" s="57" t="n">
        <v>1305</v>
      </c>
      <c r="F47" s="57" t="n">
        <v>94</v>
      </c>
      <c r="G47" s="58" t="s">
        <v>4023</v>
      </c>
      <c r="H47" s="61" t="n">
        <v>34060</v>
      </c>
      <c r="I47" s="5" t="n">
        <f aca="false">VLOOKUP(A47,'US GAS Rankings'!$C$6:$H$232,6,FALSE())</f>
        <v>91</v>
      </c>
      <c r="K47" s="5" t="str">
        <f aca="false">A47&amp;B47</f>
        <v>TotalFinaElf Gas &amp; Power North America, Inc.96000448</v>
      </c>
      <c r="L47" s="5" t="str">
        <f aca="false">D47</f>
        <v>Enron North America Corp.</v>
      </c>
    </row>
    <row r="48" customFormat="false" ht="12.75" hidden="false" customHeight="false" outlineLevel="0" collapsed="false">
      <c r="A48" s="56" t="s">
        <v>176</v>
      </c>
      <c r="B48" s="57" t="n">
        <v>96018731</v>
      </c>
      <c r="C48" s="56" t="s">
        <v>36</v>
      </c>
      <c r="D48" s="56" t="s">
        <v>1572</v>
      </c>
      <c r="E48" s="57" t="n">
        <v>1305</v>
      </c>
      <c r="F48" s="57" t="n">
        <v>94</v>
      </c>
      <c r="G48" s="58" t="s">
        <v>4023</v>
      </c>
      <c r="H48" s="61" t="n">
        <v>35855</v>
      </c>
      <c r="I48" s="5" t="n">
        <f aca="false">VLOOKUP(A48,'US GAS Rankings'!$C$6:$H$232,6,FALSE())</f>
        <v>91</v>
      </c>
      <c r="K48" s="5" t="str">
        <f aca="false">A48&amp;B48</f>
        <v>TotalFinaElf Gas &amp; Power North America, Inc.96018731</v>
      </c>
      <c r="L48" s="5" t="str">
        <f aca="false">D48</f>
        <v>Enron North America Corp.</v>
      </c>
    </row>
    <row r="49" customFormat="false" ht="12.75" hidden="false" customHeight="false" outlineLevel="0" collapsed="false">
      <c r="A49" s="56" t="s">
        <v>176</v>
      </c>
      <c r="B49" s="57" t="n">
        <v>96029083</v>
      </c>
      <c r="C49" s="56" t="s">
        <v>34</v>
      </c>
      <c r="D49" s="56" t="s">
        <v>1572</v>
      </c>
      <c r="E49" s="57" t="n">
        <v>1305</v>
      </c>
      <c r="F49" s="57" t="n">
        <v>94</v>
      </c>
      <c r="G49" s="58" t="s">
        <v>4023</v>
      </c>
      <c r="H49" s="61" t="n">
        <v>35521</v>
      </c>
      <c r="I49" s="5" t="n">
        <f aca="false">VLOOKUP(A49,'US GAS Rankings'!$C$6:$H$232,6,FALSE())</f>
        <v>91</v>
      </c>
      <c r="K49" s="5" t="str">
        <f aca="false">A49&amp;B49</f>
        <v>TotalFinaElf Gas &amp; Power North America, Inc.96029083</v>
      </c>
      <c r="L49" s="5" t="str">
        <f aca="false">D49</f>
        <v>Enron North America Corp.</v>
      </c>
    </row>
    <row r="50" customFormat="false" ht="12.75" hidden="false" customHeight="false" outlineLevel="0" collapsed="false">
      <c r="A50" s="56" t="s">
        <v>307</v>
      </c>
      <c r="B50" s="57" t="n">
        <v>96000710</v>
      </c>
      <c r="C50" s="56" t="s">
        <v>48</v>
      </c>
      <c r="D50" s="56" t="s">
        <v>1572</v>
      </c>
      <c r="E50" s="57" t="n">
        <v>1305</v>
      </c>
      <c r="F50" s="57" t="n">
        <v>118</v>
      </c>
      <c r="G50" s="58" t="s">
        <v>4026</v>
      </c>
      <c r="H50" s="61" t="n">
        <v>32478</v>
      </c>
      <c r="I50" s="5" t="n">
        <f aca="false">VLOOKUP(A50,'US GAS Rankings'!$C$6:$H$232,6,FALSE())</f>
        <v>205</v>
      </c>
      <c r="K50" s="5" t="str">
        <f aca="false">A50&amp;B50</f>
        <v>Interstate Power Company96000710</v>
      </c>
      <c r="L50" s="5" t="str">
        <f aca="false">D50</f>
        <v>Enron North America Corp.</v>
      </c>
    </row>
    <row r="51" customFormat="false" ht="12.75" hidden="false" customHeight="false" outlineLevel="0" collapsed="false">
      <c r="A51" s="56" t="s">
        <v>307</v>
      </c>
      <c r="B51" s="57" t="n">
        <v>96000712</v>
      </c>
      <c r="C51" s="56" t="s">
        <v>47</v>
      </c>
      <c r="D51" s="56" t="s">
        <v>1572</v>
      </c>
      <c r="E51" s="57" t="n">
        <v>1305</v>
      </c>
      <c r="F51" s="57" t="n">
        <v>118</v>
      </c>
      <c r="G51" s="58" t="s">
        <v>4023</v>
      </c>
      <c r="H51" s="61" t="n">
        <v>33420</v>
      </c>
      <c r="I51" s="5" t="n">
        <f aca="false">VLOOKUP(A51,'US GAS Rankings'!$C$6:$H$232,6,FALSE())</f>
        <v>205</v>
      </c>
      <c r="K51" s="5" t="str">
        <f aca="false">A51&amp;B51</f>
        <v>Interstate Power Company96000712</v>
      </c>
      <c r="L51" s="5" t="str">
        <f aca="false">D51</f>
        <v>Enron North America Corp.</v>
      </c>
    </row>
    <row r="52" customFormat="false" ht="12.75" hidden="false" customHeight="false" outlineLevel="0" collapsed="false">
      <c r="A52" s="56" t="s">
        <v>307</v>
      </c>
      <c r="B52" s="57" t="n">
        <v>96018757</v>
      </c>
      <c r="C52" s="56" t="s">
        <v>28</v>
      </c>
      <c r="D52" s="56" t="s">
        <v>1572</v>
      </c>
      <c r="E52" s="57" t="n">
        <v>1305</v>
      </c>
      <c r="F52" s="57" t="n">
        <v>118</v>
      </c>
      <c r="G52" s="58" t="s">
        <v>4024</v>
      </c>
      <c r="H52" s="61" t="n">
        <v>36130</v>
      </c>
      <c r="I52" s="5" t="n">
        <f aca="false">VLOOKUP(A52,'US GAS Rankings'!$C$6:$H$232,6,FALSE())</f>
        <v>205</v>
      </c>
      <c r="K52" s="5" t="str">
        <f aca="false">A52&amp;B52</f>
        <v>Interstate Power Company96018757</v>
      </c>
      <c r="L52" s="5" t="str">
        <f aca="false">D52</f>
        <v>Enron North America Corp.</v>
      </c>
    </row>
    <row r="53" customFormat="false" ht="12.75" hidden="false" customHeight="false" outlineLevel="0" collapsed="false">
      <c r="A53" s="56" t="s">
        <v>307</v>
      </c>
      <c r="B53" s="57" t="n">
        <v>96048074</v>
      </c>
      <c r="C53" s="56" t="s">
        <v>29</v>
      </c>
      <c r="D53" s="56" t="s">
        <v>1572</v>
      </c>
      <c r="E53" s="57" t="n">
        <v>1305</v>
      </c>
      <c r="F53" s="57" t="n">
        <v>118</v>
      </c>
      <c r="G53" s="58" t="s">
        <v>4024</v>
      </c>
      <c r="H53" s="61" t="n">
        <v>36770</v>
      </c>
      <c r="I53" s="5" t="n">
        <f aca="false">VLOOKUP(A53,'US GAS Rankings'!$C$6:$H$232,6,FALSE())</f>
        <v>205</v>
      </c>
      <c r="K53" s="5" t="str">
        <f aca="false">A53&amp;B53</f>
        <v>Interstate Power Company96048074</v>
      </c>
      <c r="L53" s="5" t="str">
        <f aca="false">D53</f>
        <v>Enron North America Corp.</v>
      </c>
    </row>
    <row r="54" customFormat="false" ht="12.75" hidden="false" customHeight="false" outlineLevel="0" collapsed="false">
      <c r="A54" s="56" t="s">
        <v>74</v>
      </c>
      <c r="B54" s="57" t="n">
        <v>96005429</v>
      </c>
      <c r="C54" s="56" t="s">
        <v>35</v>
      </c>
      <c r="D54" s="56" t="s">
        <v>1572</v>
      </c>
      <c r="E54" s="57" t="n">
        <v>1305</v>
      </c>
      <c r="F54" s="57" t="n">
        <v>120</v>
      </c>
      <c r="G54" s="58" t="s">
        <v>4024</v>
      </c>
      <c r="H54" s="61" t="n">
        <v>35431</v>
      </c>
      <c r="I54" s="5" t="n">
        <f aca="false">VLOOKUP(A54,'US GAS Rankings'!$C$6:$H$232,6,FALSE())</f>
        <v>16</v>
      </c>
      <c r="K54" s="5" t="str">
        <f aca="false">A54&amp;B54</f>
        <v>J. Aron &amp; Company96005429</v>
      </c>
      <c r="L54" s="5" t="str">
        <f aca="false">D54</f>
        <v>Enron North America Corp.</v>
      </c>
    </row>
    <row r="55" customFormat="false" ht="12.75" hidden="false" customHeight="false" outlineLevel="0" collapsed="false">
      <c r="A55" s="56" t="s">
        <v>74</v>
      </c>
      <c r="B55" s="57" t="n">
        <v>96020559</v>
      </c>
      <c r="C55" s="56" t="s">
        <v>54</v>
      </c>
      <c r="D55" s="56" t="s">
        <v>1572</v>
      </c>
      <c r="E55" s="57" t="n">
        <v>1305</v>
      </c>
      <c r="F55" s="57" t="n">
        <v>120</v>
      </c>
      <c r="G55" s="58" t="s">
        <v>4026</v>
      </c>
      <c r="H55" s="61" t="n">
        <v>35065</v>
      </c>
      <c r="I55" s="5" t="n">
        <f aca="false">VLOOKUP(A55,'US GAS Rankings'!$C$6:$H$232,6,FALSE())</f>
        <v>16</v>
      </c>
      <c r="K55" s="5" t="str">
        <f aca="false">A55&amp;B55</f>
        <v>J. Aron &amp; Company96020559</v>
      </c>
      <c r="L55" s="5" t="str">
        <f aca="false">D55</f>
        <v>Enron North America Corp.</v>
      </c>
    </row>
    <row r="56" customFormat="false" ht="12.75" hidden="false" customHeight="false" outlineLevel="0" collapsed="false">
      <c r="A56" s="56" t="s">
        <v>74</v>
      </c>
      <c r="B56" s="57" t="n">
        <v>96031481</v>
      </c>
      <c r="C56" s="56" t="s">
        <v>70</v>
      </c>
      <c r="D56" s="56" t="s">
        <v>1572</v>
      </c>
      <c r="E56" s="57" t="n">
        <v>1305</v>
      </c>
      <c r="F56" s="57" t="n">
        <v>120</v>
      </c>
      <c r="G56" s="58" t="s">
        <v>4024</v>
      </c>
      <c r="H56" s="61" t="n">
        <v>36526</v>
      </c>
      <c r="I56" s="5" t="n">
        <f aca="false">VLOOKUP(A56,'US GAS Rankings'!$C$6:$H$232,6,FALSE())</f>
        <v>16</v>
      </c>
      <c r="K56" s="5" t="str">
        <f aca="false">A56&amp;B56</f>
        <v>J. Aron &amp; Company96031481</v>
      </c>
      <c r="L56" s="5" t="str">
        <f aca="false">D56</f>
        <v>Enron North America Corp.</v>
      </c>
    </row>
    <row r="57" customFormat="false" ht="12.75" hidden="false" customHeight="false" outlineLevel="0" collapsed="false">
      <c r="A57" s="56" t="s">
        <v>74</v>
      </c>
      <c r="B57" s="57" t="n">
        <v>96050368</v>
      </c>
      <c r="C57" s="56" t="s">
        <v>29</v>
      </c>
      <c r="D57" s="56" t="s">
        <v>1572</v>
      </c>
      <c r="E57" s="57" t="n">
        <v>1305</v>
      </c>
      <c r="F57" s="57" t="n">
        <v>120</v>
      </c>
      <c r="G57" s="58" t="s">
        <v>4027</v>
      </c>
      <c r="H57" s="61" t="n">
        <v>36800</v>
      </c>
      <c r="I57" s="5" t="n">
        <f aca="false">VLOOKUP(A57,'US GAS Rankings'!$C$6:$H$232,6,FALSE())</f>
        <v>16</v>
      </c>
      <c r="K57" s="5" t="str">
        <f aca="false">A57&amp;B57</f>
        <v>J. Aron &amp; Company96050368</v>
      </c>
      <c r="L57" s="5" t="str">
        <f aca="false">D57</f>
        <v>Enron North America Corp.</v>
      </c>
    </row>
    <row r="58" customFormat="false" ht="12.75" hidden="false" customHeight="false" outlineLevel="0" collapsed="false">
      <c r="A58" s="56" t="s">
        <v>74</v>
      </c>
      <c r="B58" s="57" t="n">
        <v>96057579</v>
      </c>
      <c r="C58" s="56" t="s">
        <v>33</v>
      </c>
      <c r="D58" s="56" t="s">
        <v>1572</v>
      </c>
      <c r="E58" s="57" t="n">
        <v>1305</v>
      </c>
      <c r="F58" s="57" t="n">
        <v>120</v>
      </c>
      <c r="G58" s="58" t="s">
        <v>4027</v>
      </c>
      <c r="H58" s="61" t="n">
        <v>37347</v>
      </c>
      <c r="I58" s="5" t="n">
        <f aca="false">VLOOKUP(A58,'US GAS Rankings'!$C$6:$H$232,6,FALSE())</f>
        <v>16</v>
      </c>
      <c r="K58" s="5" t="str">
        <f aca="false">A58&amp;B58</f>
        <v>J. Aron &amp; Company96057579</v>
      </c>
      <c r="L58" s="5" t="str">
        <f aca="false">D58</f>
        <v>Enron North America Corp.</v>
      </c>
    </row>
    <row r="59" customFormat="false" ht="12.75" hidden="false" customHeight="false" outlineLevel="0" collapsed="false">
      <c r="A59" s="56" t="s">
        <v>74</v>
      </c>
      <c r="B59" s="57" t="n">
        <v>96062185</v>
      </c>
      <c r="C59" s="56" t="s">
        <v>28</v>
      </c>
      <c r="D59" s="56" t="s">
        <v>1572</v>
      </c>
      <c r="E59" s="57" t="n">
        <v>1305</v>
      </c>
      <c r="F59" s="57" t="n">
        <v>120</v>
      </c>
      <c r="G59" s="58" t="s">
        <v>4027</v>
      </c>
      <c r="H59" s="61" t="n">
        <v>37043</v>
      </c>
      <c r="I59" s="5" t="n">
        <f aca="false">VLOOKUP(A59,'US GAS Rankings'!$C$6:$H$232,6,FALSE())</f>
        <v>16</v>
      </c>
      <c r="K59" s="5" t="str">
        <f aca="false">A59&amp;B59</f>
        <v>J. Aron &amp; Company96062185</v>
      </c>
      <c r="L59" s="5" t="str">
        <f aca="false">D59</f>
        <v>Enron North America Corp.</v>
      </c>
    </row>
    <row r="60" customFormat="false" ht="12.75" hidden="false" customHeight="false" outlineLevel="0" collapsed="false">
      <c r="A60" s="56" t="s">
        <v>329</v>
      </c>
      <c r="B60" s="57" t="n">
        <v>96057140</v>
      </c>
      <c r="C60" s="56" t="s">
        <v>172</v>
      </c>
      <c r="D60" s="56" t="s">
        <v>4031</v>
      </c>
      <c r="E60" s="57" t="n">
        <v>80670</v>
      </c>
      <c r="F60" s="57" t="n">
        <v>154</v>
      </c>
      <c r="G60" s="58" t="s">
        <v>4023</v>
      </c>
      <c r="H60" s="61" t="n">
        <v>36770</v>
      </c>
      <c r="I60" s="5" t="n">
        <f aca="false">VLOOKUP(A60,'US GAS Rankings'!$C$6:$H$232,6,FALSE())</f>
        <v>224</v>
      </c>
      <c r="K60" s="5" t="str">
        <f aca="false">A60&amp;B60</f>
        <v>Northern Indiana Public Service Company96057140</v>
      </c>
      <c r="L60" s="5" t="str">
        <f aca="false">D60</f>
        <v>enovate, L.L.C.</v>
      </c>
    </row>
    <row r="61" customFormat="false" ht="12.75" hidden="false" customHeight="false" outlineLevel="0" collapsed="false">
      <c r="A61" s="56" t="s">
        <v>329</v>
      </c>
      <c r="B61" s="57" t="n">
        <v>96057145</v>
      </c>
      <c r="C61" s="56" t="s">
        <v>172</v>
      </c>
      <c r="D61" s="56" t="s">
        <v>4031</v>
      </c>
      <c r="E61" s="57" t="n">
        <v>80670</v>
      </c>
      <c r="F61" s="57" t="n">
        <v>154</v>
      </c>
      <c r="G61" s="58" t="s">
        <v>4023</v>
      </c>
      <c r="H61" s="61" t="n">
        <v>36770</v>
      </c>
      <c r="I61" s="5" t="n">
        <f aca="false">VLOOKUP(A61,'US GAS Rankings'!$C$6:$H$232,6,FALSE())</f>
        <v>224</v>
      </c>
      <c r="K61" s="5" t="str">
        <f aca="false">A61&amp;B61</f>
        <v>Northern Indiana Public Service Company96057145</v>
      </c>
      <c r="L61" s="5" t="str">
        <f aca="false">D61</f>
        <v>enovate, L.L.C.</v>
      </c>
    </row>
    <row r="62" customFormat="false" ht="12.75" hidden="false" customHeight="false" outlineLevel="0" collapsed="false">
      <c r="A62" s="56" t="s">
        <v>329</v>
      </c>
      <c r="B62" s="57" t="n">
        <v>96057220</v>
      </c>
      <c r="C62" s="56" t="s">
        <v>93</v>
      </c>
      <c r="D62" s="56" t="s">
        <v>4031</v>
      </c>
      <c r="E62" s="57" t="n">
        <v>80670</v>
      </c>
      <c r="F62" s="57" t="n">
        <v>154</v>
      </c>
      <c r="G62" s="58" t="s">
        <v>4024</v>
      </c>
      <c r="H62" s="61" t="n">
        <v>37043</v>
      </c>
      <c r="I62" s="5" t="n">
        <f aca="false">VLOOKUP(A62,'US GAS Rankings'!$C$6:$H$232,6,FALSE())</f>
        <v>224</v>
      </c>
      <c r="K62" s="5" t="str">
        <f aca="false">A62&amp;B62</f>
        <v>Northern Indiana Public Service Company96057220</v>
      </c>
      <c r="L62" s="5" t="str">
        <f aca="false">D62</f>
        <v>enovate, L.L.C.</v>
      </c>
    </row>
    <row r="63" customFormat="false" ht="12.75" hidden="false" customHeight="false" outlineLevel="0" collapsed="false">
      <c r="A63" s="56" t="s">
        <v>329</v>
      </c>
      <c r="B63" s="57" t="n">
        <v>96057225</v>
      </c>
      <c r="C63" s="56" t="s">
        <v>93</v>
      </c>
      <c r="D63" s="56" t="s">
        <v>4031</v>
      </c>
      <c r="E63" s="57" t="n">
        <v>80670</v>
      </c>
      <c r="F63" s="57" t="n">
        <v>154</v>
      </c>
      <c r="G63" s="58" t="s">
        <v>4024</v>
      </c>
      <c r="H63" s="61" t="n">
        <v>37012</v>
      </c>
      <c r="I63" s="5" t="n">
        <f aca="false">VLOOKUP(A63,'US GAS Rankings'!$C$6:$H$232,6,FALSE())</f>
        <v>224</v>
      </c>
      <c r="K63" s="5" t="str">
        <f aca="false">A63&amp;B63</f>
        <v>Northern Indiana Public Service Company96057225</v>
      </c>
      <c r="L63" s="5" t="str">
        <f aca="false">D63</f>
        <v>enovate, L.L.C.</v>
      </c>
    </row>
    <row r="64" customFormat="false" ht="12.75" hidden="false" customHeight="false" outlineLevel="0" collapsed="false">
      <c r="A64" s="56" t="s">
        <v>329</v>
      </c>
      <c r="B64" s="57" t="n">
        <v>96058888</v>
      </c>
      <c r="C64" s="56" t="s">
        <v>330</v>
      </c>
      <c r="D64" s="56" t="s">
        <v>4031</v>
      </c>
      <c r="E64" s="57" t="n">
        <v>80670</v>
      </c>
      <c r="F64" s="57" t="n">
        <v>154</v>
      </c>
      <c r="G64" s="58" t="s">
        <v>4024</v>
      </c>
      <c r="H64" s="61" t="n">
        <v>36923</v>
      </c>
      <c r="I64" s="5" t="n">
        <f aca="false">VLOOKUP(A64,'US GAS Rankings'!$C$6:$H$232,6,FALSE())</f>
        <v>224</v>
      </c>
      <c r="K64" s="5" t="str">
        <f aca="false">A64&amp;B64</f>
        <v>Northern Indiana Public Service Company96058888</v>
      </c>
      <c r="L64" s="5" t="str">
        <f aca="false">D64</f>
        <v>enovate, L.L.C.</v>
      </c>
    </row>
    <row r="65" customFormat="false" ht="12.75" hidden="false" customHeight="false" outlineLevel="0" collapsed="false">
      <c r="A65" s="56" t="s">
        <v>329</v>
      </c>
      <c r="B65" s="57" t="n">
        <v>96064327</v>
      </c>
      <c r="C65" s="56" t="s">
        <v>93</v>
      </c>
      <c r="D65" s="56" t="s">
        <v>4031</v>
      </c>
      <c r="E65" s="57" t="n">
        <v>80670</v>
      </c>
      <c r="F65" s="57" t="n">
        <v>154</v>
      </c>
      <c r="G65" s="58" t="s">
        <v>4024</v>
      </c>
      <c r="H65" s="61" t="n">
        <v>37073</v>
      </c>
      <c r="I65" s="5" t="n">
        <f aca="false">VLOOKUP(A65,'US GAS Rankings'!$C$6:$H$232,6,FALSE())</f>
        <v>224</v>
      </c>
      <c r="K65" s="5" t="str">
        <f aca="false">A65&amp;B65</f>
        <v>Northern Indiana Public Service Company96064327</v>
      </c>
      <c r="L65" s="5" t="str">
        <f aca="false">D65</f>
        <v>enovate, L.L.C.</v>
      </c>
    </row>
    <row r="66" customFormat="false" ht="12.75" hidden="false" customHeight="false" outlineLevel="0" collapsed="false">
      <c r="A66" s="56" t="s">
        <v>329</v>
      </c>
      <c r="B66" s="57" t="n">
        <v>96056992</v>
      </c>
      <c r="C66" s="56" t="s">
        <v>330</v>
      </c>
      <c r="D66" s="56" t="s">
        <v>4032</v>
      </c>
      <c r="E66" s="57" t="n">
        <v>76470</v>
      </c>
      <c r="F66" s="57" t="n">
        <v>154</v>
      </c>
      <c r="G66" s="58" t="s">
        <v>4029</v>
      </c>
      <c r="H66" s="61" t="n">
        <v>36923</v>
      </c>
      <c r="I66" s="5" t="n">
        <f aca="false">VLOOKUP(A66,'US GAS Rankings'!$C$6:$H$232,6,FALSE())</f>
        <v>224</v>
      </c>
      <c r="K66" s="5" t="str">
        <f aca="false">A66&amp;B66</f>
        <v>Northern Indiana Public Service Company96056992</v>
      </c>
      <c r="L66" s="5" t="str">
        <f aca="false">D66</f>
        <v>Enron MW, L.L.C.</v>
      </c>
    </row>
    <row r="67" customFormat="false" ht="12.75" hidden="false" customHeight="false" outlineLevel="0" collapsed="false">
      <c r="A67" s="56" t="s">
        <v>329</v>
      </c>
      <c r="B67" s="57" t="n">
        <v>96001202</v>
      </c>
      <c r="C67" s="56" t="s">
        <v>333</v>
      </c>
      <c r="D67" s="56" t="s">
        <v>1572</v>
      </c>
      <c r="E67" s="57" t="n">
        <v>1305</v>
      </c>
      <c r="F67" s="57" t="n">
        <v>154</v>
      </c>
      <c r="G67" s="58" t="s">
        <v>4023</v>
      </c>
      <c r="H67" s="61" t="n">
        <v>31890</v>
      </c>
      <c r="I67" s="5" t="n">
        <f aca="false">VLOOKUP(A67,'US GAS Rankings'!$C$6:$H$232,6,FALSE())</f>
        <v>224</v>
      </c>
      <c r="K67" s="5" t="str">
        <f aca="false">A67&amp;B67</f>
        <v>Northern Indiana Public Service Company96001202</v>
      </c>
      <c r="L67" s="5" t="str">
        <f aca="false">D67</f>
        <v>Enron North America Corp.</v>
      </c>
    </row>
    <row r="68" customFormat="false" ht="12.75" hidden="false" customHeight="false" outlineLevel="0" collapsed="false">
      <c r="A68" s="56" t="s">
        <v>329</v>
      </c>
      <c r="B68" s="57" t="n">
        <v>96019057</v>
      </c>
      <c r="C68" s="56" t="s">
        <v>36</v>
      </c>
      <c r="D68" s="56" t="s">
        <v>1572</v>
      </c>
      <c r="E68" s="57" t="n">
        <v>1305</v>
      </c>
      <c r="F68" s="57" t="n">
        <v>154</v>
      </c>
      <c r="G68" s="58" t="s">
        <v>4033</v>
      </c>
      <c r="H68" s="61" t="n">
        <v>36161</v>
      </c>
      <c r="I68" s="5" t="n">
        <f aca="false">VLOOKUP(A68,'US GAS Rankings'!$C$6:$H$232,6,FALSE())</f>
        <v>224</v>
      </c>
      <c r="K68" s="5" t="str">
        <f aca="false">A68&amp;B68</f>
        <v>Northern Indiana Public Service Company96019057</v>
      </c>
      <c r="L68" s="5" t="str">
        <f aca="false">D68</f>
        <v>Enron North America Corp.</v>
      </c>
    </row>
    <row r="69" customFormat="false" ht="12.75" hidden="false" customHeight="false" outlineLevel="0" collapsed="false">
      <c r="A69" s="56" t="s">
        <v>329</v>
      </c>
      <c r="B69" s="57" t="n">
        <v>96038535</v>
      </c>
      <c r="C69" s="56" t="s">
        <v>54</v>
      </c>
      <c r="D69" s="56" t="s">
        <v>1572</v>
      </c>
      <c r="E69" s="57" t="n">
        <v>1305</v>
      </c>
      <c r="F69" s="57" t="n">
        <v>154</v>
      </c>
      <c r="G69" s="58" t="s">
        <v>4023</v>
      </c>
      <c r="H69" s="61" t="n">
        <v>36404</v>
      </c>
      <c r="I69" s="5" t="n">
        <f aca="false">VLOOKUP(A69,'US GAS Rankings'!$C$6:$H$232,6,FALSE())</f>
        <v>224</v>
      </c>
      <c r="K69" s="5" t="str">
        <f aca="false">A69&amp;B69</f>
        <v>Northern Indiana Public Service Company96038535</v>
      </c>
      <c r="L69" s="5" t="str">
        <f aca="false">D69</f>
        <v>Enron North America Corp.</v>
      </c>
    </row>
    <row r="70" customFormat="false" ht="12.75" hidden="false" customHeight="false" outlineLevel="0" collapsed="false">
      <c r="A70" s="56" t="s">
        <v>329</v>
      </c>
      <c r="B70" s="57" t="n">
        <v>96050968</v>
      </c>
      <c r="C70" s="56" t="s">
        <v>59</v>
      </c>
      <c r="D70" s="56" t="s">
        <v>1572</v>
      </c>
      <c r="E70" s="57" t="n">
        <v>1305</v>
      </c>
      <c r="F70" s="57" t="n">
        <v>154</v>
      </c>
      <c r="G70" s="58" t="s">
        <v>4023</v>
      </c>
      <c r="H70" s="61" t="n">
        <v>35916</v>
      </c>
      <c r="I70" s="5" t="n">
        <f aca="false">VLOOKUP(A70,'US GAS Rankings'!$C$6:$H$232,6,FALSE())</f>
        <v>224</v>
      </c>
      <c r="K70" s="5" t="str">
        <f aca="false">A70&amp;B70</f>
        <v>Northern Indiana Public Service Company96050968</v>
      </c>
      <c r="L70" s="5" t="str">
        <f aca="false">D70</f>
        <v>Enron North America Corp.</v>
      </c>
    </row>
    <row r="71" customFormat="false" ht="12.75" hidden="false" customHeight="false" outlineLevel="0" collapsed="false">
      <c r="A71" s="56" t="s">
        <v>329</v>
      </c>
      <c r="B71" s="57" t="n">
        <v>96050977</v>
      </c>
      <c r="C71" s="56" t="s">
        <v>59</v>
      </c>
      <c r="D71" s="56" t="s">
        <v>1572</v>
      </c>
      <c r="E71" s="57" t="n">
        <v>1305</v>
      </c>
      <c r="F71" s="57" t="n">
        <v>154</v>
      </c>
      <c r="G71" s="58" t="s">
        <v>4023</v>
      </c>
      <c r="H71" s="61" t="n">
        <v>35916</v>
      </c>
      <c r="I71" s="5" t="n">
        <f aca="false">VLOOKUP(A71,'US GAS Rankings'!$C$6:$H$232,6,FALSE())</f>
        <v>224</v>
      </c>
      <c r="K71" s="5" t="str">
        <f aca="false">A71&amp;B71</f>
        <v>Northern Indiana Public Service Company96050977</v>
      </c>
      <c r="L71" s="5" t="str">
        <f aca="false">D71</f>
        <v>Enron North America Corp.</v>
      </c>
    </row>
    <row r="72" customFormat="false" ht="12.75" hidden="false" customHeight="false" outlineLevel="0" collapsed="false">
      <c r="A72" s="56" t="s">
        <v>329</v>
      </c>
      <c r="B72" s="57" t="n">
        <v>96056993</v>
      </c>
      <c r="C72" s="56" t="s">
        <v>330</v>
      </c>
      <c r="D72" s="56" t="s">
        <v>1572</v>
      </c>
      <c r="E72" s="57" t="n">
        <v>1305</v>
      </c>
      <c r="F72" s="57" t="n">
        <v>154</v>
      </c>
      <c r="G72" s="58" t="s">
        <v>4029</v>
      </c>
      <c r="H72" s="61" t="n">
        <v>36923</v>
      </c>
      <c r="I72" s="5" t="n">
        <f aca="false">VLOOKUP(A72,'US GAS Rankings'!$C$6:$H$232,6,FALSE())</f>
        <v>224</v>
      </c>
      <c r="K72" s="5" t="str">
        <f aca="false">A72&amp;B72</f>
        <v>Northern Indiana Public Service Company96056993</v>
      </c>
      <c r="L72" s="5" t="str">
        <f aca="false">D72</f>
        <v>Enron North America Corp.</v>
      </c>
    </row>
    <row r="73" customFormat="false" ht="12.75" hidden="false" customHeight="false" outlineLevel="0" collapsed="false">
      <c r="A73" s="56" t="s">
        <v>149</v>
      </c>
      <c r="B73" s="57" t="n">
        <v>96001113</v>
      </c>
      <c r="C73" s="56" t="s">
        <v>54</v>
      </c>
      <c r="D73" s="56" t="s">
        <v>1572</v>
      </c>
      <c r="E73" s="57" t="n">
        <v>1305</v>
      </c>
      <c r="F73" s="57" t="n">
        <v>155</v>
      </c>
      <c r="G73" s="58" t="s">
        <v>4023</v>
      </c>
      <c r="H73" s="61" t="n">
        <v>34547</v>
      </c>
      <c r="I73" s="5" t="n">
        <f aca="false">VLOOKUP(A73,'US GAS Rankings'!$C$6:$H$232,6,FALSE())</f>
        <v>72</v>
      </c>
      <c r="K73" s="5" t="str">
        <f aca="false">A73&amp;B73</f>
        <v>Noble Gas Marketing Inc.96001113</v>
      </c>
      <c r="L73" s="5" t="str">
        <f aca="false">D73</f>
        <v>Enron North America Corp.</v>
      </c>
    </row>
    <row r="74" customFormat="false" ht="12.75" hidden="false" customHeight="false" outlineLevel="0" collapsed="false">
      <c r="A74" s="56" t="s">
        <v>149</v>
      </c>
      <c r="B74" s="57" t="n">
        <v>96041960</v>
      </c>
      <c r="C74" s="56" t="s">
        <v>30</v>
      </c>
      <c r="D74" s="56" t="s">
        <v>1572</v>
      </c>
      <c r="E74" s="57" t="n">
        <v>1305</v>
      </c>
      <c r="F74" s="57" t="n">
        <v>155</v>
      </c>
      <c r="G74" s="58" t="s">
        <v>4024</v>
      </c>
      <c r="H74" s="61" t="n">
        <v>36678</v>
      </c>
      <c r="I74" s="5" t="n">
        <f aca="false">VLOOKUP(A74,'US GAS Rankings'!$C$6:$H$232,6,FALSE())</f>
        <v>72</v>
      </c>
      <c r="K74" s="5" t="str">
        <f aca="false">A74&amp;B74</f>
        <v>Noble Gas Marketing Inc.96041960</v>
      </c>
      <c r="L74" s="5" t="str">
        <f aca="false">D74</f>
        <v>Enron North America Corp.</v>
      </c>
    </row>
    <row r="75" customFormat="false" ht="12.75" hidden="false" customHeight="false" outlineLevel="0" collapsed="false">
      <c r="A75" s="56" t="s">
        <v>149</v>
      </c>
      <c r="B75" s="57" t="n">
        <v>96045551</v>
      </c>
      <c r="C75" s="56" t="s">
        <v>82</v>
      </c>
      <c r="D75" s="56" t="s">
        <v>1572</v>
      </c>
      <c r="E75" s="57" t="n">
        <v>1305</v>
      </c>
      <c r="F75" s="57" t="n">
        <v>155</v>
      </c>
      <c r="G75" s="58" t="s">
        <v>4024</v>
      </c>
      <c r="H75" s="61" t="n">
        <v>36831</v>
      </c>
      <c r="I75" s="5" t="n">
        <f aca="false">VLOOKUP(A75,'US GAS Rankings'!$C$6:$H$232,6,FALSE())</f>
        <v>72</v>
      </c>
      <c r="K75" s="5" t="str">
        <f aca="false">A75&amp;B75</f>
        <v>Noble Gas Marketing Inc.96045551</v>
      </c>
      <c r="L75" s="5" t="str">
        <f aca="false">D75</f>
        <v>Enron North America Corp.</v>
      </c>
    </row>
    <row r="76" customFormat="false" ht="12.75" hidden="false" customHeight="false" outlineLevel="0" collapsed="false">
      <c r="A76" s="56" t="s">
        <v>298</v>
      </c>
      <c r="B76" s="57" t="n">
        <v>96013951</v>
      </c>
      <c r="C76" s="56" t="s">
        <v>34</v>
      </c>
      <c r="D76" s="56" t="s">
        <v>1572</v>
      </c>
      <c r="E76" s="57" t="n">
        <v>1305</v>
      </c>
      <c r="F76" s="57" t="n">
        <v>169</v>
      </c>
      <c r="G76" s="58" t="s">
        <v>4023</v>
      </c>
      <c r="H76" s="61" t="n">
        <v>35852</v>
      </c>
      <c r="I76" s="5" t="n">
        <f aca="false">VLOOKUP(A76,'US GAS Rankings'!$C$6:$H$232,6,FALSE())</f>
        <v>198</v>
      </c>
      <c r="K76" s="5" t="str">
        <f aca="false">A76&amp;B76</f>
        <v>Utilicorp United Inc.96013951</v>
      </c>
      <c r="L76" s="5" t="str">
        <f aca="false">D76</f>
        <v>Enron North America Corp.</v>
      </c>
    </row>
    <row r="77" customFormat="false" ht="12.75" hidden="false" customHeight="false" outlineLevel="0" collapsed="false">
      <c r="A77" s="56" t="s">
        <v>298</v>
      </c>
      <c r="B77" s="57" t="n">
        <v>96033084</v>
      </c>
      <c r="C77" s="56" t="s">
        <v>47</v>
      </c>
      <c r="D77" s="56" t="s">
        <v>1572</v>
      </c>
      <c r="E77" s="57" t="n">
        <v>1305</v>
      </c>
      <c r="F77" s="57" t="n">
        <v>169</v>
      </c>
      <c r="G77" s="58" t="s">
        <v>4023</v>
      </c>
      <c r="H77" s="61" t="n">
        <v>36434</v>
      </c>
      <c r="I77" s="5" t="n">
        <f aca="false">VLOOKUP(A77,'US GAS Rankings'!$C$6:$H$232,6,FALSE())</f>
        <v>198</v>
      </c>
      <c r="K77" s="5" t="str">
        <f aca="false">A77&amp;B77</f>
        <v>Utilicorp United Inc.96033084</v>
      </c>
      <c r="L77" s="5" t="str">
        <f aca="false">D77</f>
        <v>Enron North America Corp.</v>
      </c>
    </row>
    <row r="78" customFormat="false" ht="12.75" hidden="false" customHeight="false" outlineLevel="0" collapsed="false">
      <c r="A78" s="56" t="s">
        <v>298</v>
      </c>
      <c r="B78" s="57" t="n">
        <v>96064743</v>
      </c>
      <c r="C78" s="56" t="s">
        <v>59</v>
      </c>
      <c r="D78" s="56" t="s">
        <v>1572</v>
      </c>
      <c r="E78" s="57" t="n">
        <v>1305</v>
      </c>
      <c r="F78" s="57" t="n">
        <v>169</v>
      </c>
      <c r="G78" s="58" t="s">
        <v>4023</v>
      </c>
      <c r="H78" s="61" t="n">
        <v>37083</v>
      </c>
      <c r="I78" s="5" t="n">
        <f aca="false">VLOOKUP(A78,'US GAS Rankings'!$C$6:$H$232,6,FALSE())</f>
        <v>198</v>
      </c>
      <c r="K78" s="5" t="str">
        <f aca="false">A78&amp;B78</f>
        <v>Utilicorp United Inc.96064743</v>
      </c>
      <c r="L78" s="5" t="str">
        <f aca="false">D78</f>
        <v>Enron North America Corp.</v>
      </c>
    </row>
    <row r="79" customFormat="false" ht="12.75" hidden="false" customHeight="false" outlineLevel="0" collapsed="false">
      <c r="A79" s="56" t="s">
        <v>328</v>
      </c>
      <c r="B79" s="57" t="n">
        <v>96004199</v>
      </c>
      <c r="C79" s="56" t="s">
        <v>29</v>
      </c>
      <c r="D79" s="56" t="s">
        <v>1572</v>
      </c>
      <c r="E79" s="57" t="n">
        <v>1305</v>
      </c>
      <c r="F79" s="57" t="n">
        <v>171</v>
      </c>
      <c r="G79" s="58" t="s">
        <v>4024</v>
      </c>
      <c r="H79" s="61" t="n">
        <v>35370</v>
      </c>
      <c r="I79" s="5" t="n">
        <f aca="false">VLOOKUP(A79,'US GAS Rankings'!$C$6:$H$232,6,FALSE())</f>
        <v>223</v>
      </c>
      <c r="K79" s="5" t="str">
        <f aca="false">A79&amp;B79</f>
        <v>Piedmont Natural Gas Company Inc.96004199</v>
      </c>
      <c r="L79" s="5" t="str">
        <f aca="false">D79</f>
        <v>Enron North America Corp.</v>
      </c>
    </row>
    <row r="80" customFormat="false" ht="12.75" hidden="false" customHeight="false" outlineLevel="0" collapsed="false">
      <c r="A80" s="56" t="s">
        <v>328</v>
      </c>
      <c r="B80" s="57" t="n">
        <v>96005001</v>
      </c>
      <c r="C80" s="56" t="s">
        <v>28</v>
      </c>
      <c r="D80" s="56" t="s">
        <v>1572</v>
      </c>
      <c r="E80" s="57" t="n">
        <v>1305</v>
      </c>
      <c r="F80" s="57" t="n">
        <v>171</v>
      </c>
      <c r="G80" s="58" t="s">
        <v>4024</v>
      </c>
      <c r="H80" s="61" t="n">
        <v>35521</v>
      </c>
      <c r="I80" s="5" t="n">
        <f aca="false">VLOOKUP(A80,'US GAS Rankings'!$C$6:$H$232,6,FALSE())</f>
        <v>223</v>
      </c>
      <c r="K80" s="5" t="str">
        <f aca="false">A80&amp;B80</f>
        <v>Piedmont Natural Gas Company Inc.96005001</v>
      </c>
      <c r="L80" s="5" t="str">
        <f aca="false">D80</f>
        <v>Enron North America Corp.</v>
      </c>
    </row>
    <row r="81" customFormat="false" ht="12.75" hidden="false" customHeight="false" outlineLevel="0" collapsed="false">
      <c r="A81" s="56" t="s">
        <v>328</v>
      </c>
      <c r="B81" s="57" t="n">
        <v>96042781</v>
      </c>
      <c r="C81" s="56" t="s">
        <v>70</v>
      </c>
      <c r="D81" s="56" t="s">
        <v>1572</v>
      </c>
      <c r="E81" s="57" t="n">
        <v>1305</v>
      </c>
      <c r="F81" s="57" t="n">
        <v>171</v>
      </c>
      <c r="G81" s="58" t="s">
        <v>4024</v>
      </c>
      <c r="H81" s="61" t="n">
        <v>36678</v>
      </c>
      <c r="I81" s="5" t="n">
        <f aca="false">VLOOKUP(A81,'US GAS Rankings'!$C$6:$H$232,6,FALSE())</f>
        <v>223</v>
      </c>
      <c r="K81" s="5" t="str">
        <f aca="false">A81&amp;B81</f>
        <v>Piedmont Natural Gas Company Inc.96042781</v>
      </c>
      <c r="L81" s="5" t="str">
        <f aca="false">D81</f>
        <v>Enron North America Corp.</v>
      </c>
    </row>
    <row r="82" customFormat="false" ht="12.75" hidden="false" customHeight="false" outlineLevel="0" collapsed="false">
      <c r="A82" s="56" t="s">
        <v>292</v>
      </c>
      <c r="B82" s="57" t="n">
        <v>96001197</v>
      </c>
      <c r="C82" s="56" t="s">
        <v>47</v>
      </c>
      <c r="D82" s="56" t="s">
        <v>1572</v>
      </c>
      <c r="E82" s="57" t="n">
        <v>1305</v>
      </c>
      <c r="F82" s="57" t="n">
        <v>193</v>
      </c>
      <c r="G82" s="58" t="s">
        <v>4023</v>
      </c>
      <c r="H82" s="61" t="n">
        <v>34348</v>
      </c>
      <c r="I82" s="5" t="n">
        <f aca="false">VLOOKUP(A82,'US GAS Rankings'!$C$6:$H$232,6,FALSE())</f>
        <v>193</v>
      </c>
      <c r="K82" s="5" t="str">
        <f aca="false">A82&amp;B82</f>
        <v>SG Interests I, Ltd.96001197</v>
      </c>
      <c r="L82" s="5" t="str">
        <f aca="false">D82</f>
        <v>Enron North America Corp.</v>
      </c>
    </row>
    <row r="83" customFormat="false" ht="12.75" hidden="false" customHeight="false" outlineLevel="0" collapsed="false">
      <c r="A83" s="56" t="s">
        <v>292</v>
      </c>
      <c r="B83" s="57" t="n">
        <v>96001203</v>
      </c>
      <c r="C83" s="56" t="s">
        <v>253</v>
      </c>
      <c r="D83" s="56" t="s">
        <v>1572</v>
      </c>
      <c r="E83" s="57" t="n">
        <v>1305</v>
      </c>
      <c r="F83" s="57" t="n">
        <v>193</v>
      </c>
      <c r="G83" s="58" t="s">
        <v>4023</v>
      </c>
      <c r="H83" s="61" t="n">
        <v>34304</v>
      </c>
      <c r="I83" s="5" t="n">
        <f aca="false">VLOOKUP(A83,'US GAS Rankings'!$C$6:$H$232,6,FALSE())</f>
        <v>193</v>
      </c>
      <c r="K83" s="5" t="str">
        <f aca="false">A83&amp;B83</f>
        <v>SG Interests I, Ltd.96001203</v>
      </c>
      <c r="L83" s="5" t="str">
        <f aca="false">D83</f>
        <v>Enron North America Corp.</v>
      </c>
    </row>
    <row r="84" customFormat="false" ht="12.75" hidden="false" customHeight="false" outlineLevel="0" collapsed="false">
      <c r="A84" s="56" t="s">
        <v>249</v>
      </c>
      <c r="B84" s="57" t="n">
        <v>96004693</v>
      </c>
      <c r="C84" s="56" t="s">
        <v>85</v>
      </c>
      <c r="D84" s="56" t="s">
        <v>4034</v>
      </c>
      <c r="E84" s="57" t="n">
        <v>947</v>
      </c>
      <c r="F84" s="57" t="n">
        <v>202</v>
      </c>
      <c r="G84" s="58" t="s">
        <v>4024</v>
      </c>
      <c r="H84" s="61" t="n">
        <v>34547</v>
      </c>
      <c r="I84" s="5" t="n">
        <f aca="false">VLOOKUP(A84,'US GAS Rankings'!$C$6:$H$232,6,FALSE())</f>
        <v>155</v>
      </c>
      <c r="K84" s="5" t="str">
        <f aca="false">A84&amp;B84</f>
        <v>Swift Energy Company96004693</v>
      </c>
      <c r="L84" s="5" t="str">
        <f aca="false">D84</f>
        <v>Citrus Trading Corp.</v>
      </c>
    </row>
    <row r="85" customFormat="false" ht="12.75" hidden="false" customHeight="false" outlineLevel="0" collapsed="false">
      <c r="A85" s="56" t="s">
        <v>249</v>
      </c>
      <c r="B85" s="57" t="n">
        <v>96004701</v>
      </c>
      <c r="C85" s="56" t="s">
        <v>85</v>
      </c>
      <c r="D85" s="56" t="s">
        <v>4034</v>
      </c>
      <c r="E85" s="57" t="n">
        <v>947</v>
      </c>
      <c r="F85" s="57" t="n">
        <v>202</v>
      </c>
      <c r="G85" s="58" t="s">
        <v>4024</v>
      </c>
      <c r="H85" s="61" t="n">
        <v>34578</v>
      </c>
      <c r="I85" s="5" t="n">
        <f aca="false">VLOOKUP(A85,'US GAS Rankings'!$C$6:$H$232,6,FALSE())</f>
        <v>155</v>
      </c>
      <c r="K85" s="5" t="str">
        <f aca="false">A85&amp;B85</f>
        <v>Swift Energy Company96004701</v>
      </c>
      <c r="L85" s="5" t="str">
        <f aca="false">D85</f>
        <v>Citrus Trading Corp.</v>
      </c>
    </row>
    <row r="86" customFormat="false" ht="12.75" hidden="false" customHeight="false" outlineLevel="0" collapsed="false">
      <c r="A86" s="56" t="s">
        <v>249</v>
      </c>
      <c r="B86" s="57" t="n">
        <v>96076935</v>
      </c>
      <c r="C86" s="56" t="s">
        <v>250</v>
      </c>
      <c r="D86" s="56" t="s">
        <v>4030</v>
      </c>
      <c r="E86" s="57" t="n">
        <v>94055</v>
      </c>
      <c r="F86" s="57" t="n">
        <v>202</v>
      </c>
      <c r="G86" s="58" t="s">
        <v>4024</v>
      </c>
      <c r="H86" s="61" t="n">
        <v>37196</v>
      </c>
      <c r="I86" s="5" t="n">
        <f aca="false">VLOOKUP(A86,'US GAS Rankings'!$C$6:$H$232,6,FALSE())</f>
        <v>155</v>
      </c>
      <c r="K86" s="5" t="str">
        <f aca="false">A86&amp;B86</f>
        <v>Swift Energy Company96076935</v>
      </c>
      <c r="L86" s="5" t="str">
        <f aca="false">D86</f>
        <v>ENA Upstream Company LLC</v>
      </c>
    </row>
    <row r="87" customFormat="false" ht="12.75" hidden="false" customHeight="false" outlineLevel="0" collapsed="false">
      <c r="A87" s="56" t="s">
        <v>249</v>
      </c>
      <c r="B87" s="57" t="n">
        <v>96076962</v>
      </c>
      <c r="C87" s="56" t="s">
        <v>250</v>
      </c>
      <c r="D87" s="56" t="s">
        <v>4030</v>
      </c>
      <c r="E87" s="57" t="n">
        <v>94055</v>
      </c>
      <c r="F87" s="57" t="n">
        <v>202</v>
      </c>
      <c r="G87" s="58" t="s">
        <v>4024</v>
      </c>
      <c r="H87" s="61" t="n">
        <v>37196</v>
      </c>
      <c r="I87" s="5" t="n">
        <f aca="false">VLOOKUP(A87,'US GAS Rankings'!$C$6:$H$232,6,FALSE())</f>
        <v>155</v>
      </c>
      <c r="K87" s="5" t="str">
        <f aca="false">A87&amp;B87</f>
        <v>Swift Energy Company96076962</v>
      </c>
      <c r="L87" s="5" t="str">
        <f aca="false">D87</f>
        <v>ENA Upstream Company LLC</v>
      </c>
    </row>
    <row r="88" customFormat="false" ht="12.75" hidden="false" customHeight="false" outlineLevel="0" collapsed="false">
      <c r="A88" s="56" t="s">
        <v>249</v>
      </c>
      <c r="B88" s="57" t="n">
        <v>96095054</v>
      </c>
      <c r="C88" s="56" t="s">
        <v>33</v>
      </c>
      <c r="D88" s="56" t="s">
        <v>4030</v>
      </c>
      <c r="E88" s="57" t="n">
        <v>94055</v>
      </c>
      <c r="F88" s="57" t="n">
        <v>202</v>
      </c>
      <c r="G88" s="58" t="s">
        <v>4024</v>
      </c>
      <c r="H88" s="61" t="n">
        <v>37257</v>
      </c>
      <c r="I88" s="5" t="n">
        <f aca="false">VLOOKUP(A88,'US GAS Rankings'!$C$6:$H$232,6,FALSE())</f>
        <v>155</v>
      </c>
      <c r="K88" s="5" t="str">
        <f aca="false">A88&amp;B88</f>
        <v>Swift Energy Company96095054</v>
      </c>
      <c r="L88" s="5" t="str">
        <f aca="false">D88</f>
        <v>ENA Upstream Company LLC</v>
      </c>
    </row>
    <row r="89" customFormat="false" ht="12.75" hidden="false" customHeight="false" outlineLevel="0" collapsed="false">
      <c r="A89" s="56" t="s">
        <v>249</v>
      </c>
      <c r="B89" s="57" t="n">
        <v>96061760</v>
      </c>
      <c r="C89" s="56" t="s">
        <v>28</v>
      </c>
      <c r="D89" s="56" t="s">
        <v>1572</v>
      </c>
      <c r="E89" s="57" t="n">
        <v>1305</v>
      </c>
      <c r="F89" s="57" t="n">
        <v>202</v>
      </c>
      <c r="G89" s="58" t="s">
        <v>4024</v>
      </c>
      <c r="H89" s="61" t="n">
        <v>37043</v>
      </c>
      <c r="I89" s="5" t="n">
        <f aca="false">VLOOKUP(A89,'US GAS Rankings'!$C$6:$H$232,6,FALSE())</f>
        <v>155</v>
      </c>
      <c r="K89" s="5" t="str">
        <f aca="false">A89&amp;B89</f>
        <v>Swift Energy Company96061760</v>
      </c>
      <c r="L89" s="5" t="str">
        <f aca="false">D89</f>
        <v>Enron North America Corp.</v>
      </c>
    </row>
    <row r="90" customFormat="false" ht="12.75" hidden="false" customHeight="false" outlineLevel="0" collapsed="false">
      <c r="A90" s="56" t="s">
        <v>249</v>
      </c>
      <c r="B90" s="57" t="n">
        <v>96062642</v>
      </c>
      <c r="C90" s="56" t="s">
        <v>70</v>
      </c>
      <c r="D90" s="56" t="s">
        <v>1572</v>
      </c>
      <c r="E90" s="57" t="n">
        <v>1305</v>
      </c>
      <c r="F90" s="57" t="n">
        <v>202</v>
      </c>
      <c r="G90" s="58" t="s">
        <v>4024</v>
      </c>
      <c r="H90" s="61" t="n">
        <v>37043</v>
      </c>
      <c r="I90" s="5" t="n">
        <f aca="false">VLOOKUP(A90,'US GAS Rankings'!$C$6:$H$232,6,FALSE())</f>
        <v>155</v>
      </c>
      <c r="K90" s="5" t="str">
        <f aca="false">A90&amp;B90</f>
        <v>Swift Energy Company96062642</v>
      </c>
      <c r="L90" s="5" t="str">
        <f aca="false">D90</f>
        <v>Enron North America Corp.</v>
      </c>
    </row>
    <row r="91" customFormat="false" ht="12.75" hidden="false" customHeight="false" outlineLevel="0" collapsed="false">
      <c r="A91" s="56" t="s">
        <v>249</v>
      </c>
      <c r="B91" s="57" t="n">
        <v>96080613</v>
      </c>
      <c r="C91" s="56" t="s">
        <v>32</v>
      </c>
      <c r="D91" s="56" t="s">
        <v>1572</v>
      </c>
      <c r="E91" s="57" t="n">
        <v>1305</v>
      </c>
      <c r="F91" s="57" t="n">
        <v>202</v>
      </c>
      <c r="G91" s="58" t="s">
        <v>4024</v>
      </c>
      <c r="H91" s="61" t="n">
        <v>37196</v>
      </c>
      <c r="I91" s="5" t="n">
        <f aca="false">VLOOKUP(A91,'US GAS Rankings'!$C$6:$H$232,6,FALSE())</f>
        <v>155</v>
      </c>
      <c r="K91" s="5" t="str">
        <f aca="false">A91&amp;B91</f>
        <v>Swift Energy Company96080613</v>
      </c>
      <c r="L91" s="5" t="str">
        <f aca="false">D91</f>
        <v>Enron North America Corp.</v>
      </c>
    </row>
    <row r="92" customFormat="false" ht="12.75" hidden="false" customHeight="false" outlineLevel="0" collapsed="false">
      <c r="A92" s="56" t="s">
        <v>122</v>
      </c>
      <c r="B92" s="57" t="n">
        <v>96001363</v>
      </c>
      <c r="C92" s="56" t="s">
        <v>56</v>
      </c>
      <c r="D92" s="56" t="s">
        <v>1572</v>
      </c>
      <c r="E92" s="57" t="n">
        <v>1305</v>
      </c>
      <c r="F92" s="57" t="n">
        <v>208</v>
      </c>
      <c r="G92" s="58" t="s">
        <v>4023</v>
      </c>
      <c r="H92" s="61" t="n">
        <v>34578</v>
      </c>
      <c r="I92" s="5" t="n">
        <f aca="false">VLOOKUP(A92,'US GAS Rankings'!$C$6:$H$232,6,FALSE())</f>
        <v>52</v>
      </c>
      <c r="K92" s="5" t="str">
        <f aca="false">A92&amp;B92</f>
        <v>Tenaska Marketing Ventures96001363</v>
      </c>
      <c r="L92" s="5" t="str">
        <f aca="false">D92</f>
        <v>Enron North America Corp.</v>
      </c>
    </row>
    <row r="93" customFormat="false" ht="12.75" hidden="false" customHeight="false" outlineLevel="0" collapsed="false">
      <c r="A93" s="56" t="s">
        <v>122</v>
      </c>
      <c r="B93" s="57" t="n">
        <v>96001395</v>
      </c>
      <c r="C93" s="56" t="s">
        <v>47</v>
      </c>
      <c r="D93" s="56" t="s">
        <v>1572</v>
      </c>
      <c r="E93" s="57" t="n">
        <v>1305</v>
      </c>
      <c r="F93" s="57" t="n">
        <v>208</v>
      </c>
      <c r="G93" s="58" t="s">
        <v>4023</v>
      </c>
      <c r="H93" s="61" t="n">
        <v>33534</v>
      </c>
      <c r="I93" s="5" t="n">
        <f aca="false">VLOOKUP(A93,'US GAS Rankings'!$C$6:$H$232,6,FALSE())</f>
        <v>52</v>
      </c>
      <c r="K93" s="5" t="str">
        <f aca="false">A93&amp;B93</f>
        <v>Tenaska Marketing Ventures96001395</v>
      </c>
      <c r="L93" s="5" t="str">
        <f aca="false">D93</f>
        <v>Enron North America Corp.</v>
      </c>
    </row>
    <row r="94" customFormat="false" ht="12.75" hidden="false" customHeight="false" outlineLevel="0" collapsed="false">
      <c r="A94" s="56" t="s">
        <v>122</v>
      </c>
      <c r="B94" s="57" t="n">
        <v>96007593</v>
      </c>
      <c r="C94" s="56" t="s">
        <v>52</v>
      </c>
      <c r="D94" s="56" t="s">
        <v>1572</v>
      </c>
      <c r="E94" s="57" t="n">
        <v>1305</v>
      </c>
      <c r="F94" s="57" t="n">
        <v>208</v>
      </c>
      <c r="G94" s="58" t="s">
        <v>4024</v>
      </c>
      <c r="H94" s="61" t="n">
        <v>35431</v>
      </c>
      <c r="I94" s="5" t="n">
        <f aca="false">VLOOKUP(A94,'US GAS Rankings'!$C$6:$H$232,6,FALSE())</f>
        <v>52</v>
      </c>
      <c r="K94" s="5" t="str">
        <f aca="false">A94&amp;B94</f>
        <v>Tenaska Marketing Ventures96007593</v>
      </c>
      <c r="L94" s="5" t="str">
        <f aca="false">D94</f>
        <v>Enron North America Corp.</v>
      </c>
    </row>
    <row r="95" customFormat="false" ht="12.75" hidden="false" customHeight="false" outlineLevel="0" collapsed="false">
      <c r="A95" s="56" t="s">
        <v>122</v>
      </c>
      <c r="B95" s="57" t="n">
        <v>96019305</v>
      </c>
      <c r="C95" s="56" t="s">
        <v>36</v>
      </c>
      <c r="D95" s="56" t="s">
        <v>1572</v>
      </c>
      <c r="E95" s="57" t="n">
        <v>1305</v>
      </c>
      <c r="F95" s="57" t="n">
        <v>208</v>
      </c>
      <c r="G95" s="58" t="s">
        <v>4033</v>
      </c>
      <c r="H95" s="61" t="n">
        <v>36161</v>
      </c>
      <c r="I95" s="5" t="n">
        <f aca="false">VLOOKUP(A95,'US GAS Rankings'!$C$6:$H$232,6,FALSE())</f>
        <v>52</v>
      </c>
      <c r="K95" s="5" t="str">
        <f aca="false">A95&amp;B95</f>
        <v>Tenaska Marketing Ventures96019305</v>
      </c>
      <c r="L95" s="5" t="str">
        <f aca="false">D95</f>
        <v>Enron North America Corp.</v>
      </c>
    </row>
    <row r="96" customFormat="false" ht="12.75" hidden="false" customHeight="false" outlineLevel="0" collapsed="false">
      <c r="A96" s="56" t="s">
        <v>130</v>
      </c>
      <c r="B96" s="57" t="n">
        <v>96017081</v>
      </c>
      <c r="C96" s="56" t="s">
        <v>28</v>
      </c>
      <c r="D96" s="56" t="s">
        <v>1572</v>
      </c>
      <c r="E96" s="57" t="n">
        <v>1305</v>
      </c>
      <c r="F96" s="57" t="n">
        <v>220</v>
      </c>
      <c r="G96" s="58" t="s">
        <v>4024</v>
      </c>
      <c r="H96" s="61" t="n">
        <v>36039</v>
      </c>
      <c r="I96" s="5" t="n">
        <f aca="false">VLOOKUP(A96,'US GAS Rankings'!$C$6:$H$232,6,FALSE())</f>
        <v>57</v>
      </c>
      <c r="K96" s="5" t="str">
        <f aca="false">A96&amp;B96</f>
        <v>Union Oil Company Of California96017081</v>
      </c>
      <c r="L96" s="5" t="str">
        <f aca="false">D96</f>
        <v>Enron North America Corp.</v>
      </c>
    </row>
    <row r="97" customFormat="false" ht="12.75" hidden="false" customHeight="false" outlineLevel="0" collapsed="false">
      <c r="A97" s="56" t="s">
        <v>130</v>
      </c>
      <c r="B97" s="57" t="n">
        <v>96062593</v>
      </c>
      <c r="C97" s="56" t="s">
        <v>70</v>
      </c>
      <c r="D97" s="56" t="s">
        <v>1572</v>
      </c>
      <c r="E97" s="57" t="n">
        <v>1305</v>
      </c>
      <c r="F97" s="57" t="n">
        <v>220</v>
      </c>
      <c r="G97" s="58" t="s">
        <v>4024</v>
      </c>
      <c r="H97" s="61" t="n">
        <v>37043</v>
      </c>
      <c r="I97" s="5" t="n">
        <f aca="false">VLOOKUP(A97,'US GAS Rankings'!$C$6:$H$232,6,FALSE())</f>
        <v>57</v>
      </c>
      <c r="K97" s="5" t="str">
        <f aca="false">A97&amp;B97</f>
        <v>Union Oil Company Of California96062593</v>
      </c>
      <c r="L97" s="5" t="str">
        <f aca="false">D97</f>
        <v>Enron North America Corp.</v>
      </c>
    </row>
    <row r="98" customFormat="false" ht="12.75" hidden="false" customHeight="false" outlineLevel="0" collapsed="false">
      <c r="A98" s="56" t="s">
        <v>152</v>
      </c>
      <c r="B98" s="57" t="n">
        <v>96067289</v>
      </c>
      <c r="C98" s="56" t="s">
        <v>29</v>
      </c>
      <c r="D98" s="56" t="s">
        <v>4030</v>
      </c>
      <c r="E98" s="57" t="n">
        <v>94055</v>
      </c>
      <c r="F98" s="57" t="n">
        <v>232</v>
      </c>
      <c r="G98" s="58" t="s">
        <v>4024</v>
      </c>
      <c r="H98" s="61" t="n">
        <v>37135</v>
      </c>
      <c r="I98" s="5" t="n">
        <f aca="false">VLOOKUP(A98,'US GAS Rankings'!$C$6:$H$232,6,FALSE())</f>
        <v>75</v>
      </c>
      <c r="K98" s="5" t="str">
        <f aca="false">A98&amp;B98</f>
        <v>Western Gas Resources, Inc.96067289</v>
      </c>
      <c r="L98" s="5" t="str">
        <f aca="false">D98</f>
        <v>ENA Upstream Company LLC</v>
      </c>
    </row>
    <row r="99" customFormat="false" ht="12.75" hidden="false" customHeight="false" outlineLevel="0" collapsed="false">
      <c r="A99" s="56" t="s">
        <v>152</v>
      </c>
      <c r="B99" s="57" t="n">
        <v>96085558</v>
      </c>
      <c r="C99" s="56" t="s">
        <v>44</v>
      </c>
      <c r="D99" s="56" t="s">
        <v>112</v>
      </c>
      <c r="E99" s="57" t="n">
        <v>57956</v>
      </c>
      <c r="F99" s="57" t="n">
        <v>232</v>
      </c>
      <c r="G99" s="58" t="s">
        <v>4023</v>
      </c>
      <c r="H99" s="61" t="n">
        <v>36739</v>
      </c>
      <c r="I99" s="5" t="n">
        <f aca="false">VLOOKUP(A99,'US GAS Rankings'!$C$6:$H$232,6,FALSE())</f>
        <v>75</v>
      </c>
      <c r="K99" s="5" t="str">
        <f aca="false">A99&amp;B99</f>
        <v>Western Gas Resources, Inc.96085558</v>
      </c>
      <c r="L99" s="5" t="str">
        <f aca="false">D99</f>
        <v>Enron Energy Services, Inc.</v>
      </c>
    </row>
    <row r="100" customFormat="false" ht="12.75" hidden="false" customHeight="false" outlineLevel="0" collapsed="false">
      <c r="A100" s="56" t="s">
        <v>152</v>
      </c>
      <c r="B100" s="57" t="n">
        <v>96003955</v>
      </c>
      <c r="C100" s="56" t="s">
        <v>56</v>
      </c>
      <c r="D100" s="56" t="s">
        <v>1572</v>
      </c>
      <c r="E100" s="57" t="n">
        <v>1305</v>
      </c>
      <c r="F100" s="57" t="n">
        <v>232</v>
      </c>
      <c r="G100" s="58" t="s">
        <v>4023</v>
      </c>
      <c r="H100" s="61" t="n">
        <v>35065</v>
      </c>
      <c r="I100" s="5" t="n">
        <f aca="false">VLOOKUP(A100,'US GAS Rankings'!$C$6:$H$232,6,FALSE())</f>
        <v>75</v>
      </c>
      <c r="K100" s="5" t="str">
        <f aca="false">A100&amp;B100</f>
        <v>Western Gas Resources, Inc.96003955</v>
      </c>
      <c r="L100" s="5" t="str">
        <f aca="false">D100</f>
        <v>Enron North America Corp.</v>
      </c>
    </row>
    <row r="101" customFormat="false" ht="12.75" hidden="false" customHeight="false" outlineLevel="0" collapsed="false">
      <c r="A101" s="56" t="s">
        <v>152</v>
      </c>
      <c r="B101" s="57" t="n">
        <v>96005429</v>
      </c>
      <c r="C101" s="56" t="s">
        <v>35</v>
      </c>
      <c r="D101" s="56" t="s">
        <v>1572</v>
      </c>
      <c r="E101" s="57" t="n">
        <v>1305</v>
      </c>
      <c r="F101" s="57" t="n">
        <v>232</v>
      </c>
      <c r="G101" s="58" t="s">
        <v>4024</v>
      </c>
      <c r="H101" s="61" t="n">
        <v>35431</v>
      </c>
      <c r="I101" s="5" t="n">
        <f aca="false">VLOOKUP(A101,'US GAS Rankings'!$C$6:$H$232,6,FALSE())</f>
        <v>75</v>
      </c>
      <c r="K101" s="5" t="str">
        <f aca="false">A101&amp;B101</f>
        <v>Western Gas Resources, Inc.96005429</v>
      </c>
      <c r="L101" s="5" t="str">
        <f aca="false">D101</f>
        <v>Enron North America Corp.</v>
      </c>
    </row>
    <row r="102" customFormat="false" ht="12.75" hidden="false" customHeight="false" outlineLevel="0" collapsed="false">
      <c r="A102" s="56" t="s">
        <v>152</v>
      </c>
      <c r="B102" s="57" t="n">
        <v>96007585</v>
      </c>
      <c r="C102" s="56" t="s">
        <v>49</v>
      </c>
      <c r="D102" s="56" t="s">
        <v>1572</v>
      </c>
      <c r="E102" s="57" t="n">
        <v>1305</v>
      </c>
      <c r="F102" s="57" t="n">
        <v>232</v>
      </c>
      <c r="G102" s="58" t="s">
        <v>4024</v>
      </c>
      <c r="H102" s="61" t="n">
        <v>35431</v>
      </c>
      <c r="I102" s="5" t="n">
        <f aca="false">VLOOKUP(A102,'US GAS Rankings'!$C$6:$H$232,6,FALSE())</f>
        <v>75</v>
      </c>
      <c r="K102" s="5" t="str">
        <f aca="false">A102&amp;B102</f>
        <v>Western Gas Resources, Inc.96007585</v>
      </c>
      <c r="L102" s="5" t="str">
        <f aca="false">D102</f>
        <v>Enron North America Corp.</v>
      </c>
    </row>
    <row r="103" customFormat="false" ht="12.75" hidden="false" customHeight="false" outlineLevel="0" collapsed="false">
      <c r="A103" s="56" t="s">
        <v>152</v>
      </c>
      <c r="B103" s="57" t="n">
        <v>96007593</v>
      </c>
      <c r="C103" s="56" t="s">
        <v>52</v>
      </c>
      <c r="D103" s="56" t="s">
        <v>1572</v>
      </c>
      <c r="E103" s="57" t="n">
        <v>1305</v>
      </c>
      <c r="F103" s="57" t="n">
        <v>232</v>
      </c>
      <c r="G103" s="58" t="s">
        <v>4024</v>
      </c>
      <c r="H103" s="61" t="n">
        <v>35431</v>
      </c>
      <c r="I103" s="5" t="n">
        <f aca="false">VLOOKUP(A103,'US GAS Rankings'!$C$6:$H$232,6,FALSE())</f>
        <v>75</v>
      </c>
      <c r="K103" s="5" t="str">
        <f aca="false">A103&amp;B103</f>
        <v>Western Gas Resources, Inc.96007593</v>
      </c>
      <c r="L103" s="5" t="str">
        <f aca="false">D103</f>
        <v>Enron North America Corp.</v>
      </c>
    </row>
    <row r="104" customFormat="false" ht="12.75" hidden="false" customHeight="false" outlineLevel="0" collapsed="false">
      <c r="A104" s="56" t="s">
        <v>152</v>
      </c>
      <c r="B104" s="57" t="n">
        <v>96019304</v>
      </c>
      <c r="C104" s="56" t="s">
        <v>36</v>
      </c>
      <c r="D104" s="56" t="s">
        <v>1572</v>
      </c>
      <c r="E104" s="57" t="n">
        <v>1305</v>
      </c>
      <c r="F104" s="57" t="n">
        <v>232</v>
      </c>
      <c r="G104" s="58" t="s">
        <v>4033</v>
      </c>
      <c r="H104" s="61" t="n">
        <v>36161</v>
      </c>
      <c r="I104" s="5" t="n">
        <f aca="false">VLOOKUP(A104,'US GAS Rankings'!$C$6:$H$232,6,FALSE())</f>
        <v>75</v>
      </c>
      <c r="K104" s="5" t="str">
        <f aca="false">A104&amp;B104</f>
        <v>Western Gas Resources, Inc.96019304</v>
      </c>
      <c r="L104" s="5" t="str">
        <f aca="false">D104</f>
        <v>Enron North America Corp.</v>
      </c>
    </row>
    <row r="105" customFormat="false" ht="12.75" hidden="false" customHeight="false" outlineLevel="0" collapsed="false">
      <c r="A105" s="56" t="s">
        <v>152</v>
      </c>
      <c r="B105" s="57" t="n">
        <v>96029552</v>
      </c>
      <c r="C105" s="56" t="s">
        <v>153</v>
      </c>
      <c r="D105" s="56" t="s">
        <v>1572</v>
      </c>
      <c r="E105" s="57" t="n">
        <v>1305</v>
      </c>
      <c r="F105" s="57" t="n">
        <v>232</v>
      </c>
      <c r="G105" s="58" t="s">
        <v>4027</v>
      </c>
      <c r="H105" s="61" t="n">
        <v>35827</v>
      </c>
      <c r="I105" s="5" t="n">
        <f aca="false">VLOOKUP(A105,'US GAS Rankings'!$C$6:$H$232,6,FALSE())</f>
        <v>75</v>
      </c>
      <c r="K105" s="5" t="str">
        <f aca="false">A105&amp;B105</f>
        <v>Western Gas Resources, Inc.96029552</v>
      </c>
      <c r="L105" s="5" t="str">
        <f aca="false">D105</f>
        <v>Enron North America Corp.</v>
      </c>
    </row>
    <row r="106" customFormat="false" ht="12.75" hidden="false" customHeight="false" outlineLevel="0" collapsed="false">
      <c r="A106" s="56" t="s">
        <v>152</v>
      </c>
      <c r="B106" s="57" t="n">
        <v>96040456</v>
      </c>
      <c r="C106" s="56" t="s">
        <v>47</v>
      </c>
      <c r="D106" s="56" t="s">
        <v>1572</v>
      </c>
      <c r="E106" s="57" t="n">
        <v>1305</v>
      </c>
      <c r="F106" s="57" t="n">
        <v>232</v>
      </c>
      <c r="G106" s="58" t="s">
        <v>4023</v>
      </c>
      <c r="H106" s="61" t="n">
        <v>36586</v>
      </c>
      <c r="I106" s="5" t="n">
        <f aca="false">VLOOKUP(A106,'US GAS Rankings'!$C$6:$H$232,6,FALSE())</f>
        <v>75</v>
      </c>
      <c r="K106" s="5" t="str">
        <f aca="false">A106&amp;B106</f>
        <v>Western Gas Resources, Inc.96040456</v>
      </c>
      <c r="L106" s="5" t="str">
        <f aca="false">D106</f>
        <v>Enron North America Corp.</v>
      </c>
    </row>
    <row r="107" customFormat="false" ht="12.75" hidden="false" customHeight="false" outlineLevel="0" collapsed="false">
      <c r="A107" s="56" t="s">
        <v>152</v>
      </c>
      <c r="B107" s="57" t="n">
        <v>96053977</v>
      </c>
      <c r="C107" s="56" t="s">
        <v>140</v>
      </c>
      <c r="D107" s="56" t="s">
        <v>1572</v>
      </c>
      <c r="E107" s="57" t="n">
        <v>1305</v>
      </c>
      <c r="F107" s="57" t="n">
        <v>232</v>
      </c>
      <c r="G107" s="58" t="s">
        <v>4024</v>
      </c>
      <c r="H107" s="61" t="n">
        <v>36861</v>
      </c>
      <c r="I107" s="5" t="n">
        <f aca="false">VLOOKUP(A107,'US GAS Rankings'!$C$6:$H$232,6,FALSE())</f>
        <v>75</v>
      </c>
      <c r="K107" s="5" t="str">
        <f aca="false">A107&amp;B107</f>
        <v>Western Gas Resources, Inc.96053977</v>
      </c>
      <c r="L107" s="5" t="str">
        <f aca="false">D107</f>
        <v>Enron North America Corp.</v>
      </c>
    </row>
    <row r="108" customFormat="false" ht="12.75" hidden="false" customHeight="false" outlineLevel="0" collapsed="false">
      <c r="A108" s="56" t="s">
        <v>239</v>
      </c>
      <c r="B108" s="57" t="n">
        <v>96012103</v>
      </c>
      <c r="C108" s="56" t="s">
        <v>78</v>
      </c>
      <c r="D108" s="56" t="s">
        <v>1572</v>
      </c>
      <c r="E108" s="57" t="n">
        <v>1305</v>
      </c>
      <c r="F108" s="57" t="n">
        <v>237</v>
      </c>
      <c r="G108" s="58" t="s">
        <v>4023</v>
      </c>
      <c r="H108" s="61" t="n">
        <v>35735</v>
      </c>
      <c r="I108" s="5" t="n">
        <f aca="false">VLOOKUP(A108,'US GAS Rankings'!$C$6:$H$232,6,FALSE())</f>
        <v>147</v>
      </c>
      <c r="K108" s="5" t="str">
        <f aca="false">A108&amp;B108</f>
        <v>Wisconsin Power And Light Company96012103</v>
      </c>
      <c r="L108" s="5" t="str">
        <f aca="false">D108</f>
        <v>Enron North America Corp.</v>
      </c>
    </row>
    <row r="109" customFormat="false" ht="12.75" hidden="false" customHeight="false" outlineLevel="0" collapsed="false">
      <c r="A109" s="56" t="s">
        <v>239</v>
      </c>
      <c r="B109" s="57" t="n">
        <v>96070621</v>
      </c>
      <c r="C109" s="56" t="s">
        <v>33</v>
      </c>
      <c r="D109" s="56" t="s">
        <v>1572</v>
      </c>
      <c r="E109" s="57" t="n">
        <v>1305</v>
      </c>
      <c r="F109" s="57" t="n">
        <v>237</v>
      </c>
      <c r="G109" s="58" t="s">
        <v>4024</v>
      </c>
      <c r="H109" s="61" t="n">
        <v>37196</v>
      </c>
      <c r="I109" s="5" t="n">
        <f aca="false">VLOOKUP(A109,'US GAS Rankings'!$C$6:$H$232,6,FALSE())</f>
        <v>147</v>
      </c>
      <c r="K109" s="5" t="str">
        <f aca="false">A109&amp;B109</f>
        <v>Wisconsin Power And Light Company96070621</v>
      </c>
      <c r="L109" s="5" t="str">
        <f aca="false">D109</f>
        <v>Enron North America Corp.</v>
      </c>
    </row>
    <row r="110" customFormat="false" ht="12.75" hidden="false" customHeight="false" outlineLevel="0" collapsed="false">
      <c r="A110" s="56" t="s">
        <v>216</v>
      </c>
      <c r="B110" s="57" t="n">
        <v>96001550</v>
      </c>
      <c r="C110" s="56" t="s">
        <v>47</v>
      </c>
      <c r="D110" s="56" t="s">
        <v>1572</v>
      </c>
      <c r="E110" s="57" t="n">
        <v>1305</v>
      </c>
      <c r="F110" s="57" t="n">
        <v>239</v>
      </c>
      <c r="G110" s="58" t="s">
        <v>4023</v>
      </c>
      <c r="H110" s="61" t="n">
        <v>34547</v>
      </c>
      <c r="I110" s="5" t="n">
        <f aca="false">VLOOKUP(A110,'US GAS Rankings'!$C$6:$H$232,6,FALSE())</f>
        <v>126</v>
      </c>
      <c r="K110" s="5" t="str">
        <f aca="false">A110&amp;B110</f>
        <v>Wisconsin Gas Company96001550</v>
      </c>
      <c r="L110" s="5" t="str">
        <f aca="false">D110</f>
        <v>Enron North America Corp.</v>
      </c>
    </row>
    <row r="111" customFormat="false" ht="12.75" hidden="false" customHeight="false" outlineLevel="0" collapsed="false">
      <c r="A111" s="56" t="s">
        <v>216</v>
      </c>
      <c r="B111" s="57" t="n">
        <v>96029045</v>
      </c>
      <c r="C111" s="56" t="s">
        <v>34</v>
      </c>
      <c r="D111" s="56" t="s">
        <v>1572</v>
      </c>
      <c r="E111" s="57" t="n">
        <v>1305</v>
      </c>
      <c r="F111" s="57" t="n">
        <v>239</v>
      </c>
      <c r="G111" s="58" t="s">
        <v>4027</v>
      </c>
      <c r="H111" s="61" t="n">
        <v>35796</v>
      </c>
      <c r="I111" s="5" t="n">
        <f aca="false">VLOOKUP(A111,'US GAS Rankings'!$C$6:$H$232,6,FALSE())</f>
        <v>126</v>
      </c>
      <c r="K111" s="5" t="str">
        <f aca="false">A111&amp;B111</f>
        <v>Wisconsin Gas Company96029045</v>
      </c>
      <c r="L111" s="5" t="str">
        <f aca="false">D111</f>
        <v>Enron North America Corp.</v>
      </c>
    </row>
    <row r="112" customFormat="false" ht="12.75" hidden="false" customHeight="false" outlineLevel="0" collapsed="false">
      <c r="A112" s="56" t="s">
        <v>216</v>
      </c>
      <c r="B112" s="57" t="n">
        <v>96063285</v>
      </c>
      <c r="C112" s="56" t="s">
        <v>34</v>
      </c>
      <c r="D112" s="56" t="s">
        <v>1572</v>
      </c>
      <c r="E112" s="57" t="n">
        <v>1305</v>
      </c>
      <c r="F112" s="57" t="n">
        <v>239</v>
      </c>
      <c r="G112" s="58" t="s">
        <v>4023</v>
      </c>
      <c r="H112" s="61" t="n">
        <v>37062</v>
      </c>
      <c r="I112" s="5" t="n">
        <f aca="false">VLOOKUP(A112,'US GAS Rankings'!$C$6:$H$232,6,FALSE())</f>
        <v>126</v>
      </c>
      <c r="K112" s="5" t="str">
        <f aca="false">A112&amp;B112</f>
        <v>Wisconsin Gas Company96063285</v>
      </c>
      <c r="L112" s="5" t="str">
        <f aca="false">D112</f>
        <v>Enron North America Corp.</v>
      </c>
    </row>
    <row r="113" customFormat="false" ht="12.75" hidden="false" customHeight="false" outlineLevel="0" collapsed="false">
      <c r="A113" s="62" t="s">
        <v>151</v>
      </c>
      <c r="C113" s="62" t="s">
        <v>91</v>
      </c>
      <c r="F113" s="60" t="n">
        <v>246</v>
      </c>
      <c r="I113" s="5" t="n">
        <f aca="false">VLOOKUP(A113,'US GAS Rankings'!$C$6:$H$232,6,FALSE())</f>
        <v>74</v>
      </c>
      <c r="K113" s="5" t="str">
        <f aca="false">A113&amp;B113</f>
        <v>Kinder Morgan, Inc.</v>
      </c>
      <c r="L113" s="5" t="n">
        <f aca="false">D113</f>
        <v>0</v>
      </c>
    </row>
    <row r="114" customFormat="false" ht="12.75" hidden="false" customHeight="false" outlineLevel="0" collapsed="false">
      <c r="A114" s="56" t="s">
        <v>157</v>
      </c>
      <c r="B114" s="57" t="n">
        <v>96006092</v>
      </c>
      <c r="C114" s="56" t="s">
        <v>28</v>
      </c>
      <c r="D114" s="56" t="s">
        <v>1572</v>
      </c>
      <c r="E114" s="57" t="n">
        <v>1305</v>
      </c>
      <c r="F114" s="57" t="n">
        <v>249</v>
      </c>
      <c r="G114" s="58" t="s">
        <v>4027</v>
      </c>
      <c r="H114" s="61" t="n">
        <v>35551</v>
      </c>
      <c r="I114" s="5" t="n">
        <f aca="false">VLOOKUP(A114,'US GAS Rankings'!$C$6:$H$232,6,FALSE())</f>
        <v>79</v>
      </c>
      <c r="K114" s="5" t="str">
        <f aca="false">A114&amp;B114</f>
        <v>Anadarko Petroleum Corporation96006092</v>
      </c>
      <c r="L114" s="5" t="str">
        <f aca="false">D114</f>
        <v>Enron North America Corp.</v>
      </c>
    </row>
    <row r="115" customFormat="false" ht="12.75" hidden="false" customHeight="false" outlineLevel="0" collapsed="false">
      <c r="A115" s="56" t="s">
        <v>157</v>
      </c>
      <c r="B115" s="57" t="n">
        <v>96022990</v>
      </c>
      <c r="C115" s="56" t="s">
        <v>29</v>
      </c>
      <c r="D115" s="56" t="s">
        <v>1572</v>
      </c>
      <c r="E115" s="57" t="n">
        <v>1305</v>
      </c>
      <c r="F115" s="57" t="n">
        <v>249</v>
      </c>
      <c r="G115" s="58" t="s">
        <v>4027</v>
      </c>
      <c r="H115" s="61" t="n">
        <v>36404</v>
      </c>
      <c r="I115" s="5" t="n">
        <f aca="false">VLOOKUP(A115,'US GAS Rankings'!$C$6:$H$232,6,FALSE())</f>
        <v>79</v>
      </c>
      <c r="K115" s="5" t="str">
        <f aca="false">A115&amp;B115</f>
        <v>Anadarko Petroleum Corporation96022990</v>
      </c>
      <c r="L115" s="5" t="str">
        <f aca="false">D115</f>
        <v>Enron North America Corp.</v>
      </c>
    </row>
    <row r="116" customFormat="false" ht="12.75" hidden="false" customHeight="false" outlineLevel="0" collapsed="false">
      <c r="A116" s="56" t="s">
        <v>275</v>
      </c>
      <c r="B116" s="57" t="n">
        <v>96017249</v>
      </c>
      <c r="C116" s="56" t="s">
        <v>34</v>
      </c>
      <c r="D116" s="56" t="s">
        <v>1572</v>
      </c>
      <c r="E116" s="57" t="n">
        <v>1305</v>
      </c>
      <c r="F116" s="57" t="n">
        <v>265</v>
      </c>
      <c r="G116" s="58" t="s">
        <v>4023</v>
      </c>
      <c r="H116" s="61" t="n">
        <v>35796</v>
      </c>
      <c r="I116" s="5" t="n">
        <f aca="false">VLOOKUP(A116,'US GAS Rankings'!$C$6:$H$232,6,FALSE())</f>
        <v>176</v>
      </c>
      <c r="K116" s="5" t="str">
        <f aca="false">A116&amp;B116</f>
        <v>Xcel Energy Inc.96017249</v>
      </c>
      <c r="L116" s="5" t="str">
        <f aca="false">D116</f>
        <v>Enron North America Corp.</v>
      </c>
    </row>
    <row r="117" customFormat="false" ht="12.75" hidden="false" customHeight="false" outlineLevel="0" collapsed="false">
      <c r="A117" s="56" t="s">
        <v>275</v>
      </c>
      <c r="B117" s="57" t="n">
        <v>96030063</v>
      </c>
      <c r="C117" s="56" t="s">
        <v>34</v>
      </c>
      <c r="D117" s="56" t="s">
        <v>1572</v>
      </c>
      <c r="E117" s="57" t="n">
        <v>1305</v>
      </c>
      <c r="F117" s="57" t="n">
        <v>265</v>
      </c>
      <c r="G117" s="58" t="s">
        <v>4027</v>
      </c>
      <c r="H117" s="61" t="n">
        <v>36100</v>
      </c>
      <c r="I117" s="5" t="n">
        <f aca="false">VLOOKUP(A117,'US GAS Rankings'!$C$6:$H$232,6,FALSE())</f>
        <v>176</v>
      </c>
      <c r="K117" s="5" t="str">
        <f aca="false">A117&amp;B117</f>
        <v>Xcel Energy Inc.96030063</v>
      </c>
      <c r="L117" s="5" t="str">
        <f aca="false">D117</f>
        <v>Enron North America Corp.</v>
      </c>
    </row>
    <row r="118" customFormat="false" ht="12.75" hidden="false" customHeight="false" outlineLevel="0" collapsed="false">
      <c r="A118" s="62" t="s">
        <v>115</v>
      </c>
      <c r="C118" s="62" t="s">
        <v>91</v>
      </c>
      <c r="F118" s="60" t="n">
        <v>278</v>
      </c>
      <c r="I118" s="5" t="n">
        <f aca="false">VLOOKUP(A118,'US GAS Rankings'!$C$6:$H$232,6,FALSE())</f>
        <v>46</v>
      </c>
      <c r="K118" s="5" t="str">
        <f aca="false">A118&amp;B118</f>
        <v>Louis Dreyfus Corporation</v>
      </c>
      <c r="L118" s="5" t="n">
        <f aca="false">D118</f>
        <v>0</v>
      </c>
    </row>
    <row r="119" customFormat="false" ht="12.75" hidden="false" customHeight="false" outlineLevel="0" collapsed="false">
      <c r="A119" s="56" t="s">
        <v>317</v>
      </c>
      <c r="B119" s="57" t="n">
        <v>96000310</v>
      </c>
      <c r="C119" s="56" t="s">
        <v>180</v>
      </c>
      <c r="D119" s="56" t="s">
        <v>1572</v>
      </c>
      <c r="E119" s="57" t="n">
        <v>1305</v>
      </c>
      <c r="F119" s="57" t="n">
        <v>504</v>
      </c>
      <c r="G119" s="58" t="s">
        <v>4023</v>
      </c>
      <c r="H119" s="61" t="n">
        <v>32813</v>
      </c>
      <c r="I119" s="5" t="n">
        <f aca="false">VLOOKUP(A119,'US GAS Rankings'!$C$6:$H$232,6,FALSE())</f>
        <v>213</v>
      </c>
      <c r="K119" s="5" t="str">
        <f aca="false">A119&amp;B119</f>
        <v>Alabama Gas Corporation96000310</v>
      </c>
      <c r="L119" s="5" t="str">
        <f aca="false">D119</f>
        <v>Enron North America Corp.</v>
      </c>
    </row>
    <row r="120" customFormat="false" ht="12.75" hidden="false" customHeight="false" outlineLevel="0" collapsed="false">
      <c r="A120" s="56" t="s">
        <v>317</v>
      </c>
      <c r="B120" s="57" t="n">
        <v>96029226</v>
      </c>
      <c r="C120" s="56" t="s">
        <v>318</v>
      </c>
      <c r="D120" s="56" t="s">
        <v>1572</v>
      </c>
      <c r="E120" s="57" t="n">
        <v>1305</v>
      </c>
      <c r="F120" s="57" t="n">
        <v>504</v>
      </c>
      <c r="G120" s="58" t="s">
        <v>4023</v>
      </c>
      <c r="H120" s="61" t="n">
        <v>33909</v>
      </c>
      <c r="I120" s="5" t="n">
        <f aca="false">VLOOKUP(A120,'US GAS Rankings'!$C$6:$H$232,6,FALSE())</f>
        <v>213</v>
      </c>
      <c r="K120" s="5" t="str">
        <f aca="false">A120&amp;B120</f>
        <v>Alabama Gas Corporation96029226</v>
      </c>
      <c r="L120" s="5" t="str">
        <f aca="false">D120</f>
        <v>Enron North America Corp.</v>
      </c>
    </row>
    <row r="121" customFormat="false" ht="12.75" hidden="false" customHeight="false" outlineLevel="0" collapsed="false">
      <c r="A121" s="56" t="s">
        <v>317</v>
      </c>
      <c r="B121" s="57" t="n">
        <v>96047953</v>
      </c>
      <c r="C121" s="56" t="s">
        <v>47</v>
      </c>
      <c r="D121" s="56" t="s">
        <v>1572</v>
      </c>
      <c r="E121" s="57" t="n">
        <v>1305</v>
      </c>
      <c r="F121" s="57" t="n">
        <v>504</v>
      </c>
      <c r="G121" s="58" t="s">
        <v>4023</v>
      </c>
      <c r="H121" s="61" t="n">
        <v>36404</v>
      </c>
      <c r="I121" s="5" t="n">
        <f aca="false">VLOOKUP(A121,'US GAS Rankings'!$C$6:$H$232,6,FALSE())</f>
        <v>213</v>
      </c>
      <c r="K121" s="5" t="str">
        <f aca="false">A121&amp;B121</f>
        <v>Alabama Gas Corporation96047953</v>
      </c>
      <c r="L121" s="5" t="str">
        <f aca="false">D121</f>
        <v>Enron North America Corp.</v>
      </c>
    </row>
    <row r="122" customFormat="false" ht="12.75" hidden="false" customHeight="false" outlineLevel="0" collapsed="false">
      <c r="A122" s="56" t="s">
        <v>267</v>
      </c>
      <c r="B122" s="57" t="n">
        <v>96023144</v>
      </c>
      <c r="C122" s="56" t="s">
        <v>36</v>
      </c>
      <c r="D122" s="56" t="s">
        <v>1572</v>
      </c>
      <c r="E122" s="57" t="n">
        <v>1305</v>
      </c>
      <c r="F122" s="57" t="n">
        <v>687</v>
      </c>
      <c r="G122" s="58" t="s">
        <v>4023</v>
      </c>
      <c r="H122" s="61" t="n">
        <v>36161</v>
      </c>
      <c r="I122" s="5" t="n">
        <f aca="false">VLOOKUP(A122,'US GAS Rankings'!$C$6:$H$232,6,FALSE())</f>
        <v>170</v>
      </c>
      <c r="K122" s="5" t="str">
        <f aca="false">A122&amp;B122</f>
        <v>Barrett Resources Corporation96023144</v>
      </c>
      <c r="L122" s="5" t="str">
        <f aca="false">D122</f>
        <v>Enron North America Corp.</v>
      </c>
    </row>
    <row r="123" customFormat="false" ht="12.75" hidden="false" customHeight="false" outlineLevel="0" collapsed="false">
      <c r="A123" s="56" t="s">
        <v>289</v>
      </c>
      <c r="B123" s="57" t="n">
        <v>96004513</v>
      </c>
      <c r="C123" s="56" t="s">
        <v>56</v>
      </c>
      <c r="D123" s="56" t="s">
        <v>1572</v>
      </c>
      <c r="E123" s="57" t="n">
        <v>1305</v>
      </c>
      <c r="F123" s="57" t="n">
        <v>826</v>
      </c>
      <c r="G123" s="58" t="s">
        <v>4027</v>
      </c>
      <c r="H123" s="61" t="n">
        <v>35065</v>
      </c>
      <c r="I123" s="5" t="n">
        <f aca="false">VLOOKUP(A123,'US GAS Rankings'!$C$6:$H$232,6,FALSE())</f>
        <v>190</v>
      </c>
      <c r="K123" s="5" t="str">
        <f aca="false">A123&amp;B123</f>
        <v>Calcasieu Gas Gathering System96004513</v>
      </c>
      <c r="L123" s="5" t="str">
        <f aca="false">D123</f>
        <v>Enron North America Corp.</v>
      </c>
    </row>
    <row r="124" customFormat="false" ht="12.75" hidden="false" customHeight="false" outlineLevel="0" collapsed="false">
      <c r="A124" s="56" t="s">
        <v>289</v>
      </c>
      <c r="B124" s="57" t="n">
        <v>96029085</v>
      </c>
      <c r="C124" s="56" t="s">
        <v>34</v>
      </c>
      <c r="D124" s="56" t="s">
        <v>1572</v>
      </c>
      <c r="E124" s="57" t="n">
        <v>1305</v>
      </c>
      <c r="F124" s="57" t="n">
        <v>826</v>
      </c>
      <c r="G124" s="58" t="s">
        <v>4023</v>
      </c>
      <c r="H124" s="61" t="n">
        <v>35339</v>
      </c>
      <c r="I124" s="5" t="n">
        <f aca="false">VLOOKUP(A124,'US GAS Rankings'!$C$6:$H$232,6,FALSE())</f>
        <v>190</v>
      </c>
      <c r="K124" s="5" t="str">
        <f aca="false">A124&amp;B124</f>
        <v>Calcasieu Gas Gathering System96029085</v>
      </c>
      <c r="L124" s="5" t="str">
        <f aca="false">D124</f>
        <v>Enron North America Corp.</v>
      </c>
    </row>
    <row r="125" customFormat="false" ht="12.75" hidden="false" customHeight="false" outlineLevel="0" collapsed="false">
      <c r="A125" s="56" t="s">
        <v>289</v>
      </c>
      <c r="B125" s="57" t="n">
        <v>96061972</v>
      </c>
      <c r="C125" s="56" t="s">
        <v>70</v>
      </c>
      <c r="D125" s="56" t="s">
        <v>1572</v>
      </c>
      <c r="E125" s="57" t="n">
        <v>1305</v>
      </c>
      <c r="F125" s="57" t="n">
        <v>826</v>
      </c>
      <c r="G125" s="58" t="s">
        <v>4024</v>
      </c>
      <c r="H125" s="61" t="n">
        <v>37043</v>
      </c>
      <c r="I125" s="5" t="n">
        <f aca="false">VLOOKUP(A125,'US GAS Rankings'!$C$6:$H$232,6,FALSE())</f>
        <v>190</v>
      </c>
      <c r="K125" s="5" t="str">
        <f aca="false">A125&amp;B125</f>
        <v>Calcasieu Gas Gathering System96061972</v>
      </c>
      <c r="L125" s="5" t="str">
        <f aca="false">D125</f>
        <v>Enron North America Corp.</v>
      </c>
    </row>
    <row r="126" customFormat="false" ht="12.75" hidden="false" customHeight="false" outlineLevel="0" collapsed="false">
      <c r="A126" s="56" t="s">
        <v>302</v>
      </c>
      <c r="B126" s="57" t="n">
        <v>96000376</v>
      </c>
      <c r="C126" s="56" t="s">
        <v>138</v>
      </c>
      <c r="D126" s="56" t="s">
        <v>1572</v>
      </c>
      <c r="E126" s="57" t="n">
        <v>1305</v>
      </c>
      <c r="F126" s="57" t="n">
        <v>881</v>
      </c>
      <c r="G126" s="58" t="s">
        <v>4027</v>
      </c>
      <c r="H126" s="61" t="n">
        <v>34455</v>
      </c>
      <c r="I126" s="5" t="n">
        <f aca="false">VLOOKUP(A126,'US GAS Rankings'!$C$6:$H$232,6,FALSE())</f>
        <v>201</v>
      </c>
      <c r="K126" s="5" t="str">
        <f aca="false">A126&amp;B126</f>
        <v>Central Illinois Light Company96000376</v>
      </c>
      <c r="L126" s="5" t="str">
        <f aca="false">D126</f>
        <v>Enron North America Corp.</v>
      </c>
    </row>
    <row r="127" customFormat="false" ht="12.75" hidden="false" customHeight="false" outlineLevel="0" collapsed="false">
      <c r="A127" s="56" t="s">
        <v>302</v>
      </c>
      <c r="B127" s="57" t="n">
        <v>96000380</v>
      </c>
      <c r="C127" s="56" t="s">
        <v>180</v>
      </c>
      <c r="D127" s="56" t="s">
        <v>1572</v>
      </c>
      <c r="E127" s="57" t="n">
        <v>1305</v>
      </c>
      <c r="F127" s="57" t="n">
        <v>881</v>
      </c>
      <c r="G127" s="58" t="s">
        <v>4023</v>
      </c>
      <c r="H127" s="61" t="n">
        <v>32721</v>
      </c>
      <c r="I127" s="5" t="n">
        <f aca="false">VLOOKUP(A127,'US GAS Rankings'!$C$6:$H$232,6,FALSE())</f>
        <v>201</v>
      </c>
      <c r="K127" s="5" t="str">
        <f aca="false">A127&amp;B127</f>
        <v>Central Illinois Light Company96000380</v>
      </c>
      <c r="L127" s="5" t="str">
        <f aca="false">D127</f>
        <v>Enron North America Corp.</v>
      </c>
    </row>
    <row r="128" customFormat="false" ht="12.75" hidden="false" customHeight="false" outlineLevel="0" collapsed="false">
      <c r="A128" s="56" t="s">
        <v>302</v>
      </c>
      <c r="B128" s="57" t="n">
        <v>96000389</v>
      </c>
      <c r="C128" s="56" t="s">
        <v>47</v>
      </c>
      <c r="D128" s="56" t="s">
        <v>1572</v>
      </c>
      <c r="E128" s="57" t="n">
        <v>1305</v>
      </c>
      <c r="F128" s="57" t="n">
        <v>881</v>
      </c>
      <c r="G128" s="58" t="s">
        <v>4023</v>
      </c>
      <c r="H128" s="61" t="n">
        <v>34090</v>
      </c>
      <c r="I128" s="5" t="n">
        <f aca="false">VLOOKUP(A128,'US GAS Rankings'!$C$6:$H$232,6,FALSE())</f>
        <v>201</v>
      </c>
      <c r="K128" s="5" t="str">
        <f aca="false">A128&amp;B128</f>
        <v>Central Illinois Light Company96000389</v>
      </c>
      <c r="L128" s="5" t="str">
        <f aca="false">D128</f>
        <v>Enron North America Corp.</v>
      </c>
    </row>
    <row r="129" customFormat="false" ht="12.75" hidden="false" customHeight="false" outlineLevel="0" collapsed="false">
      <c r="A129" s="56" t="s">
        <v>302</v>
      </c>
      <c r="B129" s="57" t="n">
        <v>96013868</v>
      </c>
      <c r="C129" s="56" t="s">
        <v>28</v>
      </c>
      <c r="D129" s="56" t="s">
        <v>1572</v>
      </c>
      <c r="E129" s="57" t="n">
        <v>1305</v>
      </c>
      <c r="F129" s="57" t="n">
        <v>881</v>
      </c>
      <c r="G129" s="58" t="s">
        <v>4027</v>
      </c>
      <c r="H129" s="61" t="n">
        <v>35855</v>
      </c>
      <c r="I129" s="5" t="n">
        <f aca="false">VLOOKUP(A129,'US GAS Rankings'!$C$6:$H$232,6,FALSE())</f>
        <v>201</v>
      </c>
      <c r="K129" s="5" t="str">
        <f aca="false">A129&amp;B129</f>
        <v>Central Illinois Light Company96013868</v>
      </c>
      <c r="L129" s="5" t="str">
        <f aca="false">D129</f>
        <v>Enron North America Corp.</v>
      </c>
    </row>
    <row r="130" customFormat="false" ht="12.75" hidden="false" customHeight="false" outlineLevel="0" collapsed="false">
      <c r="A130" s="62" t="s">
        <v>200</v>
      </c>
      <c r="C130" s="62" t="s">
        <v>91</v>
      </c>
      <c r="F130" s="60" t="n">
        <v>942</v>
      </c>
      <c r="I130" s="5" t="n">
        <f aca="false">VLOOKUP(A130,'US GAS Rankings'!$C$6:$H$232,6,FALSE())</f>
        <v>110</v>
      </c>
      <c r="K130" s="5" t="str">
        <f aca="false">A130&amp;B130</f>
        <v>Citibank, N.A.</v>
      </c>
      <c r="L130" s="5" t="n">
        <f aca="false">D130</f>
        <v>0</v>
      </c>
    </row>
    <row r="131" customFormat="false" ht="12.75" hidden="false" customHeight="false" outlineLevel="0" collapsed="false">
      <c r="A131" s="56" t="s">
        <v>248</v>
      </c>
      <c r="B131" s="57" t="n">
        <v>96005429</v>
      </c>
      <c r="C131" s="56" t="s">
        <v>35</v>
      </c>
      <c r="D131" s="56" t="s">
        <v>1572</v>
      </c>
      <c r="E131" s="57" t="n">
        <v>1305</v>
      </c>
      <c r="F131" s="57" t="n">
        <v>1005</v>
      </c>
      <c r="G131" s="58" t="s">
        <v>4024</v>
      </c>
      <c r="H131" s="61" t="n">
        <v>35431</v>
      </c>
      <c r="I131" s="5" t="n">
        <f aca="false">VLOOKUP(A131,'US GAS Rankings'!$C$6:$H$232,6,FALSE())</f>
        <v>154</v>
      </c>
      <c r="K131" s="5" t="str">
        <f aca="false">A131&amp;B131</f>
        <v>Coast Energy Group, a division of Cornerstone Propane, L.P.96005429</v>
      </c>
      <c r="L131" s="5" t="str">
        <f aca="false">D131</f>
        <v>Enron North America Corp.</v>
      </c>
    </row>
    <row r="132" customFormat="false" ht="12.75" hidden="false" customHeight="false" outlineLevel="0" collapsed="false">
      <c r="A132" s="56" t="s">
        <v>248</v>
      </c>
      <c r="B132" s="57" t="n">
        <v>96023244</v>
      </c>
      <c r="C132" s="56" t="s">
        <v>36</v>
      </c>
      <c r="D132" s="56" t="s">
        <v>1572</v>
      </c>
      <c r="E132" s="57" t="n">
        <v>1305</v>
      </c>
      <c r="F132" s="57" t="n">
        <v>1005</v>
      </c>
      <c r="G132" s="58" t="s">
        <v>4033</v>
      </c>
      <c r="H132" s="61" t="n">
        <v>36373</v>
      </c>
      <c r="I132" s="5" t="n">
        <f aca="false">VLOOKUP(A132,'US GAS Rankings'!$C$6:$H$232,6,FALSE())</f>
        <v>154</v>
      </c>
      <c r="K132" s="5" t="str">
        <f aca="false">A132&amp;B132</f>
        <v>Coast Energy Group, a division of Cornerstone Propane, L.P.96023244</v>
      </c>
      <c r="L132" s="5" t="str">
        <f aca="false">D132</f>
        <v>Enron North America Corp.</v>
      </c>
    </row>
    <row r="133" customFormat="false" ht="12.75" hidden="false" customHeight="false" outlineLevel="0" collapsed="false">
      <c r="A133" s="56" t="s">
        <v>248</v>
      </c>
      <c r="B133" s="57" t="n">
        <v>96023476</v>
      </c>
      <c r="C133" s="56" t="s">
        <v>34</v>
      </c>
      <c r="D133" s="56" t="s">
        <v>1572</v>
      </c>
      <c r="E133" s="57" t="n">
        <v>1305</v>
      </c>
      <c r="F133" s="57" t="n">
        <v>1005</v>
      </c>
      <c r="G133" s="58" t="s">
        <v>4023</v>
      </c>
      <c r="H133" s="61" t="n">
        <v>36404</v>
      </c>
      <c r="I133" s="5" t="n">
        <f aca="false">VLOOKUP(A133,'US GAS Rankings'!$C$6:$H$232,6,FALSE())</f>
        <v>154</v>
      </c>
      <c r="K133" s="5" t="str">
        <f aca="false">A133&amp;B133</f>
        <v>Coast Energy Group, a division of Cornerstone Propane, L.P.96023476</v>
      </c>
      <c r="L133" s="5" t="str">
        <f aca="false">D133</f>
        <v>Enron North America Corp.</v>
      </c>
    </row>
    <row r="134" customFormat="false" ht="12.75" hidden="false" customHeight="false" outlineLevel="0" collapsed="false">
      <c r="A134" s="56" t="s">
        <v>248</v>
      </c>
      <c r="B134" s="57" t="n">
        <v>96046555</v>
      </c>
      <c r="C134" s="56" t="s">
        <v>33</v>
      </c>
      <c r="D134" s="56" t="s">
        <v>1572</v>
      </c>
      <c r="E134" s="57" t="n">
        <v>1305</v>
      </c>
      <c r="F134" s="57" t="n">
        <v>1005</v>
      </c>
      <c r="G134" s="58" t="s">
        <v>4024</v>
      </c>
      <c r="H134" s="61" t="n">
        <v>36800</v>
      </c>
      <c r="I134" s="5" t="n">
        <f aca="false">VLOOKUP(A134,'US GAS Rankings'!$C$6:$H$232,6,FALSE())</f>
        <v>154</v>
      </c>
      <c r="K134" s="5" t="str">
        <f aca="false">A134&amp;B134</f>
        <v>Coast Energy Group, a division of Cornerstone Propane, L.P.96046555</v>
      </c>
      <c r="L134" s="5" t="str">
        <f aca="false">D134</f>
        <v>Enron North America Corp.</v>
      </c>
    </row>
    <row r="135" customFormat="false" ht="12.75" hidden="false" customHeight="false" outlineLevel="0" collapsed="false">
      <c r="A135" s="56" t="s">
        <v>248</v>
      </c>
      <c r="B135" s="57" t="n">
        <v>96061805</v>
      </c>
      <c r="C135" s="56" t="s">
        <v>33</v>
      </c>
      <c r="D135" s="56" t="s">
        <v>1572</v>
      </c>
      <c r="E135" s="57" t="n">
        <v>1305</v>
      </c>
      <c r="F135" s="57" t="n">
        <v>1005</v>
      </c>
      <c r="G135" s="58" t="s">
        <v>4024</v>
      </c>
      <c r="H135" s="61" t="n">
        <v>37073</v>
      </c>
      <c r="I135" s="5" t="n">
        <f aca="false">VLOOKUP(A135,'US GAS Rankings'!$C$6:$H$232,6,FALSE())</f>
        <v>154</v>
      </c>
      <c r="K135" s="5" t="str">
        <f aca="false">A135&amp;B135</f>
        <v>Coast Energy Group, a division of Cornerstone Propane, L.P.96061805</v>
      </c>
      <c r="L135" s="5" t="str">
        <f aca="false">D135</f>
        <v>Enron North America Corp.</v>
      </c>
    </row>
    <row r="136" customFormat="false" ht="12.75" hidden="false" customHeight="false" outlineLevel="0" collapsed="false">
      <c r="A136" s="56" t="s">
        <v>218</v>
      </c>
      <c r="B136" s="57" t="n">
        <v>96067472</v>
      </c>
      <c r="C136" s="56" t="s">
        <v>29</v>
      </c>
      <c r="D136" s="56" t="s">
        <v>4030</v>
      </c>
      <c r="E136" s="57" t="n">
        <v>94055</v>
      </c>
      <c r="F136" s="57" t="n">
        <v>1027</v>
      </c>
      <c r="G136" s="58" t="s">
        <v>4024</v>
      </c>
      <c r="H136" s="61" t="n">
        <v>37135</v>
      </c>
      <c r="I136" s="5" t="n">
        <f aca="false">VLOOKUP(A136,'US GAS Rankings'!$C$6:$H$232,6,FALSE())</f>
        <v>128</v>
      </c>
      <c r="K136" s="5" t="str">
        <f aca="false">A136&amp;B136</f>
        <v>Cokinos Natural Gas Company96067472</v>
      </c>
      <c r="L136" s="5" t="str">
        <f aca="false">D136</f>
        <v>ENA Upstream Company LLC</v>
      </c>
    </row>
    <row r="137" customFormat="false" ht="12.75" hidden="false" customHeight="false" outlineLevel="0" collapsed="false">
      <c r="A137" s="56" t="s">
        <v>218</v>
      </c>
      <c r="B137" s="57" t="n">
        <v>96008606</v>
      </c>
      <c r="C137" s="56" t="s">
        <v>47</v>
      </c>
      <c r="D137" s="56" t="s">
        <v>1572</v>
      </c>
      <c r="E137" s="57" t="n">
        <v>1305</v>
      </c>
      <c r="F137" s="57" t="n">
        <v>1027</v>
      </c>
      <c r="G137" s="58" t="s">
        <v>4023</v>
      </c>
      <c r="H137" s="61" t="n">
        <v>35278</v>
      </c>
      <c r="I137" s="5" t="n">
        <f aca="false">VLOOKUP(A137,'US GAS Rankings'!$C$6:$H$232,6,FALSE())</f>
        <v>128</v>
      </c>
      <c r="K137" s="5" t="str">
        <f aca="false">A137&amp;B137</f>
        <v>Cokinos Natural Gas Company96008606</v>
      </c>
      <c r="L137" s="5" t="str">
        <f aca="false">D137</f>
        <v>Enron North America Corp.</v>
      </c>
    </row>
    <row r="138" customFormat="false" ht="12.75" hidden="false" customHeight="false" outlineLevel="0" collapsed="false">
      <c r="A138" s="56" t="s">
        <v>218</v>
      </c>
      <c r="B138" s="57" t="n">
        <v>96029147</v>
      </c>
      <c r="C138" s="56" t="s">
        <v>34</v>
      </c>
      <c r="D138" s="56" t="s">
        <v>1572</v>
      </c>
      <c r="E138" s="57" t="n">
        <v>1305</v>
      </c>
      <c r="F138" s="57" t="n">
        <v>1027</v>
      </c>
      <c r="G138" s="58" t="s">
        <v>4023</v>
      </c>
      <c r="H138" s="61" t="n">
        <v>35796</v>
      </c>
      <c r="I138" s="5" t="n">
        <f aca="false">VLOOKUP(A138,'US GAS Rankings'!$C$6:$H$232,6,FALSE())</f>
        <v>128</v>
      </c>
      <c r="K138" s="5" t="str">
        <f aca="false">A138&amp;B138</f>
        <v>Cokinos Natural Gas Company96029147</v>
      </c>
      <c r="L138" s="5" t="str">
        <f aca="false">D138</f>
        <v>Enron North America Corp.</v>
      </c>
    </row>
    <row r="139" customFormat="false" ht="12.75" hidden="false" customHeight="false" outlineLevel="0" collapsed="false">
      <c r="A139" s="56" t="s">
        <v>326</v>
      </c>
      <c r="B139" s="57" t="n">
        <v>96083598</v>
      </c>
      <c r="C139" s="56" t="s">
        <v>44</v>
      </c>
      <c r="D139" s="56" t="s">
        <v>112</v>
      </c>
      <c r="E139" s="57" t="n">
        <v>57956</v>
      </c>
      <c r="F139" s="57" t="n">
        <v>1163</v>
      </c>
      <c r="G139" s="58" t="s">
        <v>4023</v>
      </c>
      <c r="H139" s="61" t="n">
        <v>36161</v>
      </c>
      <c r="I139" s="5" t="n">
        <f aca="false">VLOOKUP(A139,'US GAS Rankings'!$C$6:$H$232,6,FALSE())</f>
        <v>221</v>
      </c>
      <c r="K139" s="5" t="str">
        <f aca="false">A139&amp;B139</f>
        <v>Delmarva Power &amp; Light Company96083598</v>
      </c>
      <c r="L139" s="5" t="str">
        <f aca="false">D139</f>
        <v>Enron Energy Services, Inc.</v>
      </c>
    </row>
    <row r="140" customFormat="false" ht="12.75" hidden="false" customHeight="false" outlineLevel="0" collapsed="false">
      <c r="A140" s="56" t="s">
        <v>326</v>
      </c>
      <c r="B140" s="57" t="n">
        <v>96005429</v>
      </c>
      <c r="C140" s="56" t="s">
        <v>35</v>
      </c>
      <c r="D140" s="56" t="s">
        <v>1572</v>
      </c>
      <c r="E140" s="57" t="n">
        <v>1305</v>
      </c>
      <c r="F140" s="57" t="n">
        <v>1163</v>
      </c>
      <c r="G140" s="58" t="s">
        <v>4024</v>
      </c>
      <c r="H140" s="61" t="n">
        <v>35431</v>
      </c>
      <c r="I140" s="5" t="n">
        <f aca="false">VLOOKUP(A140,'US GAS Rankings'!$C$6:$H$232,6,FALSE())</f>
        <v>221</v>
      </c>
      <c r="K140" s="5" t="str">
        <f aca="false">A140&amp;B140</f>
        <v>Delmarva Power &amp; Light Company96005429</v>
      </c>
      <c r="L140" s="5" t="str">
        <f aca="false">D140</f>
        <v>Enron North America Corp.</v>
      </c>
    </row>
    <row r="141" customFormat="false" ht="12.75" hidden="false" customHeight="false" outlineLevel="0" collapsed="false">
      <c r="A141" s="56" t="s">
        <v>326</v>
      </c>
      <c r="B141" s="57" t="n">
        <v>96027052</v>
      </c>
      <c r="C141" s="56" t="s">
        <v>36</v>
      </c>
      <c r="D141" s="56" t="s">
        <v>1572</v>
      </c>
      <c r="E141" s="57" t="n">
        <v>1305</v>
      </c>
      <c r="F141" s="57" t="n">
        <v>1163</v>
      </c>
      <c r="G141" s="58" t="s">
        <v>4023</v>
      </c>
      <c r="H141" s="61" t="n">
        <v>36373</v>
      </c>
      <c r="I141" s="5" t="n">
        <f aca="false">VLOOKUP(A141,'US GAS Rankings'!$C$6:$H$232,6,FALSE())</f>
        <v>221</v>
      </c>
      <c r="K141" s="5" t="str">
        <f aca="false">A141&amp;B141</f>
        <v>Delmarva Power &amp; Light Company96027052</v>
      </c>
      <c r="L141" s="5" t="str">
        <f aca="false">D141</f>
        <v>Enron North America Corp.</v>
      </c>
    </row>
    <row r="142" customFormat="false" ht="12.75" hidden="false" customHeight="false" outlineLevel="0" collapsed="false">
      <c r="A142" s="56" t="s">
        <v>326</v>
      </c>
      <c r="B142" s="57" t="n">
        <v>96041751</v>
      </c>
      <c r="C142" s="56" t="s">
        <v>34</v>
      </c>
      <c r="D142" s="56" t="s">
        <v>1572</v>
      </c>
      <c r="E142" s="57" t="n">
        <v>1305</v>
      </c>
      <c r="F142" s="57" t="n">
        <v>1163</v>
      </c>
      <c r="G142" s="58" t="s">
        <v>4023</v>
      </c>
      <c r="H142" s="61" t="n">
        <v>36647</v>
      </c>
      <c r="I142" s="5" t="n">
        <f aca="false">VLOOKUP(A142,'US GAS Rankings'!$C$6:$H$232,6,FALSE())</f>
        <v>221</v>
      </c>
      <c r="K142" s="5" t="str">
        <f aca="false">A142&amp;B142</f>
        <v>Delmarva Power &amp; Light Company96041751</v>
      </c>
      <c r="L142" s="5" t="str">
        <f aca="false">D142</f>
        <v>Enron North America Corp.</v>
      </c>
    </row>
    <row r="143" customFormat="false" ht="12.75" hidden="false" customHeight="false" outlineLevel="0" collapsed="false">
      <c r="A143" s="56" t="s">
        <v>287</v>
      </c>
      <c r="B143" s="57" t="n">
        <v>96005356</v>
      </c>
      <c r="C143" s="56" t="s">
        <v>34</v>
      </c>
      <c r="D143" s="56" t="s">
        <v>1572</v>
      </c>
      <c r="E143" s="57" t="n">
        <v>1305</v>
      </c>
      <c r="F143" s="57" t="n">
        <v>1238</v>
      </c>
      <c r="G143" s="58" t="s">
        <v>4023</v>
      </c>
      <c r="H143" s="61" t="n">
        <v>35339</v>
      </c>
      <c r="I143" s="5" t="n">
        <f aca="false">VLOOKUP(A143,'US GAS Rankings'!$C$6:$H$232,6,FALSE())</f>
        <v>188</v>
      </c>
      <c r="K143" s="5" t="str">
        <f aca="false">A143&amp;B143</f>
        <v>Eagle Gas Marketing Company96005356</v>
      </c>
      <c r="L143" s="5" t="str">
        <f aca="false">D143</f>
        <v>Enron North America Corp.</v>
      </c>
    </row>
    <row r="144" customFormat="false" ht="12.75" hidden="false" customHeight="false" outlineLevel="0" collapsed="false">
      <c r="A144" s="56" t="s">
        <v>287</v>
      </c>
      <c r="B144" s="57" t="n">
        <v>96085381</v>
      </c>
      <c r="C144" s="56" t="s">
        <v>30</v>
      </c>
      <c r="D144" s="56" t="s">
        <v>1572</v>
      </c>
      <c r="E144" s="57" t="n">
        <v>1305</v>
      </c>
      <c r="F144" s="57" t="n">
        <v>1238</v>
      </c>
      <c r="G144" s="58" t="s">
        <v>4024</v>
      </c>
      <c r="H144" s="61" t="n">
        <v>37196</v>
      </c>
      <c r="I144" s="5" t="n">
        <f aca="false">VLOOKUP(A144,'US GAS Rankings'!$C$6:$H$232,6,FALSE())</f>
        <v>188</v>
      </c>
      <c r="K144" s="5" t="str">
        <f aca="false">A144&amp;B144</f>
        <v>Eagle Gas Marketing Company96085381</v>
      </c>
      <c r="L144" s="5" t="str">
        <f aca="false">D144</f>
        <v>Enron North America Corp.</v>
      </c>
    </row>
    <row r="145" customFormat="false" ht="12.75" hidden="false" customHeight="false" outlineLevel="0" collapsed="false">
      <c r="A145" s="56" t="s">
        <v>187</v>
      </c>
      <c r="B145" s="57" t="n">
        <v>96008547</v>
      </c>
      <c r="C145" s="56" t="s">
        <v>188</v>
      </c>
      <c r="D145" s="56" t="s">
        <v>4034</v>
      </c>
      <c r="E145" s="57" t="n">
        <v>947</v>
      </c>
      <c r="F145" s="57" t="n">
        <v>1421</v>
      </c>
      <c r="G145" s="58" t="s">
        <v>4023</v>
      </c>
      <c r="H145" s="61" t="n">
        <v>33920</v>
      </c>
      <c r="I145" s="5" t="n">
        <f aca="false">VLOOKUP(A145,'US GAS Rankings'!$C$6:$H$232,6,FALSE())</f>
        <v>99</v>
      </c>
      <c r="K145" s="5" t="str">
        <f aca="false">A145&amp;B145</f>
        <v>Florida Power &amp; Light Company96008547</v>
      </c>
      <c r="L145" s="5" t="str">
        <f aca="false">D145</f>
        <v>Citrus Trading Corp.</v>
      </c>
    </row>
    <row r="146" customFormat="false" ht="12.75" hidden="false" customHeight="false" outlineLevel="0" collapsed="false">
      <c r="A146" s="56" t="s">
        <v>187</v>
      </c>
      <c r="B146" s="57" t="n">
        <v>96008553</v>
      </c>
      <c r="C146" s="56" t="s">
        <v>188</v>
      </c>
      <c r="D146" s="56" t="s">
        <v>4034</v>
      </c>
      <c r="E146" s="57" t="n">
        <v>947</v>
      </c>
      <c r="F146" s="57" t="n">
        <v>1421</v>
      </c>
      <c r="G146" s="58" t="s">
        <v>4023</v>
      </c>
      <c r="H146" s="61" t="n">
        <v>34464</v>
      </c>
      <c r="I146" s="5" t="n">
        <f aca="false">VLOOKUP(A146,'US GAS Rankings'!$C$6:$H$232,6,FALSE())</f>
        <v>99</v>
      </c>
      <c r="K146" s="5" t="str">
        <f aca="false">A146&amp;B146</f>
        <v>Florida Power &amp; Light Company96008553</v>
      </c>
      <c r="L146" s="5" t="str">
        <f aca="false">D146</f>
        <v>Citrus Trading Corp.</v>
      </c>
    </row>
    <row r="147" customFormat="false" ht="12.75" hidden="false" customHeight="false" outlineLevel="0" collapsed="false">
      <c r="A147" s="56" t="s">
        <v>187</v>
      </c>
      <c r="B147" s="57" t="n">
        <v>96005841</v>
      </c>
      <c r="C147" s="56" t="s">
        <v>140</v>
      </c>
      <c r="D147" s="56" t="s">
        <v>1572</v>
      </c>
      <c r="E147" s="57" t="n">
        <v>1305</v>
      </c>
      <c r="F147" s="57" t="n">
        <v>1421</v>
      </c>
      <c r="G147" s="58" t="s">
        <v>4024</v>
      </c>
      <c r="H147" s="61" t="n">
        <v>35521</v>
      </c>
      <c r="I147" s="5" t="n">
        <f aca="false">VLOOKUP(A147,'US GAS Rankings'!$C$6:$H$232,6,FALSE())</f>
        <v>99</v>
      </c>
      <c r="K147" s="5" t="str">
        <f aca="false">A147&amp;B147</f>
        <v>Florida Power &amp; Light Company96005841</v>
      </c>
      <c r="L147" s="5" t="str">
        <f aca="false">D147</f>
        <v>Enron North America Corp.</v>
      </c>
    </row>
    <row r="148" customFormat="false" ht="12.75" hidden="false" customHeight="false" outlineLevel="0" collapsed="false">
      <c r="A148" s="56" t="s">
        <v>187</v>
      </c>
      <c r="B148" s="57" t="n">
        <v>96007362</v>
      </c>
      <c r="C148" s="56" t="s">
        <v>140</v>
      </c>
      <c r="D148" s="56" t="s">
        <v>1572</v>
      </c>
      <c r="E148" s="57" t="n">
        <v>1305</v>
      </c>
      <c r="F148" s="57" t="n">
        <v>1421</v>
      </c>
      <c r="G148" s="58" t="s">
        <v>4023</v>
      </c>
      <c r="H148" s="61" t="n">
        <v>35521</v>
      </c>
      <c r="I148" s="5" t="n">
        <f aca="false">VLOOKUP(A148,'US GAS Rankings'!$C$6:$H$232,6,FALSE())</f>
        <v>99</v>
      </c>
      <c r="K148" s="5" t="str">
        <f aca="false">A148&amp;B148</f>
        <v>Florida Power &amp; Light Company96007362</v>
      </c>
      <c r="L148" s="5" t="str">
        <f aca="false">D148</f>
        <v>Enron North America Corp.</v>
      </c>
    </row>
    <row r="149" customFormat="false" ht="12.75" hidden="false" customHeight="false" outlineLevel="0" collapsed="false">
      <c r="A149" s="56" t="s">
        <v>187</v>
      </c>
      <c r="B149" s="57" t="n">
        <v>96019000</v>
      </c>
      <c r="C149" s="56" t="s">
        <v>36</v>
      </c>
      <c r="D149" s="56" t="s">
        <v>1572</v>
      </c>
      <c r="E149" s="57" t="n">
        <v>1305</v>
      </c>
      <c r="F149" s="57" t="n">
        <v>1421</v>
      </c>
      <c r="G149" s="58" t="s">
        <v>4033</v>
      </c>
      <c r="H149" s="61" t="n">
        <v>36102</v>
      </c>
      <c r="I149" s="5" t="n">
        <f aca="false">VLOOKUP(A149,'US GAS Rankings'!$C$6:$H$232,6,FALSE())</f>
        <v>99</v>
      </c>
      <c r="K149" s="5" t="str">
        <f aca="false">A149&amp;B149</f>
        <v>Florida Power &amp; Light Company96019000</v>
      </c>
      <c r="L149" s="5" t="str">
        <f aca="false">D149</f>
        <v>Enron North America Corp.</v>
      </c>
    </row>
    <row r="150" customFormat="false" ht="12.75" hidden="false" customHeight="false" outlineLevel="0" collapsed="false">
      <c r="A150" s="56" t="s">
        <v>187</v>
      </c>
      <c r="B150" s="57" t="n">
        <v>96022141</v>
      </c>
      <c r="C150" s="56" t="s">
        <v>60</v>
      </c>
      <c r="D150" s="56" t="s">
        <v>1572</v>
      </c>
      <c r="E150" s="57" t="n">
        <v>1305</v>
      </c>
      <c r="F150" s="57" t="n">
        <v>1421</v>
      </c>
      <c r="G150" s="58" t="s">
        <v>4023</v>
      </c>
      <c r="H150" s="61" t="n">
        <v>36404</v>
      </c>
      <c r="I150" s="5" t="n">
        <f aca="false">VLOOKUP(A150,'US GAS Rankings'!$C$6:$H$232,6,FALSE())</f>
        <v>99</v>
      </c>
      <c r="K150" s="5" t="str">
        <f aca="false">A150&amp;B150</f>
        <v>Florida Power &amp; Light Company96022141</v>
      </c>
      <c r="L150" s="5" t="str">
        <f aca="false">D150</f>
        <v>Enron North America Corp.</v>
      </c>
    </row>
    <row r="151" customFormat="false" ht="12.75" hidden="false" customHeight="false" outlineLevel="0" collapsed="false">
      <c r="A151" s="56" t="s">
        <v>187</v>
      </c>
      <c r="B151" s="57" t="n">
        <v>96022368</v>
      </c>
      <c r="C151" s="56" t="s">
        <v>32</v>
      </c>
      <c r="D151" s="56" t="s">
        <v>1572</v>
      </c>
      <c r="E151" s="57" t="n">
        <v>1305</v>
      </c>
      <c r="F151" s="57" t="n">
        <v>1421</v>
      </c>
      <c r="G151" s="58" t="s">
        <v>4027</v>
      </c>
      <c r="H151" s="61" t="n">
        <v>36373</v>
      </c>
      <c r="I151" s="5" t="n">
        <f aca="false">VLOOKUP(A151,'US GAS Rankings'!$C$6:$H$232,6,FALSE())</f>
        <v>99</v>
      </c>
      <c r="K151" s="5" t="str">
        <f aca="false">A151&amp;B151</f>
        <v>Florida Power &amp; Light Company96022368</v>
      </c>
      <c r="L151" s="5" t="str">
        <f aca="false">D151</f>
        <v>Enron North America Corp.</v>
      </c>
    </row>
    <row r="152" customFormat="false" ht="12.75" hidden="false" customHeight="false" outlineLevel="0" collapsed="false">
      <c r="A152" s="56" t="s">
        <v>187</v>
      </c>
      <c r="B152" s="57" t="n">
        <v>96023134</v>
      </c>
      <c r="C152" s="56" t="s">
        <v>138</v>
      </c>
      <c r="D152" s="56" t="s">
        <v>1572</v>
      </c>
      <c r="E152" s="57" t="n">
        <v>1305</v>
      </c>
      <c r="F152" s="57" t="n">
        <v>1421</v>
      </c>
      <c r="G152" s="58" t="s">
        <v>4023</v>
      </c>
      <c r="H152" s="61" t="n">
        <v>36404</v>
      </c>
      <c r="I152" s="5" t="n">
        <f aca="false">VLOOKUP(A152,'US GAS Rankings'!$C$6:$H$232,6,FALSE())</f>
        <v>99</v>
      </c>
      <c r="K152" s="5" t="str">
        <f aca="false">A152&amp;B152</f>
        <v>Florida Power &amp; Light Company96023134</v>
      </c>
      <c r="L152" s="5" t="str">
        <f aca="false">D152</f>
        <v>Enron North America Corp.</v>
      </c>
    </row>
    <row r="153" customFormat="false" ht="12.75" hidden="false" customHeight="false" outlineLevel="0" collapsed="false">
      <c r="A153" s="56" t="s">
        <v>187</v>
      </c>
      <c r="B153" s="57" t="n">
        <v>96028907</v>
      </c>
      <c r="C153" s="56" t="s">
        <v>78</v>
      </c>
      <c r="D153" s="56" t="s">
        <v>1572</v>
      </c>
      <c r="E153" s="57" t="n">
        <v>1305</v>
      </c>
      <c r="F153" s="57" t="n">
        <v>1421</v>
      </c>
      <c r="G153" s="58" t="s">
        <v>4023</v>
      </c>
      <c r="H153" s="61" t="n">
        <v>35796</v>
      </c>
      <c r="I153" s="5" t="n">
        <f aca="false">VLOOKUP(A153,'US GAS Rankings'!$C$6:$H$232,6,FALSE())</f>
        <v>99</v>
      </c>
      <c r="K153" s="5" t="str">
        <f aca="false">A153&amp;B153</f>
        <v>Florida Power &amp; Light Company96028907</v>
      </c>
      <c r="L153" s="5" t="str">
        <f aca="false">D153</f>
        <v>Enron North America Corp.</v>
      </c>
    </row>
    <row r="154" customFormat="false" ht="12.75" hidden="false" customHeight="false" outlineLevel="0" collapsed="false">
      <c r="A154" s="56" t="s">
        <v>187</v>
      </c>
      <c r="B154" s="57" t="n">
        <v>96096117</v>
      </c>
      <c r="C154" s="56" t="s">
        <v>36</v>
      </c>
      <c r="D154" s="56" t="s">
        <v>1572</v>
      </c>
      <c r="E154" s="57" t="n">
        <v>1305</v>
      </c>
      <c r="F154" s="57" t="n">
        <v>1421</v>
      </c>
      <c r="G154" s="58" t="s">
        <v>4023</v>
      </c>
      <c r="H154" s="61" t="n">
        <v>37196</v>
      </c>
      <c r="I154" s="5" t="n">
        <f aca="false">VLOOKUP(A154,'US GAS Rankings'!$C$6:$H$232,6,FALSE())</f>
        <v>99</v>
      </c>
      <c r="K154" s="5" t="str">
        <f aca="false">A154&amp;B154</f>
        <v>Florida Power &amp; Light Company96096117</v>
      </c>
      <c r="L154" s="5" t="str">
        <f aca="false">D154</f>
        <v>Enron North America Corp.</v>
      </c>
    </row>
    <row r="155" customFormat="false" ht="12.75" hidden="false" customHeight="false" outlineLevel="0" collapsed="false">
      <c r="A155" s="56" t="s">
        <v>295</v>
      </c>
      <c r="B155" s="57" t="n">
        <v>96018733</v>
      </c>
      <c r="C155" s="56" t="s">
        <v>36</v>
      </c>
      <c r="D155" s="56" t="s">
        <v>1572</v>
      </c>
      <c r="E155" s="57" t="n">
        <v>1305</v>
      </c>
      <c r="F155" s="57" t="n">
        <v>1709</v>
      </c>
      <c r="G155" s="58" t="s">
        <v>4023</v>
      </c>
      <c r="H155" s="61" t="n">
        <v>35582</v>
      </c>
      <c r="I155" s="5" t="n">
        <f aca="false">VLOOKUP(A155,'US GAS Rankings'!$C$6:$H$232,6,FALSE())</f>
        <v>196</v>
      </c>
      <c r="K155" s="5" t="str">
        <f aca="false">A155&amp;B155</f>
        <v>Highland Energy Company96018733</v>
      </c>
      <c r="L155" s="5" t="str">
        <f aca="false">D155</f>
        <v>Enron North America Corp.</v>
      </c>
    </row>
    <row r="156" customFormat="false" ht="12.75" hidden="false" customHeight="false" outlineLevel="0" collapsed="false">
      <c r="A156" s="56" t="s">
        <v>295</v>
      </c>
      <c r="B156" s="57" t="n">
        <v>96061756</v>
      </c>
      <c r="C156" s="56" t="s">
        <v>70</v>
      </c>
      <c r="D156" s="56" t="s">
        <v>1572</v>
      </c>
      <c r="E156" s="57" t="n">
        <v>1305</v>
      </c>
      <c r="F156" s="57" t="n">
        <v>1709</v>
      </c>
      <c r="G156" s="58" t="s">
        <v>4024</v>
      </c>
      <c r="H156" s="61" t="n">
        <v>37043</v>
      </c>
      <c r="I156" s="5" t="n">
        <f aca="false">VLOOKUP(A156,'US GAS Rankings'!$C$6:$H$232,6,FALSE())</f>
        <v>196</v>
      </c>
      <c r="K156" s="5" t="str">
        <f aca="false">A156&amp;B156</f>
        <v>Highland Energy Company96061756</v>
      </c>
      <c r="L156" s="5" t="str">
        <f aca="false">D156</f>
        <v>Enron North America Corp.</v>
      </c>
    </row>
    <row r="157" customFormat="false" ht="12.75" hidden="false" customHeight="false" outlineLevel="0" collapsed="false">
      <c r="A157" s="56" t="s">
        <v>295</v>
      </c>
      <c r="B157" s="57" t="n">
        <v>96061758</v>
      </c>
      <c r="C157" s="56" t="s">
        <v>28</v>
      </c>
      <c r="D157" s="56" t="s">
        <v>1572</v>
      </c>
      <c r="E157" s="57" t="n">
        <v>1305</v>
      </c>
      <c r="F157" s="57" t="n">
        <v>1709</v>
      </c>
      <c r="G157" s="58" t="s">
        <v>4024</v>
      </c>
      <c r="H157" s="61" t="n">
        <v>37043</v>
      </c>
      <c r="I157" s="5" t="n">
        <f aca="false">VLOOKUP(A157,'US GAS Rankings'!$C$6:$H$232,6,FALSE())</f>
        <v>196</v>
      </c>
      <c r="K157" s="5" t="str">
        <f aca="false">A157&amp;B157</f>
        <v>Highland Energy Company96061758</v>
      </c>
      <c r="L157" s="5" t="str">
        <f aca="false">D157</f>
        <v>Enron North America Corp.</v>
      </c>
    </row>
    <row r="158" customFormat="false" ht="12.75" hidden="false" customHeight="false" outlineLevel="0" collapsed="false">
      <c r="A158" s="56" t="s">
        <v>295</v>
      </c>
      <c r="B158" s="57" t="n">
        <v>96062104</v>
      </c>
      <c r="C158" s="56" t="s">
        <v>29</v>
      </c>
      <c r="D158" s="56" t="s">
        <v>1572</v>
      </c>
      <c r="E158" s="57" t="n">
        <v>1305</v>
      </c>
      <c r="F158" s="57" t="n">
        <v>1709</v>
      </c>
      <c r="G158" s="58" t="s">
        <v>4024</v>
      </c>
      <c r="H158" s="61" t="n">
        <v>37043</v>
      </c>
      <c r="I158" s="5" t="n">
        <f aca="false">VLOOKUP(A158,'US GAS Rankings'!$C$6:$H$232,6,FALSE())</f>
        <v>196</v>
      </c>
      <c r="K158" s="5" t="str">
        <f aca="false">A158&amp;B158</f>
        <v>Highland Energy Company96062104</v>
      </c>
      <c r="L158" s="5" t="str">
        <f aca="false">D158</f>
        <v>Enron North America Corp.</v>
      </c>
    </row>
    <row r="159" customFormat="false" ht="12.75" hidden="false" customHeight="false" outlineLevel="0" collapsed="false">
      <c r="A159" s="56" t="s">
        <v>295</v>
      </c>
      <c r="B159" s="57" t="n">
        <v>96063493</v>
      </c>
      <c r="C159" s="56" t="s">
        <v>33</v>
      </c>
      <c r="D159" s="56" t="s">
        <v>1572</v>
      </c>
      <c r="E159" s="57" t="n">
        <v>1305</v>
      </c>
      <c r="F159" s="57" t="n">
        <v>1709</v>
      </c>
      <c r="G159" s="58" t="s">
        <v>4024</v>
      </c>
      <c r="H159" s="61" t="n">
        <v>37196</v>
      </c>
      <c r="I159" s="5" t="n">
        <f aca="false">VLOOKUP(A159,'US GAS Rankings'!$C$6:$H$232,6,FALSE())</f>
        <v>196</v>
      </c>
      <c r="K159" s="5" t="str">
        <f aca="false">A159&amp;B159</f>
        <v>Highland Energy Company96063493</v>
      </c>
      <c r="L159" s="5" t="str">
        <f aca="false">D159</f>
        <v>Enron North America Corp.</v>
      </c>
    </row>
    <row r="160" customFormat="false" ht="12.75" hidden="false" customHeight="false" outlineLevel="0" collapsed="false">
      <c r="A160" s="5" t="s">
        <v>299</v>
      </c>
      <c r="B160" s="57" t="n">
        <v>96084452</v>
      </c>
      <c r="C160" s="5" t="s">
        <v>28</v>
      </c>
      <c r="D160" s="5" t="s">
        <v>4030</v>
      </c>
      <c r="E160" s="57" t="n">
        <v>94055</v>
      </c>
      <c r="F160" s="57" t="n">
        <v>1763</v>
      </c>
      <c r="G160" s="57" t="s">
        <v>4024</v>
      </c>
      <c r="H160" s="61" t="n">
        <v>37135</v>
      </c>
      <c r="I160" s="5" t="n">
        <f aca="false">VLOOKUP(A160,'US GAS Rankings'!$C$6:$H$232,6,FALSE())</f>
        <v>199</v>
      </c>
      <c r="K160" s="5" t="str">
        <f aca="false">A160&amp;B160</f>
        <v>J. M. Huber Corporation96084452</v>
      </c>
      <c r="L160" s="5" t="str">
        <f aca="false">D160</f>
        <v>ENA Upstream Company LLC</v>
      </c>
    </row>
    <row r="161" customFormat="false" ht="12.75" hidden="false" customHeight="false" outlineLevel="0" collapsed="false">
      <c r="A161" s="5" t="s">
        <v>299</v>
      </c>
      <c r="B161" s="57" t="n">
        <v>96062733</v>
      </c>
      <c r="C161" s="5" t="s">
        <v>29</v>
      </c>
      <c r="D161" s="5" t="s">
        <v>1572</v>
      </c>
      <c r="E161" s="57" t="n">
        <v>1305</v>
      </c>
      <c r="F161" s="57" t="n">
        <v>1763</v>
      </c>
      <c r="G161" s="57" t="s">
        <v>4027</v>
      </c>
      <c r="H161" s="61" t="n">
        <v>37073</v>
      </c>
      <c r="I161" s="5" t="n">
        <f aca="false">VLOOKUP(A161,'US GAS Rankings'!$C$6:$H$232,6,FALSE())</f>
        <v>199</v>
      </c>
      <c r="K161" s="5" t="str">
        <f aca="false">A161&amp;B161</f>
        <v>J. M. Huber Corporation96062733</v>
      </c>
      <c r="L161" s="5" t="str">
        <f aca="false">D161</f>
        <v>Enron North America Corp.</v>
      </c>
    </row>
    <row r="162" customFormat="false" ht="12.75" hidden="false" customHeight="false" outlineLevel="0" collapsed="false">
      <c r="A162" s="5" t="s">
        <v>299</v>
      </c>
      <c r="B162" s="57" t="n">
        <v>96062586</v>
      </c>
      <c r="C162" s="5" t="s">
        <v>194</v>
      </c>
      <c r="D162" s="5" t="s">
        <v>1572</v>
      </c>
      <c r="E162" s="57" t="n">
        <v>1305</v>
      </c>
      <c r="F162" s="57" t="n">
        <v>1763</v>
      </c>
      <c r="G162" s="57" t="s">
        <v>4023</v>
      </c>
      <c r="H162" s="61" t="n">
        <v>37073</v>
      </c>
      <c r="I162" s="5" t="n">
        <f aca="false">VLOOKUP(A162,'US GAS Rankings'!$C$6:$H$232,6,FALSE())</f>
        <v>199</v>
      </c>
      <c r="K162" s="5" t="str">
        <f aca="false">A162&amp;B162</f>
        <v>J. M. Huber Corporation96062586</v>
      </c>
      <c r="L162" s="5" t="str">
        <f aca="false">D162</f>
        <v>Enron North America Corp.</v>
      </c>
    </row>
    <row r="163" customFormat="false" ht="12.75" hidden="false" customHeight="false" outlineLevel="0" collapsed="false">
      <c r="A163" s="5" t="s">
        <v>299</v>
      </c>
      <c r="B163" s="57" t="n">
        <v>96060260</v>
      </c>
      <c r="C163" s="5" t="s">
        <v>300</v>
      </c>
      <c r="D163" s="5" t="s">
        <v>1572</v>
      </c>
      <c r="E163" s="57" t="n">
        <v>1305</v>
      </c>
      <c r="F163" s="57" t="n">
        <v>1763</v>
      </c>
      <c r="G163" s="57" t="s">
        <v>4023</v>
      </c>
      <c r="H163" s="61" t="n">
        <v>36880</v>
      </c>
      <c r="I163" s="5" t="n">
        <f aca="false">VLOOKUP(A163,'US GAS Rankings'!$C$6:$H$232,6,FALSE())</f>
        <v>199</v>
      </c>
      <c r="K163" s="5" t="str">
        <f aca="false">A163&amp;B163</f>
        <v>J. M. Huber Corporation96060260</v>
      </c>
      <c r="L163" s="5" t="str">
        <f aca="false">D163</f>
        <v>Enron North America Corp.</v>
      </c>
    </row>
    <row r="164" customFormat="false" ht="12.75" hidden="false" customHeight="false" outlineLevel="0" collapsed="false">
      <c r="A164" s="5" t="s">
        <v>299</v>
      </c>
      <c r="B164" s="57" t="n">
        <v>96058476</v>
      </c>
      <c r="C164" s="5" t="s">
        <v>47</v>
      </c>
      <c r="D164" s="5" t="s">
        <v>1572</v>
      </c>
      <c r="E164" s="57" t="n">
        <v>1305</v>
      </c>
      <c r="F164" s="57" t="n">
        <v>1763</v>
      </c>
      <c r="G164" s="57" t="s">
        <v>4023</v>
      </c>
      <c r="H164" s="61" t="n">
        <v>36739</v>
      </c>
      <c r="I164" s="5" t="n">
        <f aca="false">VLOOKUP(A164,'US GAS Rankings'!$C$6:$H$232,6,FALSE())</f>
        <v>199</v>
      </c>
      <c r="K164" s="5" t="str">
        <f aca="false">A164&amp;B164</f>
        <v>J. M. Huber Corporation96058476</v>
      </c>
      <c r="L164" s="5" t="str">
        <f aca="false">D164</f>
        <v>Enron North America Corp.</v>
      </c>
    </row>
    <row r="165" customFormat="false" ht="12.75" hidden="false" customHeight="false" outlineLevel="0" collapsed="false">
      <c r="A165" s="5" t="s">
        <v>299</v>
      </c>
      <c r="B165" s="57" t="n">
        <v>96003224</v>
      </c>
      <c r="C165" s="5" t="s">
        <v>253</v>
      </c>
      <c r="D165" s="5" t="s">
        <v>1572</v>
      </c>
      <c r="E165" s="57" t="n">
        <v>1305</v>
      </c>
      <c r="F165" s="57" t="n">
        <v>1763</v>
      </c>
      <c r="G165" s="57" t="s">
        <v>4023</v>
      </c>
      <c r="H165" s="61" t="n">
        <v>32464</v>
      </c>
      <c r="I165" s="5" t="n">
        <f aca="false">VLOOKUP(A165,'US GAS Rankings'!$C$6:$H$232,6,FALSE())</f>
        <v>199</v>
      </c>
      <c r="K165" s="5" t="str">
        <f aca="false">A165&amp;B165</f>
        <v>J. M. Huber Corporation96003224</v>
      </c>
      <c r="L165" s="5" t="str">
        <f aca="false">D165</f>
        <v>Enron North America Corp.</v>
      </c>
    </row>
    <row r="166" customFormat="false" ht="12.75" hidden="false" customHeight="false" outlineLevel="0" collapsed="false">
      <c r="A166" s="5" t="s">
        <v>299</v>
      </c>
      <c r="B166" s="57" t="n">
        <v>96003093</v>
      </c>
      <c r="C166" s="5" t="s">
        <v>180</v>
      </c>
      <c r="D166" s="5" t="s">
        <v>1572</v>
      </c>
      <c r="E166" s="57" t="n">
        <v>1305</v>
      </c>
      <c r="F166" s="57" t="n">
        <v>1763</v>
      </c>
      <c r="G166" s="57" t="s">
        <v>4026</v>
      </c>
      <c r="H166" s="61" t="n">
        <v>33208</v>
      </c>
      <c r="I166" s="5" t="n">
        <f aca="false">VLOOKUP(A166,'US GAS Rankings'!$C$6:$H$232,6,FALSE())</f>
        <v>199</v>
      </c>
      <c r="K166" s="5" t="str">
        <f aca="false">A166&amp;B166</f>
        <v>J. M. Huber Corporation96003093</v>
      </c>
      <c r="L166" s="5" t="str">
        <f aca="false">D166</f>
        <v>Enron North America Corp.</v>
      </c>
    </row>
    <row r="167" customFormat="false" ht="12.75" hidden="false" customHeight="false" outlineLevel="0" collapsed="false">
      <c r="A167" s="56" t="s">
        <v>243</v>
      </c>
      <c r="B167" s="57" t="n">
        <v>96000677</v>
      </c>
      <c r="C167" s="56" t="s">
        <v>244</v>
      </c>
      <c r="D167" s="56" t="s">
        <v>1572</v>
      </c>
      <c r="E167" s="57" t="n">
        <v>1305</v>
      </c>
      <c r="F167" s="57" t="n">
        <v>1799</v>
      </c>
      <c r="G167" s="58" t="s">
        <v>4027</v>
      </c>
      <c r="H167" s="61" t="n">
        <v>33817</v>
      </c>
      <c r="I167" s="5" t="n">
        <f aca="false">VLOOKUP(A167,'US GAS Rankings'!$C$6:$H$232,6,FALSE())</f>
        <v>151</v>
      </c>
      <c r="K167" s="5" t="str">
        <f aca="false">A167&amp;B167</f>
        <v>IGI Resources, Inc.96000677</v>
      </c>
      <c r="L167" s="5" t="str">
        <f aca="false">D167</f>
        <v>Enron North America Corp.</v>
      </c>
    </row>
    <row r="168" customFormat="false" ht="12.75" hidden="false" customHeight="false" outlineLevel="0" collapsed="false">
      <c r="A168" s="56" t="s">
        <v>243</v>
      </c>
      <c r="B168" s="57" t="n">
        <v>96002899</v>
      </c>
      <c r="C168" s="56" t="s">
        <v>29</v>
      </c>
      <c r="D168" s="56" t="s">
        <v>1572</v>
      </c>
      <c r="E168" s="57" t="n">
        <v>1305</v>
      </c>
      <c r="F168" s="57" t="n">
        <v>1799</v>
      </c>
      <c r="G168" s="58" t="s">
        <v>4024</v>
      </c>
      <c r="H168" s="61" t="n">
        <v>35309</v>
      </c>
      <c r="I168" s="5" t="n">
        <f aca="false">VLOOKUP(A168,'US GAS Rankings'!$C$6:$H$232,6,FALSE())</f>
        <v>151</v>
      </c>
      <c r="K168" s="5" t="str">
        <f aca="false">A168&amp;B168</f>
        <v>IGI Resources, Inc.96002899</v>
      </c>
      <c r="L168" s="5" t="str">
        <f aca="false">D168</f>
        <v>Enron North America Corp.</v>
      </c>
    </row>
    <row r="169" customFormat="false" ht="12.75" hidden="false" customHeight="false" outlineLevel="0" collapsed="false">
      <c r="A169" s="56" t="s">
        <v>243</v>
      </c>
      <c r="B169" s="57" t="n">
        <v>96051681</v>
      </c>
      <c r="C169" s="56" t="s">
        <v>70</v>
      </c>
      <c r="D169" s="56" t="s">
        <v>1572</v>
      </c>
      <c r="E169" s="57" t="n">
        <v>1305</v>
      </c>
      <c r="F169" s="57" t="n">
        <v>1799</v>
      </c>
      <c r="G169" s="58" t="s">
        <v>4024</v>
      </c>
      <c r="H169" s="61" t="n">
        <v>36831</v>
      </c>
      <c r="I169" s="5" t="n">
        <f aca="false">VLOOKUP(A169,'US GAS Rankings'!$C$6:$H$232,6,FALSE())</f>
        <v>151</v>
      </c>
      <c r="K169" s="5" t="str">
        <f aca="false">A169&amp;B169</f>
        <v>IGI Resources, Inc.96051681</v>
      </c>
      <c r="L169" s="5" t="str">
        <f aca="false">D169</f>
        <v>Enron North America Corp.</v>
      </c>
    </row>
    <row r="170" customFormat="false" ht="12.75" hidden="false" customHeight="false" outlineLevel="0" collapsed="false">
      <c r="A170" s="56" t="s">
        <v>243</v>
      </c>
      <c r="B170" s="57" t="n">
        <v>96062595</v>
      </c>
      <c r="C170" s="56" t="s">
        <v>28</v>
      </c>
      <c r="D170" s="56" t="s">
        <v>1572</v>
      </c>
      <c r="E170" s="57" t="n">
        <v>1305</v>
      </c>
      <c r="F170" s="57" t="n">
        <v>1799</v>
      </c>
      <c r="G170" s="58" t="s">
        <v>4024</v>
      </c>
      <c r="H170" s="61" t="n">
        <v>37043</v>
      </c>
      <c r="I170" s="5" t="n">
        <f aca="false">VLOOKUP(A170,'US GAS Rankings'!$C$6:$H$232,6,FALSE())</f>
        <v>151</v>
      </c>
      <c r="K170" s="5" t="str">
        <f aca="false">A170&amp;B170</f>
        <v>IGI Resources, Inc.96062595</v>
      </c>
      <c r="L170" s="5" t="str">
        <f aca="false">D170</f>
        <v>Enron North America Corp.</v>
      </c>
    </row>
    <row r="171" customFormat="false" ht="12.75" hidden="false" customHeight="false" outlineLevel="0" collapsed="false">
      <c r="A171" s="56" t="s">
        <v>247</v>
      </c>
      <c r="B171" s="57" t="n">
        <v>96000734</v>
      </c>
      <c r="C171" s="56" t="s">
        <v>56</v>
      </c>
      <c r="D171" s="56" t="s">
        <v>1572</v>
      </c>
      <c r="E171" s="57" t="n">
        <v>1305</v>
      </c>
      <c r="F171" s="57" t="n">
        <v>1901</v>
      </c>
      <c r="G171" s="58" t="s">
        <v>4023</v>
      </c>
      <c r="H171" s="61" t="n">
        <v>34578</v>
      </c>
      <c r="I171" s="5" t="n">
        <f aca="false">VLOOKUP(A171,'US GAS Rankings'!$C$6:$H$232,6,FALSE())</f>
        <v>153</v>
      </c>
      <c r="K171" s="5" t="str">
        <f aca="false">A171&amp;B171</f>
        <v>Kaztex Energy Management Inc.96000734</v>
      </c>
      <c r="L171" s="5" t="str">
        <f aca="false">D171</f>
        <v>Enron North America Corp.</v>
      </c>
    </row>
    <row r="172" customFormat="false" ht="12.75" hidden="false" customHeight="false" outlineLevel="0" collapsed="false">
      <c r="A172" s="56" t="s">
        <v>247</v>
      </c>
      <c r="B172" s="57" t="n">
        <v>96018735</v>
      </c>
      <c r="C172" s="56" t="s">
        <v>36</v>
      </c>
      <c r="D172" s="56" t="s">
        <v>1572</v>
      </c>
      <c r="E172" s="57" t="n">
        <v>1305</v>
      </c>
      <c r="F172" s="57" t="n">
        <v>1901</v>
      </c>
      <c r="G172" s="58" t="s">
        <v>4023</v>
      </c>
      <c r="H172" s="61" t="n">
        <v>35916</v>
      </c>
      <c r="I172" s="5" t="n">
        <f aca="false">VLOOKUP(A172,'US GAS Rankings'!$C$6:$H$232,6,FALSE())</f>
        <v>153</v>
      </c>
      <c r="K172" s="5" t="str">
        <f aca="false">A172&amp;B172</f>
        <v>Kaztex Energy Management Inc.96018735</v>
      </c>
      <c r="L172" s="5" t="str">
        <f aca="false">D172</f>
        <v>Enron North America Corp.</v>
      </c>
    </row>
    <row r="173" customFormat="false" ht="12.75" hidden="false" customHeight="false" outlineLevel="0" collapsed="false">
      <c r="A173" s="56" t="s">
        <v>247</v>
      </c>
      <c r="B173" s="57" t="n">
        <v>96033472</v>
      </c>
      <c r="C173" s="56" t="s">
        <v>30</v>
      </c>
      <c r="D173" s="56" t="s">
        <v>1572</v>
      </c>
      <c r="E173" s="57" t="n">
        <v>1305</v>
      </c>
      <c r="F173" s="57" t="n">
        <v>1901</v>
      </c>
      <c r="G173" s="58" t="s">
        <v>4024</v>
      </c>
      <c r="H173" s="61" t="n">
        <v>36557</v>
      </c>
      <c r="I173" s="5" t="n">
        <f aca="false">VLOOKUP(A173,'US GAS Rankings'!$C$6:$H$232,6,FALSE())</f>
        <v>153</v>
      </c>
      <c r="K173" s="5" t="str">
        <f aca="false">A173&amp;B173</f>
        <v>Kaztex Energy Management Inc.96033472</v>
      </c>
      <c r="L173" s="5" t="str">
        <f aca="false">D173</f>
        <v>Enron North America Corp.</v>
      </c>
    </row>
    <row r="174" customFormat="false" ht="12.75" hidden="false" customHeight="false" outlineLevel="0" collapsed="false">
      <c r="A174" s="56" t="s">
        <v>247</v>
      </c>
      <c r="B174" s="57" t="n">
        <v>96058497</v>
      </c>
      <c r="C174" s="56" t="s">
        <v>33</v>
      </c>
      <c r="D174" s="56" t="s">
        <v>1572</v>
      </c>
      <c r="E174" s="57" t="n">
        <v>1305</v>
      </c>
      <c r="F174" s="57" t="n">
        <v>1901</v>
      </c>
      <c r="G174" s="58" t="s">
        <v>4027</v>
      </c>
      <c r="H174" s="61" t="n">
        <v>37012</v>
      </c>
      <c r="I174" s="5" t="n">
        <f aca="false">VLOOKUP(A174,'US GAS Rankings'!$C$6:$H$232,6,FALSE())</f>
        <v>153</v>
      </c>
      <c r="K174" s="5" t="str">
        <f aca="false">A174&amp;B174</f>
        <v>Kaztex Energy Management Inc.96058497</v>
      </c>
      <c r="L174" s="5" t="str">
        <f aca="false">D174</f>
        <v>Enron North America Corp.</v>
      </c>
    </row>
    <row r="175" customFormat="false" ht="12.75" hidden="false" customHeight="false" outlineLevel="0" collapsed="false">
      <c r="A175" s="56" t="s">
        <v>247</v>
      </c>
      <c r="B175" s="57" t="n">
        <v>96058499</v>
      </c>
      <c r="C175" s="56" t="s">
        <v>33</v>
      </c>
      <c r="D175" s="56" t="s">
        <v>1572</v>
      </c>
      <c r="E175" s="57" t="n">
        <v>1305</v>
      </c>
      <c r="F175" s="57" t="n">
        <v>1901</v>
      </c>
      <c r="G175" s="58" t="s">
        <v>4027</v>
      </c>
      <c r="H175" s="61" t="n">
        <v>37012</v>
      </c>
      <c r="I175" s="5" t="n">
        <f aca="false">VLOOKUP(A175,'US GAS Rankings'!$C$6:$H$232,6,FALSE())</f>
        <v>153</v>
      </c>
      <c r="K175" s="5" t="str">
        <f aca="false">A175&amp;B175</f>
        <v>Kaztex Energy Management Inc.96058499</v>
      </c>
      <c r="L175" s="5" t="str">
        <f aca="false">D175</f>
        <v>Enron North America Corp.</v>
      </c>
    </row>
    <row r="176" customFormat="false" ht="12.75" hidden="false" customHeight="false" outlineLevel="0" collapsed="false">
      <c r="A176" s="56" t="s">
        <v>247</v>
      </c>
      <c r="B176" s="57" t="n">
        <v>96058501</v>
      </c>
      <c r="C176" s="56" t="s">
        <v>33</v>
      </c>
      <c r="D176" s="56" t="s">
        <v>1572</v>
      </c>
      <c r="E176" s="57" t="n">
        <v>1305</v>
      </c>
      <c r="F176" s="57" t="n">
        <v>1901</v>
      </c>
      <c r="G176" s="58" t="s">
        <v>4027</v>
      </c>
      <c r="H176" s="61" t="n">
        <v>37012</v>
      </c>
      <c r="I176" s="5" t="n">
        <f aca="false">VLOOKUP(A176,'US GAS Rankings'!$C$6:$H$232,6,FALSE())</f>
        <v>153</v>
      </c>
      <c r="K176" s="5" t="str">
        <f aca="false">A176&amp;B176</f>
        <v>Kaztex Energy Management Inc.96058501</v>
      </c>
      <c r="L176" s="5" t="str">
        <f aca="false">D176</f>
        <v>Enron North America Corp.</v>
      </c>
    </row>
    <row r="177" customFormat="false" ht="12.75" hidden="false" customHeight="false" outlineLevel="0" collapsed="false">
      <c r="A177" s="56" t="s">
        <v>247</v>
      </c>
      <c r="B177" s="57" t="n">
        <v>96062237</v>
      </c>
      <c r="C177" s="56" t="s">
        <v>33</v>
      </c>
      <c r="D177" s="56" t="s">
        <v>1572</v>
      </c>
      <c r="E177" s="57" t="n">
        <v>1305</v>
      </c>
      <c r="F177" s="57" t="n">
        <v>1901</v>
      </c>
      <c r="G177" s="58" t="s">
        <v>4027</v>
      </c>
      <c r="H177" s="61" t="n">
        <v>37073</v>
      </c>
      <c r="I177" s="5" t="n">
        <f aca="false">VLOOKUP(A177,'US GAS Rankings'!$C$6:$H$232,6,FALSE())</f>
        <v>153</v>
      </c>
      <c r="K177" s="5" t="str">
        <f aca="false">A177&amp;B177</f>
        <v>Kaztex Energy Management Inc.96062237</v>
      </c>
      <c r="L177" s="5" t="str">
        <f aca="false">D177</f>
        <v>Enron North America Corp.</v>
      </c>
    </row>
    <row r="178" customFormat="false" ht="12.75" hidden="false" customHeight="false" outlineLevel="0" collapsed="false">
      <c r="A178" s="56" t="s">
        <v>247</v>
      </c>
      <c r="B178" s="57" t="n">
        <v>96062239</v>
      </c>
      <c r="C178" s="56" t="s">
        <v>33</v>
      </c>
      <c r="D178" s="56" t="s">
        <v>1572</v>
      </c>
      <c r="E178" s="57" t="n">
        <v>1305</v>
      </c>
      <c r="F178" s="57" t="n">
        <v>1901</v>
      </c>
      <c r="G178" s="58" t="s">
        <v>4027</v>
      </c>
      <c r="H178" s="61" t="n">
        <v>37073</v>
      </c>
      <c r="I178" s="5" t="n">
        <f aca="false">VLOOKUP(A178,'US GAS Rankings'!$C$6:$H$232,6,FALSE())</f>
        <v>153</v>
      </c>
      <c r="K178" s="5" t="str">
        <f aca="false">A178&amp;B178</f>
        <v>Kaztex Energy Management Inc.96062239</v>
      </c>
      <c r="L178" s="5" t="str">
        <f aca="false">D178</f>
        <v>Enron North America Corp.</v>
      </c>
    </row>
    <row r="179" customFormat="false" ht="12.75" hidden="false" customHeight="false" outlineLevel="0" collapsed="false">
      <c r="A179" s="56" t="s">
        <v>247</v>
      </c>
      <c r="B179" s="57" t="n">
        <v>96062241</v>
      </c>
      <c r="C179" s="56" t="s">
        <v>33</v>
      </c>
      <c r="D179" s="56" t="s">
        <v>1572</v>
      </c>
      <c r="E179" s="57" t="n">
        <v>1305</v>
      </c>
      <c r="F179" s="57" t="n">
        <v>1901</v>
      </c>
      <c r="G179" s="58" t="s">
        <v>4027</v>
      </c>
      <c r="H179" s="61" t="n">
        <v>37073</v>
      </c>
      <c r="I179" s="5" t="n">
        <f aca="false">VLOOKUP(A179,'US GAS Rankings'!$C$6:$H$232,6,FALSE())</f>
        <v>153</v>
      </c>
      <c r="K179" s="5" t="str">
        <f aca="false">A179&amp;B179</f>
        <v>Kaztex Energy Management Inc.96062241</v>
      </c>
      <c r="L179" s="5" t="str">
        <f aca="false">D179</f>
        <v>Enron North America Corp.</v>
      </c>
    </row>
    <row r="180" customFormat="false" ht="12.75" hidden="false" customHeight="false" outlineLevel="0" collapsed="false">
      <c r="A180" s="56" t="s">
        <v>247</v>
      </c>
      <c r="B180" s="57" t="n">
        <v>96062244</v>
      </c>
      <c r="C180" s="56" t="s">
        <v>33</v>
      </c>
      <c r="D180" s="56" t="s">
        <v>1572</v>
      </c>
      <c r="E180" s="57" t="n">
        <v>1305</v>
      </c>
      <c r="F180" s="57" t="n">
        <v>1901</v>
      </c>
      <c r="G180" s="58" t="s">
        <v>4027</v>
      </c>
      <c r="H180" s="61" t="n">
        <v>37196</v>
      </c>
      <c r="I180" s="5" t="n">
        <f aca="false">VLOOKUP(A180,'US GAS Rankings'!$C$6:$H$232,6,FALSE())</f>
        <v>153</v>
      </c>
      <c r="K180" s="5" t="str">
        <f aca="false">A180&amp;B180</f>
        <v>Kaztex Energy Management Inc.96062244</v>
      </c>
      <c r="L180" s="5" t="str">
        <f aca="false">D180</f>
        <v>Enron North America Corp.</v>
      </c>
    </row>
    <row r="181" customFormat="false" ht="12.75" hidden="false" customHeight="false" outlineLevel="0" collapsed="false">
      <c r="A181" s="56" t="s">
        <v>184</v>
      </c>
      <c r="B181" s="57" t="n">
        <v>96007328</v>
      </c>
      <c r="C181" s="56" t="s">
        <v>29</v>
      </c>
      <c r="D181" s="56" t="s">
        <v>4034</v>
      </c>
      <c r="E181" s="57" t="n">
        <v>947</v>
      </c>
      <c r="F181" s="57" t="n">
        <v>2094</v>
      </c>
      <c r="G181" s="58" t="s">
        <v>4024</v>
      </c>
      <c r="H181" s="61" t="n">
        <v>35551</v>
      </c>
      <c r="I181" s="5" t="n">
        <f aca="false">VLOOKUP(A181,'US GAS Rankings'!$C$6:$H$232,6,FALSE())</f>
        <v>97</v>
      </c>
      <c r="K181" s="5" t="str">
        <f aca="false">A181&amp;B181</f>
        <v>Marathon Oil Company96007328</v>
      </c>
      <c r="L181" s="5" t="str">
        <f aca="false">D181</f>
        <v>Citrus Trading Corp.</v>
      </c>
    </row>
    <row r="182" customFormat="false" ht="12.75" hidden="false" customHeight="false" outlineLevel="0" collapsed="false">
      <c r="A182" s="56" t="s">
        <v>184</v>
      </c>
      <c r="B182" s="57" t="n">
        <v>96054437</v>
      </c>
      <c r="C182" s="56" t="s">
        <v>28</v>
      </c>
      <c r="D182" s="56" t="s">
        <v>4031</v>
      </c>
      <c r="E182" s="57" t="n">
        <v>80670</v>
      </c>
      <c r="F182" s="57" t="n">
        <v>2094</v>
      </c>
      <c r="G182" s="58" t="s">
        <v>4024</v>
      </c>
      <c r="H182" s="61" t="n">
        <v>36861</v>
      </c>
      <c r="I182" s="5" t="n">
        <f aca="false">VLOOKUP(A182,'US GAS Rankings'!$C$6:$H$232,6,FALSE())</f>
        <v>97</v>
      </c>
      <c r="K182" s="5" t="str">
        <f aca="false">A182&amp;B182</f>
        <v>Marathon Oil Company96054437</v>
      </c>
      <c r="L182" s="5" t="str">
        <f aca="false">D182</f>
        <v>enovate, L.L.C.</v>
      </c>
    </row>
    <row r="183" customFormat="false" ht="12.75" hidden="false" customHeight="false" outlineLevel="0" collapsed="false">
      <c r="A183" s="56" t="s">
        <v>184</v>
      </c>
      <c r="B183" s="57" t="n">
        <v>96056620</v>
      </c>
      <c r="C183" s="56" t="s">
        <v>29</v>
      </c>
      <c r="D183" s="56" t="s">
        <v>4031</v>
      </c>
      <c r="E183" s="57" t="n">
        <v>80670</v>
      </c>
      <c r="F183" s="57" t="n">
        <v>2094</v>
      </c>
      <c r="G183" s="58" t="s">
        <v>4024</v>
      </c>
      <c r="H183" s="61" t="n">
        <v>36892</v>
      </c>
      <c r="I183" s="5" t="n">
        <f aca="false">VLOOKUP(A183,'US GAS Rankings'!$C$6:$H$232,6,FALSE())</f>
        <v>97</v>
      </c>
      <c r="K183" s="5" t="str">
        <f aca="false">A183&amp;B183</f>
        <v>Marathon Oil Company96056620</v>
      </c>
      <c r="L183" s="5" t="str">
        <f aca="false">D183</f>
        <v>enovate, L.L.C.</v>
      </c>
    </row>
    <row r="184" customFormat="false" ht="12.75" hidden="false" customHeight="false" outlineLevel="0" collapsed="false">
      <c r="A184" s="56" t="s">
        <v>184</v>
      </c>
      <c r="B184" s="57" t="n">
        <v>96003030</v>
      </c>
      <c r="C184" s="56" t="s">
        <v>56</v>
      </c>
      <c r="D184" s="56" t="s">
        <v>1572</v>
      </c>
      <c r="E184" s="57" t="n">
        <v>1305</v>
      </c>
      <c r="F184" s="57" t="n">
        <v>2094</v>
      </c>
      <c r="G184" s="58" t="s">
        <v>4027</v>
      </c>
      <c r="H184" s="61" t="n">
        <v>34700</v>
      </c>
      <c r="I184" s="5" t="n">
        <f aca="false">VLOOKUP(A184,'US GAS Rankings'!$C$6:$H$232,6,FALSE())</f>
        <v>97</v>
      </c>
      <c r="K184" s="5" t="str">
        <f aca="false">A184&amp;B184</f>
        <v>Marathon Oil Company96003030</v>
      </c>
      <c r="L184" s="5" t="str">
        <f aca="false">D184</f>
        <v>Enron North America Corp.</v>
      </c>
    </row>
    <row r="185" customFormat="false" ht="12.75" hidden="false" customHeight="false" outlineLevel="0" collapsed="false">
      <c r="A185" s="56" t="s">
        <v>184</v>
      </c>
      <c r="B185" s="57" t="n">
        <v>96004069</v>
      </c>
      <c r="C185" s="56" t="s">
        <v>185</v>
      </c>
      <c r="D185" s="56" t="s">
        <v>1572</v>
      </c>
      <c r="E185" s="57" t="n">
        <v>1305</v>
      </c>
      <c r="F185" s="57" t="n">
        <v>2094</v>
      </c>
      <c r="G185" s="58" t="s">
        <v>4027</v>
      </c>
      <c r="H185" s="61" t="n">
        <v>35431</v>
      </c>
      <c r="I185" s="5" t="n">
        <f aca="false">VLOOKUP(A185,'US GAS Rankings'!$C$6:$H$232,6,FALSE())</f>
        <v>97</v>
      </c>
      <c r="K185" s="5" t="str">
        <f aca="false">A185&amp;B185</f>
        <v>Marathon Oil Company96004069</v>
      </c>
      <c r="L185" s="5" t="str">
        <f aca="false">D185</f>
        <v>Enron North America Corp.</v>
      </c>
    </row>
    <row r="186" customFormat="false" ht="12.75" hidden="false" customHeight="false" outlineLevel="0" collapsed="false">
      <c r="A186" s="56" t="s">
        <v>184</v>
      </c>
      <c r="B186" s="57" t="n">
        <v>96019031</v>
      </c>
      <c r="C186" s="56" t="s">
        <v>36</v>
      </c>
      <c r="D186" s="56" t="s">
        <v>1572</v>
      </c>
      <c r="E186" s="57" t="n">
        <v>1305</v>
      </c>
      <c r="F186" s="57" t="n">
        <v>2094</v>
      </c>
      <c r="G186" s="58" t="s">
        <v>4033</v>
      </c>
      <c r="H186" s="61" t="n">
        <v>36161</v>
      </c>
      <c r="I186" s="5" t="n">
        <f aca="false">VLOOKUP(A186,'US GAS Rankings'!$C$6:$H$232,6,FALSE())</f>
        <v>97</v>
      </c>
      <c r="K186" s="5" t="str">
        <f aca="false">A186&amp;B186</f>
        <v>Marathon Oil Company96019031</v>
      </c>
      <c r="L186" s="5" t="str">
        <f aca="false">D186</f>
        <v>Enron North America Corp.</v>
      </c>
    </row>
    <row r="187" customFormat="false" ht="12.75" hidden="false" customHeight="false" outlineLevel="0" collapsed="false">
      <c r="A187" s="56" t="s">
        <v>184</v>
      </c>
      <c r="B187" s="57" t="n">
        <v>96020734</v>
      </c>
      <c r="C187" s="56" t="s">
        <v>32</v>
      </c>
      <c r="D187" s="56" t="s">
        <v>1572</v>
      </c>
      <c r="E187" s="57" t="n">
        <v>1305</v>
      </c>
      <c r="F187" s="57" t="n">
        <v>2094</v>
      </c>
      <c r="G187" s="58" t="s">
        <v>4027</v>
      </c>
      <c r="H187" s="61" t="n">
        <v>37257</v>
      </c>
      <c r="I187" s="5" t="n">
        <f aca="false">VLOOKUP(A187,'US GAS Rankings'!$C$6:$H$232,6,FALSE())</f>
        <v>97</v>
      </c>
      <c r="K187" s="5" t="str">
        <f aca="false">A187&amp;B187</f>
        <v>Marathon Oil Company96020734</v>
      </c>
      <c r="L187" s="5" t="str">
        <f aca="false">D187</f>
        <v>Enron North America Corp.</v>
      </c>
    </row>
    <row r="188" customFormat="false" ht="12.75" hidden="false" customHeight="false" outlineLevel="0" collapsed="false">
      <c r="A188" s="56" t="s">
        <v>184</v>
      </c>
      <c r="B188" s="57" t="n">
        <v>96028944</v>
      </c>
      <c r="C188" s="56" t="s">
        <v>34</v>
      </c>
      <c r="D188" s="56" t="s">
        <v>1572</v>
      </c>
      <c r="E188" s="57" t="n">
        <v>1305</v>
      </c>
      <c r="F188" s="57" t="n">
        <v>2094</v>
      </c>
      <c r="G188" s="58" t="s">
        <v>4023</v>
      </c>
      <c r="H188" s="61" t="n">
        <v>36373</v>
      </c>
      <c r="I188" s="5" t="n">
        <f aca="false">VLOOKUP(A188,'US GAS Rankings'!$C$6:$H$232,6,FALSE())</f>
        <v>97</v>
      </c>
      <c r="K188" s="5" t="str">
        <f aca="false">A188&amp;B188</f>
        <v>Marathon Oil Company96028944</v>
      </c>
      <c r="L188" s="5" t="str">
        <f aca="false">D188</f>
        <v>Enron North America Corp.</v>
      </c>
    </row>
    <row r="189" customFormat="false" ht="12.75" hidden="false" customHeight="false" outlineLevel="0" collapsed="false">
      <c r="A189" s="56" t="s">
        <v>184</v>
      </c>
      <c r="B189" s="57" t="n">
        <v>96081542</v>
      </c>
      <c r="C189" s="56" t="s">
        <v>38</v>
      </c>
      <c r="D189" s="56" t="s">
        <v>1572</v>
      </c>
      <c r="E189" s="57" t="n">
        <v>1305</v>
      </c>
      <c r="F189" s="57" t="n">
        <v>2094</v>
      </c>
      <c r="G189" s="58" t="s">
        <v>4024</v>
      </c>
      <c r="H189" s="61" t="n">
        <v>37196</v>
      </c>
      <c r="I189" s="5" t="n">
        <f aca="false">VLOOKUP(A189,'US GAS Rankings'!$C$6:$H$232,6,FALSE())</f>
        <v>97</v>
      </c>
      <c r="K189" s="5" t="str">
        <f aca="false">A189&amp;B189</f>
        <v>Marathon Oil Company96081542</v>
      </c>
      <c r="L189" s="5" t="str">
        <f aca="false">D189</f>
        <v>Enron North America Corp.</v>
      </c>
    </row>
    <row r="190" customFormat="false" ht="12.75" hidden="false" customHeight="false" outlineLevel="0" collapsed="false">
      <c r="A190" s="56" t="s">
        <v>336</v>
      </c>
      <c r="B190" s="57" t="n">
        <v>96002461</v>
      </c>
      <c r="C190" s="56" t="s">
        <v>28</v>
      </c>
      <c r="D190" s="56" t="s">
        <v>1572</v>
      </c>
      <c r="E190" s="57" t="n">
        <v>1305</v>
      </c>
      <c r="F190" s="57" t="n">
        <v>2160</v>
      </c>
      <c r="G190" s="58" t="s">
        <v>4027</v>
      </c>
      <c r="H190" s="61" t="n">
        <v>35156</v>
      </c>
      <c r="I190" s="5" t="n">
        <f aca="false">VLOOKUP(A190,'US GAS Rankings'!$C$6:$H$232,6,FALSE())</f>
        <v>226</v>
      </c>
      <c r="K190" s="5" t="str">
        <f aca="false">A190&amp;B190</f>
        <v>Metropolitan Utilities District96002461</v>
      </c>
      <c r="L190" s="5" t="str">
        <f aca="false">D190</f>
        <v>Enron North America Corp.</v>
      </c>
    </row>
    <row r="191" customFormat="false" ht="12.75" hidden="false" customHeight="false" outlineLevel="0" collapsed="false">
      <c r="A191" s="56" t="s">
        <v>336</v>
      </c>
      <c r="B191" s="57" t="n">
        <v>96002877</v>
      </c>
      <c r="C191" s="56" t="s">
        <v>29</v>
      </c>
      <c r="D191" s="56" t="s">
        <v>1572</v>
      </c>
      <c r="E191" s="57" t="n">
        <v>1305</v>
      </c>
      <c r="F191" s="57" t="n">
        <v>2160</v>
      </c>
      <c r="G191" s="58" t="s">
        <v>4027</v>
      </c>
      <c r="H191" s="61" t="n">
        <v>35156</v>
      </c>
      <c r="I191" s="5" t="n">
        <f aca="false">VLOOKUP(A191,'US GAS Rankings'!$C$6:$H$232,6,FALSE())</f>
        <v>226</v>
      </c>
      <c r="K191" s="5" t="str">
        <f aca="false">A191&amp;B191</f>
        <v>Metropolitan Utilities District96002877</v>
      </c>
      <c r="L191" s="5" t="str">
        <f aca="false">D191</f>
        <v>Enron North America Corp.</v>
      </c>
    </row>
    <row r="192" customFormat="false" ht="12.75" hidden="false" customHeight="false" outlineLevel="0" collapsed="false">
      <c r="A192" s="56" t="s">
        <v>336</v>
      </c>
      <c r="B192" s="57" t="n">
        <v>96041229</v>
      </c>
      <c r="C192" s="56" t="s">
        <v>70</v>
      </c>
      <c r="D192" s="56" t="s">
        <v>1572</v>
      </c>
      <c r="E192" s="57" t="n">
        <v>1305</v>
      </c>
      <c r="F192" s="57" t="n">
        <v>2160</v>
      </c>
      <c r="G192" s="58" t="s">
        <v>4024</v>
      </c>
      <c r="H192" s="61" t="n">
        <v>36678</v>
      </c>
      <c r="I192" s="5" t="n">
        <f aca="false">VLOOKUP(A192,'US GAS Rankings'!$C$6:$H$232,6,FALSE())</f>
        <v>226</v>
      </c>
      <c r="K192" s="5" t="str">
        <f aca="false">A192&amp;B192</f>
        <v>Metropolitan Utilities District96041229</v>
      </c>
      <c r="L192" s="5" t="str">
        <f aca="false">D192</f>
        <v>Enron North America Corp.</v>
      </c>
    </row>
    <row r="193" customFormat="false" ht="12.75" hidden="false" customHeight="false" outlineLevel="0" collapsed="false">
      <c r="A193" s="56" t="s">
        <v>336</v>
      </c>
      <c r="B193" s="57" t="n">
        <v>96062421</v>
      </c>
      <c r="C193" s="56" t="s">
        <v>33</v>
      </c>
      <c r="D193" s="56" t="s">
        <v>1572</v>
      </c>
      <c r="E193" s="57" t="n">
        <v>1305</v>
      </c>
      <c r="F193" s="57" t="n">
        <v>2160</v>
      </c>
      <c r="G193" s="58" t="s">
        <v>4027</v>
      </c>
      <c r="H193" s="61" t="n">
        <v>37196</v>
      </c>
      <c r="I193" s="5" t="n">
        <f aca="false">VLOOKUP(A193,'US GAS Rankings'!$C$6:$H$232,6,FALSE())</f>
        <v>226</v>
      </c>
      <c r="K193" s="5" t="str">
        <f aca="false">A193&amp;B193</f>
        <v>Metropolitan Utilities District96062421</v>
      </c>
      <c r="L193" s="5" t="str">
        <f aca="false">D193</f>
        <v>Enron North America Corp.</v>
      </c>
    </row>
    <row r="194" customFormat="false" ht="12.75" hidden="false" customHeight="false" outlineLevel="0" collapsed="false">
      <c r="A194" s="56" t="s">
        <v>336</v>
      </c>
      <c r="B194" s="57" t="n">
        <v>96096099</v>
      </c>
      <c r="C194" s="56" t="s">
        <v>47</v>
      </c>
      <c r="D194" s="56" t="s">
        <v>1572</v>
      </c>
      <c r="E194" s="57" t="n">
        <v>1305</v>
      </c>
      <c r="F194" s="57" t="n">
        <v>2160</v>
      </c>
      <c r="G194" s="58" t="s">
        <v>4023</v>
      </c>
      <c r="H194" s="61" t="n">
        <v>37073</v>
      </c>
      <c r="I194" s="5" t="n">
        <f aca="false">VLOOKUP(A194,'US GAS Rankings'!$C$6:$H$232,6,FALSE())</f>
        <v>226</v>
      </c>
      <c r="K194" s="5" t="str">
        <f aca="false">A194&amp;B194</f>
        <v>Metropolitan Utilities District96096099</v>
      </c>
      <c r="L194" s="5" t="str">
        <f aca="false">D194</f>
        <v>Enron North America Corp.</v>
      </c>
    </row>
    <row r="195" customFormat="false" ht="12.75" hidden="false" customHeight="false" outlineLevel="0" collapsed="false">
      <c r="A195" s="56" t="s">
        <v>219</v>
      </c>
      <c r="B195" s="57" t="n">
        <v>96040625</v>
      </c>
      <c r="C195" s="56" t="s">
        <v>29</v>
      </c>
      <c r="D195" s="56" t="s">
        <v>1572</v>
      </c>
      <c r="E195" s="57" t="n">
        <v>1305</v>
      </c>
      <c r="F195" s="57" t="n">
        <v>2162</v>
      </c>
      <c r="G195" s="58" t="s">
        <v>4027</v>
      </c>
      <c r="H195" s="61" t="n">
        <v>36647</v>
      </c>
      <c r="I195" s="5" t="n">
        <f aca="false">VLOOKUP(A195,'US GAS Rankings'!$C$6:$H$232,6,FALSE())</f>
        <v>129</v>
      </c>
      <c r="K195" s="5" t="str">
        <f aca="false">A195&amp;B195</f>
        <v>Miami Valley Resources Inc.96040625</v>
      </c>
      <c r="L195" s="5" t="str">
        <f aca="false">D195</f>
        <v>Enron North America Corp.</v>
      </c>
    </row>
    <row r="196" customFormat="false" ht="12.75" hidden="false" customHeight="false" outlineLevel="0" collapsed="false">
      <c r="A196" s="56" t="s">
        <v>219</v>
      </c>
      <c r="B196" s="57" t="n">
        <v>96041537</v>
      </c>
      <c r="C196" s="56" t="s">
        <v>47</v>
      </c>
      <c r="D196" s="56" t="s">
        <v>1572</v>
      </c>
      <c r="E196" s="57" t="n">
        <v>1305</v>
      </c>
      <c r="F196" s="57" t="n">
        <v>2162</v>
      </c>
      <c r="G196" s="58" t="s">
        <v>4023</v>
      </c>
      <c r="H196" s="61" t="n">
        <v>36620</v>
      </c>
      <c r="I196" s="5" t="n">
        <f aca="false">VLOOKUP(A196,'US GAS Rankings'!$C$6:$H$232,6,FALSE())</f>
        <v>129</v>
      </c>
      <c r="K196" s="5" t="str">
        <f aca="false">A196&amp;B196</f>
        <v>Miami Valley Resources Inc.96041537</v>
      </c>
      <c r="L196" s="5" t="str">
        <f aca="false">D196</f>
        <v>Enron North America Corp.</v>
      </c>
    </row>
    <row r="197" customFormat="false" ht="12.75" hidden="false" customHeight="false" outlineLevel="0" collapsed="false">
      <c r="A197" s="56" t="s">
        <v>219</v>
      </c>
      <c r="B197" s="57" t="n">
        <v>96043176</v>
      </c>
      <c r="C197" s="56" t="s">
        <v>28</v>
      </c>
      <c r="D197" s="56" t="s">
        <v>1572</v>
      </c>
      <c r="E197" s="57" t="n">
        <v>1305</v>
      </c>
      <c r="F197" s="57" t="n">
        <v>2162</v>
      </c>
      <c r="G197" s="58" t="s">
        <v>4027</v>
      </c>
      <c r="H197" s="61" t="n">
        <v>36678</v>
      </c>
      <c r="I197" s="5" t="n">
        <f aca="false">VLOOKUP(A197,'US GAS Rankings'!$C$6:$H$232,6,FALSE())</f>
        <v>129</v>
      </c>
      <c r="K197" s="5" t="str">
        <f aca="false">A197&amp;B197</f>
        <v>Miami Valley Resources Inc.96043176</v>
      </c>
      <c r="L197" s="5" t="str">
        <f aca="false">D197</f>
        <v>Enron North America Corp.</v>
      </c>
    </row>
    <row r="198" customFormat="false" ht="12.75" hidden="false" customHeight="false" outlineLevel="0" collapsed="false">
      <c r="A198" s="56" t="s">
        <v>241</v>
      </c>
      <c r="B198" s="57" t="n">
        <v>96001005</v>
      </c>
      <c r="C198" s="56" t="s">
        <v>47</v>
      </c>
      <c r="D198" s="56" t="s">
        <v>1572</v>
      </c>
      <c r="E198" s="57" t="n">
        <v>1305</v>
      </c>
      <c r="F198" s="57" t="n">
        <v>2181</v>
      </c>
      <c r="G198" s="58" t="s">
        <v>4023</v>
      </c>
      <c r="H198" s="61" t="n">
        <v>34362</v>
      </c>
      <c r="I198" s="5" t="n">
        <f aca="false">VLOOKUP(A198,'US GAS Rankings'!$C$6:$H$232,6,FALSE())</f>
        <v>149</v>
      </c>
      <c r="K198" s="5" t="str">
        <f aca="false">A198&amp;B198</f>
        <v>Midland Cogeneration Venture Limited Partnership96001005</v>
      </c>
      <c r="L198" s="5" t="str">
        <f aca="false">D198</f>
        <v>Enron North America Corp.</v>
      </c>
    </row>
    <row r="199" customFormat="false" ht="12.75" hidden="false" customHeight="false" outlineLevel="0" collapsed="false">
      <c r="A199" s="56" t="s">
        <v>241</v>
      </c>
      <c r="B199" s="57" t="n">
        <v>96001017</v>
      </c>
      <c r="C199" s="56" t="s">
        <v>188</v>
      </c>
      <c r="D199" s="56" t="s">
        <v>1572</v>
      </c>
      <c r="E199" s="57" t="n">
        <v>1305</v>
      </c>
      <c r="F199" s="57" t="n">
        <v>2181</v>
      </c>
      <c r="G199" s="58" t="s">
        <v>4023</v>
      </c>
      <c r="H199" s="61" t="n">
        <v>33117</v>
      </c>
      <c r="I199" s="5" t="n">
        <f aca="false">VLOOKUP(A199,'US GAS Rankings'!$C$6:$H$232,6,FALSE())</f>
        <v>149</v>
      </c>
      <c r="K199" s="5" t="str">
        <f aca="false">A199&amp;B199</f>
        <v>Midland Cogeneration Venture Limited Partnership96001017</v>
      </c>
      <c r="L199" s="5" t="str">
        <f aca="false">D199</f>
        <v>Enron North America Corp.</v>
      </c>
    </row>
    <row r="200" customFormat="false" ht="12.75" hidden="false" customHeight="false" outlineLevel="0" collapsed="false">
      <c r="A200" s="56" t="s">
        <v>241</v>
      </c>
      <c r="B200" s="57" t="n">
        <v>96001636</v>
      </c>
      <c r="C200" s="56" t="s">
        <v>188</v>
      </c>
      <c r="D200" s="56" t="s">
        <v>1572</v>
      </c>
      <c r="E200" s="57" t="n">
        <v>1305</v>
      </c>
      <c r="F200" s="57" t="n">
        <v>2181</v>
      </c>
      <c r="G200" s="58" t="s">
        <v>4023</v>
      </c>
      <c r="H200" s="61" t="n">
        <v>35217</v>
      </c>
      <c r="I200" s="5" t="n">
        <f aca="false">VLOOKUP(A200,'US GAS Rankings'!$C$6:$H$232,6,FALSE())</f>
        <v>149</v>
      </c>
      <c r="K200" s="5" t="str">
        <f aca="false">A200&amp;B200</f>
        <v>Midland Cogeneration Venture Limited Partnership96001636</v>
      </c>
      <c r="L200" s="5" t="str">
        <f aca="false">D200</f>
        <v>Enron North America Corp.</v>
      </c>
    </row>
    <row r="201" customFormat="false" ht="12.75" hidden="false" customHeight="false" outlineLevel="0" collapsed="false">
      <c r="A201" s="56" t="s">
        <v>241</v>
      </c>
      <c r="B201" s="57" t="n">
        <v>96052899</v>
      </c>
      <c r="C201" s="56" t="s">
        <v>34</v>
      </c>
      <c r="D201" s="56" t="s">
        <v>1572</v>
      </c>
      <c r="E201" s="57" t="n">
        <v>1305</v>
      </c>
      <c r="F201" s="57" t="n">
        <v>2181</v>
      </c>
      <c r="G201" s="58" t="s">
        <v>4023</v>
      </c>
      <c r="H201" s="61" t="n">
        <v>36800</v>
      </c>
      <c r="I201" s="5" t="n">
        <f aca="false">VLOOKUP(A201,'US GAS Rankings'!$C$6:$H$232,6,FALSE())</f>
        <v>149</v>
      </c>
      <c r="K201" s="5" t="str">
        <f aca="false">A201&amp;B201</f>
        <v>Midland Cogeneration Venture Limited Partnership96052899</v>
      </c>
      <c r="L201" s="5" t="str">
        <f aca="false">D201</f>
        <v>Enron North America Corp.</v>
      </c>
    </row>
    <row r="202" customFormat="false" ht="12.75" hidden="false" customHeight="false" outlineLevel="0" collapsed="false">
      <c r="A202" s="56" t="s">
        <v>284</v>
      </c>
      <c r="B202" s="57" t="n">
        <v>96000960</v>
      </c>
      <c r="C202" s="56" t="s">
        <v>188</v>
      </c>
      <c r="D202" s="56" t="s">
        <v>1572</v>
      </c>
      <c r="E202" s="57" t="n">
        <v>1305</v>
      </c>
      <c r="F202" s="57" t="n">
        <v>2289</v>
      </c>
      <c r="G202" s="58" t="s">
        <v>4026</v>
      </c>
      <c r="H202" s="61" t="n">
        <v>34335</v>
      </c>
      <c r="I202" s="5" t="n">
        <f aca="false">VLOOKUP(A202,'US GAS Rankings'!$C$6:$H$232,6,FALSE())</f>
        <v>185</v>
      </c>
      <c r="K202" s="5" t="str">
        <f aca="false">A202&amp;B202</f>
        <v>National Fuel Gas Distribution Corporation96000960</v>
      </c>
      <c r="L202" s="5" t="str">
        <f aca="false">D202</f>
        <v>Enron North America Corp.</v>
      </c>
    </row>
    <row r="203" customFormat="false" ht="12.75" hidden="false" customHeight="false" outlineLevel="0" collapsed="false">
      <c r="A203" s="56" t="s">
        <v>284</v>
      </c>
      <c r="B203" s="57" t="n">
        <v>96000967</v>
      </c>
      <c r="C203" s="56" t="s">
        <v>188</v>
      </c>
      <c r="D203" s="56" t="s">
        <v>1572</v>
      </c>
      <c r="E203" s="57" t="n">
        <v>1305</v>
      </c>
      <c r="F203" s="57" t="n">
        <v>2289</v>
      </c>
      <c r="G203" s="58" t="s">
        <v>4026</v>
      </c>
      <c r="H203" s="61" t="n">
        <v>33970</v>
      </c>
      <c r="I203" s="5" t="n">
        <f aca="false">VLOOKUP(A203,'US GAS Rankings'!$C$6:$H$232,6,FALSE())</f>
        <v>185</v>
      </c>
      <c r="K203" s="5" t="str">
        <f aca="false">A203&amp;B203</f>
        <v>National Fuel Gas Distribution Corporation96000967</v>
      </c>
      <c r="L203" s="5" t="str">
        <f aca="false">D203</f>
        <v>Enron North America Corp.</v>
      </c>
    </row>
    <row r="204" customFormat="false" ht="12.75" hidden="false" customHeight="false" outlineLevel="0" collapsed="false">
      <c r="A204" s="56" t="s">
        <v>284</v>
      </c>
      <c r="B204" s="57" t="n">
        <v>96020037</v>
      </c>
      <c r="C204" s="56" t="s">
        <v>34</v>
      </c>
      <c r="D204" s="56" t="s">
        <v>1572</v>
      </c>
      <c r="E204" s="57" t="n">
        <v>1305</v>
      </c>
      <c r="F204" s="57" t="n">
        <v>2289</v>
      </c>
      <c r="G204" s="58" t="s">
        <v>4023</v>
      </c>
      <c r="H204" s="61" t="n">
        <v>36161</v>
      </c>
      <c r="I204" s="5" t="n">
        <f aca="false">VLOOKUP(A204,'US GAS Rankings'!$C$6:$H$232,6,FALSE())</f>
        <v>185</v>
      </c>
      <c r="K204" s="5" t="str">
        <f aca="false">A204&amp;B204</f>
        <v>National Fuel Gas Distribution Corporation96020037</v>
      </c>
      <c r="L204" s="5" t="str">
        <f aca="false">D204</f>
        <v>Enron North America Corp.</v>
      </c>
    </row>
    <row r="205" customFormat="false" ht="12.75" hidden="false" customHeight="false" outlineLevel="0" collapsed="false">
      <c r="A205" s="56" t="s">
        <v>207</v>
      </c>
      <c r="B205" s="57" t="n">
        <v>96036748</v>
      </c>
      <c r="C205" s="56" t="s">
        <v>34</v>
      </c>
      <c r="D205" s="56" t="s">
        <v>1572</v>
      </c>
      <c r="E205" s="57" t="n">
        <v>1305</v>
      </c>
      <c r="F205" s="57" t="n">
        <v>2331</v>
      </c>
      <c r="G205" s="58" t="s">
        <v>4023</v>
      </c>
      <c r="H205" s="61" t="n">
        <v>36586</v>
      </c>
      <c r="I205" s="5" t="n">
        <f aca="false">VLOOKUP(A205,'US GAS Rankings'!$C$6:$H$232,6,FALSE())</f>
        <v>117</v>
      </c>
      <c r="K205" s="5" t="str">
        <f aca="false">A205&amp;B205</f>
        <v>New Jersey Natural Gas Company96036748</v>
      </c>
      <c r="L205" s="5" t="str">
        <f aca="false">D205</f>
        <v>Enron North America Corp.</v>
      </c>
    </row>
    <row r="206" customFormat="false" ht="12.75" hidden="false" customHeight="false" outlineLevel="0" collapsed="false">
      <c r="A206" s="56" t="s">
        <v>214</v>
      </c>
      <c r="B206" s="57" t="n">
        <v>96004652</v>
      </c>
      <c r="C206" s="56" t="s">
        <v>85</v>
      </c>
      <c r="D206" s="56" t="s">
        <v>4034</v>
      </c>
      <c r="E206" s="57" t="n">
        <v>947</v>
      </c>
      <c r="F206" s="57" t="n">
        <v>2630</v>
      </c>
      <c r="G206" s="58" t="s">
        <v>4024</v>
      </c>
      <c r="H206" s="61" t="n">
        <v>35278</v>
      </c>
      <c r="I206" s="5" t="n">
        <f aca="false">VLOOKUP(A206,'US GAS Rankings'!$C$6:$H$232,6,FALSE())</f>
        <v>124</v>
      </c>
      <c r="K206" s="5" t="str">
        <f aca="false">A206&amp;B206</f>
        <v>Prior Energy Corporation96004652</v>
      </c>
      <c r="L206" s="5" t="str">
        <f aca="false">D206</f>
        <v>Citrus Trading Corp.</v>
      </c>
    </row>
    <row r="207" customFormat="false" ht="12.75" hidden="false" customHeight="false" outlineLevel="0" collapsed="false">
      <c r="A207" s="56" t="s">
        <v>214</v>
      </c>
      <c r="B207" s="57" t="n">
        <v>96004680</v>
      </c>
      <c r="C207" s="56" t="s">
        <v>85</v>
      </c>
      <c r="D207" s="56" t="s">
        <v>4034</v>
      </c>
      <c r="E207" s="57" t="n">
        <v>947</v>
      </c>
      <c r="F207" s="57" t="n">
        <v>2630</v>
      </c>
      <c r="G207" s="58" t="s">
        <v>4024</v>
      </c>
      <c r="H207" s="61" t="n">
        <v>35278</v>
      </c>
      <c r="I207" s="5" t="n">
        <f aca="false">VLOOKUP(A207,'US GAS Rankings'!$C$6:$H$232,6,FALSE())</f>
        <v>124</v>
      </c>
      <c r="K207" s="5" t="str">
        <f aca="false">A207&amp;B207</f>
        <v>Prior Energy Corporation96004680</v>
      </c>
      <c r="L207" s="5" t="str">
        <f aca="false">D207</f>
        <v>Citrus Trading Corp.</v>
      </c>
    </row>
    <row r="208" customFormat="false" ht="12.75" hidden="false" customHeight="false" outlineLevel="0" collapsed="false">
      <c r="A208" s="56" t="s">
        <v>214</v>
      </c>
      <c r="B208" s="57" t="n">
        <v>96087326</v>
      </c>
      <c r="C208" s="56" t="s">
        <v>29</v>
      </c>
      <c r="D208" s="56" t="s">
        <v>4030</v>
      </c>
      <c r="E208" s="57" t="n">
        <v>94055</v>
      </c>
      <c r="F208" s="57" t="n">
        <v>2630</v>
      </c>
      <c r="G208" s="58" t="s">
        <v>4024</v>
      </c>
      <c r="H208" s="61" t="n">
        <v>37135</v>
      </c>
      <c r="I208" s="5" t="n">
        <f aca="false">VLOOKUP(A208,'US GAS Rankings'!$C$6:$H$232,6,FALSE())</f>
        <v>124</v>
      </c>
      <c r="K208" s="5" t="str">
        <f aca="false">A208&amp;B208</f>
        <v>Prior Energy Corporation96087326</v>
      </c>
      <c r="L208" s="5" t="str">
        <f aca="false">D208</f>
        <v>ENA Upstream Company LLC</v>
      </c>
    </row>
    <row r="209" customFormat="false" ht="12.75" hidden="false" customHeight="false" outlineLevel="0" collapsed="false">
      <c r="A209" s="56" t="s">
        <v>214</v>
      </c>
      <c r="B209" s="57" t="n">
        <v>96001224</v>
      </c>
      <c r="C209" s="56" t="s">
        <v>56</v>
      </c>
      <c r="D209" s="56" t="s">
        <v>1572</v>
      </c>
      <c r="E209" s="57" t="n">
        <v>1305</v>
      </c>
      <c r="F209" s="57" t="n">
        <v>2630</v>
      </c>
      <c r="G209" s="58" t="s">
        <v>4023</v>
      </c>
      <c r="H209" s="61" t="n">
        <v>34578</v>
      </c>
      <c r="I209" s="5" t="n">
        <f aca="false">VLOOKUP(A209,'US GAS Rankings'!$C$6:$H$232,6,FALSE())</f>
        <v>124</v>
      </c>
      <c r="K209" s="5" t="str">
        <f aca="false">A209&amp;B209</f>
        <v>Prior Energy Corporation96001224</v>
      </c>
      <c r="L209" s="5" t="str">
        <f aca="false">D209</f>
        <v>Enron North America Corp.</v>
      </c>
    </row>
    <row r="210" customFormat="false" ht="12.75" hidden="false" customHeight="false" outlineLevel="0" collapsed="false">
      <c r="A210" s="56" t="s">
        <v>214</v>
      </c>
      <c r="B210" s="57" t="n">
        <v>96028127</v>
      </c>
      <c r="C210" s="56" t="s">
        <v>30</v>
      </c>
      <c r="D210" s="56" t="s">
        <v>1572</v>
      </c>
      <c r="E210" s="57" t="n">
        <v>1305</v>
      </c>
      <c r="F210" s="57" t="n">
        <v>2630</v>
      </c>
      <c r="G210" s="58" t="s">
        <v>4024</v>
      </c>
      <c r="H210" s="61" t="n">
        <v>36495</v>
      </c>
      <c r="I210" s="5" t="n">
        <f aca="false">VLOOKUP(A210,'US GAS Rankings'!$C$6:$H$232,6,FALSE())</f>
        <v>124</v>
      </c>
      <c r="K210" s="5" t="str">
        <f aca="false">A210&amp;B210</f>
        <v>Prior Energy Corporation96028127</v>
      </c>
      <c r="L210" s="5" t="str">
        <f aca="false">D210</f>
        <v>Enron North America Corp.</v>
      </c>
    </row>
    <row r="211" customFormat="false" ht="12.75" hidden="false" customHeight="false" outlineLevel="0" collapsed="false">
      <c r="A211" s="56" t="s">
        <v>214</v>
      </c>
      <c r="B211" s="57" t="n">
        <v>96028222</v>
      </c>
      <c r="C211" s="56" t="s">
        <v>45</v>
      </c>
      <c r="D211" s="56" t="s">
        <v>1572</v>
      </c>
      <c r="E211" s="57" t="n">
        <v>1305</v>
      </c>
      <c r="F211" s="57" t="n">
        <v>2630</v>
      </c>
      <c r="G211" s="58" t="s">
        <v>4023</v>
      </c>
      <c r="H211" s="61" t="n">
        <v>36494</v>
      </c>
      <c r="I211" s="5" t="n">
        <f aca="false">VLOOKUP(A211,'US GAS Rankings'!$C$6:$H$232,6,FALSE())</f>
        <v>124</v>
      </c>
      <c r="K211" s="5" t="str">
        <f aca="false">A211&amp;B211</f>
        <v>Prior Energy Corporation96028222</v>
      </c>
      <c r="L211" s="5" t="str">
        <f aca="false">D211</f>
        <v>Enron North America Corp.</v>
      </c>
    </row>
    <row r="212" customFormat="false" ht="12.75" hidden="false" customHeight="false" outlineLevel="0" collapsed="false">
      <c r="A212" s="56" t="s">
        <v>214</v>
      </c>
      <c r="B212" s="57" t="n">
        <v>96057888</v>
      </c>
      <c r="C212" s="56" t="s">
        <v>33</v>
      </c>
      <c r="D212" s="56" t="s">
        <v>1572</v>
      </c>
      <c r="E212" s="57" t="n">
        <v>1305</v>
      </c>
      <c r="F212" s="57" t="n">
        <v>2630</v>
      </c>
      <c r="G212" s="58" t="s">
        <v>4024</v>
      </c>
      <c r="H212" s="61" t="n">
        <v>36982</v>
      </c>
      <c r="I212" s="5" t="n">
        <f aca="false">VLOOKUP(A212,'US GAS Rankings'!$C$6:$H$232,6,FALSE())</f>
        <v>124</v>
      </c>
      <c r="K212" s="5" t="str">
        <f aca="false">A212&amp;B212</f>
        <v>Prior Energy Corporation96057888</v>
      </c>
      <c r="L212" s="5" t="str">
        <f aca="false">D212</f>
        <v>Enron North America Corp.</v>
      </c>
    </row>
    <row r="213" customFormat="false" ht="12.75" hidden="false" customHeight="false" outlineLevel="0" collapsed="false">
      <c r="A213" s="56" t="s">
        <v>291</v>
      </c>
      <c r="B213" s="57" t="n">
        <v>96002100</v>
      </c>
      <c r="C213" s="56" t="s">
        <v>47</v>
      </c>
      <c r="D213" s="56" t="s">
        <v>1572</v>
      </c>
      <c r="E213" s="57" t="n">
        <v>1305</v>
      </c>
      <c r="F213" s="57" t="n">
        <v>2846</v>
      </c>
      <c r="G213" s="58" t="s">
        <v>4023</v>
      </c>
      <c r="H213" s="61" t="n">
        <v>34304</v>
      </c>
      <c r="I213" s="5" t="n">
        <f aca="false">VLOOKUP(A213,'US GAS Rankings'!$C$6:$H$232,6,FALSE())</f>
        <v>192</v>
      </c>
      <c r="K213" s="5" t="str">
        <f aca="false">A213&amp;B213</f>
        <v>Sierra Pacific Power Company96002100</v>
      </c>
      <c r="L213" s="5" t="str">
        <f aca="false">D213</f>
        <v>Enron North America Corp.</v>
      </c>
    </row>
    <row r="214" customFormat="false" ht="12.75" hidden="false" customHeight="false" outlineLevel="0" collapsed="false">
      <c r="A214" s="56" t="s">
        <v>291</v>
      </c>
      <c r="B214" s="57" t="n">
        <v>96002513</v>
      </c>
      <c r="C214" s="56" t="s">
        <v>28</v>
      </c>
      <c r="D214" s="56" t="s">
        <v>1572</v>
      </c>
      <c r="E214" s="57" t="n">
        <v>1305</v>
      </c>
      <c r="F214" s="57" t="n">
        <v>2846</v>
      </c>
      <c r="G214" s="58" t="s">
        <v>4024</v>
      </c>
      <c r="H214" s="61" t="n">
        <v>35278</v>
      </c>
      <c r="I214" s="5" t="n">
        <f aca="false">VLOOKUP(A214,'US GAS Rankings'!$C$6:$H$232,6,FALSE())</f>
        <v>192</v>
      </c>
      <c r="K214" s="5" t="str">
        <f aca="false">A214&amp;B214</f>
        <v>Sierra Pacific Power Company96002513</v>
      </c>
      <c r="L214" s="5" t="str">
        <f aca="false">D214</f>
        <v>Enron North America Corp.</v>
      </c>
    </row>
    <row r="215" customFormat="false" ht="12.75" hidden="false" customHeight="false" outlineLevel="0" collapsed="false">
      <c r="A215" s="56" t="s">
        <v>291</v>
      </c>
      <c r="B215" s="57" t="n">
        <v>96002941</v>
      </c>
      <c r="C215" s="56" t="s">
        <v>29</v>
      </c>
      <c r="D215" s="56" t="s">
        <v>1572</v>
      </c>
      <c r="E215" s="57" t="n">
        <v>1305</v>
      </c>
      <c r="F215" s="57" t="n">
        <v>2846</v>
      </c>
      <c r="G215" s="58" t="s">
        <v>4024</v>
      </c>
      <c r="H215" s="61" t="n">
        <v>33970</v>
      </c>
      <c r="I215" s="5" t="n">
        <f aca="false">VLOOKUP(A215,'US GAS Rankings'!$C$6:$H$232,6,FALSE())</f>
        <v>192</v>
      </c>
      <c r="K215" s="5" t="str">
        <f aca="false">A215&amp;B215</f>
        <v>Sierra Pacific Power Company96002941</v>
      </c>
      <c r="L215" s="5" t="str">
        <f aca="false">D215</f>
        <v>Enron North America Corp.</v>
      </c>
    </row>
    <row r="216" customFormat="false" ht="12.75" hidden="false" customHeight="false" outlineLevel="0" collapsed="false">
      <c r="A216" s="56" t="s">
        <v>291</v>
      </c>
      <c r="B216" s="57" t="n">
        <v>96059410</v>
      </c>
      <c r="C216" s="56" t="s">
        <v>194</v>
      </c>
      <c r="D216" s="56" t="s">
        <v>1572</v>
      </c>
      <c r="E216" s="57" t="n">
        <v>1305</v>
      </c>
      <c r="F216" s="57" t="n">
        <v>2846</v>
      </c>
      <c r="G216" s="58" t="s">
        <v>4023</v>
      </c>
      <c r="H216" s="61" t="n">
        <v>37196</v>
      </c>
      <c r="I216" s="5" t="n">
        <f aca="false">VLOOKUP(A216,'US GAS Rankings'!$C$6:$H$232,6,FALSE())</f>
        <v>192</v>
      </c>
      <c r="K216" s="5" t="str">
        <f aca="false">A216&amp;B216</f>
        <v>Sierra Pacific Power Company96059410</v>
      </c>
      <c r="L216" s="5" t="str">
        <f aca="false">D216</f>
        <v>Enron North America Corp.</v>
      </c>
    </row>
    <row r="217" customFormat="false" ht="12.75" hidden="false" customHeight="false" outlineLevel="0" collapsed="false">
      <c r="A217" s="56" t="s">
        <v>291</v>
      </c>
      <c r="B217" s="57" t="n">
        <v>96064175</v>
      </c>
      <c r="C217" s="56" t="s">
        <v>33</v>
      </c>
      <c r="D217" s="56" t="s">
        <v>1572</v>
      </c>
      <c r="E217" s="57" t="n">
        <v>1305</v>
      </c>
      <c r="F217" s="57" t="n">
        <v>2846</v>
      </c>
      <c r="G217" s="58" t="s">
        <v>4024</v>
      </c>
      <c r="H217" s="61" t="n">
        <v>37135</v>
      </c>
      <c r="I217" s="5" t="n">
        <f aca="false">VLOOKUP(A217,'US GAS Rankings'!$C$6:$H$232,6,FALSE())</f>
        <v>192</v>
      </c>
      <c r="K217" s="5" t="str">
        <f aca="false">A217&amp;B217</f>
        <v>Sierra Pacific Power Company96064175</v>
      </c>
      <c r="L217" s="5" t="str">
        <f aca="false">D217</f>
        <v>Enron North America Corp.</v>
      </c>
    </row>
    <row r="218" customFormat="false" ht="12.75" hidden="false" customHeight="false" outlineLevel="0" collapsed="false">
      <c r="A218" s="56" t="s">
        <v>291</v>
      </c>
      <c r="B218" s="57" t="n">
        <v>96064176</v>
      </c>
      <c r="C218" s="56" t="s">
        <v>33</v>
      </c>
      <c r="D218" s="56" t="s">
        <v>1572</v>
      </c>
      <c r="E218" s="57" t="n">
        <v>1305</v>
      </c>
      <c r="F218" s="57" t="n">
        <v>2846</v>
      </c>
      <c r="G218" s="58" t="s">
        <v>4024</v>
      </c>
      <c r="H218" s="61" t="n">
        <v>37135</v>
      </c>
      <c r="I218" s="5" t="n">
        <f aca="false">VLOOKUP(A218,'US GAS Rankings'!$C$6:$H$232,6,FALSE())</f>
        <v>192</v>
      </c>
      <c r="K218" s="5" t="str">
        <f aca="false">A218&amp;B218</f>
        <v>Sierra Pacific Power Company96064176</v>
      </c>
      <c r="L218" s="5" t="str">
        <f aca="false">D218</f>
        <v>Enron North America Corp.</v>
      </c>
    </row>
    <row r="219" customFormat="false" ht="12.75" hidden="false" customHeight="false" outlineLevel="0" collapsed="false">
      <c r="A219" s="56" t="s">
        <v>171</v>
      </c>
      <c r="B219" s="57" t="n">
        <v>96085394</v>
      </c>
      <c r="C219" s="56" t="s">
        <v>44</v>
      </c>
      <c r="D219" s="56" t="s">
        <v>112</v>
      </c>
      <c r="E219" s="57" t="n">
        <v>57956</v>
      </c>
      <c r="F219" s="57" t="n">
        <v>2872</v>
      </c>
      <c r="G219" s="58" t="s">
        <v>4023</v>
      </c>
      <c r="H219" s="61" t="n">
        <v>36356</v>
      </c>
      <c r="I219" s="5" t="n">
        <f aca="false">VLOOKUP(A219,'US GAS Rankings'!$C$6:$H$232,6,FALSE())</f>
        <v>89</v>
      </c>
      <c r="K219" s="5" t="str">
        <f aca="false">A219&amp;B219</f>
        <v>Southern California Gas Company96085394</v>
      </c>
      <c r="L219" s="5" t="str">
        <f aca="false">D219</f>
        <v>Enron Energy Services, Inc.</v>
      </c>
    </row>
    <row r="220" customFormat="false" ht="12.75" hidden="false" customHeight="false" outlineLevel="0" collapsed="false">
      <c r="A220" s="56" t="s">
        <v>171</v>
      </c>
      <c r="B220" s="57" t="n">
        <v>96005169</v>
      </c>
      <c r="C220" s="56" t="s">
        <v>140</v>
      </c>
      <c r="D220" s="56" t="s">
        <v>1572</v>
      </c>
      <c r="E220" s="57" t="n">
        <v>1305</v>
      </c>
      <c r="F220" s="57" t="n">
        <v>2872</v>
      </c>
      <c r="G220" s="58" t="s">
        <v>4023</v>
      </c>
      <c r="H220" s="61" t="n">
        <v>31472</v>
      </c>
      <c r="I220" s="5" t="n">
        <f aca="false">VLOOKUP(A220,'US GAS Rankings'!$C$6:$H$232,6,FALSE())</f>
        <v>89</v>
      </c>
      <c r="K220" s="5" t="str">
        <f aca="false">A220&amp;B220</f>
        <v>Southern California Gas Company96005169</v>
      </c>
      <c r="L220" s="5" t="str">
        <f aca="false">D220</f>
        <v>Enron North America Corp.</v>
      </c>
    </row>
    <row r="221" customFormat="false" ht="12.75" hidden="false" customHeight="false" outlineLevel="0" collapsed="false">
      <c r="A221" s="56" t="s">
        <v>171</v>
      </c>
      <c r="B221" s="57" t="n">
        <v>96006135</v>
      </c>
      <c r="C221" s="56" t="s">
        <v>173</v>
      </c>
      <c r="D221" s="56" t="s">
        <v>1572</v>
      </c>
      <c r="E221" s="57" t="n">
        <v>1305</v>
      </c>
      <c r="F221" s="57" t="n">
        <v>2872</v>
      </c>
      <c r="G221" s="58" t="s">
        <v>4023</v>
      </c>
      <c r="H221" s="61" t="n">
        <v>34731</v>
      </c>
      <c r="I221" s="5" t="n">
        <f aca="false">VLOOKUP(A221,'US GAS Rankings'!$C$6:$H$232,6,FALSE())</f>
        <v>89</v>
      </c>
      <c r="K221" s="5" t="str">
        <f aca="false">A221&amp;B221</f>
        <v>Southern California Gas Company96006135</v>
      </c>
      <c r="L221" s="5" t="str">
        <f aca="false">D221</f>
        <v>Enron North America Corp.</v>
      </c>
    </row>
    <row r="222" customFormat="false" ht="12.75" hidden="false" customHeight="false" outlineLevel="0" collapsed="false">
      <c r="A222" s="56" t="s">
        <v>171</v>
      </c>
      <c r="B222" s="57" t="n">
        <v>96006147</v>
      </c>
      <c r="C222" s="56" t="s">
        <v>173</v>
      </c>
      <c r="D222" s="56" t="s">
        <v>1572</v>
      </c>
      <c r="E222" s="57" t="n">
        <v>1305</v>
      </c>
      <c r="F222" s="57" t="n">
        <v>2872</v>
      </c>
      <c r="G222" s="58" t="s">
        <v>4024</v>
      </c>
      <c r="H222" s="61" t="n">
        <v>35186</v>
      </c>
      <c r="I222" s="5" t="n">
        <f aca="false">VLOOKUP(A222,'US GAS Rankings'!$C$6:$H$232,6,FALSE())</f>
        <v>89</v>
      </c>
      <c r="K222" s="5" t="str">
        <f aca="false">A222&amp;B222</f>
        <v>Southern California Gas Company96006147</v>
      </c>
      <c r="L222" s="5" t="str">
        <f aca="false">D222</f>
        <v>Enron North America Corp.</v>
      </c>
    </row>
    <row r="223" customFormat="false" ht="12.75" hidden="false" customHeight="false" outlineLevel="0" collapsed="false">
      <c r="A223" s="56" t="s">
        <v>171</v>
      </c>
      <c r="B223" s="57" t="n">
        <v>96009158</v>
      </c>
      <c r="C223" s="56" t="s">
        <v>172</v>
      </c>
      <c r="D223" s="56" t="s">
        <v>1572</v>
      </c>
      <c r="E223" s="57" t="n">
        <v>1305</v>
      </c>
      <c r="F223" s="57" t="n">
        <v>2872</v>
      </c>
      <c r="G223" s="58" t="s">
        <v>4023</v>
      </c>
      <c r="H223" s="61" t="n">
        <v>34790</v>
      </c>
      <c r="I223" s="5" t="n">
        <f aca="false">VLOOKUP(A223,'US GAS Rankings'!$C$6:$H$232,6,FALSE())</f>
        <v>89</v>
      </c>
      <c r="K223" s="5" t="str">
        <f aca="false">A223&amp;B223</f>
        <v>Southern California Gas Company96009158</v>
      </c>
      <c r="L223" s="5" t="str">
        <f aca="false">D223</f>
        <v>Enron North America Corp.</v>
      </c>
    </row>
    <row r="224" customFormat="false" ht="12.75" hidden="false" customHeight="false" outlineLevel="0" collapsed="false">
      <c r="A224" s="56" t="s">
        <v>171</v>
      </c>
      <c r="B224" s="57" t="n">
        <v>96011424</v>
      </c>
      <c r="C224" s="56" t="s">
        <v>172</v>
      </c>
      <c r="D224" s="56" t="s">
        <v>1572</v>
      </c>
      <c r="E224" s="57" t="n">
        <v>1305</v>
      </c>
      <c r="F224" s="57" t="n">
        <v>2872</v>
      </c>
      <c r="G224" s="58" t="s">
        <v>4029</v>
      </c>
      <c r="H224" s="61" t="n">
        <v>35612</v>
      </c>
      <c r="I224" s="5" t="n">
        <f aca="false">VLOOKUP(A224,'US GAS Rankings'!$C$6:$H$232,6,FALSE())</f>
        <v>89</v>
      </c>
      <c r="K224" s="5" t="str">
        <f aca="false">A224&amp;B224</f>
        <v>Southern California Gas Company96011424</v>
      </c>
      <c r="L224" s="5" t="str">
        <f aca="false">D224</f>
        <v>Enron North America Corp.</v>
      </c>
    </row>
    <row r="225" customFormat="false" ht="12.75" hidden="false" customHeight="false" outlineLevel="0" collapsed="false">
      <c r="A225" s="56" t="s">
        <v>171</v>
      </c>
      <c r="B225" s="57" t="n">
        <v>96013277</v>
      </c>
      <c r="C225" s="56" t="s">
        <v>78</v>
      </c>
      <c r="D225" s="56" t="s">
        <v>1572</v>
      </c>
      <c r="E225" s="57" t="n">
        <v>1305</v>
      </c>
      <c r="F225" s="57" t="n">
        <v>2872</v>
      </c>
      <c r="G225" s="58" t="s">
        <v>4023</v>
      </c>
      <c r="H225" s="61" t="n">
        <v>35735</v>
      </c>
      <c r="I225" s="5" t="n">
        <f aca="false">VLOOKUP(A225,'US GAS Rankings'!$C$6:$H$232,6,FALSE())</f>
        <v>89</v>
      </c>
      <c r="K225" s="5" t="str">
        <f aca="false">A225&amp;B225</f>
        <v>Southern California Gas Company96013277</v>
      </c>
      <c r="L225" s="5" t="str">
        <f aca="false">D225</f>
        <v>Enron North America Corp.</v>
      </c>
    </row>
    <row r="226" customFormat="false" ht="12.75" hidden="false" customHeight="false" outlineLevel="0" collapsed="false">
      <c r="A226" s="56" t="s">
        <v>171</v>
      </c>
      <c r="B226" s="57" t="n">
        <v>96017582</v>
      </c>
      <c r="C226" s="56" t="s">
        <v>173</v>
      </c>
      <c r="D226" s="56" t="s">
        <v>1572</v>
      </c>
      <c r="E226" s="57" t="n">
        <v>1305</v>
      </c>
      <c r="F226" s="57" t="n">
        <v>2872</v>
      </c>
      <c r="G226" s="58" t="s">
        <v>4024</v>
      </c>
      <c r="H226" s="61" t="n">
        <v>35947</v>
      </c>
      <c r="I226" s="5" t="n">
        <f aca="false">VLOOKUP(A226,'US GAS Rankings'!$C$6:$H$232,6,FALSE())</f>
        <v>89</v>
      </c>
      <c r="K226" s="5" t="str">
        <f aca="false">A226&amp;B226</f>
        <v>Southern California Gas Company96017582</v>
      </c>
      <c r="L226" s="5" t="str">
        <f aca="false">D226</f>
        <v>Enron North America Corp.</v>
      </c>
    </row>
    <row r="227" customFormat="false" ht="12.75" hidden="false" customHeight="false" outlineLevel="0" collapsed="false">
      <c r="A227" s="56" t="s">
        <v>171</v>
      </c>
      <c r="B227" s="57" t="n">
        <v>96021152</v>
      </c>
      <c r="C227" s="56" t="s">
        <v>173</v>
      </c>
      <c r="D227" s="56" t="s">
        <v>1572</v>
      </c>
      <c r="E227" s="57" t="n">
        <v>1305</v>
      </c>
      <c r="F227" s="57" t="n">
        <v>2872</v>
      </c>
      <c r="G227" s="58" t="s">
        <v>4024</v>
      </c>
      <c r="H227" s="61" t="n">
        <v>36220</v>
      </c>
      <c r="I227" s="5" t="n">
        <f aca="false">VLOOKUP(A227,'US GAS Rankings'!$C$6:$H$232,6,FALSE())</f>
        <v>89</v>
      </c>
      <c r="K227" s="5" t="str">
        <f aca="false">A227&amp;B227</f>
        <v>Southern California Gas Company96021152</v>
      </c>
      <c r="L227" s="5" t="str">
        <f aca="false">D227</f>
        <v>Enron North America Corp.</v>
      </c>
    </row>
    <row r="228" customFormat="false" ht="12.75" hidden="false" customHeight="false" outlineLevel="0" collapsed="false">
      <c r="A228" s="56" t="s">
        <v>171</v>
      </c>
      <c r="B228" s="57" t="n">
        <v>96034130</v>
      </c>
      <c r="C228" s="56" t="s">
        <v>140</v>
      </c>
      <c r="D228" s="56" t="s">
        <v>1572</v>
      </c>
      <c r="E228" s="57" t="n">
        <v>1305</v>
      </c>
      <c r="F228" s="57" t="n">
        <v>2872</v>
      </c>
      <c r="G228" s="58" t="s">
        <v>4024</v>
      </c>
      <c r="H228" s="61" t="n">
        <v>36404</v>
      </c>
      <c r="I228" s="5" t="n">
        <f aca="false">VLOOKUP(A228,'US GAS Rankings'!$C$6:$H$232,6,FALSE())</f>
        <v>89</v>
      </c>
      <c r="K228" s="5" t="str">
        <f aca="false">A228&amp;B228</f>
        <v>Southern California Gas Company96034130</v>
      </c>
      <c r="L228" s="5" t="str">
        <f aca="false">D228</f>
        <v>Enron North America Corp.</v>
      </c>
    </row>
    <row r="229" customFormat="false" ht="12.75" hidden="false" customHeight="false" outlineLevel="0" collapsed="false">
      <c r="A229" s="56" t="s">
        <v>171</v>
      </c>
      <c r="B229" s="57" t="n">
        <v>96034135</v>
      </c>
      <c r="C229" s="56" t="s">
        <v>140</v>
      </c>
      <c r="D229" s="56" t="s">
        <v>1572</v>
      </c>
      <c r="E229" s="57" t="n">
        <v>1305</v>
      </c>
      <c r="F229" s="57" t="n">
        <v>2872</v>
      </c>
      <c r="G229" s="58" t="s">
        <v>4024</v>
      </c>
      <c r="H229" s="61" t="n">
        <v>36404</v>
      </c>
      <c r="I229" s="5" t="n">
        <f aca="false">VLOOKUP(A229,'US GAS Rankings'!$C$6:$H$232,6,FALSE())</f>
        <v>89</v>
      </c>
      <c r="K229" s="5" t="str">
        <f aca="false">A229&amp;B229</f>
        <v>Southern California Gas Company96034135</v>
      </c>
      <c r="L229" s="5" t="str">
        <f aca="false">D229</f>
        <v>Enron North America Corp.</v>
      </c>
    </row>
    <row r="230" customFormat="false" ht="12.75" hidden="false" customHeight="false" outlineLevel="0" collapsed="false">
      <c r="A230" s="56" t="s">
        <v>171</v>
      </c>
      <c r="B230" s="57" t="n">
        <v>96052351</v>
      </c>
      <c r="C230" s="56" t="s">
        <v>36</v>
      </c>
      <c r="D230" s="56" t="s">
        <v>1572</v>
      </c>
      <c r="E230" s="57" t="n">
        <v>1305</v>
      </c>
      <c r="F230" s="57" t="n">
        <v>2872</v>
      </c>
      <c r="G230" s="58" t="s">
        <v>4023</v>
      </c>
      <c r="H230" s="61" t="n">
        <v>36831</v>
      </c>
      <c r="I230" s="5" t="n">
        <f aca="false">VLOOKUP(A230,'US GAS Rankings'!$C$6:$H$232,6,FALSE())</f>
        <v>89</v>
      </c>
      <c r="K230" s="5" t="str">
        <f aca="false">A230&amp;B230</f>
        <v>Southern California Gas Company96052351</v>
      </c>
      <c r="L230" s="5" t="str">
        <f aca="false">D230</f>
        <v>Enron North America Corp.</v>
      </c>
    </row>
    <row r="231" customFormat="false" ht="12.75" hidden="false" customHeight="false" outlineLevel="0" collapsed="false">
      <c r="A231" s="56" t="s">
        <v>171</v>
      </c>
      <c r="B231" s="57" t="n">
        <v>96058056</v>
      </c>
      <c r="C231" s="56" t="s">
        <v>140</v>
      </c>
      <c r="D231" s="56" t="s">
        <v>1572</v>
      </c>
      <c r="E231" s="57" t="n">
        <v>1305</v>
      </c>
      <c r="F231" s="57" t="n">
        <v>2872</v>
      </c>
      <c r="G231" s="58" t="s">
        <v>4024</v>
      </c>
      <c r="H231" s="61" t="n">
        <v>36982</v>
      </c>
      <c r="I231" s="5" t="n">
        <f aca="false">VLOOKUP(A231,'US GAS Rankings'!$C$6:$H$232,6,FALSE())</f>
        <v>89</v>
      </c>
      <c r="K231" s="5" t="str">
        <f aca="false">A231&amp;B231</f>
        <v>Southern California Gas Company96058056</v>
      </c>
      <c r="L231" s="5" t="str">
        <f aca="false">D231</f>
        <v>Enron North America Corp.</v>
      </c>
    </row>
    <row r="232" customFormat="false" ht="12.75" hidden="false" customHeight="false" outlineLevel="0" collapsed="false">
      <c r="A232" s="56" t="s">
        <v>171</v>
      </c>
      <c r="B232" s="57" t="n">
        <v>96063861</v>
      </c>
      <c r="C232" s="56" t="s">
        <v>33</v>
      </c>
      <c r="D232" s="56" t="s">
        <v>1572</v>
      </c>
      <c r="E232" s="57" t="n">
        <v>1305</v>
      </c>
      <c r="F232" s="57" t="n">
        <v>2872</v>
      </c>
      <c r="G232" s="58" t="s">
        <v>4024</v>
      </c>
      <c r="H232" s="61" t="n">
        <v>37196</v>
      </c>
      <c r="I232" s="5" t="n">
        <f aca="false">VLOOKUP(A232,'US GAS Rankings'!$C$6:$H$232,6,FALSE())</f>
        <v>89</v>
      </c>
      <c r="K232" s="5" t="str">
        <f aca="false">A232&amp;B232</f>
        <v>Southern California Gas Company96063861</v>
      </c>
      <c r="L232" s="5" t="str">
        <f aca="false">D232</f>
        <v>Enron North America Corp.</v>
      </c>
    </row>
    <row r="233" customFormat="false" ht="12.75" hidden="false" customHeight="false" outlineLevel="0" collapsed="false">
      <c r="A233" s="56" t="s">
        <v>319</v>
      </c>
      <c r="B233" s="57" t="n">
        <v>96001408</v>
      </c>
      <c r="C233" s="56" t="s">
        <v>244</v>
      </c>
      <c r="D233" s="56" t="s">
        <v>1572</v>
      </c>
      <c r="E233" s="57" t="n">
        <v>1305</v>
      </c>
      <c r="F233" s="57" t="n">
        <v>2905</v>
      </c>
      <c r="G233" s="58" t="s">
        <v>4027</v>
      </c>
      <c r="H233" s="61" t="n">
        <v>34608</v>
      </c>
      <c r="I233" s="5" t="n">
        <f aca="false">VLOOKUP(A233,'US GAS Rankings'!$C$6:$H$232,6,FALSE())</f>
        <v>214</v>
      </c>
      <c r="K233" s="5" t="str">
        <f aca="false">A233&amp;B233</f>
        <v>South Jersey Gas Company96001408</v>
      </c>
      <c r="L233" s="5" t="str">
        <f aca="false">D233</f>
        <v>Enron North America Corp.</v>
      </c>
    </row>
    <row r="234" customFormat="false" ht="12.75" hidden="false" customHeight="false" outlineLevel="0" collapsed="false">
      <c r="A234" s="56" t="s">
        <v>319</v>
      </c>
      <c r="B234" s="57" t="n">
        <v>96017793</v>
      </c>
      <c r="C234" s="56" t="s">
        <v>34</v>
      </c>
      <c r="D234" s="56" t="s">
        <v>1572</v>
      </c>
      <c r="E234" s="57" t="n">
        <v>1305</v>
      </c>
      <c r="F234" s="57" t="n">
        <v>2905</v>
      </c>
      <c r="G234" s="58" t="s">
        <v>4023</v>
      </c>
      <c r="H234" s="61" t="n">
        <v>36039</v>
      </c>
      <c r="I234" s="5" t="n">
        <f aca="false">VLOOKUP(A234,'US GAS Rankings'!$C$6:$H$232,6,FALSE())</f>
        <v>214</v>
      </c>
      <c r="K234" s="5" t="str">
        <f aca="false">A234&amp;B234</f>
        <v>South Jersey Gas Company96017793</v>
      </c>
      <c r="L234" s="5" t="str">
        <f aca="false">D234</f>
        <v>Enron North America Corp.</v>
      </c>
    </row>
    <row r="235" customFormat="false" ht="12.75" hidden="false" customHeight="false" outlineLevel="0" collapsed="false">
      <c r="A235" s="56" t="s">
        <v>311</v>
      </c>
      <c r="B235" s="57" t="n">
        <v>96067311</v>
      </c>
      <c r="C235" s="56" t="s">
        <v>28</v>
      </c>
      <c r="D235" s="56" t="s">
        <v>4030</v>
      </c>
      <c r="E235" s="57" t="n">
        <v>94055</v>
      </c>
      <c r="F235" s="57" t="n">
        <v>2970</v>
      </c>
      <c r="G235" s="58" t="s">
        <v>4024</v>
      </c>
      <c r="H235" s="61" t="n">
        <v>37104</v>
      </c>
      <c r="I235" s="5" t="n">
        <f aca="false">VLOOKUP(A235,'US GAS Rankings'!$C$6:$H$232,6,FALSE())</f>
        <v>209</v>
      </c>
      <c r="K235" s="5" t="str">
        <f aca="false">A235&amp;B235</f>
        <v>Superior Natural Gas Corporation96067311</v>
      </c>
      <c r="L235" s="5" t="str">
        <f aca="false">D235</f>
        <v>ENA Upstream Company LLC</v>
      </c>
    </row>
    <row r="236" customFormat="false" ht="12.75" hidden="false" customHeight="false" outlineLevel="0" collapsed="false">
      <c r="A236" s="56" t="s">
        <v>311</v>
      </c>
      <c r="B236" s="57" t="n">
        <v>96005429</v>
      </c>
      <c r="C236" s="56" t="s">
        <v>35</v>
      </c>
      <c r="D236" s="56" t="s">
        <v>1572</v>
      </c>
      <c r="E236" s="57" t="n">
        <v>1305</v>
      </c>
      <c r="F236" s="57" t="n">
        <v>2970</v>
      </c>
      <c r="G236" s="58" t="s">
        <v>4024</v>
      </c>
      <c r="H236" s="61" t="n">
        <v>35431</v>
      </c>
      <c r="I236" s="5" t="n">
        <f aca="false">VLOOKUP(A236,'US GAS Rankings'!$C$6:$H$232,6,FALSE())</f>
        <v>209</v>
      </c>
      <c r="K236" s="5" t="str">
        <f aca="false">A236&amp;B236</f>
        <v>Superior Natural Gas Corporation96005429</v>
      </c>
      <c r="L236" s="5" t="str">
        <f aca="false">D236</f>
        <v>Enron North America Corp.</v>
      </c>
    </row>
    <row r="237" customFormat="false" ht="12.75" hidden="false" customHeight="false" outlineLevel="0" collapsed="false">
      <c r="A237" s="56" t="s">
        <v>311</v>
      </c>
      <c r="B237" s="57" t="n">
        <v>96007439</v>
      </c>
      <c r="C237" s="56" t="s">
        <v>36</v>
      </c>
      <c r="D237" s="56" t="s">
        <v>1572</v>
      </c>
      <c r="E237" s="57" t="n">
        <v>1305</v>
      </c>
      <c r="F237" s="57" t="n">
        <v>2970</v>
      </c>
      <c r="G237" s="58" t="s">
        <v>4023</v>
      </c>
      <c r="H237" s="61" t="n">
        <v>35400</v>
      </c>
      <c r="I237" s="5" t="n">
        <f aca="false">VLOOKUP(A237,'US GAS Rankings'!$C$6:$H$232,6,FALSE())</f>
        <v>209</v>
      </c>
      <c r="K237" s="5" t="str">
        <f aca="false">A237&amp;B237</f>
        <v>Superior Natural Gas Corporation96007439</v>
      </c>
      <c r="L237" s="5" t="str">
        <f aca="false">D237</f>
        <v>Enron North America Corp.</v>
      </c>
    </row>
    <row r="238" customFormat="false" ht="12.75" hidden="false" customHeight="false" outlineLevel="0" collapsed="false">
      <c r="A238" s="56" t="s">
        <v>311</v>
      </c>
      <c r="B238" s="57" t="n">
        <v>96015135</v>
      </c>
      <c r="C238" s="56" t="s">
        <v>244</v>
      </c>
      <c r="D238" s="56" t="s">
        <v>1572</v>
      </c>
      <c r="E238" s="57" t="n">
        <v>1305</v>
      </c>
      <c r="F238" s="57" t="n">
        <v>2970</v>
      </c>
      <c r="G238" s="58" t="s">
        <v>4023</v>
      </c>
      <c r="H238" s="61" t="n">
        <v>34060</v>
      </c>
      <c r="I238" s="5" t="n">
        <f aca="false">VLOOKUP(A238,'US GAS Rankings'!$C$6:$H$232,6,FALSE())</f>
        <v>209</v>
      </c>
      <c r="K238" s="5" t="str">
        <f aca="false">A238&amp;B238</f>
        <v>Superior Natural Gas Corporation96015135</v>
      </c>
      <c r="L238" s="5" t="str">
        <f aca="false">D238</f>
        <v>Enron North America Corp.</v>
      </c>
    </row>
    <row r="239" customFormat="false" ht="12.75" hidden="false" customHeight="false" outlineLevel="0" collapsed="false">
      <c r="A239" s="56" t="s">
        <v>311</v>
      </c>
      <c r="B239" s="57" t="n">
        <v>96029153</v>
      </c>
      <c r="C239" s="56" t="s">
        <v>34</v>
      </c>
      <c r="D239" s="56" t="s">
        <v>1572</v>
      </c>
      <c r="E239" s="57" t="n">
        <v>1305</v>
      </c>
      <c r="F239" s="57" t="n">
        <v>2970</v>
      </c>
      <c r="G239" s="58" t="s">
        <v>4023</v>
      </c>
      <c r="H239" s="61" t="n">
        <v>35490</v>
      </c>
      <c r="I239" s="5" t="n">
        <f aca="false">VLOOKUP(A239,'US GAS Rankings'!$C$6:$H$232,6,FALSE())</f>
        <v>209</v>
      </c>
      <c r="K239" s="5" t="str">
        <f aca="false">A239&amp;B239</f>
        <v>Superior Natural Gas Corporation96029153</v>
      </c>
      <c r="L239" s="5" t="str">
        <f aca="false">D239</f>
        <v>Enron North America Corp.</v>
      </c>
    </row>
    <row r="240" customFormat="false" ht="12.75" hidden="false" customHeight="false" outlineLevel="0" collapsed="false">
      <c r="A240" s="56" t="s">
        <v>311</v>
      </c>
      <c r="B240" s="57" t="n">
        <v>96052897</v>
      </c>
      <c r="C240" s="56" t="s">
        <v>70</v>
      </c>
      <c r="D240" s="56" t="s">
        <v>1572</v>
      </c>
      <c r="E240" s="57" t="n">
        <v>1305</v>
      </c>
      <c r="F240" s="57" t="n">
        <v>2970</v>
      </c>
      <c r="G240" s="58" t="s">
        <v>4024</v>
      </c>
      <c r="H240" s="61" t="n">
        <v>36831</v>
      </c>
      <c r="I240" s="5" t="n">
        <f aca="false">VLOOKUP(A240,'US GAS Rankings'!$C$6:$H$232,6,FALSE())</f>
        <v>209</v>
      </c>
      <c r="K240" s="5" t="str">
        <f aca="false">A240&amp;B240</f>
        <v>Superior Natural Gas Corporation96052897</v>
      </c>
      <c r="L240" s="5" t="str">
        <f aca="false">D240</f>
        <v>Enron North America Corp.</v>
      </c>
    </row>
    <row r="241" customFormat="false" ht="12.75" hidden="false" customHeight="false" outlineLevel="0" collapsed="false">
      <c r="A241" s="56" t="s">
        <v>311</v>
      </c>
      <c r="B241" s="57" t="n">
        <v>96060521</v>
      </c>
      <c r="C241" s="56" t="s">
        <v>32</v>
      </c>
      <c r="D241" s="56" t="s">
        <v>1572</v>
      </c>
      <c r="E241" s="57" t="n">
        <v>1305</v>
      </c>
      <c r="F241" s="57" t="n">
        <v>2970</v>
      </c>
      <c r="G241" s="58" t="s">
        <v>4024</v>
      </c>
      <c r="H241" s="61" t="n">
        <v>37135</v>
      </c>
      <c r="I241" s="5" t="n">
        <f aca="false">VLOOKUP(A241,'US GAS Rankings'!$C$6:$H$232,6,FALSE())</f>
        <v>209</v>
      </c>
      <c r="K241" s="5" t="str">
        <f aca="false">A241&amp;B241</f>
        <v>Superior Natural Gas Corporation96060521</v>
      </c>
      <c r="L241" s="5" t="str">
        <f aca="false">D241</f>
        <v>Enron North America Corp.</v>
      </c>
    </row>
    <row r="242" customFormat="false" ht="12.75" hidden="false" customHeight="false" outlineLevel="0" collapsed="false">
      <c r="A242" s="56" t="s">
        <v>311</v>
      </c>
      <c r="B242" s="57" t="n">
        <v>96088578</v>
      </c>
      <c r="C242" s="56" t="s">
        <v>33</v>
      </c>
      <c r="D242" s="56" t="s">
        <v>1572</v>
      </c>
      <c r="E242" s="57" t="n">
        <v>1305</v>
      </c>
      <c r="F242" s="57" t="n">
        <v>2970</v>
      </c>
      <c r="G242" s="58" t="s">
        <v>4024</v>
      </c>
      <c r="H242" s="61" t="n">
        <v>37226</v>
      </c>
      <c r="I242" s="5" t="n">
        <f aca="false">VLOOKUP(A242,'US GAS Rankings'!$C$6:$H$232,6,FALSE())</f>
        <v>209</v>
      </c>
      <c r="K242" s="5" t="str">
        <f aca="false">A242&amp;B242</f>
        <v>Superior Natural Gas Corporation96088578</v>
      </c>
      <c r="L242" s="5" t="str">
        <f aca="false">D242</f>
        <v>Enron North America Corp.</v>
      </c>
    </row>
    <row r="243" customFormat="false" ht="12.75" hidden="false" customHeight="false" outlineLevel="0" collapsed="false">
      <c r="A243" s="56" t="s">
        <v>84</v>
      </c>
      <c r="B243" s="57" t="n">
        <v>96010805</v>
      </c>
      <c r="C243" s="56" t="s">
        <v>85</v>
      </c>
      <c r="D243" s="56" t="s">
        <v>4034</v>
      </c>
      <c r="E243" s="57" t="n">
        <v>947</v>
      </c>
      <c r="F243" s="57" t="n">
        <v>3022</v>
      </c>
      <c r="G243" s="58" t="s">
        <v>4024</v>
      </c>
      <c r="H243" s="61" t="n">
        <v>35462</v>
      </c>
      <c r="I243" s="5" t="n">
        <f aca="false">VLOOKUP(A243,'US GAS Rankings'!$C$6:$H$232,6,FALSE())</f>
        <v>24</v>
      </c>
      <c r="K243" s="5" t="str">
        <f aca="false">A243&amp;B243</f>
        <v>Texaco Natural Gas Inc.96010805</v>
      </c>
      <c r="L243" s="5" t="str">
        <f aca="false">D243</f>
        <v>Citrus Trading Corp.</v>
      </c>
    </row>
    <row r="244" customFormat="false" ht="12.75" hidden="false" customHeight="false" outlineLevel="0" collapsed="false">
      <c r="A244" s="56" t="s">
        <v>84</v>
      </c>
      <c r="B244" s="57" t="n">
        <v>96086947</v>
      </c>
      <c r="C244" s="56" t="s">
        <v>44</v>
      </c>
      <c r="D244" s="56" t="s">
        <v>112</v>
      </c>
      <c r="E244" s="57" t="n">
        <v>57956</v>
      </c>
      <c r="F244" s="57" t="n">
        <v>3022</v>
      </c>
      <c r="G244" s="58" t="s">
        <v>4023</v>
      </c>
      <c r="H244" s="61" t="n">
        <v>35886</v>
      </c>
      <c r="I244" s="5" t="n">
        <f aca="false">VLOOKUP(A244,'US GAS Rankings'!$C$6:$H$232,6,FALSE())</f>
        <v>24</v>
      </c>
      <c r="K244" s="5" t="str">
        <f aca="false">A244&amp;B244</f>
        <v>Texaco Natural Gas Inc.96086947</v>
      </c>
      <c r="L244" s="5" t="str">
        <f aca="false">D244</f>
        <v>Enron Energy Services, Inc.</v>
      </c>
    </row>
    <row r="245" customFormat="false" ht="12.75" hidden="false" customHeight="false" outlineLevel="0" collapsed="false">
      <c r="A245" s="56" t="s">
        <v>84</v>
      </c>
      <c r="B245" s="57" t="n">
        <v>96003633</v>
      </c>
      <c r="C245" s="56" t="s">
        <v>51</v>
      </c>
      <c r="D245" s="56" t="s">
        <v>1572</v>
      </c>
      <c r="E245" s="57" t="n">
        <v>1305</v>
      </c>
      <c r="F245" s="57" t="n">
        <v>3022</v>
      </c>
      <c r="G245" s="58" t="s">
        <v>4026</v>
      </c>
      <c r="H245" s="61" t="n">
        <v>34425</v>
      </c>
      <c r="I245" s="5" t="n">
        <f aca="false">VLOOKUP(A245,'US GAS Rankings'!$C$6:$H$232,6,FALSE())</f>
        <v>24</v>
      </c>
      <c r="K245" s="5" t="str">
        <f aca="false">A245&amp;B245</f>
        <v>Texaco Natural Gas Inc.96003633</v>
      </c>
      <c r="L245" s="5" t="str">
        <f aca="false">D245</f>
        <v>Enron North America Corp.</v>
      </c>
    </row>
    <row r="246" customFormat="false" ht="12.75" hidden="false" customHeight="false" outlineLevel="0" collapsed="false">
      <c r="A246" s="56" t="s">
        <v>84</v>
      </c>
      <c r="B246" s="57" t="n">
        <v>96004912</v>
      </c>
      <c r="C246" s="56" t="s">
        <v>78</v>
      </c>
      <c r="D246" s="56" t="s">
        <v>1572</v>
      </c>
      <c r="E246" s="57" t="n">
        <v>1305</v>
      </c>
      <c r="F246" s="57" t="n">
        <v>3022</v>
      </c>
      <c r="G246" s="58" t="s">
        <v>4023</v>
      </c>
      <c r="H246" s="61" t="n">
        <v>35186</v>
      </c>
      <c r="I246" s="5" t="n">
        <f aca="false">VLOOKUP(A246,'US GAS Rankings'!$C$6:$H$232,6,FALSE())</f>
        <v>24</v>
      </c>
      <c r="K246" s="5" t="str">
        <f aca="false">A246&amp;B246</f>
        <v>Texaco Natural Gas Inc.96004912</v>
      </c>
      <c r="L246" s="5" t="str">
        <f aca="false">D246</f>
        <v>Enron North America Corp.</v>
      </c>
    </row>
    <row r="247" customFormat="false" ht="12.75" hidden="false" customHeight="false" outlineLevel="0" collapsed="false">
      <c r="A247" s="56" t="s">
        <v>84</v>
      </c>
      <c r="B247" s="57" t="n">
        <v>96005429</v>
      </c>
      <c r="C247" s="56" t="s">
        <v>35</v>
      </c>
      <c r="D247" s="56" t="s">
        <v>1572</v>
      </c>
      <c r="E247" s="57" t="n">
        <v>1305</v>
      </c>
      <c r="F247" s="57" t="n">
        <v>3022</v>
      </c>
      <c r="G247" s="58" t="s">
        <v>4024</v>
      </c>
      <c r="H247" s="61" t="n">
        <v>35431</v>
      </c>
      <c r="I247" s="5" t="n">
        <f aca="false">VLOOKUP(A247,'US GAS Rankings'!$C$6:$H$232,6,FALSE())</f>
        <v>24</v>
      </c>
      <c r="K247" s="5" t="str">
        <f aca="false">A247&amp;B247</f>
        <v>Texaco Natural Gas Inc.96005429</v>
      </c>
      <c r="L247" s="5" t="str">
        <f aca="false">D247</f>
        <v>Enron North America Corp.</v>
      </c>
    </row>
    <row r="248" customFormat="false" ht="12.75" hidden="false" customHeight="false" outlineLevel="0" collapsed="false">
      <c r="A248" s="56" t="s">
        <v>84</v>
      </c>
      <c r="B248" s="57" t="n">
        <v>96007593</v>
      </c>
      <c r="C248" s="56" t="s">
        <v>52</v>
      </c>
      <c r="D248" s="56" t="s">
        <v>1572</v>
      </c>
      <c r="E248" s="57" t="n">
        <v>1305</v>
      </c>
      <c r="F248" s="57" t="n">
        <v>3022</v>
      </c>
      <c r="G248" s="58" t="s">
        <v>4024</v>
      </c>
      <c r="H248" s="61" t="n">
        <v>35431</v>
      </c>
      <c r="I248" s="5" t="n">
        <f aca="false">VLOOKUP(A248,'US GAS Rankings'!$C$6:$H$232,6,FALSE())</f>
        <v>24</v>
      </c>
      <c r="K248" s="5" t="str">
        <f aca="false">A248&amp;B248</f>
        <v>Texaco Natural Gas Inc.96007593</v>
      </c>
      <c r="L248" s="5" t="str">
        <f aca="false">D248</f>
        <v>Enron North America Corp.</v>
      </c>
    </row>
    <row r="249" customFormat="false" ht="12.75" hidden="false" customHeight="false" outlineLevel="0" collapsed="false">
      <c r="A249" s="56" t="s">
        <v>84</v>
      </c>
      <c r="B249" s="57" t="n">
        <v>96039483</v>
      </c>
      <c r="C249" s="56" t="s">
        <v>36</v>
      </c>
      <c r="D249" s="56" t="s">
        <v>1572</v>
      </c>
      <c r="E249" s="57" t="n">
        <v>1305</v>
      </c>
      <c r="F249" s="57" t="n">
        <v>3022</v>
      </c>
      <c r="G249" s="58" t="s">
        <v>4023</v>
      </c>
      <c r="H249" s="61" t="n">
        <v>36617</v>
      </c>
      <c r="I249" s="5" t="n">
        <f aca="false">VLOOKUP(A249,'US GAS Rankings'!$C$6:$H$232,6,FALSE())</f>
        <v>24</v>
      </c>
      <c r="K249" s="5" t="str">
        <f aca="false">A249&amp;B249</f>
        <v>Texaco Natural Gas Inc.96039483</v>
      </c>
      <c r="L249" s="5" t="str">
        <f aca="false">D249</f>
        <v>Enron North America Corp.</v>
      </c>
    </row>
    <row r="250" customFormat="false" ht="12.75" hidden="false" customHeight="false" outlineLevel="0" collapsed="false">
      <c r="A250" s="56" t="s">
        <v>84</v>
      </c>
      <c r="B250" s="57" t="n">
        <v>96041087</v>
      </c>
      <c r="C250" s="56" t="s">
        <v>33</v>
      </c>
      <c r="D250" s="56" t="s">
        <v>1572</v>
      </c>
      <c r="E250" s="57" t="n">
        <v>1305</v>
      </c>
      <c r="F250" s="57" t="n">
        <v>3022</v>
      </c>
      <c r="G250" s="58" t="s">
        <v>4024</v>
      </c>
      <c r="H250" s="61" t="n">
        <v>37347</v>
      </c>
      <c r="I250" s="5" t="n">
        <f aca="false">VLOOKUP(A250,'US GAS Rankings'!$C$6:$H$232,6,FALSE())</f>
        <v>24</v>
      </c>
      <c r="K250" s="5" t="str">
        <f aca="false">A250&amp;B250</f>
        <v>Texaco Natural Gas Inc.96041087</v>
      </c>
      <c r="L250" s="5" t="str">
        <f aca="false">D250</f>
        <v>Enron North America Corp.</v>
      </c>
    </row>
    <row r="251" customFormat="false" ht="12.75" hidden="false" customHeight="false" outlineLevel="0" collapsed="false">
      <c r="A251" s="56" t="s">
        <v>84</v>
      </c>
      <c r="B251" s="57" t="n">
        <v>96041628</v>
      </c>
      <c r="C251" s="56" t="s">
        <v>38</v>
      </c>
      <c r="D251" s="56" t="s">
        <v>1572</v>
      </c>
      <c r="E251" s="57" t="n">
        <v>1305</v>
      </c>
      <c r="F251" s="57" t="n">
        <v>3022</v>
      </c>
      <c r="G251" s="58" t="s">
        <v>4024</v>
      </c>
      <c r="H251" s="61" t="n">
        <v>36678</v>
      </c>
      <c r="I251" s="5" t="n">
        <f aca="false">VLOOKUP(A251,'US GAS Rankings'!$C$6:$H$232,6,FALSE())</f>
        <v>24</v>
      </c>
      <c r="K251" s="5" t="str">
        <f aca="false">A251&amp;B251</f>
        <v>Texaco Natural Gas Inc.96041628</v>
      </c>
      <c r="L251" s="5" t="str">
        <f aca="false">D251</f>
        <v>Enron North America Corp.</v>
      </c>
    </row>
    <row r="252" customFormat="false" ht="12.75" hidden="false" customHeight="false" outlineLevel="0" collapsed="false">
      <c r="A252" s="56" t="s">
        <v>84</v>
      </c>
      <c r="B252" s="57" t="n">
        <v>96058014</v>
      </c>
      <c r="C252" s="56" t="s">
        <v>32</v>
      </c>
      <c r="D252" s="56" t="s">
        <v>1572</v>
      </c>
      <c r="E252" s="57" t="n">
        <v>1305</v>
      </c>
      <c r="F252" s="57" t="n">
        <v>3022</v>
      </c>
      <c r="G252" s="58" t="s">
        <v>4024</v>
      </c>
      <c r="H252" s="61" t="n">
        <v>36982</v>
      </c>
      <c r="I252" s="5" t="n">
        <f aca="false">VLOOKUP(A252,'US GAS Rankings'!$C$6:$H$232,6,FALSE())</f>
        <v>24</v>
      </c>
      <c r="K252" s="5" t="str">
        <f aca="false">A252&amp;B252</f>
        <v>Texaco Natural Gas Inc.96058014</v>
      </c>
      <c r="L252" s="5" t="str">
        <f aca="false">D252</f>
        <v>Enron North America Corp.</v>
      </c>
    </row>
    <row r="253" customFormat="false" ht="12.75" hidden="false" customHeight="false" outlineLevel="0" collapsed="false">
      <c r="A253" s="56" t="s">
        <v>84</v>
      </c>
      <c r="B253" s="57" t="n">
        <v>96061951</v>
      </c>
      <c r="C253" s="56" t="s">
        <v>32</v>
      </c>
      <c r="D253" s="56" t="s">
        <v>1572</v>
      </c>
      <c r="E253" s="57" t="n">
        <v>1305</v>
      </c>
      <c r="F253" s="57" t="n">
        <v>3022</v>
      </c>
      <c r="G253" s="58" t="s">
        <v>4024</v>
      </c>
      <c r="H253" s="61" t="n">
        <v>37196</v>
      </c>
      <c r="I253" s="5" t="n">
        <f aca="false">VLOOKUP(A253,'US GAS Rankings'!$C$6:$H$232,6,FALSE())</f>
        <v>24</v>
      </c>
      <c r="K253" s="5" t="str">
        <f aca="false">A253&amp;B253</f>
        <v>Texaco Natural Gas Inc.96061951</v>
      </c>
      <c r="L253" s="5" t="str">
        <f aca="false">D253</f>
        <v>Enron North America Corp.</v>
      </c>
    </row>
    <row r="254" customFormat="false" ht="12.75" hidden="false" customHeight="false" outlineLevel="0" collapsed="false">
      <c r="A254" s="56" t="s">
        <v>84</v>
      </c>
      <c r="B254" s="57" t="n">
        <v>96061954</v>
      </c>
      <c r="C254" s="56" t="s">
        <v>32</v>
      </c>
      <c r="D254" s="56" t="s">
        <v>1572</v>
      </c>
      <c r="E254" s="57" t="n">
        <v>1305</v>
      </c>
      <c r="F254" s="57" t="n">
        <v>3022</v>
      </c>
      <c r="G254" s="58" t="s">
        <v>4024</v>
      </c>
      <c r="H254" s="61" t="n">
        <v>37196</v>
      </c>
      <c r="I254" s="5" t="n">
        <f aca="false">VLOOKUP(A254,'US GAS Rankings'!$C$6:$H$232,6,FALSE())</f>
        <v>24</v>
      </c>
      <c r="K254" s="5" t="str">
        <f aca="false">A254&amp;B254</f>
        <v>Texaco Natural Gas Inc.96061954</v>
      </c>
      <c r="L254" s="5" t="str">
        <f aca="false">D254</f>
        <v>Enron North America Corp.</v>
      </c>
    </row>
    <row r="255" customFormat="false" ht="12.75" hidden="false" customHeight="false" outlineLevel="0" collapsed="false">
      <c r="A255" s="56" t="s">
        <v>84</v>
      </c>
      <c r="B255" s="57" t="n">
        <v>96061956</v>
      </c>
      <c r="C255" s="56" t="s">
        <v>32</v>
      </c>
      <c r="D255" s="56" t="s">
        <v>1572</v>
      </c>
      <c r="E255" s="57" t="n">
        <v>1305</v>
      </c>
      <c r="F255" s="57" t="n">
        <v>3022</v>
      </c>
      <c r="G255" s="58" t="s">
        <v>4024</v>
      </c>
      <c r="H255" s="61" t="n">
        <v>37196</v>
      </c>
      <c r="I255" s="5" t="n">
        <f aca="false">VLOOKUP(A255,'US GAS Rankings'!$C$6:$H$232,6,FALSE())</f>
        <v>24</v>
      </c>
      <c r="K255" s="5" t="str">
        <f aca="false">A255&amp;B255</f>
        <v>Texaco Natural Gas Inc.96061956</v>
      </c>
      <c r="L255" s="5" t="str">
        <f aca="false">D255</f>
        <v>Enron North America Corp.</v>
      </c>
    </row>
    <row r="256" customFormat="false" ht="12.75" hidden="false" customHeight="false" outlineLevel="0" collapsed="false">
      <c r="A256" s="56" t="s">
        <v>252</v>
      </c>
      <c r="B256" s="57" t="n">
        <v>96001431</v>
      </c>
      <c r="C256" s="56" t="s">
        <v>253</v>
      </c>
      <c r="D256" s="56" t="s">
        <v>1572</v>
      </c>
      <c r="E256" s="57" t="n">
        <v>1305</v>
      </c>
      <c r="F256" s="57" t="n">
        <v>3078</v>
      </c>
      <c r="G256" s="58" t="s">
        <v>4023</v>
      </c>
      <c r="H256" s="61" t="n">
        <v>33939</v>
      </c>
      <c r="I256" s="5" t="n">
        <f aca="false">VLOOKUP(A256,'US GAS Rankings'!$C$6:$H$232,6,FALSE())</f>
        <v>157</v>
      </c>
      <c r="K256" s="5" t="str">
        <f aca="false">A256&amp;B256</f>
        <v>Tiger Natural Gas Inc.96001431</v>
      </c>
      <c r="L256" s="5" t="str">
        <f aca="false">D256</f>
        <v>Enron North America Corp.</v>
      </c>
    </row>
    <row r="257" customFormat="false" ht="12.75" hidden="false" customHeight="false" outlineLevel="0" collapsed="false">
      <c r="A257" s="56" t="s">
        <v>252</v>
      </c>
      <c r="B257" s="57" t="n">
        <v>96001446</v>
      </c>
      <c r="C257" s="56" t="s">
        <v>113</v>
      </c>
      <c r="D257" s="56" t="s">
        <v>1572</v>
      </c>
      <c r="E257" s="57" t="n">
        <v>1305</v>
      </c>
      <c r="F257" s="57" t="n">
        <v>3078</v>
      </c>
      <c r="G257" s="58" t="s">
        <v>4023</v>
      </c>
      <c r="H257" s="61" t="n">
        <v>34365</v>
      </c>
      <c r="I257" s="5" t="n">
        <f aca="false">VLOOKUP(A257,'US GAS Rankings'!$C$6:$H$232,6,FALSE())</f>
        <v>157</v>
      </c>
      <c r="K257" s="5" t="str">
        <f aca="false">A257&amp;B257</f>
        <v>Tiger Natural Gas Inc.96001446</v>
      </c>
      <c r="L257" s="5" t="str">
        <f aca="false">D257</f>
        <v>Enron North America Corp.</v>
      </c>
    </row>
    <row r="258" customFormat="false" ht="12.75" hidden="false" customHeight="false" outlineLevel="0" collapsed="false">
      <c r="A258" s="56" t="s">
        <v>252</v>
      </c>
      <c r="B258" s="57" t="n">
        <v>96002952</v>
      </c>
      <c r="C258" s="56" t="s">
        <v>29</v>
      </c>
      <c r="D258" s="56" t="s">
        <v>1572</v>
      </c>
      <c r="E258" s="57" t="n">
        <v>1305</v>
      </c>
      <c r="F258" s="57" t="n">
        <v>3078</v>
      </c>
      <c r="G258" s="58" t="s">
        <v>4024</v>
      </c>
      <c r="H258" s="61" t="n">
        <v>35186</v>
      </c>
      <c r="I258" s="5" t="n">
        <f aca="false">VLOOKUP(A258,'US GAS Rankings'!$C$6:$H$232,6,FALSE())</f>
        <v>157</v>
      </c>
      <c r="K258" s="5" t="str">
        <f aca="false">A258&amp;B258</f>
        <v>Tiger Natural Gas Inc.96002952</v>
      </c>
      <c r="L258" s="5" t="str">
        <f aca="false">D258</f>
        <v>Enron North America Corp.</v>
      </c>
    </row>
    <row r="259" customFormat="false" ht="12.75" hidden="false" customHeight="false" outlineLevel="0" collapsed="false">
      <c r="A259" s="56" t="s">
        <v>252</v>
      </c>
      <c r="B259" s="57" t="n">
        <v>96029924</v>
      </c>
      <c r="C259" s="56" t="s">
        <v>34</v>
      </c>
      <c r="D259" s="56" t="s">
        <v>1572</v>
      </c>
      <c r="E259" s="57" t="n">
        <v>1305</v>
      </c>
      <c r="F259" s="57" t="n">
        <v>3078</v>
      </c>
      <c r="G259" s="58" t="s">
        <v>4023</v>
      </c>
      <c r="H259" s="61" t="n">
        <v>36404</v>
      </c>
      <c r="I259" s="5" t="n">
        <f aca="false">VLOOKUP(A259,'US GAS Rankings'!$C$6:$H$232,6,FALSE())</f>
        <v>157</v>
      </c>
      <c r="K259" s="5" t="str">
        <f aca="false">A259&amp;B259</f>
        <v>Tiger Natural Gas Inc.96029924</v>
      </c>
      <c r="L259" s="5" t="str">
        <f aca="false">D259</f>
        <v>Enron North America Corp.</v>
      </c>
    </row>
    <row r="260" customFormat="false" ht="12.75" hidden="false" customHeight="false" outlineLevel="0" collapsed="false">
      <c r="A260" s="56" t="s">
        <v>252</v>
      </c>
      <c r="B260" s="57" t="n">
        <v>96081057</v>
      </c>
      <c r="C260" s="56" t="s">
        <v>33</v>
      </c>
      <c r="D260" s="56" t="s">
        <v>1572</v>
      </c>
      <c r="E260" s="57" t="n">
        <v>1305</v>
      </c>
      <c r="F260" s="57" t="n">
        <v>3078</v>
      </c>
      <c r="G260" s="58" t="s">
        <v>4024</v>
      </c>
      <c r="H260" s="61" t="n">
        <v>37196</v>
      </c>
      <c r="I260" s="5" t="n">
        <f aca="false">VLOOKUP(A260,'US GAS Rankings'!$C$6:$H$232,6,FALSE())</f>
        <v>157</v>
      </c>
      <c r="K260" s="5" t="str">
        <f aca="false">A260&amp;B260</f>
        <v>Tiger Natural Gas Inc.96081057</v>
      </c>
      <c r="L260" s="5" t="str">
        <f aca="false">D260</f>
        <v>Enron North America Corp.</v>
      </c>
    </row>
    <row r="261" customFormat="false" ht="12.75" hidden="false" customHeight="false" outlineLevel="0" collapsed="false">
      <c r="A261" s="56" t="s">
        <v>252</v>
      </c>
      <c r="B261" s="57" t="n">
        <v>96081185</v>
      </c>
      <c r="C261" s="56" t="s">
        <v>33</v>
      </c>
      <c r="D261" s="56" t="s">
        <v>1572</v>
      </c>
      <c r="E261" s="57" t="n">
        <v>1305</v>
      </c>
      <c r="F261" s="57" t="n">
        <v>3078</v>
      </c>
      <c r="G261" s="58" t="s">
        <v>4024</v>
      </c>
      <c r="H261" s="61" t="n">
        <v>37196</v>
      </c>
      <c r="I261" s="5" t="n">
        <f aca="false">VLOOKUP(A261,'US GAS Rankings'!$C$6:$H$232,6,FALSE())</f>
        <v>157</v>
      </c>
      <c r="K261" s="5" t="str">
        <f aca="false">A261&amp;B261</f>
        <v>Tiger Natural Gas Inc.96081185</v>
      </c>
      <c r="L261" s="5" t="str">
        <f aca="false">D261</f>
        <v>Enron North America Corp.</v>
      </c>
    </row>
    <row r="262" customFormat="false" ht="12.75" hidden="false" customHeight="false" outlineLevel="0" collapsed="false">
      <c r="A262" s="56" t="s">
        <v>252</v>
      </c>
      <c r="B262" s="57" t="n">
        <v>96081523</v>
      </c>
      <c r="C262" s="56" t="s">
        <v>33</v>
      </c>
      <c r="D262" s="56" t="s">
        <v>1572</v>
      </c>
      <c r="E262" s="57" t="n">
        <v>1305</v>
      </c>
      <c r="F262" s="57" t="n">
        <v>3078</v>
      </c>
      <c r="G262" s="58" t="s">
        <v>4024</v>
      </c>
      <c r="H262" s="61" t="n">
        <v>37196</v>
      </c>
      <c r="I262" s="5" t="n">
        <f aca="false">VLOOKUP(A262,'US GAS Rankings'!$C$6:$H$232,6,FALSE())</f>
        <v>157</v>
      </c>
      <c r="K262" s="5" t="str">
        <f aca="false">A262&amp;B262</f>
        <v>Tiger Natural Gas Inc.96081523</v>
      </c>
      <c r="L262" s="5" t="str">
        <f aca="false">D262</f>
        <v>Enron North America Corp.</v>
      </c>
    </row>
    <row r="263" customFormat="false" ht="12.75" hidden="false" customHeight="false" outlineLevel="0" collapsed="false">
      <c r="A263" s="56" t="s">
        <v>266</v>
      </c>
      <c r="B263" s="57" t="n">
        <v>96001300</v>
      </c>
      <c r="C263" s="56" t="s">
        <v>253</v>
      </c>
      <c r="D263" s="56" t="s">
        <v>1572</v>
      </c>
      <c r="E263" s="57" t="n">
        <v>1305</v>
      </c>
      <c r="F263" s="57" t="n">
        <v>3089</v>
      </c>
      <c r="G263" s="58" t="s">
        <v>4023</v>
      </c>
      <c r="H263" s="61" t="n">
        <v>33989</v>
      </c>
      <c r="I263" s="5" t="n">
        <f aca="false">VLOOKUP(A263,'US GAS Rankings'!$C$6:$H$232,6,FALSE())</f>
        <v>169</v>
      </c>
      <c r="K263" s="5" t="str">
        <f aca="false">A263&amp;B263</f>
        <v>Torch Energy Marketing Inc.96001300</v>
      </c>
      <c r="L263" s="5" t="str">
        <f aca="false">D263</f>
        <v>Enron North America Corp.</v>
      </c>
    </row>
    <row r="264" customFormat="false" ht="12.75" hidden="false" customHeight="false" outlineLevel="0" collapsed="false">
      <c r="A264" s="56" t="s">
        <v>266</v>
      </c>
      <c r="B264" s="57" t="n">
        <v>96002950</v>
      </c>
      <c r="C264" s="56" t="s">
        <v>29</v>
      </c>
      <c r="D264" s="56" t="s">
        <v>1572</v>
      </c>
      <c r="E264" s="57" t="n">
        <v>1305</v>
      </c>
      <c r="F264" s="57" t="n">
        <v>3089</v>
      </c>
      <c r="G264" s="58" t="s">
        <v>4024</v>
      </c>
      <c r="H264" s="61" t="n">
        <v>35247</v>
      </c>
      <c r="I264" s="5" t="n">
        <f aca="false">VLOOKUP(A264,'US GAS Rankings'!$C$6:$H$232,6,FALSE())</f>
        <v>169</v>
      </c>
      <c r="K264" s="5" t="str">
        <f aca="false">A264&amp;B264</f>
        <v>Torch Energy Marketing Inc.96002950</v>
      </c>
      <c r="L264" s="5" t="str">
        <f aca="false">D264</f>
        <v>Enron North America Corp.</v>
      </c>
    </row>
    <row r="265" customFormat="false" ht="12.75" hidden="false" customHeight="false" outlineLevel="0" collapsed="false">
      <c r="A265" s="56" t="s">
        <v>266</v>
      </c>
      <c r="B265" s="57" t="n">
        <v>96018766</v>
      </c>
      <c r="C265" s="56" t="s">
        <v>36</v>
      </c>
      <c r="D265" s="56" t="s">
        <v>1572</v>
      </c>
      <c r="E265" s="57" t="n">
        <v>1305</v>
      </c>
      <c r="F265" s="57" t="n">
        <v>3089</v>
      </c>
      <c r="G265" s="58" t="s">
        <v>4023</v>
      </c>
      <c r="H265" s="61" t="n">
        <v>35916</v>
      </c>
      <c r="I265" s="5" t="n">
        <f aca="false">VLOOKUP(A265,'US GAS Rankings'!$C$6:$H$232,6,FALSE())</f>
        <v>169</v>
      </c>
      <c r="K265" s="5" t="str">
        <f aca="false">A265&amp;B265</f>
        <v>Torch Energy Marketing Inc.96018766</v>
      </c>
      <c r="L265" s="5" t="str">
        <f aca="false">D265</f>
        <v>Enron North America Corp.</v>
      </c>
    </row>
    <row r="266" customFormat="false" ht="12.75" hidden="false" customHeight="false" outlineLevel="0" collapsed="false">
      <c r="A266" s="56" t="s">
        <v>266</v>
      </c>
      <c r="B266" s="57" t="n">
        <v>96041912</v>
      </c>
      <c r="C266" s="56" t="s">
        <v>32</v>
      </c>
      <c r="D266" s="56" t="s">
        <v>1572</v>
      </c>
      <c r="E266" s="57" t="n">
        <v>1305</v>
      </c>
      <c r="F266" s="57" t="n">
        <v>3089</v>
      </c>
      <c r="G266" s="58" t="s">
        <v>4024</v>
      </c>
      <c r="H266" s="61" t="n">
        <v>36708</v>
      </c>
      <c r="I266" s="5" t="n">
        <f aca="false">VLOOKUP(A266,'US GAS Rankings'!$C$6:$H$232,6,FALSE())</f>
        <v>169</v>
      </c>
      <c r="K266" s="5" t="str">
        <f aca="false">A266&amp;B266</f>
        <v>Torch Energy Marketing Inc.96041912</v>
      </c>
      <c r="L266" s="5" t="str">
        <f aca="false">D266</f>
        <v>Enron North America Corp.</v>
      </c>
    </row>
    <row r="267" customFormat="false" ht="12.75" hidden="false" customHeight="false" outlineLevel="0" collapsed="false">
      <c r="A267" s="56" t="s">
        <v>266</v>
      </c>
      <c r="B267" s="57" t="n">
        <v>96048534</v>
      </c>
      <c r="C267" s="56" t="s">
        <v>30</v>
      </c>
      <c r="D267" s="56" t="s">
        <v>1572</v>
      </c>
      <c r="E267" s="57" t="n">
        <v>1305</v>
      </c>
      <c r="F267" s="57" t="n">
        <v>3089</v>
      </c>
      <c r="G267" s="58" t="s">
        <v>4024</v>
      </c>
      <c r="H267" s="61" t="n">
        <v>36800</v>
      </c>
      <c r="I267" s="5" t="n">
        <f aca="false">VLOOKUP(A267,'US GAS Rankings'!$C$6:$H$232,6,FALSE())</f>
        <v>169</v>
      </c>
      <c r="K267" s="5" t="str">
        <f aca="false">A267&amp;B267</f>
        <v>Torch Energy Marketing Inc.96048534</v>
      </c>
      <c r="L267" s="5" t="str">
        <f aca="false">D267</f>
        <v>Enron North America Corp.</v>
      </c>
    </row>
    <row r="268" customFormat="false" ht="12.75" hidden="false" customHeight="false" outlineLevel="0" collapsed="false">
      <c r="A268" s="56" t="s">
        <v>266</v>
      </c>
      <c r="B268" s="57" t="n">
        <v>96057885</v>
      </c>
      <c r="C268" s="56" t="s">
        <v>32</v>
      </c>
      <c r="D268" s="56" t="s">
        <v>1572</v>
      </c>
      <c r="E268" s="57" t="n">
        <v>1305</v>
      </c>
      <c r="F268" s="57" t="n">
        <v>3089</v>
      </c>
      <c r="G268" s="58" t="s">
        <v>4024</v>
      </c>
      <c r="H268" s="61" t="n">
        <v>401769</v>
      </c>
      <c r="I268" s="5" t="n">
        <f aca="false">VLOOKUP(A268,'US GAS Rankings'!$C$6:$H$232,6,FALSE())</f>
        <v>169</v>
      </c>
      <c r="K268" s="5" t="str">
        <f aca="false">A268&amp;B268</f>
        <v>Torch Energy Marketing Inc.96057885</v>
      </c>
      <c r="L268" s="5" t="str">
        <f aca="false">D268</f>
        <v>Enron North America Corp.</v>
      </c>
    </row>
    <row r="269" customFormat="false" ht="12.75" hidden="false" customHeight="false" outlineLevel="0" collapsed="false">
      <c r="A269" s="56" t="s">
        <v>266</v>
      </c>
      <c r="B269" s="57" t="n">
        <v>96057886</v>
      </c>
      <c r="C269" s="56" t="s">
        <v>32</v>
      </c>
      <c r="D269" s="56" t="s">
        <v>1572</v>
      </c>
      <c r="E269" s="57" t="n">
        <v>1305</v>
      </c>
      <c r="F269" s="57" t="n">
        <v>3089</v>
      </c>
      <c r="G269" s="58" t="s">
        <v>4024</v>
      </c>
      <c r="H269" s="61" t="n">
        <v>36982</v>
      </c>
      <c r="I269" s="5" t="n">
        <f aca="false">VLOOKUP(A269,'US GAS Rankings'!$C$6:$H$232,6,FALSE())</f>
        <v>169</v>
      </c>
      <c r="K269" s="5" t="str">
        <f aca="false">A269&amp;B269</f>
        <v>Torch Energy Marketing Inc.96057886</v>
      </c>
      <c r="L269" s="5" t="str">
        <f aca="false">D269</f>
        <v>Enron North America Corp.</v>
      </c>
    </row>
    <row r="270" customFormat="false" ht="12.75" hidden="false" customHeight="false" outlineLevel="0" collapsed="false">
      <c r="A270" s="56" t="s">
        <v>266</v>
      </c>
      <c r="B270" s="57" t="n">
        <v>96059569</v>
      </c>
      <c r="C270" s="56" t="s">
        <v>32</v>
      </c>
      <c r="D270" s="56" t="s">
        <v>1572</v>
      </c>
      <c r="E270" s="57" t="n">
        <v>1305</v>
      </c>
      <c r="F270" s="57" t="n">
        <v>3089</v>
      </c>
      <c r="G270" s="58" t="s">
        <v>4024</v>
      </c>
      <c r="H270" s="61" t="n">
        <v>36982</v>
      </c>
      <c r="I270" s="5" t="n">
        <f aca="false">VLOOKUP(A270,'US GAS Rankings'!$C$6:$H$232,6,FALSE())</f>
        <v>169</v>
      </c>
      <c r="K270" s="5" t="str">
        <f aca="false">A270&amp;B270</f>
        <v>Torch Energy Marketing Inc.96059569</v>
      </c>
      <c r="L270" s="5" t="str">
        <f aca="false">D270</f>
        <v>Enron North America Corp.</v>
      </c>
    </row>
    <row r="271" customFormat="false" ht="12.75" hidden="false" customHeight="false" outlineLevel="0" collapsed="false">
      <c r="A271" s="56" t="s">
        <v>123</v>
      </c>
      <c r="B271" s="57" t="n">
        <v>96065410</v>
      </c>
      <c r="C271" s="56" t="s">
        <v>34</v>
      </c>
      <c r="D271" s="56" t="s">
        <v>4030</v>
      </c>
      <c r="E271" s="57" t="n">
        <v>94055</v>
      </c>
      <c r="F271" s="57" t="n">
        <v>3497</v>
      </c>
      <c r="G271" s="58" t="s">
        <v>4023</v>
      </c>
      <c r="H271" s="61" t="n">
        <v>37104</v>
      </c>
      <c r="I271" s="5" t="n">
        <f aca="false">VLOOKUP(A271,'US GAS Rankings'!$C$6:$H$232,6,FALSE())</f>
        <v>53</v>
      </c>
      <c r="K271" s="5" t="str">
        <f aca="false">A271&amp;B271</f>
        <v>Conoco Inc.96065410</v>
      </c>
      <c r="L271" s="5" t="str">
        <f aca="false">D271</f>
        <v>ENA Upstream Company LLC</v>
      </c>
    </row>
    <row r="272" customFormat="false" ht="12.75" hidden="false" customHeight="false" outlineLevel="0" collapsed="false">
      <c r="A272" s="56" t="s">
        <v>123</v>
      </c>
      <c r="B272" s="57" t="n">
        <v>96057744</v>
      </c>
      <c r="C272" s="56" t="s">
        <v>93</v>
      </c>
      <c r="D272" s="56" t="s">
        <v>4031</v>
      </c>
      <c r="E272" s="57" t="n">
        <v>80670</v>
      </c>
      <c r="F272" s="57" t="n">
        <v>3497</v>
      </c>
      <c r="G272" s="58" t="s">
        <v>4024</v>
      </c>
      <c r="H272" s="61" t="n">
        <v>36982</v>
      </c>
      <c r="I272" s="5" t="n">
        <f aca="false">VLOOKUP(A272,'US GAS Rankings'!$C$6:$H$232,6,FALSE())</f>
        <v>53</v>
      </c>
      <c r="K272" s="5" t="str">
        <f aca="false">A272&amp;B272</f>
        <v>Conoco Inc.96057744</v>
      </c>
      <c r="L272" s="5" t="str">
        <f aca="false">D272</f>
        <v>enovate, L.L.C.</v>
      </c>
    </row>
    <row r="273" customFormat="false" ht="12.75" hidden="false" customHeight="false" outlineLevel="0" collapsed="false">
      <c r="A273" s="56" t="s">
        <v>123</v>
      </c>
      <c r="B273" s="57" t="n">
        <v>96058117</v>
      </c>
      <c r="C273" s="56" t="s">
        <v>93</v>
      </c>
      <c r="D273" s="56" t="s">
        <v>4031</v>
      </c>
      <c r="E273" s="57" t="n">
        <v>80670</v>
      </c>
      <c r="F273" s="57" t="n">
        <v>3497</v>
      </c>
      <c r="G273" s="58" t="s">
        <v>4024</v>
      </c>
      <c r="H273" s="61" t="n">
        <v>37012</v>
      </c>
      <c r="I273" s="5" t="n">
        <f aca="false">VLOOKUP(A273,'US GAS Rankings'!$C$6:$H$232,6,FALSE())</f>
        <v>53</v>
      </c>
      <c r="K273" s="5" t="str">
        <f aca="false">A273&amp;B273</f>
        <v>Conoco Inc.96058117</v>
      </c>
      <c r="L273" s="5" t="str">
        <f aca="false">D273</f>
        <v>enovate, L.L.C.</v>
      </c>
    </row>
    <row r="274" customFormat="false" ht="12.75" hidden="false" customHeight="false" outlineLevel="0" collapsed="false">
      <c r="A274" s="56" t="s">
        <v>123</v>
      </c>
      <c r="B274" s="57" t="n">
        <v>96060309</v>
      </c>
      <c r="C274" s="56" t="s">
        <v>34</v>
      </c>
      <c r="D274" s="56" t="s">
        <v>4031</v>
      </c>
      <c r="E274" s="57" t="n">
        <v>80670</v>
      </c>
      <c r="F274" s="57" t="n">
        <v>3497</v>
      </c>
      <c r="G274" s="58" t="s">
        <v>4023</v>
      </c>
      <c r="H274" s="61" t="n">
        <v>36982</v>
      </c>
      <c r="I274" s="5" t="n">
        <f aca="false">VLOOKUP(A274,'US GAS Rankings'!$C$6:$H$232,6,FALSE())</f>
        <v>53</v>
      </c>
      <c r="K274" s="5" t="str">
        <f aca="false">A274&amp;B274</f>
        <v>Conoco Inc.96060309</v>
      </c>
      <c r="L274" s="5" t="str">
        <f aca="false">D274</f>
        <v>enovate, L.L.C.</v>
      </c>
    </row>
    <row r="275" customFormat="false" ht="12.75" hidden="false" customHeight="false" outlineLevel="0" collapsed="false">
      <c r="A275" s="56" t="s">
        <v>123</v>
      </c>
      <c r="B275" s="57" t="n">
        <v>96060310</v>
      </c>
      <c r="C275" s="56" t="s">
        <v>47</v>
      </c>
      <c r="D275" s="56" t="s">
        <v>4031</v>
      </c>
      <c r="E275" s="57" t="n">
        <v>80670</v>
      </c>
      <c r="F275" s="57" t="n">
        <v>3497</v>
      </c>
      <c r="G275" s="58" t="s">
        <v>4024</v>
      </c>
      <c r="H275" s="61" t="n">
        <v>36951</v>
      </c>
      <c r="I275" s="5" t="n">
        <f aca="false">VLOOKUP(A275,'US GAS Rankings'!$C$6:$H$232,6,FALSE())</f>
        <v>53</v>
      </c>
      <c r="K275" s="5" t="str">
        <f aca="false">A275&amp;B275</f>
        <v>Conoco Inc.96060310</v>
      </c>
      <c r="L275" s="5" t="str">
        <f aca="false">D275</f>
        <v>enovate, L.L.C.</v>
      </c>
    </row>
    <row r="276" customFormat="false" ht="12.75" hidden="false" customHeight="false" outlineLevel="0" collapsed="false">
      <c r="A276" s="56" t="s">
        <v>123</v>
      </c>
      <c r="B276" s="57" t="n">
        <v>96075249</v>
      </c>
      <c r="C276" s="56" t="s">
        <v>124</v>
      </c>
      <c r="D276" s="56" t="s">
        <v>4035</v>
      </c>
      <c r="E276" s="57" t="n">
        <v>81774</v>
      </c>
      <c r="F276" s="57" t="n">
        <v>3497</v>
      </c>
      <c r="G276" s="58" t="s">
        <v>4023</v>
      </c>
      <c r="H276" s="61" t="n">
        <v>35735</v>
      </c>
      <c r="I276" s="5" t="n">
        <f aca="false">VLOOKUP(A276,'US GAS Rankings'!$C$6:$H$232,6,FALSE())</f>
        <v>53</v>
      </c>
      <c r="K276" s="5" t="str">
        <f aca="false">A276&amp;B276</f>
        <v>Conoco Inc.96075249</v>
      </c>
      <c r="L276" s="5" t="str">
        <f aca="false">D276</f>
        <v>Enron Energy Marketing Corp.</v>
      </c>
    </row>
    <row r="277" customFormat="false" ht="12.75" hidden="false" customHeight="false" outlineLevel="0" collapsed="false">
      <c r="A277" s="56" t="s">
        <v>123</v>
      </c>
      <c r="B277" s="57" t="n">
        <v>96083597</v>
      </c>
      <c r="C277" s="56" t="s">
        <v>44</v>
      </c>
      <c r="D277" s="56" t="s">
        <v>112</v>
      </c>
      <c r="E277" s="57" t="n">
        <v>57956</v>
      </c>
      <c r="F277" s="57" t="n">
        <v>3497</v>
      </c>
      <c r="G277" s="58" t="s">
        <v>4023</v>
      </c>
      <c r="H277" s="61" t="n">
        <v>35855</v>
      </c>
      <c r="I277" s="5" t="n">
        <f aca="false">VLOOKUP(A277,'US GAS Rankings'!$C$6:$H$232,6,FALSE())</f>
        <v>53</v>
      </c>
      <c r="K277" s="5" t="str">
        <f aca="false">A277&amp;B277</f>
        <v>Conoco Inc.96083597</v>
      </c>
      <c r="L277" s="5" t="str">
        <f aca="false">D277</f>
        <v>Enron Energy Services, Inc.</v>
      </c>
    </row>
    <row r="278" customFormat="false" ht="12.75" hidden="false" customHeight="false" outlineLevel="0" collapsed="false">
      <c r="A278" s="56" t="s">
        <v>123</v>
      </c>
      <c r="B278" s="57" t="n">
        <v>96005429</v>
      </c>
      <c r="C278" s="56" t="s">
        <v>35</v>
      </c>
      <c r="D278" s="56" t="s">
        <v>1572</v>
      </c>
      <c r="E278" s="57" t="n">
        <v>1305</v>
      </c>
      <c r="F278" s="57" t="n">
        <v>3497</v>
      </c>
      <c r="G278" s="58" t="s">
        <v>4024</v>
      </c>
      <c r="H278" s="61" t="n">
        <v>35431</v>
      </c>
      <c r="I278" s="5" t="n">
        <f aca="false">VLOOKUP(A278,'US GAS Rankings'!$C$6:$H$232,6,FALSE())</f>
        <v>53</v>
      </c>
      <c r="K278" s="5" t="str">
        <f aca="false">A278&amp;B278</f>
        <v>Conoco Inc.96005429</v>
      </c>
      <c r="L278" s="5" t="str">
        <f aca="false">D278</f>
        <v>Enron North America Corp.</v>
      </c>
    </row>
    <row r="279" customFormat="false" ht="12.75" hidden="false" customHeight="false" outlineLevel="0" collapsed="false">
      <c r="A279" s="56" t="s">
        <v>123</v>
      </c>
      <c r="B279" s="57" t="n">
        <v>96028867</v>
      </c>
      <c r="C279" s="56" t="s">
        <v>78</v>
      </c>
      <c r="D279" s="56" t="s">
        <v>1572</v>
      </c>
      <c r="E279" s="57" t="n">
        <v>1305</v>
      </c>
      <c r="F279" s="57" t="n">
        <v>3497</v>
      </c>
      <c r="G279" s="58" t="s">
        <v>4023</v>
      </c>
      <c r="H279" s="61" t="n">
        <v>35612</v>
      </c>
      <c r="I279" s="5" t="n">
        <f aca="false">VLOOKUP(A279,'US GAS Rankings'!$C$6:$H$232,6,FALSE())</f>
        <v>53</v>
      </c>
      <c r="K279" s="5" t="str">
        <f aca="false">A279&amp;B279</f>
        <v>Conoco Inc.96028867</v>
      </c>
      <c r="L279" s="5" t="str">
        <f aca="false">D279</f>
        <v>Enron North America Corp.</v>
      </c>
    </row>
    <row r="280" customFormat="false" ht="12.75" hidden="false" customHeight="false" outlineLevel="0" collapsed="false">
      <c r="A280" s="56" t="s">
        <v>123</v>
      </c>
      <c r="B280" s="57" t="n">
        <v>96057898</v>
      </c>
      <c r="C280" s="56" t="s">
        <v>32</v>
      </c>
      <c r="D280" s="56" t="s">
        <v>1572</v>
      </c>
      <c r="E280" s="57" t="n">
        <v>1305</v>
      </c>
      <c r="F280" s="57" t="n">
        <v>3497</v>
      </c>
      <c r="G280" s="58" t="s">
        <v>4024</v>
      </c>
      <c r="H280" s="61" t="n">
        <v>36982</v>
      </c>
      <c r="I280" s="5" t="n">
        <f aca="false">VLOOKUP(A280,'US GAS Rankings'!$C$6:$H$232,6,FALSE())</f>
        <v>53</v>
      </c>
      <c r="K280" s="5" t="str">
        <f aca="false">A280&amp;B280</f>
        <v>Conoco Inc.96057898</v>
      </c>
      <c r="L280" s="5" t="str">
        <f aca="false">D280</f>
        <v>Enron North America Corp.</v>
      </c>
    </row>
    <row r="281" customFormat="false" ht="12.75" hidden="false" customHeight="false" outlineLevel="0" collapsed="false">
      <c r="A281" s="56" t="s">
        <v>123</v>
      </c>
      <c r="B281" s="57" t="n">
        <v>96094575</v>
      </c>
      <c r="C281" s="56" t="s">
        <v>33</v>
      </c>
      <c r="D281" s="56" t="s">
        <v>1572</v>
      </c>
      <c r="E281" s="57" t="n">
        <v>1305</v>
      </c>
      <c r="F281" s="57" t="n">
        <v>3497</v>
      </c>
      <c r="G281" s="58" t="s">
        <v>4024</v>
      </c>
      <c r="H281" s="61" t="n">
        <v>37226</v>
      </c>
      <c r="I281" s="5" t="n">
        <f aca="false">VLOOKUP(A281,'US GAS Rankings'!$C$6:$H$232,6,FALSE())</f>
        <v>53</v>
      </c>
      <c r="K281" s="5" t="str">
        <f aca="false">A281&amp;B281</f>
        <v>Conoco Inc.96094575</v>
      </c>
      <c r="L281" s="5" t="str">
        <f aca="false">D281</f>
        <v>Enron North America Corp.</v>
      </c>
    </row>
    <row r="282" customFormat="false" ht="12.75" hidden="false" customHeight="false" outlineLevel="0" collapsed="false">
      <c r="A282" s="56" t="s">
        <v>259</v>
      </c>
      <c r="B282" s="57" t="n">
        <v>96001410</v>
      </c>
      <c r="C282" s="56" t="s">
        <v>253</v>
      </c>
      <c r="D282" s="56" t="s">
        <v>1572</v>
      </c>
      <c r="E282" s="57" t="n">
        <v>1305</v>
      </c>
      <c r="F282" s="57" t="n">
        <v>3947</v>
      </c>
      <c r="G282" s="58" t="s">
        <v>4026</v>
      </c>
      <c r="H282" s="61" t="n">
        <v>33025</v>
      </c>
      <c r="I282" s="5" t="n">
        <f aca="false">VLOOKUP(A282,'US GAS Rankings'!$C$6:$H$232,6,FALSE())</f>
        <v>163</v>
      </c>
      <c r="K282" s="5" t="str">
        <f aca="false">A282&amp;B282</f>
        <v>Texaco Inc.96001410</v>
      </c>
      <c r="L282" s="5" t="str">
        <f aca="false">D282</f>
        <v>Enron North America Corp.</v>
      </c>
    </row>
    <row r="283" customFormat="false" ht="12.75" hidden="false" customHeight="false" outlineLevel="0" collapsed="false">
      <c r="A283" s="56" t="s">
        <v>259</v>
      </c>
      <c r="B283" s="57" t="n">
        <v>96067539</v>
      </c>
      <c r="C283" s="56" t="s">
        <v>28</v>
      </c>
      <c r="D283" s="56" t="s">
        <v>1572</v>
      </c>
      <c r="E283" s="57" t="n">
        <v>1305</v>
      </c>
      <c r="F283" s="57" t="n">
        <v>3947</v>
      </c>
      <c r="G283" s="58" t="s">
        <v>4024</v>
      </c>
      <c r="H283" s="61" t="n">
        <v>37135</v>
      </c>
      <c r="I283" s="5" t="n">
        <f aca="false">VLOOKUP(A283,'US GAS Rankings'!$C$6:$H$232,6,FALSE())</f>
        <v>163</v>
      </c>
      <c r="K283" s="5" t="str">
        <f aca="false">A283&amp;B283</f>
        <v>Texaco Inc.96067539</v>
      </c>
      <c r="L283" s="5" t="str">
        <f aca="false">D283</f>
        <v>Enron North America Corp.</v>
      </c>
    </row>
    <row r="284" customFormat="false" ht="12.75" hidden="false" customHeight="false" outlineLevel="0" collapsed="false">
      <c r="A284" s="56" t="s">
        <v>323</v>
      </c>
      <c r="B284" s="57" t="n">
        <v>96033389</v>
      </c>
      <c r="C284" s="56" t="s">
        <v>30</v>
      </c>
      <c r="D284" s="56" t="s">
        <v>1572</v>
      </c>
      <c r="E284" s="57" t="n">
        <v>1305</v>
      </c>
      <c r="F284" s="57" t="n">
        <v>3977</v>
      </c>
      <c r="G284" s="58" t="s">
        <v>4024</v>
      </c>
      <c r="H284" s="61" t="n">
        <v>36557</v>
      </c>
      <c r="I284" s="5" t="n">
        <f aca="false">VLOOKUP(A284,'US GAS Rankings'!$C$6:$H$232,6,FALSE())</f>
        <v>218</v>
      </c>
      <c r="K284" s="5" t="str">
        <f aca="false">A284&amp;B284</f>
        <v>Peoples Energy Corporation96033389</v>
      </c>
      <c r="L284" s="5" t="str">
        <f aca="false">D284</f>
        <v>Enron North America Corp.</v>
      </c>
    </row>
    <row r="285" customFormat="false" ht="12.75" hidden="false" customHeight="false" outlineLevel="0" collapsed="false">
      <c r="A285" s="56" t="s">
        <v>323</v>
      </c>
      <c r="B285" s="57" t="n">
        <v>96058016</v>
      </c>
      <c r="C285" s="56" t="s">
        <v>59</v>
      </c>
      <c r="D285" s="56" t="s">
        <v>1572</v>
      </c>
      <c r="E285" s="57" t="n">
        <v>1305</v>
      </c>
      <c r="F285" s="57" t="n">
        <v>3977</v>
      </c>
      <c r="G285" s="58" t="s">
        <v>4024</v>
      </c>
      <c r="H285" s="61" t="n">
        <v>36938</v>
      </c>
      <c r="I285" s="5" t="n">
        <f aca="false">VLOOKUP(A285,'US GAS Rankings'!$C$6:$H$232,6,FALSE())</f>
        <v>218</v>
      </c>
      <c r="K285" s="5" t="str">
        <f aca="false">A285&amp;B285</f>
        <v>Peoples Energy Corporation96058016</v>
      </c>
      <c r="L285" s="5" t="str">
        <f aca="false">D285</f>
        <v>Enron North America Corp.</v>
      </c>
    </row>
    <row r="286" customFormat="false" ht="12.75" hidden="false" customHeight="false" outlineLevel="0" collapsed="false">
      <c r="A286" s="56" t="s">
        <v>323</v>
      </c>
      <c r="B286" s="57" t="n">
        <v>96058539</v>
      </c>
      <c r="C286" s="56" t="s">
        <v>59</v>
      </c>
      <c r="D286" s="56" t="s">
        <v>1572</v>
      </c>
      <c r="E286" s="57" t="n">
        <v>1305</v>
      </c>
      <c r="F286" s="57" t="n">
        <v>3977</v>
      </c>
      <c r="G286" s="58" t="s">
        <v>4024</v>
      </c>
      <c r="H286" s="61" t="n">
        <v>36951</v>
      </c>
      <c r="I286" s="5" t="n">
        <f aca="false">VLOOKUP(A286,'US GAS Rankings'!$C$6:$H$232,6,FALSE())</f>
        <v>218</v>
      </c>
      <c r="K286" s="5" t="str">
        <f aca="false">A286&amp;B286</f>
        <v>Peoples Energy Corporation96058539</v>
      </c>
      <c r="L286" s="5" t="str">
        <f aca="false">D286</f>
        <v>Enron North America Corp.</v>
      </c>
    </row>
    <row r="287" customFormat="false" ht="12.75" hidden="false" customHeight="false" outlineLevel="0" collapsed="false">
      <c r="A287" s="56" t="s">
        <v>195</v>
      </c>
      <c r="B287" s="57" t="n">
        <v>96001940</v>
      </c>
      <c r="C287" s="56" t="s">
        <v>47</v>
      </c>
      <c r="D287" s="56" t="s">
        <v>1572</v>
      </c>
      <c r="E287" s="57" t="n">
        <v>1305</v>
      </c>
      <c r="F287" s="57" t="n">
        <v>4156</v>
      </c>
      <c r="G287" s="58" t="s">
        <v>4023</v>
      </c>
      <c r="H287" s="61" t="n">
        <v>34881</v>
      </c>
      <c r="I287" s="5" t="n">
        <f aca="false">VLOOKUP(A287,'US GAS Rankings'!$C$6:$H$232,6,FALSE())</f>
        <v>105</v>
      </c>
      <c r="K287" s="5" t="str">
        <f aca="false">A287&amp;B287</f>
        <v>XTO Energy Inc.96001940</v>
      </c>
      <c r="L287" s="5" t="str">
        <f aca="false">D287</f>
        <v>Enron North America Corp.</v>
      </c>
    </row>
    <row r="288" customFormat="false" ht="12.75" hidden="false" customHeight="false" outlineLevel="0" collapsed="false">
      <c r="A288" s="56" t="s">
        <v>195</v>
      </c>
      <c r="B288" s="57" t="n">
        <v>96013380</v>
      </c>
      <c r="C288" s="56" t="s">
        <v>28</v>
      </c>
      <c r="D288" s="56" t="s">
        <v>1572</v>
      </c>
      <c r="E288" s="57" t="n">
        <v>1305</v>
      </c>
      <c r="F288" s="57" t="n">
        <v>4156</v>
      </c>
      <c r="G288" s="58" t="s">
        <v>4024</v>
      </c>
      <c r="H288" s="61" t="n">
        <v>35859</v>
      </c>
      <c r="I288" s="5" t="n">
        <f aca="false">VLOOKUP(A288,'US GAS Rankings'!$C$6:$H$232,6,FALSE())</f>
        <v>105</v>
      </c>
      <c r="K288" s="5" t="str">
        <f aca="false">A288&amp;B288</f>
        <v>XTO Energy Inc.96013380</v>
      </c>
      <c r="L288" s="5" t="str">
        <f aca="false">D288</f>
        <v>Enron North America Corp.</v>
      </c>
    </row>
    <row r="289" customFormat="false" ht="12.75" hidden="false" customHeight="false" outlineLevel="0" collapsed="false">
      <c r="A289" s="56" t="s">
        <v>195</v>
      </c>
      <c r="B289" s="57" t="n">
        <v>96013721</v>
      </c>
      <c r="C289" s="56" t="s">
        <v>29</v>
      </c>
      <c r="D289" s="56" t="s">
        <v>1572</v>
      </c>
      <c r="E289" s="57" t="n">
        <v>1305</v>
      </c>
      <c r="F289" s="57" t="n">
        <v>4156</v>
      </c>
      <c r="G289" s="58" t="s">
        <v>4024</v>
      </c>
      <c r="H289" s="61" t="n">
        <v>35865</v>
      </c>
      <c r="I289" s="5" t="n">
        <f aca="false">VLOOKUP(A289,'US GAS Rankings'!$C$6:$H$232,6,FALSE())</f>
        <v>105</v>
      </c>
      <c r="K289" s="5" t="str">
        <f aca="false">A289&amp;B289</f>
        <v>XTO Energy Inc.96013721</v>
      </c>
      <c r="L289" s="5" t="str">
        <f aca="false">D289</f>
        <v>Enron North America Corp.</v>
      </c>
    </row>
    <row r="290" customFormat="false" ht="12.75" hidden="false" customHeight="false" outlineLevel="0" collapsed="false">
      <c r="A290" s="56" t="s">
        <v>224</v>
      </c>
      <c r="B290" s="57" t="n">
        <v>96000640</v>
      </c>
      <c r="C290" s="56" t="s">
        <v>153</v>
      </c>
      <c r="D290" s="56" t="s">
        <v>1572</v>
      </c>
      <c r="E290" s="57" t="n">
        <v>1305</v>
      </c>
      <c r="F290" s="57" t="n">
        <v>5225</v>
      </c>
      <c r="G290" s="58" t="s">
        <v>4027</v>
      </c>
      <c r="H290" s="61" t="n">
        <v>34773</v>
      </c>
      <c r="I290" s="5" t="n">
        <f aca="false">VLOOKUP(A290,'US GAS Rankings'!$C$6:$H$232,6,FALSE())</f>
        <v>134</v>
      </c>
      <c r="K290" s="5" t="str">
        <f aca="false">A290&amp;B290</f>
        <v>Arizona Public Service Company96000640</v>
      </c>
      <c r="L290" s="5" t="str">
        <f aca="false">D290</f>
        <v>Enron North America Corp.</v>
      </c>
    </row>
    <row r="291" customFormat="false" ht="12.75" hidden="false" customHeight="false" outlineLevel="0" collapsed="false">
      <c r="A291" s="56" t="s">
        <v>224</v>
      </c>
      <c r="B291" s="57" t="n">
        <v>96004660</v>
      </c>
      <c r="C291" s="56" t="s">
        <v>225</v>
      </c>
      <c r="D291" s="56" t="s">
        <v>1572</v>
      </c>
      <c r="E291" s="57" t="n">
        <v>1305</v>
      </c>
      <c r="F291" s="57" t="n">
        <v>5225</v>
      </c>
      <c r="G291" s="58" t="s">
        <v>4023</v>
      </c>
      <c r="H291" s="61" t="n">
        <v>35370</v>
      </c>
      <c r="I291" s="5" t="n">
        <f aca="false">VLOOKUP(A291,'US GAS Rankings'!$C$6:$H$232,6,FALSE())</f>
        <v>134</v>
      </c>
      <c r="K291" s="5" t="str">
        <f aca="false">A291&amp;B291</f>
        <v>Arizona Public Service Company96004660</v>
      </c>
      <c r="L291" s="5" t="str">
        <f aca="false">D291</f>
        <v>Enron North America Corp.</v>
      </c>
    </row>
    <row r="292" customFormat="false" ht="12.75" hidden="false" customHeight="false" outlineLevel="0" collapsed="false">
      <c r="A292" s="56" t="s">
        <v>224</v>
      </c>
      <c r="B292" s="57" t="n">
        <v>96044500</v>
      </c>
      <c r="C292" s="56" t="s">
        <v>34</v>
      </c>
      <c r="D292" s="56" t="s">
        <v>1572</v>
      </c>
      <c r="E292" s="57" t="n">
        <v>1305</v>
      </c>
      <c r="F292" s="57" t="n">
        <v>5225</v>
      </c>
      <c r="G292" s="58" t="s">
        <v>4023</v>
      </c>
      <c r="H292" s="61" t="n">
        <v>36708</v>
      </c>
      <c r="I292" s="5" t="n">
        <f aca="false">VLOOKUP(A292,'US GAS Rankings'!$C$6:$H$232,6,FALSE())</f>
        <v>134</v>
      </c>
      <c r="K292" s="5" t="str">
        <f aca="false">A292&amp;B292</f>
        <v>Arizona Public Service Company96044500</v>
      </c>
      <c r="L292" s="5" t="str">
        <f aca="false">D292</f>
        <v>Enron North America Corp.</v>
      </c>
    </row>
    <row r="293" customFormat="false" ht="12.75" hidden="false" customHeight="false" outlineLevel="0" collapsed="false">
      <c r="A293" s="56" t="s">
        <v>111</v>
      </c>
      <c r="B293" s="57" t="n">
        <v>96016462</v>
      </c>
      <c r="C293" s="56" t="s">
        <v>34</v>
      </c>
      <c r="D293" s="56" t="s">
        <v>1572</v>
      </c>
      <c r="E293" s="57" t="n">
        <v>1305</v>
      </c>
      <c r="F293" s="57" t="n">
        <v>5280</v>
      </c>
      <c r="G293" s="58" t="s">
        <v>4023</v>
      </c>
      <c r="H293" s="61" t="n">
        <v>35975</v>
      </c>
      <c r="I293" s="5" t="n">
        <f aca="false">VLOOKUP(A293,'US GAS Rankings'!$C$6:$H$232,6,FALSE())</f>
        <v>43</v>
      </c>
      <c r="K293" s="5" t="str">
        <f aca="false">A293&amp;B293</f>
        <v>The Chase Manhattan Bank96016462</v>
      </c>
      <c r="L293" s="5" t="str">
        <f aca="false">D293</f>
        <v>Enron North America Corp.</v>
      </c>
    </row>
    <row r="294" customFormat="false" ht="12.75" hidden="false" customHeight="false" outlineLevel="0" collapsed="false">
      <c r="A294" s="56" t="s">
        <v>111</v>
      </c>
      <c r="B294" s="57" t="n">
        <v>96022647</v>
      </c>
      <c r="C294" s="56" t="s">
        <v>32</v>
      </c>
      <c r="D294" s="56" t="s">
        <v>1572</v>
      </c>
      <c r="E294" s="57" t="n">
        <v>1305</v>
      </c>
      <c r="F294" s="57" t="n">
        <v>5280</v>
      </c>
      <c r="G294" s="58" t="s">
        <v>4024</v>
      </c>
      <c r="H294" s="61" t="n">
        <v>36526</v>
      </c>
      <c r="I294" s="5" t="n">
        <f aca="false">VLOOKUP(A294,'US GAS Rankings'!$C$6:$H$232,6,FALSE())</f>
        <v>43</v>
      </c>
      <c r="K294" s="5" t="str">
        <f aca="false">A294&amp;B294</f>
        <v>The Chase Manhattan Bank96022647</v>
      </c>
      <c r="L294" s="5" t="str">
        <f aca="false">D294</f>
        <v>Enron North America Corp.</v>
      </c>
    </row>
    <row r="295" customFormat="false" ht="12.75" hidden="false" customHeight="false" outlineLevel="0" collapsed="false">
      <c r="A295" s="56" t="s">
        <v>111</v>
      </c>
      <c r="B295" s="57" t="n">
        <v>96022880</v>
      </c>
      <c r="C295" s="56" t="s">
        <v>32</v>
      </c>
      <c r="D295" s="56" t="s">
        <v>1572</v>
      </c>
      <c r="E295" s="57" t="n">
        <v>1305</v>
      </c>
      <c r="F295" s="57" t="n">
        <v>5280</v>
      </c>
      <c r="G295" s="58" t="s">
        <v>4024</v>
      </c>
      <c r="H295" s="61" t="n">
        <v>36526</v>
      </c>
      <c r="I295" s="5" t="n">
        <f aca="false">VLOOKUP(A295,'US GAS Rankings'!$C$6:$H$232,6,FALSE())</f>
        <v>43</v>
      </c>
      <c r="K295" s="5" t="str">
        <f aca="false">A295&amp;B295</f>
        <v>The Chase Manhattan Bank96022880</v>
      </c>
      <c r="L295" s="5" t="str">
        <f aca="false">D295</f>
        <v>Enron North America Corp.</v>
      </c>
    </row>
    <row r="296" customFormat="false" ht="12.75" hidden="false" customHeight="false" outlineLevel="0" collapsed="false">
      <c r="A296" s="56" t="s">
        <v>111</v>
      </c>
      <c r="B296" s="57" t="n">
        <v>96023288</v>
      </c>
      <c r="C296" s="56" t="s">
        <v>32</v>
      </c>
      <c r="D296" s="56" t="s">
        <v>1572</v>
      </c>
      <c r="E296" s="57" t="n">
        <v>1305</v>
      </c>
      <c r="F296" s="57" t="n">
        <v>5280</v>
      </c>
      <c r="G296" s="58" t="s">
        <v>4024</v>
      </c>
      <c r="H296" s="61" t="n">
        <v>36434</v>
      </c>
      <c r="I296" s="5" t="n">
        <f aca="false">VLOOKUP(A296,'US GAS Rankings'!$C$6:$H$232,6,FALSE())</f>
        <v>43</v>
      </c>
      <c r="K296" s="5" t="str">
        <f aca="false">A296&amp;B296</f>
        <v>The Chase Manhattan Bank96023288</v>
      </c>
      <c r="L296" s="5" t="str">
        <f aca="false">D296</f>
        <v>Enron North America Corp.</v>
      </c>
    </row>
    <row r="297" customFormat="false" ht="12.75" hidden="false" customHeight="false" outlineLevel="0" collapsed="false">
      <c r="A297" s="56" t="s">
        <v>111</v>
      </c>
      <c r="B297" s="57" t="n">
        <v>96023289</v>
      </c>
      <c r="C297" s="56" t="s">
        <v>32</v>
      </c>
      <c r="D297" s="56" t="s">
        <v>1572</v>
      </c>
      <c r="E297" s="57" t="n">
        <v>1305</v>
      </c>
      <c r="F297" s="57" t="n">
        <v>5280</v>
      </c>
      <c r="G297" s="58" t="s">
        <v>4024</v>
      </c>
      <c r="H297" s="61" t="n">
        <v>36434</v>
      </c>
      <c r="I297" s="5" t="n">
        <f aca="false">VLOOKUP(A297,'US GAS Rankings'!$C$6:$H$232,6,FALSE())</f>
        <v>43</v>
      </c>
      <c r="K297" s="5" t="str">
        <f aca="false">A297&amp;B297</f>
        <v>The Chase Manhattan Bank96023289</v>
      </c>
      <c r="L297" s="5" t="str">
        <f aca="false">D297</f>
        <v>Enron North America Corp.</v>
      </c>
    </row>
    <row r="298" customFormat="false" ht="12.75" hidden="false" customHeight="false" outlineLevel="0" collapsed="false">
      <c r="A298" s="56" t="s">
        <v>111</v>
      </c>
      <c r="B298" s="57" t="n">
        <v>96023290</v>
      </c>
      <c r="C298" s="56" t="s">
        <v>32</v>
      </c>
      <c r="D298" s="56" t="s">
        <v>1572</v>
      </c>
      <c r="E298" s="57" t="n">
        <v>1305</v>
      </c>
      <c r="F298" s="57" t="n">
        <v>5280</v>
      </c>
      <c r="G298" s="58" t="s">
        <v>4024</v>
      </c>
      <c r="H298" s="61" t="n">
        <v>36434</v>
      </c>
      <c r="I298" s="5" t="n">
        <f aca="false">VLOOKUP(A298,'US GAS Rankings'!$C$6:$H$232,6,FALSE())</f>
        <v>43</v>
      </c>
      <c r="K298" s="5" t="str">
        <f aca="false">A298&amp;B298</f>
        <v>The Chase Manhattan Bank96023290</v>
      </c>
      <c r="L298" s="5" t="str">
        <f aca="false">D298</f>
        <v>Enron North America Corp.</v>
      </c>
    </row>
    <row r="299" customFormat="false" ht="12.75" hidden="false" customHeight="false" outlineLevel="0" collapsed="false">
      <c r="A299" s="56" t="s">
        <v>111</v>
      </c>
      <c r="B299" s="57" t="n">
        <v>96027218</v>
      </c>
      <c r="C299" s="56" t="s">
        <v>32</v>
      </c>
      <c r="D299" s="56" t="s">
        <v>1572</v>
      </c>
      <c r="E299" s="57" t="n">
        <v>1305</v>
      </c>
      <c r="F299" s="57" t="n">
        <v>5280</v>
      </c>
      <c r="G299" s="58" t="s">
        <v>4024</v>
      </c>
      <c r="H299" s="61" t="n">
        <v>36892</v>
      </c>
      <c r="I299" s="5" t="n">
        <f aca="false">VLOOKUP(A299,'US GAS Rankings'!$C$6:$H$232,6,FALSE())</f>
        <v>43</v>
      </c>
      <c r="K299" s="5" t="str">
        <f aca="false">A299&amp;B299</f>
        <v>The Chase Manhattan Bank96027218</v>
      </c>
      <c r="L299" s="5" t="str">
        <f aca="false">D299</f>
        <v>Enron North America Corp.</v>
      </c>
    </row>
    <row r="300" customFormat="false" ht="12.75" hidden="false" customHeight="false" outlineLevel="0" collapsed="false">
      <c r="A300" s="56" t="s">
        <v>111</v>
      </c>
      <c r="B300" s="57" t="n">
        <v>96032506</v>
      </c>
      <c r="C300" s="56" t="s">
        <v>32</v>
      </c>
      <c r="D300" s="56" t="s">
        <v>1572</v>
      </c>
      <c r="E300" s="57" t="n">
        <v>1305</v>
      </c>
      <c r="F300" s="57" t="n">
        <v>5280</v>
      </c>
      <c r="G300" s="58" t="s">
        <v>4024</v>
      </c>
      <c r="H300" s="61" t="n">
        <v>36557</v>
      </c>
      <c r="I300" s="5" t="n">
        <f aca="false">VLOOKUP(A300,'US GAS Rankings'!$C$6:$H$232,6,FALSE())</f>
        <v>43</v>
      </c>
      <c r="K300" s="5" t="str">
        <f aca="false">A300&amp;B300</f>
        <v>The Chase Manhattan Bank96032506</v>
      </c>
      <c r="L300" s="5" t="str">
        <f aca="false">D300</f>
        <v>Enron North America Corp.</v>
      </c>
    </row>
    <row r="301" customFormat="false" ht="12.75" hidden="false" customHeight="false" outlineLevel="0" collapsed="false">
      <c r="A301" s="56" t="s">
        <v>111</v>
      </c>
      <c r="B301" s="57" t="n">
        <v>96035755</v>
      </c>
      <c r="C301" s="56" t="s">
        <v>47</v>
      </c>
      <c r="D301" s="56" t="s">
        <v>1572</v>
      </c>
      <c r="E301" s="57" t="n">
        <v>1305</v>
      </c>
      <c r="F301" s="57" t="n">
        <v>5280</v>
      </c>
      <c r="G301" s="58" t="s">
        <v>4023</v>
      </c>
      <c r="H301" s="61" t="n">
        <v>36526</v>
      </c>
      <c r="I301" s="5" t="n">
        <f aca="false">VLOOKUP(A301,'US GAS Rankings'!$C$6:$H$232,6,FALSE())</f>
        <v>43</v>
      </c>
      <c r="K301" s="5" t="str">
        <f aca="false">A301&amp;B301</f>
        <v>The Chase Manhattan Bank96035755</v>
      </c>
      <c r="L301" s="5" t="str">
        <f aca="false">D301</f>
        <v>Enron North America Corp.</v>
      </c>
    </row>
    <row r="302" customFormat="false" ht="12.75" hidden="false" customHeight="false" outlineLevel="0" collapsed="false">
      <c r="A302" s="56" t="s">
        <v>337</v>
      </c>
      <c r="B302" s="57" t="n">
        <v>96030003</v>
      </c>
      <c r="C302" s="56" t="s">
        <v>78</v>
      </c>
      <c r="D302" s="56" t="s">
        <v>1572</v>
      </c>
      <c r="E302" s="57" t="n">
        <v>1305</v>
      </c>
      <c r="F302" s="57" t="n">
        <v>5310</v>
      </c>
      <c r="G302" s="58" t="s">
        <v>4023</v>
      </c>
      <c r="H302" s="61" t="n">
        <v>35735</v>
      </c>
      <c r="I302" s="5" t="n">
        <f aca="false">VLOOKUP(A302,'US GAS Rankings'!$C$6:$H$232,6,FALSE())</f>
        <v>227</v>
      </c>
      <c r="K302" s="5" t="str">
        <f aca="false">A302&amp;B302</f>
        <v>Lakeland, City Of96030003</v>
      </c>
      <c r="L302" s="5" t="str">
        <f aca="false">D302</f>
        <v>Enron North America Corp.</v>
      </c>
    </row>
    <row r="303" customFormat="false" ht="12.75" hidden="false" customHeight="false" outlineLevel="0" collapsed="false">
      <c r="A303" s="56" t="s">
        <v>337</v>
      </c>
      <c r="B303" s="57" t="n">
        <v>96070488</v>
      </c>
      <c r="C303" s="56" t="s">
        <v>70</v>
      </c>
      <c r="D303" s="56" t="s">
        <v>1572</v>
      </c>
      <c r="E303" s="57" t="n">
        <v>1305</v>
      </c>
      <c r="F303" s="57" t="n">
        <v>5310</v>
      </c>
      <c r="G303" s="58" t="s">
        <v>4024</v>
      </c>
      <c r="H303" s="61" t="n">
        <v>37135</v>
      </c>
      <c r="I303" s="5" t="n">
        <f aca="false">VLOOKUP(A303,'US GAS Rankings'!$C$6:$H$232,6,FALSE())</f>
        <v>227</v>
      </c>
      <c r="K303" s="5" t="str">
        <f aca="false">A303&amp;B303</f>
        <v>Lakeland, City Of96070488</v>
      </c>
      <c r="L303" s="5" t="str">
        <f aca="false">D303</f>
        <v>Enron North America Corp.</v>
      </c>
    </row>
    <row r="304" customFormat="false" ht="12.75" hidden="false" customHeight="false" outlineLevel="0" collapsed="false">
      <c r="A304" s="56" t="s">
        <v>305</v>
      </c>
      <c r="B304" s="57" t="n">
        <v>96000581</v>
      </c>
      <c r="C304" s="56" t="s">
        <v>56</v>
      </c>
      <c r="D304" s="56" t="s">
        <v>1572</v>
      </c>
      <c r="E304" s="57" t="n">
        <v>1305</v>
      </c>
      <c r="F304" s="57" t="n">
        <v>5444</v>
      </c>
      <c r="G304" s="58" t="s">
        <v>4027</v>
      </c>
      <c r="H304" s="61" t="n">
        <v>34700</v>
      </c>
      <c r="I304" s="5" t="n">
        <f aca="false">VLOOKUP(A304,'US GAS Rankings'!$C$6:$H$232,6,FALSE())</f>
        <v>203</v>
      </c>
      <c r="K304" s="5" t="str">
        <f aca="false">A304&amp;B304</f>
        <v>Helmerich &amp; Payne Energy Services, Inc.96000581</v>
      </c>
      <c r="L304" s="5" t="str">
        <f aca="false">D304</f>
        <v>Enron North America Corp.</v>
      </c>
    </row>
    <row r="305" customFormat="false" ht="12.75" hidden="false" customHeight="false" outlineLevel="0" collapsed="false">
      <c r="A305" s="56" t="s">
        <v>305</v>
      </c>
      <c r="B305" s="57" t="n">
        <v>96029094</v>
      </c>
      <c r="C305" s="56" t="s">
        <v>34</v>
      </c>
      <c r="D305" s="56" t="s">
        <v>1572</v>
      </c>
      <c r="E305" s="57" t="n">
        <v>1305</v>
      </c>
      <c r="F305" s="57" t="n">
        <v>5444</v>
      </c>
      <c r="G305" s="58" t="s">
        <v>4023</v>
      </c>
      <c r="H305" s="61" t="n">
        <v>35796</v>
      </c>
      <c r="I305" s="5" t="n">
        <f aca="false">VLOOKUP(A305,'US GAS Rankings'!$C$6:$H$232,6,FALSE())</f>
        <v>203</v>
      </c>
      <c r="K305" s="5" t="str">
        <f aca="false">A305&amp;B305</f>
        <v>Helmerich &amp; Payne Energy Services, Inc.96029094</v>
      </c>
      <c r="L305" s="5" t="str">
        <f aca="false">D305</f>
        <v>Enron North America Corp.</v>
      </c>
    </row>
    <row r="306" customFormat="false" ht="12.75" hidden="false" customHeight="false" outlineLevel="0" collapsed="false">
      <c r="A306" s="56" t="s">
        <v>305</v>
      </c>
      <c r="B306" s="57" t="n">
        <v>96032256</v>
      </c>
      <c r="C306" s="56" t="s">
        <v>36</v>
      </c>
      <c r="D306" s="56" t="s">
        <v>1572</v>
      </c>
      <c r="E306" s="57" t="n">
        <v>1305</v>
      </c>
      <c r="F306" s="57" t="n">
        <v>5444</v>
      </c>
      <c r="G306" s="58" t="s">
        <v>4023</v>
      </c>
      <c r="H306" s="61" t="n">
        <v>36495</v>
      </c>
      <c r="I306" s="5" t="n">
        <f aca="false">VLOOKUP(A306,'US GAS Rankings'!$C$6:$H$232,6,FALSE())</f>
        <v>203</v>
      </c>
      <c r="K306" s="5" t="str">
        <f aca="false">A306&amp;B306</f>
        <v>Helmerich &amp; Payne Energy Services, Inc.96032256</v>
      </c>
      <c r="L306" s="5" t="str">
        <f aca="false">D306</f>
        <v>Enron North America Corp.</v>
      </c>
    </row>
    <row r="307" customFormat="false" ht="12.75" hidden="false" customHeight="false" outlineLevel="0" collapsed="false">
      <c r="A307" s="56" t="s">
        <v>202</v>
      </c>
      <c r="B307" s="57" t="n">
        <v>96085397</v>
      </c>
      <c r="C307" s="56" t="s">
        <v>44</v>
      </c>
      <c r="D307" s="56" t="s">
        <v>112</v>
      </c>
      <c r="E307" s="57" t="n">
        <v>57956</v>
      </c>
      <c r="F307" s="57" t="n">
        <v>5665</v>
      </c>
      <c r="G307" s="58" t="s">
        <v>4023</v>
      </c>
      <c r="H307" s="61" t="n">
        <v>36770</v>
      </c>
      <c r="I307" s="5" t="n">
        <f aca="false">VLOOKUP(A307,'US GAS Rankings'!$C$6:$H$232,6,FALSE())</f>
        <v>112</v>
      </c>
      <c r="K307" s="5" t="str">
        <f aca="false">A307&amp;B307</f>
        <v>Sprague Energy Corp.96085397</v>
      </c>
      <c r="L307" s="5" t="str">
        <f aca="false">D307</f>
        <v>Enron Energy Services, Inc.</v>
      </c>
    </row>
    <row r="308" customFormat="false" ht="12.75" hidden="false" customHeight="false" outlineLevel="0" collapsed="false">
      <c r="A308" s="56" t="s">
        <v>202</v>
      </c>
      <c r="B308" s="57" t="n">
        <v>96002582</v>
      </c>
      <c r="C308" s="56" t="s">
        <v>28</v>
      </c>
      <c r="D308" s="56" t="s">
        <v>1572</v>
      </c>
      <c r="E308" s="57" t="n">
        <v>1305</v>
      </c>
      <c r="F308" s="57" t="n">
        <v>5665</v>
      </c>
      <c r="G308" s="58" t="s">
        <v>4024</v>
      </c>
      <c r="H308" s="61" t="n">
        <v>34881</v>
      </c>
      <c r="I308" s="5" t="n">
        <f aca="false">VLOOKUP(A308,'US GAS Rankings'!$C$6:$H$232,6,FALSE())</f>
        <v>112</v>
      </c>
      <c r="K308" s="5" t="str">
        <f aca="false">A308&amp;B308</f>
        <v>Sprague Energy Corp.96002582</v>
      </c>
      <c r="L308" s="5" t="str">
        <f aca="false">D308</f>
        <v>Enron North America Corp.</v>
      </c>
    </row>
    <row r="309" customFormat="false" ht="12.75" hidden="false" customHeight="false" outlineLevel="0" collapsed="false">
      <c r="A309" s="56" t="s">
        <v>202</v>
      </c>
      <c r="B309" s="57" t="n">
        <v>96002961</v>
      </c>
      <c r="C309" s="56" t="s">
        <v>29</v>
      </c>
      <c r="D309" s="56" t="s">
        <v>1572</v>
      </c>
      <c r="E309" s="57" t="n">
        <v>1305</v>
      </c>
      <c r="F309" s="57" t="n">
        <v>5665</v>
      </c>
      <c r="G309" s="58" t="s">
        <v>4024</v>
      </c>
      <c r="H309" s="61" t="n">
        <v>35247</v>
      </c>
      <c r="I309" s="5" t="n">
        <f aca="false">VLOOKUP(A309,'US GAS Rankings'!$C$6:$H$232,6,FALSE())</f>
        <v>112</v>
      </c>
      <c r="K309" s="5" t="str">
        <f aca="false">A309&amp;B309</f>
        <v>Sprague Energy Corp.96002961</v>
      </c>
      <c r="L309" s="5" t="str">
        <f aca="false">D309</f>
        <v>Enron North America Corp.</v>
      </c>
    </row>
    <row r="310" customFormat="false" ht="12.75" hidden="false" customHeight="false" outlineLevel="0" collapsed="false">
      <c r="A310" s="56" t="s">
        <v>202</v>
      </c>
      <c r="B310" s="57" t="n">
        <v>96005429</v>
      </c>
      <c r="C310" s="56" t="s">
        <v>35</v>
      </c>
      <c r="D310" s="56" t="s">
        <v>1572</v>
      </c>
      <c r="E310" s="57" t="n">
        <v>1305</v>
      </c>
      <c r="F310" s="57" t="n">
        <v>5665</v>
      </c>
      <c r="G310" s="58" t="s">
        <v>4024</v>
      </c>
      <c r="H310" s="61" t="n">
        <v>35431</v>
      </c>
      <c r="I310" s="5" t="n">
        <f aca="false">VLOOKUP(A310,'US GAS Rankings'!$C$6:$H$232,6,FALSE())</f>
        <v>112</v>
      </c>
      <c r="K310" s="5" t="str">
        <f aca="false">A310&amp;B310</f>
        <v>Sprague Energy Corp.96005429</v>
      </c>
      <c r="L310" s="5" t="str">
        <f aca="false">D310</f>
        <v>Enron North America Corp.</v>
      </c>
    </row>
    <row r="311" customFormat="false" ht="12.75" hidden="false" customHeight="false" outlineLevel="0" collapsed="false">
      <c r="A311" s="56" t="s">
        <v>202</v>
      </c>
      <c r="B311" s="57" t="n">
        <v>96029031</v>
      </c>
      <c r="C311" s="56" t="s">
        <v>34</v>
      </c>
      <c r="D311" s="56" t="s">
        <v>1572</v>
      </c>
      <c r="E311" s="57" t="n">
        <v>1305</v>
      </c>
      <c r="F311" s="57" t="n">
        <v>5665</v>
      </c>
      <c r="G311" s="58" t="s">
        <v>4023</v>
      </c>
      <c r="H311" s="61" t="n">
        <v>35796</v>
      </c>
      <c r="I311" s="5" t="n">
        <f aca="false">VLOOKUP(A311,'US GAS Rankings'!$C$6:$H$232,6,FALSE())</f>
        <v>112</v>
      </c>
      <c r="K311" s="5" t="str">
        <f aca="false">A311&amp;B311</f>
        <v>Sprague Energy Corp.96029031</v>
      </c>
      <c r="L311" s="5" t="str">
        <f aca="false">D311</f>
        <v>Enron North America Corp.</v>
      </c>
    </row>
    <row r="312" customFormat="false" ht="12.75" hidden="false" customHeight="false" outlineLevel="0" collapsed="false">
      <c r="A312" s="56" t="s">
        <v>202</v>
      </c>
      <c r="B312" s="57" t="n">
        <v>96049928</v>
      </c>
      <c r="C312" s="56" t="s">
        <v>33</v>
      </c>
      <c r="D312" s="56" t="s">
        <v>1572</v>
      </c>
      <c r="E312" s="57" t="n">
        <v>1305</v>
      </c>
      <c r="F312" s="57" t="n">
        <v>5665</v>
      </c>
      <c r="G312" s="58" t="s">
        <v>4024</v>
      </c>
      <c r="H312" s="61" t="n">
        <v>36831</v>
      </c>
      <c r="I312" s="5" t="n">
        <f aca="false">VLOOKUP(A312,'US GAS Rankings'!$C$6:$H$232,6,FALSE())</f>
        <v>112</v>
      </c>
      <c r="K312" s="5" t="str">
        <f aca="false">A312&amp;B312</f>
        <v>Sprague Energy Corp.96049928</v>
      </c>
      <c r="L312" s="5" t="str">
        <f aca="false">D312</f>
        <v>Enron North America Corp.</v>
      </c>
    </row>
    <row r="313" customFormat="false" ht="12.75" hidden="false" customHeight="false" outlineLevel="0" collapsed="false">
      <c r="A313" s="56" t="s">
        <v>202</v>
      </c>
      <c r="B313" s="57" t="n">
        <v>96061987</v>
      </c>
      <c r="C313" s="56" t="s">
        <v>82</v>
      </c>
      <c r="D313" s="56" t="s">
        <v>1572</v>
      </c>
      <c r="E313" s="57" t="n">
        <v>1305</v>
      </c>
      <c r="F313" s="57" t="n">
        <v>5665</v>
      </c>
      <c r="G313" s="58" t="s">
        <v>4024</v>
      </c>
      <c r="H313" s="61" t="n">
        <v>37073</v>
      </c>
      <c r="I313" s="5" t="n">
        <f aca="false">VLOOKUP(A313,'US GAS Rankings'!$C$6:$H$232,6,FALSE())</f>
        <v>112</v>
      </c>
      <c r="K313" s="5" t="str">
        <f aca="false">A313&amp;B313</f>
        <v>Sprague Energy Corp.96061987</v>
      </c>
      <c r="L313" s="5" t="str">
        <f aca="false">D313</f>
        <v>Enron North America Corp.</v>
      </c>
    </row>
    <row r="314" customFormat="false" ht="12.75" hidden="false" customHeight="false" outlineLevel="0" collapsed="false">
      <c r="A314" s="56" t="s">
        <v>202</v>
      </c>
      <c r="B314" s="57" t="n">
        <v>96076639</v>
      </c>
      <c r="C314" s="56" t="s">
        <v>33</v>
      </c>
      <c r="D314" s="56" t="s">
        <v>1572</v>
      </c>
      <c r="E314" s="57" t="n">
        <v>1305</v>
      </c>
      <c r="F314" s="57" t="n">
        <v>5665</v>
      </c>
      <c r="G314" s="58" t="s">
        <v>4024</v>
      </c>
      <c r="H314" s="61" t="n">
        <v>37196</v>
      </c>
      <c r="I314" s="5" t="n">
        <f aca="false">VLOOKUP(A314,'US GAS Rankings'!$C$6:$H$232,6,FALSE())</f>
        <v>112</v>
      </c>
      <c r="K314" s="5" t="str">
        <f aca="false">A314&amp;B314</f>
        <v>Sprague Energy Corp.96076639</v>
      </c>
      <c r="L314" s="5" t="str">
        <f aca="false">D314</f>
        <v>Enron North America Corp.</v>
      </c>
    </row>
    <row r="315" customFormat="false" ht="12.75" hidden="false" customHeight="false" outlineLevel="0" collapsed="false">
      <c r="A315" s="56" t="s">
        <v>202</v>
      </c>
      <c r="B315" s="57" t="n">
        <v>96083971</v>
      </c>
      <c r="C315" s="56" t="s">
        <v>33</v>
      </c>
      <c r="D315" s="56" t="s">
        <v>1572</v>
      </c>
      <c r="E315" s="57" t="n">
        <v>1305</v>
      </c>
      <c r="F315" s="57" t="n">
        <v>5665</v>
      </c>
      <c r="G315" s="58" t="s">
        <v>4024</v>
      </c>
      <c r="H315" s="61" t="n">
        <v>37196</v>
      </c>
      <c r="I315" s="5" t="n">
        <f aca="false">VLOOKUP(A315,'US GAS Rankings'!$C$6:$H$232,6,FALSE())</f>
        <v>112</v>
      </c>
      <c r="K315" s="5" t="str">
        <f aca="false">A315&amp;B315</f>
        <v>Sprague Energy Corp.96083971</v>
      </c>
      <c r="L315" s="5" t="str">
        <f aca="false">D315</f>
        <v>Enron North America Corp.</v>
      </c>
    </row>
    <row r="316" customFormat="false" ht="12.75" hidden="false" customHeight="false" outlineLevel="0" collapsed="false">
      <c r="A316" s="56" t="s">
        <v>202</v>
      </c>
      <c r="B316" s="57" t="n">
        <v>96083974</v>
      </c>
      <c r="C316" s="56" t="s">
        <v>33</v>
      </c>
      <c r="D316" s="56" t="s">
        <v>1572</v>
      </c>
      <c r="E316" s="57" t="n">
        <v>1305</v>
      </c>
      <c r="F316" s="57" t="n">
        <v>5665</v>
      </c>
      <c r="G316" s="58" t="s">
        <v>4024</v>
      </c>
      <c r="H316" s="61" t="n">
        <v>37196</v>
      </c>
      <c r="I316" s="5" t="n">
        <f aca="false">VLOOKUP(A316,'US GAS Rankings'!$C$6:$H$232,6,FALSE())</f>
        <v>112</v>
      </c>
      <c r="K316" s="5" t="str">
        <f aca="false">A316&amp;B316</f>
        <v>Sprague Energy Corp.96083974</v>
      </c>
      <c r="L316" s="5" t="str">
        <f aca="false">D316</f>
        <v>Enron North America Corp.</v>
      </c>
    </row>
    <row r="317" customFormat="false" ht="12.75" hidden="false" customHeight="false" outlineLevel="0" collapsed="false">
      <c r="A317" s="56" t="s">
        <v>202</v>
      </c>
      <c r="B317" s="57" t="n">
        <v>96085719</v>
      </c>
      <c r="C317" s="56" t="s">
        <v>33</v>
      </c>
      <c r="D317" s="56" t="s">
        <v>1572</v>
      </c>
      <c r="E317" s="57" t="n">
        <v>1305</v>
      </c>
      <c r="F317" s="57" t="n">
        <v>5665</v>
      </c>
      <c r="G317" s="58" t="s">
        <v>4024</v>
      </c>
      <c r="H317" s="61" t="n">
        <v>37196</v>
      </c>
      <c r="I317" s="5" t="n">
        <f aca="false">VLOOKUP(A317,'US GAS Rankings'!$C$6:$H$232,6,FALSE())</f>
        <v>112</v>
      </c>
      <c r="K317" s="5" t="str">
        <f aca="false">A317&amp;B317</f>
        <v>Sprague Energy Corp.96085719</v>
      </c>
      <c r="L317" s="5" t="str">
        <f aca="false">D317</f>
        <v>Enron North America Corp.</v>
      </c>
    </row>
    <row r="318" customFormat="false" ht="12.75" hidden="false" customHeight="false" outlineLevel="0" collapsed="false">
      <c r="A318" s="56" t="s">
        <v>290</v>
      </c>
      <c r="B318" s="57" t="n">
        <v>96000382</v>
      </c>
      <c r="C318" s="56" t="s">
        <v>118</v>
      </c>
      <c r="D318" s="56" t="s">
        <v>1572</v>
      </c>
      <c r="E318" s="57" t="n">
        <v>1305</v>
      </c>
      <c r="F318" s="57" t="n">
        <v>6198</v>
      </c>
      <c r="G318" s="58" t="s">
        <v>4023</v>
      </c>
      <c r="H318" s="61" t="n">
        <v>34121</v>
      </c>
      <c r="I318" s="5" t="n">
        <f aca="false">VLOOKUP(A318,'US GAS Rankings'!$C$6:$H$232,6,FALSE())</f>
        <v>191</v>
      </c>
      <c r="K318" s="5" t="str">
        <f aca="false">A318&amp;B318</f>
        <v>Direct Energy Marketing Limited96000382</v>
      </c>
      <c r="L318" s="5" t="str">
        <f aca="false">D318</f>
        <v>Enron North America Corp.</v>
      </c>
    </row>
    <row r="319" customFormat="false" ht="12.75" hidden="false" customHeight="false" outlineLevel="0" collapsed="false">
      <c r="A319" s="56" t="s">
        <v>290</v>
      </c>
      <c r="B319" s="57" t="n">
        <v>96063728</v>
      </c>
      <c r="C319" s="56" t="s">
        <v>70</v>
      </c>
      <c r="D319" s="56" t="s">
        <v>1572</v>
      </c>
      <c r="E319" s="57" t="n">
        <v>1305</v>
      </c>
      <c r="F319" s="57" t="n">
        <v>6198</v>
      </c>
      <c r="G319" s="58" t="s">
        <v>4024</v>
      </c>
      <c r="H319" s="61" t="n">
        <v>37104</v>
      </c>
      <c r="I319" s="5" t="n">
        <f aca="false">VLOOKUP(A319,'US GAS Rankings'!$C$6:$H$232,6,FALSE())</f>
        <v>191</v>
      </c>
      <c r="K319" s="5" t="str">
        <f aca="false">A319&amp;B319</f>
        <v>Direct Energy Marketing Limited96063728</v>
      </c>
      <c r="L319" s="5" t="str">
        <f aca="false">D319</f>
        <v>Enron North America Corp.</v>
      </c>
    </row>
    <row r="320" customFormat="false" ht="12.75" hidden="false" customHeight="false" outlineLevel="0" collapsed="false">
      <c r="A320" s="56" t="s">
        <v>290</v>
      </c>
      <c r="B320" s="57" t="n">
        <v>96085778</v>
      </c>
      <c r="C320" s="56" t="s">
        <v>33</v>
      </c>
      <c r="D320" s="56" t="s">
        <v>1572</v>
      </c>
      <c r="E320" s="57" t="n">
        <v>1305</v>
      </c>
      <c r="F320" s="57" t="n">
        <v>6198</v>
      </c>
      <c r="G320" s="58" t="s">
        <v>4024</v>
      </c>
      <c r="H320" s="61" t="n">
        <v>37196</v>
      </c>
      <c r="I320" s="5" t="n">
        <f aca="false">VLOOKUP(A320,'US GAS Rankings'!$C$6:$H$232,6,FALSE())</f>
        <v>191</v>
      </c>
      <c r="K320" s="5" t="str">
        <f aca="false">A320&amp;B320</f>
        <v>Direct Energy Marketing Limited96085778</v>
      </c>
      <c r="L320" s="5" t="str">
        <f aca="false">D320</f>
        <v>Enron North America Corp.</v>
      </c>
    </row>
    <row r="321" customFormat="false" ht="12.75" hidden="false" customHeight="false" outlineLevel="0" collapsed="false">
      <c r="A321" s="56" t="s">
        <v>96</v>
      </c>
      <c r="B321" s="57" t="n">
        <v>96005429</v>
      </c>
      <c r="C321" s="56" t="s">
        <v>35</v>
      </c>
      <c r="D321" s="56" t="s">
        <v>1572</v>
      </c>
      <c r="E321" s="57" t="n">
        <v>1305</v>
      </c>
      <c r="F321" s="57" t="n">
        <v>9409</v>
      </c>
      <c r="G321" s="58" t="s">
        <v>4024</v>
      </c>
      <c r="H321" s="61" t="n">
        <v>35431</v>
      </c>
      <c r="I321" s="5" t="n">
        <f aca="false">VLOOKUP(A321,'US GAS Rankings'!$C$6:$H$232,6,FALSE())</f>
        <v>31</v>
      </c>
      <c r="K321" s="5" t="str">
        <f aca="false">A321&amp;B321</f>
        <v>Morgan Stanley Capital Group Inc.96005429</v>
      </c>
      <c r="L321" s="5" t="str">
        <f aca="false">D321</f>
        <v>Enron North America Corp.</v>
      </c>
    </row>
    <row r="322" customFormat="false" ht="12.75" hidden="false" customHeight="false" outlineLevel="0" collapsed="false">
      <c r="A322" s="56" t="s">
        <v>96</v>
      </c>
      <c r="B322" s="57" t="n">
        <v>96019054</v>
      </c>
      <c r="C322" s="56" t="s">
        <v>36</v>
      </c>
      <c r="D322" s="56" t="s">
        <v>1572</v>
      </c>
      <c r="E322" s="57" t="n">
        <v>1305</v>
      </c>
      <c r="F322" s="57" t="n">
        <v>9409</v>
      </c>
      <c r="G322" s="58" t="s">
        <v>4033</v>
      </c>
      <c r="H322" s="61" t="n">
        <v>36161</v>
      </c>
      <c r="I322" s="5" t="n">
        <f aca="false">VLOOKUP(A322,'US GAS Rankings'!$C$6:$H$232,6,FALSE())</f>
        <v>31</v>
      </c>
      <c r="K322" s="5" t="str">
        <f aca="false">A322&amp;B322</f>
        <v>Morgan Stanley Capital Group Inc.96019054</v>
      </c>
      <c r="L322" s="5" t="str">
        <f aca="false">D322</f>
        <v>Enron North America Corp.</v>
      </c>
    </row>
    <row r="323" customFormat="false" ht="12.75" hidden="false" customHeight="false" outlineLevel="0" collapsed="false">
      <c r="A323" s="56" t="s">
        <v>96</v>
      </c>
      <c r="B323" s="57" t="n">
        <v>96021308</v>
      </c>
      <c r="C323" s="56" t="s">
        <v>32</v>
      </c>
      <c r="D323" s="56" t="s">
        <v>1572</v>
      </c>
      <c r="E323" s="57" t="n">
        <v>1305</v>
      </c>
      <c r="F323" s="57" t="n">
        <v>9409</v>
      </c>
      <c r="G323" s="58" t="s">
        <v>4027</v>
      </c>
      <c r="H323" s="61" t="n">
        <v>36526</v>
      </c>
      <c r="I323" s="5" t="n">
        <f aca="false">VLOOKUP(A323,'US GAS Rankings'!$C$6:$H$232,6,FALSE())</f>
        <v>31</v>
      </c>
      <c r="K323" s="5" t="str">
        <f aca="false">A323&amp;B323</f>
        <v>Morgan Stanley Capital Group Inc.96021308</v>
      </c>
      <c r="L323" s="5" t="str">
        <f aca="false">D323</f>
        <v>Enron North America Corp.</v>
      </c>
    </row>
    <row r="324" customFormat="false" ht="12.75" hidden="false" customHeight="false" outlineLevel="0" collapsed="false">
      <c r="A324" s="56" t="s">
        <v>96</v>
      </c>
      <c r="B324" s="57" t="n">
        <v>96028965</v>
      </c>
      <c r="C324" s="56" t="s">
        <v>54</v>
      </c>
      <c r="D324" s="56" t="s">
        <v>1572</v>
      </c>
      <c r="E324" s="57" t="n">
        <v>1305</v>
      </c>
      <c r="F324" s="57" t="n">
        <v>9409</v>
      </c>
      <c r="G324" s="58" t="s">
        <v>4023</v>
      </c>
      <c r="H324" s="61" t="n">
        <v>34335</v>
      </c>
      <c r="I324" s="5" t="n">
        <f aca="false">VLOOKUP(A324,'US GAS Rankings'!$C$6:$H$232,6,FALSE())</f>
        <v>31</v>
      </c>
      <c r="K324" s="5" t="str">
        <f aca="false">A324&amp;B324</f>
        <v>Morgan Stanley Capital Group Inc.96028965</v>
      </c>
      <c r="L324" s="5" t="str">
        <f aca="false">D324</f>
        <v>Enron North America Corp.</v>
      </c>
    </row>
    <row r="325" customFormat="false" ht="12.75" hidden="false" customHeight="false" outlineLevel="0" collapsed="false">
      <c r="A325" s="56" t="s">
        <v>96</v>
      </c>
      <c r="B325" s="57" t="n">
        <v>96028966</v>
      </c>
      <c r="C325" s="56" t="s">
        <v>34</v>
      </c>
      <c r="D325" s="56" t="s">
        <v>1572</v>
      </c>
      <c r="E325" s="57" t="n">
        <v>1305</v>
      </c>
      <c r="F325" s="57" t="n">
        <v>9409</v>
      </c>
      <c r="G325" s="58" t="s">
        <v>4023</v>
      </c>
      <c r="H325" s="61" t="n">
        <v>35977</v>
      </c>
      <c r="I325" s="5" t="n">
        <f aca="false">VLOOKUP(A325,'US GAS Rankings'!$C$6:$H$232,6,FALSE())</f>
        <v>31</v>
      </c>
      <c r="K325" s="5" t="str">
        <f aca="false">A325&amp;B325</f>
        <v>Morgan Stanley Capital Group Inc.96028966</v>
      </c>
      <c r="L325" s="5" t="str">
        <f aca="false">D325</f>
        <v>Enron North America Corp.</v>
      </c>
    </row>
    <row r="326" customFormat="false" ht="12.75" hidden="false" customHeight="false" outlineLevel="0" collapsed="false">
      <c r="A326" s="56" t="s">
        <v>144</v>
      </c>
      <c r="B326" s="57" t="n">
        <v>96010525</v>
      </c>
      <c r="C326" s="56" t="s">
        <v>29</v>
      </c>
      <c r="D326" s="56" t="s">
        <v>1572</v>
      </c>
      <c r="E326" s="57" t="n">
        <v>1305</v>
      </c>
      <c r="F326" s="57" t="n">
        <v>11108</v>
      </c>
      <c r="G326" s="58" t="s">
        <v>4027</v>
      </c>
      <c r="H326" s="61" t="n">
        <v>35735</v>
      </c>
      <c r="I326" s="5" t="n">
        <f aca="false">VLOOKUP(A326,'US GAS Rankings'!$C$6:$H$232,6,FALSE())</f>
        <v>67</v>
      </c>
      <c r="K326" s="5" t="str">
        <f aca="false">A326&amp;B326</f>
        <v>Alberta Energy Company Ltd.96010525</v>
      </c>
      <c r="L326" s="5" t="str">
        <f aca="false">D326</f>
        <v>Enron North America Corp.</v>
      </c>
    </row>
    <row r="327" customFormat="false" ht="12.75" hidden="false" customHeight="false" outlineLevel="0" collapsed="false">
      <c r="A327" s="56" t="s">
        <v>144</v>
      </c>
      <c r="B327" s="57" t="n">
        <v>96014928</v>
      </c>
      <c r="C327" s="56" t="s">
        <v>28</v>
      </c>
      <c r="D327" s="56" t="s">
        <v>1572</v>
      </c>
      <c r="E327" s="57" t="n">
        <v>1305</v>
      </c>
      <c r="F327" s="57" t="n">
        <v>11108</v>
      </c>
      <c r="G327" s="58" t="s">
        <v>4027</v>
      </c>
      <c r="H327" s="61" t="n">
        <v>35886</v>
      </c>
      <c r="I327" s="5" t="n">
        <f aca="false">VLOOKUP(A327,'US GAS Rankings'!$C$6:$H$232,6,FALSE())</f>
        <v>67</v>
      </c>
      <c r="K327" s="5" t="str">
        <f aca="false">A327&amp;B327</f>
        <v>Alberta Energy Company Ltd.96014928</v>
      </c>
      <c r="L327" s="5" t="str">
        <f aca="false">D327</f>
        <v>Enron North America Corp.</v>
      </c>
    </row>
    <row r="328" customFormat="false" ht="12.75" hidden="false" customHeight="false" outlineLevel="0" collapsed="false">
      <c r="A328" s="56" t="s">
        <v>144</v>
      </c>
      <c r="B328" s="57" t="n">
        <v>96017911</v>
      </c>
      <c r="C328" s="56" t="s">
        <v>32</v>
      </c>
      <c r="D328" s="56" t="s">
        <v>1572</v>
      </c>
      <c r="E328" s="57" t="n">
        <v>1305</v>
      </c>
      <c r="F328" s="57" t="n">
        <v>11108</v>
      </c>
      <c r="G328" s="58" t="s">
        <v>4027</v>
      </c>
      <c r="H328" s="61" t="n">
        <v>36100</v>
      </c>
      <c r="I328" s="5" t="n">
        <f aca="false">VLOOKUP(A328,'US GAS Rankings'!$C$6:$H$232,6,FALSE())</f>
        <v>67</v>
      </c>
      <c r="K328" s="5" t="str">
        <f aca="false">A328&amp;B328</f>
        <v>Alberta Energy Company Ltd.96017911</v>
      </c>
      <c r="L328" s="5" t="str">
        <f aca="false">D328</f>
        <v>Enron North America Corp.</v>
      </c>
    </row>
    <row r="329" customFormat="false" ht="12.75" hidden="false" customHeight="false" outlineLevel="0" collapsed="false">
      <c r="A329" s="56" t="s">
        <v>144</v>
      </c>
      <c r="B329" s="57" t="n">
        <v>96037928</v>
      </c>
      <c r="C329" s="56" t="s">
        <v>32</v>
      </c>
      <c r="D329" s="56" t="s">
        <v>1572</v>
      </c>
      <c r="E329" s="57" t="n">
        <v>1305</v>
      </c>
      <c r="F329" s="57" t="n">
        <v>11108</v>
      </c>
      <c r="G329" s="58" t="s">
        <v>4027</v>
      </c>
      <c r="H329" s="61" t="n">
        <v>37196</v>
      </c>
      <c r="I329" s="5" t="n">
        <f aca="false">VLOOKUP(A329,'US GAS Rankings'!$C$6:$H$232,6,FALSE())</f>
        <v>67</v>
      </c>
      <c r="K329" s="5" t="str">
        <f aca="false">A329&amp;B329</f>
        <v>Alberta Energy Company Ltd.96037928</v>
      </c>
      <c r="L329" s="5" t="str">
        <f aca="false">D329</f>
        <v>Enron North America Corp.</v>
      </c>
    </row>
    <row r="330" customFormat="false" ht="12.75" hidden="false" customHeight="false" outlineLevel="0" collapsed="false">
      <c r="A330" s="56" t="s">
        <v>144</v>
      </c>
      <c r="B330" s="57" t="n">
        <v>96038039</v>
      </c>
      <c r="C330" s="56" t="s">
        <v>32</v>
      </c>
      <c r="D330" s="56" t="s">
        <v>1572</v>
      </c>
      <c r="E330" s="57" t="n">
        <v>1305</v>
      </c>
      <c r="F330" s="57" t="n">
        <v>11108</v>
      </c>
      <c r="G330" s="58" t="s">
        <v>4027</v>
      </c>
      <c r="H330" s="61" t="n">
        <v>37196</v>
      </c>
      <c r="I330" s="5" t="n">
        <f aca="false">VLOOKUP(A330,'US GAS Rankings'!$C$6:$H$232,6,FALSE())</f>
        <v>67</v>
      </c>
      <c r="K330" s="5" t="str">
        <f aca="false">A330&amp;B330</f>
        <v>Alberta Energy Company Ltd.96038039</v>
      </c>
      <c r="L330" s="5" t="str">
        <f aca="false">D330</f>
        <v>Enron North America Corp.</v>
      </c>
    </row>
    <row r="331" customFormat="false" ht="12.75" hidden="false" customHeight="false" outlineLevel="0" collapsed="false">
      <c r="A331" s="56" t="s">
        <v>26</v>
      </c>
      <c r="B331" s="57" t="n">
        <v>96031603</v>
      </c>
      <c r="C331" s="56" t="s">
        <v>30</v>
      </c>
      <c r="D331" s="56" t="s">
        <v>1572</v>
      </c>
      <c r="E331" s="57" t="n">
        <v>1305</v>
      </c>
      <c r="F331" s="57" t="n">
        <v>11135</v>
      </c>
      <c r="G331" s="58" t="s">
        <v>4024</v>
      </c>
      <c r="H331" s="61" t="n">
        <v>36526</v>
      </c>
      <c r="I331" s="5" t="n">
        <f aca="false">VLOOKUP(A331,'US GAS Rankings'!$C$6:$H$232,6,FALSE())</f>
        <v>1</v>
      </c>
      <c r="K331" s="5" t="str">
        <f aca="false">A331&amp;B331</f>
        <v>Aquila Risk Management Corporation96031603</v>
      </c>
      <c r="L331" s="5" t="str">
        <f aca="false">D331</f>
        <v>Enron North America Corp.</v>
      </c>
    </row>
    <row r="332" customFormat="false" ht="12.75" hidden="false" customHeight="false" outlineLevel="0" collapsed="false">
      <c r="A332" s="56" t="s">
        <v>26</v>
      </c>
      <c r="B332" s="57" t="n">
        <v>96036589</v>
      </c>
      <c r="C332" s="56" t="s">
        <v>28</v>
      </c>
      <c r="D332" s="56" t="s">
        <v>1572</v>
      </c>
      <c r="E332" s="57" t="n">
        <v>1305</v>
      </c>
      <c r="F332" s="57" t="n">
        <v>11135</v>
      </c>
      <c r="G332" s="58" t="s">
        <v>4027</v>
      </c>
      <c r="H332" s="61" t="n">
        <v>36586</v>
      </c>
      <c r="I332" s="5" t="n">
        <f aca="false">VLOOKUP(A332,'US GAS Rankings'!$C$6:$H$232,6,FALSE())</f>
        <v>1</v>
      </c>
      <c r="K332" s="5" t="str">
        <f aca="false">A332&amp;B332</f>
        <v>Aquila Risk Management Corporation96036589</v>
      </c>
      <c r="L332" s="5" t="str">
        <f aca="false">D332</f>
        <v>Enron North America Corp.</v>
      </c>
    </row>
    <row r="333" customFormat="false" ht="12.75" hidden="false" customHeight="false" outlineLevel="0" collapsed="false">
      <c r="A333" s="56" t="s">
        <v>26</v>
      </c>
      <c r="B333" s="57" t="n">
        <v>96059405</v>
      </c>
      <c r="C333" s="56" t="s">
        <v>29</v>
      </c>
      <c r="D333" s="56" t="s">
        <v>1572</v>
      </c>
      <c r="E333" s="57" t="n">
        <v>1305</v>
      </c>
      <c r="F333" s="57" t="n">
        <v>11135</v>
      </c>
      <c r="G333" s="58" t="s">
        <v>4027</v>
      </c>
      <c r="H333" s="61" t="n">
        <v>37012</v>
      </c>
      <c r="I333" s="5" t="n">
        <f aca="false">VLOOKUP(A333,'US GAS Rankings'!$C$6:$H$232,6,FALSE())</f>
        <v>1</v>
      </c>
      <c r="K333" s="5" t="str">
        <f aca="false">A333&amp;B333</f>
        <v>Aquila Risk Management Corporation96059405</v>
      </c>
      <c r="L333" s="5" t="str">
        <f aca="false">D333</f>
        <v>Enron North America Corp.</v>
      </c>
    </row>
    <row r="334" customFormat="false" ht="12.75" hidden="false" customHeight="false" outlineLevel="0" collapsed="false">
      <c r="A334" s="56" t="s">
        <v>121</v>
      </c>
      <c r="B334" s="57" t="n">
        <v>96001012</v>
      </c>
      <c r="C334" s="56" t="s">
        <v>47</v>
      </c>
      <c r="D334" s="56" t="s">
        <v>1572</v>
      </c>
      <c r="E334" s="57" t="n">
        <v>1305</v>
      </c>
      <c r="F334" s="57" t="n">
        <v>11170</v>
      </c>
      <c r="G334" s="58" t="s">
        <v>4023</v>
      </c>
      <c r="H334" s="61" t="n">
        <v>34304</v>
      </c>
      <c r="I334" s="5" t="n">
        <f aca="false">VLOOKUP(A334,'US GAS Rankings'!$C$6:$H$232,6,FALSE())</f>
        <v>51</v>
      </c>
      <c r="K334" s="5" t="str">
        <f aca="false">A334&amp;B334</f>
        <v>Cook Inlet Energy Supply L.L.C.96001012</v>
      </c>
      <c r="L334" s="5" t="str">
        <f aca="false">D334</f>
        <v>Enron North America Corp.</v>
      </c>
    </row>
    <row r="335" customFormat="false" ht="12.75" hidden="false" customHeight="false" outlineLevel="0" collapsed="false">
      <c r="A335" s="56" t="s">
        <v>121</v>
      </c>
      <c r="B335" s="57" t="n">
        <v>96007382</v>
      </c>
      <c r="C335" s="56" t="s">
        <v>36</v>
      </c>
      <c r="D335" s="56" t="s">
        <v>1572</v>
      </c>
      <c r="E335" s="57" t="n">
        <v>1305</v>
      </c>
      <c r="F335" s="57" t="n">
        <v>11170</v>
      </c>
      <c r="G335" s="58" t="s">
        <v>4023</v>
      </c>
      <c r="H335" s="61" t="n">
        <v>35490</v>
      </c>
      <c r="I335" s="5" t="n">
        <f aca="false">VLOOKUP(A335,'US GAS Rankings'!$C$6:$H$232,6,FALSE())</f>
        <v>51</v>
      </c>
      <c r="K335" s="5" t="str">
        <f aca="false">A335&amp;B335</f>
        <v>Cook Inlet Energy Supply L.L.C.96007382</v>
      </c>
      <c r="L335" s="5" t="str">
        <f aca="false">D335</f>
        <v>Enron North America Corp.</v>
      </c>
    </row>
    <row r="336" customFormat="false" ht="12.75" hidden="false" customHeight="false" outlineLevel="0" collapsed="false">
      <c r="A336" s="56" t="s">
        <v>121</v>
      </c>
      <c r="B336" s="57" t="n">
        <v>96028122</v>
      </c>
      <c r="C336" s="56" t="s">
        <v>45</v>
      </c>
      <c r="D336" s="56" t="s">
        <v>1572</v>
      </c>
      <c r="E336" s="57" t="n">
        <v>1305</v>
      </c>
      <c r="F336" s="57" t="n">
        <v>11170</v>
      </c>
      <c r="G336" s="58" t="s">
        <v>4023</v>
      </c>
      <c r="H336" s="61" t="n">
        <v>36493</v>
      </c>
      <c r="I336" s="5" t="n">
        <f aca="false">VLOOKUP(A336,'US GAS Rankings'!$C$6:$H$232,6,FALSE())</f>
        <v>51</v>
      </c>
      <c r="K336" s="5" t="str">
        <f aca="false">A336&amp;B336</f>
        <v>Cook Inlet Energy Supply L.L.C.96028122</v>
      </c>
      <c r="L336" s="5" t="str">
        <f aca="false">D336</f>
        <v>Enron North America Corp.</v>
      </c>
    </row>
    <row r="337" customFormat="false" ht="12.75" hidden="false" customHeight="false" outlineLevel="0" collapsed="false">
      <c r="A337" s="56" t="s">
        <v>121</v>
      </c>
      <c r="B337" s="57" t="n">
        <v>96035616</v>
      </c>
      <c r="C337" s="56" t="s">
        <v>78</v>
      </c>
      <c r="D337" s="56" t="s">
        <v>1572</v>
      </c>
      <c r="E337" s="57" t="n">
        <v>1305</v>
      </c>
      <c r="F337" s="57" t="n">
        <v>11170</v>
      </c>
      <c r="G337" s="58" t="s">
        <v>4023</v>
      </c>
      <c r="H337" s="61" t="n">
        <v>36495</v>
      </c>
      <c r="I337" s="5" t="n">
        <f aca="false">VLOOKUP(A337,'US GAS Rankings'!$C$6:$H$232,6,FALSE())</f>
        <v>51</v>
      </c>
      <c r="K337" s="5" t="str">
        <f aca="false">A337&amp;B337</f>
        <v>Cook Inlet Energy Supply L.L.C.96035616</v>
      </c>
      <c r="L337" s="5" t="str">
        <f aca="false">D337</f>
        <v>Enron North America Corp.</v>
      </c>
    </row>
    <row r="338" customFormat="false" ht="12.75" hidden="false" customHeight="false" outlineLevel="0" collapsed="false">
      <c r="A338" s="56" t="s">
        <v>121</v>
      </c>
      <c r="B338" s="57" t="n">
        <v>96090116</v>
      </c>
      <c r="C338" s="56" t="s">
        <v>82</v>
      </c>
      <c r="D338" s="56" t="s">
        <v>1572</v>
      </c>
      <c r="E338" s="57" t="n">
        <v>1305</v>
      </c>
      <c r="F338" s="57" t="n">
        <v>11170</v>
      </c>
      <c r="G338" s="58" t="s">
        <v>4024</v>
      </c>
      <c r="H338" s="61" t="n">
        <v>37226</v>
      </c>
      <c r="I338" s="5" t="n">
        <f aca="false">VLOOKUP(A338,'US GAS Rankings'!$C$6:$H$232,6,FALSE())</f>
        <v>51</v>
      </c>
      <c r="K338" s="5" t="str">
        <f aca="false">A338&amp;B338</f>
        <v>Cook Inlet Energy Supply L.L.C.96090116</v>
      </c>
      <c r="L338" s="5" t="str">
        <f aca="false">D338</f>
        <v>Enron North America Corp.</v>
      </c>
    </row>
    <row r="339" customFormat="false" ht="12.75" hidden="false" customHeight="false" outlineLevel="0" collapsed="false">
      <c r="A339" s="56" t="s">
        <v>285</v>
      </c>
      <c r="B339" s="57" t="n">
        <v>96062388</v>
      </c>
      <c r="C339" s="56" t="s">
        <v>28</v>
      </c>
      <c r="D339" s="56" t="s">
        <v>4030</v>
      </c>
      <c r="E339" s="57" t="n">
        <v>94055</v>
      </c>
      <c r="F339" s="57" t="n">
        <v>11175</v>
      </c>
      <c r="G339" s="58" t="s">
        <v>4024</v>
      </c>
      <c r="H339" s="61" t="n">
        <v>37073</v>
      </c>
      <c r="I339" s="5" t="n">
        <f aca="false">VLOOKUP(A339,'US GAS Rankings'!$C$6:$H$232,6,FALSE())</f>
        <v>186</v>
      </c>
      <c r="K339" s="5" t="str">
        <f aca="false">A339&amp;B339</f>
        <v>Hunt Oil Company96062388</v>
      </c>
      <c r="L339" s="5" t="str">
        <f aca="false">D339</f>
        <v>ENA Upstream Company LLC</v>
      </c>
    </row>
    <row r="340" customFormat="false" ht="12.75" hidden="false" customHeight="false" outlineLevel="0" collapsed="false">
      <c r="A340" s="56" t="s">
        <v>285</v>
      </c>
      <c r="B340" s="57" t="n">
        <v>96056370</v>
      </c>
      <c r="C340" s="56" t="s">
        <v>28</v>
      </c>
      <c r="D340" s="56" t="s">
        <v>4031</v>
      </c>
      <c r="E340" s="57" t="n">
        <v>80670</v>
      </c>
      <c r="F340" s="57" t="n">
        <v>11175</v>
      </c>
      <c r="G340" s="58" t="s">
        <v>4024</v>
      </c>
      <c r="H340" s="61" t="n">
        <v>36892</v>
      </c>
      <c r="I340" s="5" t="n">
        <f aca="false">VLOOKUP(A340,'US GAS Rankings'!$C$6:$H$232,6,FALSE())</f>
        <v>186</v>
      </c>
      <c r="K340" s="5" t="str">
        <f aca="false">A340&amp;B340</f>
        <v>Hunt Oil Company96056370</v>
      </c>
      <c r="L340" s="5" t="str">
        <f aca="false">D340</f>
        <v>enovate, L.L.C.</v>
      </c>
    </row>
    <row r="341" customFormat="false" ht="12.75" hidden="false" customHeight="false" outlineLevel="0" collapsed="false">
      <c r="A341" s="56" t="s">
        <v>285</v>
      </c>
      <c r="B341" s="57" t="n">
        <v>96000675</v>
      </c>
      <c r="C341" s="56" t="s">
        <v>253</v>
      </c>
      <c r="D341" s="56" t="s">
        <v>1572</v>
      </c>
      <c r="E341" s="57" t="n">
        <v>1305</v>
      </c>
      <c r="F341" s="57" t="n">
        <v>11175</v>
      </c>
      <c r="G341" s="58" t="s">
        <v>4023</v>
      </c>
      <c r="H341" s="61" t="n">
        <v>32387</v>
      </c>
      <c r="I341" s="5" t="n">
        <f aca="false">VLOOKUP(A341,'US GAS Rankings'!$C$6:$H$232,6,FALSE())</f>
        <v>186</v>
      </c>
      <c r="K341" s="5" t="str">
        <f aca="false">A341&amp;B341</f>
        <v>Hunt Oil Company96000675</v>
      </c>
      <c r="L341" s="5" t="str">
        <f aca="false">D341</f>
        <v>Enron North America Corp.</v>
      </c>
    </row>
    <row r="342" customFormat="false" ht="12.75" hidden="false" customHeight="false" outlineLevel="0" collapsed="false">
      <c r="A342" s="56" t="s">
        <v>285</v>
      </c>
      <c r="B342" s="57" t="n">
        <v>96028946</v>
      </c>
      <c r="C342" s="56" t="s">
        <v>34</v>
      </c>
      <c r="D342" s="56" t="s">
        <v>1572</v>
      </c>
      <c r="E342" s="57" t="n">
        <v>1305</v>
      </c>
      <c r="F342" s="57" t="n">
        <v>11175</v>
      </c>
      <c r="G342" s="58" t="s">
        <v>4023</v>
      </c>
      <c r="H342" s="61" t="n">
        <v>35753</v>
      </c>
      <c r="I342" s="5" t="n">
        <f aca="false">VLOOKUP(A342,'US GAS Rankings'!$C$6:$H$232,6,FALSE())</f>
        <v>186</v>
      </c>
      <c r="K342" s="5" t="str">
        <f aca="false">A342&amp;B342</f>
        <v>Hunt Oil Company96028946</v>
      </c>
      <c r="L342" s="5" t="str">
        <f aca="false">D342</f>
        <v>Enron North America Corp.</v>
      </c>
    </row>
    <row r="343" customFormat="false" ht="12.75" hidden="false" customHeight="false" outlineLevel="0" collapsed="false">
      <c r="A343" s="56" t="s">
        <v>320</v>
      </c>
      <c r="B343" s="57" t="n">
        <v>96002715</v>
      </c>
      <c r="C343" s="56" t="s">
        <v>56</v>
      </c>
      <c r="D343" s="56" t="s">
        <v>4030</v>
      </c>
      <c r="E343" s="57" t="n">
        <v>94055</v>
      </c>
      <c r="F343" s="57" t="n">
        <v>11187</v>
      </c>
      <c r="G343" s="58" t="s">
        <v>4023</v>
      </c>
      <c r="H343" s="61" t="n">
        <v>34151</v>
      </c>
      <c r="I343" s="5" t="n">
        <f aca="false">VLOOKUP(A343,'US GAS Rankings'!$C$6:$H$232,6,FALSE())</f>
        <v>215</v>
      </c>
      <c r="K343" s="5" t="str">
        <f aca="false">A343&amp;B343</f>
        <v>Tristar Gas Marketing Company96002715</v>
      </c>
      <c r="L343" s="5" t="str">
        <f aca="false">D343</f>
        <v>ENA Upstream Company LLC</v>
      </c>
    </row>
    <row r="344" customFormat="false" ht="12.75" hidden="false" customHeight="false" outlineLevel="0" collapsed="false">
      <c r="A344" s="56" t="s">
        <v>320</v>
      </c>
      <c r="B344" s="57" t="n">
        <v>96058221</v>
      </c>
      <c r="C344" s="56" t="s">
        <v>28</v>
      </c>
      <c r="D344" s="56" t="s">
        <v>4030</v>
      </c>
      <c r="E344" s="57" t="n">
        <v>94055</v>
      </c>
      <c r="F344" s="57" t="n">
        <v>11187</v>
      </c>
      <c r="G344" s="58" t="s">
        <v>4024</v>
      </c>
      <c r="H344" s="61" t="n">
        <v>36982</v>
      </c>
      <c r="I344" s="5" t="n">
        <f aca="false">VLOOKUP(A344,'US GAS Rankings'!$C$6:$H$232,6,FALSE())</f>
        <v>215</v>
      </c>
      <c r="K344" s="5" t="str">
        <f aca="false">A344&amp;B344</f>
        <v>Tristar Gas Marketing Company96058221</v>
      </c>
      <c r="L344" s="5" t="str">
        <f aca="false">D344</f>
        <v>ENA Upstream Company LLC</v>
      </c>
    </row>
    <row r="345" customFormat="false" ht="12.75" hidden="false" customHeight="false" outlineLevel="0" collapsed="false">
      <c r="A345" s="56" t="s">
        <v>320</v>
      </c>
      <c r="B345" s="57" t="n">
        <v>96086954</v>
      </c>
      <c r="C345" s="56" t="s">
        <v>44</v>
      </c>
      <c r="D345" s="56" t="s">
        <v>112</v>
      </c>
      <c r="E345" s="57" t="n">
        <v>57956</v>
      </c>
      <c r="F345" s="57" t="n">
        <v>11187</v>
      </c>
      <c r="G345" s="58" t="s">
        <v>4023</v>
      </c>
      <c r="H345" s="61" t="n">
        <v>35886</v>
      </c>
      <c r="I345" s="5" t="n">
        <f aca="false">VLOOKUP(A345,'US GAS Rankings'!$C$6:$H$232,6,FALSE())</f>
        <v>215</v>
      </c>
      <c r="K345" s="5" t="str">
        <f aca="false">A345&amp;B345</f>
        <v>Tristar Gas Marketing Company96086954</v>
      </c>
      <c r="L345" s="5" t="str">
        <f aca="false">D345</f>
        <v>Enron Energy Services, Inc.</v>
      </c>
    </row>
    <row r="346" customFormat="false" ht="12.75" hidden="false" customHeight="false" outlineLevel="0" collapsed="false">
      <c r="A346" s="56" t="s">
        <v>320</v>
      </c>
      <c r="B346" s="57" t="n">
        <v>96019038</v>
      </c>
      <c r="C346" s="56" t="s">
        <v>36</v>
      </c>
      <c r="D346" s="56" t="s">
        <v>1572</v>
      </c>
      <c r="E346" s="57" t="n">
        <v>1305</v>
      </c>
      <c r="F346" s="57" t="n">
        <v>11187</v>
      </c>
      <c r="G346" s="58" t="s">
        <v>4033</v>
      </c>
      <c r="H346" s="61" t="n">
        <v>36161</v>
      </c>
      <c r="I346" s="5" t="n">
        <f aca="false">VLOOKUP(A346,'US GAS Rankings'!$C$6:$H$232,6,FALSE())</f>
        <v>215</v>
      </c>
      <c r="K346" s="5" t="str">
        <f aca="false">A346&amp;B346</f>
        <v>Tristar Gas Marketing Company96019038</v>
      </c>
      <c r="L346" s="5" t="str">
        <f aca="false">D346</f>
        <v>Enron North America Corp.</v>
      </c>
    </row>
    <row r="347" customFormat="false" ht="12.75" hidden="false" customHeight="false" outlineLevel="0" collapsed="false">
      <c r="A347" s="56" t="s">
        <v>320</v>
      </c>
      <c r="B347" s="57" t="n">
        <v>96029056</v>
      </c>
      <c r="C347" s="56" t="s">
        <v>34</v>
      </c>
      <c r="D347" s="56" t="s">
        <v>1572</v>
      </c>
      <c r="E347" s="57" t="n">
        <v>1305</v>
      </c>
      <c r="F347" s="57" t="n">
        <v>11187</v>
      </c>
      <c r="G347" s="58" t="s">
        <v>4023</v>
      </c>
      <c r="H347" s="61" t="n">
        <v>35796</v>
      </c>
      <c r="I347" s="5" t="n">
        <f aca="false">VLOOKUP(A347,'US GAS Rankings'!$C$6:$H$232,6,FALSE())</f>
        <v>215</v>
      </c>
      <c r="K347" s="5" t="str">
        <f aca="false">A347&amp;B347</f>
        <v>Tristar Gas Marketing Company96029056</v>
      </c>
      <c r="L347" s="5" t="str">
        <f aca="false">D347</f>
        <v>Enron North America Corp.</v>
      </c>
    </row>
    <row r="348" customFormat="false" ht="12.75" hidden="false" customHeight="false" outlineLevel="0" collapsed="false">
      <c r="A348" s="56" t="s">
        <v>320</v>
      </c>
      <c r="B348" s="57" t="n">
        <v>96037413</v>
      </c>
      <c r="C348" s="56" t="s">
        <v>47</v>
      </c>
      <c r="D348" s="56" t="s">
        <v>1572</v>
      </c>
      <c r="E348" s="57" t="n">
        <v>1305</v>
      </c>
      <c r="F348" s="57" t="n">
        <v>11187</v>
      </c>
      <c r="G348" s="58" t="s">
        <v>4023</v>
      </c>
      <c r="H348" s="61" t="n">
        <v>36586</v>
      </c>
      <c r="I348" s="5" t="n">
        <f aca="false">VLOOKUP(A348,'US GAS Rankings'!$C$6:$H$232,6,FALSE())</f>
        <v>215</v>
      </c>
      <c r="K348" s="5" t="str">
        <f aca="false">A348&amp;B348</f>
        <v>Tristar Gas Marketing Company96037413</v>
      </c>
      <c r="L348" s="5" t="str">
        <f aca="false">D348</f>
        <v>Enron North America Corp.</v>
      </c>
    </row>
    <row r="349" customFormat="false" ht="12.75" hidden="false" customHeight="false" outlineLevel="0" collapsed="false">
      <c r="A349" s="62" t="s">
        <v>197</v>
      </c>
      <c r="C349" s="62" t="s">
        <v>91</v>
      </c>
      <c r="F349" s="60" t="n">
        <v>11338</v>
      </c>
      <c r="I349" s="5" t="n">
        <f aca="false">VLOOKUP(A349,'US GAS Rankings'!$C$6:$H$232,6,FALSE())</f>
        <v>107</v>
      </c>
      <c r="K349" s="5" t="str">
        <f aca="false">A349&amp;B349</f>
        <v>Barclays Bank PLC</v>
      </c>
      <c r="L349" s="5" t="n">
        <f aca="false">D349</f>
        <v>0</v>
      </c>
    </row>
    <row r="350" customFormat="false" ht="12.75" hidden="false" customHeight="false" outlineLevel="0" collapsed="false">
      <c r="A350" s="62" t="s">
        <v>156</v>
      </c>
      <c r="C350" s="62" t="s">
        <v>91</v>
      </c>
      <c r="F350" s="60" t="n">
        <v>11386</v>
      </c>
      <c r="I350" s="5" t="n">
        <f aca="false">VLOOKUP(A350,'US GAS Rankings'!$C$6:$H$232,6,FALSE())</f>
        <v>78</v>
      </c>
      <c r="K350" s="5" t="str">
        <f aca="false">A350&amp;B350</f>
        <v>Vitol S.A. Inc.</v>
      </c>
      <c r="L350" s="5" t="n">
        <f aca="false">D350</f>
        <v>0</v>
      </c>
    </row>
    <row r="351" customFormat="false" ht="12.75" hidden="false" customHeight="false" outlineLevel="0" collapsed="false">
      <c r="A351" s="56" t="s">
        <v>136</v>
      </c>
      <c r="B351" s="57" t="n">
        <v>96028128</v>
      </c>
      <c r="C351" s="56" t="s">
        <v>45</v>
      </c>
      <c r="D351" s="56" t="s">
        <v>1572</v>
      </c>
      <c r="E351" s="57" t="n">
        <v>1305</v>
      </c>
      <c r="F351" s="57" t="n">
        <v>21474</v>
      </c>
      <c r="G351" s="58" t="s">
        <v>4024</v>
      </c>
      <c r="H351" s="61" t="n">
        <v>36493</v>
      </c>
      <c r="I351" s="5" t="n">
        <f aca="false">VLOOKUP(A351,'US GAS Rankings'!$C$6:$H$232,6,FALSE())</f>
        <v>62</v>
      </c>
      <c r="K351" s="5" t="str">
        <f aca="false">A351&amp;B351</f>
        <v>Bank of Montreal96028128</v>
      </c>
      <c r="L351" s="5" t="str">
        <f aca="false">D351</f>
        <v>Enron North America Corp.</v>
      </c>
    </row>
    <row r="352" customFormat="false" ht="12.75" hidden="false" customHeight="false" outlineLevel="0" collapsed="false">
      <c r="A352" s="62" t="s">
        <v>133</v>
      </c>
      <c r="C352" s="62" t="s">
        <v>91</v>
      </c>
      <c r="F352" s="60" t="n">
        <v>26038</v>
      </c>
      <c r="I352" s="5" t="n">
        <f aca="false">VLOOKUP(A352,'US GAS Rankings'!$C$6:$H$232,6,FALSE())</f>
        <v>60</v>
      </c>
      <c r="K352" s="5" t="str">
        <f aca="false">A352&amp;B352</f>
        <v>Canadian Imperial Bank of Commerce</v>
      </c>
      <c r="L352" s="5" t="n">
        <f aca="false">D352</f>
        <v>0</v>
      </c>
    </row>
    <row r="353" customFormat="false" ht="12.75" hidden="false" customHeight="false" outlineLevel="0" collapsed="false">
      <c r="A353" s="62" t="s">
        <v>235</v>
      </c>
      <c r="C353" s="62" t="s">
        <v>91</v>
      </c>
      <c r="F353" s="60" t="n">
        <v>26146</v>
      </c>
      <c r="I353" s="5" t="n">
        <f aca="false">VLOOKUP(A353,'US GAS Rankings'!$C$6:$H$232,6,FALSE())</f>
        <v>143</v>
      </c>
      <c r="K353" s="5" t="str">
        <f aca="false">A353&amp;B353</f>
        <v>Societe Generale</v>
      </c>
      <c r="L353" s="5" t="n">
        <f aca="false">D353</f>
        <v>0</v>
      </c>
    </row>
    <row r="354" customFormat="false" ht="12.75" hidden="false" customHeight="false" outlineLevel="0" collapsed="false">
      <c r="A354" s="56" t="s">
        <v>114</v>
      </c>
      <c r="B354" s="57" t="n">
        <v>96061604</v>
      </c>
      <c r="C354" s="56" t="s">
        <v>30</v>
      </c>
      <c r="D354" s="56" t="s">
        <v>1572</v>
      </c>
      <c r="E354" s="57" t="n">
        <v>1305</v>
      </c>
      <c r="F354" s="57" t="n">
        <v>26313</v>
      </c>
      <c r="G354" s="58" t="s">
        <v>4024</v>
      </c>
      <c r="H354" s="61" t="n">
        <v>37043</v>
      </c>
      <c r="I354" s="5" t="n">
        <f aca="false">VLOOKUP(A354,'US GAS Rankings'!$C$6:$H$232,6,FALSE())</f>
        <v>45</v>
      </c>
      <c r="K354" s="5" t="str">
        <f aca="false">A354&amp;B354</f>
        <v>Glencore Ltd.96061604</v>
      </c>
      <c r="L354" s="5" t="str">
        <f aca="false">D354</f>
        <v>Enron North America Corp.</v>
      </c>
    </row>
    <row r="355" customFormat="false" ht="12.75" hidden="false" customHeight="false" outlineLevel="0" collapsed="false">
      <c r="A355" s="56" t="s">
        <v>205</v>
      </c>
      <c r="B355" s="57" t="n">
        <v>96003336</v>
      </c>
      <c r="C355" s="56" t="s">
        <v>56</v>
      </c>
      <c r="D355" s="56" t="s">
        <v>1572</v>
      </c>
      <c r="E355" s="57" t="n">
        <v>1305</v>
      </c>
      <c r="F355" s="57" t="n">
        <v>26476</v>
      </c>
      <c r="G355" s="58" t="s">
        <v>4023</v>
      </c>
      <c r="H355" s="61" t="n">
        <v>34790</v>
      </c>
      <c r="I355" s="5" t="n">
        <f aca="false">VLOOKUP(A355,'US GAS Rankings'!$C$6:$H$232,6,FALSE())</f>
        <v>115</v>
      </c>
      <c r="K355" s="5" t="str">
        <f aca="false">A355&amp;B355</f>
        <v>CoEnergy Trading Company96003336</v>
      </c>
      <c r="L355" s="5" t="str">
        <f aca="false">D355</f>
        <v>Enron North America Corp.</v>
      </c>
    </row>
    <row r="356" customFormat="false" ht="12.75" hidden="false" customHeight="false" outlineLevel="0" collapsed="false">
      <c r="A356" s="56" t="s">
        <v>205</v>
      </c>
      <c r="B356" s="57" t="n">
        <v>96048662</v>
      </c>
      <c r="C356" s="56" t="s">
        <v>38</v>
      </c>
      <c r="D356" s="56" t="s">
        <v>1572</v>
      </c>
      <c r="E356" s="57" t="n">
        <v>1305</v>
      </c>
      <c r="F356" s="57" t="n">
        <v>26476</v>
      </c>
      <c r="G356" s="58" t="s">
        <v>4024</v>
      </c>
      <c r="H356" s="61" t="n">
        <v>36831</v>
      </c>
      <c r="I356" s="5" t="n">
        <f aca="false">VLOOKUP(A356,'US GAS Rankings'!$C$6:$H$232,6,FALSE())</f>
        <v>115</v>
      </c>
      <c r="K356" s="5" t="str">
        <f aca="false">A356&amp;B356</f>
        <v>CoEnergy Trading Company96048662</v>
      </c>
      <c r="L356" s="5" t="str">
        <f aca="false">D356</f>
        <v>Enron North America Corp.</v>
      </c>
    </row>
    <row r="357" customFormat="false" ht="12.75" hidden="false" customHeight="false" outlineLevel="0" collapsed="false">
      <c r="A357" s="56" t="s">
        <v>205</v>
      </c>
      <c r="B357" s="57" t="n">
        <v>96052211</v>
      </c>
      <c r="C357" s="56" t="s">
        <v>33</v>
      </c>
      <c r="D357" s="56" t="s">
        <v>1572</v>
      </c>
      <c r="E357" s="57" t="n">
        <v>1305</v>
      </c>
      <c r="F357" s="57" t="n">
        <v>26476</v>
      </c>
      <c r="G357" s="58" t="s">
        <v>4024</v>
      </c>
      <c r="H357" s="61" t="n">
        <v>36982</v>
      </c>
      <c r="I357" s="5" t="n">
        <f aca="false">VLOOKUP(A357,'US GAS Rankings'!$C$6:$H$232,6,FALSE())</f>
        <v>115</v>
      </c>
      <c r="K357" s="5" t="str">
        <f aca="false">A357&amp;B357</f>
        <v>CoEnergy Trading Company96052211</v>
      </c>
      <c r="L357" s="5" t="str">
        <f aca="false">D357</f>
        <v>Enron North America Corp.</v>
      </c>
    </row>
    <row r="358" customFormat="false" ht="12.75" hidden="false" customHeight="false" outlineLevel="0" collapsed="false">
      <c r="A358" s="56" t="s">
        <v>205</v>
      </c>
      <c r="B358" s="57" t="n">
        <v>96057504</v>
      </c>
      <c r="C358" s="56" t="s">
        <v>32</v>
      </c>
      <c r="D358" s="56" t="s">
        <v>1572</v>
      </c>
      <c r="E358" s="57" t="n">
        <v>1305</v>
      </c>
      <c r="F358" s="57" t="n">
        <v>26476</v>
      </c>
      <c r="G358" s="58" t="s">
        <v>4024</v>
      </c>
      <c r="H358" s="61" t="n">
        <v>37196</v>
      </c>
      <c r="I358" s="5" t="n">
        <f aca="false">VLOOKUP(A358,'US GAS Rankings'!$C$6:$H$232,6,FALSE())</f>
        <v>115</v>
      </c>
      <c r="K358" s="5" t="str">
        <f aca="false">A358&amp;B358</f>
        <v>CoEnergy Trading Company96057504</v>
      </c>
      <c r="L358" s="5" t="str">
        <f aca="false">D358</f>
        <v>Enron North America Corp.</v>
      </c>
    </row>
    <row r="359" customFormat="false" ht="12.75" hidden="false" customHeight="false" outlineLevel="0" collapsed="false">
      <c r="A359" s="56" t="s">
        <v>205</v>
      </c>
      <c r="B359" s="57" t="n">
        <v>96057722</v>
      </c>
      <c r="C359" s="56" t="s">
        <v>33</v>
      </c>
      <c r="D359" s="56" t="s">
        <v>1572</v>
      </c>
      <c r="E359" s="57" t="n">
        <v>1305</v>
      </c>
      <c r="F359" s="57" t="n">
        <v>26476</v>
      </c>
      <c r="G359" s="58" t="s">
        <v>4024</v>
      </c>
      <c r="H359" s="61" t="n">
        <v>37196</v>
      </c>
      <c r="I359" s="5" t="n">
        <f aca="false">VLOOKUP(A359,'US GAS Rankings'!$C$6:$H$232,6,FALSE())</f>
        <v>115</v>
      </c>
      <c r="K359" s="5" t="str">
        <f aca="false">A359&amp;B359</f>
        <v>CoEnergy Trading Company96057722</v>
      </c>
      <c r="L359" s="5" t="str">
        <f aca="false">D359</f>
        <v>Enron North America Corp.</v>
      </c>
    </row>
    <row r="360" customFormat="false" ht="12.75" hidden="false" customHeight="false" outlineLevel="0" collapsed="false">
      <c r="A360" s="56" t="s">
        <v>205</v>
      </c>
      <c r="B360" s="57" t="n">
        <v>96059426</v>
      </c>
      <c r="C360" s="56" t="s">
        <v>33</v>
      </c>
      <c r="D360" s="56" t="s">
        <v>1572</v>
      </c>
      <c r="E360" s="57" t="n">
        <v>1305</v>
      </c>
      <c r="F360" s="57" t="n">
        <v>26476</v>
      </c>
      <c r="G360" s="58" t="s">
        <v>4024</v>
      </c>
      <c r="H360" s="61" t="n">
        <v>37196</v>
      </c>
      <c r="I360" s="5" t="n">
        <f aca="false">VLOOKUP(A360,'US GAS Rankings'!$C$6:$H$232,6,FALSE())</f>
        <v>115</v>
      </c>
      <c r="K360" s="5" t="str">
        <f aca="false">A360&amp;B360</f>
        <v>CoEnergy Trading Company96059426</v>
      </c>
      <c r="L360" s="5" t="str">
        <f aca="false">D360</f>
        <v>Enron North America Corp.</v>
      </c>
    </row>
    <row r="361" customFormat="false" ht="12.75" hidden="false" customHeight="false" outlineLevel="0" collapsed="false">
      <c r="A361" s="56" t="s">
        <v>205</v>
      </c>
      <c r="B361" s="57" t="n">
        <v>96059807</v>
      </c>
      <c r="C361" s="56" t="s">
        <v>33</v>
      </c>
      <c r="D361" s="56" t="s">
        <v>1572</v>
      </c>
      <c r="E361" s="57" t="n">
        <v>1305</v>
      </c>
      <c r="F361" s="57" t="n">
        <v>26476</v>
      </c>
      <c r="G361" s="58" t="s">
        <v>4024</v>
      </c>
      <c r="H361" s="61" t="n">
        <v>37196</v>
      </c>
      <c r="I361" s="5" t="n">
        <f aca="false">VLOOKUP(A361,'US GAS Rankings'!$C$6:$H$232,6,FALSE())</f>
        <v>115</v>
      </c>
      <c r="K361" s="5" t="str">
        <f aca="false">A361&amp;B361</f>
        <v>CoEnergy Trading Company96059807</v>
      </c>
      <c r="L361" s="5" t="str">
        <f aca="false">D361</f>
        <v>Enron North America Corp.</v>
      </c>
    </row>
    <row r="362" customFormat="false" ht="12.75" hidden="false" customHeight="false" outlineLevel="0" collapsed="false">
      <c r="A362" s="56" t="s">
        <v>334</v>
      </c>
      <c r="B362" s="57" t="n">
        <v>96029504</v>
      </c>
      <c r="C362" s="56" t="s">
        <v>62</v>
      </c>
      <c r="D362" s="56" t="s">
        <v>1572</v>
      </c>
      <c r="E362" s="57" t="n">
        <v>1305</v>
      </c>
      <c r="F362" s="57" t="n">
        <v>26536</v>
      </c>
      <c r="G362" s="58" t="s">
        <v>4027</v>
      </c>
      <c r="H362" s="61" t="n">
        <v>35521</v>
      </c>
      <c r="I362" s="5" t="n">
        <f aca="false">VLOOKUP(A362,'US GAS Rankings'!$C$6:$H$232,6,FALSE())</f>
        <v>225</v>
      </c>
      <c r="K362" s="5" t="str">
        <f aca="false">A362&amp;B362</f>
        <v>Riley Natural Gas Company96029504</v>
      </c>
      <c r="L362" s="5" t="str">
        <f aca="false">D362</f>
        <v>Enron North America Corp.</v>
      </c>
    </row>
    <row r="363" customFormat="false" ht="12.75" hidden="false" customHeight="false" outlineLevel="0" collapsed="false">
      <c r="A363" s="56" t="s">
        <v>334</v>
      </c>
      <c r="B363" s="57" t="n">
        <v>96035886</v>
      </c>
      <c r="C363" s="56" t="s">
        <v>60</v>
      </c>
      <c r="D363" s="56" t="s">
        <v>1572</v>
      </c>
      <c r="E363" s="57" t="n">
        <v>1305</v>
      </c>
      <c r="F363" s="57" t="n">
        <v>26536</v>
      </c>
      <c r="G363" s="58" t="s">
        <v>4024</v>
      </c>
      <c r="H363" s="61" t="n">
        <v>36526</v>
      </c>
      <c r="I363" s="5" t="n">
        <f aca="false">VLOOKUP(A363,'US GAS Rankings'!$C$6:$H$232,6,FALSE())</f>
        <v>225</v>
      </c>
      <c r="K363" s="5" t="str">
        <f aca="false">A363&amp;B363</f>
        <v>Riley Natural Gas Company96035886</v>
      </c>
      <c r="L363" s="5" t="str">
        <f aca="false">D363</f>
        <v>Enron North America Corp.</v>
      </c>
    </row>
    <row r="364" customFormat="false" ht="12.75" hidden="false" customHeight="false" outlineLevel="0" collapsed="false">
      <c r="A364" s="56" t="s">
        <v>334</v>
      </c>
      <c r="B364" s="57" t="n">
        <v>96035909</v>
      </c>
      <c r="C364" s="56" t="s">
        <v>335</v>
      </c>
      <c r="D364" s="56" t="s">
        <v>1572</v>
      </c>
      <c r="E364" s="57" t="n">
        <v>1305</v>
      </c>
      <c r="F364" s="57" t="n">
        <v>26536</v>
      </c>
      <c r="G364" s="58" t="s">
        <v>4024</v>
      </c>
      <c r="H364" s="61" t="n">
        <v>36526</v>
      </c>
      <c r="I364" s="5" t="n">
        <f aca="false">VLOOKUP(A364,'US GAS Rankings'!$C$6:$H$232,6,FALSE())</f>
        <v>225</v>
      </c>
      <c r="K364" s="5" t="str">
        <f aca="false">A364&amp;B364</f>
        <v>Riley Natural Gas Company96035909</v>
      </c>
      <c r="L364" s="5" t="str">
        <f aca="false">D364</f>
        <v>Enron North America Corp.</v>
      </c>
    </row>
    <row r="365" customFormat="false" ht="12.75" hidden="false" customHeight="false" outlineLevel="0" collapsed="false">
      <c r="A365" s="56" t="s">
        <v>334</v>
      </c>
      <c r="B365" s="57" t="n">
        <v>96062646</v>
      </c>
      <c r="C365" s="56" t="s">
        <v>70</v>
      </c>
      <c r="D365" s="56" t="s">
        <v>1572</v>
      </c>
      <c r="E365" s="57" t="n">
        <v>1305</v>
      </c>
      <c r="F365" s="57" t="n">
        <v>26536</v>
      </c>
      <c r="G365" s="58" t="s">
        <v>4024</v>
      </c>
      <c r="H365" s="61" t="n">
        <v>37073</v>
      </c>
      <c r="I365" s="5" t="n">
        <f aca="false">VLOOKUP(A365,'US GAS Rankings'!$C$6:$H$232,6,FALSE())</f>
        <v>225</v>
      </c>
      <c r="K365" s="5" t="str">
        <f aca="false">A365&amp;B365</f>
        <v>Riley Natural Gas Company96062646</v>
      </c>
      <c r="L365" s="5" t="str">
        <f aca="false">D365</f>
        <v>Enron North America Corp.</v>
      </c>
    </row>
    <row r="366" customFormat="false" ht="12.75" hidden="false" customHeight="false" outlineLevel="0" collapsed="false">
      <c r="A366" s="56" t="s">
        <v>233</v>
      </c>
      <c r="B366" s="57" t="n">
        <v>96002138</v>
      </c>
      <c r="C366" s="56" t="s">
        <v>56</v>
      </c>
      <c r="D366" s="56" t="s">
        <v>1572</v>
      </c>
      <c r="E366" s="57" t="n">
        <v>1305</v>
      </c>
      <c r="F366" s="57" t="n">
        <v>28326</v>
      </c>
      <c r="G366" s="58" t="s">
        <v>4023</v>
      </c>
      <c r="H366" s="61" t="n">
        <v>34608</v>
      </c>
      <c r="I366" s="5" t="n">
        <f aca="false">VLOOKUP(A366,'US GAS Rankings'!$C$6:$H$232,6,FALSE())</f>
        <v>141</v>
      </c>
      <c r="K366" s="5" t="str">
        <f aca="false">A366&amp;B366</f>
        <v>BP Canada Energy Marketing Corp.96002138</v>
      </c>
      <c r="L366" s="5" t="str">
        <f aca="false">D366</f>
        <v>Enron North America Corp.</v>
      </c>
    </row>
    <row r="367" customFormat="false" ht="12.75" hidden="false" customHeight="false" outlineLevel="0" collapsed="false">
      <c r="A367" s="56" t="s">
        <v>233</v>
      </c>
      <c r="B367" s="57" t="n">
        <v>96063546</v>
      </c>
      <c r="C367" s="56" t="s">
        <v>33</v>
      </c>
      <c r="D367" s="56" t="s">
        <v>1572</v>
      </c>
      <c r="E367" s="57" t="n">
        <v>1305</v>
      </c>
      <c r="F367" s="57" t="n">
        <v>28326</v>
      </c>
      <c r="G367" s="58" t="s">
        <v>4027</v>
      </c>
      <c r="H367" s="61" t="n">
        <v>37196</v>
      </c>
      <c r="I367" s="5" t="n">
        <f aca="false">VLOOKUP(A367,'US GAS Rankings'!$C$6:$H$232,6,FALSE())</f>
        <v>141</v>
      </c>
      <c r="K367" s="5" t="str">
        <f aca="false">A367&amp;B367</f>
        <v>BP Canada Energy Marketing Corp.96063546</v>
      </c>
      <c r="L367" s="5" t="str">
        <f aca="false">D367</f>
        <v>Enron North America Corp.</v>
      </c>
    </row>
    <row r="368" customFormat="false" ht="12.75" hidden="false" customHeight="false" outlineLevel="0" collapsed="false">
      <c r="A368" s="56" t="s">
        <v>233</v>
      </c>
      <c r="B368" s="57" t="n">
        <v>96078067</v>
      </c>
      <c r="C368" s="56" t="s">
        <v>82</v>
      </c>
      <c r="D368" s="56" t="s">
        <v>1572</v>
      </c>
      <c r="E368" s="57" t="n">
        <v>1305</v>
      </c>
      <c r="F368" s="57" t="n">
        <v>28326</v>
      </c>
      <c r="G368" s="58" t="s">
        <v>4024</v>
      </c>
      <c r="H368" s="61" t="n">
        <v>37196</v>
      </c>
      <c r="I368" s="5" t="n">
        <f aca="false">VLOOKUP(A368,'US GAS Rankings'!$C$6:$H$232,6,FALSE())</f>
        <v>141</v>
      </c>
      <c r="K368" s="5" t="str">
        <f aca="false">A368&amp;B368</f>
        <v>BP Canada Energy Marketing Corp.96078067</v>
      </c>
      <c r="L368" s="5" t="str">
        <f aca="false">D368</f>
        <v>Enron North America Corp.</v>
      </c>
    </row>
    <row r="369" customFormat="false" ht="12.75" hidden="false" customHeight="false" outlineLevel="0" collapsed="false">
      <c r="A369" s="56" t="s">
        <v>233</v>
      </c>
      <c r="B369" s="57" t="n">
        <v>96084686</v>
      </c>
      <c r="C369" s="56" t="s">
        <v>32</v>
      </c>
      <c r="D369" s="56" t="s">
        <v>1572</v>
      </c>
      <c r="E369" s="57" t="n">
        <v>1305</v>
      </c>
      <c r="F369" s="57" t="n">
        <v>28326</v>
      </c>
      <c r="G369" s="58" t="s">
        <v>4027</v>
      </c>
      <c r="H369" s="61" t="n">
        <v>37196</v>
      </c>
      <c r="I369" s="5" t="n">
        <f aca="false">VLOOKUP(A369,'US GAS Rankings'!$C$6:$H$232,6,FALSE())</f>
        <v>141</v>
      </c>
      <c r="K369" s="5" t="str">
        <f aca="false">A369&amp;B369</f>
        <v>BP Canada Energy Marketing Corp.96084686</v>
      </c>
      <c r="L369" s="5" t="str">
        <f aca="false">D369</f>
        <v>Enron North America Corp.</v>
      </c>
    </row>
    <row r="370" customFormat="false" ht="12.75" hidden="false" customHeight="false" outlineLevel="0" collapsed="false">
      <c r="A370" s="56" t="s">
        <v>109</v>
      </c>
      <c r="B370" s="57" t="n">
        <v>96063989</v>
      </c>
      <c r="C370" s="56" t="s">
        <v>110</v>
      </c>
      <c r="D370" s="56" t="s">
        <v>112</v>
      </c>
      <c r="E370" s="57" t="n">
        <v>57956</v>
      </c>
      <c r="F370" s="57" t="n">
        <v>29605</v>
      </c>
      <c r="G370" s="58" t="s">
        <v>4023</v>
      </c>
      <c r="H370" s="61" t="n">
        <v>37043</v>
      </c>
      <c r="I370" s="5" t="n">
        <f aca="false">VLOOKUP(A370,'US GAS Rankings'!$C$6:$H$232,6,FALSE())</f>
        <v>42</v>
      </c>
      <c r="K370" s="5" t="str">
        <f aca="false">A370&amp;B370</f>
        <v>ConAgra Energy Services, Inc.96063989</v>
      </c>
      <c r="L370" s="5" t="str">
        <f aca="false">D370</f>
        <v>Enron Energy Services, Inc.</v>
      </c>
    </row>
    <row r="371" customFormat="false" ht="12.75" hidden="false" customHeight="false" outlineLevel="0" collapsed="false">
      <c r="A371" s="56" t="s">
        <v>109</v>
      </c>
      <c r="B371" s="57" t="n">
        <v>96002647</v>
      </c>
      <c r="C371" s="56" t="s">
        <v>28</v>
      </c>
      <c r="D371" s="56" t="s">
        <v>1572</v>
      </c>
      <c r="E371" s="57" t="n">
        <v>1305</v>
      </c>
      <c r="F371" s="57" t="n">
        <v>29605</v>
      </c>
      <c r="G371" s="58" t="s">
        <v>4024</v>
      </c>
      <c r="H371" s="61" t="n">
        <v>34881</v>
      </c>
      <c r="I371" s="5" t="n">
        <f aca="false">VLOOKUP(A371,'US GAS Rankings'!$C$6:$H$232,6,FALSE())</f>
        <v>42</v>
      </c>
      <c r="K371" s="5" t="str">
        <f aca="false">A371&amp;B371</f>
        <v>ConAgra Energy Services, Inc.96002647</v>
      </c>
      <c r="L371" s="5" t="str">
        <f aca="false">D371</f>
        <v>Enron North America Corp.</v>
      </c>
    </row>
    <row r="372" customFormat="false" ht="12.75" hidden="false" customHeight="false" outlineLevel="0" collapsed="false">
      <c r="A372" s="56" t="s">
        <v>109</v>
      </c>
      <c r="B372" s="57" t="n">
        <v>96002818</v>
      </c>
      <c r="C372" s="56" t="s">
        <v>29</v>
      </c>
      <c r="D372" s="56" t="s">
        <v>1572</v>
      </c>
      <c r="E372" s="57" t="n">
        <v>1305</v>
      </c>
      <c r="F372" s="57" t="n">
        <v>29605</v>
      </c>
      <c r="G372" s="58" t="s">
        <v>4024</v>
      </c>
      <c r="H372" s="61" t="n">
        <v>34881</v>
      </c>
      <c r="I372" s="5" t="n">
        <f aca="false">VLOOKUP(A372,'US GAS Rankings'!$C$6:$H$232,6,FALSE())</f>
        <v>42</v>
      </c>
      <c r="K372" s="5" t="str">
        <f aca="false">A372&amp;B372</f>
        <v>ConAgra Energy Services, Inc.96002818</v>
      </c>
      <c r="L372" s="5" t="str">
        <f aca="false">D372</f>
        <v>Enron North America Corp.</v>
      </c>
    </row>
    <row r="373" customFormat="false" ht="12.75" hidden="false" customHeight="false" outlineLevel="0" collapsed="false">
      <c r="A373" s="56" t="s">
        <v>109</v>
      </c>
      <c r="B373" s="57" t="n">
        <v>96005347</v>
      </c>
      <c r="C373" s="56" t="s">
        <v>47</v>
      </c>
      <c r="D373" s="56" t="s">
        <v>1572</v>
      </c>
      <c r="E373" s="57" t="n">
        <v>1305</v>
      </c>
      <c r="F373" s="57" t="n">
        <v>29605</v>
      </c>
      <c r="G373" s="58" t="s">
        <v>4023</v>
      </c>
      <c r="H373" s="61" t="n">
        <v>35521</v>
      </c>
      <c r="I373" s="5" t="n">
        <f aca="false">VLOOKUP(A373,'US GAS Rankings'!$C$6:$H$232,6,FALSE())</f>
        <v>42</v>
      </c>
      <c r="K373" s="5" t="str">
        <f aca="false">A373&amp;B373</f>
        <v>ConAgra Energy Services, Inc.96005347</v>
      </c>
      <c r="L373" s="5" t="str">
        <f aca="false">D373</f>
        <v>Enron North America Corp.</v>
      </c>
    </row>
    <row r="374" customFormat="false" ht="12.75" hidden="false" customHeight="false" outlineLevel="0" collapsed="false">
      <c r="A374" s="56" t="s">
        <v>109</v>
      </c>
      <c r="B374" s="57" t="n">
        <v>96005429</v>
      </c>
      <c r="C374" s="56" t="s">
        <v>35</v>
      </c>
      <c r="D374" s="56" t="s">
        <v>1572</v>
      </c>
      <c r="E374" s="57" t="n">
        <v>1305</v>
      </c>
      <c r="F374" s="57" t="n">
        <v>29605</v>
      </c>
      <c r="G374" s="58" t="s">
        <v>4024</v>
      </c>
      <c r="H374" s="61" t="n">
        <v>35431</v>
      </c>
      <c r="I374" s="5" t="n">
        <f aca="false">VLOOKUP(A374,'US GAS Rankings'!$C$6:$H$232,6,FALSE())</f>
        <v>42</v>
      </c>
      <c r="K374" s="5" t="str">
        <f aca="false">A374&amp;B374</f>
        <v>ConAgra Energy Services, Inc.96005429</v>
      </c>
      <c r="L374" s="5" t="str">
        <f aca="false">D374</f>
        <v>Enron North America Corp.</v>
      </c>
    </row>
    <row r="375" customFormat="false" ht="12.75" hidden="false" customHeight="false" outlineLevel="0" collapsed="false">
      <c r="A375" s="56" t="s">
        <v>109</v>
      </c>
      <c r="B375" s="57" t="n">
        <v>96007370</v>
      </c>
      <c r="C375" s="56" t="s">
        <v>36</v>
      </c>
      <c r="D375" s="56" t="s">
        <v>1572</v>
      </c>
      <c r="E375" s="57" t="n">
        <v>1305</v>
      </c>
      <c r="F375" s="57" t="n">
        <v>29605</v>
      </c>
      <c r="G375" s="58" t="s">
        <v>4023</v>
      </c>
      <c r="H375" s="61" t="n">
        <v>35370</v>
      </c>
      <c r="I375" s="5" t="n">
        <f aca="false">VLOOKUP(A375,'US GAS Rankings'!$C$6:$H$232,6,FALSE())</f>
        <v>42</v>
      </c>
      <c r="K375" s="5" t="str">
        <f aca="false">A375&amp;B375</f>
        <v>ConAgra Energy Services, Inc.96007370</v>
      </c>
      <c r="L375" s="5" t="str">
        <f aca="false">D375</f>
        <v>Enron North America Corp.</v>
      </c>
    </row>
    <row r="376" customFormat="false" ht="12.75" hidden="false" customHeight="false" outlineLevel="0" collapsed="false">
      <c r="A376" s="56" t="s">
        <v>109</v>
      </c>
      <c r="B376" s="57" t="n">
        <v>96028864</v>
      </c>
      <c r="C376" s="56" t="s">
        <v>34</v>
      </c>
      <c r="D376" s="56" t="s">
        <v>1572</v>
      </c>
      <c r="E376" s="57" t="n">
        <v>1305</v>
      </c>
      <c r="F376" s="57" t="n">
        <v>29605</v>
      </c>
      <c r="G376" s="58" t="s">
        <v>4023</v>
      </c>
      <c r="H376" s="61" t="n">
        <v>35779</v>
      </c>
      <c r="I376" s="5" t="n">
        <f aca="false">VLOOKUP(A376,'US GAS Rankings'!$C$6:$H$232,6,FALSE())</f>
        <v>42</v>
      </c>
      <c r="K376" s="5" t="str">
        <f aca="false">A376&amp;B376</f>
        <v>ConAgra Energy Services, Inc.96028864</v>
      </c>
      <c r="L376" s="5" t="str">
        <f aca="false">D376</f>
        <v>Enron North America Corp.</v>
      </c>
    </row>
    <row r="377" customFormat="false" ht="12.75" hidden="false" customHeight="false" outlineLevel="0" collapsed="false">
      <c r="A377" s="56" t="s">
        <v>215</v>
      </c>
      <c r="B377" s="57" t="n">
        <v>96032024</v>
      </c>
      <c r="C377" s="56" t="s">
        <v>28</v>
      </c>
      <c r="D377" s="56" t="s">
        <v>1572</v>
      </c>
      <c r="E377" s="57" t="n">
        <v>1305</v>
      </c>
      <c r="F377" s="57" t="n">
        <v>29765</v>
      </c>
      <c r="G377" s="58" t="s">
        <v>4024</v>
      </c>
      <c r="H377" s="61" t="n">
        <v>36526</v>
      </c>
      <c r="I377" s="5" t="n">
        <f aca="false">VLOOKUP(A377,'US GAS Rankings'!$C$6:$H$232,6,FALSE())</f>
        <v>125</v>
      </c>
      <c r="K377" s="5" t="str">
        <f aca="false">A377&amp;B377</f>
        <v>Cross Timbers Energy Services, Inc.96032024</v>
      </c>
      <c r="L377" s="5" t="str">
        <f aca="false">D377</f>
        <v>Enron North America Corp.</v>
      </c>
    </row>
    <row r="378" customFormat="false" ht="12.75" hidden="false" customHeight="false" outlineLevel="0" collapsed="false">
      <c r="A378" s="56" t="s">
        <v>215</v>
      </c>
      <c r="B378" s="57" t="n">
        <v>96032246</v>
      </c>
      <c r="C378" s="56" t="s">
        <v>70</v>
      </c>
      <c r="D378" s="56" t="s">
        <v>1572</v>
      </c>
      <c r="E378" s="57" t="n">
        <v>1305</v>
      </c>
      <c r="F378" s="57" t="n">
        <v>29765</v>
      </c>
      <c r="G378" s="58" t="s">
        <v>4024</v>
      </c>
      <c r="H378" s="61" t="n">
        <v>36526</v>
      </c>
      <c r="I378" s="5" t="n">
        <f aca="false">VLOOKUP(A378,'US GAS Rankings'!$C$6:$H$232,6,FALSE())</f>
        <v>125</v>
      </c>
      <c r="K378" s="5" t="str">
        <f aca="false">A378&amp;B378</f>
        <v>Cross Timbers Energy Services, Inc.96032246</v>
      </c>
      <c r="L378" s="5" t="str">
        <f aca="false">D378</f>
        <v>Enron North America Corp.</v>
      </c>
    </row>
    <row r="379" customFormat="false" ht="12.75" hidden="false" customHeight="false" outlineLevel="0" collapsed="false">
      <c r="A379" s="56" t="s">
        <v>215</v>
      </c>
      <c r="B379" s="57" t="n">
        <v>96032565</v>
      </c>
      <c r="C379" s="56" t="s">
        <v>29</v>
      </c>
      <c r="D379" s="56" t="s">
        <v>1572</v>
      </c>
      <c r="E379" s="57" t="n">
        <v>1305</v>
      </c>
      <c r="F379" s="57" t="n">
        <v>29765</v>
      </c>
      <c r="G379" s="58" t="s">
        <v>4024</v>
      </c>
      <c r="H379" s="61" t="n">
        <v>36526</v>
      </c>
      <c r="I379" s="5" t="n">
        <f aca="false">VLOOKUP(A379,'US GAS Rankings'!$C$6:$H$232,6,FALSE())</f>
        <v>125</v>
      </c>
      <c r="K379" s="5" t="str">
        <f aca="false">A379&amp;B379</f>
        <v>Cross Timbers Energy Services, Inc.96032565</v>
      </c>
      <c r="L379" s="5" t="str">
        <f aca="false">D379</f>
        <v>Enron North America Corp.</v>
      </c>
    </row>
    <row r="380" customFormat="false" ht="12.75" hidden="false" customHeight="false" outlineLevel="0" collapsed="false">
      <c r="A380" s="56" t="s">
        <v>215</v>
      </c>
      <c r="B380" s="57" t="n">
        <v>96043104</v>
      </c>
      <c r="C380" s="56" t="s">
        <v>36</v>
      </c>
      <c r="D380" s="56" t="s">
        <v>1572</v>
      </c>
      <c r="E380" s="57" t="n">
        <v>1305</v>
      </c>
      <c r="F380" s="57" t="n">
        <v>29765</v>
      </c>
      <c r="G380" s="58" t="s">
        <v>4023</v>
      </c>
      <c r="H380" s="61" t="n">
        <v>36556</v>
      </c>
      <c r="I380" s="5" t="n">
        <f aca="false">VLOOKUP(A380,'US GAS Rankings'!$C$6:$H$232,6,FALSE())</f>
        <v>125</v>
      </c>
      <c r="K380" s="5" t="str">
        <f aca="false">A380&amp;B380</f>
        <v>Cross Timbers Energy Services, Inc.96043104</v>
      </c>
      <c r="L380" s="5" t="str">
        <f aca="false">D380</f>
        <v>Enron North America Corp.</v>
      </c>
    </row>
    <row r="381" customFormat="false" ht="12.75" hidden="false" customHeight="false" outlineLevel="0" collapsed="false">
      <c r="A381" s="56" t="s">
        <v>215</v>
      </c>
      <c r="B381" s="57" t="n">
        <v>96056322</v>
      </c>
      <c r="C381" s="56" t="s">
        <v>32</v>
      </c>
      <c r="D381" s="56" t="s">
        <v>1572</v>
      </c>
      <c r="E381" s="57" t="n">
        <v>1305</v>
      </c>
      <c r="F381" s="57" t="n">
        <v>29765</v>
      </c>
      <c r="G381" s="58" t="s">
        <v>4024</v>
      </c>
      <c r="H381" s="61" t="n">
        <v>36923</v>
      </c>
      <c r="I381" s="5" t="n">
        <f aca="false">VLOOKUP(A381,'US GAS Rankings'!$C$6:$H$232,6,FALSE())</f>
        <v>125</v>
      </c>
      <c r="K381" s="5" t="str">
        <f aca="false">A381&amp;B381</f>
        <v>Cross Timbers Energy Services, Inc.96056322</v>
      </c>
      <c r="L381" s="5" t="str">
        <f aca="false">D381</f>
        <v>Enron North America Corp.</v>
      </c>
    </row>
    <row r="382" customFormat="false" ht="12.75" hidden="false" customHeight="false" outlineLevel="0" collapsed="false">
      <c r="A382" s="56" t="s">
        <v>215</v>
      </c>
      <c r="B382" s="57" t="n">
        <v>96056323</v>
      </c>
      <c r="C382" s="56" t="s">
        <v>32</v>
      </c>
      <c r="D382" s="56" t="s">
        <v>1572</v>
      </c>
      <c r="E382" s="57" t="n">
        <v>1305</v>
      </c>
      <c r="F382" s="57" t="n">
        <v>29765</v>
      </c>
      <c r="G382" s="58" t="s">
        <v>4024</v>
      </c>
      <c r="H382" s="61" t="n">
        <v>36982</v>
      </c>
      <c r="I382" s="5" t="n">
        <f aca="false">VLOOKUP(A382,'US GAS Rankings'!$C$6:$H$232,6,FALSE())</f>
        <v>125</v>
      </c>
      <c r="K382" s="5" t="str">
        <f aca="false">A382&amp;B382</f>
        <v>Cross Timbers Energy Services, Inc.96056323</v>
      </c>
      <c r="L382" s="5" t="str">
        <f aca="false">D382</f>
        <v>Enron North America Corp.</v>
      </c>
    </row>
    <row r="383" customFormat="false" ht="12.75" hidden="false" customHeight="false" outlineLevel="0" collapsed="false">
      <c r="A383" s="56" t="s">
        <v>215</v>
      </c>
      <c r="B383" s="57" t="n">
        <v>96056983</v>
      </c>
      <c r="C383" s="56" t="s">
        <v>32</v>
      </c>
      <c r="D383" s="56" t="s">
        <v>1572</v>
      </c>
      <c r="E383" s="57" t="n">
        <v>1305</v>
      </c>
      <c r="F383" s="57" t="n">
        <v>29765</v>
      </c>
      <c r="G383" s="58" t="s">
        <v>4024</v>
      </c>
      <c r="H383" s="61" t="n">
        <v>36982</v>
      </c>
      <c r="I383" s="5" t="n">
        <f aca="false">VLOOKUP(A383,'US GAS Rankings'!$C$6:$H$232,6,FALSE())</f>
        <v>125</v>
      </c>
      <c r="K383" s="5" t="str">
        <f aca="false">A383&amp;B383</f>
        <v>Cross Timbers Energy Services, Inc.96056983</v>
      </c>
      <c r="L383" s="5" t="str">
        <f aca="false">D383</f>
        <v>Enron North America Corp.</v>
      </c>
    </row>
    <row r="384" customFormat="false" ht="12.75" hidden="false" customHeight="false" outlineLevel="0" collapsed="false">
      <c r="A384" s="56" t="s">
        <v>215</v>
      </c>
      <c r="B384" s="57" t="n">
        <v>96060715</v>
      </c>
      <c r="C384" s="56" t="s">
        <v>32</v>
      </c>
      <c r="D384" s="56" t="s">
        <v>1572</v>
      </c>
      <c r="E384" s="57" t="n">
        <v>1305</v>
      </c>
      <c r="F384" s="57" t="n">
        <v>29765</v>
      </c>
      <c r="G384" s="58" t="s">
        <v>4024</v>
      </c>
      <c r="H384" s="61" t="n">
        <v>36982</v>
      </c>
      <c r="I384" s="5" t="n">
        <f aca="false">VLOOKUP(A384,'US GAS Rankings'!$C$6:$H$232,6,FALSE())</f>
        <v>125</v>
      </c>
      <c r="K384" s="5" t="str">
        <f aca="false">A384&amp;B384</f>
        <v>Cross Timbers Energy Services, Inc.96060715</v>
      </c>
      <c r="L384" s="5" t="str">
        <f aca="false">D384</f>
        <v>Enron North America Corp.</v>
      </c>
    </row>
    <row r="385" customFormat="false" ht="12.75" hidden="false" customHeight="false" outlineLevel="0" collapsed="false">
      <c r="A385" s="56" t="s">
        <v>215</v>
      </c>
      <c r="B385" s="57" t="n">
        <v>96092643</v>
      </c>
      <c r="C385" s="56" t="s">
        <v>32</v>
      </c>
      <c r="D385" s="56" t="s">
        <v>1572</v>
      </c>
      <c r="E385" s="57" t="n">
        <v>1305</v>
      </c>
      <c r="F385" s="57" t="n">
        <v>29765</v>
      </c>
      <c r="G385" s="58" t="s">
        <v>4024</v>
      </c>
      <c r="H385" s="61" t="n">
        <v>37165</v>
      </c>
      <c r="I385" s="5" t="n">
        <f aca="false">VLOOKUP(A385,'US GAS Rankings'!$C$6:$H$232,6,FALSE())</f>
        <v>125</v>
      </c>
      <c r="K385" s="5" t="str">
        <f aca="false">A385&amp;B385</f>
        <v>Cross Timbers Energy Services, Inc.96092643</v>
      </c>
      <c r="L385" s="5" t="str">
        <f aca="false">D385</f>
        <v>Enron North America Corp.</v>
      </c>
    </row>
    <row r="386" customFormat="false" ht="12.75" hidden="false" customHeight="false" outlineLevel="0" collapsed="false">
      <c r="A386" s="56" t="s">
        <v>215</v>
      </c>
      <c r="B386" s="57" t="n">
        <v>96092644</v>
      </c>
      <c r="C386" s="56" t="s">
        <v>32</v>
      </c>
      <c r="D386" s="56" t="s">
        <v>1572</v>
      </c>
      <c r="E386" s="57" t="n">
        <v>1305</v>
      </c>
      <c r="F386" s="57" t="n">
        <v>29765</v>
      </c>
      <c r="G386" s="58" t="s">
        <v>4024</v>
      </c>
      <c r="H386" s="61" t="n">
        <v>37165</v>
      </c>
      <c r="I386" s="5" t="n">
        <f aca="false">VLOOKUP(A386,'US GAS Rankings'!$C$6:$H$232,6,FALSE())</f>
        <v>125</v>
      </c>
      <c r="K386" s="5" t="str">
        <f aca="false">A386&amp;B386</f>
        <v>Cross Timbers Energy Services, Inc.96092644</v>
      </c>
      <c r="L386" s="5" t="str">
        <f aca="false">D386</f>
        <v>Enron North America Corp.</v>
      </c>
    </row>
    <row r="387" customFormat="false" ht="12.75" hidden="false" customHeight="false" outlineLevel="0" collapsed="false">
      <c r="A387" s="56" t="s">
        <v>280</v>
      </c>
      <c r="B387" s="57" t="n">
        <v>96003499</v>
      </c>
      <c r="C387" s="56" t="s">
        <v>47</v>
      </c>
      <c r="D387" s="56" t="s">
        <v>1572</v>
      </c>
      <c r="E387" s="57" t="n">
        <v>1305</v>
      </c>
      <c r="F387" s="57" t="n">
        <v>30281</v>
      </c>
      <c r="G387" s="58" t="s">
        <v>4023</v>
      </c>
      <c r="H387" s="61" t="n">
        <v>34182</v>
      </c>
      <c r="I387" s="5" t="n">
        <f aca="false">VLOOKUP(A387,'US GAS Rankings'!$C$6:$H$232,6,FALSE())</f>
        <v>181</v>
      </c>
      <c r="K387" s="5" t="str">
        <f aca="false">A387&amp;B387</f>
        <v>Equitable Gas Company96003499</v>
      </c>
      <c r="L387" s="5" t="str">
        <f aca="false">D387</f>
        <v>Enron North America Corp.</v>
      </c>
    </row>
    <row r="388" customFormat="false" ht="12.75" hidden="false" customHeight="false" outlineLevel="0" collapsed="false">
      <c r="A388" s="56" t="s">
        <v>280</v>
      </c>
      <c r="B388" s="57" t="n">
        <v>96029557</v>
      </c>
      <c r="C388" s="56" t="s">
        <v>78</v>
      </c>
      <c r="D388" s="56" t="s">
        <v>1572</v>
      </c>
      <c r="E388" s="57" t="n">
        <v>1305</v>
      </c>
      <c r="F388" s="57" t="n">
        <v>30281</v>
      </c>
      <c r="G388" s="58" t="s">
        <v>4023</v>
      </c>
      <c r="H388" s="61" t="n">
        <v>35796</v>
      </c>
      <c r="I388" s="5" t="n">
        <f aca="false">VLOOKUP(A388,'US GAS Rankings'!$C$6:$H$232,6,FALSE())</f>
        <v>181</v>
      </c>
      <c r="K388" s="5" t="str">
        <f aca="false">A388&amp;B388</f>
        <v>Equitable Gas Company96029557</v>
      </c>
      <c r="L388" s="5" t="str">
        <f aca="false">D388</f>
        <v>Enron North America Corp.</v>
      </c>
    </row>
    <row r="389" customFormat="false" ht="12.75" hidden="false" customHeight="false" outlineLevel="0" collapsed="false">
      <c r="A389" s="56" t="s">
        <v>278</v>
      </c>
      <c r="B389" s="57" t="n">
        <v>96002257</v>
      </c>
      <c r="C389" s="56" t="s">
        <v>85</v>
      </c>
      <c r="D389" s="56" t="s">
        <v>4034</v>
      </c>
      <c r="E389" s="57" t="n">
        <v>947</v>
      </c>
      <c r="F389" s="57" t="n">
        <v>30487</v>
      </c>
      <c r="G389" s="58" t="s">
        <v>4023</v>
      </c>
      <c r="H389" s="61" t="n">
        <v>34304</v>
      </c>
      <c r="I389" s="5" t="n">
        <f aca="false">VLOOKUP(A389,'US GAS Rankings'!$C$6:$H$232,6,FALSE())</f>
        <v>179</v>
      </c>
      <c r="K389" s="5" t="str">
        <f aca="false">A389&amp;B389</f>
        <v>Florida Gas Utility96002257</v>
      </c>
      <c r="L389" s="5" t="str">
        <f aca="false">D389</f>
        <v>Citrus Trading Corp.</v>
      </c>
    </row>
    <row r="390" customFormat="false" ht="12.75" hidden="false" customHeight="false" outlineLevel="0" collapsed="false">
      <c r="A390" s="56" t="s">
        <v>278</v>
      </c>
      <c r="B390" s="57" t="n">
        <v>96008583</v>
      </c>
      <c r="C390" s="56" t="s">
        <v>85</v>
      </c>
      <c r="D390" s="56" t="s">
        <v>4034</v>
      </c>
      <c r="E390" s="57" t="n">
        <v>947</v>
      </c>
      <c r="F390" s="57" t="n">
        <v>30487</v>
      </c>
      <c r="G390" s="58" t="s">
        <v>4024</v>
      </c>
      <c r="H390" s="61" t="n">
        <v>34669</v>
      </c>
      <c r="I390" s="5" t="n">
        <f aca="false">VLOOKUP(A390,'US GAS Rankings'!$C$6:$H$232,6,FALSE())</f>
        <v>179</v>
      </c>
      <c r="K390" s="5" t="str">
        <f aca="false">A390&amp;B390</f>
        <v>Florida Gas Utility96008583</v>
      </c>
      <c r="L390" s="5" t="str">
        <f aca="false">D390</f>
        <v>Citrus Trading Corp.</v>
      </c>
    </row>
    <row r="391" customFormat="false" ht="12.75" hidden="false" customHeight="false" outlineLevel="0" collapsed="false">
      <c r="A391" s="56" t="s">
        <v>278</v>
      </c>
      <c r="B391" s="57" t="n">
        <v>96011374</v>
      </c>
      <c r="C391" s="56" t="s">
        <v>85</v>
      </c>
      <c r="D391" s="56" t="s">
        <v>1572</v>
      </c>
      <c r="E391" s="57" t="n">
        <v>1305</v>
      </c>
      <c r="F391" s="57" t="n">
        <v>30487</v>
      </c>
      <c r="G391" s="58" t="s">
        <v>4024</v>
      </c>
      <c r="H391" s="61" t="n">
        <v>35551</v>
      </c>
      <c r="I391" s="5" t="n">
        <f aca="false">VLOOKUP(A391,'US GAS Rankings'!$C$6:$H$232,6,FALSE())</f>
        <v>179</v>
      </c>
      <c r="K391" s="5" t="str">
        <f aca="false">A391&amp;B391</f>
        <v>Florida Gas Utility96011374</v>
      </c>
      <c r="L391" s="5" t="str">
        <f aca="false">D391</f>
        <v>Enron North America Corp.</v>
      </c>
    </row>
    <row r="392" customFormat="false" ht="12.75" hidden="false" customHeight="false" outlineLevel="0" collapsed="false">
      <c r="A392" s="56" t="s">
        <v>278</v>
      </c>
      <c r="B392" s="57" t="n">
        <v>96029251</v>
      </c>
      <c r="C392" s="56" t="s">
        <v>180</v>
      </c>
      <c r="D392" s="56" t="s">
        <v>1572</v>
      </c>
      <c r="E392" s="57" t="n">
        <v>1305</v>
      </c>
      <c r="F392" s="57" t="n">
        <v>30487</v>
      </c>
      <c r="G392" s="58" t="s">
        <v>4023</v>
      </c>
      <c r="H392" s="61" t="n">
        <v>35551</v>
      </c>
      <c r="I392" s="5" t="n">
        <f aca="false">VLOOKUP(A392,'US GAS Rankings'!$C$6:$H$232,6,FALSE())</f>
        <v>179</v>
      </c>
      <c r="K392" s="5" t="str">
        <f aca="false">A392&amp;B392</f>
        <v>Florida Gas Utility96029251</v>
      </c>
      <c r="L392" s="5" t="str">
        <f aca="false">D392</f>
        <v>Enron North America Corp.</v>
      </c>
    </row>
    <row r="393" customFormat="false" ht="12.75" hidden="false" customHeight="false" outlineLevel="0" collapsed="false">
      <c r="A393" s="56" t="s">
        <v>278</v>
      </c>
      <c r="B393" s="57" t="n">
        <v>96060862</v>
      </c>
      <c r="C393" s="56" t="s">
        <v>33</v>
      </c>
      <c r="D393" s="56" t="s">
        <v>1572</v>
      </c>
      <c r="E393" s="57" t="n">
        <v>1305</v>
      </c>
      <c r="F393" s="57" t="n">
        <v>30487</v>
      </c>
      <c r="G393" s="58" t="s">
        <v>4024</v>
      </c>
      <c r="H393" s="61" t="n">
        <v>37073</v>
      </c>
      <c r="I393" s="5" t="n">
        <f aca="false">VLOOKUP(A393,'US GAS Rankings'!$C$6:$H$232,6,FALSE())</f>
        <v>179</v>
      </c>
      <c r="K393" s="5" t="str">
        <f aca="false">A393&amp;B393</f>
        <v>Florida Gas Utility96060862</v>
      </c>
      <c r="L393" s="5" t="str">
        <f aca="false">D393</f>
        <v>Enron North America Corp.</v>
      </c>
    </row>
    <row r="394" customFormat="false" ht="12.75" hidden="false" customHeight="false" outlineLevel="0" collapsed="false">
      <c r="A394" s="56" t="s">
        <v>278</v>
      </c>
      <c r="B394" s="57" t="n">
        <v>96060963</v>
      </c>
      <c r="C394" s="56" t="s">
        <v>33</v>
      </c>
      <c r="D394" s="56" t="s">
        <v>1572</v>
      </c>
      <c r="E394" s="57" t="n">
        <v>1305</v>
      </c>
      <c r="F394" s="57" t="n">
        <v>30487</v>
      </c>
      <c r="G394" s="58" t="s">
        <v>4024</v>
      </c>
      <c r="H394" s="61" t="n">
        <v>37165</v>
      </c>
      <c r="I394" s="5" t="n">
        <f aca="false">VLOOKUP(A394,'US GAS Rankings'!$C$6:$H$232,6,FALSE())</f>
        <v>179</v>
      </c>
      <c r="K394" s="5" t="str">
        <f aca="false">A394&amp;B394</f>
        <v>Florida Gas Utility96060963</v>
      </c>
      <c r="L394" s="5" t="str">
        <f aca="false">D394</f>
        <v>Enron North America Corp.</v>
      </c>
    </row>
    <row r="395" customFormat="false" ht="12.75" hidden="false" customHeight="false" outlineLevel="0" collapsed="false">
      <c r="A395" s="56" t="s">
        <v>278</v>
      </c>
      <c r="B395" s="57" t="n">
        <v>96060964</v>
      </c>
      <c r="C395" s="56" t="s">
        <v>33</v>
      </c>
      <c r="D395" s="56" t="s">
        <v>1572</v>
      </c>
      <c r="E395" s="57" t="n">
        <v>1305</v>
      </c>
      <c r="F395" s="57" t="n">
        <v>30487</v>
      </c>
      <c r="G395" s="58" t="s">
        <v>4024</v>
      </c>
      <c r="H395" s="61" t="n">
        <v>37196</v>
      </c>
      <c r="I395" s="5" t="n">
        <f aca="false">VLOOKUP(A395,'US GAS Rankings'!$C$6:$H$232,6,FALSE())</f>
        <v>179</v>
      </c>
      <c r="K395" s="5" t="str">
        <f aca="false">A395&amp;B395</f>
        <v>Florida Gas Utility96060964</v>
      </c>
      <c r="L395" s="5" t="str">
        <f aca="false">D395</f>
        <v>Enron North America Corp.</v>
      </c>
    </row>
    <row r="396" customFormat="false" ht="12.75" hidden="false" customHeight="false" outlineLevel="0" collapsed="false">
      <c r="A396" s="56" t="s">
        <v>278</v>
      </c>
      <c r="B396" s="57" t="n">
        <v>96062336</v>
      </c>
      <c r="C396" s="56" t="s">
        <v>33</v>
      </c>
      <c r="D396" s="56" t="s">
        <v>1572</v>
      </c>
      <c r="E396" s="57" t="n">
        <v>1305</v>
      </c>
      <c r="F396" s="57" t="n">
        <v>30487</v>
      </c>
      <c r="G396" s="58" t="s">
        <v>4024</v>
      </c>
      <c r="H396" s="61" t="n">
        <v>37165</v>
      </c>
      <c r="I396" s="5" t="n">
        <f aca="false">VLOOKUP(A396,'US GAS Rankings'!$C$6:$H$232,6,FALSE())</f>
        <v>179</v>
      </c>
      <c r="K396" s="5" t="str">
        <f aca="false">A396&amp;B396</f>
        <v>Florida Gas Utility96062336</v>
      </c>
      <c r="L396" s="5" t="str">
        <f aca="false">D396</f>
        <v>Enron North America Corp.</v>
      </c>
    </row>
    <row r="397" customFormat="false" ht="12.75" hidden="false" customHeight="false" outlineLevel="0" collapsed="false">
      <c r="A397" s="56" t="s">
        <v>278</v>
      </c>
      <c r="B397" s="57" t="n">
        <v>96062383</v>
      </c>
      <c r="C397" s="56" t="s">
        <v>30</v>
      </c>
      <c r="D397" s="56" t="s">
        <v>1572</v>
      </c>
      <c r="E397" s="57" t="n">
        <v>1305</v>
      </c>
      <c r="F397" s="57" t="n">
        <v>30487</v>
      </c>
      <c r="G397" s="58" t="s">
        <v>4024</v>
      </c>
      <c r="H397" s="61" t="n">
        <v>37064</v>
      </c>
      <c r="I397" s="5" t="n">
        <f aca="false">VLOOKUP(A397,'US GAS Rankings'!$C$6:$H$232,6,FALSE())</f>
        <v>179</v>
      </c>
      <c r="K397" s="5" t="str">
        <f aca="false">A397&amp;B397</f>
        <v>Florida Gas Utility96062383</v>
      </c>
      <c r="L397" s="5" t="str">
        <f aca="false">D397</f>
        <v>Enron North America Corp.</v>
      </c>
    </row>
    <row r="398" customFormat="false" ht="12.75" hidden="false" customHeight="false" outlineLevel="0" collapsed="false">
      <c r="A398" s="56" t="s">
        <v>278</v>
      </c>
      <c r="B398" s="57" t="n">
        <v>96064182</v>
      </c>
      <c r="C398" s="56" t="s">
        <v>33</v>
      </c>
      <c r="D398" s="56" t="s">
        <v>1572</v>
      </c>
      <c r="E398" s="57" t="n">
        <v>1305</v>
      </c>
      <c r="F398" s="57" t="n">
        <v>30487</v>
      </c>
      <c r="G398" s="58" t="s">
        <v>4024</v>
      </c>
      <c r="H398" s="61" t="n">
        <v>37196</v>
      </c>
      <c r="I398" s="5" t="n">
        <f aca="false">VLOOKUP(A398,'US GAS Rankings'!$C$6:$H$232,6,FALSE())</f>
        <v>179</v>
      </c>
      <c r="K398" s="5" t="str">
        <f aca="false">A398&amp;B398</f>
        <v>Florida Gas Utility96064182</v>
      </c>
      <c r="L398" s="5" t="str">
        <f aca="false">D398</f>
        <v>Enron North America Corp.</v>
      </c>
    </row>
    <row r="399" customFormat="false" ht="12.75" hidden="false" customHeight="false" outlineLevel="0" collapsed="false">
      <c r="A399" s="56" t="s">
        <v>278</v>
      </c>
      <c r="B399" s="57" t="n">
        <v>96066383</v>
      </c>
      <c r="C399" s="56" t="s">
        <v>33</v>
      </c>
      <c r="D399" s="56" t="s">
        <v>1572</v>
      </c>
      <c r="E399" s="57" t="n">
        <v>1305</v>
      </c>
      <c r="F399" s="57" t="n">
        <v>30487</v>
      </c>
      <c r="G399" s="58" t="s">
        <v>4027</v>
      </c>
      <c r="H399" s="61" t="n">
        <v>37196</v>
      </c>
      <c r="I399" s="5" t="n">
        <f aca="false">VLOOKUP(A399,'US GAS Rankings'!$C$6:$H$232,6,FALSE())</f>
        <v>179</v>
      </c>
      <c r="K399" s="5" t="str">
        <f aca="false">A399&amp;B399</f>
        <v>Florida Gas Utility96066383</v>
      </c>
      <c r="L399" s="5" t="str">
        <f aca="false">D399</f>
        <v>Enron North America Corp.</v>
      </c>
    </row>
    <row r="400" customFormat="false" ht="12.75" hidden="false" customHeight="false" outlineLevel="0" collapsed="false">
      <c r="A400" s="56" t="s">
        <v>278</v>
      </c>
      <c r="B400" s="57" t="n">
        <v>96067104</v>
      </c>
      <c r="C400" s="56" t="s">
        <v>33</v>
      </c>
      <c r="D400" s="56" t="s">
        <v>1572</v>
      </c>
      <c r="E400" s="57" t="n">
        <v>1305</v>
      </c>
      <c r="F400" s="57" t="n">
        <v>30487</v>
      </c>
      <c r="G400" s="58" t="s">
        <v>4027</v>
      </c>
      <c r="H400" s="61" t="n">
        <v>37257</v>
      </c>
      <c r="I400" s="5" t="n">
        <f aca="false">VLOOKUP(A400,'US GAS Rankings'!$C$6:$H$232,6,FALSE())</f>
        <v>179</v>
      </c>
      <c r="K400" s="5" t="str">
        <f aca="false">A400&amp;B400</f>
        <v>Florida Gas Utility96067104</v>
      </c>
      <c r="L400" s="5" t="str">
        <f aca="false">D400</f>
        <v>Enron North America Corp.</v>
      </c>
    </row>
    <row r="401" customFormat="false" ht="12.75" hidden="false" customHeight="false" outlineLevel="0" collapsed="false">
      <c r="A401" s="56" t="s">
        <v>278</v>
      </c>
      <c r="B401" s="57" t="n">
        <v>96067745</v>
      </c>
      <c r="C401" s="56" t="s">
        <v>33</v>
      </c>
      <c r="D401" s="56" t="s">
        <v>1572</v>
      </c>
      <c r="E401" s="57" t="n">
        <v>1305</v>
      </c>
      <c r="F401" s="57" t="n">
        <v>30487</v>
      </c>
      <c r="G401" s="58" t="s">
        <v>4024</v>
      </c>
      <c r="H401" s="61" t="n">
        <v>37377</v>
      </c>
      <c r="I401" s="5" t="n">
        <f aca="false">VLOOKUP(A401,'US GAS Rankings'!$C$6:$H$232,6,FALSE())</f>
        <v>179</v>
      </c>
      <c r="K401" s="5" t="str">
        <f aca="false">A401&amp;B401</f>
        <v>Florida Gas Utility96067745</v>
      </c>
      <c r="L401" s="5" t="str">
        <f aca="false">D401</f>
        <v>Enron North America Corp.</v>
      </c>
    </row>
    <row r="402" customFormat="false" ht="12.75" hidden="false" customHeight="false" outlineLevel="0" collapsed="false">
      <c r="A402" s="56" t="s">
        <v>278</v>
      </c>
      <c r="B402" s="57" t="n">
        <v>96070384</v>
      </c>
      <c r="C402" s="56" t="s">
        <v>33</v>
      </c>
      <c r="D402" s="56" t="s">
        <v>1572</v>
      </c>
      <c r="E402" s="57" t="n">
        <v>1305</v>
      </c>
      <c r="F402" s="57" t="n">
        <v>30487</v>
      </c>
      <c r="G402" s="58" t="s">
        <v>4024</v>
      </c>
      <c r="H402" s="61" t="n">
        <v>37196</v>
      </c>
      <c r="I402" s="5" t="n">
        <f aca="false">VLOOKUP(A402,'US GAS Rankings'!$C$6:$H$232,6,FALSE())</f>
        <v>179</v>
      </c>
      <c r="K402" s="5" t="str">
        <f aca="false">A402&amp;B402</f>
        <v>Florida Gas Utility96070384</v>
      </c>
      <c r="L402" s="5" t="str">
        <f aca="false">D402</f>
        <v>Enron North America Corp.</v>
      </c>
    </row>
    <row r="403" customFormat="false" ht="12.75" hidden="false" customHeight="false" outlineLevel="0" collapsed="false">
      <c r="A403" s="56" t="s">
        <v>94</v>
      </c>
      <c r="B403" s="57" t="n">
        <v>96055738</v>
      </c>
      <c r="C403" s="56" t="s">
        <v>34</v>
      </c>
      <c r="D403" s="56" t="s">
        <v>4031</v>
      </c>
      <c r="E403" s="57" t="n">
        <v>80670</v>
      </c>
      <c r="F403" s="57" t="n">
        <v>31699</v>
      </c>
      <c r="G403" s="58" t="s">
        <v>4023</v>
      </c>
      <c r="H403" s="61" t="n">
        <v>36861</v>
      </c>
      <c r="I403" s="5" t="n">
        <f aca="false">VLOOKUP(A403,'US GAS Rankings'!$C$6:$H$232,6,FALSE())</f>
        <v>30</v>
      </c>
      <c r="K403" s="5" t="str">
        <f aca="false">A403&amp;B403</f>
        <v>ONEOK Energy Marketing and Trading Company, L.P.96055738</v>
      </c>
      <c r="L403" s="5" t="str">
        <f aca="false">D403</f>
        <v>enovate, L.L.C.</v>
      </c>
    </row>
    <row r="404" customFormat="false" ht="12.75" hidden="false" customHeight="false" outlineLevel="0" collapsed="false">
      <c r="A404" s="56" t="s">
        <v>94</v>
      </c>
      <c r="B404" s="57" t="n">
        <v>96055746</v>
      </c>
      <c r="C404" s="56" t="s">
        <v>47</v>
      </c>
      <c r="D404" s="56" t="s">
        <v>4031</v>
      </c>
      <c r="E404" s="57" t="n">
        <v>80670</v>
      </c>
      <c r="F404" s="57" t="n">
        <v>31699</v>
      </c>
      <c r="G404" s="58" t="s">
        <v>4023</v>
      </c>
      <c r="H404" s="61" t="n">
        <v>36861</v>
      </c>
      <c r="I404" s="5" t="n">
        <f aca="false">VLOOKUP(A404,'US GAS Rankings'!$C$6:$H$232,6,FALSE())</f>
        <v>30</v>
      </c>
      <c r="K404" s="5" t="str">
        <f aca="false">A404&amp;B404</f>
        <v>ONEOK Energy Marketing and Trading Company, L.P.96055746</v>
      </c>
      <c r="L404" s="5" t="str">
        <f aca="false">D404</f>
        <v>enovate, L.L.C.</v>
      </c>
    </row>
    <row r="405" customFormat="false" ht="12.75" hidden="false" customHeight="false" outlineLevel="0" collapsed="false">
      <c r="A405" s="56" t="s">
        <v>94</v>
      </c>
      <c r="B405" s="57" t="n">
        <v>96057978</v>
      </c>
      <c r="C405" s="56" t="s">
        <v>93</v>
      </c>
      <c r="D405" s="56" t="s">
        <v>4031</v>
      </c>
      <c r="E405" s="57" t="n">
        <v>80670</v>
      </c>
      <c r="F405" s="57" t="n">
        <v>31699</v>
      </c>
      <c r="G405" s="58" t="s">
        <v>4024</v>
      </c>
      <c r="H405" s="61" t="n">
        <v>36982</v>
      </c>
      <c r="I405" s="5" t="n">
        <f aca="false">VLOOKUP(A405,'US GAS Rankings'!$C$6:$H$232,6,FALSE())</f>
        <v>30</v>
      </c>
      <c r="K405" s="5" t="str">
        <f aca="false">A405&amp;B405</f>
        <v>ONEOK Energy Marketing and Trading Company, L.P.96057978</v>
      </c>
      <c r="L405" s="5" t="str">
        <f aca="false">D405</f>
        <v>enovate, L.L.C.</v>
      </c>
    </row>
    <row r="406" customFormat="false" ht="12.75" hidden="false" customHeight="false" outlineLevel="0" collapsed="false">
      <c r="A406" s="56" t="s">
        <v>94</v>
      </c>
      <c r="B406" s="57" t="n">
        <v>96058521</v>
      </c>
      <c r="C406" s="56" t="s">
        <v>59</v>
      </c>
      <c r="D406" s="56" t="s">
        <v>4031</v>
      </c>
      <c r="E406" s="57" t="n">
        <v>80670</v>
      </c>
      <c r="F406" s="57" t="n">
        <v>31699</v>
      </c>
      <c r="G406" s="58" t="s">
        <v>4023</v>
      </c>
      <c r="H406" s="61" t="n">
        <v>36982</v>
      </c>
      <c r="I406" s="5" t="n">
        <f aca="false">VLOOKUP(A406,'US GAS Rankings'!$C$6:$H$232,6,FALSE())</f>
        <v>30</v>
      </c>
      <c r="K406" s="5" t="str">
        <f aca="false">A406&amp;B406</f>
        <v>ONEOK Energy Marketing and Trading Company, L.P.96058521</v>
      </c>
      <c r="L406" s="5" t="str">
        <f aca="false">D406</f>
        <v>enovate, L.L.C.</v>
      </c>
    </row>
    <row r="407" customFormat="false" ht="12.75" hidden="false" customHeight="false" outlineLevel="0" collapsed="false">
      <c r="A407" s="56" t="s">
        <v>94</v>
      </c>
      <c r="B407" s="57" t="n">
        <v>96084980</v>
      </c>
      <c r="C407" s="56" t="s">
        <v>93</v>
      </c>
      <c r="D407" s="56" t="s">
        <v>4031</v>
      </c>
      <c r="E407" s="57" t="n">
        <v>80670</v>
      </c>
      <c r="F407" s="57" t="n">
        <v>31699</v>
      </c>
      <c r="G407" s="58" t="s">
        <v>4024</v>
      </c>
      <c r="H407" s="61" t="n">
        <v>37347</v>
      </c>
      <c r="I407" s="5" t="n">
        <f aca="false">VLOOKUP(A407,'US GAS Rankings'!$C$6:$H$232,6,FALSE())</f>
        <v>30</v>
      </c>
      <c r="K407" s="5" t="str">
        <f aca="false">A407&amp;B407</f>
        <v>ONEOK Energy Marketing and Trading Company, L.P.96084980</v>
      </c>
      <c r="L407" s="5" t="str">
        <f aca="false">D407</f>
        <v>enovate, L.L.C.</v>
      </c>
    </row>
    <row r="408" customFormat="false" ht="12.75" hidden="false" customHeight="false" outlineLevel="0" collapsed="false">
      <c r="A408" s="56" t="s">
        <v>94</v>
      </c>
      <c r="B408" s="57" t="n">
        <v>96005429</v>
      </c>
      <c r="C408" s="56" t="s">
        <v>35</v>
      </c>
      <c r="D408" s="56" t="s">
        <v>1572</v>
      </c>
      <c r="E408" s="57" t="n">
        <v>1305</v>
      </c>
      <c r="F408" s="57" t="n">
        <v>31699</v>
      </c>
      <c r="G408" s="58" t="s">
        <v>4024</v>
      </c>
      <c r="H408" s="61" t="n">
        <v>35431</v>
      </c>
      <c r="I408" s="5" t="n">
        <f aca="false">VLOOKUP(A408,'US GAS Rankings'!$C$6:$H$232,6,FALSE())</f>
        <v>30</v>
      </c>
      <c r="K408" s="5" t="str">
        <f aca="false">A408&amp;B408</f>
        <v>ONEOK Energy Marketing and Trading Company, L.P.96005429</v>
      </c>
      <c r="L408" s="5" t="str">
        <f aca="false">D408</f>
        <v>Enron North America Corp.</v>
      </c>
    </row>
    <row r="409" customFormat="false" ht="12.75" hidden="false" customHeight="false" outlineLevel="0" collapsed="false">
      <c r="A409" s="56" t="s">
        <v>94</v>
      </c>
      <c r="B409" s="57" t="n">
        <v>96007593</v>
      </c>
      <c r="C409" s="56" t="s">
        <v>52</v>
      </c>
      <c r="D409" s="56" t="s">
        <v>1572</v>
      </c>
      <c r="E409" s="57" t="n">
        <v>1305</v>
      </c>
      <c r="F409" s="57" t="n">
        <v>31699</v>
      </c>
      <c r="G409" s="58" t="s">
        <v>4024</v>
      </c>
      <c r="H409" s="61" t="n">
        <v>35431</v>
      </c>
      <c r="I409" s="5" t="n">
        <f aca="false">VLOOKUP(A409,'US GAS Rankings'!$C$6:$H$232,6,FALSE())</f>
        <v>30</v>
      </c>
      <c r="K409" s="5" t="str">
        <f aca="false">A409&amp;B409</f>
        <v>ONEOK Energy Marketing and Trading Company, L.P.96007593</v>
      </c>
      <c r="L409" s="5" t="str">
        <f aca="false">D409</f>
        <v>Enron North America Corp.</v>
      </c>
    </row>
    <row r="410" customFormat="false" ht="12.75" hidden="false" customHeight="false" outlineLevel="0" collapsed="false">
      <c r="A410" s="56" t="s">
        <v>94</v>
      </c>
      <c r="B410" s="57" t="n">
        <v>96013084</v>
      </c>
      <c r="C410" s="56" t="s">
        <v>95</v>
      </c>
      <c r="D410" s="56" t="s">
        <v>1572</v>
      </c>
      <c r="E410" s="57" t="n">
        <v>1305</v>
      </c>
      <c r="F410" s="57" t="n">
        <v>31699</v>
      </c>
      <c r="G410" s="58" t="s">
        <v>4026</v>
      </c>
      <c r="H410" s="61" t="n">
        <v>35827</v>
      </c>
      <c r="I410" s="5" t="n">
        <f aca="false">VLOOKUP(A410,'US GAS Rankings'!$C$6:$H$232,6,FALSE())</f>
        <v>30</v>
      </c>
      <c r="K410" s="5" t="str">
        <f aca="false">A410&amp;B410</f>
        <v>ONEOK Energy Marketing and Trading Company, L.P.96013084</v>
      </c>
      <c r="L410" s="5" t="str">
        <f aca="false">D410</f>
        <v>Enron North America Corp.</v>
      </c>
    </row>
    <row r="411" customFormat="false" ht="12.75" hidden="false" customHeight="false" outlineLevel="0" collapsed="false">
      <c r="A411" s="56" t="s">
        <v>94</v>
      </c>
      <c r="B411" s="57" t="n">
        <v>96020687</v>
      </c>
      <c r="C411" s="56" t="s">
        <v>32</v>
      </c>
      <c r="D411" s="56" t="s">
        <v>1572</v>
      </c>
      <c r="E411" s="57" t="n">
        <v>1305</v>
      </c>
      <c r="F411" s="57" t="n">
        <v>31699</v>
      </c>
      <c r="G411" s="58" t="s">
        <v>4024</v>
      </c>
      <c r="H411" s="61" t="n">
        <v>36251</v>
      </c>
      <c r="I411" s="5" t="n">
        <f aca="false">VLOOKUP(A411,'US GAS Rankings'!$C$6:$H$232,6,FALSE())</f>
        <v>30</v>
      </c>
      <c r="K411" s="5" t="str">
        <f aca="false">A411&amp;B411</f>
        <v>ONEOK Energy Marketing and Trading Company, L.P.96020687</v>
      </c>
      <c r="L411" s="5" t="str">
        <f aca="false">D411</f>
        <v>Enron North America Corp.</v>
      </c>
    </row>
    <row r="412" customFormat="false" ht="12.75" hidden="false" customHeight="false" outlineLevel="0" collapsed="false">
      <c r="A412" s="56" t="s">
        <v>94</v>
      </c>
      <c r="B412" s="57" t="n">
        <v>96036713</v>
      </c>
      <c r="C412" s="56" t="s">
        <v>34</v>
      </c>
      <c r="D412" s="56" t="s">
        <v>1572</v>
      </c>
      <c r="E412" s="57" t="n">
        <v>1305</v>
      </c>
      <c r="F412" s="57" t="n">
        <v>31699</v>
      </c>
      <c r="G412" s="58" t="s">
        <v>4023</v>
      </c>
      <c r="H412" s="61" t="n">
        <v>36495</v>
      </c>
      <c r="I412" s="5" t="n">
        <f aca="false">VLOOKUP(A412,'US GAS Rankings'!$C$6:$H$232,6,FALSE())</f>
        <v>30</v>
      </c>
      <c r="K412" s="5" t="str">
        <f aca="false">A412&amp;B412</f>
        <v>ONEOK Energy Marketing and Trading Company, L.P.96036713</v>
      </c>
      <c r="L412" s="5" t="str">
        <f aca="false">D412</f>
        <v>Enron North America Corp.</v>
      </c>
    </row>
    <row r="413" customFormat="false" ht="12.75" hidden="false" customHeight="false" outlineLevel="0" collapsed="false">
      <c r="A413" s="56" t="s">
        <v>94</v>
      </c>
      <c r="B413" s="57" t="n">
        <v>96036811</v>
      </c>
      <c r="C413" s="56" t="s">
        <v>34</v>
      </c>
      <c r="D413" s="56" t="s">
        <v>1572</v>
      </c>
      <c r="E413" s="57" t="n">
        <v>1305</v>
      </c>
      <c r="F413" s="57" t="n">
        <v>31699</v>
      </c>
      <c r="G413" s="58" t="s">
        <v>4027</v>
      </c>
      <c r="H413" s="61" t="n">
        <v>36495</v>
      </c>
      <c r="I413" s="5" t="n">
        <f aca="false">VLOOKUP(A413,'US GAS Rankings'!$C$6:$H$232,6,FALSE())</f>
        <v>30</v>
      </c>
      <c r="K413" s="5" t="str">
        <f aca="false">A413&amp;B413</f>
        <v>ONEOK Energy Marketing and Trading Company, L.P.96036811</v>
      </c>
      <c r="L413" s="5" t="str">
        <f aca="false">D413</f>
        <v>Enron North America Corp.</v>
      </c>
    </row>
    <row r="414" customFormat="false" ht="12.75" hidden="false" customHeight="false" outlineLevel="0" collapsed="false">
      <c r="A414" s="56" t="s">
        <v>94</v>
      </c>
      <c r="B414" s="57" t="n">
        <v>96057675</v>
      </c>
      <c r="C414" s="56" t="s">
        <v>38</v>
      </c>
      <c r="D414" s="56" t="s">
        <v>1572</v>
      </c>
      <c r="E414" s="57" t="n">
        <v>1305</v>
      </c>
      <c r="F414" s="57" t="n">
        <v>31699</v>
      </c>
      <c r="G414" s="58" t="s">
        <v>4024</v>
      </c>
      <c r="H414" s="61" t="n">
        <v>37104</v>
      </c>
      <c r="I414" s="5" t="n">
        <f aca="false">VLOOKUP(A414,'US GAS Rankings'!$C$6:$H$232,6,FALSE())</f>
        <v>30</v>
      </c>
      <c r="K414" s="5" t="str">
        <f aca="false">A414&amp;B414</f>
        <v>ONEOK Energy Marketing and Trading Company, L.P.96057675</v>
      </c>
      <c r="L414" s="5" t="str">
        <f aca="false">D414</f>
        <v>Enron North America Corp.</v>
      </c>
    </row>
    <row r="415" customFormat="false" ht="12.75" hidden="false" customHeight="false" outlineLevel="0" collapsed="false">
      <c r="A415" s="56" t="s">
        <v>94</v>
      </c>
      <c r="B415" s="57" t="n">
        <v>96057750</v>
      </c>
      <c r="C415" s="56" t="s">
        <v>32</v>
      </c>
      <c r="D415" s="56" t="s">
        <v>1572</v>
      </c>
      <c r="E415" s="57" t="n">
        <v>1305</v>
      </c>
      <c r="F415" s="57" t="n">
        <v>31699</v>
      </c>
      <c r="G415" s="58" t="s">
        <v>4024</v>
      </c>
      <c r="H415" s="61" t="n">
        <v>37196</v>
      </c>
      <c r="I415" s="5" t="n">
        <f aca="false">VLOOKUP(A415,'US GAS Rankings'!$C$6:$H$232,6,FALSE())</f>
        <v>30</v>
      </c>
      <c r="K415" s="5" t="str">
        <f aca="false">A415&amp;B415</f>
        <v>ONEOK Energy Marketing and Trading Company, L.P.96057750</v>
      </c>
      <c r="L415" s="5" t="str">
        <f aca="false">D415</f>
        <v>Enron North America Corp.</v>
      </c>
    </row>
    <row r="416" customFormat="false" ht="12.75" hidden="false" customHeight="false" outlineLevel="0" collapsed="false">
      <c r="A416" s="56" t="s">
        <v>94</v>
      </c>
      <c r="B416" s="57" t="n">
        <v>96061917</v>
      </c>
      <c r="C416" s="56" t="s">
        <v>32</v>
      </c>
      <c r="D416" s="56" t="s">
        <v>1572</v>
      </c>
      <c r="E416" s="57" t="n">
        <v>1305</v>
      </c>
      <c r="F416" s="57" t="n">
        <v>31699</v>
      </c>
      <c r="G416" s="58" t="s">
        <v>4024</v>
      </c>
      <c r="H416" s="61" t="n">
        <v>37073</v>
      </c>
      <c r="I416" s="5" t="n">
        <f aca="false">VLOOKUP(A416,'US GAS Rankings'!$C$6:$H$232,6,FALSE())</f>
        <v>30</v>
      </c>
      <c r="K416" s="5" t="str">
        <f aca="false">A416&amp;B416</f>
        <v>ONEOK Energy Marketing and Trading Company, L.P.96061917</v>
      </c>
      <c r="L416" s="5" t="str">
        <f aca="false">D416</f>
        <v>Enron North America Corp.</v>
      </c>
    </row>
    <row r="417" customFormat="false" ht="12.75" hidden="false" customHeight="false" outlineLevel="0" collapsed="false">
      <c r="A417" s="56" t="s">
        <v>94</v>
      </c>
      <c r="B417" s="57" t="n">
        <v>96061919</v>
      </c>
      <c r="C417" s="56" t="s">
        <v>32</v>
      </c>
      <c r="D417" s="56" t="s">
        <v>1572</v>
      </c>
      <c r="E417" s="57" t="n">
        <v>1305</v>
      </c>
      <c r="F417" s="57" t="n">
        <v>31699</v>
      </c>
      <c r="G417" s="58" t="s">
        <v>4024</v>
      </c>
      <c r="H417" s="61" t="n">
        <v>37073</v>
      </c>
      <c r="I417" s="5" t="n">
        <f aca="false">VLOOKUP(A417,'US GAS Rankings'!$C$6:$H$232,6,FALSE())</f>
        <v>30</v>
      </c>
      <c r="K417" s="5" t="str">
        <f aca="false">A417&amp;B417</f>
        <v>ONEOK Energy Marketing and Trading Company, L.P.96061919</v>
      </c>
      <c r="L417" s="5" t="str">
        <f aca="false">D417</f>
        <v>Enron North America Corp.</v>
      </c>
    </row>
    <row r="418" customFormat="false" ht="12.75" hidden="false" customHeight="false" outlineLevel="0" collapsed="false">
      <c r="A418" s="56" t="s">
        <v>94</v>
      </c>
      <c r="B418" s="57" t="n">
        <v>96067097</v>
      </c>
      <c r="C418" s="56" t="s">
        <v>32</v>
      </c>
      <c r="D418" s="56" t="s">
        <v>1572</v>
      </c>
      <c r="E418" s="57" t="n">
        <v>1305</v>
      </c>
      <c r="F418" s="57" t="n">
        <v>31699</v>
      </c>
      <c r="G418" s="58" t="s">
        <v>4024</v>
      </c>
      <c r="H418" s="61" t="n">
        <v>37135</v>
      </c>
      <c r="I418" s="5" t="n">
        <f aca="false">VLOOKUP(A418,'US GAS Rankings'!$C$6:$H$232,6,FALSE())</f>
        <v>30</v>
      </c>
      <c r="K418" s="5" t="str">
        <f aca="false">A418&amp;B418</f>
        <v>ONEOK Energy Marketing and Trading Company, L.P.96067097</v>
      </c>
      <c r="L418" s="5" t="str">
        <f aca="false">D418</f>
        <v>Enron North America Corp.</v>
      </c>
    </row>
    <row r="419" customFormat="false" ht="12.75" hidden="false" customHeight="false" outlineLevel="0" collapsed="false">
      <c r="A419" s="56" t="s">
        <v>170</v>
      </c>
      <c r="B419" s="57" t="n">
        <v>96005429</v>
      </c>
      <c r="C419" s="56" t="s">
        <v>35</v>
      </c>
      <c r="D419" s="56" t="s">
        <v>1572</v>
      </c>
      <c r="E419" s="57" t="n">
        <v>1305</v>
      </c>
      <c r="F419" s="57" t="n">
        <v>34566</v>
      </c>
      <c r="G419" s="58" t="s">
        <v>4024</v>
      </c>
      <c r="H419" s="61" t="n">
        <v>35431</v>
      </c>
      <c r="I419" s="5" t="n">
        <f aca="false">VLOOKUP(A419,'US GAS Rankings'!$C$6:$H$232,6,FALSE())</f>
        <v>88</v>
      </c>
      <c r="K419" s="5" t="str">
        <f aca="false">A419&amp;B419</f>
        <v>Texla Energy Management Inc.96005429</v>
      </c>
      <c r="L419" s="5" t="str">
        <f aca="false">D419</f>
        <v>Enron North America Corp.</v>
      </c>
    </row>
    <row r="420" customFormat="false" ht="12.75" hidden="false" customHeight="false" outlineLevel="0" collapsed="false">
      <c r="A420" s="56" t="s">
        <v>170</v>
      </c>
      <c r="B420" s="57" t="n">
        <v>96018764</v>
      </c>
      <c r="C420" s="56" t="s">
        <v>36</v>
      </c>
      <c r="D420" s="56" t="s">
        <v>1572</v>
      </c>
      <c r="E420" s="57" t="n">
        <v>1305</v>
      </c>
      <c r="F420" s="57" t="n">
        <v>34566</v>
      </c>
      <c r="G420" s="58" t="s">
        <v>4023</v>
      </c>
      <c r="H420" s="61" t="n">
        <v>35886</v>
      </c>
      <c r="I420" s="5" t="n">
        <f aca="false">VLOOKUP(A420,'US GAS Rankings'!$C$6:$H$232,6,FALSE())</f>
        <v>88</v>
      </c>
      <c r="K420" s="5" t="str">
        <f aca="false">A420&amp;B420</f>
        <v>Texla Energy Management Inc.96018764</v>
      </c>
      <c r="L420" s="5" t="str">
        <f aca="false">D420</f>
        <v>Enron North America Corp.</v>
      </c>
    </row>
    <row r="421" customFormat="false" ht="12.75" hidden="false" customHeight="false" outlineLevel="0" collapsed="false">
      <c r="A421" s="56" t="s">
        <v>170</v>
      </c>
      <c r="B421" s="57" t="n">
        <v>96029288</v>
      </c>
      <c r="C421" s="56" t="s">
        <v>54</v>
      </c>
      <c r="D421" s="56" t="s">
        <v>1572</v>
      </c>
      <c r="E421" s="57" t="n">
        <v>1305</v>
      </c>
      <c r="F421" s="57" t="n">
        <v>34566</v>
      </c>
      <c r="G421" s="58" t="s">
        <v>4023</v>
      </c>
      <c r="H421" s="61" t="n">
        <v>35309</v>
      </c>
      <c r="I421" s="5" t="n">
        <f aca="false">VLOOKUP(A421,'US GAS Rankings'!$C$6:$H$232,6,FALSE())</f>
        <v>88</v>
      </c>
      <c r="K421" s="5" t="str">
        <f aca="false">A421&amp;B421</f>
        <v>Texla Energy Management Inc.96029288</v>
      </c>
      <c r="L421" s="5" t="str">
        <f aca="false">D421</f>
        <v>Enron North America Corp.</v>
      </c>
    </row>
    <row r="422" customFormat="false" ht="12.75" hidden="false" customHeight="false" outlineLevel="0" collapsed="false">
      <c r="A422" s="56" t="s">
        <v>170</v>
      </c>
      <c r="B422" s="57" t="n">
        <v>96046739</v>
      </c>
      <c r="C422" s="56" t="s">
        <v>47</v>
      </c>
      <c r="D422" s="56" t="s">
        <v>1572</v>
      </c>
      <c r="E422" s="57" t="n">
        <v>1305</v>
      </c>
      <c r="F422" s="57" t="n">
        <v>34566</v>
      </c>
      <c r="G422" s="58" t="s">
        <v>4023</v>
      </c>
      <c r="H422" s="61" t="n">
        <v>36708</v>
      </c>
      <c r="I422" s="5" t="n">
        <f aca="false">VLOOKUP(A422,'US GAS Rankings'!$C$6:$H$232,6,FALSE())</f>
        <v>88</v>
      </c>
      <c r="K422" s="5" t="str">
        <f aca="false">A422&amp;B422</f>
        <v>Texla Energy Management Inc.96046739</v>
      </c>
      <c r="L422" s="5" t="str">
        <f aca="false">D422</f>
        <v>Enron North America Corp.</v>
      </c>
    </row>
    <row r="423" customFormat="false" ht="12.75" hidden="false" customHeight="false" outlineLevel="0" collapsed="false">
      <c r="A423" s="56" t="s">
        <v>255</v>
      </c>
      <c r="B423" s="57" t="n">
        <v>96032708</v>
      </c>
      <c r="C423" s="56" t="s">
        <v>29</v>
      </c>
      <c r="D423" s="56" t="s">
        <v>1572</v>
      </c>
      <c r="E423" s="57" t="n">
        <v>1305</v>
      </c>
      <c r="F423" s="57" t="n">
        <v>34811</v>
      </c>
      <c r="G423" s="58" t="s">
        <v>4024</v>
      </c>
      <c r="H423" s="61" t="n">
        <v>36526</v>
      </c>
      <c r="I423" s="5" t="n">
        <f aca="false">VLOOKUP(A423,'US GAS Rankings'!$C$6:$H$232,6,FALSE())</f>
        <v>159</v>
      </c>
      <c r="K423" s="5" t="str">
        <f aca="false">A423&amp;B423</f>
        <v>UGI Utilities Inc.96032708</v>
      </c>
      <c r="L423" s="5" t="str">
        <f aca="false">D423</f>
        <v>Enron North America Corp.</v>
      </c>
    </row>
    <row r="424" customFormat="false" ht="12.75" hidden="false" customHeight="false" outlineLevel="0" collapsed="false">
      <c r="A424" s="56" t="s">
        <v>255</v>
      </c>
      <c r="B424" s="57" t="n">
        <v>96033143</v>
      </c>
      <c r="C424" s="56" t="s">
        <v>28</v>
      </c>
      <c r="D424" s="56" t="s">
        <v>1572</v>
      </c>
      <c r="E424" s="57" t="n">
        <v>1305</v>
      </c>
      <c r="F424" s="57" t="n">
        <v>34811</v>
      </c>
      <c r="G424" s="58" t="s">
        <v>4024</v>
      </c>
      <c r="H424" s="61" t="n">
        <v>36558</v>
      </c>
      <c r="I424" s="5" t="n">
        <f aca="false">VLOOKUP(A424,'US GAS Rankings'!$C$6:$H$232,6,FALSE())</f>
        <v>159</v>
      </c>
      <c r="K424" s="5" t="str">
        <f aca="false">A424&amp;B424</f>
        <v>UGI Utilities Inc.96033143</v>
      </c>
      <c r="L424" s="5" t="str">
        <f aca="false">D424</f>
        <v>Enron North America Corp.</v>
      </c>
    </row>
    <row r="425" customFormat="false" ht="12.75" hidden="false" customHeight="false" outlineLevel="0" collapsed="false">
      <c r="A425" s="56" t="s">
        <v>255</v>
      </c>
      <c r="B425" s="57" t="n">
        <v>96057970</v>
      </c>
      <c r="C425" s="56" t="s">
        <v>33</v>
      </c>
      <c r="D425" s="56" t="s">
        <v>1572</v>
      </c>
      <c r="E425" s="57" t="n">
        <v>1305</v>
      </c>
      <c r="F425" s="57" t="n">
        <v>34811</v>
      </c>
      <c r="G425" s="58" t="s">
        <v>4024</v>
      </c>
      <c r="H425" s="61" t="n">
        <v>37012</v>
      </c>
      <c r="I425" s="5" t="n">
        <f aca="false">VLOOKUP(A425,'US GAS Rankings'!$C$6:$H$232,6,FALSE())</f>
        <v>159</v>
      </c>
      <c r="K425" s="5" t="str">
        <f aca="false">A425&amp;B425</f>
        <v>UGI Utilities Inc.96057970</v>
      </c>
      <c r="L425" s="5" t="str">
        <f aca="false">D425</f>
        <v>Enron North America Corp.</v>
      </c>
    </row>
    <row r="426" customFormat="false" ht="12.75" hidden="false" customHeight="false" outlineLevel="0" collapsed="false">
      <c r="A426" s="56" t="s">
        <v>255</v>
      </c>
      <c r="B426" s="57" t="n">
        <v>96063268</v>
      </c>
      <c r="C426" s="56" t="s">
        <v>70</v>
      </c>
      <c r="D426" s="56" t="s">
        <v>1572</v>
      </c>
      <c r="E426" s="57" t="n">
        <v>1305</v>
      </c>
      <c r="F426" s="57" t="n">
        <v>34811</v>
      </c>
      <c r="G426" s="58" t="s">
        <v>4024</v>
      </c>
      <c r="H426" s="61" t="n">
        <v>37073</v>
      </c>
      <c r="I426" s="5" t="n">
        <f aca="false">VLOOKUP(A426,'US GAS Rankings'!$C$6:$H$232,6,FALSE())</f>
        <v>159</v>
      </c>
      <c r="K426" s="5" t="str">
        <f aca="false">A426&amp;B426</f>
        <v>UGI Utilities Inc.96063268</v>
      </c>
      <c r="L426" s="5" t="str">
        <f aca="false">D426</f>
        <v>Enron North America Corp.</v>
      </c>
    </row>
    <row r="427" customFormat="false" ht="12.75" hidden="false" customHeight="false" outlineLevel="0" collapsed="false">
      <c r="A427" s="56" t="s">
        <v>327</v>
      </c>
      <c r="B427" s="57" t="n">
        <v>96002360</v>
      </c>
      <c r="C427" s="56" t="s">
        <v>54</v>
      </c>
      <c r="D427" s="56" t="s">
        <v>1572</v>
      </c>
      <c r="E427" s="57" t="n">
        <v>1305</v>
      </c>
      <c r="F427" s="57" t="n">
        <v>36857</v>
      </c>
      <c r="G427" s="58" t="s">
        <v>4023</v>
      </c>
      <c r="H427" s="61" t="n">
        <v>35247</v>
      </c>
      <c r="I427" s="5" t="n">
        <f aca="false">VLOOKUP(A427,'US GAS Rankings'!$C$6:$H$232,6,FALSE())</f>
        <v>222</v>
      </c>
      <c r="K427" s="5" t="str">
        <f aca="false">A427&amp;B427</f>
        <v>Memphis Light, Gas, and Water Division96002360</v>
      </c>
      <c r="L427" s="5" t="str">
        <f aca="false">D427</f>
        <v>Enron North America Corp.</v>
      </c>
    </row>
    <row r="428" customFormat="false" ht="12.75" hidden="false" customHeight="false" outlineLevel="0" collapsed="false">
      <c r="A428" s="56" t="s">
        <v>139</v>
      </c>
      <c r="B428" s="57" t="n">
        <v>96005957</v>
      </c>
      <c r="C428" s="56" t="s">
        <v>140</v>
      </c>
      <c r="D428" s="56" t="s">
        <v>1572</v>
      </c>
      <c r="E428" s="57" t="n">
        <v>1305</v>
      </c>
      <c r="F428" s="57" t="n">
        <v>45492</v>
      </c>
      <c r="G428" s="58" t="s">
        <v>4024</v>
      </c>
      <c r="H428" s="61" t="n">
        <v>31902</v>
      </c>
      <c r="I428" s="5" t="n">
        <f aca="false">VLOOKUP(A428,'US GAS Rankings'!$C$6:$H$232,6,FALSE())</f>
        <v>64</v>
      </c>
      <c r="K428" s="5" t="str">
        <f aca="false">A428&amp;B428</f>
        <v>MidAmerican Energy Company96005957</v>
      </c>
      <c r="L428" s="5" t="str">
        <f aca="false">D428</f>
        <v>Enron North America Corp.</v>
      </c>
    </row>
    <row r="429" customFormat="false" ht="12.75" hidden="false" customHeight="false" outlineLevel="0" collapsed="false">
      <c r="A429" s="56" t="s">
        <v>139</v>
      </c>
      <c r="B429" s="57" t="n">
        <v>96009462</v>
      </c>
      <c r="C429" s="56" t="s">
        <v>78</v>
      </c>
      <c r="D429" s="56" t="s">
        <v>1572</v>
      </c>
      <c r="E429" s="57" t="n">
        <v>1305</v>
      </c>
      <c r="F429" s="57" t="n">
        <v>45492</v>
      </c>
      <c r="G429" s="58" t="s">
        <v>4023</v>
      </c>
      <c r="H429" s="61" t="n">
        <v>35587</v>
      </c>
      <c r="I429" s="5" t="n">
        <f aca="false">VLOOKUP(A429,'US GAS Rankings'!$C$6:$H$232,6,FALSE())</f>
        <v>64</v>
      </c>
      <c r="K429" s="5" t="str">
        <f aca="false">A429&amp;B429</f>
        <v>MidAmerican Energy Company96009462</v>
      </c>
      <c r="L429" s="5" t="str">
        <f aca="false">D429</f>
        <v>Enron North America Corp.</v>
      </c>
    </row>
    <row r="430" customFormat="false" ht="12.75" hidden="false" customHeight="false" outlineLevel="0" collapsed="false">
      <c r="A430" s="56" t="s">
        <v>139</v>
      </c>
      <c r="B430" s="57" t="n">
        <v>96023243</v>
      </c>
      <c r="C430" s="56" t="s">
        <v>36</v>
      </c>
      <c r="D430" s="56" t="s">
        <v>1572</v>
      </c>
      <c r="E430" s="57" t="n">
        <v>1305</v>
      </c>
      <c r="F430" s="57" t="n">
        <v>45492</v>
      </c>
      <c r="G430" s="58" t="s">
        <v>4033</v>
      </c>
      <c r="H430" s="61" t="n">
        <v>36161</v>
      </c>
      <c r="I430" s="5" t="n">
        <f aca="false">VLOOKUP(A430,'US GAS Rankings'!$C$6:$H$232,6,FALSE())</f>
        <v>64</v>
      </c>
      <c r="K430" s="5" t="str">
        <f aca="false">A430&amp;B430</f>
        <v>MidAmerican Energy Company96023243</v>
      </c>
      <c r="L430" s="5" t="str">
        <f aca="false">D430</f>
        <v>Enron North America Corp.</v>
      </c>
    </row>
    <row r="431" customFormat="false" ht="12.75" hidden="false" customHeight="false" outlineLevel="0" collapsed="false">
      <c r="A431" s="56" t="s">
        <v>147</v>
      </c>
      <c r="B431" s="57" t="n">
        <v>96060729</v>
      </c>
      <c r="C431" s="56" t="s">
        <v>29</v>
      </c>
      <c r="D431" s="56" t="s">
        <v>4030</v>
      </c>
      <c r="E431" s="57" t="n">
        <v>94055</v>
      </c>
      <c r="F431" s="57" t="n">
        <v>45515</v>
      </c>
      <c r="G431" s="58" t="s">
        <v>4024</v>
      </c>
      <c r="H431" s="61" t="n">
        <v>37012</v>
      </c>
      <c r="I431" s="5" t="n">
        <f aca="false">VLOOKUP(A431,'US GAS Rankings'!$C$6:$H$232,6,FALSE())</f>
        <v>70</v>
      </c>
      <c r="K431" s="5" t="str">
        <f aca="false">A431&amp;B431</f>
        <v>Coral Energy Resources, L.P.96060729</v>
      </c>
      <c r="L431" s="5" t="str">
        <f aca="false">D431</f>
        <v>ENA Upstream Company LLC</v>
      </c>
    </row>
    <row r="432" customFormat="false" ht="12.75" hidden="false" customHeight="false" outlineLevel="0" collapsed="false">
      <c r="A432" s="56" t="s">
        <v>147</v>
      </c>
      <c r="B432" s="57" t="n">
        <v>96061779</v>
      </c>
      <c r="C432" s="56" t="s">
        <v>28</v>
      </c>
      <c r="D432" s="56" t="s">
        <v>4030</v>
      </c>
      <c r="E432" s="57" t="n">
        <v>94055</v>
      </c>
      <c r="F432" s="57" t="n">
        <v>45515</v>
      </c>
      <c r="G432" s="58" t="s">
        <v>4024</v>
      </c>
      <c r="H432" s="61" t="n">
        <v>37043</v>
      </c>
      <c r="I432" s="5" t="n">
        <f aca="false">VLOOKUP(A432,'US GAS Rankings'!$C$6:$H$232,6,FALSE())</f>
        <v>70</v>
      </c>
      <c r="K432" s="5" t="str">
        <f aca="false">A432&amp;B432</f>
        <v>Coral Energy Resources, L.P.96061779</v>
      </c>
      <c r="L432" s="5" t="str">
        <f aca="false">D432</f>
        <v>ENA Upstream Company LLC</v>
      </c>
    </row>
    <row r="433" customFormat="false" ht="12.75" hidden="false" customHeight="false" outlineLevel="0" collapsed="false">
      <c r="A433" s="56" t="s">
        <v>147</v>
      </c>
      <c r="B433" s="57" t="n">
        <v>96061880</v>
      </c>
      <c r="C433" s="56" t="s">
        <v>28</v>
      </c>
      <c r="D433" s="56" t="s">
        <v>4031</v>
      </c>
      <c r="E433" s="57" t="n">
        <v>80670</v>
      </c>
      <c r="F433" s="57" t="n">
        <v>45515</v>
      </c>
      <c r="G433" s="58" t="s">
        <v>4024</v>
      </c>
      <c r="H433" s="61" t="n">
        <v>37043</v>
      </c>
      <c r="I433" s="5" t="n">
        <f aca="false">VLOOKUP(A433,'US GAS Rankings'!$C$6:$H$232,6,FALSE())</f>
        <v>70</v>
      </c>
      <c r="K433" s="5" t="str">
        <f aca="false">A433&amp;B433</f>
        <v>Coral Energy Resources, L.P.96061880</v>
      </c>
      <c r="L433" s="5" t="str">
        <f aca="false">D433</f>
        <v>enovate, L.L.C.</v>
      </c>
    </row>
    <row r="434" customFormat="false" ht="12.75" hidden="false" customHeight="false" outlineLevel="0" collapsed="false">
      <c r="A434" s="56" t="s">
        <v>147</v>
      </c>
      <c r="B434" s="57" t="n">
        <v>96096113</v>
      </c>
      <c r="C434" s="56" t="s">
        <v>29</v>
      </c>
      <c r="D434" s="56" t="s">
        <v>4031</v>
      </c>
      <c r="E434" s="57" t="n">
        <v>80670</v>
      </c>
      <c r="F434" s="57" t="n">
        <v>45515</v>
      </c>
      <c r="G434" s="58" t="s">
        <v>4024</v>
      </c>
      <c r="H434" s="61" t="n">
        <v>37226</v>
      </c>
      <c r="I434" s="5" t="n">
        <f aca="false">VLOOKUP(A434,'US GAS Rankings'!$C$6:$H$232,6,FALSE())</f>
        <v>70</v>
      </c>
      <c r="K434" s="5" t="str">
        <f aca="false">A434&amp;B434</f>
        <v>Coral Energy Resources, L.P.96096113</v>
      </c>
      <c r="L434" s="5" t="str">
        <f aca="false">D434</f>
        <v>enovate, L.L.C.</v>
      </c>
    </row>
    <row r="435" customFormat="false" ht="12.75" hidden="false" customHeight="false" outlineLevel="0" collapsed="false">
      <c r="A435" s="56" t="s">
        <v>147</v>
      </c>
      <c r="B435" s="57" t="n">
        <v>96005429</v>
      </c>
      <c r="C435" s="56" t="s">
        <v>35</v>
      </c>
      <c r="D435" s="56" t="s">
        <v>1572</v>
      </c>
      <c r="E435" s="57" t="n">
        <v>1305</v>
      </c>
      <c r="F435" s="57" t="n">
        <v>45515</v>
      </c>
      <c r="G435" s="58" t="s">
        <v>4024</v>
      </c>
      <c r="H435" s="61" t="n">
        <v>35431</v>
      </c>
      <c r="I435" s="5" t="n">
        <f aca="false">VLOOKUP(A435,'US GAS Rankings'!$C$6:$H$232,6,FALSE())</f>
        <v>70</v>
      </c>
      <c r="K435" s="5" t="str">
        <f aca="false">A435&amp;B435</f>
        <v>Coral Energy Resources, L.P.96005429</v>
      </c>
      <c r="L435" s="5" t="str">
        <f aca="false">D435</f>
        <v>Enron North America Corp.</v>
      </c>
    </row>
    <row r="436" customFormat="false" ht="12.75" hidden="false" customHeight="false" outlineLevel="0" collapsed="false">
      <c r="A436" s="56" t="s">
        <v>147</v>
      </c>
      <c r="B436" s="57" t="n">
        <v>96007593</v>
      </c>
      <c r="C436" s="56" t="s">
        <v>52</v>
      </c>
      <c r="D436" s="56" t="s">
        <v>1572</v>
      </c>
      <c r="E436" s="57" t="n">
        <v>1305</v>
      </c>
      <c r="F436" s="57" t="n">
        <v>45515</v>
      </c>
      <c r="G436" s="58" t="s">
        <v>4024</v>
      </c>
      <c r="H436" s="61" t="n">
        <v>35431</v>
      </c>
      <c r="I436" s="5" t="n">
        <f aca="false">VLOOKUP(A436,'US GAS Rankings'!$C$6:$H$232,6,FALSE())</f>
        <v>70</v>
      </c>
      <c r="K436" s="5" t="str">
        <f aca="false">A436&amp;B436</f>
        <v>Coral Energy Resources, L.P.96007593</v>
      </c>
      <c r="L436" s="5" t="str">
        <f aca="false">D436</f>
        <v>Enron North America Corp.</v>
      </c>
    </row>
    <row r="437" customFormat="false" ht="12.75" hidden="false" customHeight="false" outlineLevel="0" collapsed="false">
      <c r="A437" s="56" t="s">
        <v>147</v>
      </c>
      <c r="B437" s="57" t="n">
        <v>96010108</v>
      </c>
      <c r="C437" s="56" t="s">
        <v>56</v>
      </c>
      <c r="D437" s="56" t="s">
        <v>1572</v>
      </c>
      <c r="E437" s="57" t="n">
        <v>1305</v>
      </c>
      <c r="F437" s="57" t="n">
        <v>45515</v>
      </c>
      <c r="G437" s="58" t="s">
        <v>4023</v>
      </c>
      <c r="H437" s="61" t="n">
        <v>35004</v>
      </c>
      <c r="I437" s="5" t="n">
        <f aca="false">VLOOKUP(A437,'US GAS Rankings'!$C$6:$H$232,6,FALSE())</f>
        <v>70</v>
      </c>
      <c r="K437" s="5" t="str">
        <f aca="false">A437&amp;B437</f>
        <v>Coral Energy Resources, L.P.96010108</v>
      </c>
      <c r="L437" s="5" t="str">
        <f aca="false">D437</f>
        <v>Enron North America Corp.</v>
      </c>
    </row>
    <row r="438" customFormat="false" ht="12.75" hidden="false" customHeight="false" outlineLevel="0" collapsed="false">
      <c r="A438" s="56" t="s">
        <v>147</v>
      </c>
      <c r="B438" s="57" t="n">
        <v>96057839</v>
      </c>
      <c r="C438" s="56" t="s">
        <v>33</v>
      </c>
      <c r="D438" s="56" t="s">
        <v>1572</v>
      </c>
      <c r="E438" s="57" t="n">
        <v>1305</v>
      </c>
      <c r="F438" s="57" t="n">
        <v>45515</v>
      </c>
      <c r="G438" s="58" t="s">
        <v>4024</v>
      </c>
      <c r="H438" s="61" t="n">
        <v>36982</v>
      </c>
      <c r="I438" s="5" t="n">
        <f aca="false">VLOOKUP(A438,'US GAS Rankings'!$C$6:$H$232,6,FALSE())</f>
        <v>70</v>
      </c>
      <c r="K438" s="5" t="str">
        <f aca="false">A438&amp;B438</f>
        <v>Coral Energy Resources, L.P.96057839</v>
      </c>
      <c r="L438" s="5" t="str">
        <f aca="false">D438</f>
        <v>Enron North America Corp.</v>
      </c>
    </row>
    <row r="439" customFormat="false" ht="12.75" hidden="false" customHeight="false" outlineLevel="0" collapsed="false">
      <c r="A439" s="56" t="s">
        <v>147</v>
      </c>
      <c r="B439" s="57" t="n">
        <v>96062118</v>
      </c>
      <c r="C439" s="56" t="s">
        <v>33</v>
      </c>
      <c r="D439" s="56" t="s">
        <v>1572</v>
      </c>
      <c r="E439" s="57" t="n">
        <v>1305</v>
      </c>
      <c r="F439" s="57" t="n">
        <v>45515</v>
      </c>
      <c r="G439" s="58" t="s">
        <v>4024</v>
      </c>
      <c r="H439" s="61" t="n">
        <v>37196</v>
      </c>
      <c r="I439" s="5" t="n">
        <f aca="false">VLOOKUP(A439,'US GAS Rankings'!$C$6:$H$232,6,FALSE())</f>
        <v>70</v>
      </c>
      <c r="K439" s="5" t="str">
        <f aca="false">A439&amp;B439</f>
        <v>Coral Energy Resources, L.P.96062118</v>
      </c>
      <c r="L439" s="5" t="str">
        <f aca="false">D439</f>
        <v>Enron North America Corp.</v>
      </c>
    </row>
    <row r="440" customFormat="false" ht="12.75" hidden="false" customHeight="false" outlineLevel="0" collapsed="false">
      <c r="A440" s="56" t="s">
        <v>147</v>
      </c>
      <c r="B440" s="57" t="n">
        <v>96062169</v>
      </c>
      <c r="C440" s="56" t="s">
        <v>33</v>
      </c>
      <c r="D440" s="56" t="s">
        <v>1572</v>
      </c>
      <c r="E440" s="57" t="n">
        <v>1305</v>
      </c>
      <c r="F440" s="57" t="n">
        <v>45515</v>
      </c>
      <c r="G440" s="58" t="s">
        <v>4024</v>
      </c>
      <c r="H440" s="61" t="n">
        <v>37196</v>
      </c>
      <c r="I440" s="5" t="n">
        <f aca="false">VLOOKUP(A440,'US GAS Rankings'!$C$6:$H$232,6,FALSE())</f>
        <v>70</v>
      </c>
      <c r="K440" s="5" t="str">
        <f aca="false">A440&amp;B440</f>
        <v>Coral Energy Resources, L.P.96062169</v>
      </c>
      <c r="L440" s="5" t="str">
        <f aca="false">D440</f>
        <v>Enron North America Corp.</v>
      </c>
    </row>
    <row r="441" customFormat="false" ht="12.75" hidden="false" customHeight="false" outlineLevel="0" collapsed="false">
      <c r="A441" s="56" t="s">
        <v>147</v>
      </c>
      <c r="B441" s="57" t="n">
        <v>96062984</v>
      </c>
      <c r="C441" s="56" t="s">
        <v>33</v>
      </c>
      <c r="D441" s="56" t="s">
        <v>1572</v>
      </c>
      <c r="E441" s="57" t="n">
        <v>1305</v>
      </c>
      <c r="F441" s="57" t="n">
        <v>45515</v>
      </c>
      <c r="G441" s="58" t="s">
        <v>4024</v>
      </c>
      <c r="H441" s="61" t="n">
        <v>37196</v>
      </c>
      <c r="I441" s="5" t="n">
        <f aca="false">VLOOKUP(A441,'US GAS Rankings'!$C$6:$H$232,6,FALSE())</f>
        <v>70</v>
      </c>
      <c r="K441" s="5" t="str">
        <f aca="false">A441&amp;B441</f>
        <v>Coral Energy Resources, L.P.96062984</v>
      </c>
      <c r="L441" s="5" t="str">
        <f aca="false">D441</f>
        <v>Enron North America Corp.</v>
      </c>
    </row>
    <row r="442" customFormat="false" ht="12.75" hidden="false" customHeight="false" outlineLevel="0" collapsed="false">
      <c r="A442" s="56" t="s">
        <v>147</v>
      </c>
      <c r="B442" s="57" t="n">
        <v>96063344</v>
      </c>
      <c r="C442" s="56" t="s">
        <v>33</v>
      </c>
      <c r="D442" s="56" t="s">
        <v>1572</v>
      </c>
      <c r="E442" s="57" t="n">
        <v>1305</v>
      </c>
      <c r="F442" s="57" t="n">
        <v>45515</v>
      </c>
      <c r="G442" s="58" t="s">
        <v>4024</v>
      </c>
      <c r="H442" s="61" t="n">
        <v>37196</v>
      </c>
      <c r="I442" s="5" t="n">
        <f aca="false">VLOOKUP(A442,'US GAS Rankings'!$C$6:$H$232,6,FALSE())</f>
        <v>70</v>
      </c>
      <c r="K442" s="5" t="str">
        <f aca="false">A442&amp;B442</f>
        <v>Coral Energy Resources, L.P.96063344</v>
      </c>
      <c r="L442" s="5" t="str">
        <f aca="false">D442</f>
        <v>Enron North America Corp.</v>
      </c>
    </row>
    <row r="443" customFormat="false" ht="12.75" hidden="false" customHeight="false" outlineLevel="0" collapsed="false">
      <c r="A443" s="56" t="s">
        <v>147</v>
      </c>
      <c r="B443" s="57" t="n">
        <v>96071155</v>
      </c>
      <c r="C443" s="56" t="s">
        <v>33</v>
      </c>
      <c r="D443" s="56" t="s">
        <v>1572</v>
      </c>
      <c r="E443" s="57" t="n">
        <v>1305</v>
      </c>
      <c r="F443" s="57" t="n">
        <v>45515</v>
      </c>
      <c r="G443" s="58" t="s">
        <v>4024</v>
      </c>
      <c r="H443" s="61" t="n">
        <v>37196</v>
      </c>
      <c r="I443" s="5" t="n">
        <f aca="false">VLOOKUP(A443,'US GAS Rankings'!$C$6:$H$232,6,FALSE())</f>
        <v>70</v>
      </c>
      <c r="K443" s="5" t="str">
        <f aca="false">A443&amp;B443</f>
        <v>Coral Energy Resources, L.P.96071155</v>
      </c>
      <c r="L443" s="5" t="str">
        <f aca="false">D443</f>
        <v>Enron North America Corp.</v>
      </c>
    </row>
    <row r="444" customFormat="false" ht="12.75" hidden="false" customHeight="false" outlineLevel="0" collapsed="false">
      <c r="A444" s="56" t="s">
        <v>147</v>
      </c>
      <c r="B444" s="57" t="n">
        <v>96080608</v>
      </c>
      <c r="C444" s="56" t="s">
        <v>38</v>
      </c>
      <c r="D444" s="56" t="s">
        <v>1572</v>
      </c>
      <c r="E444" s="57" t="n">
        <v>1305</v>
      </c>
      <c r="F444" s="57" t="n">
        <v>45515</v>
      </c>
      <c r="G444" s="58" t="s">
        <v>4024</v>
      </c>
      <c r="H444" s="61" t="n">
        <v>37196</v>
      </c>
      <c r="I444" s="5" t="n">
        <f aca="false">VLOOKUP(A444,'US GAS Rankings'!$C$6:$H$232,6,FALSE())</f>
        <v>70</v>
      </c>
      <c r="K444" s="5" t="str">
        <f aca="false">A444&amp;B444</f>
        <v>Coral Energy Resources, L.P.96080608</v>
      </c>
      <c r="L444" s="5" t="str">
        <f aca="false">D444</f>
        <v>Enron North America Corp.</v>
      </c>
    </row>
    <row r="445" customFormat="false" ht="12.75" hidden="false" customHeight="false" outlineLevel="0" collapsed="false">
      <c r="A445" s="56" t="s">
        <v>212</v>
      </c>
      <c r="B445" s="57" t="n">
        <v>96005429</v>
      </c>
      <c r="C445" s="56" t="s">
        <v>35</v>
      </c>
      <c r="D445" s="56" t="s">
        <v>1572</v>
      </c>
      <c r="E445" s="57" t="n">
        <v>1305</v>
      </c>
      <c r="F445" s="57" t="n">
        <v>45829</v>
      </c>
      <c r="G445" s="58" t="s">
        <v>4024</v>
      </c>
      <c r="H445" s="61" t="n">
        <v>35431</v>
      </c>
      <c r="I445" s="5" t="n">
        <f aca="false">VLOOKUP(A445,'US GAS Rankings'!$C$6:$H$232,6,FALSE())</f>
        <v>122</v>
      </c>
      <c r="K445" s="5" t="str">
        <f aca="false">A445&amp;B445</f>
        <v>TransCanada Gas Services Inc.96005429</v>
      </c>
      <c r="L445" s="5" t="str">
        <f aca="false">D445</f>
        <v>Enron North America Corp.</v>
      </c>
    </row>
    <row r="446" customFormat="false" ht="12.75" hidden="false" customHeight="false" outlineLevel="0" collapsed="false">
      <c r="A446" s="56" t="s">
        <v>212</v>
      </c>
      <c r="B446" s="57" t="n">
        <v>96029053</v>
      </c>
      <c r="C446" s="56" t="s">
        <v>34</v>
      </c>
      <c r="D446" s="56" t="s">
        <v>1572</v>
      </c>
      <c r="E446" s="57" t="n">
        <v>1305</v>
      </c>
      <c r="F446" s="57" t="n">
        <v>45829</v>
      </c>
      <c r="G446" s="58" t="s">
        <v>4023</v>
      </c>
      <c r="H446" s="61" t="n">
        <v>35886</v>
      </c>
      <c r="I446" s="5" t="n">
        <f aca="false">VLOOKUP(A446,'US GAS Rankings'!$C$6:$H$232,6,FALSE())</f>
        <v>122</v>
      </c>
      <c r="K446" s="5" t="str">
        <f aca="false">A446&amp;B446</f>
        <v>TransCanada Gas Services Inc.96029053</v>
      </c>
      <c r="L446" s="5" t="str">
        <f aca="false">D446</f>
        <v>Enron North America Corp.</v>
      </c>
    </row>
    <row r="447" customFormat="false" ht="12.75" hidden="false" customHeight="false" outlineLevel="0" collapsed="false">
      <c r="A447" s="56" t="s">
        <v>212</v>
      </c>
      <c r="B447" s="57" t="n">
        <v>96044788</v>
      </c>
      <c r="C447" s="56" t="s">
        <v>38</v>
      </c>
      <c r="D447" s="56" t="s">
        <v>1572</v>
      </c>
      <c r="E447" s="57" t="n">
        <v>1305</v>
      </c>
      <c r="F447" s="57" t="n">
        <v>45829</v>
      </c>
      <c r="G447" s="58" t="s">
        <v>4024</v>
      </c>
      <c r="H447" s="61" t="n">
        <v>36831</v>
      </c>
      <c r="I447" s="5" t="n">
        <f aca="false">VLOOKUP(A447,'US GAS Rankings'!$C$6:$H$232,6,FALSE())</f>
        <v>122</v>
      </c>
      <c r="K447" s="5" t="str">
        <f aca="false">A447&amp;B447</f>
        <v>TransCanada Gas Services Inc.96044788</v>
      </c>
      <c r="L447" s="5" t="str">
        <f aca="false">D447</f>
        <v>Enron North America Corp.</v>
      </c>
    </row>
    <row r="448" customFormat="false" ht="12.75" hidden="false" customHeight="false" outlineLevel="0" collapsed="false">
      <c r="A448" s="56" t="s">
        <v>212</v>
      </c>
      <c r="B448" s="57" t="n">
        <v>96057545</v>
      </c>
      <c r="C448" s="56" t="s">
        <v>32</v>
      </c>
      <c r="D448" s="56" t="s">
        <v>1572</v>
      </c>
      <c r="E448" s="57" t="n">
        <v>1305</v>
      </c>
      <c r="F448" s="57" t="n">
        <v>45829</v>
      </c>
      <c r="G448" s="58" t="s">
        <v>4024</v>
      </c>
      <c r="H448" s="61" t="n">
        <v>37196</v>
      </c>
      <c r="I448" s="5" t="n">
        <f aca="false">VLOOKUP(A448,'US GAS Rankings'!$C$6:$H$232,6,FALSE())</f>
        <v>122</v>
      </c>
      <c r="K448" s="5" t="str">
        <f aca="false">A448&amp;B448</f>
        <v>TransCanada Gas Services Inc.96057545</v>
      </c>
      <c r="L448" s="5" t="str">
        <f aca="false">D448</f>
        <v>Enron North America Corp.</v>
      </c>
    </row>
    <row r="449" customFormat="false" ht="12.75" hidden="false" customHeight="false" outlineLevel="0" collapsed="false">
      <c r="A449" s="56" t="s">
        <v>212</v>
      </c>
      <c r="B449" s="57" t="n">
        <v>96085090</v>
      </c>
      <c r="C449" s="56" t="s">
        <v>32</v>
      </c>
      <c r="D449" s="56" t="s">
        <v>1572</v>
      </c>
      <c r="E449" s="57" t="n">
        <v>1305</v>
      </c>
      <c r="F449" s="57" t="n">
        <v>45829</v>
      </c>
      <c r="G449" s="58" t="s">
        <v>4024</v>
      </c>
      <c r="H449" s="61" t="n">
        <v>37196</v>
      </c>
      <c r="I449" s="5" t="n">
        <f aca="false">VLOOKUP(A449,'US GAS Rankings'!$C$6:$H$232,6,FALSE())</f>
        <v>122</v>
      </c>
      <c r="K449" s="5" t="str">
        <f aca="false">A449&amp;B449</f>
        <v>TransCanada Gas Services Inc.96085090</v>
      </c>
      <c r="L449" s="5" t="str">
        <f aca="false">D449</f>
        <v>Enron North America Corp.</v>
      </c>
    </row>
    <row r="450" customFormat="false" ht="12.75" hidden="false" customHeight="false" outlineLevel="0" collapsed="false">
      <c r="A450" s="56" t="s">
        <v>132</v>
      </c>
      <c r="B450" s="57" t="n">
        <v>96001397</v>
      </c>
      <c r="C450" s="56" t="s">
        <v>56</v>
      </c>
      <c r="D450" s="56" t="s">
        <v>1572</v>
      </c>
      <c r="E450" s="57" t="n">
        <v>1305</v>
      </c>
      <c r="F450" s="57" t="n">
        <v>46388</v>
      </c>
      <c r="G450" s="58" t="s">
        <v>4023</v>
      </c>
      <c r="H450" s="61" t="n">
        <v>35034</v>
      </c>
      <c r="I450" s="5" t="n">
        <f aca="false">VLOOKUP(A450,'US GAS Rankings'!$C$6:$H$232,6,FALSE())</f>
        <v>59</v>
      </c>
      <c r="K450" s="5" t="str">
        <f aca="false">A450&amp;B450</f>
        <v>WPS Energy Services, Inc.96001397</v>
      </c>
      <c r="L450" s="5" t="str">
        <f aca="false">D450</f>
        <v>Enron North America Corp.</v>
      </c>
    </row>
    <row r="451" customFormat="false" ht="12.75" hidden="false" customHeight="false" outlineLevel="0" collapsed="false">
      <c r="A451" s="56" t="s">
        <v>132</v>
      </c>
      <c r="B451" s="57" t="n">
        <v>96009757</v>
      </c>
      <c r="C451" s="56" t="s">
        <v>78</v>
      </c>
      <c r="D451" s="56" t="s">
        <v>1572</v>
      </c>
      <c r="E451" s="57" t="n">
        <v>1305</v>
      </c>
      <c r="F451" s="57" t="n">
        <v>46388</v>
      </c>
      <c r="G451" s="58" t="s">
        <v>4027</v>
      </c>
      <c r="H451" s="61" t="n">
        <v>35633</v>
      </c>
      <c r="I451" s="5" t="n">
        <f aca="false">VLOOKUP(A451,'US GAS Rankings'!$C$6:$H$232,6,FALSE())</f>
        <v>59</v>
      </c>
      <c r="K451" s="5" t="str">
        <f aca="false">A451&amp;B451</f>
        <v>WPS Energy Services, Inc.96009757</v>
      </c>
      <c r="L451" s="5" t="str">
        <f aca="false">D451</f>
        <v>Enron North America Corp.</v>
      </c>
    </row>
    <row r="452" customFormat="false" ht="12.75" hidden="false" customHeight="false" outlineLevel="0" collapsed="false">
      <c r="A452" s="56" t="s">
        <v>132</v>
      </c>
      <c r="B452" s="57" t="n">
        <v>96018762</v>
      </c>
      <c r="C452" s="56" t="s">
        <v>36</v>
      </c>
      <c r="D452" s="56" t="s">
        <v>1572</v>
      </c>
      <c r="E452" s="57" t="n">
        <v>1305</v>
      </c>
      <c r="F452" s="57" t="n">
        <v>46388</v>
      </c>
      <c r="G452" s="58" t="s">
        <v>4023</v>
      </c>
      <c r="H452" s="61" t="n">
        <v>35827</v>
      </c>
      <c r="I452" s="5" t="n">
        <f aca="false">VLOOKUP(A452,'US GAS Rankings'!$C$6:$H$232,6,FALSE())</f>
        <v>59</v>
      </c>
      <c r="K452" s="5" t="str">
        <f aca="false">A452&amp;B452</f>
        <v>WPS Energy Services, Inc.96018762</v>
      </c>
      <c r="L452" s="5" t="str">
        <f aca="false">D452</f>
        <v>Enron North America Corp.</v>
      </c>
    </row>
    <row r="453" customFormat="false" ht="12.75" hidden="false" customHeight="false" outlineLevel="0" collapsed="false">
      <c r="A453" s="56" t="s">
        <v>132</v>
      </c>
      <c r="B453" s="57" t="n">
        <v>96048128</v>
      </c>
      <c r="C453" s="56" t="s">
        <v>32</v>
      </c>
      <c r="D453" s="56" t="s">
        <v>1572</v>
      </c>
      <c r="E453" s="57" t="n">
        <v>1305</v>
      </c>
      <c r="F453" s="57" t="n">
        <v>46388</v>
      </c>
      <c r="G453" s="58" t="s">
        <v>4024</v>
      </c>
      <c r="H453" s="61" t="n">
        <v>36800</v>
      </c>
      <c r="I453" s="5" t="n">
        <f aca="false">VLOOKUP(A453,'US GAS Rankings'!$C$6:$H$232,6,FALSE())</f>
        <v>59</v>
      </c>
      <c r="K453" s="5" t="str">
        <f aca="false">A453&amp;B453</f>
        <v>WPS Energy Services, Inc.96048128</v>
      </c>
      <c r="L453" s="5" t="str">
        <f aca="false">D453</f>
        <v>Enron North America Corp.</v>
      </c>
    </row>
    <row r="454" customFormat="false" ht="12.75" hidden="false" customHeight="false" outlineLevel="0" collapsed="false">
      <c r="A454" s="56" t="s">
        <v>132</v>
      </c>
      <c r="B454" s="57" t="n">
        <v>96048134</v>
      </c>
      <c r="C454" s="56" t="s">
        <v>33</v>
      </c>
      <c r="D454" s="56" t="s">
        <v>1572</v>
      </c>
      <c r="E454" s="57" t="n">
        <v>1305</v>
      </c>
      <c r="F454" s="57" t="n">
        <v>46388</v>
      </c>
      <c r="G454" s="58" t="s">
        <v>4024</v>
      </c>
      <c r="H454" s="61" t="n">
        <v>36800</v>
      </c>
      <c r="I454" s="5" t="n">
        <f aca="false">VLOOKUP(A454,'US GAS Rankings'!$C$6:$H$232,6,FALSE())</f>
        <v>59</v>
      </c>
      <c r="K454" s="5" t="str">
        <f aca="false">A454&amp;B454</f>
        <v>WPS Energy Services, Inc.96048134</v>
      </c>
      <c r="L454" s="5" t="str">
        <f aca="false">D454</f>
        <v>Enron North America Corp.</v>
      </c>
    </row>
    <row r="455" customFormat="false" ht="12.75" hidden="false" customHeight="false" outlineLevel="0" collapsed="false">
      <c r="A455" s="56" t="s">
        <v>132</v>
      </c>
      <c r="B455" s="57" t="n">
        <v>96048682</v>
      </c>
      <c r="C455" s="56" t="s">
        <v>32</v>
      </c>
      <c r="D455" s="56" t="s">
        <v>1572</v>
      </c>
      <c r="E455" s="57" t="n">
        <v>1305</v>
      </c>
      <c r="F455" s="57" t="n">
        <v>46388</v>
      </c>
      <c r="G455" s="58" t="s">
        <v>4024</v>
      </c>
      <c r="H455" s="61" t="n">
        <v>36800</v>
      </c>
      <c r="I455" s="5" t="n">
        <f aca="false">VLOOKUP(A455,'US GAS Rankings'!$C$6:$H$232,6,FALSE())</f>
        <v>59</v>
      </c>
      <c r="K455" s="5" t="str">
        <f aca="false">A455&amp;B455</f>
        <v>WPS Energy Services, Inc.96048682</v>
      </c>
      <c r="L455" s="5" t="str">
        <f aca="false">D455</f>
        <v>Enron North America Corp.</v>
      </c>
    </row>
    <row r="456" customFormat="false" ht="12.75" hidden="false" customHeight="false" outlineLevel="0" collapsed="false">
      <c r="A456" s="56" t="s">
        <v>132</v>
      </c>
      <c r="B456" s="57" t="n">
        <v>96051940</v>
      </c>
      <c r="C456" s="56" t="s">
        <v>38</v>
      </c>
      <c r="D456" s="56" t="s">
        <v>1572</v>
      </c>
      <c r="E456" s="57" t="n">
        <v>1305</v>
      </c>
      <c r="F456" s="57" t="n">
        <v>46388</v>
      </c>
      <c r="G456" s="58" t="s">
        <v>4024</v>
      </c>
      <c r="H456" s="61" t="n">
        <v>36892</v>
      </c>
      <c r="I456" s="5" t="n">
        <f aca="false">VLOOKUP(A456,'US GAS Rankings'!$C$6:$H$232,6,FALSE())</f>
        <v>59</v>
      </c>
      <c r="K456" s="5" t="str">
        <f aca="false">A456&amp;B456</f>
        <v>WPS Energy Services, Inc.96051940</v>
      </c>
      <c r="L456" s="5" t="str">
        <f aca="false">D456</f>
        <v>Enron North America Corp.</v>
      </c>
    </row>
    <row r="457" customFormat="false" ht="12.75" hidden="false" customHeight="false" outlineLevel="0" collapsed="false">
      <c r="A457" s="56" t="s">
        <v>132</v>
      </c>
      <c r="B457" s="57" t="n">
        <v>96055468</v>
      </c>
      <c r="C457" s="56" t="s">
        <v>32</v>
      </c>
      <c r="D457" s="56" t="s">
        <v>1572</v>
      </c>
      <c r="E457" s="57" t="n">
        <v>1305</v>
      </c>
      <c r="F457" s="57" t="n">
        <v>46388</v>
      </c>
      <c r="G457" s="58" t="s">
        <v>4024</v>
      </c>
      <c r="H457" s="61" t="n">
        <v>37196</v>
      </c>
      <c r="I457" s="5" t="n">
        <f aca="false">VLOOKUP(A457,'US GAS Rankings'!$C$6:$H$232,6,FALSE())</f>
        <v>59</v>
      </c>
      <c r="K457" s="5" t="str">
        <f aca="false">A457&amp;B457</f>
        <v>WPS Energy Services, Inc.96055468</v>
      </c>
      <c r="L457" s="5" t="str">
        <f aca="false">D457</f>
        <v>Enron North America Corp.</v>
      </c>
    </row>
    <row r="458" customFormat="false" ht="12.75" hidden="false" customHeight="false" outlineLevel="0" collapsed="false">
      <c r="A458" s="56" t="s">
        <v>132</v>
      </c>
      <c r="B458" s="57" t="n">
        <v>96057945</v>
      </c>
      <c r="C458" s="56" t="s">
        <v>33</v>
      </c>
      <c r="D458" s="56" t="s">
        <v>1572</v>
      </c>
      <c r="E458" s="57" t="n">
        <v>1305</v>
      </c>
      <c r="F458" s="57" t="n">
        <v>46388</v>
      </c>
      <c r="G458" s="58" t="s">
        <v>4024</v>
      </c>
      <c r="H458" s="61" t="n">
        <v>37196</v>
      </c>
      <c r="I458" s="5" t="n">
        <f aca="false">VLOOKUP(A458,'US GAS Rankings'!$C$6:$H$232,6,FALSE())</f>
        <v>59</v>
      </c>
      <c r="K458" s="5" t="str">
        <f aca="false">A458&amp;B458</f>
        <v>WPS Energy Services, Inc.96057945</v>
      </c>
      <c r="L458" s="5" t="str">
        <f aca="false">D458</f>
        <v>Enron North America Corp.</v>
      </c>
    </row>
    <row r="459" customFormat="false" ht="12.75" hidden="false" customHeight="false" outlineLevel="0" collapsed="false">
      <c r="A459" s="56" t="s">
        <v>132</v>
      </c>
      <c r="B459" s="57" t="n">
        <v>96059721</v>
      </c>
      <c r="C459" s="56" t="s">
        <v>33</v>
      </c>
      <c r="D459" s="56" t="s">
        <v>1572</v>
      </c>
      <c r="E459" s="57" t="n">
        <v>1305</v>
      </c>
      <c r="F459" s="57" t="n">
        <v>46388</v>
      </c>
      <c r="G459" s="58" t="s">
        <v>4024</v>
      </c>
      <c r="H459" s="61" t="n">
        <v>37196</v>
      </c>
      <c r="I459" s="5" t="n">
        <f aca="false">VLOOKUP(A459,'US GAS Rankings'!$C$6:$H$232,6,FALSE())</f>
        <v>59</v>
      </c>
      <c r="K459" s="5" t="str">
        <f aca="false">A459&amp;B459</f>
        <v>WPS Energy Services, Inc.96059721</v>
      </c>
      <c r="L459" s="5" t="str">
        <f aca="false">D459</f>
        <v>Enron North America Corp.</v>
      </c>
    </row>
    <row r="460" customFormat="false" ht="12.75" hidden="false" customHeight="false" outlineLevel="0" collapsed="false">
      <c r="A460" s="56" t="s">
        <v>132</v>
      </c>
      <c r="B460" s="57" t="n">
        <v>96060305</v>
      </c>
      <c r="C460" s="56" t="s">
        <v>33</v>
      </c>
      <c r="D460" s="56" t="s">
        <v>1572</v>
      </c>
      <c r="E460" s="57" t="n">
        <v>1305</v>
      </c>
      <c r="F460" s="57" t="n">
        <v>46388</v>
      </c>
      <c r="G460" s="58" t="s">
        <v>4024</v>
      </c>
      <c r="H460" s="61" t="n">
        <v>37196</v>
      </c>
      <c r="I460" s="5" t="n">
        <f aca="false">VLOOKUP(A460,'US GAS Rankings'!$C$6:$H$232,6,FALSE())</f>
        <v>59</v>
      </c>
      <c r="K460" s="5" t="str">
        <f aca="false">A460&amp;B460</f>
        <v>WPS Energy Services, Inc.96060305</v>
      </c>
      <c r="L460" s="5" t="str">
        <f aca="false">D460</f>
        <v>Enron North America Corp.</v>
      </c>
    </row>
    <row r="461" customFormat="false" ht="12.75" hidden="false" customHeight="false" outlineLevel="0" collapsed="false">
      <c r="A461" s="56" t="s">
        <v>132</v>
      </c>
      <c r="B461" s="57" t="n">
        <v>96060528</v>
      </c>
      <c r="C461" s="56" t="s">
        <v>33</v>
      </c>
      <c r="D461" s="56" t="s">
        <v>1572</v>
      </c>
      <c r="E461" s="57" t="n">
        <v>1305</v>
      </c>
      <c r="F461" s="57" t="n">
        <v>46388</v>
      </c>
      <c r="G461" s="58" t="s">
        <v>4024</v>
      </c>
      <c r="H461" s="61" t="n">
        <v>37043</v>
      </c>
      <c r="I461" s="5" t="n">
        <f aca="false">VLOOKUP(A461,'US GAS Rankings'!$C$6:$H$232,6,FALSE())</f>
        <v>59</v>
      </c>
      <c r="K461" s="5" t="str">
        <f aca="false">A461&amp;B461</f>
        <v>WPS Energy Services, Inc.96060528</v>
      </c>
      <c r="L461" s="5" t="str">
        <f aca="false">D461</f>
        <v>Enron North America Corp.</v>
      </c>
    </row>
    <row r="462" customFormat="false" ht="12.75" hidden="false" customHeight="false" outlineLevel="0" collapsed="false">
      <c r="A462" s="56" t="s">
        <v>132</v>
      </c>
      <c r="B462" s="57" t="n">
        <v>96060529</v>
      </c>
      <c r="C462" s="56" t="s">
        <v>33</v>
      </c>
      <c r="D462" s="56" t="s">
        <v>1572</v>
      </c>
      <c r="E462" s="57" t="n">
        <v>1305</v>
      </c>
      <c r="F462" s="57" t="n">
        <v>46388</v>
      </c>
      <c r="G462" s="58" t="s">
        <v>4024</v>
      </c>
      <c r="H462" s="61" t="n">
        <v>37196</v>
      </c>
      <c r="I462" s="5" t="n">
        <f aca="false">VLOOKUP(A462,'US GAS Rankings'!$C$6:$H$232,6,FALSE())</f>
        <v>59</v>
      </c>
      <c r="K462" s="5" t="str">
        <f aca="false">A462&amp;B462</f>
        <v>WPS Energy Services, Inc.96060529</v>
      </c>
      <c r="L462" s="5" t="str">
        <f aca="false">D462</f>
        <v>Enron North America Corp.</v>
      </c>
    </row>
    <row r="463" customFormat="false" ht="12.75" hidden="false" customHeight="false" outlineLevel="0" collapsed="false">
      <c r="A463" s="56" t="s">
        <v>132</v>
      </c>
      <c r="B463" s="57" t="n">
        <v>96061936</v>
      </c>
      <c r="C463" s="56" t="s">
        <v>33</v>
      </c>
      <c r="D463" s="56" t="s">
        <v>1572</v>
      </c>
      <c r="E463" s="57" t="n">
        <v>1305</v>
      </c>
      <c r="F463" s="57" t="n">
        <v>46388</v>
      </c>
      <c r="G463" s="58" t="s">
        <v>4024</v>
      </c>
      <c r="H463" s="61" t="n">
        <v>37347</v>
      </c>
      <c r="I463" s="5" t="n">
        <f aca="false">VLOOKUP(A463,'US GAS Rankings'!$C$6:$H$232,6,FALSE())</f>
        <v>59</v>
      </c>
      <c r="K463" s="5" t="str">
        <f aca="false">A463&amp;B463</f>
        <v>WPS Energy Services, Inc.96061936</v>
      </c>
      <c r="L463" s="5" t="str">
        <f aca="false">D463</f>
        <v>Enron North America Corp.</v>
      </c>
    </row>
    <row r="464" customFormat="false" ht="12.75" hidden="false" customHeight="false" outlineLevel="0" collapsed="false">
      <c r="A464" s="56" t="s">
        <v>132</v>
      </c>
      <c r="B464" s="57" t="n">
        <v>96063549</v>
      </c>
      <c r="C464" s="56" t="s">
        <v>33</v>
      </c>
      <c r="D464" s="56" t="s">
        <v>1572</v>
      </c>
      <c r="E464" s="57" t="n">
        <v>1305</v>
      </c>
      <c r="F464" s="57" t="n">
        <v>46388</v>
      </c>
      <c r="G464" s="58" t="s">
        <v>4024</v>
      </c>
      <c r="H464" s="61" t="n">
        <v>37561</v>
      </c>
      <c r="I464" s="5" t="n">
        <f aca="false">VLOOKUP(A464,'US GAS Rankings'!$C$6:$H$232,6,FALSE())</f>
        <v>59</v>
      </c>
      <c r="K464" s="5" t="str">
        <f aca="false">A464&amp;B464</f>
        <v>WPS Energy Services, Inc.96063549</v>
      </c>
      <c r="L464" s="5" t="str">
        <f aca="false">D464</f>
        <v>Enron North America Corp.</v>
      </c>
    </row>
    <row r="465" customFormat="false" ht="12.75" hidden="false" customHeight="false" outlineLevel="0" collapsed="false">
      <c r="A465" s="56" t="s">
        <v>132</v>
      </c>
      <c r="B465" s="57" t="n">
        <v>96063550</v>
      </c>
      <c r="C465" s="56" t="s">
        <v>33</v>
      </c>
      <c r="D465" s="56" t="s">
        <v>1572</v>
      </c>
      <c r="E465" s="57" t="n">
        <v>1305</v>
      </c>
      <c r="F465" s="57" t="n">
        <v>46388</v>
      </c>
      <c r="G465" s="58" t="s">
        <v>4024</v>
      </c>
      <c r="H465" s="61" t="n">
        <v>37561</v>
      </c>
      <c r="I465" s="5" t="n">
        <f aca="false">VLOOKUP(A465,'US GAS Rankings'!$C$6:$H$232,6,FALSE())</f>
        <v>59</v>
      </c>
      <c r="K465" s="5" t="str">
        <f aca="false">A465&amp;B465</f>
        <v>WPS Energy Services, Inc.96063550</v>
      </c>
      <c r="L465" s="5" t="str">
        <f aca="false">D465</f>
        <v>Enron North America Corp.</v>
      </c>
    </row>
    <row r="466" customFormat="false" ht="12.75" hidden="false" customHeight="false" outlineLevel="0" collapsed="false">
      <c r="A466" s="56" t="s">
        <v>132</v>
      </c>
      <c r="B466" s="57" t="n">
        <v>96063551</v>
      </c>
      <c r="C466" s="56" t="s">
        <v>33</v>
      </c>
      <c r="D466" s="56" t="s">
        <v>1572</v>
      </c>
      <c r="E466" s="57" t="n">
        <v>1305</v>
      </c>
      <c r="F466" s="57" t="n">
        <v>46388</v>
      </c>
      <c r="G466" s="58" t="s">
        <v>4024</v>
      </c>
      <c r="H466" s="61" t="n">
        <v>37712</v>
      </c>
      <c r="I466" s="5" t="n">
        <f aca="false">VLOOKUP(A466,'US GAS Rankings'!$C$6:$H$232,6,FALSE())</f>
        <v>59</v>
      </c>
      <c r="K466" s="5" t="str">
        <f aca="false">A466&amp;B466</f>
        <v>WPS Energy Services, Inc.96063551</v>
      </c>
      <c r="L466" s="5" t="str">
        <f aca="false">D466</f>
        <v>Enron North America Corp.</v>
      </c>
    </row>
    <row r="467" customFormat="false" ht="12.75" hidden="false" customHeight="false" outlineLevel="0" collapsed="false">
      <c r="A467" s="56" t="s">
        <v>132</v>
      </c>
      <c r="B467" s="57" t="n">
        <v>96063906</v>
      </c>
      <c r="C467" s="56" t="s">
        <v>33</v>
      </c>
      <c r="D467" s="56" t="s">
        <v>1572</v>
      </c>
      <c r="E467" s="57" t="n">
        <v>1305</v>
      </c>
      <c r="F467" s="57" t="n">
        <v>46388</v>
      </c>
      <c r="G467" s="58" t="s">
        <v>4024</v>
      </c>
      <c r="H467" s="61" t="n">
        <v>37347</v>
      </c>
      <c r="I467" s="5" t="n">
        <f aca="false">VLOOKUP(A467,'US GAS Rankings'!$C$6:$H$232,6,FALSE())</f>
        <v>59</v>
      </c>
      <c r="K467" s="5" t="str">
        <f aca="false">A467&amp;B467</f>
        <v>WPS Energy Services, Inc.96063906</v>
      </c>
      <c r="L467" s="5" t="str">
        <f aca="false">D467</f>
        <v>Enron North America Corp.</v>
      </c>
    </row>
    <row r="468" customFormat="false" ht="12.75" hidden="false" customHeight="false" outlineLevel="0" collapsed="false">
      <c r="A468" s="56" t="s">
        <v>132</v>
      </c>
      <c r="B468" s="57" t="n">
        <v>96094545</v>
      </c>
      <c r="C468" s="56" t="s">
        <v>32</v>
      </c>
      <c r="D468" s="56" t="s">
        <v>1572</v>
      </c>
      <c r="E468" s="57" t="n">
        <v>1305</v>
      </c>
      <c r="F468" s="57" t="n">
        <v>46388</v>
      </c>
      <c r="G468" s="58" t="s">
        <v>4024</v>
      </c>
      <c r="H468" s="61" t="n">
        <v>37226</v>
      </c>
      <c r="I468" s="5" t="n">
        <f aca="false">VLOOKUP(A468,'US GAS Rankings'!$C$6:$H$232,6,FALSE())</f>
        <v>59</v>
      </c>
      <c r="K468" s="5" t="str">
        <f aca="false">A468&amp;B468</f>
        <v>WPS Energy Services, Inc.96094545</v>
      </c>
      <c r="L468" s="5" t="str">
        <f aca="false">D468</f>
        <v>Enron North America Corp.</v>
      </c>
    </row>
    <row r="469" customFormat="false" ht="12.75" hidden="false" customHeight="false" outlineLevel="0" collapsed="false">
      <c r="A469" s="56" t="s">
        <v>314</v>
      </c>
      <c r="B469" s="57" t="n">
        <v>96004322</v>
      </c>
      <c r="C469" s="56" t="s">
        <v>315</v>
      </c>
      <c r="D469" s="56" t="s">
        <v>1572</v>
      </c>
      <c r="E469" s="57" t="n">
        <v>1305</v>
      </c>
      <c r="F469" s="57" t="n">
        <v>46565</v>
      </c>
      <c r="G469" s="58" t="s">
        <v>4023</v>
      </c>
      <c r="H469" s="61" t="n">
        <v>34569</v>
      </c>
      <c r="I469" s="5" t="n">
        <f aca="false">VLOOKUP(A469,'US GAS Rankings'!$C$6:$H$232,6,FALSE())</f>
        <v>211</v>
      </c>
      <c r="K469" s="5" t="str">
        <f aca="false">A469&amp;B469</f>
        <v>Scana Energy Marketing, Inc.96004322</v>
      </c>
      <c r="L469" s="5" t="str">
        <f aca="false">D469</f>
        <v>Enron North America Corp.</v>
      </c>
    </row>
    <row r="470" customFormat="false" ht="12.75" hidden="false" customHeight="false" outlineLevel="0" collapsed="false">
      <c r="A470" s="56" t="s">
        <v>314</v>
      </c>
      <c r="B470" s="57" t="n">
        <v>96019019</v>
      </c>
      <c r="C470" s="56" t="s">
        <v>36</v>
      </c>
      <c r="D470" s="56" t="s">
        <v>1572</v>
      </c>
      <c r="E470" s="57" t="n">
        <v>1305</v>
      </c>
      <c r="F470" s="57" t="n">
        <v>46565</v>
      </c>
      <c r="G470" s="58" t="s">
        <v>4033</v>
      </c>
      <c r="H470" s="61" t="n">
        <v>36161</v>
      </c>
      <c r="I470" s="5" t="n">
        <f aca="false">VLOOKUP(A470,'US GAS Rankings'!$C$6:$H$232,6,FALSE())</f>
        <v>211</v>
      </c>
      <c r="K470" s="5" t="str">
        <f aca="false">A470&amp;B470</f>
        <v>Scana Energy Marketing, Inc.96019019</v>
      </c>
      <c r="L470" s="5" t="str">
        <f aca="false">D470</f>
        <v>Enron North America Corp.</v>
      </c>
    </row>
    <row r="471" customFormat="false" ht="12.75" hidden="false" customHeight="false" outlineLevel="0" collapsed="false">
      <c r="A471" s="56" t="s">
        <v>314</v>
      </c>
      <c r="B471" s="57" t="n">
        <v>96029014</v>
      </c>
      <c r="C471" s="56" t="s">
        <v>34</v>
      </c>
      <c r="D471" s="56" t="s">
        <v>1572</v>
      </c>
      <c r="E471" s="57" t="n">
        <v>1305</v>
      </c>
      <c r="F471" s="57" t="n">
        <v>46565</v>
      </c>
      <c r="G471" s="58" t="s">
        <v>4023</v>
      </c>
      <c r="H471" s="61" t="n">
        <v>35796</v>
      </c>
      <c r="I471" s="5" t="n">
        <f aca="false">VLOOKUP(A471,'US GAS Rankings'!$C$6:$H$232,6,FALSE())</f>
        <v>211</v>
      </c>
      <c r="K471" s="5" t="str">
        <f aca="false">A471&amp;B471</f>
        <v>Scana Energy Marketing, Inc.96029014</v>
      </c>
      <c r="L471" s="5" t="str">
        <f aca="false">D471</f>
        <v>Enron North America Corp.</v>
      </c>
    </row>
    <row r="472" customFormat="false" ht="12.75" hidden="false" customHeight="false" outlineLevel="0" collapsed="false">
      <c r="A472" s="56" t="s">
        <v>314</v>
      </c>
      <c r="B472" s="57" t="n">
        <v>96029507</v>
      </c>
      <c r="C472" s="56" t="s">
        <v>54</v>
      </c>
      <c r="D472" s="56" t="s">
        <v>1572</v>
      </c>
      <c r="E472" s="57" t="n">
        <v>1305</v>
      </c>
      <c r="F472" s="57" t="n">
        <v>46565</v>
      </c>
      <c r="G472" s="58" t="s">
        <v>4023</v>
      </c>
      <c r="H472" s="61" t="n">
        <v>35186</v>
      </c>
      <c r="I472" s="5" t="n">
        <f aca="false">VLOOKUP(A472,'US GAS Rankings'!$C$6:$H$232,6,FALSE())</f>
        <v>211</v>
      </c>
      <c r="K472" s="5" t="str">
        <f aca="false">A472&amp;B472</f>
        <v>Scana Energy Marketing, Inc.96029507</v>
      </c>
      <c r="L472" s="5" t="str">
        <f aca="false">D472</f>
        <v>Enron North America Corp.</v>
      </c>
    </row>
    <row r="473" customFormat="false" ht="12.75" hidden="false" customHeight="false" outlineLevel="0" collapsed="false">
      <c r="A473" s="56" t="s">
        <v>314</v>
      </c>
      <c r="B473" s="57" t="n">
        <v>96044428</v>
      </c>
      <c r="C473" s="56" t="s">
        <v>38</v>
      </c>
      <c r="D473" s="56" t="s">
        <v>1572</v>
      </c>
      <c r="E473" s="57" t="n">
        <v>1305</v>
      </c>
      <c r="F473" s="57" t="n">
        <v>46565</v>
      </c>
      <c r="G473" s="58" t="s">
        <v>4024</v>
      </c>
      <c r="H473" s="61" t="n">
        <v>36831</v>
      </c>
      <c r="I473" s="5" t="n">
        <f aca="false">VLOOKUP(A473,'US GAS Rankings'!$C$6:$H$232,6,FALSE())</f>
        <v>211</v>
      </c>
      <c r="K473" s="5" t="str">
        <f aca="false">A473&amp;B473</f>
        <v>Scana Energy Marketing, Inc.96044428</v>
      </c>
      <c r="L473" s="5" t="str">
        <f aca="false">D473</f>
        <v>Enron North America Corp.</v>
      </c>
    </row>
    <row r="474" customFormat="false" ht="12.75" hidden="false" customHeight="false" outlineLevel="0" collapsed="false">
      <c r="A474" s="56" t="s">
        <v>134</v>
      </c>
      <c r="B474" s="57" t="n">
        <v>96003556</v>
      </c>
      <c r="C474" s="56" t="s">
        <v>29</v>
      </c>
      <c r="D474" s="56" t="s">
        <v>1572</v>
      </c>
      <c r="E474" s="57" t="n">
        <v>1305</v>
      </c>
      <c r="F474" s="57" t="n">
        <v>46709</v>
      </c>
      <c r="G474" s="58" t="s">
        <v>4024</v>
      </c>
      <c r="H474" s="61" t="n">
        <v>35217</v>
      </c>
      <c r="I474" s="5" t="n">
        <f aca="false">VLOOKUP(A474,'US GAS Rankings'!$C$6:$H$232,6,FALSE())</f>
        <v>61</v>
      </c>
      <c r="K474" s="5" t="str">
        <f aca="false">A474&amp;B474</f>
        <v>Phibro Inc.96003556</v>
      </c>
      <c r="L474" s="5" t="str">
        <f aca="false">D474</f>
        <v>Enron North America Corp.</v>
      </c>
    </row>
    <row r="475" customFormat="false" ht="12.75" hidden="false" customHeight="false" outlineLevel="0" collapsed="false">
      <c r="A475" s="56" t="s">
        <v>134</v>
      </c>
      <c r="B475" s="57" t="n">
        <v>96003804</v>
      </c>
      <c r="C475" s="56" t="s">
        <v>47</v>
      </c>
      <c r="D475" s="56" t="s">
        <v>1572</v>
      </c>
      <c r="E475" s="57" t="n">
        <v>1305</v>
      </c>
      <c r="F475" s="57" t="n">
        <v>46709</v>
      </c>
      <c r="G475" s="58" t="s">
        <v>4023</v>
      </c>
      <c r="H475" s="61" t="n">
        <v>34151</v>
      </c>
      <c r="I475" s="5" t="n">
        <f aca="false">VLOOKUP(A475,'US GAS Rankings'!$C$6:$H$232,6,FALSE())</f>
        <v>61</v>
      </c>
      <c r="K475" s="5" t="str">
        <f aca="false">A475&amp;B475</f>
        <v>Phibro Inc.96003804</v>
      </c>
      <c r="L475" s="5" t="str">
        <f aca="false">D475</f>
        <v>Enron North America Corp.</v>
      </c>
    </row>
    <row r="476" customFormat="false" ht="12.75" hidden="false" customHeight="false" outlineLevel="0" collapsed="false">
      <c r="A476" s="56" t="s">
        <v>134</v>
      </c>
      <c r="B476" s="57" t="n">
        <v>96004143</v>
      </c>
      <c r="C476" s="56" t="s">
        <v>28</v>
      </c>
      <c r="D476" s="56" t="s">
        <v>1572</v>
      </c>
      <c r="E476" s="57" t="n">
        <v>1305</v>
      </c>
      <c r="F476" s="57" t="n">
        <v>46709</v>
      </c>
      <c r="G476" s="58" t="s">
        <v>4024</v>
      </c>
      <c r="H476" s="61" t="n">
        <v>35217</v>
      </c>
      <c r="I476" s="5" t="n">
        <f aca="false">VLOOKUP(A476,'US GAS Rankings'!$C$6:$H$232,6,FALSE())</f>
        <v>61</v>
      </c>
      <c r="K476" s="5" t="str">
        <f aca="false">A476&amp;B476</f>
        <v>Phibro Inc.96004143</v>
      </c>
      <c r="L476" s="5" t="str">
        <f aca="false">D476</f>
        <v>Enron North America Corp.</v>
      </c>
    </row>
    <row r="477" customFormat="false" ht="12.75" hidden="false" customHeight="false" outlineLevel="0" collapsed="false">
      <c r="A477" s="56" t="s">
        <v>134</v>
      </c>
      <c r="B477" s="57" t="n">
        <v>96005429</v>
      </c>
      <c r="C477" s="56" t="s">
        <v>35</v>
      </c>
      <c r="D477" s="56" t="s">
        <v>1572</v>
      </c>
      <c r="E477" s="57" t="n">
        <v>1305</v>
      </c>
      <c r="F477" s="57" t="n">
        <v>46709</v>
      </c>
      <c r="G477" s="58" t="s">
        <v>4024</v>
      </c>
      <c r="H477" s="61" t="n">
        <v>35431</v>
      </c>
      <c r="I477" s="5" t="n">
        <f aca="false">VLOOKUP(A477,'US GAS Rankings'!$C$6:$H$232,6,FALSE())</f>
        <v>61</v>
      </c>
      <c r="K477" s="5" t="str">
        <f aca="false">A477&amp;B477</f>
        <v>Phibro Inc.96005429</v>
      </c>
      <c r="L477" s="5" t="str">
        <f aca="false">D477</f>
        <v>Enron North America Corp.</v>
      </c>
    </row>
    <row r="478" customFormat="false" ht="12.75" hidden="false" customHeight="false" outlineLevel="0" collapsed="false">
      <c r="A478" s="56" t="s">
        <v>134</v>
      </c>
      <c r="B478" s="57" t="n">
        <v>96007585</v>
      </c>
      <c r="C478" s="56" t="s">
        <v>49</v>
      </c>
      <c r="D478" s="56" t="s">
        <v>1572</v>
      </c>
      <c r="E478" s="57" t="n">
        <v>1305</v>
      </c>
      <c r="F478" s="57" t="n">
        <v>46709</v>
      </c>
      <c r="G478" s="58" t="s">
        <v>4024</v>
      </c>
      <c r="H478" s="61" t="n">
        <v>35431</v>
      </c>
      <c r="I478" s="5" t="n">
        <f aca="false">VLOOKUP(A478,'US GAS Rankings'!$C$6:$H$232,6,FALSE())</f>
        <v>61</v>
      </c>
      <c r="K478" s="5" t="str">
        <f aca="false">A478&amp;B478</f>
        <v>Phibro Inc.96007585</v>
      </c>
      <c r="L478" s="5" t="str">
        <f aca="false">D478</f>
        <v>Enron North America Corp.</v>
      </c>
    </row>
    <row r="479" customFormat="false" ht="12.75" hidden="false" customHeight="false" outlineLevel="0" collapsed="false">
      <c r="A479" s="56" t="s">
        <v>134</v>
      </c>
      <c r="B479" s="57" t="n">
        <v>96019090</v>
      </c>
      <c r="C479" s="56" t="s">
        <v>36</v>
      </c>
      <c r="D479" s="56" t="s">
        <v>1572</v>
      </c>
      <c r="E479" s="57" t="n">
        <v>1305</v>
      </c>
      <c r="F479" s="57" t="n">
        <v>46709</v>
      </c>
      <c r="G479" s="58" t="s">
        <v>4033</v>
      </c>
      <c r="H479" s="61" t="n">
        <v>36161</v>
      </c>
      <c r="I479" s="5" t="n">
        <f aca="false">VLOOKUP(A479,'US GAS Rankings'!$C$6:$H$232,6,FALSE())</f>
        <v>61</v>
      </c>
      <c r="K479" s="5" t="str">
        <f aca="false">A479&amp;B479</f>
        <v>Phibro Inc.96019090</v>
      </c>
      <c r="L479" s="5" t="str">
        <f aca="false">D479</f>
        <v>Enron North America Corp.</v>
      </c>
    </row>
    <row r="480" customFormat="false" ht="12.75" hidden="false" customHeight="false" outlineLevel="0" collapsed="false">
      <c r="A480" s="56" t="s">
        <v>134</v>
      </c>
      <c r="B480" s="57" t="n">
        <v>96028242</v>
      </c>
      <c r="C480" s="56" t="s">
        <v>45</v>
      </c>
      <c r="D480" s="56" t="s">
        <v>1572</v>
      </c>
      <c r="E480" s="57" t="n">
        <v>1305</v>
      </c>
      <c r="F480" s="57" t="n">
        <v>46709</v>
      </c>
      <c r="G480" s="58" t="s">
        <v>4023</v>
      </c>
      <c r="H480" s="61" t="n">
        <v>36494</v>
      </c>
      <c r="I480" s="5" t="n">
        <f aca="false">VLOOKUP(A480,'US GAS Rankings'!$C$6:$H$232,6,FALSE())</f>
        <v>61</v>
      </c>
      <c r="K480" s="5" t="str">
        <f aca="false">A480&amp;B480</f>
        <v>Phibro Inc.96028242</v>
      </c>
      <c r="L480" s="5" t="str">
        <f aca="false">D480</f>
        <v>Enron North America Corp.</v>
      </c>
    </row>
    <row r="481" customFormat="false" ht="12.75" hidden="false" customHeight="false" outlineLevel="0" collapsed="false">
      <c r="A481" s="62" t="s">
        <v>120</v>
      </c>
      <c r="C481" s="62" t="s">
        <v>91</v>
      </c>
      <c r="F481" s="60" t="n">
        <v>48528</v>
      </c>
      <c r="I481" s="5" t="n">
        <f aca="false">VLOOKUP(A481,'US GAS Rankings'!$C$6:$H$232,6,FALSE())</f>
        <v>50</v>
      </c>
      <c r="K481" s="5" t="str">
        <f aca="false">A481&amp;B481</f>
        <v>TransCanada Energy Financial Products Limited</v>
      </c>
      <c r="L481" s="5" t="n">
        <f aca="false">D481</f>
        <v>0</v>
      </c>
    </row>
    <row r="482" customFormat="false" ht="12.75" hidden="false" customHeight="false" outlineLevel="0" collapsed="false">
      <c r="A482" s="56" t="s">
        <v>242</v>
      </c>
      <c r="B482" s="57" t="n">
        <v>96002639</v>
      </c>
      <c r="C482" s="56" t="s">
        <v>28</v>
      </c>
      <c r="D482" s="56" t="s">
        <v>1572</v>
      </c>
      <c r="E482" s="57" t="n">
        <v>1305</v>
      </c>
      <c r="F482" s="57" t="n">
        <v>49006</v>
      </c>
      <c r="G482" s="58" t="s">
        <v>4024</v>
      </c>
      <c r="H482" s="61" t="n">
        <v>34182</v>
      </c>
      <c r="I482" s="5" t="n">
        <f aca="false">VLOOKUP(A482,'US GAS Rankings'!$C$6:$H$232,6,FALSE())</f>
        <v>150</v>
      </c>
      <c r="K482" s="5" t="str">
        <f aca="false">A482&amp;B482</f>
        <v>ProLiance Energy, LLC96002639</v>
      </c>
      <c r="L482" s="5" t="str">
        <f aca="false">D482</f>
        <v>Enron North America Corp.</v>
      </c>
    </row>
    <row r="483" customFormat="false" ht="12.75" hidden="false" customHeight="false" outlineLevel="0" collapsed="false">
      <c r="A483" s="56" t="s">
        <v>242</v>
      </c>
      <c r="B483" s="57" t="n">
        <v>96002986</v>
      </c>
      <c r="C483" s="56" t="s">
        <v>29</v>
      </c>
      <c r="D483" s="56" t="s">
        <v>1572</v>
      </c>
      <c r="E483" s="57" t="n">
        <v>1305</v>
      </c>
      <c r="F483" s="57" t="n">
        <v>49006</v>
      </c>
      <c r="G483" s="58" t="s">
        <v>4024</v>
      </c>
      <c r="H483" s="61" t="n">
        <v>35217</v>
      </c>
      <c r="I483" s="5" t="n">
        <f aca="false">VLOOKUP(A483,'US GAS Rankings'!$C$6:$H$232,6,FALSE())</f>
        <v>150</v>
      </c>
      <c r="K483" s="5" t="str">
        <f aca="false">A483&amp;B483</f>
        <v>ProLiance Energy, LLC96002986</v>
      </c>
      <c r="L483" s="5" t="str">
        <f aca="false">D483</f>
        <v>Enron North America Corp.</v>
      </c>
    </row>
    <row r="484" customFormat="false" ht="12.75" hidden="false" customHeight="false" outlineLevel="0" collapsed="false">
      <c r="A484" s="56" t="s">
        <v>242</v>
      </c>
      <c r="B484" s="57" t="n">
        <v>96005429</v>
      </c>
      <c r="C484" s="56" t="s">
        <v>35</v>
      </c>
      <c r="D484" s="56" t="s">
        <v>1572</v>
      </c>
      <c r="E484" s="57" t="n">
        <v>1305</v>
      </c>
      <c r="F484" s="57" t="n">
        <v>49006</v>
      </c>
      <c r="G484" s="58" t="s">
        <v>4024</v>
      </c>
      <c r="H484" s="61" t="n">
        <v>35431</v>
      </c>
      <c r="I484" s="5" t="n">
        <f aca="false">VLOOKUP(A484,'US GAS Rankings'!$C$6:$H$232,6,FALSE())</f>
        <v>150</v>
      </c>
      <c r="K484" s="5" t="str">
        <f aca="false">A484&amp;B484</f>
        <v>ProLiance Energy, LLC96005429</v>
      </c>
      <c r="L484" s="5" t="str">
        <f aca="false">D484</f>
        <v>Enron North America Corp.</v>
      </c>
    </row>
    <row r="485" customFormat="false" ht="12.75" hidden="false" customHeight="false" outlineLevel="0" collapsed="false">
      <c r="A485" s="56" t="s">
        <v>242</v>
      </c>
      <c r="B485" s="57" t="n">
        <v>96018745</v>
      </c>
      <c r="C485" s="56" t="s">
        <v>36</v>
      </c>
      <c r="D485" s="56" t="s">
        <v>1572</v>
      </c>
      <c r="E485" s="57" t="n">
        <v>1305</v>
      </c>
      <c r="F485" s="57" t="n">
        <v>49006</v>
      </c>
      <c r="G485" s="58" t="s">
        <v>4023</v>
      </c>
      <c r="H485" s="61" t="n">
        <v>35735</v>
      </c>
      <c r="I485" s="5" t="n">
        <f aca="false">VLOOKUP(A485,'US GAS Rankings'!$C$6:$H$232,6,FALSE())</f>
        <v>150</v>
      </c>
      <c r="K485" s="5" t="str">
        <f aca="false">A485&amp;B485</f>
        <v>ProLiance Energy, LLC96018745</v>
      </c>
      <c r="L485" s="5" t="str">
        <f aca="false">D485</f>
        <v>Enron North America Corp.</v>
      </c>
    </row>
    <row r="486" customFormat="false" ht="12.75" hidden="false" customHeight="false" outlineLevel="0" collapsed="false">
      <c r="A486" s="56" t="s">
        <v>242</v>
      </c>
      <c r="B486" s="57" t="n">
        <v>96056764</v>
      </c>
      <c r="C486" s="56" t="s">
        <v>47</v>
      </c>
      <c r="D486" s="56" t="s">
        <v>1572</v>
      </c>
      <c r="E486" s="57" t="n">
        <v>1305</v>
      </c>
      <c r="F486" s="57" t="n">
        <v>49006</v>
      </c>
      <c r="G486" s="58" t="s">
        <v>4023</v>
      </c>
      <c r="H486" s="61" t="n">
        <v>36557</v>
      </c>
      <c r="I486" s="5" t="n">
        <f aca="false">VLOOKUP(A486,'US GAS Rankings'!$C$6:$H$232,6,FALSE())</f>
        <v>150</v>
      </c>
      <c r="K486" s="5" t="str">
        <f aca="false">A486&amp;B486</f>
        <v>ProLiance Energy, LLC96056764</v>
      </c>
      <c r="L486" s="5" t="str">
        <f aca="false">D486</f>
        <v>Enron North America Corp.</v>
      </c>
    </row>
    <row r="487" customFormat="false" ht="12.75" hidden="false" customHeight="false" outlineLevel="0" collapsed="false">
      <c r="A487" s="56" t="s">
        <v>232</v>
      </c>
      <c r="B487" s="57" t="n">
        <v>96014566</v>
      </c>
      <c r="C487" s="56" t="s">
        <v>28</v>
      </c>
      <c r="D487" s="56" t="s">
        <v>1572</v>
      </c>
      <c r="E487" s="57" t="n">
        <v>1305</v>
      </c>
      <c r="F487" s="57" t="n">
        <v>49115</v>
      </c>
      <c r="G487" s="58" t="s">
        <v>4024</v>
      </c>
      <c r="H487" s="61" t="n">
        <v>35886</v>
      </c>
      <c r="I487" s="5" t="n">
        <f aca="false">VLOOKUP(A487,'US GAS Rankings'!$C$6:$H$232,6,FALSE())</f>
        <v>140</v>
      </c>
      <c r="K487" s="5" t="str">
        <f aca="false">A487&amp;B487</f>
        <v>Valero Marketing and Supply Company96014566</v>
      </c>
      <c r="L487" s="5" t="str">
        <f aca="false">D487</f>
        <v>Enron North America Corp.</v>
      </c>
    </row>
    <row r="488" customFormat="false" ht="12.75" hidden="false" customHeight="false" outlineLevel="0" collapsed="false">
      <c r="A488" s="56" t="s">
        <v>128</v>
      </c>
      <c r="B488" s="57" t="n">
        <v>96085483</v>
      </c>
      <c r="C488" s="56" t="s">
        <v>44</v>
      </c>
      <c r="D488" s="56" t="s">
        <v>112</v>
      </c>
      <c r="E488" s="57" t="n">
        <v>57956</v>
      </c>
      <c r="F488" s="57" t="n">
        <v>49298</v>
      </c>
      <c r="G488" s="58" t="s">
        <v>4023</v>
      </c>
      <c r="H488" s="61" t="n">
        <v>35796</v>
      </c>
      <c r="I488" s="5" t="n">
        <f aca="false">VLOOKUP(A488,'US GAS Rankings'!$C$6:$H$232,6,FALSE())</f>
        <v>56</v>
      </c>
      <c r="K488" s="5" t="str">
        <f aca="false">A488&amp;B488</f>
        <v>EnergyUSA-TPC Corp.96085483</v>
      </c>
      <c r="L488" s="5" t="str">
        <f aca="false">D488</f>
        <v>Enron Energy Services, Inc.</v>
      </c>
    </row>
    <row r="489" customFormat="false" ht="12.75" hidden="false" customHeight="false" outlineLevel="0" collapsed="false">
      <c r="A489" s="56" t="s">
        <v>128</v>
      </c>
      <c r="B489" s="57" t="n">
        <v>96005429</v>
      </c>
      <c r="C489" s="56" t="s">
        <v>35</v>
      </c>
      <c r="D489" s="56" t="s">
        <v>1572</v>
      </c>
      <c r="E489" s="57" t="n">
        <v>1305</v>
      </c>
      <c r="F489" s="57" t="n">
        <v>49298</v>
      </c>
      <c r="G489" s="58" t="s">
        <v>4024</v>
      </c>
      <c r="H489" s="61" t="n">
        <v>35431</v>
      </c>
      <c r="I489" s="5" t="n">
        <f aca="false">VLOOKUP(A489,'US GAS Rankings'!$C$6:$H$232,6,FALSE())</f>
        <v>56</v>
      </c>
      <c r="K489" s="5" t="str">
        <f aca="false">A489&amp;B489</f>
        <v>EnergyUSA-TPC Corp.96005429</v>
      </c>
      <c r="L489" s="5" t="str">
        <f aca="false">D489</f>
        <v>Enron North America Corp.</v>
      </c>
    </row>
    <row r="490" customFormat="false" ht="12.75" hidden="false" customHeight="false" outlineLevel="0" collapsed="false">
      <c r="A490" s="56" t="s">
        <v>128</v>
      </c>
      <c r="B490" s="57" t="n">
        <v>96018772</v>
      </c>
      <c r="C490" s="56" t="s">
        <v>36</v>
      </c>
      <c r="D490" s="56" t="s">
        <v>1572</v>
      </c>
      <c r="E490" s="57" t="n">
        <v>1305</v>
      </c>
      <c r="F490" s="57" t="n">
        <v>49298</v>
      </c>
      <c r="G490" s="58" t="s">
        <v>4023</v>
      </c>
      <c r="H490" s="61" t="n">
        <v>35674</v>
      </c>
      <c r="I490" s="5" t="n">
        <f aca="false">VLOOKUP(A490,'US GAS Rankings'!$C$6:$H$232,6,FALSE())</f>
        <v>56</v>
      </c>
      <c r="K490" s="5" t="str">
        <f aca="false">A490&amp;B490</f>
        <v>EnergyUSA-TPC Corp.96018772</v>
      </c>
      <c r="L490" s="5" t="str">
        <f aca="false">D490</f>
        <v>Enron North America Corp.</v>
      </c>
    </row>
    <row r="491" customFormat="false" ht="12.75" hidden="false" customHeight="false" outlineLevel="0" collapsed="false">
      <c r="A491" s="56" t="s">
        <v>128</v>
      </c>
      <c r="B491" s="57" t="n">
        <v>96023215</v>
      </c>
      <c r="C491" s="56" t="s">
        <v>78</v>
      </c>
      <c r="D491" s="56" t="s">
        <v>1572</v>
      </c>
      <c r="E491" s="57" t="n">
        <v>1305</v>
      </c>
      <c r="F491" s="57" t="n">
        <v>49298</v>
      </c>
      <c r="G491" s="58" t="s">
        <v>4023</v>
      </c>
      <c r="H491" s="61" t="n">
        <v>36342</v>
      </c>
      <c r="I491" s="5" t="n">
        <f aca="false">VLOOKUP(A491,'US GAS Rankings'!$C$6:$H$232,6,FALSE())</f>
        <v>56</v>
      </c>
      <c r="K491" s="5" t="str">
        <f aca="false">A491&amp;B491</f>
        <v>EnergyUSA-TPC Corp.96023215</v>
      </c>
      <c r="L491" s="5" t="str">
        <f aca="false">D491</f>
        <v>Enron North America Corp.</v>
      </c>
    </row>
    <row r="492" customFormat="false" ht="12.75" hidden="false" customHeight="false" outlineLevel="0" collapsed="false">
      <c r="A492" s="56" t="s">
        <v>128</v>
      </c>
      <c r="B492" s="57" t="n">
        <v>96037197</v>
      </c>
      <c r="C492" s="56" t="s">
        <v>38</v>
      </c>
      <c r="D492" s="56" t="s">
        <v>1572</v>
      </c>
      <c r="E492" s="57" t="n">
        <v>1305</v>
      </c>
      <c r="F492" s="57" t="n">
        <v>49298</v>
      </c>
      <c r="G492" s="58" t="s">
        <v>4024</v>
      </c>
      <c r="H492" s="61" t="n">
        <v>36617</v>
      </c>
      <c r="I492" s="5" t="n">
        <f aca="false">VLOOKUP(A492,'US GAS Rankings'!$C$6:$H$232,6,FALSE())</f>
        <v>56</v>
      </c>
      <c r="K492" s="5" t="str">
        <f aca="false">A492&amp;B492</f>
        <v>EnergyUSA-TPC Corp.96037197</v>
      </c>
      <c r="L492" s="5" t="str">
        <f aca="false">D492</f>
        <v>Enron North America Corp.</v>
      </c>
    </row>
    <row r="493" customFormat="false" ht="12.75" hidden="false" customHeight="false" outlineLevel="0" collapsed="false">
      <c r="A493" s="56" t="s">
        <v>128</v>
      </c>
      <c r="B493" s="57" t="n">
        <v>96061906</v>
      </c>
      <c r="C493" s="56" t="s">
        <v>33</v>
      </c>
      <c r="D493" s="56" t="s">
        <v>1572</v>
      </c>
      <c r="E493" s="57" t="n">
        <v>1305</v>
      </c>
      <c r="F493" s="57" t="n">
        <v>49298</v>
      </c>
      <c r="G493" s="58" t="s">
        <v>4024</v>
      </c>
      <c r="H493" s="61" t="n">
        <v>37196</v>
      </c>
      <c r="I493" s="5" t="n">
        <f aca="false">VLOOKUP(A493,'US GAS Rankings'!$C$6:$H$232,6,FALSE())</f>
        <v>56</v>
      </c>
      <c r="K493" s="5" t="str">
        <f aca="false">A493&amp;B493</f>
        <v>EnergyUSA-TPC Corp.96061906</v>
      </c>
      <c r="L493" s="5" t="str">
        <f aca="false">D493</f>
        <v>Enron North America Corp.</v>
      </c>
    </row>
    <row r="494" customFormat="false" ht="12.75" hidden="false" customHeight="false" outlineLevel="0" collapsed="false">
      <c r="A494" s="56" t="s">
        <v>128</v>
      </c>
      <c r="B494" s="57" t="n">
        <v>96064760</v>
      </c>
      <c r="C494" s="56" t="s">
        <v>33</v>
      </c>
      <c r="D494" s="56" t="s">
        <v>1572</v>
      </c>
      <c r="E494" s="57" t="n">
        <v>1305</v>
      </c>
      <c r="F494" s="57" t="n">
        <v>49298</v>
      </c>
      <c r="G494" s="58" t="s">
        <v>4024</v>
      </c>
      <c r="H494" s="61" t="n">
        <v>37196</v>
      </c>
      <c r="I494" s="5" t="n">
        <f aca="false">VLOOKUP(A494,'US GAS Rankings'!$C$6:$H$232,6,FALSE())</f>
        <v>56</v>
      </c>
      <c r="K494" s="5" t="str">
        <f aca="false">A494&amp;B494</f>
        <v>EnergyUSA-TPC Corp.96064760</v>
      </c>
      <c r="L494" s="5" t="str">
        <f aca="false">D494</f>
        <v>Enron North America Corp.</v>
      </c>
    </row>
    <row r="495" customFormat="false" ht="12.75" hidden="false" customHeight="false" outlineLevel="0" collapsed="false">
      <c r="A495" s="56" t="s">
        <v>100</v>
      </c>
      <c r="B495" s="57" t="n">
        <v>96028953</v>
      </c>
      <c r="C495" s="56" t="s">
        <v>34</v>
      </c>
      <c r="D495" s="56" t="s">
        <v>1572</v>
      </c>
      <c r="E495" s="57" t="n">
        <v>1305</v>
      </c>
      <c r="F495" s="57" t="n">
        <v>49333</v>
      </c>
      <c r="G495" s="58" t="s">
        <v>4023</v>
      </c>
      <c r="H495" s="61" t="n">
        <v>36251</v>
      </c>
      <c r="I495" s="5" t="n">
        <f aca="false">VLOOKUP(A495,'US GAS Rankings'!$C$6:$H$232,6,FALSE())</f>
        <v>35</v>
      </c>
      <c r="K495" s="5" t="str">
        <f aca="false">A495&amp;B495</f>
        <v>Mieco Inc.96028953</v>
      </c>
      <c r="L495" s="5" t="str">
        <f aca="false">D495</f>
        <v>Enron North America Corp.</v>
      </c>
    </row>
    <row r="496" customFormat="false" ht="12.75" hidden="false" customHeight="false" outlineLevel="0" collapsed="false">
      <c r="A496" s="56" t="s">
        <v>100</v>
      </c>
      <c r="B496" s="57" t="n">
        <v>96057905</v>
      </c>
      <c r="C496" s="56" t="s">
        <v>47</v>
      </c>
      <c r="D496" s="56" t="s">
        <v>1572</v>
      </c>
      <c r="E496" s="57" t="n">
        <v>1305</v>
      </c>
      <c r="F496" s="57" t="n">
        <v>49333</v>
      </c>
      <c r="G496" s="58" t="s">
        <v>4023</v>
      </c>
      <c r="H496" s="61" t="n">
        <v>36951</v>
      </c>
      <c r="I496" s="5" t="n">
        <f aca="false">VLOOKUP(A496,'US GAS Rankings'!$C$6:$H$232,6,FALSE())</f>
        <v>35</v>
      </c>
      <c r="K496" s="5" t="str">
        <f aca="false">A496&amp;B496</f>
        <v>Mieco Inc.96057905</v>
      </c>
      <c r="L496" s="5" t="str">
        <f aca="false">D496</f>
        <v>Enron North America Corp.</v>
      </c>
    </row>
    <row r="497" customFormat="false" ht="12.75" hidden="false" customHeight="false" outlineLevel="0" collapsed="false">
      <c r="A497" s="56" t="s">
        <v>186</v>
      </c>
      <c r="B497" s="57" t="n">
        <v>96002630</v>
      </c>
      <c r="C497" s="56" t="s">
        <v>28</v>
      </c>
      <c r="D497" s="56" t="s">
        <v>1572</v>
      </c>
      <c r="E497" s="57" t="n">
        <v>1305</v>
      </c>
      <c r="F497" s="57" t="n">
        <v>49410</v>
      </c>
      <c r="G497" s="58" t="s">
        <v>4024</v>
      </c>
      <c r="H497" s="61" t="n">
        <v>35217</v>
      </c>
      <c r="I497" s="5" t="n">
        <f aca="false">VLOOKUP(A497,'US GAS Rankings'!$C$6:$H$232,6,FALSE())</f>
        <v>98</v>
      </c>
      <c r="K497" s="5" t="str">
        <f aca="false">A497&amp;B497</f>
        <v>Colonial Energy Inc.96002630</v>
      </c>
      <c r="L497" s="5" t="str">
        <f aca="false">D497</f>
        <v>Enron North America Corp.</v>
      </c>
    </row>
    <row r="498" customFormat="false" ht="12.75" hidden="false" customHeight="false" outlineLevel="0" collapsed="false">
      <c r="A498" s="56" t="s">
        <v>186</v>
      </c>
      <c r="B498" s="57" t="n">
        <v>96002850</v>
      </c>
      <c r="C498" s="56" t="s">
        <v>29</v>
      </c>
      <c r="D498" s="56" t="s">
        <v>1572</v>
      </c>
      <c r="E498" s="57" t="n">
        <v>1305</v>
      </c>
      <c r="F498" s="57" t="n">
        <v>49410</v>
      </c>
      <c r="G498" s="58" t="s">
        <v>4024</v>
      </c>
      <c r="H498" s="61" t="n">
        <v>35247</v>
      </c>
      <c r="I498" s="5" t="n">
        <f aca="false">VLOOKUP(A498,'US GAS Rankings'!$C$6:$H$232,6,FALSE())</f>
        <v>98</v>
      </c>
      <c r="K498" s="5" t="str">
        <f aca="false">A498&amp;B498</f>
        <v>Colonial Energy Inc.96002850</v>
      </c>
      <c r="L498" s="5" t="str">
        <f aca="false">D498</f>
        <v>Enron North America Corp.</v>
      </c>
    </row>
    <row r="499" customFormat="false" ht="12.75" hidden="false" customHeight="false" outlineLevel="0" collapsed="false">
      <c r="A499" s="56" t="s">
        <v>186</v>
      </c>
      <c r="B499" s="57" t="n">
        <v>96005429</v>
      </c>
      <c r="C499" s="56" t="s">
        <v>35</v>
      </c>
      <c r="D499" s="56" t="s">
        <v>1572</v>
      </c>
      <c r="E499" s="57" t="n">
        <v>1305</v>
      </c>
      <c r="F499" s="57" t="n">
        <v>49410</v>
      </c>
      <c r="G499" s="58" t="s">
        <v>4024</v>
      </c>
      <c r="H499" s="61" t="n">
        <v>35431</v>
      </c>
      <c r="I499" s="5" t="n">
        <f aca="false">VLOOKUP(A499,'US GAS Rankings'!$C$6:$H$232,6,FALSE())</f>
        <v>98</v>
      </c>
      <c r="K499" s="5" t="str">
        <f aca="false">A499&amp;B499</f>
        <v>Colonial Energy Inc.96005429</v>
      </c>
      <c r="L499" s="5" t="str">
        <f aca="false">D499</f>
        <v>Enron North America Corp.</v>
      </c>
    </row>
    <row r="500" customFormat="false" ht="12.75" hidden="false" customHeight="false" outlineLevel="0" collapsed="false">
      <c r="A500" s="56" t="s">
        <v>186</v>
      </c>
      <c r="B500" s="57" t="n">
        <v>96035982</v>
      </c>
      <c r="C500" s="56" t="s">
        <v>70</v>
      </c>
      <c r="D500" s="56" t="s">
        <v>1572</v>
      </c>
      <c r="E500" s="57" t="n">
        <v>1305</v>
      </c>
      <c r="F500" s="57" t="n">
        <v>49410</v>
      </c>
      <c r="G500" s="58" t="s">
        <v>4024</v>
      </c>
      <c r="H500" s="61" t="n">
        <v>36603</v>
      </c>
      <c r="I500" s="5" t="n">
        <f aca="false">VLOOKUP(A500,'US GAS Rankings'!$C$6:$H$232,6,FALSE())</f>
        <v>98</v>
      </c>
      <c r="K500" s="5" t="str">
        <f aca="false">A500&amp;B500</f>
        <v>Colonial Energy Inc.96035982</v>
      </c>
      <c r="L500" s="5" t="str">
        <f aca="false">D500</f>
        <v>Enron North America Corp.</v>
      </c>
    </row>
    <row r="501" customFormat="false" ht="12.75" hidden="false" customHeight="false" outlineLevel="0" collapsed="false">
      <c r="A501" s="56" t="s">
        <v>186</v>
      </c>
      <c r="B501" s="57" t="n">
        <v>96037194</v>
      </c>
      <c r="C501" s="56" t="s">
        <v>38</v>
      </c>
      <c r="D501" s="56" t="s">
        <v>1572</v>
      </c>
      <c r="E501" s="57" t="n">
        <v>1305</v>
      </c>
      <c r="F501" s="57" t="n">
        <v>49410</v>
      </c>
      <c r="G501" s="58" t="s">
        <v>4024</v>
      </c>
      <c r="H501" s="61" t="n">
        <v>36617</v>
      </c>
      <c r="I501" s="5" t="n">
        <f aca="false">VLOOKUP(A501,'US GAS Rankings'!$C$6:$H$232,6,FALSE())</f>
        <v>98</v>
      </c>
      <c r="K501" s="5" t="str">
        <f aca="false">A501&amp;B501</f>
        <v>Colonial Energy Inc.96037194</v>
      </c>
      <c r="L501" s="5" t="str">
        <f aca="false">D501</f>
        <v>Enron North America Corp.</v>
      </c>
    </row>
    <row r="502" customFormat="false" ht="12.75" hidden="false" customHeight="false" outlineLevel="0" collapsed="false">
      <c r="A502" s="56" t="s">
        <v>69</v>
      </c>
      <c r="B502" s="57" t="n">
        <v>96002655</v>
      </c>
      <c r="C502" s="56" t="s">
        <v>28</v>
      </c>
      <c r="D502" s="56" t="s">
        <v>1572</v>
      </c>
      <c r="E502" s="57" t="n">
        <v>1305</v>
      </c>
      <c r="F502" s="57" t="n">
        <v>49747</v>
      </c>
      <c r="G502" s="58" t="s">
        <v>4024</v>
      </c>
      <c r="H502" s="61" t="n">
        <v>35004</v>
      </c>
      <c r="I502" s="5" t="e">
        <f aca="false">VLOOKUP(A502,'US GAS Rankings'!$C$6:$H$232,6,FALSE())</f>
        <v>#N/A</v>
      </c>
      <c r="K502" s="5" t="str">
        <f aca="false">A502&amp;B502</f>
        <v>Coral Energy Holding, L.P.96002655</v>
      </c>
      <c r="L502" s="5" t="str">
        <f aca="false">D502</f>
        <v>Enron North America Corp.</v>
      </c>
    </row>
    <row r="503" customFormat="false" ht="12.75" hidden="false" customHeight="false" outlineLevel="0" collapsed="false">
      <c r="A503" s="56" t="s">
        <v>69</v>
      </c>
      <c r="B503" s="57" t="n">
        <v>96015133</v>
      </c>
      <c r="C503" s="56" t="s">
        <v>29</v>
      </c>
      <c r="D503" s="56" t="s">
        <v>1572</v>
      </c>
      <c r="E503" s="57" t="n">
        <v>1305</v>
      </c>
      <c r="F503" s="57" t="n">
        <v>49747</v>
      </c>
      <c r="G503" s="58" t="s">
        <v>4024</v>
      </c>
      <c r="H503" s="61" t="n">
        <v>35916</v>
      </c>
      <c r="I503" s="5" t="e">
        <f aca="false">VLOOKUP(A503,'US GAS Rankings'!$C$6:$H$232,6,FALSE())</f>
        <v>#N/A</v>
      </c>
      <c r="K503" s="5" t="str">
        <f aca="false">A503&amp;B503</f>
        <v>Coral Energy Holding, L.P.96015133</v>
      </c>
      <c r="L503" s="5" t="str">
        <f aca="false">D503</f>
        <v>Enron North America Corp.</v>
      </c>
    </row>
    <row r="504" customFormat="false" ht="12.75" hidden="false" customHeight="false" outlineLevel="0" collapsed="false">
      <c r="A504" s="56" t="s">
        <v>69</v>
      </c>
      <c r="B504" s="57" t="n">
        <v>96029401</v>
      </c>
      <c r="C504" s="56" t="s">
        <v>70</v>
      </c>
      <c r="D504" s="56" t="s">
        <v>1572</v>
      </c>
      <c r="E504" s="57" t="n">
        <v>1305</v>
      </c>
      <c r="F504" s="57" t="n">
        <v>49747</v>
      </c>
      <c r="G504" s="58" t="s">
        <v>4024</v>
      </c>
      <c r="H504" s="61" t="n">
        <v>36495</v>
      </c>
      <c r="I504" s="5" t="e">
        <f aca="false">VLOOKUP(A504,'US GAS Rankings'!$C$6:$H$232,6,FALSE())</f>
        <v>#N/A</v>
      </c>
      <c r="K504" s="5" t="str">
        <f aca="false">A504&amp;B504</f>
        <v>Coral Energy Holding, L.P.96029401</v>
      </c>
      <c r="L504" s="5" t="str">
        <f aca="false">D504</f>
        <v>Enron North America Corp.</v>
      </c>
    </row>
    <row r="505" customFormat="false" ht="12.75" hidden="false" customHeight="false" outlineLevel="0" collapsed="false">
      <c r="A505" s="56" t="s">
        <v>69</v>
      </c>
      <c r="B505" s="57" t="n">
        <v>96045614</v>
      </c>
      <c r="C505" s="56" t="s">
        <v>38</v>
      </c>
      <c r="D505" s="56" t="s">
        <v>1572</v>
      </c>
      <c r="E505" s="57" t="n">
        <v>1305</v>
      </c>
      <c r="F505" s="57" t="n">
        <v>49747</v>
      </c>
      <c r="G505" s="58" t="s">
        <v>4024</v>
      </c>
      <c r="H505" s="61" t="n">
        <v>36831</v>
      </c>
      <c r="I505" s="5" t="e">
        <f aca="false">VLOOKUP(A505,'US GAS Rankings'!$C$6:$H$232,6,FALSE())</f>
        <v>#N/A</v>
      </c>
      <c r="K505" s="5" t="str">
        <f aca="false">A505&amp;B505</f>
        <v>Coral Energy Holding, L.P.96045614</v>
      </c>
      <c r="L505" s="5" t="str">
        <f aca="false">D505</f>
        <v>Enron North America Corp.</v>
      </c>
    </row>
    <row r="506" customFormat="false" ht="12.75" hidden="false" customHeight="false" outlineLevel="0" collapsed="false">
      <c r="A506" s="56" t="s">
        <v>257</v>
      </c>
      <c r="B506" s="57" t="n">
        <v>96004580</v>
      </c>
      <c r="C506" s="56" t="s">
        <v>78</v>
      </c>
      <c r="D506" s="56" t="s">
        <v>1572</v>
      </c>
      <c r="E506" s="57" t="n">
        <v>1305</v>
      </c>
      <c r="F506" s="57" t="n">
        <v>49935</v>
      </c>
      <c r="G506" s="58" t="s">
        <v>4023</v>
      </c>
      <c r="H506" s="61" t="n">
        <v>35339</v>
      </c>
      <c r="I506" s="5" t="n">
        <f aca="false">VLOOKUP(A506,'US GAS Rankings'!$C$6:$H$232,6,FALSE())</f>
        <v>161</v>
      </c>
      <c r="K506" s="5" t="str">
        <f aca="false">A506&amp;B506</f>
        <v>Burlington Resources Trading Inc.96004580</v>
      </c>
      <c r="L506" s="5" t="str">
        <f aca="false">D506</f>
        <v>Enron North America Corp.</v>
      </c>
    </row>
    <row r="507" customFormat="false" ht="12.75" hidden="false" customHeight="false" outlineLevel="0" collapsed="false">
      <c r="A507" s="56" t="s">
        <v>257</v>
      </c>
      <c r="B507" s="57" t="n">
        <v>96023732</v>
      </c>
      <c r="C507" s="56" t="s">
        <v>32</v>
      </c>
      <c r="D507" s="56" t="s">
        <v>1572</v>
      </c>
      <c r="E507" s="57" t="n">
        <v>1305</v>
      </c>
      <c r="F507" s="57" t="n">
        <v>49935</v>
      </c>
      <c r="G507" s="58" t="s">
        <v>4027</v>
      </c>
      <c r="H507" s="61" t="n">
        <v>36678</v>
      </c>
      <c r="I507" s="5" t="n">
        <f aca="false">VLOOKUP(A507,'US GAS Rankings'!$C$6:$H$232,6,FALSE())</f>
        <v>161</v>
      </c>
      <c r="K507" s="5" t="str">
        <f aca="false">A507&amp;B507</f>
        <v>Burlington Resources Trading Inc.96023732</v>
      </c>
      <c r="L507" s="5" t="str">
        <f aca="false">D507</f>
        <v>Enron North America Corp.</v>
      </c>
    </row>
    <row r="508" customFormat="false" ht="12.75" hidden="false" customHeight="false" outlineLevel="0" collapsed="false">
      <c r="A508" s="56" t="s">
        <v>257</v>
      </c>
      <c r="B508" s="57" t="n">
        <v>96048080</v>
      </c>
      <c r="C508" s="56" t="s">
        <v>34</v>
      </c>
      <c r="D508" s="56" t="s">
        <v>1572</v>
      </c>
      <c r="E508" s="57" t="n">
        <v>1305</v>
      </c>
      <c r="F508" s="57" t="n">
        <v>49935</v>
      </c>
      <c r="G508" s="58" t="s">
        <v>4027</v>
      </c>
      <c r="H508" s="61" t="n">
        <v>36647</v>
      </c>
      <c r="I508" s="5" t="n">
        <f aca="false">VLOOKUP(A508,'US GAS Rankings'!$C$6:$H$232,6,FALSE())</f>
        <v>161</v>
      </c>
      <c r="K508" s="5" t="str">
        <f aca="false">A508&amp;B508</f>
        <v>Burlington Resources Trading Inc.96048080</v>
      </c>
      <c r="L508" s="5" t="str">
        <f aca="false">D508</f>
        <v>Enron North America Corp.</v>
      </c>
    </row>
    <row r="509" customFormat="false" ht="12.75" hidden="false" customHeight="false" outlineLevel="0" collapsed="false">
      <c r="A509" s="62" t="s">
        <v>297</v>
      </c>
      <c r="C509" s="62" t="s">
        <v>91</v>
      </c>
      <c r="F509" s="60" t="n">
        <v>49992</v>
      </c>
      <c r="I509" s="5" t="e">
        <f aca="false">VLOOKUP(A509,'US GAS Rankings'!$C$6:$H$232,6,FALSE())</f>
        <v>#N/A</v>
      </c>
      <c r="K509" s="5" t="str">
        <f aca="false">A509&amp;B509</f>
        <v>Upstream Energy Services Co. (Inactive CP)</v>
      </c>
      <c r="L509" s="5" t="n">
        <f aca="false">D509</f>
        <v>0</v>
      </c>
    </row>
    <row r="510" customFormat="false" ht="12.75" hidden="false" customHeight="false" outlineLevel="0" collapsed="false">
      <c r="A510" s="56" t="s">
        <v>102</v>
      </c>
      <c r="B510" s="57" t="n">
        <v>96004242</v>
      </c>
      <c r="C510" s="56" t="s">
        <v>47</v>
      </c>
      <c r="D510" s="56" t="s">
        <v>1572</v>
      </c>
      <c r="E510" s="57" t="n">
        <v>1305</v>
      </c>
      <c r="F510" s="57" t="n">
        <v>51163</v>
      </c>
      <c r="G510" s="58" t="s">
        <v>4023</v>
      </c>
      <c r="H510" s="61" t="n">
        <v>35370</v>
      </c>
      <c r="I510" s="5" t="n">
        <f aca="false">VLOOKUP(A510,'US GAS Rankings'!$C$6:$H$232,6,FALSE())</f>
        <v>37</v>
      </c>
      <c r="K510" s="5" t="str">
        <f aca="false">A510&amp;B510</f>
        <v>e prime, inc.96004242</v>
      </c>
      <c r="L510" s="5" t="str">
        <f aca="false">D510</f>
        <v>Enron North America Corp.</v>
      </c>
    </row>
    <row r="511" customFormat="false" ht="12.75" hidden="false" customHeight="false" outlineLevel="0" collapsed="false">
      <c r="A511" s="56" t="s">
        <v>102</v>
      </c>
      <c r="B511" s="57" t="n">
        <v>96022487</v>
      </c>
      <c r="C511" s="56" t="s">
        <v>36</v>
      </c>
      <c r="D511" s="56" t="s">
        <v>1572</v>
      </c>
      <c r="E511" s="57" t="n">
        <v>1305</v>
      </c>
      <c r="F511" s="57" t="n">
        <v>51163</v>
      </c>
      <c r="G511" s="58" t="s">
        <v>4023</v>
      </c>
      <c r="H511" s="61" t="n">
        <v>36342</v>
      </c>
      <c r="I511" s="5" t="n">
        <f aca="false">VLOOKUP(A511,'US GAS Rankings'!$C$6:$H$232,6,FALSE())</f>
        <v>37</v>
      </c>
      <c r="K511" s="5" t="str">
        <f aca="false">A511&amp;B511</f>
        <v>e prime, inc.96022487</v>
      </c>
      <c r="L511" s="5" t="str">
        <f aca="false">D511</f>
        <v>Enron North America Corp.</v>
      </c>
    </row>
    <row r="512" customFormat="false" ht="12.75" hidden="false" customHeight="false" outlineLevel="0" collapsed="false">
      <c r="A512" s="56" t="s">
        <v>102</v>
      </c>
      <c r="B512" s="57" t="n">
        <v>96028886</v>
      </c>
      <c r="C512" s="56" t="s">
        <v>34</v>
      </c>
      <c r="D512" s="56" t="s">
        <v>1572</v>
      </c>
      <c r="E512" s="57" t="n">
        <v>1305</v>
      </c>
      <c r="F512" s="57" t="n">
        <v>51163</v>
      </c>
      <c r="G512" s="58" t="s">
        <v>4023</v>
      </c>
      <c r="H512" s="61" t="n">
        <v>36342</v>
      </c>
      <c r="I512" s="5" t="n">
        <f aca="false">VLOOKUP(A512,'US GAS Rankings'!$C$6:$H$232,6,FALSE())</f>
        <v>37</v>
      </c>
      <c r="K512" s="5" t="str">
        <f aca="false">A512&amp;B512</f>
        <v>e prime, inc.96028886</v>
      </c>
      <c r="L512" s="5" t="str">
        <f aca="false">D512</f>
        <v>Enron North America Corp.</v>
      </c>
    </row>
    <row r="513" customFormat="false" ht="12.75" hidden="false" customHeight="false" outlineLevel="0" collapsed="false">
      <c r="A513" s="56" t="s">
        <v>316</v>
      </c>
      <c r="B513" s="57" t="n">
        <v>96058247</v>
      </c>
      <c r="C513" s="56" t="s">
        <v>28</v>
      </c>
      <c r="D513" s="56" t="s">
        <v>4030</v>
      </c>
      <c r="E513" s="57" t="n">
        <v>94055</v>
      </c>
      <c r="F513" s="57" t="n">
        <v>51275</v>
      </c>
      <c r="G513" s="58" t="s">
        <v>4024</v>
      </c>
      <c r="H513" s="61" t="n">
        <v>36982</v>
      </c>
      <c r="I513" s="5" t="n">
        <f aca="false">VLOOKUP(A513,'US GAS Rankings'!$C$6:$H$232,6,FALSE())</f>
        <v>212</v>
      </c>
      <c r="K513" s="5" t="str">
        <f aca="false">A513&amp;B513</f>
        <v>Westport Oil &amp; Gas Company, Inc.96058247</v>
      </c>
      <c r="L513" s="5" t="str">
        <f aca="false">D513</f>
        <v>ENA Upstream Company LLC</v>
      </c>
    </row>
    <row r="514" customFormat="false" ht="12.75" hidden="false" customHeight="false" outlineLevel="0" collapsed="false">
      <c r="A514" s="56" t="s">
        <v>316</v>
      </c>
      <c r="B514" s="57" t="n">
        <v>96058191</v>
      </c>
      <c r="C514" s="56" t="s">
        <v>28</v>
      </c>
      <c r="D514" s="56" t="s">
        <v>1572</v>
      </c>
      <c r="E514" s="57" t="n">
        <v>1305</v>
      </c>
      <c r="F514" s="57" t="n">
        <v>51275</v>
      </c>
      <c r="G514" s="58" t="s">
        <v>4024</v>
      </c>
      <c r="H514" s="61" t="n">
        <v>36982</v>
      </c>
      <c r="I514" s="5" t="n">
        <f aca="false">VLOOKUP(A514,'US GAS Rankings'!$C$6:$H$232,6,FALSE())</f>
        <v>212</v>
      </c>
      <c r="K514" s="5" t="str">
        <f aca="false">A514&amp;B514</f>
        <v>Westport Oil &amp; Gas Company, Inc.96058191</v>
      </c>
      <c r="L514" s="5" t="str">
        <f aca="false">D514</f>
        <v>Enron North America Corp.</v>
      </c>
    </row>
    <row r="515" customFormat="false" ht="12.75" hidden="false" customHeight="false" outlineLevel="0" collapsed="false">
      <c r="A515" s="56" t="s">
        <v>316</v>
      </c>
      <c r="B515" s="57" t="n">
        <v>96058745</v>
      </c>
      <c r="C515" s="56" t="s">
        <v>30</v>
      </c>
      <c r="D515" s="56" t="s">
        <v>1572</v>
      </c>
      <c r="E515" s="57" t="n">
        <v>1305</v>
      </c>
      <c r="F515" s="57" t="n">
        <v>51275</v>
      </c>
      <c r="G515" s="58" t="s">
        <v>4024</v>
      </c>
      <c r="H515" s="61" t="n">
        <v>37006</v>
      </c>
      <c r="I515" s="5" t="n">
        <f aca="false">VLOOKUP(A515,'US GAS Rankings'!$C$6:$H$232,6,FALSE())</f>
        <v>212</v>
      </c>
      <c r="K515" s="5" t="str">
        <f aca="false">A515&amp;B515</f>
        <v>Westport Oil &amp; Gas Company, Inc.96058745</v>
      </c>
      <c r="L515" s="5" t="str">
        <f aca="false">D515</f>
        <v>Enron North America Corp.</v>
      </c>
    </row>
    <row r="516" customFormat="false" ht="12.75" hidden="false" customHeight="false" outlineLevel="0" collapsed="false">
      <c r="A516" s="62" t="s">
        <v>150</v>
      </c>
      <c r="C516" s="62" t="s">
        <v>91</v>
      </c>
      <c r="F516" s="60" t="n">
        <v>51389</v>
      </c>
      <c r="I516" s="5" t="n">
        <f aca="false">VLOOKUP(A516,'US GAS Rankings'!$C$6:$H$232,6,FALSE())</f>
        <v>73</v>
      </c>
      <c r="K516" s="5" t="str">
        <f aca="false">A516&amp;B516</f>
        <v>NUI Energy Brokers, Inc.</v>
      </c>
      <c r="L516" s="5" t="n">
        <f aca="false">D516</f>
        <v>0</v>
      </c>
    </row>
    <row r="517" customFormat="false" ht="12.75" hidden="false" customHeight="false" outlineLevel="0" collapsed="false">
      <c r="A517" s="56" t="s">
        <v>281</v>
      </c>
      <c r="B517" s="57" t="n">
        <v>96012768</v>
      </c>
      <c r="C517" s="56" t="s">
        <v>29</v>
      </c>
      <c r="D517" s="56" t="s">
        <v>1572</v>
      </c>
      <c r="E517" s="57" t="n">
        <v>1305</v>
      </c>
      <c r="F517" s="57" t="n">
        <v>51521</v>
      </c>
      <c r="G517" s="58" t="s">
        <v>4024</v>
      </c>
      <c r="H517" s="61" t="n">
        <v>35827</v>
      </c>
      <c r="I517" s="5" t="n">
        <f aca="false">VLOOKUP(A517,'US GAS Rankings'!$C$6:$H$232,6,FALSE())</f>
        <v>182</v>
      </c>
      <c r="K517" s="5" t="str">
        <f aca="false">A517&amp;B517</f>
        <v>Washington Gas Energy Services, Inc.96012768</v>
      </c>
      <c r="L517" s="5" t="str">
        <f aca="false">D517</f>
        <v>Enron North America Corp.</v>
      </c>
    </row>
    <row r="518" customFormat="false" ht="12.75" hidden="false" customHeight="false" outlineLevel="0" collapsed="false">
      <c r="A518" s="56" t="s">
        <v>281</v>
      </c>
      <c r="B518" s="57" t="n">
        <v>96046504</v>
      </c>
      <c r="C518" s="56" t="s">
        <v>70</v>
      </c>
      <c r="D518" s="56" t="s">
        <v>1572</v>
      </c>
      <c r="E518" s="57" t="n">
        <v>1305</v>
      </c>
      <c r="F518" s="57" t="n">
        <v>51521</v>
      </c>
      <c r="G518" s="58" t="s">
        <v>4024</v>
      </c>
      <c r="H518" s="61" t="n">
        <v>36770</v>
      </c>
      <c r="I518" s="5" t="n">
        <f aca="false">VLOOKUP(A518,'US GAS Rankings'!$C$6:$H$232,6,FALSE())</f>
        <v>182</v>
      </c>
      <c r="K518" s="5" t="str">
        <f aca="false">A518&amp;B518</f>
        <v>Washington Gas Energy Services, Inc.96046504</v>
      </c>
      <c r="L518" s="5" t="str">
        <f aca="false">D518</f>
        <v>Enron North America Corp.</v>
      </c>
    </row>
    <row r="519" customFormat="false" ht="12.75" hidden="false" customHeight="false" outlineLevel="0" collapsed="false">
      <c r="A519" s="56" t="s">
        <v>226</v>
      </c>
      <c r="B519" s="57" t="n">
        <v>96062437</v>
      </c>
      <c r="C519" s="56" t="s">
        <v>29</v>
      </c>
      <c r="D519" s="56" t="s">
        <v>4030</v>
      </c>
      <c r="E519" s="57" t="n">
        <v>94055</v>
      </c>
      <c r="F519" s="57" t="n">
        <v>51593</v>
      </c>
      <c r="G519" s="58" t="s">
        <v>4024</v>
      </c>
      <c r="H519" s="61" t="n">
        <v>37073</v>
      </c>
      <c r="I519" s="5" t="n">
        <f aca="false">VLOOKUP(A519,'US GAS Rankings'!$C$6:$H$232,6,FALSE())</f>
        <v>135</v>
      </c>
      <c r="K519" s="5" t="str">
        <f aca="false">A519&amp;B519</f>
        <v>Duke Energy Field Services Marketing, LLC96062437</v>
      </c>
      <c r="L519" s="5" t="str">
        <f aca="false">D519</f>
        <v>ENA Upstream Company LLC</v>
      </c>
    </row>
    <row r="520" customFormat="false" ht="12.75" hidden="false" customHeight="false" outlineLevel="0" collapsed="false">
      <c r="A520" s="56" t="s">
        <v>226</v>
      </c>
      <c r="B520" s="57" t="n">
        <v>96005189</v>
      </c>
      <c r="C520" s="56" t="s">
        <v>28</v>
      </c>
      <c r="D520" s="56" t="s">
        <v>1572</v>
      </c>
      <c r="E520" s="57" t="n">
        <v>1305</v>
      </c>
      <c r="F520" s="57" t="n">
        <v>51593</v>
      </c>
      <c r="G520" s="58" t="s">
        <v>4024</v>
      </c>
      <c r="H520" s="61" t="n">
        <v>35370</v>
      </c>
      <c r="I520" s="5" t="n">
        <f aca="false">VLOOKUP(A520,'US GAS Rankings'!$C$6:$H$232,6,FALSE())</f>
        <v>135</v>
      </c>
      <c r="K520" s="5" t="str">
        <f aca="false">A520&amp;B520</f>
        <v>Duke Energy Field Services Marketing, LLC96005189</v>
      </c>
      <c r="L520" s="5" t="str">
        <f aca="false">D520</f>
        <v>Enron North America Corp.</v>
      </c>
    </row>
    <row r="521" customFormat="false" ht="12.75" hidden="false" customHeight="false" outlineLevel="0" collapsed="false">
      <c r="A521" s="56" t="s">
        <v>226</v>
      </c>
      <c r="B521" s="57" t="n">
        <v>96061703</v>
      </c>
      <c r="C521" s="56" t="s">
        <v>70</v>
      </c>
      <c r="D521" s="56" t="s">
        <v>1572</v>
      </c>
      <c r="E521" s="57" t="n">
        <v>1305</v>
      </c>
      <c r="F521" s="57" t="n">
        <v>51593</v>
      </c>
      <c r="G521" s="58" t="s">
        <v>4024</v>
      </c>
      <c r="H521" s="61" t="n">
        <v>37043</v>
      </c>
      <c r="I521" s="5" t="n">
        <f aca="false">VLOOKUP(A521,'US GAS Rankings'!$C$6:$H$232,6,FALSE())</f>
        <v>135</v>
      </c>
      <c r="K521" s="5" t="str">
        <f aca="false">A521&amp;B521</f>
        <v>Duke Energy Field Services Marketing, LLC96061703</v>
      </c>
      <c r="L521" s="5" t="str">
        <f aca="false">D521</f>
        <v>Enron North America Corp.</v>
      </c>
    </row>
    <row r="522" customFormat="false" ht="12.75" hidden="false" customHeight="false" outlineLevel="0" collapsed="false">
      <c r="A522" s="56" t="s">
        <v>226</v>
      </c>
      <c r="B522" s="57" t="n">
        <v>96061923</v>
      </c>
      <c r="C522" s="56" t="s">
        <v>29</v>
      </c>
      <c r="D522" s="56" t="s">
        <v>1572</v>
      </c>
      <c r="E522" s="57" t="n">
        <v>1305</v>
      </c>
      <c r="F522" s="57" t="n">
        <v>51593</v>
      </c>
      <c r="G522" s="58" t="s">
        <v>4024</v>
      </c>
      <c r="H522" s="61" t="n">
        <v>37043</v>
      </c>
      <c r="I522" s="5" t="n">
        <f aca="false">VLOOKUP(A522,'US GAS Rankings'!$C$6:$H$232,6,FALSE())</f>
        <v>135</v>
      </c>
      <c r="K522" s="5" t="str">
        <f aca="false">A522&amp;B522</f>
        <v>Duke Energy Field Services Marketing, LLC96061923</v>
      </c>
      <c r="L522" s="5" t="str">
        <f aca="false">D522</f>
        <v>Enron North America Corp.</v>
      </c>
    </row>
    <row r="523" customFormat="false" ht="12.75" hidden="false" customHeight="false" outlineLevel="0" collapsed="false">
      <c r="A523" s="56" t="s">
        <v>143</v>
      </c>
      <c r="B523" s="57" t="n">
        <v>96007822</v>
      </c>
      <c r="C523" s="56" t="s">
        <v>56</v>
      </c>
      <c r="D523" s="56" t="s">
        <v>1572</v>
      </c>
      <c r="E523" s="57" t="n">
        <v>1305</v>
      </c>
      <c r="F523" s="57" t="n">
        <v>51732</v>
      </c>
      <c r="G523" s="58" t="s">
        <v>4023</v>
      </c>
      <c r="H523" s="61" t="n">
        <v>35490</v>
      </c>
      <c r="I523" s="5" t="n">
        <f aca="false">VLOOKUP(A523,'US GAS Rankings'!$C$6:$H$232,6,FALSE())</f>
        <v>66</v>
      </c>
      <c r="K523" s="5" t="str">
        <f aca="false">A523&amp;B523</f>
        <v>Enserco Energy, Inc.96007822</v>
      </c>
      <c r="L523" s="5" t="str">
        <f aca="false">D523</f>
        <v>Enron North America Corp.</v>
      </c>
    </row>
    <row r="524" customFormat="false" ht="12.75" hidden="false" customHeight="false" outlineLevel="0" collapsed="false">
      <c r="A524" s="56" t="s">
        <v>143</v>
      </c>
      <c r="B524" s="57" t="n">
        <v>96012100</v>
      </c>
      <c r="C524" s="56" t="s">
        <v>47</v>
      </c>
      <c r="D524" s="56" t="s">
        <v>1572</v>
      </c>
      <c r="E524" s="57" t="n">
        <v>1305</v>
      </c>
      <c r="F524" s="57" t="n">
        <v>51732</v>
      </c>
      <c r="G524" s="58" t="s">
        <v>4023</v>
      </c>
      <c r="H524" s="61" t="n">
        <v>35735</v>
      </c>
      <c r="I524" s="5" t="n">
        <f aca="false">VLOOKUP(A524,'US GAS Rankings'!$C$6:$H$232,6,FALSE())</f>
        <v>66</v>
      </c>
      <c r="K524" s="5" t="str">
        <f aca="false">A524&amp;B524</f>
        <v>Enserco Energy, Inc.96012100</v>
      </c>
      <c r="L524" s="5" t="str">
        <f aca="false">D524</f>
        <v>Enron North America Corp.</v>
      </c>
    </row>
    <row r="525" customFormat="false" ht="12.75" hidden="false" customHeight="false" outlineLevel="0" collapsed="false">
      <c r="A525" s="56" t="s">
        <v>143</v>
      </c>
      <c r="B525" s="57" t="n">
        <v>96018729</v>
      </c>
      <c r="C525" s="56" t="s">
        <v>36</v>
      </c>
      <c r="D525" s="56" t="s">
        <v>1572</v>
      </c>
      <c r="E525" s="57" t="n">
        <v>1305</v>
      </c>
      <c r="F525" s="57" t="n">
        <v>51732</v>
      </c>
      <c r="G525" s="58" t="s">
        <v>4023</v>
      </c>
      <c r="H525" s="61" t="n">
        <v>35735</v>
      </c>
      <c r="I525" s="5" t="n">
        <f aca="false">VLOOKUP(A525,'US GAS Rankings'!$C$6:$H$232,6,FALSE())</f>
        <v>66</v>
      </c>
      <c r="K525" s="5" t="str">
        <f aca="false">A525&amp;B525</f>
        <v>Enserco Energy, Inc.96018729</v>
      </c>
      <c r="L525" s="5" t="str">
        <f aca="false">D525</f>
        <v>Enron North America Corp.</v>
      </c>
    </row>
    <row r="526" customFormat="false" ht="12.75" hidden="false" customHeight="false" outlineLevel="0" collapsed="false">
      <c r="A526" s="56" t="s">
        <v>312</v>
      </c>
      <c r="B526" s="57" t="n">
        <v>96016001</v>
      </c>
      <c r="C526" s="56" t="s">
        <v>313</v>
      </c>
      <c r="D526" s="56" t="s">
        <v>1572</v>
      </c>
      <c r="E526" s="57" t="n">
        <v>1305</v>
      </c>
      <c r="F526" s="57" t="n">
        <v>51880</v>
      </c>
      <c r="G526" s="58" t="s">
        <v>4024</v>
      </c>
      <c r="H526" s="61" t="n">
        <v>35827</v>
      </c>
      <c r="I526" s="5" t="n">
        <f aca="false">VLOOKUP(A526,'US GAS Rankings'!$C$6:$H$232,6,FALSE())</f>
        <v>210</v>
      </c>
      <c r="K526" s="5" t="str">
        <f aca="false">A526&amp;B526</f>
        <v>MarkWest Hydrocarbon, Inc.96016001</v>
      </c>
      <c r="L526" s="5" t="str">
        <f aca="false">D526</f>
        <v>Enron North America Corp.</v>
      </c>
    </row>
    <row r="527" customFormat="false" ht="12.75" hidden="false" customHeight="false" outlineLevel="0" collapsed="false">
      <c r="A527" s="56" t="s">
        <v>312</v>
      </c>
      <c r="B527" s="57" t="n">
        <v>96016002</v>
      </c>
      <c r="C527" s="56" t="s">
        <v>313</v>
      </c>
      <c r="D527" s="56" t="s">
        <v>1572</v>
      </c>
      <c r="E527" s="57" t="n">
        <v>1305</v>
      </c>
      <c r="F527" s="57" t="n">
        <v>51880</v>
      </c>
      <c r="G527" s="58" t="s">
        <v>4024</v>
      </c>
      <c r="H527" s="61" t="n">
        <v>35827</v>
      </c>
      <c r="I527" s="5" t="n">
        <f aca="false">VLOOKUP(A527,'US GAS Rankings'!$C$6:$H$232,6,FALSE())</f>
        <v>210</v>
      </c>
      <c r="K527" s="5" t="str">
        <f aca="false">A527&amp;B527</f>
        <v>MarkWest Hydrocarbon, Inc.96016002</v>
      </c>
      <c r="L527" s="5" t="str">
        <f aca="false">D527</f>
        <v>Enron North America Corp.</v>
      </c>
    </row>
    <row r="528" customFormat="false" ht="12.75" hidden="false" customHeight="false" outlineLevel="0" collapsed="false">
      <c r="A528" s="56" t="s">
        <v>312</v>
      </c>
      <c r="B528" s="57" t="n">
        <v>96016003</v>
      </c>
      <c r="C528" s="56" t="s">
        <v>313</v>
      </c>
      <c r="D528" s="56" t="s">
        <v>1572</v>
      </c>
      <c r="E528" s="57" t="n">
        <v>1305</v>
      </c>
      <c r="F528" s="57" t="n">
        <v>51880</v>
      </c>
      <c r="G528" s="58" t="s">
        <v>4024</v>
      </c>
      <c r="H528" s="61" t="n">
        <v>35827</v>
      </c>
      <c r="I528" s="5" t="n">
        <f aca="false">VLOOKUP(A528,'US GAS Rankings'!$C$6:$H$232,6,FALSE())</f>
        <v>210</v>
      </c>
      <c r="K528" s="5" t="str">
        <f aca="false">A528&amp;B528</f>
        <v>MarkWest Hydrocarbon, Inc.96016003</v>
      </c>
      <c r="L528" s="5" t="str">
        <f aca="false">D528</f>
        <v>Enron North America Corp.</v>
      </c>
    </row>
    <row r="529" customFormat="false" ht="12.75" hidden="false" customHeight="false" outlineLevel="0" collapsed="false">
      <c r="A529" s="56" t="s">
        <v>312</v>
      </c>
      <c r="B529" s="57" t="n">
        <v>96016004</v>
      </c>
      <c r="C529" s="56" t="s">
        <v>313</v>
      </c>
      <c r="D529" s="56" t="s">
        <v>1572</v>
      </c>
      <c r="E529" s="57" t="n">
        <v>1305</v>
      </c>
      <c r="F529" s="57" t="n">
        <v>51880</v>
      </c>
      <c r="G529" s="58" t="s">
        <v>4024</v>
      </c>
      <c r="H529" s="61" t="n">
        <v>35827</v>
      </c>
      <c r="I529" s="5" t="n">
        <f aca="false">VLOOKUP(A529,'US GAS Rankings'!$C$6:$H$232,6,FALSE())</f>
        <v>210</v>
      </c>
      <c r="K529" s="5" t="str">
        <f aca="false">A529&amp;B529</f>
        <v>MarkWest Hydrocarbon, Inc.96016004</v>
      </c>
      <c r="L529" s="5" t="str">
        <f aca="false">D529</f>
        <v>Enron North America Corp.</v>
      </c>
    </row>
    <row r="530" customFormat="false" ht="12.75" hidden="false" customHeight="false" outlineLevel="0" collapsed="false">
      <c r="A530" s="56" t="s">
        <v>312</v>
      </c>
      <c r="B530" s="57" t="n">
        <v>96016006</v>
      </c>
      <c r="C530" s="56" t="s">
        <v>313</v>
      </c>
      <c r="D530" s="56" t="s">
        <v>1572</v>
      </c>
      <c r="E530" s="57" t="n">
        <v>1305</v>
      </c>
      <c r="F530" s="57" t="n">
        <v>51880</v>
      </c>
      <c r="G530" s="58" t="s">
        <v>4024</v>
      </c>
      <c r="H530" s="61" t="n">
        <v>35827</v>
      </c>
      <c r="I530" s="5" t="n">
        <f aca="false">VLOOKUP(A530,'US GAS Rankings'!$C$6:$H$232,6,FALSE())</f>
        <v>210</v>
      </c>
      <c r="K530" s="5" t="str">
        <f aca="false">A530&amp;B530</f>
        <v>MarkWest Hydrocarbon, Inc.96016006</v>
      </c>
      <c r="L530" s="5" t="str">
        <f aca="false">D530</f>
        <v>Enron North America Corp.</v>
      </c>
    </row>
    <row r="531" customFormat="false" ht="12.75" hidden="false" customHeight="false" outlineLevel="0" collapsed="false">
      <c r="A531" s="56" t="s">
        <v>312</v>
      </c>
      <c r="B531" s="57" t="n">
        <v>96016007</v>
      </c>
      <c r="C531" s="56" t="s">
        <v>313</v>
      </c>
      <c r="D531" s="56" t="s">
        <v>1572</v>
      </c>
      <c r="E531" s="57" t="n">
        <v>1305</v>
      </c>
      <c r="F531" s="57" t="n">
        <v>51880</v>
      </c>
      <c r="G531" s="58" t="s">
        <v>4024</v>
      </c>
      <c r="H531" s="61" t="n">
        <v>35827</v>
      </c>
      <c r="I531" s="5" t="n">
        <f aca="false">VLOOKUP(A531,'US GAS Rankings'!$C$6:$H$232,6,FALSE())</f>
        <v>210</v>
      </c>
      <c r="K531" s="5" t="str">
        <f aca="false">A531&amp;B531</f>
        <v>MarkWest Hydrocarbon, Inc.96016007</v>
      </c>
      <c r="L531" s="5" t="str">
        <f aca="false">D531</f>
        <v>Enron North America Corp.</v>
      </c>
    </row>
    <row r="532" customFormat="false" ht="12.75" hidden="false" customHeight="false" outlineLevel="0" collapsed="false">
      <c r="A532" s="56" t="s">
        <v>312</v>
      </c>
      <c r="B532" s="57" t="n">
        <v>96016008</v>
      </c>
      <c r="C532" s="56" t="s">
        <v>313</v>
      </c>
      <c r="D532" s="56" t="s">
        <v>1572</v>
      </c>
      <c r="E532" s="57" t="n">
        <v>1305</v>
      </c>
      <c r="F532" s="57" t="n">
        <v>51880</v>
      </c>
      <c r="G532" s="58" t="s">
        <v>4024</v>
      </c>
      <c r="H532" s="61" t="n">
        <v>35827</v>
      </c>
      <c r="I532" s="5" t="n">
        <f aca="false">VLOOKUP(A532,'US GAS Rankings'!$C$6:$H$232,6,FALSE())</f>
        <v>210</v>
      </c>
      <c r="K532" s="5" t="str">
        <f aca="false">A532&amp;B532</f>
        <v>MarkWest Hydrocarbon, Inc.96016008</v>
      </c>
      <c r="L532" s="5" t="str">
        <f aca="false">D532</f>
        <v>Enron North America Corp.</v>
      </c>
    </row>
    <row r="533" customFormat="false" ht="12.75" hidden="false" customHeight="false" outlineLevel="0" collapsed="false">
      <c r="A533" s="56" t="s">
        <v>312</v>
      </c>
      <c r="B533" s="57" t="n">
        <v>96016009</v>
      </c>
      <c r="C533" s="56" t="s">
        <v>313</v>
      </c>
      <c r="D533" s="56" t="s">
        <v>1572</v>
      </c>
      <c r="E533" s="57" t="n">
        <v>1305</v>
      </c>
      <c r="F533" s="57" t="n">
        <v>51880</v>
      </c>
      <c r="G533" s="58" t="s">
        <v>4024</v>
      </c>
      <c r="H533" s="61" t="n">
        <v>35827</v>
      </c>
      <c r="I533" s="5" t="n">
        <f aca="false">VLOOKUP(A533,'US GAS Rankings'!$C$6:$H$232,6,FALSE())</f>
        <v>210</v>
      </c>
      <c r="K533" s="5" t="str">
        <f aca="false">A533&amp;B533</f>
        <v>MarkWest Hydrocarbon, Inc.96016009</v>
      </c>
      <c r="L533" s="5" t="str">
        <f aca="false">D533</f>
        <v>Enron North America Corp.</v>
      </c>
    </row>
    <row r="534" customFormat="false" ht="12.75" hidden="false" customHeight="false" outlineLevel="0" collapsed="false">
      <c r="A534" s="56" t="s">
        <v>312</v>
      </c>
      <c r="B534" s="57" t="n">
        <v>96016011</v>
      </c>
      <c r="C534" s="56" t="s">
        <v>313</v>
      </c>
      <c r="D534" s="56" t="s">
        <v>1572</v>
      </c>
      <c r="E534" s="57" t="n">
        <v>1305</v>
      </c>
      <c r="F534" s="57" t="n">
        <v>51880</v>
      </c>
      <c r="G534" s="58" t="s">
        <v>4024</v>
      </c>
      <c r="H534" s="61" t="n">
        <v>35827</v>
      </c>
      <c r="I534" s="5" t="n">
        <f aca="false">VLOOKUP(A534,'US GAS Rankings'!$C$6:$H$232,6,FALSE())</f>
        <v>210</v>
      </c>
      <c r="K534" s="5" t="str">
        <f aca="false">A534&amp;B534</f>
        <v>MarkWest Hydrocarbon, Inc.96016011</v>
      </c>
      <c r="L534" s="5" t="str">
        <f aca="false">D534</f>
        <v>Enron North America Corp.</v>
      </c>
    </row>
    <row r="535" customFormat="false" ht="12.75" hidden="false" customHeight="false" outlineLevel="0" collapsed="false">
      <c r="A535" s="56" t="s">
        <v>312</v>
      </c>
      <c r="B535" s="57" t="n">
        <v>96016012</v>
      </c>
      <c r="C535" s="56" t="s">
        <v>313</v>
      </c>
      <c r="D535" s="56" t="s">
        <v>1572</v>
      </c>
      <c r="E535" s="57" t="n">
        <v>1305</v>
      </c>
      <c r="F535" s="57" t="n">
        <v>51880</v>
      </c>
      <c r="G535" s="58" t="s">
        <v>4024</v>
      </c>
      <c r="H535" s="61" t="n">
        <v>35827</v>
      </c>
      <c r="I535" s="5" t="n">
        <f aca="false">VLOOKUP(A535,'US GAS Rankings'!$C$6:$H$232,6,FALSE())</f>
        <v>210</v>
      </c>
      <c r="K535" s="5" t="str">
        <f aca="false">A535&amp;B535</f>
        <v>MarkWest Hydrocarbon, Inc.96016012</v>
      </c>
      <c r="L535" s="5" t="str">
        <f aca="false">D535</f>
        <v>Enron North America Corp.</v>
      </c>
    </row>
    <row r="536" customFormat="false" ht="12.75" hidden="false" customHeight="false" outlineLevel="0" collapsed="false">
      <c r="A536" s="56" t="s">
        <v>312</v>
      </c>
      <c r="B536" s="57" t="n">
        <v>96016013</v>
      </c>
      <c r="C536" s="56" t="s">
        <v>313</v>
      </c>
      <c r="D536" s="56" t="s">
        <v>1572</v>
      </c>
      <c r="E536" s="57" t="n">
        <v>1305</v>
      </c>
      <c r="F536" s="57" t="n">
        <v>51880</v>
      </c>
      <c r="G536" s="58" t="s">
        <v>4024</v>
      </c>
      <c r="H536" s="61" t="n">
        <v>35827</v>
      </c>
      <c r="I536" s="5" t="n">
        <f aca="false">VLOOKUP(A536,'US GAS Rankings'!$C$6:$H$232,6,FALSE())</f>
        <v>210</v>
      </c>
      <c r="K536" s="5" t="str">
        <f aca="false">A536&amp;B536</f>
        <v>MarkWest Hydrocarbon, Inc.96016013</v>
      </c>
      <c r="L536" s="5" t="str">
        <f aca="false">D536</f>
        <v>Enron North America Corp.</v>
      </c>
    </row>
    <row r="537" customFormat="false" ht="12.75" hidden="false" customHeight="false" outlineLevel="0" collapsed="false">
      <c r="A537" s="56" t="s">
        <v>312</v>
      </c>
      <c r="B537" s="57" t="n">
        <v>96016017</v>
      </c>
      <c r="C537" s="56" t="s">
        <v>313</v>
      </c>
      <c r="D537" s="56" t="s">
        <v>1572</v>
      </c>
      <c r="E537" s="57" t="n">
        <v>1305</v>
      </c>
      <c r="F537" s="57" t="n">
        <v>51880</v>
      </c>
      <c r="G537" s="58" t="s">
        <v>4024</v>
      </c>
      <c r="H537" s="61" t="n">
        <v>35827</v>
      </c>
      <c r="I537" s="5" t="n">
        <f aca="false">VLOOKUP(A537,'US GAS Rankings'!$C$6:$H$232,6,FALSE())</f>
        <v>210</v>
      </c>
      <c r="K537" s="5" t="str">
        <f aca="false">A537&amp;B537</f>
        <v>MarkWest Hydrocarbon, Inc.96016017</v>
      </c>
      <c r="L537" s="5" t="str">
        <f aca="false">D537</f>
        <v>Enron North America Corp.</v>
      </c>
    </row>
    <row r="538" customFormat="false" ht="12.75" hidden="false" customHeight="false" outlineLevel="0" collapsed="false">
      <c r="A538" s="56" t="s">
        <v>312</v>
      </c>
      <c r="B538" s="57" t="n">
        <v>96016147</v>
      </c>
      <c r="C538" s="56" t="s">
        <v>313</v>
      </c>
      <c r="D538" s="56" t="s">
        <v>1572</v>
      </c>
      <c r="E538" s="57" t="n">
        <v>1305</v>
      </c>
      <c r="F538" s="57" t="n">
        <v>51880</v>
      </c>
      <c r="G538" s="58" t="s">
        <v>4024</v>
      </c>
      <c r="H538" s="61" t="n">
        <v>35827</v>
      </c>
      <c r="I538" s="5" t="n">
        <f aca="false">VLOOKUP(A538,'US GAS Rankings'!$C$6:$H$232,6,FALSE())</f>
        <v>210</v>
      </c>
      <c r="K538" s="5" t="str">
        <f aca="false">A538&amp;B538</f>
        <v>MarkWest Hydrocarbon, Inc.96016147</v>
      </c>
      <c r="L538" s="5" t="str">
        <f aca="false">D538</f>
        <v>Enron North America Corp.</v>
      </c>
    </row>
    <row r="539" customFormat="false" ht="12.75" hidden="false" customHeight="false" outlineLevel="0" collapsed="false">
      <c r="A539" s="56" t="s">
        <v>312</v>
      </c>
      <c r="B539" s="57" t="n">
        <v>96016148</v>
      </c>
      <c r="C539" s="56" t="s">
        <v>313</v>
      </c>
      <c r="D539" s="56" t="s">
        <v>1572</v>
      </c>
      <c r="E539" s="57" t="n">
        <v>1305</v>
      </c>
      <c r="F539" s="57" t="n">
        <v>51880</v>
      </c>
      <c r="G539" s="58" t="s">
        <v>4024</v>
      </c>
      <c r="H539" s="61" t="n">
        <v>35827</v>
      </c>
      <c r="I539" s="5" t="n">
        <f aca="false">VLOOKUP(A539,'US GAS Rankings'!$C$6:$H$232,6,FALSE())</f>
        <v>210</v>
      </c>
      <c r="K539" s="5" t="str">
        <f aca="false">A539&amp;B539</f>
        <v>MarkWest Hydrocarbon, Inc.96016148</v>
      </c>
      <c r="L539" s="5" t="str">
        <f aca="false">D539</f>
        <v>Enron North America Corp.</v>
      </c>
    </row>
    <row r="540" customFormat="false" ht="12.75" hidden="false" customHeight="false" outlineLevel="0" collapsed="false">
      <c r="A540" s="56" t="s">
        <v>312</v>
      </c>
      <c r="B540" s="57" t="n">
        <v>96016149</v>
      </c>
      <c r="C540" s="56" t="s">
        <v>313</v>
      </c>
      <c r="D540" s="56" t="s">
        <v>1572</v>
      </c>
      <c r="E540" s="57" t="n">
        <v>1305</v>
      </c>
      <c r="F540" s="57" t="n">
        <v>51880</v>
      </c>
      <c r="G540" s="58" t="s">
        <v>4024</v>
      </c>
      <c r="H540" s="61" t="n">
        <v>35827</v>
      </c>
      <c r="I540" s="5" t="n">
        <f aca="false">VLOOKUP(A540,'US GAS Rankings'!$C$6:$H$232,6,FALSE())</f>
        <v>210</v>
      </c>
      <c r="K540" s="5" t="str">
        <f aca="false">A540&amp;B540</f>
        <v>MarkWest Hydrocarbon, Inc.96016149</v>
      </c>
      <c r="L540" s="5" t="str">
        <f aca="false">D540</f>
        <v>Enron North America Corp.</v>
      </c>
    </row>
    <row r="541" customFormat="false" ht="12.75" hidden="false" customHeight="false" outlineLevel="0" collapsed="false">
      <c r="A541" s="56" t="s">
        <v>312</v>
      </c>
      <c r="B541" s="57" t="n">
        <v>96016150</v>
      </c>
      <c r="C541" s="56" t="s">
        <v>313</v>
      </c>
      <c r="D541" s="56" t="s">
        <v>1572</v>
      </c>
      <c r="E541" s="57" t="n">
        <v>1305</v>
      </c>
      <c r="F541" s="57" t="n">
        <v>51880</v>
      </c>
      <c r="G541" s="58" t="s">
        <v>4024</v>
      </c>
      <c r="H541" s="61" t="n">
        <v>35827</v>
      </c>
      <c r="I541" s="5" t="n">
        <f aca="false">VLOOKUP(A541,'US GAS Rankings'!$C$6:$H$232,6,FALSE())</f>
        <v>210</v>
      </c>
      <c r="K541" s="5" t="str">
        <f aca="false">A541&amp;B541</f>
        <v>MarkWest Hydrocarbon, Inc.96016150</v>
      </c>
      <c r="L541" s="5" t="str">
        <f aca="false">D541</f>
        <v>Enron North America Corp.</v>
      </c>
    </row>
    <row r="542" customFormat="false" ht="12.75" hidden="false" customHeight="false" outlineLevel="0" collapsed="false">
      <c r="A542" s="56" t="s">
        <v>312</v>
      </c>
      <c r="B542" s="57" t="n">
        <v>96016505</v>
      </c>
      <c r="C542" s="56" t="s">
        <v>313</v>
      </c>
      <c r="D542" s="56" t="s">
        <v>1572</v>
      </c>
      <c r="E542" s="57" t="n">
        <v>1305</v>
      </c>
      <c r="F542" s="57" t="n">
        <v>51880</v>
      </c>
      <c r="G542" s="58" t="s">
        <v>4024</v>
      </c>
      <c r="H542" s="61" t="n">
        <v>35827</v>
      </c>
      <c r="I542" s="5" t="n">
        <f aca="false">VLOOKUP(A542,'US GAS Rankings'!$C$6:$H$232,6,FALSE())</f>
        <v>210</v>
      </c>
      <c r="K542" s="5" t="str">
        <f aca="false">A542&amp;B542</f>
        <v>MarkWest Hydrocarbon, Inc.96016505</v>
      </c>
      <c r="L542" s="5" t="str">
        <f aca="false">D542</f>
        <v>Enron North America Corp.</v>
      </c>
    </row>
    <row r="543" customFormat="false" ht="12.75" hidden="false" customHeight="false" outlineLevel="0" collapsed="false">
      <c r="A543" s="56" t="s">
        <v>312</v>
      </c>
      <c r="B543" s="57" t="n">
        <v>96017220</v>
      </c>
      <c r="C543" s="56" t="s">
        <v>313</v>
      </c>
      <c r="D543" s="56" t="s">
        <v>1572</v>
      </c>
      <c r="E543" s="57" t="n">
        <v>1305</v>
      </c>
      <c r="F543" s="57" t="n">
        <v>51880</v>
      </c>
      <c r="G543" s="58" t="s">
        <v>4024</v>
      </c>
      <c r="H543" s="61" t="n">
        <v>35916</v>
      </c>
      <c r="I543" s="5" t="n">
        <f aca="false">VLOOKUP(A543,'US GAS Rankings'!$C$6:$H$232,6,FALSE())</f>
        <v>210</v>
      </c>
      <c r="K543" s="5" t="str">
        <f aca="false">A543&amp;B543</f>
        <v>MarkWest Hydrocarbon, Inc.96017220</v>
      </c>
      <c r="L543" s="5" t="str">
        <f aca="false">D543</f>
        <v>Enron North America Corp.</v>
      </c>
    </row>
    <row r="544" customFormat="false" ht="12.75" hidden="false" customHeight="false" outlineLevel="0" collapsed="false">
      <c r="A544" s="56" t="s">
        <v>312</v>
      </c>
      <c r="B544" s="57" t="n">
        <v>96028981</v>
      </c>
      <c r="C544" s="56" t="s">
        <v>34</v>
      </c>
      <c r="D544" s="56" t="s">
        <v>1572</v>
      </c>
      <c r="E544" s="57" t="n">
        <v>1305</v>
      </c>
      <c r="F544" s="57" t="n">
        <v>51880</v>
      </c>
      <c r="G544" s="58" t="s">
        <v>4027</v>
      </c>
      <c r="H544" s="61" t="n">
        <v>35796</v>
      </c>
      <c r="I544" s="5" t="n">
        <f aca="false">VLOOKUP(A544,'US GAS Rankings'!$C$6:$H$232,6,FALSE())</f>
        <v>210</v>
      </c>
      <c r="K544" s="5" t="str">
        <f aca="false">A544&amp;B544</f>
        <v>MarkWest Hydrocarbon, Inc.96028981</v>
      </c>
      <c r="L544" s="5" t="str">
        <f aca="false">D544</f>
        <v>Enron North America Corp.</v>
      </c>
    </row>
    <row r="545" customFormat="false" ht="12.75" hidden="false" customHeight="false" outlineLevel="0" collapsed="false">
      <c r="A545" s="56" t="s">
        <v>312</v>
      </c>
      <c r="B545" s="57" t="n">
        <v>96045818</v>
      </c>
      <c r="C545" s="56" t="s">
        <v>313</v>
      </c>
      <c r="D545" s="56" t="s">
        <v>1572</v>
      </c>
      <c r="E545" s="57" t="n">
        <v>1305</v>
      </c>
      <c r="F545" s="57" t="n">
        <v>51880</v>
      </c>
      <c r="G545" s="58" t="s">
        <v>4024</v>
      </c>
      <c r="H545" s="61" t="n">
        <v>36617</v>
      </c>
      <c r="I545" s="5" t="n">
        <f aca="false">VLOOKUP(A545,'US GAS Rankings'!$C$6:$H$232,6,FALSE())</f>
        <v>210</v>
      </c>
      <c r="K545" s="5" t="str">
        <f aca="false">A545&amp;B545</f>
        <v>MarkWest Hydrocarbon, Inc.96045818</v>
      </c>
      <c r="L545" s="5" t="str">
        <f aca="false">D545</f>
        <v>Enron North America Corp.</v>
      </c>
    </row>
    <row r="546" customFormat="false" ht="12.75" hidden="false" customHeight="false" outlineLevel="0" collapsed="false">
      <c r="A546" s="56" t="s">
        <v>312</v>
      </c>
      <c r="B546" s="57" t="n">
        <v>96052730</v>
      </c>
      <c r="C546" s="56" t="s">
        <v>313</v>
      </c>
      <c r="D546" s="56" t="s">
        <v>1572</v>
      </c>
      <c r="E546" s="57" t="n">
        <v>1305</v>
      </c>
      <c r="F546" s="57" t="n">
        <v>51880</v>
      </c>
      <c r="G546" s="58" t="s">
        <v>4024</v>
      </c>
      <c r="H546" s="61" t="n">
        <v>36586</v>
      </c>
      <c r="I546" s="5" t="n">
        <f aca="false">VLOOKUP(A546,'US GAS Rankings'!$C$6:$H$232,6,FALSE())</f>
        <v>210</v>
      </c>
      <c r="K546" s="5" t="str">
        <f aca="false">A546&amp;B546</f>
        <v>MarkWest Hydrocarbon, Inc.96052730</v>
      </c>
      <c r="L546" s="5" t="str">
        <f aca="false">D546</f>
        <v>Enron North America Corp.</v>
      </c>
    </row>
    <row r="547" customFormat="false" ht="12.75" hidden="false" customHeight="false" outlineLevel="0" collapsed="false">
      <c r="A547" s="56" t="s">
        <v>312</v>
      </c>
      <c r="B547" s="57" t="n">
        <v>96063570</v>
      </c>
      <c r="C547" s="56" t="s">
        <v>47</v>
      </c>
      <c r="D547" s="56" t="s">
        <v>1572</v>
      </c>
      <c r="E547" s="57" t="n">
        <v>1305</v>
      </c>
      <c r="F547" s="57" t="n">
        <v>51880</v>
      </c>
      <c r="G547" s="58" t="s">
        <v>4023</v>
      </c>
      <c r="H547" s="61" t="n">
        <v>37043</v>
      </c>
      <c r="I547" s="5" t="n">
        <f aca="false">VLOOKUP(A547,'US GAS Rankings'!$C$6:$H$232,6,FALSE())</f>
        <v>210</v>
      </c>
      <c r="K547" s="5" t="str">
        <f aca="false">A547&amp;B547</f>
        <v>MarkWest Hydrocarbon, Inc.96063570</v>
      </c>
      <c r="L547" s="5" t="str">
        <f aca="false">D547</f>
        <v>Enron North America Corp.</v>
      </c>
    </row>
    <row r="548" customFormat="false" ht="12.75" hidden="false" customHeight="false" outlineLevel="0" collapsed="false">
      <c r="A548" s="56" t="s">
        <v>312</v>
      </c>
      <c r="B548" s="57" t="n">
        <v>96081582</v>
      </c>
      <c r="C548" s="56" t="s">
        <v>34</v>
      </c>
      <c r="D548" s="56" t="s">
        <v>1572</v>
      </c>
      <c r="E548" s="57" t="n">
        <v>1305</v>
      </c>
      <c r="F548" s="57" t="n">
        <v>51880</v>
      </c>
      <c r="G548" s="58" t="s">
        <v>4023</v>
      </c>
      <c r="H548" s="61" t="n">
        <v>37165</v>
      </c>
      <c r="I548" s="5" t="n">
        <f aca="false">VLOOKUP(A548,'US GAS Rankings'!$C$6:$H$232,6,FALSE())</f>
        <v>210</v>
      </c>
      <c r="K548" s="5" t="str">
        <f aca="false">A548&amp;B548</f>
        <v>MarkWest Hydrocarbon, Inc.96081582</v>
      </c>
      <c r="L548" s="5" t="str">
        <f aca="false">D548</f>
        <v>Enron North America Corp.</v>
      </c>
    </row>
    <row r="549" customFormat="false" ht="12.75" hidden="false" customHeight="false" outlineLevel="0" collapsed="false">
      <c r="A549" s="56" t="s">
        <v>262</v>
      </c>
      <c r="B549" s="57" t="n">
        <v>96004204</v>
      </c>
      <c r="C549" s="56" t="s">
        <v>29</v>
      </c>
      <c r="D549" s="56" t="s">
        <v>1572</v>
      </c>
      <c r="E549" s="57" t="n">
        <v>1305</v>
      </c>
      <c r="F549" s="57" t="n">
        <v>52109</v>
      </c>
      <c r="G549" s="58" t="s">
        <v>4024</v>
      </c>
      <c r="H549" s="61" t="n">
        <v>35370</v>
      </c>
      <c r="I549" s="5" t="n">
        <f aca="false">VLOOKUP(A549,'US GAS Rankings'!$C$6:$H$232,6,FALSE())</f>
        <v>166</v>
      </c>
      <c r="K549" s="5" t="str">
        <f aca="false">A549&amp;B549</f>
        <v>South Jersey Resources Group LLC96004204</v>
      </c>
      <c r="L549" s="5" t="str">
        <f aca="false">D549</f>
        <v>Enron North America Corp.</v>
      </c>
    </row>
    <row r="550" customFormat="false" ht="12.75" hidden="false" customHeight="false" outlineLevel="0" collapsed="false">
      <c r="A550" s="56" t="s">
        <v>262</v>
      </c>
      <c r="B550" s="57" t="n">
        <v>96022194</v>
      </c>
      <c r="C550" s="56" t="s">
        <v>28</v>
      </c>
      <c r="D550" s="56" t="s">
        <v>1572</v>
      </c>
      <c r="E550" s="57" t="n">
        <v>1305</v>
      </c>
      <c r="F550" s="57" t="n">
        <v>52109</v>
      </c>
      <c r="G550" s="58" t="s">
        <v>4024</v>
      </c>
      <c r="H550" s="61" t="n">
        <v>36342</v>
      </c>
      <c r="I550" s="5" t="n">
        <f aca="false">VLOOKUP(A550,'US GAS Rankings'!$C$6:$H$232,6,FALSE())</f>
        <v>166</v>
      </c>
      <c r="K550" s="5" t="str">
        <f aca="false">A550&amp;B550</f>
        <v>South Jersey Resources Group LLC96022194</v>
      </c>
      <c r="L550" s="5" t="str">
        <f aca="false">D550</f>
        <v>Enron North America Corp.</v>
      </c>
    </row>
    <row r="551" customFormat="false" ht="12.75" hidden="false" customHeight="false" outlineLevel="0" collapsed="false">
      <c r="A551" s="56" t="s">
        <v>262</v>
      </c>
      <c r="B551" s="57" t="n">
        <v>96058054</v>
      </c>
      <c r="C551" s="56" t="s">
        <v>33</v>
      </c>
      <c r="D551" s="56" t="s">
        <v>1572</v>
      </c>
      <c r="E551" s="57" t="n">
        <v>1305</v>
      </c>
      <c r="F551" s="57" t="n">
        <v>52109</v>
      </c>
      <c r="G551" s="58" t="s">
        <v>4024</v>
      </c>
      <c r="H551" s="61" t="n">
        <v>37196</v>
      </c>
      <c r="I551" s="5" t="n">
        <f aca="false">VLOOKUP(A551,'US GAS Rankings'!$C$6:$H$232,6,FALSE())</f>
        <v>166</v>
      </c>
      <c r="K551" s="5" t="str">
        <f aca="false">A551&amp;B551</f>
        <v>South Jersey Resources Group LLC96058054</v>
      </c>
      <c r="L551" s="5" t="str">
        <f aca="false">D551</f>
        <v>Enron North America Corp.</v>
      </c>
    </row>
    <row r="552" customFormat="false" ht="12.75" hidden="false" customHeight="false" outlineLevel="0" collapsed="false">
      <c r="A552" s="56" t="s">
        <v>262</v>
      </c>
      <c r="B552" s="57" t="n">
        <v>96058055</v>
      </c>
      <c r="C552" s="56" t="s">
        <v>33</v>
      </c>
      <c r="D552" s="56" t="s">
        <v>1572</v>
      </c>
      <c r="E552" s="57" t="n">
        <v>1305</v>
      </c>
      <c r="F552" s="57" t="n">
        <v>52109</v>
      </c>
      <c r="G552" s="58" t="s">
        <v>4024</v>
      </c>
      <c r="H552" s="61" t="n">
        <v>37196</v>
      </c>
      <c r="I552" s="5" t="n">
        <f aca="false">VLOOKUP(A552,'US GAS Rankings'!$C$6:$H$232,6,FALSE())</f>
        <v>166</v>
      </c>
      <c r="K552" s="5" t="str">
        <f aca="false">A552&amp;B552</f>
        <v>South Jersey Resources Group LLC96058055</v>
      </c>
      <c r="L552" s="5" t="str">
        <f aca="false">D552</f>
        <v>Enron North America Corp.</v>
      </c>
    </row>
    <row r="553" customFormat="false" ht="12.75" hidden="false" customHeight="false" outlineLevel="0" collapsed="false">
      <c r="A553" s="56" t="s">
        <v>262</v>
      </c>
      <c r="B553" s="57" t="n">
        <v>96060360</v>
      </c>
      <c r="C553" s="56" t="s">
        <v>33</v>
      </c>
      <c r="D553" s="56" t="s">
        <v>1572</v>
      </c>
      <c r="E553" s="57" t="n">
        <v>1305</v>
      </c>
      <c r="F553" s="57" t="n">
        <v>52109</v>
      </c>
      <c r="G553" s="58" t="s">
        <v>4024</v>
      </c>
      <c r="H553" s="61" t="n">
        <v>37226</v>
      </c>
      <c r="I553" s="5" t="n">
        <f aca="false">VLOOKUP(A553,'US GAS Rankings'!$C$6:$H$232,6,FALSE())</f>
        <v>166</v>
      </c>
      <c r="K553" s="5" t="str">
        <f aca="false">A553&amp;B553</f>
        <v>South Jersey Resources Group LLC96060360</v>
      </c>
      <c r="L553" s="5" t="str">
        <f aca="false">D553</f>
        <v>Enron North America Corp.</v>
      </c>
    </row>
    <row r="554" customFormat="false" ht="12.75" hidden="false" customHeight="false" outlineLevel="0" collapsed="false">
      <c r="A554" s="56" t="s">
        <v>262</v>
      </c>
      <c r="B554" s="57" t="n">
        <v>96060409</v>
      </c>
      <c r="C554" s="56" t="s">
        <v>70</v>
      </c>
      <c r="D554" s="56" t="s">
        <v>1572</v>
      </c>
      <c r="E554" s="57" t="n">
        <v>1305</v>
      </c>
      <c r="F554" s="57" t="n">
        <v>52109</v>
      </c>
      <c r="G554" s="58" t="s">
        <v>4027</v>
      </c>
      <c r="H554" s="61" t="n">
        <v>37012</v>
      </c>
      <c r="I554" s="5" t="n">
        <f aca="false">VLOOKUP(A554,'US GAS Rankings'!$C$6:$H$232,6,FALSE())</f>
        <v>166</v>
      </c>
      <c r="K554" s="5" t="str">
        <f aca="false">A554&amp;B554</f>
        <v>South Jersey Resources Group LLC96060409</v>
      </c>
      <c r="L554" s="5" t="str">
        <f aca="false">D554</f>
        <v>Enron North America Corp.</v>
      </c>
    </row>
    <row r="555" customFormat="false" ht="12.75" hidden="false" customHeight="false" outlineLevel="0" collapsed="false">
      <c r="A555" s="56" t="s">
        <v>262</v>
      </c>
      <c r="B555" s="57" t="n">
        <v>96062793</v>
      </c>
      <c r="C555" s="56" t="s">
        <v>33</v>
      </c>
      <c r="D555" s="56" t="s">
        <v>1572</v>
      </c>
      <c r="E555" s="57" t="n">
        <v>1305</v>
      </c>
      <c r="F555" s="57" t="n">
        <v>52109</v>
      </c>
      <c r="G555" s="58" t="s">
        <v>4024</v>
      </c>
      <c r="H555" s="61" t="n">
        <v>37196</v>
      </c>
      <c r="I555" s="5" t="n">
        <f aca="false">VLOOKUP(A555,'US GAS Rankings'!$C$6:$H$232,6,FALSE())</f>
        <v>166</v>
      </c>
      <c r="K555" s="5" t="str">
        <f aca="false">A555&amp;B555</f>
        <v>South Jersey Resources Group LLC96062793</v>
      </c>
      <c r="L555" s="5" t="str">
        <f aca="false">D555</f>
        <v>Enron North America Corp.</v>
      </c>
    </row>
    <row r="556" customFormat="false" ht="12.75" hidden="false" customHeight="false" outlineLevel="0" collapsed="false">
      <c r="A556" s="56" t="s">
        <v>262</v>
      </c>
      <c r="B556" s="57" t="n">
        <v>96077629</v>
      </c>
      <c r="C556" s="56" t="s">
        <v>47</v>
      </c>
      <c r="D556" s="56" t="s">
        <v>1572</v>
      </c>
      <c r="E556" s="57" t="n">
        <v>1305</v>
      </c>
      <c r="F556" s="57" t="n">
        <v>52109</v>
      </c>
      <c r="G556" s="58" t="s">
        <v>4023</v>
      </c>
      <c r="H556" s="61" t="n">
        <v>37104</v>
      </c>
      <c r="I556" s="5" t="n">
        <f aca="false">VLOOKUP(A556,'US GAS Rankings'!$C$6:$H$232,6,FALSE())</f>
        <v>166</v>
      </c>
      <c r="K556" s="5" t="str">
        <f aca="false">A556&amp;B556</f>
        <v>South Jersey Resources Group LLC96077629</v>
      </c>
      <c r="L556" s="5" t="str">
        <f aca="false">D556</f>
        <v>Enron North America Corp.</v>
      </c>
    </row>
    <row r="557" customFormat="false" ht="12.75" hidden="false" customHeight="false" outlineLevel="0" collapsed="false">
      <c r="A557" s="56" t="s">
        <v>190</v>
      </c>
      <c r="B557" s="57" t="n">
        <v>96000741</v>
      </c>
      <c r="C557" s="56" t="s">
        <v>56</v>
      </c>
      <c r="D557" s="56" t="s">
        <v>1572</v>
      </c>
      <c r="E557" s="57" t="n">
        <v>1305</v>
      </c>
      <c r="F557" s="57" t="n">
        <v>52577</v>
      </c>
      <c r="G557" s="58" t="s">
        <v>4023</v>
      </c>
      <c r="H557" s="61" t="n">
        <v>35156</v>
      </c>
      <c r="I557" s="5" t="n">
        <f aca="false">VLOOKUP(A557,'US GAS Rankings'!$C$6:$H$232,6,FALSE())</f>
        <v>101</v>
      </c>
      <c r="K557" s="5" t="str">
        <f aca="false">A557&amp;B557</f>
        <v>Cornerstone Propane, L.P.96000741</v>
      </c>
      <c r="L557" s="5" t="str">
        <f aca="false">D557</f>
        <v>Enron North America Corp.</v>
      </c>
    </row>
    <row r="558" customFormat="false" ht="12.75" hidden="false" customHeight="false" outlineLevel="0" collapsed="false">
      <c r="A558" s="56" t="s">
        <v>190</v>
      </c>
      <c r="B558" s="57" t="n">
        <v>96018727</v>
      </c>
      <c r="C558" s="56" t="s">
        <v>36</v>
      </c>
      <c r="D558" s="56" t="s">
        <v>1572</v>
      </c>
      <c r="E558" s="57" t="n">
        <v>1305</v>
      </c>
      <c r="F558" s="57" t="n">
        <v>52577</v>
      </c>
      <c r="G558" s="58" t="s">
        <v>4023</v>
      </c>
      <c r="H558" s="61" t="n">
        <v>35612</v>
      </c>
      <c r="I558" s="5" t="n">
        <f aca="false">VLOOKUP(A558,'US GAS Rankings'!$C$6:$H$232,6,FALSE())</f>
        <v>101</v>
      </c>
      <c r="K558" s="5" t="str">
        <f aca="false">A558&amp;B558</f>
        <v>Cornerstone Propane, L.P.96018727</v>
      </c>
      <c r="L558" s="5" t="str">
        <f aca="false">D558</f>
        <v>Enron North America Corp.</v>
      </c>
    </row>
    <row r="559" customFormat="false" ht="12.75" hidden="false" customHeight="false" outlineLevel="0" collapsed="false">
      <c r="A559" s="56" t="s">
        <v>183</v>
      </c>
      <c r="B559" s="57" t="n">
        <v>96004521</v>
      </c>
      <c r="C559" s="56" t="s">
        <v>56</v>
      </c>
      <c r="D559" s="56" t="s">
        <v>1572</v>
      </c>
      <c r="E559" s="57" t="n">
        <v>1305</v>
      </c>
      <c r="F559" s="57" t="n">
        <v>52595</v>
      </c>
      <c r="G559" s="58" t="s">
        <v>4023</v>
      </c>
      <c r="H559" s="61" t="n">
        <v>35217</v>
      </c>
      <c r="I559" s="5" t="n">
        <f aca="false">VLOOKUP(A559,'US GAS Rankings'!$C$6:$H$232,6,FALSE())</f>
        <v>96</v>
      </c>
      <c r="K559" s="5" t="str">
        <f aca="false">A559&amp;B559</f>
        <v>Richardson Energy Marketing, Ltd.96004521</v>
      </c>
      <c r="L559" s="5" t="str">
        <f aca="false">D559</f>
        <v>Enron North America Corp.</v>
      </c>
    </row>
    <row r="560" customFormat="false" ht="12.75" hidden="false" customHeight="false" outlineLevel="0" collapsed="false">
      <c r="A560" s="56" t="s">
        <v>183</v>
      </c>
      <c r="B560" s="57" t="n">
        <v>96022398</v>
      </c>
      <c r="C560" s="56" t="s">
        <v>36</v>
      </c>
      <c r="D560" s="56" t="s">
        <v>1572</v>
      </c>
      <c r="E560" s="57" t="n">
        <v>1305</v>
      </c>
      <c r="F560" s="57" t="n">
        <v>52595</v>
      </c>
      <c r="G560" s="58" t="s">
        <v>4033</v>
      </c>
      <c r="H560" s="61" t="n">
        <v>36161</v>
      </c>
      <c r="I560" s="5" t="n">
        <f aca="false">VLOOKUP(A560,'US GAS Rankings'!$C$6:$H$232,6,FALSE())</f>
        <v>96</v>
      </c>
      <c r="K560" s="5" t="str">
        <f aca="false">A560&amp;B560</f>
        <v>Richardson Energy Marketing, Ltd.96022398</v>
      </c>
      <c r="L560" s="5" t="str">
        <f aca="false">D560</f>
        <v>Enron North America Corp.</v>
      </c>
    </row>
    <row r="561" customFormat="false" ht="12.75" hidden="false" customHeight="false" outlineLevel="0" collapsed="false">
      <c r="A561" s="56" t="s">
        <v>183</v>
      </c>
      <c r="B561" s="57" t="n">
        <v>96053965</v>
      </c>
      <c r="C561" s="56" t="s">
        <v>82</v>
      </c>
      <c r="D561" s="56" t="s">
        <v>1572</v>
      </c>
      <c r="E561" s="57" t="n">
        <v>1305</v>
      </c>
      <c r="F561" s="57" t="n">
        <v>52595</v>
      </c>
      <c r="G561" s="58" t="s">
        <v>4024</v>
      </c>
      <c r="H561" s="61" t="n">
        <v>36892</v>
      </c>
      <c r="I561" s="5" t="n">
        <f aca="false">VLOOKUP(A561,'US GAS Rankings'!$C$6:$H$232,6,FALSE())</f>
        <v>96</v>
      </c>
      <c r="K561" s="5" t="str">
        <f aca="false">A561&amp;B561</f>
        <v>Richardson Energy Marketing, Ltd.96053965</v>
      </c>
      <c r="L561" s="5" t="str">
        <f aca="false">D561</f>
        <v>Enron North America Corp.</v>
      </c>
    </row>
    <row r="562" customFormat="false" ht="12.75" hidden="false" customHeight="false" outlineLevel="0" collapsed="false">
      <c r="A562" s="56" t="s">
        <v>183</v>
      </c>
      <c r="B562" s="57" t="n">
        <v>96057793</v>
      </c>
      <c r="C562" s="56" t="s">
        <v>32</v>
      </c>
      <c r="D562" s="56" t="s">
        <v>1572</v>
      </c>
      <c r="E562" s="57" t="n">
        <v>1305</v>
      </c>
      <c r="F562" s="57" t="n">
        <v>52595</v>
      </c>
      <c r="G562" s="58" t="s">
        <v>4024</v>
      </c>
      <c r="H562" s="61" t="n">
        <v>37196</v>
      </c>
      <c r="I562" s="5" t="n">
        <f aca="false">VLOOKUP(A562,'US GAS Rankings'!$C$6:$H$232,6,FALSE())</f>
        <v>96</v>
      </c>
      <c r="K562" s="5" t="str">
        <f aca="false">A562&amp;B562</f>
        <v>Richardson Energy Marketing, Ltd.96057793</v>
      </c>
      <c r="L562" s="5" t="str">
        <f aca="false">D562</f>
        <v>Enron North America Corp.</v>
      </c>
    </row>
    <row r="563" customFormat="false" ht="12.75" hidden="false" customHeight="false" outlineLevel="0" collapsed="false">
      <c r="A563" s="56" t="s">
        <v>183</v>
      </c>
      <c r="B563" s="57" t="n">
        <v>96057794</v>
      </c>
      <c r="C563" s="56" t="s">
        <v>32</v>
      </c>
      <c r="D563" s="56" t="s">
        <v>1572</v>
      </c>
      <c r="E563" s="57" t="n">
        <v>1305</v>
      </c>
      <c r="F563" s="57" t="n">
        <v>52595</v>
      </c>
      <c r="G563" s="58" t="s">
        <v>4024</v>
      </c>
      <c r="H563" s="61" t="n">
        <v>37196</v>
      </c>
      <c r="I563" s="5" t="n">
        <f aca="false">VLOOKUP(A563,'US GAS Rankings'!$C$6:$H$232,6,FALSE())</f>
        <v>96</v>
      </c>
      <c r="K563" s="5" t="str">
        <f aca="false">A563&amp;B563</f>
        <v>Richardson Energy Marketing, Ltd.96057794</v>
      </c>
      <c r="L563" s="5" t="str">
        <f aca="false">D563</f>
        <v>Enron North America Corp.</v>
      </c>
    </row>
    <row r="564" customFormat="false" ht="12.75" hidden="false" customHeight="false" outlineLevel="0" collapsed="false">
      <c r="A564" s="56" t="s">
        <v>282</v>
      </c>
      <c r="B564" s="57" t="n">
        <v>96022317</v>
      </c>
      <c r="C564" s="56" t="s">
        <v>29</v>
      </c>
      <c r="D564" s="56" t="s">
        <v>1572</v>
      </c>
      <c r="E564" s="57" t="n">
        <v>1305</v>
      </c>
      <c r="F564" s="57" t="n">
        <v>53238</v>
      </c>
      <c r="G564" s="58" t="s">
        <v>4024</v>
      </c>
      <c r="H564" s="61" t="n">
        <v>36342</v>
      </c>
      <c r="I564" s="5" t="n">
        <f aca="false">VLOOKUP(A564,'US GAS Rankings'!$C$6:$H$232,6,FALSE())</f>
        <v>183</v>
      </c>
      <c r="K564" s="5" t="str">
        <f aca="false">A564&amp;B564</f>
        <v>Copano Energy Services/Upper Gulf Coast, L.P.96022317</v>
      </c>
      <c r="L564" s="5" t="str">
        <f aca="false">D564</f>
        <v>Enron North America Corp.</v>
      </c>
    </row>
    <row r="565" customFormat="false" ht="12.75" hidden="false" customHeight="false" outlineLevel="0" collapsed="false">
      <c r="A565" s="56" t="s">
        <v>282</v>
      </c>
      <c r="B565" s="57" t="n">
        <v>96051457</v>
      </c>
      <c r="C565" s="56" t="s">
        <v>70</v>
      </c>
      <c r="D565" s="56" t="s">
        <v>1572</v>
      </c>
      <c r="E565" s="57" t="n">
        <v>1305</v>
      </c>
      <c r="F565" s="57" t="n">
        <v>53238</v>
      </c>
      <c r="G565" s="58" t="s">
        <v>4024</v>
      </c>
      <c r="H565" s="61" t="n">
        <v>36831</v>
      </c>
      <c r="I565" s="5" t="n">
        <f aca="false">VLOOKUP(A565,'US GAS Rankings'!$C$6:$H$232,6,FALSE())</f>
        <v>183</v>
      </c>
      <c r="K565" s="5" t="str">
        <f aca="false">A565&amp;B565</f>
        <v>Copano Energy Services/Upper Gulf Coast, L.P.96051457</v>
      </c>
      <c r="L565" s="5" t="str">
        <f aca="false">D565</f>
        <v>Enron North America Corp.</v>
      </c>
    </row>
    <row r="566" customFormat="false" ht="12.75" hidden="false" customHeight="false" outlineLevel="0" collapsed="false">
      <c r="A566" s="56" t="s">
        <v>321</v>
      </c>
      <c r="B566" s="57" t="n">
        <v>96058235</v>
      </c>
      <c r="C566" s="56" t="s">
        <v>28</v>
      </c>
      <c r="D566" s="56" t="s">
        <v>4030</v>
      </c>
      <c r="E566" s="57" t="n">
        <v>94055</v>
      </c>
      <c r="F566" s="57" t="n">
        <v>53244</v>
      </c>
      <c r="G566" s="58" t="s">
        <v>4024</v>
      </c>
      <c r="H566" s="61" t="n">
        <v>36982</v>
      </c>
      <c r="I566" s="5" t="n">
        <f aca="false">VLOOKUP(A566,'US GAS Rankings'!$C$6:$H$232,6,FALSE())</f>
        <v>216</v>
      </c>
      <c r="K566" s="5" t="str">
        <f aca="false">A566&amp;B566</f>
        <v>Crosstex Energy Services, Ltd.96058235</v>
      </c>
      <c r="L566" s="5" t="str">
        <f aca="false">D566</f>
        <v>ENA Upstream Company LLC</v>
      </c>
    </row>
    <row r="567" customFormat="false" ht="12.75" hidden="false" customHeight="false" outlineLevel="0" collapsed="false">
      <c r="A567" s="56" t="s">
        <v>321</v>
      </c>
      <c r="B567" s="57" t="n">
        <v>96063322</v>
      </c>
      <c r="C567" s="56" t="s">
        <v>29</v>
      </c>
      <c r="D567" s="56" t="s">
        <v>4030</v>
      </c>
      <c r="E567" s="57" t="n">
        <v>94055</v>
      </c>
      <c r="F567" s="57" t="n">
        <v>53244</v>
      </c>
      <c r="G567" s="58" t="s">
        <v>4024</v>
      </c>
      <c r="H567" s="61" t="n">
        <v>37073</v>
      </c>
      <c r="I567" s="5" t="n">
        <f aca="false">VLOOKUP(A567,'US GAS Rankings'!$C$6:$H$232,6,FALSE())</f>
        <v>216</v>
      </c>
      <c r="K567" s="5" t="str">
        <f aca="false">A567&amp;B567</f>
        <v>Crosstex Energy Services, Ltd.96063322</v>
      </c>
      <c r="L567" s="5" t="str">
        <f aca="false">D567</f>
        <v>ENA Upstream Company LLC</v>
      </c>
    </row>
    <row r="568" customFormat="false" ht="12.75" hidden="false" customHeight="false" outlineLevel="0" collapsed="false">
      <c r="A568" s="56" t="s">
        <v>321</v>
      </c>
      <c r="B568" s="57" t="n">
        <v>96077921</v>
      </c>
      <c r="C568" s="56" t="s">
        <v>250</v>
      </c>
      <c r="D568" s="56" t="s">
        <v>4030</v>
      </c>
      <c r="E568" s="57" t="n">
        <v>94055</v>
      </c>
      <c r="F568" s="57" t="n">
        <v>53244</v>
      </c>
      <c r="G568" s="58" t="s">
        <v>4024</v>
      </c>
      <c r="H568" s="61" t="n">
        <v>37377</v>
      </c>
      <c r="I568" s="5" t="n">
        <f aca="false">VLOOKUP(A568,'US GAS Rankings'!$C$6:$H$232,6,FALSE())</f>
        <v>216</v>
      </c>
      <c r="K568" s="5" t="str">
        <f aca="false">A568&amp;B568</f>
        <v>Crosstex Energy Services, Ltd.96077921</v>
      </c>
      <c r="L568" s="5" t="str">
        <f aca="false">D568</f>
        <v>ENA Upstream Company LLC</v>
      </c>
    </row>
    <row r="569" customFormat="false" ht="12.75" hidden="false" customHeight="false" outlineLevel="0" collapsed="false">
      <c r="A569" s="56" t="s">
        <v>321</v>
      </c>
      <c r="B569" s="57" t="n">
        <v>96094497</v>
      </c>
      <c r="C569" s="56" t="s">
        <v>33</v>
      </c>
      <c r="D569" s="56" t="s">
        <v>4030</v>
      </c>
      <c r="E569" s="57" t="n">
        <v>94055</v>
      </c>
      <c r="F569" s="57" t="n">
        <v>53244</v>
      </c>
      <c r="G569" s="58" t="s">
        <v>4024</v>
      </c>
      <c r="H569" s="61" t="n">
        <v>37226</v>
      </c>
      <c r="I569" s="5" t="n">
        <f aca="false">VLOOKUP(A569,'US GAS Rankings'!$C$6:$H$232,6,FALSE())</f>
        <v>216</v>
      </c>
      <c r="K569" s="5" t="str">
        <f aca="false">A569&amp;B569</f>
        <v>Crosstex Energy Services, Ltd.96094497</v>
      </c>
      <c r="L569" s="5" t="str">
        <f aca="false">D569</f>
        <v>ENA Upstream Company LLC</v>
      </c>
    </row>
    <row r="570" customFormat="false" ht="12.75" hidden="false" customHeight="false" outlineLevel="0" collapsed="false">
      <c r="A570" s="56" t="s">
        <v>321</v>
      </c>
      <c r="B570" s="57" t="n">
        <v>96019607</v>
      </c>
      <c r="C570" s="56" t="s">
        <v>36</v>
      </c>
      <c r="D570" s="56" t="s">
        <v>1572</v>
      </c>
      <c r="E570" s="57" t="n">
        <v>1305</v>
      </c>
      <c r="F570" s="57" t="n">
        <v>53244</v>
      </c>
      <c r="G570" s="58" t="s">
        <v>4023</v>
      </c>
      <c r="H570" s="61" t="n">
        <v>36161</v>
      </c>
      <c r="I570" s="5" t="n">
        <f aca="false">VLOOKUP(A570,'US GAS Rankings'!$C$6:$H$232,6,FALSE())</f>
        <v>216</v>
      </c>
      <c r="K570" s="5" t="str">
        <f aca="false">A570&amp;B570</f>
        <v>Crosstex Energy Services, Ltd.96019607</v>
      </c>
      <c r="L570" s="5" t="str">
        <f aca="false">D570</f>
        <v>Enron North America Corp.</v>
      </c>
    </row>
    <row r="571" customFormat="false" ht="12.75" hidden="false" customHeight="false" outlineLevel="0" collapsed="false">
      <c r="A571" s="56" t="s">
        <v>321</v>
      </c>
      <c r="B571" s="57" t="n">
        <v>96029862</v>
      </c>
      <c r="C571" s="56" t="s">
        <v>54</v>
      </c>
      <c r="D571" s="56" t="s">
        <v>1572</v>
      </c>
      <c r="E571" s="57" t="n">
        <v>1305</v>
      </c>
      <c r="F571" s="57" t="n">
        <v>53244</v>
      </c>
      <c r="G571" s="58" t="s">
        <v>4023</v>
      </c>
      <c r="H571" s="61" t="n">
        <v>35431</v>
      </c>
      <c r="I571" s="5" t="n">
        <f aca="false">VLOOKUP(A571,'US GAS Rankings'!$C$6:$H$232,6,FALSE())</f>
        <v>216</v>
      </c>
      <c r="K571" s="5" t="str">
        <f aca="false">A571&amp;B571</f>
        <v>Crosstex Energy Services, Ltd.96029862</v>
      </c>
      <c r="L571" s="5" t="str">
        <f aca="false">D571</f>
        <v>Enron North America Corp.</v>
      </c>
    </row>
    <row r="572" customFormat="false" ht="12.75" hidden="false" customHeight="false" outlineLevel="0" collapsed="false">
      <c r="A572" s="56" t="s">
        <v>321</v>
      </c>
      <c r="B572" s="57" t="n">
        <v>96039910</v>
      </c>
      <c r="C572" s="56" t="s">
        <v>47</v>
      </c>
      <c r="D572" s="56" t="s">
        <v>1572</v>
      </c>
      <c r="E572" s="57" t="n">
        <v>1305</v>
      </c>
      <c r="F572" s="57" t="n">
        <v>53244</v>
      </c>
      <c r="G572" s="58" t="s">
        <v>4023</v>
      </c>
      <c r="H572" s="61" t="n">
        <v>36557</v>
      </c>
      <c r="I572" s="5" t="n">
        <f aca="false">VLOOKUP(A572,'US GAS Rankings'!$C$6:$H$232,6,FALSE())</f>
        <v>216</v>
      </c>
      <c r="K572" s="5" t="str">
        <f aca="false">A572&amp;B572</f>
        <v>Crosstex Energy Services, Ltd.96039910</v>
      </c>
      <c r="L572" s="5" t="str">
        <f aca="false">D572</f>
        <v>Enron North America Corp.</v>
      </c>
    </row>
    <row r="573" customFormat="false" ht="12.75" hidden="false" customHeight="false" outlineLevel="0" collapsed="false">
      <c r="A573" s="56" t="s">
        <v>321</v>
      </c>
      <c r="B573" s="57" t="n">
        <v>96080829</v>
      </c>
      <c r="C573" s="56" t="s">
        <v>32</v>
      </c>
      <c r="D573" s="56" t="s">
        <v>1572</v>
      </c>
      <c r="E573" s="57" t="n">
        <v>1305</v>
      </c>
      <c r="F573" s="57" t="n">
        <v>53244</v>
      </c>
      <c r="G573" s="58" t="s">
        <v>4024</v>
      </c>
      <c r="H573" s="61" t="n">
        <v>37377</v>
      </c>
      <c r="I573" s="5" t="n">
        <f aca="false">VLOOKUP(A573,'US GAS Rankings'!$C$6:$H$232,6,FALSE())</f>
        <v>216</v>
      </c>
      <c r="K573" s="5" t="str">
        <f aca="false">A573&amp;B573</f>
        <v>Crosstex Energy Services, Ltd.96080829</v>
      </c>
      <c r="L573" s="5" t="str">
        <f aca="false">D573</f>
        <v>Enron North America Corp.</v>
      </c>
    </row>
    <row r="574" customFormat="false" ht="12.75" hidden="false" customHeight="false" outlineLevel="0" collapsed="false">
      <c r="A574" s="56" t="s">
        <v>88</v>
      </c>
      <c r="B574" s="57" t="n">
        <v>96005429</v>
      </c>
      <c r="C574" s="56" t="s">
        <v>35</v>
      </c>
      <c r="D574" s="56" t="s">
        <v>1572</v>
      </c>
      <c r="E574" s="57" t="n">
        <v>1305</v>
      </c>
      <c r="F574" s="57" t="n">
        <v>53295</v>
      </c>
      <c r="G574" s="58" t="s">
        <v>4024</v>
      </c>
      <c r="H574" s="61" t="n">
        <v>35431</v>
      </c>
      <c r="I574" s="5" t="n">
        <f aca="false">VLOOKUP(A574,'US GAS Rankings'!$C$6:$H$232,6,FALSE())</f>
        <v>26</v>
      </c>
      <c r="K574" s="5" t="str">
        <f aca="false">A574&amp;B574</f>
        <v>CMS Marketing, Services and Trading Company96005429</v>
      </c>
      <c r="L574" s="5" t="str">
        <f aca="false">D574</f>
        <v>Enron North America Corp.</v>
      </c>
    </row>
    <row r="575" customFormat="false" ht="12.75" hidden="false" customHeight="false" outlineLevel="0" collapsed="false">
      <c r="A575" s="56" t="s">
        <v>88</v>
      </c>
      <c r="B575" s="57" t="n">
        <v>96008622</v>
      </c>
      <c r="C575" s="56" t="s">
        <v>56</v>
      </c>
      <c r="D575" s="56" t="s">
        <v>1572</v>
      </c>
      <c r="E575" s="57" t="n">
        <v>1305</v>
      </c>
      <c r="F575" s="57" t="n">
        <v>53295</v>
      </c>
      <c r="G575" s="58" t="s">
        <v>4023</v>
      </c>
      <c r="H575" s="61" t="n">
        <v>34213</v>
      </c>
      <c r="I575" s="5" t="n">
        <f aca="false">VLOOKUP(A575,'US GAS Rankings'!$C$6:$H$232,6,FALSE())</f>
        <v>26</v>
      </c>
      <c r="K575" s="5" t="str">
        <f aca="false">A575&amp;B575</f>
        <v>CMS Marketing, Services and Trading Company96008622</v>
      </c>
      <c r="L575" s="5" t="str">
        <f aca="false">D575</f>
        <v>Enron North America Corp.</v>
      </c>
    </row>
    <row r="576" customFormat="false" ht="12.75" hidden="false" customHeight="false" outlineLevel="0" collapsed="false">
      <c r="A576" s="56" t="s">
        <v>88</v>
      </c>
      <c r="B576" s="57" t="n">
        <v>96045242</v>
      </c>
      <c r="C576" s="56" t="s">
        <v>38</v>
      </c>
      <c r="D576" s="56" t="s">
        <v>1572</v>
      </c>
      <c r="E576" s="57" t="n">
        <v>1305</v>
      </c>
      <c r="F576" s="57" t="n">
        <v>53295</v>
      </c>
      <c r="G576" s="58" t="s">
        <v>4024</v>
      </c>
      <c r="H576" s="61" t="n">
        <v>36831</v>
      </c>
      <c r="I576" s="5" t="n">
        <f aca="false">VLOOKUP(A576,'US GAS Rankings'!$C$6:$H$232,6,FALSE())</f>
        <v>26</v>
      </c>
      <c r="K576" s="5" t="str">
        <f aca="false">A576&amp;B576</f>
        <v>CMS Marketing, Services and Trading Company96045242</v>
      </c>
      <c r="L576" s="5" t="str">
        <f aca="false">D576</f>
        <v>Enron North America Corp.</v>
      </c>
    </row>
    <row r="577" customFormat="false" ht="12.75" hidden="false" customHeight="false" outlineLevel="0" collapsed="false">
      <c r="A577" s="56" t="s">
        <v>88</v>
      </c>
      <c r="B577" s="57" t="n">
        <v>96049174</v>
      </c>
      <c r="C577" s="56" t="s">
        <v>33</v>
      </c>
      <c r="D577" s="56" t="s">
        <v>1572</v>
      </c>
      <c r="E577" s="57" t="n">
        <v>1305</v>
      </c>
      <c r="F577" s="57" t="n">
        <v>53295</v>
      </c>
      <c r="G577" s="58" t="s">
        <v>4024</v>
      </c>
      <c r="H577" s="61" t="n">
        <v>36892</v>
      </c>
      <c r="I577" s="5" t="n">
        <f aca="false">VLOOKUP(A577,'US GAS Rankings'!$C$6:$H$232,6,FALSE())</f>
        <v>26</v>
      </c>
      <c r="K577" s="5" t="str">
        <f aca="false">A577&amp;B577</f>
        <v>CMS Marketing, Services and Trading Company96049174</v>
      </c>
      <c r="L577" s="5" t="str">
        <f aca="false">D577</f>
        <v>Enron North America Corp.</v>
      </c>
    </row>
    <row r="578" customFormat="false" ht="12.75" hidden="false" customHeight="false" outlineLevel="0" collapsed="false">
      <c r="A578" s="56" t="s">
        <v>88</v>
      </c>
      <c r="B578" s="57" t="n">
        <v>96057138</v>
      </c>
      <c r="C578" s="56" t="s">
        <v>33</v>
      </c>
      <c r="D578" s="56" t="s">
        <v>1572</v>
      </c>
      <c r="E578" s="57" t="n">
        <v>1305</v>
      </c>
      <c r="F578" s="57" t="n">
        <v>53295</v>
      </c>
      <c r="G578" s="58" t="s">
        <v>4024</v>
      </c>
      <c r="H578" s="61" t="n">
        <v>36982</v>
      </c>
      <c r="I578" s="5" t="n">
        <f aca="false">VLOOKUP(A578,'US GAS Rankings'!$C$6:$H$232,6,FALSE())</f>
        <v>26</v>
      </c>
      <c r="K578" s="5" t="str">
        <f aca="false">A578&amp;B578</f>
        <v>CMS Marketing, Services and Trading Company96057138</v>
      </c>
      <c r="L578" s="5" t="str">
        <f aca="false">D578</f>
        <v>Enron North America Corp.</v>
      </c>
    </row>
    <row r="579" customFormat="false" ht="12.75" hidden="false" customHeight="false" outlineLevel="0" collapsed="false">
      <c r="A579" s="56" t="s">
        <v>88</v>
      </c>
      <c r="B579" s="57" t="n">
        <v>96058045</v>
      </c>
      <c r="C579" s="56" t="s">
        <v>33</v>
      </c>
      <c r="D579" s="56" t="s">
        <v>1572</v>
      </c>
      <c r="E579" s="57" t="n">
        <v>1305</v>
      </c>
      <c r="F579" s="57" t="n">
        <v>53295</v>
      </c>
      <c r="G579" s="58" t="s">
        <v>4024</v>
      </c>
      <c r="H579" s="61" t="n">
        <v>37012</v>
      </c>
      <c r="I579" s="5" t="n">
        <f aca="false">VLOOKUP(A579,'US GAS Rankings'!$C$6:$H$232,6,FALSE())</f>
        <v>26</v>
      </c>
      <c r="K579" s="5" t="str">
        <f aca="false">A579&amp;B579</f>
        <v>CMS Marketing, Services and Trading Company96058045</v>
      </c>
      <c r="L579" s="5" t="str">
        <f aca="false">D579</f>
        <v>Enron North America Corp.</v>
      </c>
    </row>
    <row r="580" customFormat="false" ht="12.75" hidden="false" customHeight="false" outlineLevel="0" collapsed="false">
      <c r="A580" s="56" t="s">
        <v>88</v>
      </c>
      <c r="B580" s="57" t="n">
        <v>96059714</v>
      </c>
      <c r="C580" s="56" t="s">
        <v>33</v>
      </c>
      <c r="D580" s="56" t="s">
        <v>1572</v>
      </c>
      <c r="E580" s="57" t="n">
        <v>1305</v>
      </c>
      <c r="F580" s="57" t="n">
        <v>53295</v>
      </c>
      <c r="G580" s="58" t="s">
        <v>4024</v>
      </c>
      <c r="H580" s="61" t="n">
        <v>37196</v>
      </c>
      <c r="I580" s="5" t="n">
        <f aca="false">VLOOKUP(A580,'US GAS Rankings'!$C$6:$H$232,6,FALSE())</f>
        <v>26</v>
      </c>
      <c r="K580" s="5" t="str">
        <f aca="false">A580&amp;B580</f>
        <v>CMS Marketing, Services and Trading Company96059714</v>
      </c>
      <c r="L580" s="5" t="str">
        <f aca="false">D580</f>
        <v>Enron North America Corp.</v>
      </c>
    </row>
    <row r="581" customFormat="false" ht="12.75" hidden="false" customHeight="false" outlineLevel="0" collapsed="false">
      <c r="A581" s="56" t="s">
        <v>88</v>
      </c>
      <c r="B581" s="57" t="n">
        <v>96061933</v>
      </c>
      <c r="C581" s="56" t="s">
        <v>33</v>
      </c>
      <c r="D581" s="56" t="s">
        <v>1572</v>
      </c>
      <c r="E581" s="57" t="n">
        <v>1305</v>
      </c>
      <c r="F581" s="57" t="n">
        <v>53295</v>
      </c>
      <c r="G581" s="58" t="s">
        <v>4024</v>
      </c>
      <c r="H581" s="61" t="n">
        <v>37347</v>
      </c>
      <c r="I581" s="5" t="n">
        <f aca="false">VLOOKUP(A581,'US GAS Rankings'!$C$6:$H$232,6,FALSE())</f>
        <v>26</v>
      </c>
      <c r="K581" s="5" t="str">
        <f aca="false">A581&amp;B581</f>
        <v>CMS Marketing, Services and Trading Company96061933</v>
      </c>
      <c r="L581" s="5" t="str">
        <f aca="false">D581</f>
        <v>Enron North America Corp.</v>
      </c>
    </row>
    <row r="582" customFormat="false" ht="12.75" hidden="false" customHeight="false" outlineLevel="0" collapsed="false">
      <c r="A582" s="56" t="s">
        <v>88</v>
      </c>
      <c r="B582" s="57" t="n">
        <v>96062348</v>
      </c>
      <c r="C582" s="56" t="s">
        <v>33</v>
      </c>
      <c r="D582" s="56" t="s">
        <v>1572</v>
      </c>
      <c r="E582" s="57" t="n">
        <v>1305</v>
      </c>
      <c r="F582" s="57" t="n">
        <v>53295</v>
      </c>
      <c r="G582" s="58" t="s">
        <v>4024</v>
      </c>
      <c r="H582" s="61" t="n">
        <v>37196</v>
      </c>
      <c r="I582" s="5" t="n">
        <f aca="false">VLOOKUP(A582,'US GAS Rankings'!$C$6:$H$232,6,FALSE())</f>
        <v>26</v>
      </c>
      <c r="K582" s="5" t="str">
        <f aca="false">A582&amp;B582</f>
        <v>CMS Marketing, Services and Trading Company96062348</v>
      </c>
      <c r="L582" s="5" t="str">
        <f aca="false">D582</f>
        <v>Enron North America Corp.</v>
      </c>
    </row>
    <row r="583" customFormat="false" ht="12.75" hidden="false" customHeight="false" outlineLevel="0" collapsed="false">
      <c r="A583" s="56" t="s">
        <v>83</v>
      </c>
      <c r="B583" s="57" t="n">
        <v>96008861</v>
      </c>
      <c r="C583" s="56" t="s">
        <v>28</v>
      </c>
      <c r="D583" s="56" t="s">
        <v>1572</v>
      </c>
      <c r="E583" s="57" t="n">
        <v>1305</v>
      </c>
      <c r="F583" s="57" t="n">
        <v>53341</v>
      </c>
      <c r="G583" s="58" t="s">
        <v>4024</v>
      </c>
      <c r="H583" s="61" t="n">
        <v>35643</v>
      </c>
      <c r="I583" s="5" t="n">
        <f aca="false">VLOOKUP(A583,'US GAS Rankings'!$C$6:$H$232,6,FALSE())</f>
        <v>23</v>
      </c>
      <c r="K583" s="5" t="str">
        <f aca="false">A583&amp;B583</f>
        <v>Engage Energy Canada L.P.96008861</v>
      </c>
      <c r="L583" s="5" t="str">
        <f aca="false">D583</f>
        <v>Enron North America Corp.</v>
      </c>
    </row>
    <row r="584" customFormat="false" ht="12.75" hidden="false" customHeight="false" outlineLevel="0" collapsed="false">
      <c r="A584" s="56" t="s">
        <v>83</v>
      </c>
      <c r="B584" s="57" t="n">
        <v>96011163</v>
      </c>
      <c r="C584" s="56" t="s">
        <v>29</v>
      </c>
      <c r="D584" s="56" t="s">
        <v>1572</v>
      </c>
      <c r="E584" s="57" t="n">
        <v>1305</v>
      </c>
      <c r="F584" s="57" t="n">
        <v>53341</v>
      </c>
      <c r="G584" s="58" t="s">
        <v>4024</v>
      </c>
      <c r="H584" s="61" t="n">
        <v>35765</v>
      </c>
      <c r="I584" s="5" t="n">
        <f aca="false">VLOOKUP(A584,'US GAS Rankings'!$C$6:$H$232,6,FALSE())</f>
        <v>23</v>
      </c>
      <c r="K584" s="5" t="str">
        <f aca="false">A584&amp;B584</f>
        <v>Engage Energy Canada L.P.96011163</v>
      </c>
      <c r="L584" s="5" t="str">
        <f aca="false">D584</f>
        <v>Enron North America Corp.</v>
      </c>
    </row>
    <row r="585" customFormat="false" ht="12.75" hidden="false" customHeight="false" outlineLevel="0" collapsed="false">
      <c r="A585" s="56" t="s">
        <v>83</v>
      </c>
      <c r="B585" s="57" t="n">
        <v>96026677</v>
      </c>
      <c r="C585" s="56" t="s">
        <v>36</v>
      </c>
      <c r="D585" s="56" t="s">
        <v>1572</v>
      </c>
      <c r="E585" s="57" t="n">
        <v>1305</v>
      </c>
      <c r="F585" s="57" t="n">
        <v>53341</v>
      </c>
      <c r="G585" s="58" t="s">
        <v>4033</v>
      </c>
      <c r="H585" s="61" t="n">
        <v>36404</v>
      </c>
      <c r="I585" s="5" t="n">
        <f aca="false">VLOOKUP(A585,'US GAS Rankings'!$C$6:$H$232,6,FALSE())</f>
        <v>23</v>
      </c>
      <c r="K585" s="5" t="str">
        <f aca="false">A585&amp;B585</f>
        <v>Engage Energy Canada L.P.96026677</v>
      </c>
      <c r="L585" s="5" t="str">
        <f aca="false">D585</f>
        <v>Enron North America Corp.</v>
      </c>
    </row>
    <row r="586" customFormat="false" ht="12.75" hidden="false" customHeight="false" outlineLevel="0" collapsed="false">
      <c r="A586" s="56" t="s">
        <v>83</v>
      </c>
      <c r="B586" s="57" t="n">
        <v>96028125</v>
      </c>
      <c r="C586" s="56" t="s">
        <v>45</v>
      </c>
      <c r="D586" s="56" t="s">
        <v>1572</v>
      </c>
      <c r="E586" s="57" t="n">
        <v>1305</v>
      </c>
      <c r="F586" s="57" t="n">
        <v>53341</v>
      </c>
      <c r="G586" s="58" t="s">
        <v>4023</v>
      </c>
      <c r="H586" s="61" t="n">
        <v>36493</v>
      </c>
      <c r="I586" s="5" t="n">
        <f aca="false">VLOOKUP(A586,'US GAS Rankings'!$C$6:$H$232,6,FALSE())</f>
        <v>23</v>
      </c>
      <c r="K586" s="5" t="str">
        <f aca="false">A586&amp;B586</f>
        <v>Engage Energy Canada L.P.96028125</v>
      </c>
      <c r="L586" s="5" t="str">
        <f aca="false">D586</f>
        <v>Enron North America Corp.</v>
      </c>
    </row>
    <row r="587" customFormat="false" ht="12.75" hidden="false" customHeight="false" outlineLevel="0" collapsed="false">
      <c r="A587" s="56" t="s">
        <v>83</v>
      </c>
      <c r="B587" s="57" t="n">
        <v>96028344</v>
      </c>
      <c r="C587" s="56" t="s">
        <v>70</v>
      </c>
      <c r="D587" s="56" t="s">
        <v>1572</v>
      </c>
      <c r="E587" s="57" t="n">
        <v>1305</v>
      </c>
      <c r="F587" s="57" t="n">
        <v>53341</v>
      </c>
      <c r="G587" s="58" t="s">
        <v>4024</v>
      </c>
      <c r="H587" s="61" t="n">
        <v>36495</v>
      </c>
      <c r="I587" s="5" t="n">
        <f aca="false">VLOOKUP(A587,'US GAS Rankings'!$C$6:$H$232,6,FALSE())</f>
        <v>23</v>
      </c>
      <c r="K587" s="5" t="str">
        <f aca="false">A587&amp;B587</f>
        <v>Engage Energy Canada L.P.96028344</v>
      </c>
      <c r="L587" s="5" t="str">
        <f aca="false">D587</f>
        <v>Enron North America Corp.</v>
      </c>
    </row>
    <row r="588" customFormat="false" ht="12.75" hidden="false" customHeight="false" outlineLevel="0" collapsed="false">
      <c r="A588" s="56" t="s">
        <v>83</v>
      </c>
      <c r="B588" s="57" t="n">
        <v>96034333</v>
      </c>
      <c r="C588" s="56" t="s">
        <v>32</v>
      </c>
      <c r="D588" s="56" t="s">
        <v>1572</v>
      </c>
      <c r="E588" s="57" t="n">
        <v>1305</v>
      </c>
      <c r="F588" s="57" t="n">
        <v>53341</v>
      </c>
      <c r="G588" s="58" t="s">
        <v>4024</v>
      </c>
      <c r="H588" s="61" t="n">
        <v>37347</v>
      </c>
      <c r="I588" s="5" t="n">
        <f aca="false">VLOOKUP(A588,'US GAS Rankings'!$C$6:$H$232,6,FALSE())</f>
        <v>23</v>
      </c>
      <c r="K588" s="5" t="str">
        <f aca="false">A588&amp;B588</f>
        <v>Engage Energy Canada L.P.96034333</v>
      </c>
      <c r="L588" s="5" t="str">
        <f aca="false">D588</f>
        <v>Enron North America Corp.</v>
      </c>
    </row>
    <row r="589" customFormat="false" ht="12.75" hidden="false" customHeight="false" outlineLevel="0" collapsed="false">
      <c r="A589" s="56" t="s">
        <v>83</v>
      </c>
      <c r="B589" s="57" t="n">
        <v>96037249</v>
      </c>
      <c r="C589" s="56" t="s">
        <v>32</v>
      </c>
      <c r="D589" s="56" t="s">
        <v>1572</v>
      </c>
      <c r="E589" s="57" t="n">
        <v>1305</v>
      </c>
      <c r="F589" s="57" t="n">
        <v>53341</v>
      </c>
      <c r="G589" s="58" t="s">
        <v>4024</v>
      </c>
      <c r="H589" s="61" t="n">
        <v>37347</v>
      </c>
      <c r="I589" s="5" t="n">
        <f aca="false">VLOOKUP(A589,'US GAS Rankings'!$C$6:$H$232,6,FALSE())</f>
        <v>23</v>
      </c>
      <c r="K589" s="5" t="str">
        <f aca="false">A589&amp;B589</f>
        <v>Engage Energy Canada L.P.96037249</v>
      </c>
      <c r="L589" s="5" t="str">
        <f aca="false">D589</f>
        <v>Enron North America Corp.</v>
      </c>
    </row>
    <row r="590" customFormat="false" ht="12.75" hidden="false" customHeight="false" outlineLevel="0" collapsed="false">
      <c r="A590" s="56" t="s">
        <v>83</v>
      </c>
      <c r="B590" s="57" t="n">
        <v>96041935</v>
      </c>
      <c r="C590" s="56" t="s">
        <v>32</v>
      </c>
      <c r="D590" s="56" t="s">
        <v>1572</v>
      </c>
      <c r="E590" s="57" t="n">
        <v>1305</v>
      </c>
      <c r="F590" s="57" t="n">
        <v>53341</v>
      </c>
      <c r="G590" s="58" t="s">
        <v>4024</v>
      </c>
      <c r="H590" s="61" t="n">
        <v>37196</v>
      </c>
      <c r="I590" s="5" t="n">
        <f aca="false">VLOOKUP(A590,'US GAS Rankings'!$C$6:$H$232,6,FALSE())</f>
        <v>23</v>
      </c>
      <c r="K590" s="5" t="str">
        <f aca="false">A590&amp;B590</f>
        <v>Engage Energy Canada L.P.96041935</v>
      </c>
      <c r="L590" s="5" t="str">
        <f aca="false">D590</f>
        <v>Enron North America Corp.</v>
      </c>
    </row>
    <row r="591" customFormat="false" ht="12.75" hidden="false" customHeight="false" outlineLevel="0" collapsed="false">
      <c r="A591" s="56" t="s">
        <v>83</v>
      </c>
      <c r="B591" s="57" t="n">
        <v>96061948</v>
      </c>
      <c r="C591" s="56" t="s">
        <v>33</v>
      </c>
      <c r="D591" s="56" t="s">
        <v>1572</v>
      </c>
      <c r="E591" s="57" t="n">
        <v>1305</v>
      </c>
      <c r="F591" s="57" t="n">
        <v>53341</v>
      </c>
      <c r="G591" s="58" t="s">
        <v>4024</v>
      </c>
      <c r="H591" s="61" t="n">
        <v>37561</v>
      </c>
      <c r="I591" s="5" t="n">
        <f aca="false">VLOOKUP(A591,'US GAS Rankings'!$C$6:$H$232,6,FALSE())</f>
        <v>23</v>
      </c>
      <c r="K591" s="5" t="str">
        <f aca="false">A591&amp;B591</f>
        <v>Engage Energy Canada L.P.96061948</v>
      </c>
      <c r="L591" s="5" t="str">
        <f aca="false">D591</f>
        <v>Enron North America Corp.</v>
      </c>
    </row>
    <row r="592" customFormat="false" ht="12.75" hidden="false" customHeight="false" outlineLevel="0" collapsed="false">
      <c r="A592" s="56" t="s">
        <v>83</v>
      </c>
      <c r="B592" s="57" t="n">
        <v>96062423</v>
      </c>
      <c r="C592" s="56" t="s">
        <v>32</v>
      </c>
      <c r="D592" s="56" t="s">
        <v>1572</v>
      </c>
      <c r="E592" s="57" t="n">
        <v>1305</v>
      </c>
      <c r="F592" s="57" t="n">
        <v>53341</v>
      </c>
      <c r="G592" s="58" t="s">
        <v>4024</v>
      </c>
      <c r="H592" s="61" t="n">
        <v>37196</v>
      </c>
      <c r="I592" s="5" t="n">
        <f aca="false">VLOOKUP(A592,'US GAS Rankings'!$C$6:$H$232,6,FALSE())</f>
        <v>23</v>
      </c>
      <c r="K592" s="5" t="str">
        <f aca="false">A592&amp;B592</f>
        <v>Engage Energy Canada L.P.96062423</v>
      </c>
      <c r="L592" s="5" t="str">
        <f aca="false">D592</f>
        <v>Enron North America Corp.</v>
      </c>
    </row>
    <row r="593" customFormat="false" ht="12.75" hidden="false" customHeight="false" outlineLevel="0" collapsed="false">
      <c r="A593" s="56" t="s">
        <v>83</v>
      </c>
      <c r="B593" s="57" t="n">
        <v>96084444</v>
      </c>
      <c r="C593" s="56" t="s">
        <v>32</v>
      </c>
      <c r="D593" s="56" t="s">
        <v>1572</v>
      </c>
      <c r="E593" s="57" t="n">
        <v>1305</v>
      </c>
      <c r="F593" s="57" t="n">
        <v>53341</v>
      </c>
      <c r="G593" s="58" t="s">
        <v>4024</v>
      </c>
      <c r="H593" s="61" t="n">
        <v>37196</v>
      </c>
      <c r="I593" s="5" t="n">
        <f aca="false">VLOOKUP(A593,'US GAS Rankings'!$C$6:$H$232,6,FALSE())</f>
        <v>23</v>
      </c>
      <c r="K593" s="5" t="str">
        <f aca="false">A593&amp;B593</f>
        <v>Engage Energy Canada L.P.96084444</v>
      </c>
      <c r="L593" s="5" t="str">
        <f aca="false">D593</f>
        <v>Enron North America Corp.</v>
      </c>
    </row>
    <row r="594" customFormat="false" ht="12.75" hidden="false" customHeight="false" outlineLevel="0" collapsed="false">
      <c r="A594" s="56" t="s">
        <v>83</v>
      </c>
      <c r="B594" s="57" t="n">
        <v>96084999</v>
      </c>
      <c r="C594" s="56" t="s">
        <v>33</v>
      </c>
      <c r="D594" s="56" t="s">
        <v>1572</v>
      </c>
      <c r="E594" s="57" t="n">
        <v>1305</v>
      </c>
      <c r="F594" s="57" t="n">
        <v>53341</v>
      </c>
      <c r="G594" s="58" t="s">
        <v>4024</v>
      </c>
      <c r="H594" s="61" t="n">
        <v>37196</v>
      </c>
      <c r="I594" s="5" t="n">
        <f aca="false">VLOOKUP(A594,'US GAS Rankings'!$C$6:$H$232,6,FALSE())</f>
        <v>23</v>
      </c>
      <c r="K594" s="5" t="str">
        <f aca="false">A594&amp;B594</f>
        <v>Engage Energy Canada L.P.96084999</v>
      </c>
      <c r="L594" s="5" t="str">
        <f aca="false">D594</f>
        <v>Enron North America Corp.</v>
      </c>
    </row>
    <row r="595" customFormat="false" ht="12.75" hidden="false" customHeight="false" outlineLevel="0" collapsed="false">
      <c r="A595" s="56" t="s">
        <v>58</v>
      </c>
      <c r="B595" s="57" t="n">
        <v>96004711</v>
      </c>
      <c r="C595" s="56" t="s">
        <v>62</v>
      </c>
      <c r="D595" s="56" t="s">
        <v>4034</v>
      </c>
      <c r="E595" s="57" t="n">
        <v>947</v>
      </c>
      <c r="F595" s="57" t="n">
        <v>53350</v>
      </c>
      <c r="G595" s="58" t="s">
        <v>4027</v>
      </c>
      <c r="H595" s="61" t="n">
        <v>34274</v>
      </c>
      <c r="I595" s="5" t="n">
        <f aca="false">VLOOKUP(A595,'US GAS Rankings'!$C$6:$H$232,6,FALSE())</f>
        <v>8</v>
      </c>
      <c r="K595" s="5" t="str">
        <f aca="false">A595&amp;B595</f>
        <v>El Paso Merchant Energy, L.P.96004711</v>
      </c>
      <c r="L595" s="5" t="str">
        <f aca="false">D595</f>
        <v>Citrus Trading Corp.</v>
      </c>
    </row>
    <row r="596" customFormat="false" ht="12.75" hidden="false" customHeight="false" outlineLevel="0" collapsed="false">
      <c r="A596" s="56" t="s">
        <v>58</v>
      </c>
      <c r="B596" s="57" t="n">
        <v>96086330</v>
      </c>
      <c r="C596" s="56" t="s">
        <v>33</v>
      </c>
      <c r="D596" s="56" t="s">
        <v>4034</v>
      </c>
      <c r="E596" s="57" t="n">
        <v>947</v>
      </c>
      <c r="F596" s="57" t="n">
        <v>53350</v>
      </c>
      <c r="G596" s="58" t="s">
        <v>4024</v>
      </c>
      <c r="H596" s="61" t="n">
        <v>37196</v>
      </c>
      <c r="I596" s="5" t="n">
        <f aca="false">VLOOKUP(A596,'US GAS Rankings'!$C$6:$H$232,6,FALSE())</f>
        <v>8</v>
      </c>
      <c r="K596" s="5" t="str">
        <f aca="false">A596&amp;B596</f>
        <v>El Paso Merchant Energy, L.P.96086330</v>
      </c>
      <c r="L596" s="5" t="str">
        <f aca="false">D596</f>
        <v>Citrus Trading Corp.</v>
      </c>
    </row>
    <row r="597" customFormat="false" ht="12.75" hidden="false" customHeight="false" outlineLevel="0" collapsed="false">
      <c r="A597" s="56" t="s">
        <v>58</v>
      </c>
      <c r="B597" s="57" t="n">
        <v>96096122</v>
      </c>
      <c r="C597" s="56" t="s">
        <v>33</v>
      </c>
      <c r="D597" s="56" t="s">
        <v>4034</v>
      </c>
      <c r="E597" s="57" t="n">
        <v>947</v>
      </c>
      <c r="F597" s="57" t="n">
        <v>53350</v>
      </c>
      <c r="G597" s="58" t="s">
        <v>4024</v>
      </c>
      <c r="H597" s="61" t="n">
        <v>37238</v>
      </c>
      <c r="I597" s="5" t="n">
        <f aca="false">VLOOKUP(A597,'US GAS Rankings'!$C$6:$H$232,6,FALSE())</f>
        <v>8</v>
      </c>
      <c r="K597" s="5" t="str">
        <f aca="false">A597&amp;B597</f>
        <v>El Paso Merchant Energy, L.P.96096122</v>
      </c>
      <c r="L597" s="5" t="str">
        <f aca="false">D597</f>
        <v>Citrus Trading Corp.</v>
      </c>
    </row>
    <row r="598" customFormat="false" ht="12.75" hidden="false" customHeight="false" outlineLevel="0" collapsed="false">
      <c r="A598" s="56" t="s">
        <v>58</v>
      </c>
      <c r="B598" s="57" t="n">
        <v>96061613</v>
      </c>
      <c r="C598" s="56" t="s">
        <v>29</v>
      </c>
      <c r="D598" s="56" t="s">
        <v>4030</v>
      </c>
      <c r="E598" s="57" t="n">
        <v>94055</v>
      </c>
      <c r="F598" s="57" t="n">
        <v>53350</v>
      </c>
      <c r="G598" s="58" t="s">
        <v>4024</v>
      </c>
      <c r="H598" s="61" t="n">
        <v>37043</v>
      </c>
      <c r="I598" s="5" t="n">
        <f aca="false">VLOOKUP(A598,'US GAS Rankings'!$C$6:$H$232,6,FALSE())</f>
        <v>8</v>
      </c>
      <c r="K598" s="5" t="str">
        <f aca="false">A598&amp;B598</f>
        <v>El Paso Merchant Energy, L.P.96061613</v>
      </c>
      <c r="L598" s="5" t="str">
        <f aca="false">D598</f>
        <v>ENA Upstream Company LLC</v>
      </c>
    </row>
    <row r="599" customFormat="false" ht="12.75" hidden="false" customHeight="false" outlineLevel="0" collapsed="false">
      <c r="A599" s="56" t="s">
        <v>58</v>
      </c>
      <c r="B599" s="57" t="n">
        <v>96062282</v>
      </c>
      <c r="C599" s="56" t="s">
        <v>28</v>
      </c>
      <c r="D599" s="56" t="s">
        <v>4030</v>
      </c>
      <c r="E599" s="57" t="n">
        <v>94055</v>
      </c>
      <c r="F599" s="57" t="n">
        <v>53350</v>
      </c>
      <c r="G599" s="58" t="s">
        <v>4024</v>
      </c>
      <c r="H599" s="61" t="n">
        <v>37043</v>
      </c>
      <c r="I599" s="5" t="n">
        <f aca="false">VLOOKUP(A599,'US GAS Rankings'!$C$6:$H$232,6,FALSE())</f>
        <v>8</v>
      </c>
      <c r="K599" s="5" t="str">
        <f aca="false">A599&amp;B599</f>
        <v>El Paso Merchant Energy, L.P.96062282</v>
      </c>
      <c r="L599" s="5" t="str">
        <f aca="false">D599</f>
        <v>ENA Upstream Company LLC</v>
      </c>
    </row>
    <row r="600" customFormat="false" ht="12.75" hidden="false" customHeight="false" outlineLevel="0" collapsed="false">
      <c r="A600" s="56" t="s">
        <v>58</v>
      </c>
      <c r="B600" s="57" t="n">
        <v>96085270</v>
      </c>
      <c r="C600" s="56" t="s">
        <v>44</v>
      </c>
      <c r="D600" s="56" t="s">
        <v>112</v>
      </c>
      <c r="E600" s="57" t="n">
        <v>57956</v>
      </c>
      <c r="F600" s="57" t="n">
        <v>53350</v>
      </c>
      <c r="G600" s="58" t="s">
        <v>4023</v>
      </c>
      <c r="H600" s="61" t="n">
        <v>36982</v>
      </c>
      <c r="I600" s="5" t="n">
        <f aca="false">VLOOKUP(A600,'US GAS Rankings'!$C$6:$H$232,6,FALSE())</f>
        <v>8</v>
      </c>
      <c r="K600" s="5" t="str">
        <f aca="false">A600&amp;B600</f>
        <v>El Paso Merchant Energy, L.P.96085270</v>
      </c>
      <c r="L600" s="5" t="str">
        <f aca="false">D600</f>
        <v>Enron Energy Services, Inc.</v>
      </c>
    </row>
    <row r="601" customFormat="false" ht="12.75" hidden="false" customHeight="false" outlineLevel="0" collapsed="false">
      <c r="A601" s="56" t="s">
        <v>58</v>
      </c>
      <c r="B601" s="57" t="n">
        <v>96085385</v>
      </c>
      <c r="C601" s="56" t="s">
        <v>44</v>
      </c>
      <c r="D601" s="56" t="s">
        <v>112</v>
      </c>
      <c r="E601" s="57" t="n">
        <v>57956</v>
      </c>
      <c r="F601" s="57" t="n">
        <v>53350</v>
      </c>
      <c r="G601" s="58" t="s">
        <v>4027</v>
      </c>
      <c r="H601" s="61" t="n">
        <v>35977</v>
      </c>
      <c r="I601" s="5" t="n">
        <f aca="false">VLOOKUP(A601,'US GAS Rankings'!$C$6:$H$232,6,FALSE())</f>
        <v>8</v>
      </c>
      <c r="K601" s="5" t="str">
        <f aca="false">A601&amp;B601</f>
        <v>El Paso Merchant Energy, L.P.96085385</v>
      </c>
      <c r="L601" s="5" t="str">
        <f aca="false">D601</f>
        <v>Enron Energy Services, Inc.</v>
      </c>
    </row>
    <row r="602" customFormat="false" ht="12.75" hidden="false" customHeight="false" outlineLevel="0" collapsed="false">
      <c r="A602" s="56" t="s">
        <v>58</v>
      </c>
      <c r="B602" s="57" t="n">
        <v>96003186</v>
      </c>
      <c r="C602" s="56" t="s">
        <v>56</v>
      </c>
      <c r="D602" s="56" t="s">
        <v>1572</v>
      </c>
      <c r="E602" s="57" t="n">
        <v>1305</v>
      </c>
      <c r="F602" s="57" t="n">
        <v>53350</v>
      </c>
      <c r="G602" s="58" t="s">
        <v>4027</v>
      </c>
      <c r="H602" s="61" t="n">
        <v>34578</v>
      </c>
      <c r="I602" s="5" t="n">
        <f aca="false">VLOOKUP(A602,'US GAS Rankings'!$C$6:$H$232,6,FALSE())</f>
        <v>8</v>
      </c>
      <c r="K602" s="5" t="str">
        <f aca="false">A602&amp;B602</f>
        <v>El Paso Merchant Energy, L.P.96003186</v>
      </c>
      <c r="L602" s="5" t="str">
        <f aca="false">D602</f>
        <v>Enron North America Corp.</v>
      </c>
    </row>
    <row r="603" customFormat="false" ht="12.75" hidden="false" customHeight="false" outlineLevel="0" collapsed="false">
      <c r="A603" s="56" t="s">
        <v>58</v>
      </c>
      <c r="B603" s="57" t="n">
        <v>96005429</v>
      </c>
      <c r="C603" s="56" t="s">
        <v>35</v>
      </c>
      <c r="D603" s="56" t="s">
        <v>1572</v>
      </c>
      <c r="E603" s="57" t="n">
        <v>1305</v>
      </c>
      <c r="F603" s="57" t="n">
        <v>53350</v>
      </c>
      <c r="G603" s="58" t="s">
        <v>4024</v>
      </c>
      <c r="H603" s="61" t="n">
        <v>35431</v>
      </c>
      <c r="I603" s="5" t="n">
        <f aca="false">VLOOKUP(A603,'US GAS Rankings'!$C$6:$H$232,6,FALSE())</f>
        <v>8</v>
      </c>
      <c r="K603" s="5" t="str">
        <f aca="false">A603&amp;B603</f>
        <v>El Paso Merchant Energy, L.P.96005429</v>
      </c>
      <c r="L603" s="5" t="str">
        <f aca="false">D603</f>
        <v>Enron North America Corp.</v>
      </c>
    </row>
    <row r="604" customFormat="false" ht="12.75" hidden="false" customHeight="false" outlineLevel="0" collapsed="false">
      <c r="A604" s="56" t="s">
        <v>58</v>
      </c>
      <c r="B604" s="57" t="n">
        <v>96015178</v>
      </c>
      <c r="C604" s="56" t="s">
        <v>60</v>
      </c>
      <c r="D604" s="56" t="s">
        <v>1572</v>
      </c>
      <c r="E604" s="57" t="n">
        <v>1305</v>
      </c>
      <c r="F604" s="57" t="n">
        <v>53350</v>
      </c>
      <c r="G604" s="58" t="s">
        <v>4023</v>
      </c>
      <c r="H604" s="61" t="n">
        <v>36465</v>
      </c>
      <c r="I604" s="5" t="n">
        <f aca="false">VLOOKUP(A604,'US GAS Rankings'!$C$6:$H$232,6,FALSE())</f>
        <v>8</v>
      </c>
      <c r="K604" s="5" t="str">
        <f aca="false">A604&amp;B604</f>
        <v>El Paso Merchant Energy, L.P.96015178</v>
      </c>
      <c r="L604" s="5" t="str">
        <f aca="false">D604</f>
        <v>Enron North America Corp.</v>
      </c>
    </row>
    <row r="605" customFormat="false" ht="12.75" hidden="false" customHeight="false" outlineLevel="0" collapsed="false">
      <c r="A605" s="56" t="s">
        <v>58</v>
      </c>
      <c r="B605" s="57" t="n">
        <v>96016460</v>
      </c>
      <c r="C605" s="56" t="s">
        <v>47</v>
      </c>
      <c r="D605" s="56" t="s">
        <v>1572</v>
      </c>
      <c r="E605" s="57" t="n">
        <v>1305</v>
      </c>
      <c r="F605" s="57" t="n">
        <v>53350</v>
      </c>
      <c r="G605" s="58" t="s">
        <v>4023</v>
      </c>
      <c r="H605" s="61" t="n">
        <v>35886</v>
      </c>
      <c r="I605" s="5" t="n">
        <f aca="false">VLOOKUP(A605,'US GAS Rankings'!$C$6:$H$232,6,FALSE())</f>
        <v>8</v>
      </c>
      <c r="K605" s="5" t="str">
        <f aca="false">A605&amp;B605</f>
        <v>El Paso Merchant Energy, L.P.96016460</v>
      </c>
      <c r="L605" s="5" t="str">
        <f aca="false">D605</f>
        <v>Enron North America Corp.</v>
      </c>
    </row>
    <row r="606" customFormat="false" ht="12.75" hidden="false" customHeight="false" outlineLevel="0" collapsed="false">
      <c r="A606" s="56" t="s">
        <v>58</v>
      </c>
      <c r="B606" s="57" t="n">
        <v>96016487</v>
      </c>
      <c r="C606" s="56" t="s">
        <v>59</v>
      </c>
      <c r="D606" s="56" t="s">
        <v>1572</v>
      </c>
      <c r="E606" s="57" t="n">
        <v>1305</v>
      </c>
      <c r="F606" s="57" t="n">
        <v>53350</v>
      </c>
      <c r="G606" s="58" t="s">
        <v>4023</v>
      </c>
      <c r="H606" s="61" t="n">
        <v>35704</v>
      </c>
      <c r="I606" s="5" t="n">
        <f aca="false">VLOOKUP(A606,'US GAS Rankings'!$C$6:$H$232,6,FALSE())</f>
        <v>8</v>
      </c>
      <c r="K606" s="5" t="str">
        <f aca="false">A606&amp;B606</f>
        <v>El Paso Merchant Energy, L.P.96016487</v>
      </c>
      <c r="L606" s="5" t="str">
        <f aca="false">D606</f>
        <v>Enron North America Corp.</v>
      </c>
    </row>
    <row r="607" customFormat="false" ht="12.75" hidden="false" customHeight="false" outlineLevel="0" collapsed="false">
      <c r="A607" s="56" t="s">
        <v>58</v>
      </c>
      <c r="B607" s="57" t="n">
        <v>96028887</v>
      </c>
      <c r="C607" s="56" t="s">
        <v>34</v>
      </c>
      <c r="D607" s="56" t="s">
        <v>1572</v>
      </c>
      <c r="E607" s="57" t="n">
        <v>1305</v>
      </c>
      <c r="F607" s="57" t="n">
        <v>53350</v>
      </c>
      <c r="G607" s="58" t="s">
        <v>4023</v>
      </c>
      <c r="H607" s="61" t="n">
        <v>35796</v>
      </c>
      <c r="I607" s="5" t="n">
        <f aca="false">VLOOKUP(A607,'US GAS Rankings'!$C$6:$H$232,6,FALSE())</f>
        <v>8</v>
      </c>
      <c r="K607" s="5" t="str">
        <f aca="false">A607&amp;B607</f>
        <v>El Paso Merchant Energy, L.P.96028887</v>
      </c>
      <c r="L607" s="5" t="str">
        <f aca="false">D607</f>
        <v>Enron North America Corp.</v>
      </c>
    </row>
    <row r="608" customFormat="false" ht="12.75" hidden="false" customHeight="false" outlineLevel="0" collapsed="false">
      <c r="A608" s="56" t="s">
        <v>58</v>
      </c>
      <c r="B608" s="57" t="n">
        <v>96054452</v>
      </c>
      <c r="C608" s="56" t="s">
        <v>47</v>
      </c>
      <c r="D608" s="56" t="s">
        <v>1572</v>
      </c>
      <c r="E608" s="57" t="n">
        <v>1305</v>
      </c>
      <c r="F608" s="57" t="n">
        <v>53350</v>
      </c>
      <c r="G608" s="58" t="s">
        <v>4023</v>
      </c>
      <c r="H608" s="61" t="n">
        <v>36800</v>
      </c>
      <c r="I608" s="5" t="n">
        <f aca="false">VLOOKUP(A608,'US GAS Rankings'!$C$6:$H$232,6,FALSE())</f>
        <v>8</v>
      </c>
      <c r="K608" s="5" t="str">
        <f aca="false">A608&amp;B608</f>
        <v>El Paso Merchant Energy, L.P.96054452</v>
      </c>
      <c r="L608" s="5" t="str">
        <f aca="false">D608</f>
        <v>Enron North America Corp.</v>
      </c>
    </row>
    <row r="609" customFormat="false" ht="12.75" hidden="false" customHeight="false" outlineLevel="0" collapsed="false">
      <c r="A609" s="56" t="s">
        <v>80</v>
      </c>
      <c r="B609" s="57" t="n">
        <v>96005429</v>
      </c>
      <c r="C609" s="56" t="s">
        <v>35</v>
      </c>
      <c r="D609" s="56" t="s">
        <v>1572</v>
      </c>
      <c r="E609" s="57" t="n">
        <v>1305</v>
      </c>
      <c r="F609" s="57" t="n">
        <v>53461</v>
      </c>
      <c r="G609" s="58" t="s">
        <v>4024</v>
      </c>
      <c r="H609" s="61" t="n">
        <v>35431</v>
      </c>
      <c r="I609" s="5" t="n">
        <f aca="false">VLOOKUP(A609,'US GAS Rankings'!$C$6:$H$232,6,FALSE())</f>
        <v>21</v>
      </c>
      <c r="K609" s="5" t="str">
        <f aca="false">A609&amp;B609</f>
        <v>Tractebel Energy Marketing, Inc.96005429</v>
      </c>
      <c r="L609" s="5" t="str">
        <f aca="false">D609</f>
        <v>Enron North America Corp.</v>
      </c>
    </row>
    <row r="610" customFormat="false" ht="12.75" hidden="false" customHeight="false" outlineLevel="0" collapsed="false">
      <c r="A610" s="56" t="s">
        <v>80</v>
      </c>
      <c r="B610" s="57" t="n">
        <v>96018761</v>
      </c>
      <c r="C610" s="56" t="s">
        <v>36</v>
      </c>
      <c r="D610" s="56" t="s">
        <v>1572</v>
      </c>
      <c r="E610" s="57" t="n">
        <v>1305</v>
      </c>
      <c r="F610" s="57" t="n">
        <v>53461</v>
      </c>
      <c r="G610" s="58" t="s">
        <v>4023</v>
      </c>
      <c r="H610" s="61" t="n">
        <v>35947</v>
      </c>
      <c r="I610" s="5" t="n">
        <f aca="false">VLOOKUP(A610,'US GAS Rankings'!$C$6:$H$232,6,FALSE())</f>
        <v>21</v>
      </c>
      <c r="K610" s="5" t="str">
        <f aca="false">A610&amp;B610</f>
        <v>Tractebel Energy Marketing, Inc.96018761</v>
      </c>
      <c r="L610" s="5" t="str">
        <f aca="false">D610</f>
        <v>Enron North America Corp.</v>
      </c>
    </row>
    <row r="611" customFormat="false" ht="12.75" hidden="false" customHeight="false" outlineLevel="0" collapsed="false">
      <c r="A611" s="56" t="s">
        <v>80</v>
      </c>
      <c r="B611" s="57" t="n">
        <v>96035620</v>
      </c>
      <c r="C611" s="56" t="s">
        <v>34</v>
      </c>
      <c r="D611" s="56" t="s">
        <v>1572</v>
      </c>
      <c r="E611" s="57" t="n">
        <v>1305</v>
      </c>
      <c r="F611" s="57" t="n">
        <v>53461</v>
      </c>
      <c r="G611" s="58" t="s">
        <v>4023</v>
      </c>
      <c r="H611" s="61" t="n">
        <v>36551</v>
      </c>
      <c r="I611" s="5" t="n">
        <f aca="false">VLOOKUP(A611,'US GAS Rankings'!$C$6:$H$232,6,FALSE())</f>
        <v>21</v>
      </c>
      <c r="K611" s="5" t="str">
        <f aca="false">A611&amp;B611</f>
        <v>Tractebel Energy Marketing, Inc.96035620</v>
      </c>
      <c r="L611" s="5" t="str">
        <f aca="false">D611</f>
        <v>Enron North America Corp.</v>
      </c>
    </row>
    <row r="612" customFormat="false" ht="12.75" hidden="false" customHeight="false" outlineLevel="0" collapsed="false">
      <c r="A612" s="56" t="s">
        <v>80</v>
      </c>
      <c r="B612" s="57" t="n">
        <v>96065439</v>
      </c>
      <c r="C612" s="56" t="s">
        <v>32</v>
      </c>
      <c r="D612" s="56" t="s">
        <v>1572</v>
      </c>
      <c r="E612" s="57" t="n">
        <v>1305</v>
      </c>
      <c r="F612" s="57" t="n">
        <v>53461</v>
      </c>
      <c r="G612" s="58" t="s">
        <v>4024</v>
      </c>
      <c r="H612" s="61" t="n">
        <v>37196</v>
      </c>
      <c r="I612" s="5" t="n">
        <f aca="false">VLOOKUP(A612,'US GAS Rankings'!$C$6:$H$232,6,FALSE())</f>
        <v>21</v>
      </c>
      <c r="K612" s="5" t="str">
        <f aca="false">A612&amp;B612</f>
        <v>Tractebel Energy Marketing, Inc.96065439</v>
      </c>
      <c r="L612" s="5" t="str">
        <f aca="false">D612</f>
        <v>Enron North America Corp.</v>
      </c>
    </row>
    <row r="613" customFormat="false" ht="12.75" hidden="false" customHeight="false" outlineLevel="0" collapsed="false">
      <c r="A613" s="56" t="s">
        <v>154</v>
      </c>
      <c r="B613" s="57" t="n">
        <v>96002203</v>
      </c>
      <c r="C613" s="56" t="s">
        <v>56</v>
      </c>
      <c r="D613" s="56" t="s">
        <v>1572</v>
      </c>
      <c r="E613" s="57" t="n">
        <v>1305</v>
      </c>
      <c r="F613" s="57" t="n">
        <v>53619</v>
      </c>
      <c r="G613" s="58" t="s">
        <v>4027</v>
      </c>
      <c r="H613" s="61" t="n">
        <v>34425</v>
      </c>
      <c r="I613" s="5" t="n">
        <f aca="false">VLOOKUP(A613,'US GAS Rankings'!$C$6:$H$232,6,FALSE())</f>
        <v>76</v>
      </c>
      <c r="K613" s="5" t="str">
        <f aca="false">A613&amp;B613</f>
        <v>Kerr-McGee Energy Services Corporation96002203</v>
      </c>
      <c r="L613" s="5" t="str">
        <f aca="false">D613</f>
        <v>Enron North America Corp.</v>
      </c>
    </row>
    <row r="614" customFormat="false" ht="12.75" hidden="false" customHeight="false" outlineLevel="0" collapsed="false">
      <c r="A614" s="56" t="s">
        <v>154</v>
      </c>
      <c r="B614" s="57" t="n">
        <v>96029098</v>
      </c>
      <c r="C614" s="56" t="s">
        <v>34</v>
      </c>
      <c r="D614" s="56" t="s">
        <v>1572</v>
      </c>
      <c r="E614" s="57" t="n">
        <v>1305</v>
      </c>
      <c r="F614" s="57" t="n">
        <v>53619</v>
      </c>
      <c r="G614" s="58" t="s">
        <v>4023</v>
      </c>
      <c r="H614" s="61" t="n">
        <v>35551</v>
      </c>
      <c r="I614" s="5" t="n">
        <f aca="false">VLOOKUP(A614,'US GAS Rankings'!$C$6:$H$232,6,FALSE())</f>
        <v>76</v>
      </c>
      <c r="K614" s="5" t="str">
        <f aca="false">A614&amp;B614</f>
        <v>Kerr-McGee Energy Services Corporation96029098</v>
      </c>
      <c r="L614" s="5" t="str">
        <f aca="false">D614</f>
        <v>Enron North America Corp.</v>
      </c>
    </row>
    <row r="615" customFormat="false" ht="12.75" hidden="false" customHeight="false" outlineLevel="0" collapsed="false">
      <c r="A615" s="56" t="s">
        <v>154</v>
      </c>
      <c r="B615" s="57" t="n">
        <v>96064790</v>
      </c>
      <c r="C615" s="56" t="s">
        <v>32</v>
      </c>
      <c r="D615" s="56" t="s">
        <v>1572</v>
      </c>
      <c r="E615" s="57" t="n">
        <v>1305</v>
      </c>
      <c r="F615" s="57" t="n">
        <v>53619</v>
      </c>
      <c r="G615" s="58" t="s">
        <v>4027</v>
      </c>
      <c r="H615" s="61" t="n">
        <v>37196</v>
      </c>
      <c r="I615" s="5" t="n">
        <f aca="false">VLOOKUP(A615,'US GAS Rankings'!$C$6:$H$232,6,FALSE())</f>
        <v>76</v>
      </c>
      <c r="K615" s="5" t="str">
        <f aca="false">A615&amp;B615</f>
        <v>Kerr-McGee Energy Services Corporation96064790</v>
      </c>
      <c r="L615" s="5" t="str">
        <f aca="false">D615</f>
        <v>Enron North America Corp.</v>
      </c>
    </row>
    <row r="616" customFormat="false" ht="12.75" hidden="false" customHeight="false" outlineLevel="0" collapsed="false">
      <c r="A616" s="56" t="s">
        <v>154</v>
      </c>
      <c r="B616" s="57" t="n">
        <v>96067082</v>
      </c>
      <c r="C616" s="56" t="s">
        <v>32</v>
      </c>
      <c r="D616" s="56" t="s">
        <v>1572</v>
      </c>
      <c r="E616" s="57" t="n">
        <v>1305</v>
      </c>
      <c r="F616" s="57" t="n">
        <v>53619</v>
      </c>
      <c r="G616" s="58" t="s">
        <v>4027</v>
      </c>
      <c r="H616" s="61" t="n">
        <v>37196</v>
      </c>
      <c r="I616" s="5" t="n">
        <f aca="false">VLOOKUP(A616,'US GAS Rankings'!$C$6:$H$232,6,FALSE())</f>
        <v>76</v>
      </c>
      <c r="K616" s="5" t="str">
        <f aca="false">A616&amp;B616</f>
        <v>Kerr-McGee Energy Services Corporation96067082</v>
      </c>
      <c r="L616" s="5" t="str">
        <f aca="false">D616</f>
        <v>Enron North America Corp.</v>
      </c>
    </row>
    <row r="617" customFormat="false" ht="12.75" hidden="false" customHeight="false" outlineLevel="0" collapsed="false">
      <c r="A617" s="56" t="s">
        <v>154</v>
      </c>
      <c r="B617" s="57" t="n">
        <v>96070303</v>
      </c>
      <c r="C617" s="56" t="s">
        <v>32</v>
      </c>
      <c r="D617" s="56" t="s">
        <v>1572</v>
      </c>
      <c r="E617" s="57" t="n">
        <v>1305</v>
      </c>
      <c r="F617" s="57" t="n">
        <v>53619</v>
      </c>
      <c r="G617" s="58" t="s">
        <v>4027</v>
      </c>
      <c r="H617" s="61" t="n">
        <v>37347</v>
      </c>
      <c r="I617" s="5" t="n">
        <f aca="false">VLOOKUP(A617,'US GAS Rankings'!$C$6:$H$232,6,FALSE())</f>
        <v>76</v>
      </c>
      <c r="K617" s="5" t="str">
        <f aca="false">A617&amp;B617</f>
        <v>Kerr-McGee Energy Services Corporation96070303</v>
      </c>
      <c r="L617" s="5" t="str">
        <f aca="false">D617</f>
        <v>Enron North America Corp.</v>
      </c>
    </row>
    <row r="618" customFormat="false" ht="12.75" hidden="false" customHeight="false" outlineLevel="0" collapsed="false">
      <c r="A618" s="56" t="s">
        <v>154</v>
      </c>
      <c r="B618" s="57" t="n">
        <v>96084327</v>
      </c>
      <c r="C618" s="56" t="s">
        <v>32</v>
      </c>
      <c r="D618" s="56" t="s">
        <v>1572</v>
      </c>
      <c r="E618" s="57" t="n">
        <v>1305</v>
      </c>
      <c r="F618" s="57" t="n">
        <v>53619</v>
      </c>
      <c r="G618" s="58" t="s">
        <v>4027</v>
      </c>
      <c r="H618" s="61" t="n">
        <v>37196</v>
      </c>
      <c r="I618" s="5" t="n">
        <f aca="false">VLOOKUP(A618,'US GAS Rankings'!$C$6:$H$232,6,FALSE())</f>
        <v>76</v>
      </c>
      <c r="K618" s="5" t="str">
        <f aca="false">A618&amp;B618</f>
        <v>Kerr-McGee Energy Services Corporation96084327</v>
      </c>
      <c r="L618" s="5" t="str">
        <f aca="false">D618</f>
        <v>Enron North America Corp.</v>
      </c>
    </row>
    <row r="619" customFormat="false" ht="12.75" hidden="false" customHeight="false" outlineLevel="0" collapsed="false">
      <c r="A619" s="56" t="s">
        <v>154</v>
      </c>
      <c r="B619" s="57" t="n">
        <v>96084332</v>
      </c>
      <c r="C619" s="56" t="s">
        <v>32</v>
      </c>
      <c r="D619" s="56" t="s">
        <v>1572</v>
      </c>
      <c r="E619" s="57" t="n">
        <v>1305</v>
      </c>
      <c r="F619" s="57" t="n">
        <v>53619</v>
      </c>
      <c r="G619" s="58" t="s">
        <v>4027</v>
      </c>
      <c r="H619" s="61" t="n">
        <v>37196</v>
      </c>
      <c r="I619" s="5" t="n">
        <f aca="false">VLOOKUP(A619,'US GAS Rankings'!$C$6:$H$232,6,FALSE())</f>
        <v>76</v>
      </c>
      <c r="K619" s="5" t="str">
        <f aca="false">A619&amp;B619</f>
        <v>Kerr-McGee Energy Services Corporation96084332</v>
      </c>
      <c r="L619" s="5" t="str">
        <f aca="false">D619</f>
        <v>Enron North America Corp.</v>
      </c>
    </row>
    <row r="620" customFormat="false" ht="12.75" hidden="false" customHeight="false" outlineLevel="0" collapsed="false">
      <c r="A620" s="56" t="s">
        <v>211</v>
      </c>
      <c r="B620" s="57" t="n">
        <v>96068971</v>
      </c>
      <c r="C620" s="56" t="s">
        <v>29</v>
      </c>
      <c r="D620" s="56" t="s">
        <v>4030</v>
      </c>
      <c r="E620" s="57" t="n">
        <v>94055</v>
      </c>
      <c r="F620" s="57" t="n">
        <v>53725</v>
      </c>
      <c r="G620" s="58" t="s">
        <v>4027</v>
      </c>
      <c r="H620" s="61" t="n">
        <v>37135</v>
      </c>
      <c r="I620" s="5" t="n">
        <f aca="false">VLOOKUP(A620,'US GAS Rankings'!$C$6:$H$232,6,FALSE())</f>
        <v>121</v>
      </c>
      <c r="K620" s="5" t="str">
        <f aca="false">A620&amp;B620</f>
        <v>Anadarko Energy Services Company96068971</v>
      </c>
      <c r="L620" s="5" t="str">
        <f aca="false">D620</f>
        <v>ENA Upstream Company LLC</v>
      </c>
    </row>
    <row r="621" customFormat="false" ht="12.75" hidden="false" customHeight="false" outlineLevel="0" collapsed="false">
      <c r="A621" s="56" t="s">
        <v>211</v>
      </c>
      <c r="B621" s="57" t="n">
        <v>96004817</v>
      </c>
      <c r="C621" s="56" t="s">
        <v>78</v>
      </c>
      <c r="D621" s="56" t="s">
        <v>1572</v>
      </c>
      <c r="E621" s="57" t="n">
        <v>1305</v>
      </c>
      <c r="F621" s="57" t="n">
        <v>53725</v>
      </c>
      <c r="G621" s="58" t="s">
        <v>4023</v>
      </c>
      <c r="H621" s="61" t="n">
        <v>35400</v>
      </c>
      <c r="I621" s="5" t="n">
        <f aca="false">VLOOKUP(A621,'US GAS Rankings'!$C$6:$H$232,6,FALSE())</f>
        <v>121</v>
      </c>
      <c r="K621" s="5" t="str">
        <f aca="false">A621&amp;B621</f>
        <v>Anadarko Energy Services Company96004817</v>
      </c>
      <c r="L621" s="5" t="str">
        <f aca="false">D621</f>
        <v>Enron North America Corp.</v>
      </c>
    </row>
    <row r="622" customFormat="false" ht="12.75" hidden="false" customHeight="false" outlineLevel="0" collapsed="false">
      <c r="A622" s="56" t="s">
        <v>211</v>
      </c>
      <c r="B622" s="57" t="n">
        <v>96018719</v>
      </c>
      <c r="C622" s="56" t="s">
        <v>36</v>
      </c>
      <c r="D622" s="56" t="s">
        <v>1572</v>
      </c>
      <c r="E622" s="57" t="n">
        <v>1305</v>
      </c>
      <c r="F622" s="57" t="n">
        <v>53725</v>
      </c>
      <c r="G622" s="58" t="s">
        <v>4023</v>
      </c>
      <c r="H622" s="61" t="n">
        <v>36008</v>
      </c>
      <c r="I622" s="5" t="n">
        <f aca="false">VLOOKUP(A622,'US GAS Rankings'!$C$6:$H$232,6,FALSE())</f>
        <v>121</v>
      </c>
      <c r="K622" s="5" t="str">
        <f aca="false">A622&amp;B622</f>
        <v>Anadarko Energy Services Company96018719</v>
      </c>
      <c r="L622" s="5" t="str">
        <f aca="false">D622</f>
        <v>Enron North America Corp.</v>
      </c>
    </row>
    <row r="623" customFormat="false" ht="12.75" hidden="false" customHeight="false" outlineLevel="0" collapsed="false">
      <c r="A623" s="56" t="s">
        <v>210</v>
      </c>
      <c r="B623" s="57" t="n">
        <v>96029461</v>
      </c>
      <c r="C623" s="56" t="s">
        <v>34</v>
      </c>
      <c r="D623" s="56" t="s">
        <v>1572</v>
      </c>
      <c r="E623" s="57" t="n">
        <v>1305</v>
      </c>
      <c r="F623" s="57" t="n">
        <v>53747</v>
      </c>
      <c r="G623" s="58" t="s">
        <v>4023</v>
      </c>
      <c r="H623" s="61" t="n">
        <v>36161</v>
      </c>
      <c r="I623" s="5" t="n">
        <f aca="false">VLOOKUP(A623,'US GAS Rankings'!$C$6:$H$232,6,FALSE())</f>
        <v>120</v>
      </c>
      <c r="K623" s="5" t="str">
        <f aca="false">A623&amp;B623</f>
        <v>PCS Nitrogen Fertilizer, L.P.96029461</v>
      </c>
      <c r="L623" s="5" t="str">
        <f aca="false">D623</f>
        <v>Enron North America Corp.</v>
      </c>
    </row>
    <row r="624" customFormat="false" ht="12.75" hidden="false" customHeight="false" outlineLevel="0" collapsed="false">
      <c r="A624" s="56" t="s">
        <v>293</v>
      </c>
      <c r="B624" s="57" t="n">
        <v>96015021</v>
      </c>
      <c r="C624" s="56" t="s">
        <v>29</v>
      </c>
      <c r="D624" s="56" t="s">
        <v>1572</v>
      </c>
      <c r="E624" s="57" t="n">
        <v>1305</v>
      </c>
      <c r="F624" s="57" t="n">
        <v>53782</v>
      </c>
      <c r="G624" s="58" t="s">
        <v>4027</v>
      </c>
      <c r="H624" s="61" t="n">
        <v>35916</v>
      </c>
      <c r="I624" s="5" t="n">
        <f aca="false">VLOOKUP(A624,'US GAS Rankings'!$C$6:$H$232,6,FALSE())</f>
        <v>194</v>
      </c>
      <c r="K624" s="5" t="str">
        <f aca="false">A624&amp;B624</f>
        <v>National Energy &amp; Trade, L.L.C.96015021</v>
      </c>
      <c r="L624" s="5" t="str">
        <f aca="false">D624</f>
        <v>Enron North America Corp.</v>
      </c>
    </row>
    <row r="625" customFormat="false" ht="12.75" hidden="false" customHeight="false" outlineLevel="0" collapsed="false">
      <c r="A625" s="56" t="s">
        <v>293</v>
      </c>
      <c r="B625" s="57" t="n">
        <v>96016861</v>
      </c>
      <c r="C625" s="56" t="s">
        <v>28</v>
      </c>
      <c r="D625" s="56" t="s">
        <v>1572</v>
      </c>
      <c r="E625" s="57" t="n">
        <v>1305</v>
      </c>
      <c r="F625" s="57" t="n">
        <v>53782</v>
      </c>
      <c r="G625" s="58" t="s">
        <v>4027</v>
      </c>
      <c r="H625" s="61" t="n">
        <v>36008</v>
      </c>
      <c r="I625" s="5" t="n">
        <f aca="false">VLOOKUP(A625,'US GAS Rankings'!$C$6:$H$232,6,FALSE())</f>
        <v>194</v>
      </c>
      <c r="K625" s="5" t="str">
        <f aca="false">A625&amp;B625</f>
        <v>National Energy &amp; Trade, L.L.C.96016861</v>
      </c>
      <c r="L625" s="5" t="str">
        <f aca="false">D625</f>
        <v>Enron North America Corp.</v>
      </c>
    </row>
    <row r="626" customFormat="false" ht="12.75" hidden="false" customHeight="false" outlineLevel="0" collapsed="false">
      <c r="A626" s="56" t="s">
        <v>293</v>
      </c>
      <c r="B626" s="57" t="n">
        <v>96019058</v>
      </c>
      <c r="C626" s="56" t="s">
        <v>36</v>
      </c>
      <c r="D626" s="56" t="s">
        <v>1572</v>
      </c>
      <c r="E626" s="57" t="n">
        <v>1305</v>
      </c>
      <c r="F626" s="57" t="n">
        <v>53782</v>
      </c>
      <c r="G626" s="58" t="s">
        <v>4033</v>
      </c>
      <c r="H626" s="61" t="n">
        <v>36161</v>
      </c>
      <c r="I626" s="5" t="n">
        <f aca="false">VLOOKUP(A626,'US GAS Rankings'!$C$6:$H$232,6,FALSE())</f>
        <v>194</v>
      </c>
      <c r="K626" s="5" t="str">
        <f aca="false">A626&amp;B626</f>
        <v>National Energy &amp; Trade, L.L.C.96019058</v>
      </c>
      <c r="L626" s="5" t="str">
        <f aca="false">D626</f>
        <v>Enron North America Corp.</v>
      </c>
    </row>
    <row r="627" customFormat="false" ht="12.75" hidden="false" customHeight="false" outlineLevel="0" collapsed="false">
      <c r="A627" s="56" t="s">
        <v>293</v>
      </c>
      <c r="B627" s="57" t="n">
        <v>96036584</v>
      </c>
      <c r="C627" s="56" t="s">
        <v>70</v>
      </c>
      <c r="D627" s="56" t="s">
        <v>1572</v>
      </c>
      <c r="E627" s="57" t="n">
        <v>1305</v>
      </c>
      <c r="F627" s="57" t="n">
        <v>53782</v>
      </c>
      <c r="G627" s="58" t="s">
        <v>4024</v>
      </c>
      <c r="H627" s="61" t="n">
        <v>36586</v>
      </c>
      <c r="I627" s="5" t="n">
        <f aca="false">VLOOKUP(A627,'US GAS Rankings'!$C$6:$H$232,6,FALSE())</f>
        <v>194</v>
      </c>
      <c r="K627" s="5" t="str">
        <f aca="false">A627&amp;B627</f>
        <v>National Energy &amp; Trade, L.L.C.96036584</v>
      </c>
      <c r="L627" s="5" t="str">
        <f aca="false">D627</f>
        <v>Enron North America Corp.</v>
      </c>
    </row>
    <row r="628" customFormat="false" ht="12.75" hidden="false" customHeight="false" outlineLevel="0" collapsed="false">
      <c r="A628" s="56" t="s">
        <v>182</v>
      </c>
      <c r="B628" s="57" t="n">
        <v>96001399</v>
      </c>
      <c r="C628" s="56" t="s">
        <v>47</v>
      </c>
      <c r="D628" s="56" t="s">
        <v>1572</v>
      </c>
      <c r="E628" s="57" t="n">
        <v>1305</v>
      </c>
      <c r="F628" s="57" t="n">
        <v>54279</v>
      </c>
      <c r="G628" s="58" t="s">
        <v>4023</v>
      </c>
      <c r="H628" s="61" t="n">
        <v>33909</v>
      </c>
      <c r="I628" s="5" t="n">
        <f aca="false">VLOOKUP(A628,'US GAS Rankings'!$C$6:$H$232,6,FALSE())</f>
        <v>95</v>
      </c>
      <c r="K628" s="5" t="str">
        <f aca="false">A628&amp;B628</f>
        <v>Puget Sound Energy, Inc.96001399</v>
      </c>
      <c r="L628" s="5" t="str">
        <f aca="false">D628</f>
        <v>Enron North America Corp.</v>
      </c>
    </row>
    <row r="629" customFormat="false" ht="12.75" hidden="false" customHeight="false" outlineLevel="0" collapsed="false">
      <c r="A629" s="56" t="s">
        <v>182</v>
      </c>
      <c r="B629" s="57" t="n">
        <v>96007666</v>
      </c>
      <c r="C629" s="56" t="s">
        <v>29</v>
      </c>
      <c r="D629" s="56" t="s">
        <v>1572</v>
      </c>
      <c r="E629" s="57" t="n">
        <v>1305</v>
      </c>
      <c r="F629" s="57" t="n">
        <v>54279</v>
      </c>
      <c r="G629" s="58" t="s">
        <v>4024</v>
      </c>
      <c r="H629" s="61" t="n">
        <v>35431</v>
      </c>
      <c r="I629" s="5" t="n">
        <f aca="false">VLOOKUP(A629,'US GAS Rankings'!$C$6:$H$232,6,FALSE())</f>
        <v>95</v>
      </c>
      <c r="K629" s="5" t="str">
        <f aca="false">A629&amp;B629</f>
        <v>Puget Sound Energy, Inc.96007666</v>
      </c>
      <c r="L629" s="5" t="str">
        <f aca="false">D629</f>
        <v>Enron North America Corp.</v>
      </c>
    </row>
    <row r="630" customFormat="false" ht="12.75" hidden="false" customHeight="false" outlineLevel="0" collapsed="false">
      <c r="A630" s="56" t="s">
        <v>182</v>
      </c>
      <c r="B630" s="57" t="n">
        <v>96009066</v>
      </c>
      <c r="C630" s="56" t="s">
        <v>28</v>
      </c>
      <c r="D630" s="56" t="s">
        <v>1572</v>
      </c>
      <c r="E630" s="57" t="n">
        <v>1305</v>
      </c>
      <c r="F630" s="57" t="n">
        <v>54279</v>
      </c>
      <c r="G630" s="58" t="s">
        <v>4024</v>
      </c>
      <c r="H630" s="61" t="n">
        <v>35643</v>
      </c>
      <c r="I630" s="5" t="n">
        <f aca="false">VLOOKUP(A630,'US GAS Rankings'!$C$6:$H$232,6,FALSE())</f>
        <v>95</v>
      </c>
      <c r="K630" s="5" t="str">
        <f aca="false">A630&amp;B630</f>
        <v>Puget Sound Energy, Inc.96009066</v>
      </c>
      <c r="L630" s="5" t="str">
        <f aca="false">D630</f>
        <v>Enron North America Corp.</v>
      </c>
    </row>
    <row r="631" customFormat="false" ht="12.75" hidden="false" customHeight="false" outlineLevel="0" collapsed="false">
      <c r="A631" s="56" t="s">
        <v>274</v>
      </c>
      <c r="B631" s="57" t="n">
        <v>96039682</v>
      </c>
      <c r="C631" s="56" t="s">
        <v>34</v>
      </c>
      <c r="D631" s="56" t="s">
        <v>1572</v>
      </c>
      <c r="E631" s="57" t="n">
        <v>1305</v>
      </c>
      <c r="F631" s="57" t="n">
        <v>54292</v>
      </c>
      <c r="G631" s="58" t="s">
        <v>4023</v>
      </c>
      <c r="H631" s="61" t="n">
        <v>36526</v>
      </c>
      <c r="I631" s="5" t="n">
        <f aca="false">VLOOKUP(A631,'US GAS Rankings'!$C$6:$H$232,6,FALSE())</f>
        <v>175</v>
      </c>
      <c r="K631" s="5" t="str">
        <f aca="false">A631&amp;B631</f>
        <v>Kinder Morgan Texas Pipeline, L.P.96039682</v>
      </c>
      <c r="L631" s="5" t="str">
        <f aca="false">D631</f>
        <v>Enron North America Corp.</v>
      </c>
    </row>
    <row r="632" customFormat="false" ht="12.75" hidden="false" customHeight="false" outlineLevel="0" collapsed="false">
      <c r="A632" s="56" t="s">
        <v>274</v>
      </c>
      <c r="B632" s="57" t="n">
        <v>96062105</v>
      </c>
      <c r="C632" s="56" t="s">
        <v>28</v>
      </c>
      <c r="D632" s="56" t="s">
        <v>1572</v>
      </c>
      <c r="E632" s="57" t="n">
        <v>1305</v>
      </c>
      <c r="F632" s="57" t="n">
        <v>54292</v>
      </c>
      <c r="G632" s="58" t="s">
        <v>4027</v>
      </c>
      <c r="H632" s="61" t="n">
        <v>37043</v>
      </c>
      <c r="I632" s="5" t="n">
        <f aca="false">VLOOKUP(A632,'US GAS Rankings'!$C$6:$H$232,6,FALSE())</f>
        <v>175</v>
      </c>
      <c r="K632" s="5" t="str">
        <f aca="false">A632&amp;B632</f>
        <v>Kinder Morgan Texas Pipeline, L.P.96062105</v>
      </c>
      <c r="L632" s="5" t="str">
        <f aca="false">D632</f>
        <v>Enron North America Corp.</v>
      </c>
    </row>
    <row r="633" customFormat="false" ht="12.75" hidden="false" customHeight="false" outlineLevel="0" collapsed="false">
      <c r="A633" s="56" t="s">
        <v>274</v>
      </c>
      <c r="B633" s="57" t="n">
        <v>96067511</v>
      </c>
      <c r="C633" s="56" t="s">
        <v>29</v>
      </c>
      <c r="D633" s="56" t="s">
        <v>1572</v>
      </c>
      <c r="E633" s="57" t="n">
        <v>1305</v>
      </c>
      <c r="F633" s="57" t="n">
        <v>54292</v>
      </c>
      <c r="G633" s="58" t="s">
        <v>4027</v>
      </c>
      <c r="H633" s="61" t="n">
        <v>37135</v>
      </c>
      <c r="I633" s="5" t="n">
        <f aca="false">VLOOKUP(A633,'US GAS Rankings'!$C$6:$H$232,6,FALSE())</f>
        <v>175</v>
      </c>
      <c r="K633" s="5" t="str">
        <f aca="false">A633&amp;B633</f>
        <v>Kinder Morgan Texas Pipeline, L.P.96067511</v>
      </c>
      <c r="L633" s="5" t="str">
        <f aca="false">D633</f>
        <v>Enron North America Corp.</v>
      </c>
    </row>
    <row r="634" customFormat="false" ht="12.75" hidden="false" customHeight="false" outlineLevel="0" collapsed="false">
      <c r="A634" s="56" t="s">
        <v>274</v>
      </c>
      <c r="B634" s="57" t="n">
        <v>96077308</v>
      </c>
      <c r="C634" s="56" t="s">
        <v>140</v>
      </c>
      <c r="D634" s="56" t="s">
        <v>1572</v>
      </c>
      <c r="E634" s="57" t="n">
        <v>1305</v>
      </c>
      <c r="F634" s="57" t="n">
        <v>54292</v>
      </c>
      <c r="G634" s="58" t="s">
        <v>4024</v>
      </c>
      <c r="H634" s="61" t="n">
        <v>37135</v>
      </c>
      <c r="I634" s="5" t="n">
        <f aca="false">VLOOKUP(A634,'US GAS Rankings'!$C$6:$H$232,6,FALSE())</f>
        <v>175</v>
      </c>
      <c r="K634" s="5" t="str">
        <f aca="false">A634&amp;B634</f>
        <v>Kinder Morgan Texas Pipeline, L.P.96077308</v>
      </c>
      <c r="L634" s="5" t="str">
        <f aca="false">D634</f>
        <v>Enron North America Corp.</v>
      </c>
    </row>
    <row r="635" customFormat="false" ht="12.75" hidden="false" customHeight="false" outlineLevel="0" collapsed="false">
      <c r="A635" s="56" t="s">
        <v>260</v>
      </c>
      <c r="B635" s="57" t="n">
        <v>96019761</v>
      </c>
      <c r="C635" s="56" t="s">
        <v>118</v>
      </c>
      <c r="D635" s="56" t="s">
        <v>1572</v>
      </c>
      <c r="E635" s="57" t="n">
        <v>1305</v>
      </c>
      <c r="F635" s="57" t="n">
        <v>54438</v>
      </c>
      <c r="G635" s="58" t="s">
        <v>4026</v>
      </c>
      <c r="H635" s="61" t="n">
        <v>36192</v>
      </c>
      <c r="I635" s="5" t="n">
        <f aca="false">VLOOKUP(A635,'US GAS Rankings'!$C$6:$H$232,6,FALSE())</f>
        <v>164</v>
      </c>
      <c r="K635" s="5" t="str">
        <f aca="false">A635&amp;B635</f>
        <v>PG&amp;E Energy Trading, Canada Corporation96019761</v>
      </c>
      <c r="L635" s="5" t="str">
        <f aca="false">D635</f>
        <v>Enron North America Corp.</v>
      </c>
    </row>
    <row r="636" customFormat="false" ht="12.75" hidden="false" customHeight="false" outlineLevel="0" collapsed="false">
      <c r="A636" s="56" t="s">
        <v>260</v>
      </c>
      <c r="B636" s="57" t="n">
        <v>96021046</v>
      </c>
      <c r="C636" s="56" t="s">
        <v>47</v>
      </c>
      <c r="D636" s="56" t="s">
        <v>1572</v>
      </c>
      <c r="E636" s="57" t="n">
        <v>1305</v>
      </c>
      <c r="F636" s="57" t="n">
        <v>54438</v>
      </c>
      <c r="G636" s="58" t="s">
        <v>4023</v>
      </c>
      <c r="H636" s="61" t="n">
        <v>36192</v>
      </c>
      <c r="I636" s="5" t="n">
        <f aca="false">VLOOKUP(A636,'US GAS Rankings'!$C$6:$H$232,6,FALSE())</f>
        <v>164</v>
      </c>
      <c r="K636" s="5" t="str">
        <f aca="false">A636&amp;B636</f>
        <v>PG&amp;E Energy Trading, Canada Corporation96021046</v>
      </c>
      <c r="L636" s="5" t="str">
        <f aca="false">D636</f>
        <v>Enron North America Corp.</v>
      </c>
    </row>
    <row r="637" customFormat="false" ht="12.75" hidden="false" customHeight="false" outlineLevel="0" collapsed="false">
      <c r="A637" s="56" t="s">
        <v>167</v>
      </c>
      <c r="B637" s="57" t="n">
        <v>96067510</v>
      </c>
      <c r="C637" s="56" t="s">
        <v>168</v>
      </c>
      <c r="D637" s="56" t="s">
        <v>112</v>
      </c>
      <c r="E637" s="57" t="n">
        <v>57956</v>
      </c>
      <c r="F637" s="57" t="n">
        <v>54480</v>
      </c>
      <c r="G637" s="58" t="s">
        <v>4024</v>
      </c>
      <c r="H637" s="61" t="n">
        <v>36982</v>
      </c>
      <c r="I637" s="5" t="n">
        <f aca="false">VLOOKUP(A637,'US GAS Rankings'!$C$6:$H$232,6,FALSE())</f>
        <v>87</v>
      </c>
      <c r="K637" s="5" t="str">
        <f aca="false">A637&amp;B637</f>
        <v>TransCanada Energy Marketing USA, Inc.96067510</v>
      </c>
      <c r="L637" s="5" t="str">
        <f aca="false">D637</f>
        <v>Enron Energy Services, Inc.</v>
      </c>
    </row>
    <row r="638" customFormat="false" ht="12.75" hidden="false" customHeight="false" outlineLevel="0" collapsed="false">
      <c r="A638" s="56" t="s">
        <v>167</v>
      </c>
      <c r="B638" s="57" t="n">
        <v>96083903</v>
      </c>
      <c r="C638" s="56" t="s">
        <v>169</v>
      </c>
      <c r="D638" s="56" t="s">
        <v>112</v>
      </c>
      <c r="E638" s="57" t="n">
        <v>57956</v>
      </c>
      <c r="F638" s="57" t="n">
        <v>54480</v>
      </c>
      <c r="G638" s="58" t="s">
        <v>4029</v>
      </c>
      <c r="H638" s="61" t="n">
        <v>37112</v>
      </c>
      <c r="I638" s="5" t="n">
        <f aca="false">VLOOKUP(A638,'US GAS Rankings'!$C$6:$H$232,6,FALSE())</f>
        <v>87</v>
      </c>
      <c r="K638" s="5" t="str">
        <f aca="false">A638&amp;B638</f>
        <v>TransCanada Energy Marketing USA, Inc.96083903</v>
      </c>
      <c r="L638" s="5" t="str">
        <f aca="false">D638</f>
        <v>Enron Energy Services, Inc.</v>
      </c>
    </row>
    <row r="639" customFormat="false" ht="12.75" hidden="false" customHeight="false" outlineLevel="0" collapsed="false">
      <c r="A639" s="56" t="s">
        <v>167</v>
      </c>
      <c r="B639" s="57" t="n">
        <v>96086950</v>
      </c>
      <c r="C639" s="56" t="s">
        <v>44</v>
      </c>
      <c r="D639" s="56" t="s">
        <v>112</v>
      </c>
      <c r="E639" s="57" t="n">
        <v>57956</v>
      </c>
      <c r="F639" s="57" t="n">
        <v>54480</v>
      </c>
      <c r="G639" s="58" t="s">
        <v>4023</v>
      </c>
      <c r="H639" s="61" t="n">
        <v>36951</v>
      </c>
      <c r="I639" s="5" t="n">
        <f aca="false">VLOOKUP(A639,'US GAS Rankings'!$C$6:$H$232,6,FALSE())</f>
        <v>87</v>
      </c>
      <c r="K639" s="5" t="str">
        <f aca="false">A639&amp;B639</f>
        <v>TransCanada Energy Marketing USA, Inc.96086950</v>
      </c>
      <c r="L639" s="5" t="str">
        <f aca="false">D639</f>
        <v>Enron Energy Services, Inc.</v>
      </c>
    </row>
    <row r="640" customFormat="false" ht="12.75" hidden="false" customHeight="false" outlineLevel="0" collapsed="false">
      <c r="A640" s="56" t="s">
        <v>167</v>
      </c>
      <c r="B640" s="57" t="n">
        <v>96005429</v>
      </c>
      <c r="C640" s="56" t="s">
        <v>35</v>
      </c>
      <c r="D640" s="56" t="s">
        <v>1572</v>
      </c>
      <c r="E640" s="57" t="n">
        <v>1305</v>
      </c>
      <c r="F640" s="57" t="n">
        <v>54480</v>
      </c>
      <c r="G640" s="58" t="s">
        <v>4024</v>
      </c>
      <c r="H640" s="61" t="n">
        <v>35431</v>
      </c>
      <c r="I640" s="5" t="n">
        <f aca="false">VLOOKUP(A640,'US GAS Rankings'!$C$6:$H$232,6,FALSE())</f>
        <v>87</v>
      </c>
      <c r="K640" s="5" t="str">
        <f aca="false">A640&amp;B640</f>
        <v>TransCanada Energy Marketing USA, Inc.96005429</v>
      </c>
      <c r="L640" s="5" t="str">
        <f aca="false">D640</f>
        <v>Enron North America Corp.</v>
      </c>
    </row>
    <row r="641" customFormat="false" ht="12.75" hidden="false" customHeight="false" outlineLevel="0" collapsed="false">
      <c r="A641" s="56" t="s">
        <v>167</v>
      </c>
      <c r="B641" s="57" t="n">
        <v>96012143</v>
      </c>
      <c r="C641" s="56" t="s">
        <v>78</v>
      </c>
      <c r="D641" s="56" t="s">
        <v>1572</v>
      </c>
      <c r="E641" s="57" t="n">
        <v>1305</v>
      </c>
      <c r="F641" s="57" t="n">
        <v>54480</v>
      </c>
      <c r="G641" s="58" t="s">
        <v>4023</v>
      </c>
      <c r="H641" s="61" t="n">
        <v>35765</v>
      </c>
      <c r="I641" s="5" t="n">
        <f aca="false">VLOOKUP(A641,'US GAS Rankings'!$C$6:$H$232,6,FALSE())</f>
        <v>87</v>
      </c>
      <c r="K641" s="5" t="str">
        <f aca="false">A641&amp;B641</f>
        <v>TransCanada Energy Marketing USA, Inc.96012143</v>
      </c>
      <c r="L641" s="5" t="str">
        <f aca="false">D641</f>
        <v>Enron North America Corp.</v>
      </c>
    </row>
    <row r="642" customFormat="false" ht="12.75" hidden="false" customHeight="false" outlineLevel="0" collapsed="false">
      <c r="A642" s="56" t="s">
        <v>167</v>
      </c>
      <c r="B642" s="57" t="n">
        <v>96030143</v>
      </c>
      <c r="C642" s="56" t="s">
        <v>54</v>
      </c>
      <c r="D642" s="56" t="s">
        <v>1572</v>
      </c>
      <c r="E642" s="57" t="n">
        <v>1305</v>
      </c>
      <c r="F642" s="57" t="n">
        <v>54480</v>
      </c>
      <c r="G642" s="58" t="s">
        <v>4023</v>
      </c>
      <c r="H642" s="61" t="n">
        <v>35462</v>
      </c>
      <c r="I642" s="5" t="n">
        <f aca="false">VLOOKUP(A642,'US GAS Rankings'!$C$6:$H$232,6,FALSE())</f>
        <v>87</v>
      </c>
      <c r="K642" s="5" t="str">
        <f aca="false">A642&amp;B642</f>
        <v>TransCanada Energy Marketing USA, Inc.96030143</v>
      </c>
      <c r="L642" s="5" t="str">
        <f aca="false">D642</f>
        <v>Enron North America Corp.</v>
      </c>
    </row>
    <row r="643" customFormat="false" ht="12.75" hidden="false" customHeight="false" outlineLevel="0" collapsed="false">
      <c r="A643" s="56" t="s">
        <v>167</v>
      </c>
      <c r="B643" s="57" t="n">
        <v>96044563</v>
      </c>
      <c r="C643" s="56" t="s">
        <v>38</v>
      </c>
      <c r="D643" s="56" t="s">
        <v>1572</v>
      </c>
      <c r="E643" s="57" t="n">
        <v>1305</v>
      </c>
      <c r="F643" s="57" t="n">
        <v>54480</v>
      </c>
      <c r="G643" s="58" t="s">
        <v>4024</v>
      </c>
      <c r="H643" s="61" t="n">
        <v>36831</v>
      </c>
      <c r="I643" s="5" t="n">
        <f aca="false">VLOOKUP(A643,'US GAS Rankings'!$C$6:$H$232,6,FALSE())</f>
        <v>87</v>
      </c>
      <c r="K643" s="5" t="str">
        <f aca="false">A643&amp;B643</f>
        <v>TransCanada Energy Marketing USA, Inc.96044563</v>
      </c>
      <c r="L643" s="5" t="str">
        <f aca="false">D643</f>
        <v>Enron North America Corp.</v>
      </c>
    </row>
    <row r="644" customFormat="false" ht="12.75" hidden="false" customHeight="false" outlineLevel="0" collapsed="false">
      <c r="A644" s="56" t="s">
        <v>167</v>
      </c>
      <c r="B644" s="57" t="n">
        <v>96084748</v>
      </c>
      <c r="C644" s="56" t="s">
        <v>32</v>
      </c>
      <c r="D644" s="56" t="s">
        <v>1572</v>
      </c>
      <c r="E644" s="57" t="n">
        <v>1305</v>
      </c>
      <c r="F644" s="57" t="n">
        <v>54480</v>
      </c>
      <c r="G644" s="58" t="s">
        <v>4024</v>
      </c>
      <c r="H644" s="61" t="n">
        <v>37196</v>
      </c>
      <c r="I644" s="5" t="n">
        <f aca="false">VLOOKUP(A644,'US GAS Rankings'!$C$6:$H$232,6,FALSE())</f>
        <v>87</v>
      </c>
      <c r="K644" s="5" t="str">
        <f aca="false">A644&amp;B644</f>
        <v>TransCanada Energy Marketing USA, Inc.96084748</v>
      </c>
      <c r="L644" s="5" t="str">
        <f aca="false">D644</f>
        <v>Enron North America Corp.</v>
      </c>
    </row>
    <row r="645" customFormat="false" ht="12.75" hidden="false" customHeight="false" outlineLevel="0" collapsed="false">
      <c r="A645" s="56" t="s">
        <v>50</v>
      </c>
      <c r="B645" s="57" t="n">
        <v>96060727</v>
      </c>
      <c r="C645" s="56" t="s">
        <v>29</v>
      </c>
      <c r="D645" s="56" t="s">
        <v>4030</v>
      </c>
      <c r="E645" s="57" t="n">
        <v>94055</v>
      </c>
      <c r="F645" s="57" t="n">
        <v>54979</v>
      </c>
      <c r="G645" s="58" t="s">
        <v>4024</v>
      </c>
      <c r="H645" s="61" t="n">
        <v>37012</v>
      </c>
      <c r="I645" s="5" t="n">
        <f aca="false">VLOOKUP(A645,'US GAS Rankings'!$C$6:$H$232,6,FALSE())</f>
        <v>5</v>
      </c>
      <c r="K645" s="5" t="str">
        <f aca="false">A645&amp;B645</f>
        <v>Duke Energy Trading and Marketing, L.L.C.96060727</v>
      </c>
      <c r="L645" s="5" t="str">
        <f aca="false">D645</f>
        <v>ENA Upstream Company LLC</v>
      </c>
    </row>
    <row r="646" customFormat="false" ht="12.75" hidden="false" customHeight="false" outlineLevel="0" collapsed="false">
      <c r="A646" s="56" t="s">
        <v>50</v>
      </c>
      <c r="B646" s="57" t="n">
        <v>96060758</v>
      </c>
      <c r="C646" s="56" t="s">
        <v>33</v>
      </c>
      <c r="D646" s="56" t="s">
        <v>4030</v>
      </c>
      <c r="E646" s="57" t="n">
        <v>94055</v>
      </c>
      <c r="F646" s="57" t="n">
        <v>54979</v>
      </c>
      <c r="G646" s="58" t="s">
        <v>4024</v>
      </c>
      <c r="H646" s="61" t="n">
        <v>37043</v>
      </c>
      <c r="I646" s="5" t="n">
        <f aca="false">VLOOKUP(A646,'US GAS Rankings'!$C$6:$H$232,6,FALSE())</f>
        <v>5</v>
      </c>
      <c r="K646" s="5" t="str">
        <f aca="false">A646&amp;B646</f>
        <v>Duke Energy Trading and Marketing, L.L.C.96060758</v>
      </c>
      <c r="L646" s="5" t="str">
        <f aca="false">D646</f>
        <v>ENA Upstream Company LLC</v>
      </c>
    </row>
    <row r="647" customFormat="false" ht="12.75" hidden="false" customHeight="false" outlineLevel="0" collapsed="false">
      <c r="A647" s="56" t="s">
        <v>50</v>
      </c>
      <c r="B647" s="57" t="n">
        <v>96060763</v>
      </c>
      <c r="C647" s="56" t="s">
        <v>33</v>
      </c>
      <c r="D647" s="56" t="s">
        <v>4030</v>
      </c>
      <c r="E647" s="57" t="n">
        <v>94055</v>
      </c>
      <c r="F647" s="57" t="n">
        <v>54979</v>
      </c>
      <c r="G647" s="58" t="s">
        <v>4024</v>
      </c>
      <c r="H647" s="61" t="n">
        <v>37043</v>
      </c>
      <c r="I647" s="5" t="n">
        <f aca="false">VLOOKUP(A647,'US GAS Rankings'!$C$6:$H$232,6,FALSE())</f>
        <v>5</v>
      </c>
      <c r="K647" s="5" t="str">
        <f aca="false">A647&amp;B647</f>
        <v>Duke Energy Trading and Marketing, L.L.C.96060763</v>
      </c>
      <c r="L647" s="5" t="str">
        <f aca="false">D647</f>
        <v>ENA Upstream Company LLC</v>
      </c>
    </row>
    <row r="648" customFormat="false" ht="12.75" hidden="false" customHeight="false" outlineLevel="0" collapsed="false">
      <c r="A648" s="56" t="s">
        <v>50</v>
      </c>
      <c r="B648" s="57" t="n">
        <v>96060824</v>
      </c>
      <c r="C648" s="56" t="s">
        <v>28</v>
      </c>
      <c r="D648" s="56" t="s">
        <v>4030</v>
      </c>
      <c r="E648" s="57" t="n">
        <v>94055</v>
      </c>
      <c r="F648" s="57" t="n">
        <v>54979</v>
      </c>
      <c r="G648" s="58" t="s">
        <v>4024</v>
      </c>
      <c r="H648" s="61" t="n">
        <v>37012</v>
      </c>
      <c r="I648" s="5" t="n">
        <f aca="false">VLOOKUP(A648,'US GAS Rankings'!$C$6:$H$232,6,FALSE())</f>
        <v>5</v>
      </c>
      <c r="K648" s="5" t="str">
        <f aca="false">A648&amp;B648</f>
        <v>Duke Energy Trading and Marketing, L.L.C.96060824</v>
      </c>
      <c r="L648" s="5" t="str">
        <f aca="false">D648</f>
        <v>ENA Upstream Company LLC</v>
      </c>
    </row>
    <row r="649" customFormat="false" ht="12.75" hidden="false" customHeight="false" outlineLevel="0" collapsed="false">
      <c r="A649" s="56" t="s">
        <v>50</v>
      </c>
      <c r="B649" s="57" t="n">
        <v>96092554</v>
      </c>
      <c r="C649" s="56" t="s">
        <v>34</v>
      </c>
      <c r="D649" s="56" t="s">
        <v>4030</v>
      </c>
      <c r="E649" s="57" t="n">
        <v>94055</v>
      </c>
      <c r="F649" s="57" t="n">
        <v>54979</v>
      </c>
      <c r="G649" s="58" t="s">
        <v>4023</v>
      </c>
      <c r="H649" s="61" t="n">
        <v>37196</v>
      </c>
      <c r="I649" s="5" t="n">
        <f aca="false">VLOOKUP(A649,'US GAS Rankings'!$C$6:$H$232,6,FALSE())</f>
        <v>5</v>
      </c>
      <c r="K649" s="5" t="str">
        <f aca="false">A649&amp;B649</f>
        <v>Duke Energy Trading and Marketing, L.L.C.96092554</v>
      </c>
      <c r="L649" s="5" t="str">
        <f aca="false">D649</f>
        <v>ENA Upstream Company LLC</v>
      </c>
    </row>
    <row r="650" customFormat="false" ht="12.75" hidden="false" customHeight="false" outlineLevel="0" collapsed="false">
      <c r="A650" s="56" t="s">
        <v>50</v>
      </c>
      <c r="B650" s="57" t="n">
        <v>96082451</v>
      </c>
      <c r="C650" s="56" t="s">
        <v>32</v>
      </c>
      <c r="D650" s="56" t="s">
        <v>4031</v>
      </c>
      <c r="E650" s="57" t="n">
        <v>80670</v>
      </c>
      <c r="F650" s="57" t="n">
        <v>54979</v>
      </c>
      <c r="G650" s="58" t="s">
        <v>4024</v>
      </c>
      <c r="H650" s="61" t="n">
        <v>37196</v>
      </c>
      <c r="I650" s="5" t="n">
        <f aca="false">VLOOKUP(A650,'US GAS Rankings'!$C$6:$H$232,6,FALSE())</f>
        <v>5</v>
      </c>
      <c r="K650" s="5" t="str">
        <f aca="false">A650&amp;B650</f>
        <v>Duke Energy Trading and Marketing, L.L.C.96082451</v>
      </c>
      <c r="L650" s="5" t="str">
        <f aca="false">D650</f>
        <v>enovate, L.L.C.</v>
      </c>
    </row>
    <row r="651" customFormat="false" ht="12.75" hidden="false" customHeight="false" outlineLevel="0" collapsed="false">
      <c r="A651" s="56" t="s">
        <v>50</v>
      </c>
      <c r="B651" s="57" t="n">
        <v>96070622</v>
      </c>
      <c r="C651" s="56" t="s">
        <v>44</v>
      </c>
      <c r="D651" s="56" t="s">
        <v>112</v>
      </c>
      <c r="E651" s="57" t="n">
        <v>57956</v>
      </c>
      <c r="F651" s="57" t="n">
        <v>54979</v>
      </c>
      <c r="G651" s="58" t="s">
        <v>4023</v>
      </c>
      <c r="H651" s="61" t="n">
        <v>36404</v>
      </c>
      <c r="I651" s="5" t="n">
        <f aca="false">VLOOKUP(A651,'US GAS Rankings'!$C$6:$H$232,6,FALSE())</f>
        <v>5</v>
      </c>
      <c r="K651" s="5" t="str">
        <f aca="false">A651&amp;B651</f>
        <v>Duke Energy Trading and Marketing, L.L.C.96070622</v>
      </c>
      <c r="L651" s="5" t="str">
        <f aca="false">D651</f>
        <v>Enron Energy Services, Inc.</v>
      </c>
    </row>
    <row r="652" customFormat="false" ht="12.75" hidden="false" customHeight="false" outlineLevel="0" collapsed="false">
      <c r="A652" s="56" t="s">
        <v>50</v>
      </c>
      <c r="B652" s="57" t="n">
        <v>96092033</v>
      </c>
      <c r="C652" s="56" t="s">
        <v>44</v>
      </c>
      <c r="D652" s="56" t="s">
        <v>112</v>
      </c>
      <c r="E652" s="57" t="n">
        <v>57956</v>
      </c>
      <c r="F652" s="57" t="n">
        <v>54979</v>
      </c>
      <c r="G652" s="58" t="s">
        <v>4023</v>
      </c>
      <c r="H652" s="61" t="n">
        <v>35796</v>
      </c>
      <c r="I652" s="5" t="n">
        <f aca="false">VLOOKUP(A652,'US GAS Rankings'!$C$6:$H$232,6,FALSE())</f>
        <v>5</v>
      </c>
      <c r="K652" s="5" t="str">
        <f aca="false">A652&amp;B652</f>
        <v>Duke Energy Trading and Marketing, L.L.C.96092033</v>
      </c>
      <c r="L652" s="5" t="str">
        <f aca="false">D652</f>
        <v>Enron Energy Services, Inc.</v>
      </c>
    </row>
    <row r="653" customFormat="false" ht="12.75" hidden="false" customHeight="false" outlineLevel="0" collapsed="false">
      <c r="A653" s="56" t="s">
        <v>50</v>
      </c>
      <c r="B653" s="57" t="n">
        <v>96005429</v>
      </c>
      <c r="C653" s="56" t="s">
        <v>35</v>
      </c>
      <c r="D653" s="56" t="s">
        <v>1572</v>
      </c>
      <c r="E653" s="57" t="n">
        <v>1305</v>
      </c>
      <c r="F653" s="57" t="n">
        <v>54979</v>
      </c>
      <c r="G653" s="58" t="s">
        <v>4024</v>
      </c>
      <c r="H653" s="61" t="n">
        <v>35431</v>
      </c>
      <c r="I653" s="5" t="n">
        <f aca="false">VLOOKUP(A653,'US GAS Rankings'!$C$6:$H$232,6,FALSE())</f>
        <v>5</v>
      </c>
      <c r="K653" s="5" t="str">
        <f aca="false">A653&amp;B653</f>
        <v>Duke Energy Trading and Marketing, L.L.C.96005429</v>
      </c>
      <c r="L653" s="5" t="str">
        <f aca="false">D653</f>
        <v>Enron North America Corp.</v>
      </c>
    </row>
    <row r="654" customFormat="false" ht="12.75" hidden="false" customHeight="false" outlineLevel="0" collapsed="false">
      <c r="A654" s="56" t="s">
        <v>50</v>
      </c>
      <c r="B654" s="57" t="n">
        <v>96007593</v>
      </c>
      <c r="C654" s="56" t="s">
        <v>52</v>
      </c>
      <c r="D654" s="56" t="s">
        <v>1572</v>
      </c>
      <c r="E654" s="57" t="n">
        <v>1305</v>
      </c>
      <c r="F654" s="57" t="n">
        <v>54979</v>
      </c>
      <c r="G654" s="58" t="s">
        <v>4024</v>
      </c>
      <c r="H654" s="61" t="n">
        <v>35431</v>
      </c>
      <c r="I654" s="5" t="n">
        <f aca="false">VLOOKUP(A654,'US GAS Rankings'!$C$6:$H$232,6,FALSE())</f>
        <v>5</v>
      </c>
      <c r="K654" s="5" t="str">
        <f aca="false">A654&amp;B654</f>
        <v>Duke Energy Trading and Marketing, L.L.C.96007593</v>
      </c>
      <c r="L654" s="5" t="str">
        <f aca="false">D654</f>
        <v>Enron North America Corp.</v>
      </c>
    </row>
    <row r="655" customFormat="false" ht="12.75" hidden="false" customHeight="false" outlineLevel="0" collapsed="false">
      <c r="A655" s="56" t="s">
        <v>50</v>
      </c>
      <c r="B655" s="57" t="n">
        <v>96018740</v>
      </c>
      <c r="C655" s="56" t="s">
        <v>36</v>
      </c>
      <c r="D655" s="56" t="s">
        <v>1572</v>
      </c>
      <c r="E655" s="57" t="n">
        <v>1305</v>
      </c>
      <c r="F655" s="57" t="n">
        <v>54979</v>
      </c>
      <c r="G655" s="58" t="s">
        <v>4023</v>
      </c>
      <c r="H655" s="61" t="n">
        <v>35612</v>
      </c>
      <c r="I655" s="5" t="n">
        <f aca="false">VLOOKUP(A655,'US GAS Rankings'!$C$6:$H$232,6,FALSE())</f>
        <v>5</v>
      </c>
      <c r="K655" s="5" t="str">
        <f aca="false">A655&amp;B655</f>
        <v>Duke Energy Trading and Marketing, L.L.C.96018740</v>
      </c>
      <c r="L655" s="5" t="str">
        <f aca="false">D655</f>
        <v>Enron North America Corp.</v>
      </c>
    </row>
    <row r="656" customFormat="false" ht="12.75" hidden="false" customHeight="false" outlineLevel="0" collapsed="false">
      <c r="A656" s="56" t="s">
        <v>50</v>
      </c>
      <c r="B656" s="57" t="n">
        <v>96033648</v>
      </c>
      <c r="C656" s="56" t="s">
        <v>51</v>
      </c>
      <c r="D656" s="56" t="s">
        <v>1572</v>
      </c>
      <c r="E656" s="57" t="n">
        <v>1305</v>
      </c>
      <c r="F656" s="57" t="n">
        <v>54979</v>
      </c>
      <c r="G656" s="58" t="s">
        <v>4026</v>
      </c>
      <c r="H656" s="61" t="n">
        <v>34213</v>
      </c>
      <c r="I656" s="5" t="n">
        <f aca="false">VLOOKUP(A656,'US GAS Rankings'!$C$6:$H$232,6,FALSE())</f>
        <v>5</v>
      </c>
      <c r="K656" s="5" t="str">
        <f aca="false">A656&amp;B656</f>
        <v>Duke Energy Trading and Marketing, L.L.C.96033648</v>
      </c>
      <c r="L656" s="5" t="str">
        <f aca="false">D656</f>
        <v>Enron North America Corp.</v>
      </c>
    </row>
    <row r="657" customFormat="false" ht="12.75" hidden="false" customHeight="false" outlineLevel="0" collapsed="false">
      <c r="A657" s="56" t="s">
        <v>50</v>
      </c>
      <c r="B657" s="57" t="n">
        <v>96056503</v>
      </c>
      <c r="C657" s="56" t="s">
        <v>34</v>
      </c>
      <c r="D657" s="56" t="s">
        <v>1572</v>
      </c>
      <c r="E657" s="57" t="n">
        <v>1305</v>
      </c>
      <c r="F657" s="57" t="n">
        <v>54979</v>
      </c>
      <c r="G657" s="58" t="s">
        <v>4027</v>
      </c>
      <c r="H657" s="61" t="n">
        <v>36861</v>
      </c>
      <c r="I657" s="5" t="n">
        <f aca="false">VLOOKUP(A657,'US GAS Rankings'!$C$6:$H$232,6,FALSE())</f>
        <v>5</v>
      </c>
      <c r="K657" s="5" t="str">
        <f aca="false">A657&amp;B657</f>
        <v>Duke Energy Trading and Marketing, L.L.C.96056503</v>
      </c>
      <c r="L657" s="5" t="str">
        <f aca="false">D657</f>
        <v>Enron North America Corp.</v>
      </c>
    </row>
    <row r="658" customFormat="false" ht="12.75" hidden="false" customHeight="false" outlineLevel="0" collapsed="false">
      <c r="A658" s="56" t="s">
        <v>50</v>
      </c>
      <c r="B658" s="57" t="n">
        <v>96093559</v>
      </c>
      <c r="C658" s="56" t="s">
        <v>54</v>
      </c>
      <c r="D658" s="56" t="s">
        <v>1572</v>
      </c>
      <c r="E658" s="57" t="n">
        <v>1305</v>
      </c>
      <c r="F658" s="57" t="n">
        <v>54979</v>
      </c>
      <c r="G658" s="58" t="s">
        <v>4023</v>
      </c>
      <c r="H658" s="61" t="n">
        <v>37196</v>
      </c>
      <c r="I658" s="5" t="n">
        <f aca="false">VLOOKUP(A658,'US GAS Rankings'!$C$6:$H$232,6,FALSE())</f>
        <v>5</v>
      </c>
      <c r="K658" s="5" t="str">
        <f aca="false">A658&amp;B658</f>
        <v>Duke Energy Trading and Marketing, L.L.C.96093559</v>
      </c>
      <c r="L658" s="5" t="str">
        <f aca="false">D658</f>
        <v>Enron North America Corp.</v>
      </c>
    </row>
    <row r="659" customFormat="false" ht="12.75" hidden="false" customHeight="false" outlineLevel="0" collapsed="false">
      <c r="A659" s="56" t="s">
        <v>97</v>
      </c>
      <c r="B659" s="57" t="n">
        <v>96019827</v>
      </c>
      <c r="C659" s="56" t="s">
        <v>28</v>
      </c>
      <c r="D659" s="56" t="s">
        <v>1572</v>
      </c>
      <c r="E659" s="57" t="n">
        <v>1305</v>
      </c>
      <c r="F659" s="57" t="n">
        <v>54980</v>
      </c>
      <c r="G659" s="58" t="s">
        <v>4024</v>
      </c>
      <c r="H659" s="61" t="n">
        <v>36220</v>
      </c>
      <c r="I659" s="5" t="n">
        <f aca="false">VLOOKUP(A659,'US GAS Rankings'!$C$6:$H$232,6,FALSE())</f>
        <v>32</v>
      </c>
      <c r="K659" s="5" t="str">
        <f aca="false">A659&amp;B659</f>
        <v>Duke Energy Marketing Limited Partnership96019827</v>
      </c>
      <c r="L659" s="5" t="str">
        <f aca="false">D659</f>
        <v>Enron North America Corp.</v>
      </c>
    </row>
    <row r="660" customFormat="false" ht="12.75" hidden="false" customHeight="false" outlineLevel="0" collapsed="false">
      <c r="A660" s="56" t="s">
        <v>97</v>
      </c>
      <c r="B660" s="57" t="n">
        <v>96020262</v>
      </c>
      <c r="C660" s="56" t="s">
        <v>29</v>
      </c>
      <c r="D660" s="56" t="s">
        <v>1572</v>
      </c>
      <c r="E660" s="57" t="n">
        <v>1305</v>
      </c>
      <c r="F660" s="57" t="n">
        <v>54980</v>
      </c>
      <c r="G660" s="58" t="s">
        <v>4024</v>
      </c>
      <c r="H660" s="61" t="n">
        <v>36220</v>
      </c>
      <c r="I660" s="5" t="n">
        <f aca="false">VLOOKUP(A660,'US GAS Rankings'!$C$6:$H$232,6,FALSE())</f>
        <v>32</v>
      </c>
      <c r="K660" s="5" t="str">
        <f aca="false">A660&amp;B660</f>
        <v>Duke Energy Marketing Limited Partnership96020262</v>
      </c>
      <c r="L660" s="5" t="str">
        <f aca="false">D660</f>
        <v>Enron North America Corp.</v>
      </c>
    </row>
    <row r="661" customFormat="false" ht="12.75" hidden="false" customHeight="false" outlineLevel="0" collapsed="false">
      <c r="A661" s="56" t="s">
        <v>97</v>
      </c>
      <c r="B661" s="57" t="n">
        <v>96028247</v>
      </c>
      <c r="C661" s="56" t="s">
        <v>45</v>
      </c>
      <c r="D661" s="56" t="s">
        <v>1572</v>
      </c>
      <c r="E661" s="57" t="n">
        <v>1305</v>
      </c>
      <c r="F661" s="57" t="n">
        <v>54980</v>
      </c>
      <c r="G661" s="58" t="s">
        <v>4023</v>
      </c>
      <c r="H661" s="61" t="n">
        <v>36494</v>
      </c>
      <c r="I661" s="5" t="n">
        <f aca="false">VLOOKUP(A661,'US GAS Rankings'!$C$6:$H$232,6,FALSE())</f>
        <v>32</v>
      </c>
      <c r="K661" s="5" t="str">
        <f aca="false">A661&amp;B661</f>
        <v>Duke Energy Marketing Limited Partnership96028247</v>
      </c>
      <c r="L661" s="5" t="str">
        <f aca="false">D661</f>
        <v>Enron North America Corp.</v>
      </c>
    </row>
    <row r="662" customFormat="false" ht="12.75" hidden="false" customHeight="false" outlineLevel="0" collapsed="false">
      <c r="A662" s="56" t="s">
        <v>97</v>
      </c>
      <c r="B662" s="57" t="n">
        <v>96028699</v>
      </c>
      <c r="C662" s="56" t="s">
        <v>38</v>
      </c>
      <c r="D662" s="56" t="s">
        <v>1572</v>
      </c>
      <c r="E662" s="57" t="n">
        <v>1305</v>
      </c>
      <c r="F662" s="57" t="n">
        <v>54980</v>
      </c>
      <c r="G662" s="58" t="s">
        <v>4024</v>
      </c>
      <c r="H662" s="61" t="n">
        <v>36526</v>
      </c>
      <c r="I662" s="5" t="n">
        <f aca="false">VLOOKUP(A662,'US GAS Rankings'!$C$6:$H$232,6,FALSE())</f>
        <v>32</v>
      </c>
      <c r="K662" s="5" t="str">
        <f aca="false">A662&amp;B662</f>
        <v>Duke Energy Marketing Limited Partnership96028699</v>
      </c>
      <c r="L662" s="5" t="str">
        <f aca="false">D662</f>
        <v>Enron North America Corp.</v>
      </c>
    </row>
    <row r="663" customFormat="false" ht="12.75" hidden="false" customHeight="false" outlineLevel="0" collapsed="false">
      <c r="A663" s="56" t="s">
        <v>97</v>
      </c>
      <c r="B663" s="57" t="n">
        <v>96030351</v>
      </c>
      <c r="C663" s="56" t="s">
        <v>70</v>
      </c>
      <c r="D663" s="56" t="s">
        <v>1572</v>
      </c>
      <c r="E663" s="57" t="n">
        <v>1305</v>
      </c>
      <c r="F663" s="57" t="n">
        <v>54980</v>
      </c>
      <c r="G663" s="58" t="s">
        <v>4024</v>
      </c>
      <c r="H663" s="61" t="n">
        <v>36526</v>
      </c>
      <c r="I663" s="5" t="n">
        <f aca="false">VLOOKUP(A663,'US GAS Rankings'!$C$6:$H$232,6,FALSE())</f>
        <v>32</v>
      </c>
      <c r="K663" s="5" t="str">
        <f aca="false">A663&amp;B663</f>
        <v>Duke Energy Marketing Limited Partnership96030351</v>
      </c>
      <c r="L663" s="5" t="str">
        <f aca="false">D663</f>
        <v>Enron North America Corp.</v>
      </c>
    </row>
    <row r="664" customFormat="false" ht="12.75" hidden="false" customHeight="false" outlineLevel="0" collapsed="false">
      <c r="A664" s="56" t="s">
        <v>97</v>
      </c>
      <c r="B664" s="57" t="n">
        <v>96086753</v>
      </c>
      <c r="C664" s="56" t="s">
        <v>47</v>
      </c>
      <c r="D664" s="56" t="s">
        <v>1572</v>
      </c>
      <c r="E664" s="57" t="n">
        <v>1305</v>
      </c>
      <c r="F664" s="57" t="n">
        <v>54980</v>
      </c>
      <c r="G664" s="58" t="s">
        <v>4023</v>
      </c>
      <c r="H664" s="61" t="n">
        <v>36982</v>
      </c>
      <c r="I664" s="5" t="n">
        <f aca="false">VLOOKUP(A664,'US GAS Rankings'!$C$6:$H$232,6,FALSE())</f>
        <v>32</v>
      </c>
      <c r="K664" s="5" t="str">
        <f aca="false">A664&amp;B664</f>
        <v>Duke Energy Marketing Limited Partnership96086753</v>
      </c>
      <c r="L664" s="5" t="str">
        <f aca="false">D664</f>
        <v>Enron North America Corp.</v>
      </c>
    </row>
    <row r="665" customFormat="false" ht="12.75" hidden="false" customHeight="false" outlineLevel="0" collapsed="false">
      <c r="A665" s="56" t="s">
        <v>73</v>
      </c>
      <c r="B665" s="57" t="n">
        <v>96011533</v>
      </c>
      <c r="C665" s="56" t="s">
        <v>28</v>
      </c>
      <c r="D665" s="56" t="s">
        <v>1572</v>
      </c>
      <c r="E665" s="57" t="n">
        <v>1305</v>
      </c>
      <c r="F665" s="57" t="n">
        <v>55109</v>
      </c>
      <c r="G665" s="58" t="s">
        <v>4024</v>
      </c>
      <c r="H665" s="61" t="n">
        <v>35735</v>
      </c>
      <c r="I665" s="5" t="n">
        <f aca="false">VLOOKUP(A665,'US GAS Rankings'!$C$6:$H$232,6,FALSE())</f>
        <v>15</v>
      </c>
      <c r="K665" s="5" t="str">
        <f aca="false">A665&amp;B665</f>
        <v>Hess Energy Trading Company LLC96011533</v>
      </c>
      <c r="L665" s="5" t="str">
        <f aca="false">D665</f>
        <v>Enron North America Corp.</v>
      </c>
    </row>
    <row r="666" customFormat="false" ht="12.75" hidden="false" customHeight="false" outlineLevel="0" collapsed="false">
      <c r="A666" s="56" t="s">
        <v>73</v>
      </c>
      <c r="B666" s="57" t="n">
        <v>96017252</v>
      </c>
      <c r="C666" s="56" t="s">
        <v>29</v>
      </c>
      <c r="D666" s="56" t="s">
        <v>1572</v>
      </c>
      <c r="E666" s="57" t="n">
        <v>1305</v>
      </c>
      <c r="F666" s="57" t="n">
        <v>55109</v>
      </c>
      <c r="G666" s="58" t="s">
        <v>4024</v>
      </c>
      <c r="H666" s="61" t="n">
        <v>36039</v>
      </c>
      <c r="I666" s="5" t="n">
        <f aca="false">VLOOKUP(A666,'US GAS Rankings'!$C$6:$H$232,6,FALSE())</f>
        <v>15</v>
      </c>
      <c r="K666" s="5" t="str">
        <f aca="false">A666&amp;B666</f>
        <v>Hess Energy Trading Company LLC96017252</v>
      </c>
      <c r="L666" s="5" t="str">
        <f aca="false">D666</f>
        <v>Enron North America Corp.</v>
      </c>
    </row>
    <row r="667" customFormat="false" ht="12.75" hidden="false" customHeight="false" outlineLevel="0" collapsed="false">
      <c r="A667" s="56" t="s">
        <v>73</v>
      </c>
      <c r="B667" s="57" t="n">
        <v>96061739</v>
      </c>
      <c r="C667" s="56" t="s">
        <v>33</v>
      </c>
      <c r="D667" s="56" t="s">
        <v>1572</v>
      </c>
      <c r="E667" s="57" t="n">
        <v>1305</v>
      </c>
      <c r="F667" s="57" t="n">
        <v>55109</v>
      </c>
      <c r="G667" s="58" t="s">
        <v>4024</v>
      </c>
      <c r="H667" s="61" t="n">
        <v>37196</v>
      </c>
      <c r="I667" s="5" t="n">
        <f aca="false">VLOOKUP(A667,'US GAS Rankings'!$C$6:$H$232,6,FALSE())</f>
        <v>15</v>
      </c>
      <c r="K667" s="5" t="str">
        <f aca="false">A667&amp;B667</f>
        <v>Hess Energy Trading Company LLC96061739</v>
      </c>
      <c r="L667" s="5" t="str">
        <f aca="false">D667</f>
        <v>Enron North America Corp.</v>
      </c>
    </row>
    <row r="668" customFormat="false" ht="12.75" hidden="false" customHeight="false" outlineLevel="0" collapsed="false">
      <c r="A668" s="56" t="s">
        <v>73</v>
      </c>
      <c r="B668" s="57" t="n">
        <v>96090207</v>
      </c>
      <c r="C668" s="56" t="s">
        <v>70</v>
      </c>
      <c r="D668" s="56" t="s">
        <v>1572</v>
      </c>
      <c r="E668" s="57" t="n">
        <v>1305</v>
      </c>
      <c r="F668" s="57" t="n">
        <v>55109</v>
      </c>
      <c r="G668" s="58" t="s">
        <v>4024</v>
      </c>
      <c r="H668" s="61" t="n">
        <v>37196</v>
      </c>
      <c r="I668" s="5" t="n">
        <f aca="false">VLOOKUP(A668,'US GAS Rankings'!$C$6:$H$232,6,FALSE())</f>
        <v>15</v>
      </c>
      <c r="K668" s="5" t="str">
        <f aca="false">A668&amp;B668</f>
        <v>Hess Energy Trading Company LLC96090207</v>
      </c>
      <c r="L668" s="5" t="str">
        <f aca="false">D668</f>
        <v>Enron North America Corp.</v>
      </c>
    </row>
    <row r="669" customFormat="false" ht="12.75" hidden="false" customHeight="false" outlineLevel="0" collapsed="false">
      <c r="A669" s="56" t="s">
        <v>71</v>
      </c>
      <c r="B669" s="57" t="n">
        <v>96057365</v>
      </c>
      <c r="C669" s="56" t="s">
        <v>34</v>
      </c>
      <c r="D669" s="56" t="s">
        <v>4031</v>
      </c>
      <c r="E669" s="57" t="n">
        <v>80670</v>
      </c>
      <c r="F669" s="57" t="n">
        <v>55134</v>
      </c>
      <c r="G669" s="58" t="s">
        <v>4023</v>
      </c>
      <c r="H669" s="61" t="n">
        <v>36938</v>
      </c>
      <c r="I669" s="5" t="n">
        <f aca="false">VLOOKUP(A669,'US GAS Rankings'!$C$6:$H$232,6,FALSE())</f>
        <v>13</v>
      </c>
      <c r="K669" s="5" t="str">
        <f aca="false">A669&amp;B669</f>
        <v>Constellation Power Source, Inc.96057365</v>
      </c>
      <c r="L669" s="5" t="str">
        <f aca="false">D669</f>
        <v>enovate, L.L.C.</v>
      </c>
    </row>
    <row r="670" customFormat="false" ht="12.75" hidden="false" customHeight="false" outlineLevel="0" collapsed="false">
      <c r="A670" s="56" t="s">
        <v>71</v>
      </c>
      <c r="B670" s="57" t="n">
        <v>96057582</v>
      </c>
      <c r="C670" s="56" t="s">
        <v>28</v>
      </c>
      <c r="D670" s="56" t="s">
        <v>1572</v>
      </c>
      <c r="E670" s="57" t="n">
        <v>1305</v>
      </c>
      <c r="F670" s="57" t="n">
        <v>55134</v>
      </c>
      <c r="G670" s="58" t="s">
        <v>4024</v>
      </c>
      <c r="H670" s="61" t="n">
        <v>36951</v>
      </c>
      <c r="I670" s="5" t="n">
        <f aca="false">VLOOKUP(A670,'US GAS Rankings'!$C$6:$H$232,6,FALSE())</f>
        <v>13</v>
      </c>
      <c r="K670" s="5" t="str">
        <f aca="false">A670&amp;B670</f>
        <v>Constellation Power Source, Inc.96057582</v>
      </c>
      <c r="L670" s="5" t="str">
        <f aca="false">D670</f>
        <v>Enron North America Corp.</v>
      </c>
    </row>
    <row r="671" customFormat="false" ht="12.75" hidden="false" customHeight="false" outlineLevel="0" collapsed="false">
      <c r="A671" s="56" t="s">
        <v>71</v>
      </c>
      <c r="B671" s="57" t="n">
        <v>96057583</v>
      </c>
      <c r="C671" s="56" t="s">
        <v>29</v>
      </c>
      <c r="D671" s="56" t="s">
        <v>1572</v>
      </c>
      <c r="E671" s="57" t="n">
        <v>1305</v>
      </c>
      <c r="F671" s="57" t="n">
        <v>55134</v>
      </c>
      <c r="G671" s="58" t="s">
        <v>4024</v>
      </c>
      <c r="H671" s="61" t="n">
        <v>36951</v>
      </c>
      <c r="I671" s="5" t="n">
        <f aca="false">VLOOKUP(A671,'US GAS Rankings'!$C$6:$H$232,6,FALSE())</f>
        <v>13</v>
      </c>
      <c r="K671" s="5" t="str">
        <f aca="false">A671&amp;B671</f>
        <v>Constellation Power Source, Inc.96057583</v>
      </c>
      <c r="L671" s="5" t="str">
        <f aca="false">D671</f>
        <v>Enron North America Corp.</v>
      </c>
    </row>
    <row r="672" customFormat="false" ht="12.75" hidden="false" customHeight="false" outlineLevel="0" collapsed="false">
      <c r="A672" s="56" t="s">
        <v>71</v>
      </c>
      <c r="B672" s="57" t="n">
        <v>96058040</v>
      </c>
      <c r="C672" s="56" t="s">
        <v>70</v>
      </c>
      <c r="D672" s="56" t="s">
        <v>1572</v>
      </c>
      <c r="E672" s="57" t="n">
        <v>1305</v>
      </c>
      <c r="F672" s="57" t="n">
        <v>55134</v>
      </c>
      <c r="G672" s="58" t="s">
        <v>4024</v>
      </c>
      <c r="H672" s="61" t="n">
        <v>36978</v>
      </c>
      <c r="I672" s="5" t="n">
        <f aca="false">VLOOKUP(A672,'US GAS Rankings'!$C$6:$H$232,6,FALSE())</f>
        <v>13</v>
      </c>
      <c r="K672" s="5" t="str">
        <f aca="false">A672&amp;B672</f>
        <v>Constellation Power Source, Inc.96058040</v>
      </c>
      <c r="L672" s="5" t="str">
        <f aca="false">D672</f>
        <v>Enron North America Corp.</v>
      </c>
    </row>
    <row r="673" customFormat="false" ht="12.75" hidden="false" customHeight="false" outlineLevel="0" collapsed="false">
      <c r="A673" s="56" t="s">
        <v>198</v>
      </c>
      <c r="B673" s="57" t="n">
        <v>96002353</v>
      </c>
      <c r="C673" s="56" t="s">
        <v>47</v>
      </c>
      <c r="D673" s="56" t="s">
        <v>1572</v>
      </c>
      <c r="E673" s="57" t="n">
        <v>1305</v>
      </c>
      <c r="F673" s="57" t="n">
        <v>55265</v>
      </c>
      <c r="G673" s="58" t="s">
        <v>4023</v>
      </c>
      <c r="H673" s="61" t="n">
        <v>35156</v>
      </c>
      <c r="I673" s="5" t="n">
        <f aca="false">VLOOKUP(A673,'US GAS Rankings'!$C$6:$H$232,6,FALSE())</f>
        <v>108</v>
      </c>
      <c r="K673" s="5" t="str">
        <f aca="false">A673&amp;B673</f>
        <v>Avista Energy, Inc.96002353</v>
      </c>
      <c r="L673" s="5" t="str">
        <f aca="false">D673</f>
        <v>Enron North America Corp.</v>
      </c>
    </row>
    <row r="674" customFormat="false" ht="12.75" hidden="false" customHeight="false" outlineLevel="0" collapsed="false">
      <c r="A674" s="56" t="s">
        <v>198</v>
      </c>
      <c r="B674" s="57" t="n">
        <v>96005429</v>
      </c>
      <c r="C674" s="56" t="s">
        <v>35</v>
      </c>
      <c r="D674" s="56" t="s">
        <v>1572</v>
      </c>
      <c r="E674" s="57" t="n">
        <v>1305</v>
      </c>
      <c r="F674" s="57" t="n">
        <v>55265</v>
      </c>
      <c r="G674" s="58" t="s">
        <v>4024</v>
      </c>
      <c r="H674" s="61" t="n">
        <v>35431</v>
      </c>
      <c r="I674" s="5" t="n">
        <f aca="false">VLOOKUP(A674,'US GAS Rankings'!$C$6:$H$232,6,FALSE())</f>
        <v>108</v>
      </c>
      <c r="K674" s="5" t="str">
        <f aca="false">A674&amp;B674</f>
        <v>Avista Energy, Inc.96005429</v>
      </c>
      <c r="L674" s="5" t="str">
        <f aca="false">D674</f>
        <v>Enron North America Corp.</v>
      </c>
    </row>
    <row r="675" customFormat="false" ht="12.75" hidden="false" customHeight="false" outlineLevel="0" collapsed="false">
      <c r="A675" s="56" t="s">
        <v>198</v>
      </c>
      <c r="B675" s="57" t="n">
        <v>96007428</v>
      </c>
      <c r="C675" s="56" t="s">
        <v>36</v>
      </c>
      <c r="D675" s="56" t="s">
        <v>1572</v>
      </c>
      <c r="E675" s="57" t="n">
        <v>1305</v>
      </c>
      <c r="F675" s="57" t="n">
        <v>55265</v>
      </c>
      <c r="G675" s="58" t="s">
        <v>4023</v>
      </c>
      <c r="H675" s="61" t="n">
        <v>35521</v>
      </c>
      <c r="I675" s="5" t="n">
        <f aca="false">VLOOKUP(A675,'US GAS Rankings'!$C$6:$H$232,6,FALSE())</f>
        <v>108</v>
      </c>
      <c r="K675" s="5" t="str">
        <f aca="false">A675&amp;B675</f>
        <v>Avista Energy, Inc.96007428</v>
      </c>
      <c r="L675" s="5" t="str">
        <f aca="false">D675</f>
        <v>Enron North America Corp.</v>
      </c>
    </row>
    <row r="676" customFormat="false" ht="12.75" hidden="false" customHeight="false" outlineLevel="0" collapsed="false">
      <c r="A676" s="56" t="s">
        <v>198</v>
      </c>
      <c r="B676" s="57" t="n">
        <v>96017849</v>
      </c>
      <c r="C676" s="56" t="s">
        <v>32</v>
      </c>
      <c r="D676" s="56" t="s">
        <v>1572</v>
      </c>
      <c r="E676" s="57" t="n">
        <v>1305</v>
      </c>
      <c r="F676" s="57" t="n">
        <v>55265</v>
      </c>
      <c r="G676" s="58" t="s">
        <v>4027</v>
      </c>
      <c r="H676" s="61" t="n">
        <v>36100</v>
      </c>
      <c r="I676" s="5" t="n">
        <f aca="false">VLOOKUP(A676,'US GAS Rankings'!$C$6:$H$232,6,FALSE())</f>
        <v>108</v>
      </c>
      <c r="K676" s="5" t="str">
        <f aca="false">A676&amp;B676</f>
        <v>Avista Energy, Inc.96017849</v>
      </c>
      <c r="L676" s="5" t="str">
        <f aca="false">D676</f>
        <v>Enron North America Corp.</v>
      </c>
    </row>
    <row r="677" customFormat="false" ht="12.75" hidden="false" customHeight="false" outlineLevel="0" collapsed="false">
      <c r="A677" s="56" t="s">
        <v>198</v>
      </c>
      <c r="B677" s="57" t="n">
        <v>96017850</v>
      </c>
      <c r="C677" s="56" t="s">
        <v>32</v>
      </c>
      <c r="D677" s="56" t="s">
        <v>1572</v>
      </c>
      <c r="E677" s="57" t="n">
        <v>1305</v>
      </c>
      <c r="F677" s="57" t="n">
        <v>55265</v>
      </c>
      <c r="G677" s="58" t="s">
        <v>4027</v>
      </c>
      <c r="H677" s="61" t="n">
        <v>36100</v>
      </c>
      <c r="I677" s="5" t="n">
        <f aca="false">VLOOKUP(A677,'US GAS Rankings'!$C$6:$H$232,6,FALSE())</f>
        <v>108</v>
      </c>
      <c r="K677" s="5" t="str">
        <f aca="false">A677&amp;B677</f>
        <v>Avista Energy, Inc.96017850</v>
      </c>
      <c r="L677" s="5" t="str">
        <f aca="false">D677</f>
        <v>Enron North America Corp.</v>
      </c>
    </row>
    <row r="678" customFormat="false" ht="12.75" hidden="false" customHeight="false" outlineLevel="0" collapsed="false">
      <c r="A678" s="56" t="s">
        <v>198</v>
      </c>
      <c r="B678" s="57" t="n">
        <v>96018082</v>
      </c>
      <c r="C678" s="56" t="s">
        <v>33</v>
      </c>
      <c r="D678" s="56" t="s">
        <v>1572</v>
      </c>
      <c r="E678" s="57" t="n">
        <v>1305</v>
      </c>
      <c r="F678" s="57" t="n">
        <v>55265</v>
      </c>
      <c r="G678" s="58" t="s">
        <v>4027</v>
      </c>
      <c r="H678" s="61" t="n">
        <v>36100</v>
      </c>
      <c r="I678" s="5" t="n">
        <f aca="false">VLOOKUP(A678,'US GAS Rankings'!$C$6:$H$232,6,FALSE())</f>
        <v>108</v>
      </c>
      <c r="K678" s="5" t="str">
        <f aca="false">A678&amp;B678</f>
        <v>Avista Energy, Inc.96018082</v>
      </c>
      <c r="L678" s="5" t="str">
        <f aca="false">D678</f>
        <v>Enron North America Corp.</v>
      </c>
    </row>
    <row r="679" customFormat="false" ht="12.75" hidden="false" customHeight="false" outlineLevel="0" collapsed="false">
      <c r="A679" s="56" t="s">
        <v>198</v>
      </c>
      <c r="B679" s="57" t="n">
        <v>96028839</v>
      </c>
      <c r="C679" s="56" t="s">
        <v>34</v>
      </c>
      <c r="D679" s="56" t="s">
        <v>1572</v>
      </c>
      <c r="E679" s="57" t="n">
        <v>1305</v>
      </c>
      <c r="F679" s="57" t="n">
        <v>55265</v>
      </c>
      <c r="G679" s="58" t="s">
        <v>4023</v>
      </c>
      <c r="H679" s="61" t="n">
        <v>36220</v>
      </c>
      <c r="I679" s="5" t="n">
        <f aca="false">VLOOKUP(A679,'US GAS Rankings'!$C$6:$H$232,6,FALSE())</f>
        <v>108</v>
      </c>
      <c r="K679" s="5" t="str">
        <f aca="false">A679&amp;B679</f>
        <v>Avista Energy, Inc.96028839</v>
      </c>
      <c r="L679" s="5" t="str">
        <f aca="false">D679</f>
        <v>Enron North America Corp.</v>
      </c>
    </row>
    <row r="680" customFormat="false" ht="12.75" hidden="false" customHeight="false" outlineLevel="0" collapsed="false">
      <c r="A680" s="56" t="s">
        <v>237</v>
      </c>
      <c r="B680" s="57" t="n">
        <v>96029313</v>
      </c>
      <c r="C680" s="56" t="s">
        <v>34</v>
      </c>
      <c r="D680" s="56" t="s">
        <v>1572</v>
      </c>
      <c r="E680" s="57" t="n">
        <v>1305</v>
      </c>
      <c r="F680" s="57" t="n">
        <v>55727</v>
      </c>
      <c r="G680" s="58" t="s">
        <v>4023</v>
      </c>
      <c r="H680" s="61" t="n">
        <v>35796</v>
      </c>
      <c r="I680" s="5" t="n">
        <f aca="false">VLOOKUP(A680,'US GAS Rankings'!$C$6:$H$232,6,FALSE())</f>
        <v>145</v>
      </c>
      <c r="K680" s="5" t="str">
        <f aca="false">A680&amp;B680</f>
        <v>Enbridge Marketing (U.S.) Inc.96029313</v>
      </c>
      <c r="L680" s="5" t="str">
        <f aca="false">D680</f>
        <v>Enron North America Corp.</v>
      </c>
    </row>
    <row r="681" customFormat="false" ht="12.75" hidden="false" customHeight="false" outlineLevel="0" collapsed="false">
      <c r="A681" s="56" t="s">
        <v>206</v>
      </c>
      <c r="B681" s="57" t="n">
        <v>96021121</v>
      </c>
      <c r="C681" s="56" t="s">
        <v>28</v>
      </c>
      <c r="D681" s="56" t="s">
        <v>1572</v>
      </c>
      <c r="E681" s="57" t="n">
        <v>1305</v>
      </c>
      <c r="F681" s="57" t="n">
        <v>55898</v>
      </c>
      <c r="G681" s="58" t="s">
        <v>4024</v>
      </c>
      <c r="H681" s="61" t="n">
        <v>36281</v>
      </c>
      <c r="I681" s="5" t="n">
        <f aca="false">VLOOKUP(A681,'US GAS Rankings'!$C$6:$H$232,6,FALSE())</f>
        <v>116</v>
      </c>
      <c r="K681" s="5" t="str">
        <f aca="false">A681&amp;B681</f>
        <v>TransAlta Energy Marketing Corp.96021121</v>
      </c>
      <c r="L681" s="5" t="str">
        <f aca="false">D681</f>
        <v>Enron North America Corp.</v>
      </c>
    </row>
    <row r="682" customFormat="false" ht="12.75" hidden="false" customHeight="false" outlineLevel="0" collapsed="false">
      <c r="A682" s="56" t="s">
        <v>206</v>
      </c>
      <c r="B682" s="57" t="n">
        <v>96023261</v>
      </c>
      <c r="C682" s="56" t="s">
        <v>29</v>
      </c>
      <c r="D682" s="56" t="s">
        <v>1572</v>
      </c>
      <c r="E682" s="57" t="n">
        <v>1305</v>
      </c>
      <c r="F682" s="57" t="n">
        <v>55898</v>
      </c>
      <c r="G682" s="58" t="s">
        <v>4024</v>
      </c>
      <c r="H682" s="61" t="n">
        <v>36465</v>
      </c>
      <c r="I682" s="5" t="n">
        <f aca="false">VLOOKUP(A682,'US GAS Rankings'!$C$6:$H$232,6,FALSE())</f>
        <v>116</v>
      </c>
      <c r="K682" s="5" t="str">
        <f aca="false">A682&amp;B682</f>
        <v>TransAlta Energy Marketing Corp.96023261</v>
      </c>
      <c r="L682" s="5" t="str">
        <f aca="false">D682</f>
        <v>Enron North America Corp.</v>
      </c>
    </row>
    <row r="683" customFormat="false" ht="12.75" hidden="false" customHeight="false" outlineLevel="0" collapsed="false">
      <c r="A683" s="56" t="s">
        <v>206</v>
      </c>
      <c r="B683" s="57" t="n">
        <v>96029230</v>
      </c>
      <c r="C683" s="56" t="s">
        <v>70</v>
      </c>
      <c r="D683" s="56" t="s">
        <v>1572</v>
      </c>
      <c r="E683" s="57" t="n">
        <v>1305</v>
      </c>
      <c r="F683" s="57" t="n">
        <v>55898</v>
      </c>
      <c r="G683" s="58" t="s">
        <v>4024</v>
      </c>
      <c r="H683" s="61" t="n">
        <v>36495</v>
      </c>
      <c r="I683" s="5" t="n">
        <f aca="false">VLOOKUP(A683,'US GAS Rankings'!$C$6:$H$232,6,FALSE())</f>
        <v>116</v>
      </c>
      <c r="K683" s="5" t="str">
        <f aca="false">A683&amp;B683</f>
        <v>TransAlta Energy Marketing Corp.96029230</v>
      </c>
      <c r="L683" s="5" t="str">
        <f aca="false">D683</f>
        <v>Enron North America Corp.</v>
      </c>
    </row>
    <row r="684" customFormat="false" ht="12.75" hidden="false" customHeight="false" outlineLevel="0" collapsed="false">
      <c r="A684" s="56" t="s">
        <v>325</v>
      </c>
      <c r="B684" s="57" t="n">
        <v>96030292</v>
      </c>
      <c r="C684" s="56" t="s">
        <v>29</v>
      </c>
      <c r="D684" s="56" t="s">
        <v>1572</v>
      </c>
      <c r="E684" s="57" t="n">
        <v>1305</v>
      </c>
      <c r="F684" s="57" t="n">
        <v>55915</v>
      </c>
      <c r="G684" s="58" t="s">
        <v>4024</v>
      </c>
      <c r="H684" s="61" t="n">
        <v>36495</v>
      </c>
      <c r="I684" s="5" t="n">
        <f aca="false">VLOOKUP(A684,'US GAS Rankings'!$C$6:$H$232,6,FALSE())</f>
        <v>220</v>
      </c>
      <c r="K684" s="5" t="str">
        <f aca="false">A684&amp;B684</f>
        <v>Edison Mission Energy96030292</v>
      </c>
      <c r="L684" s="5" t="str">
        <f aca="false">D684</f>
        <v>Enron North America Corp.</v>
      </c>
    </row>
    <row r="685" customFormat="false" ht="12.75" hidden="false" customHeight="false" outlineLevel="0" collapsed="false">
      <c r="A685" s="56" t="s">
        <v>325</v>
      </c>
      <c r="B685" s="57" t="n">
        <v>96031824</v>
      </c>
      <c r="C685" s="56" t="s">
        <v>70</v>
      </c>
      <c r="D685" s="56" t="s">
        <v>1572</v>
      </c>
      <c r="E685" s="57" t="n">
        <v>1305</v>
      </c>
      <c r="F685" s="57" t="n">
        <v>55915</v>
      </c>
      <c r="G685" s="58" t="s">
        <v>4024</v>
      </c>
      <c r="H685" s="61" t="n">
        <v>36538</v>
      </c>
      <c r="I685" s="5" t="n">
        <f aca="false">VLOOKUP(A685,'US GAS Rankings'!$C$6:$H$232,6,FALSE())</f>
        <v>220</v>
      </c>
      <c r="K685" s="5" t="str">
        <f aca="false">A685&amp;B685</f>
        <v>Edison Mission Energy96031824</v>
      </c>
      <c r="L685" s="5" t="str">
        <f aca="false">D685</f>
        <v>Enron North America Corp.</v>
      </c>
    </row>
    <row r="686" customFormat="false" ht="12.75" hidden="false" customHeight="false" outlineLevel="0" collapsed="false">
      <c r="A686" s="56" t="s">
        <v>294</v>
      </c>
      <c r="B686" s="57" t="n">
        <v>96061790</v>
      </c>
      <c r="C686" s="56" t="s">
        <v>29</v>
      </c>
      <c r="D686" s="56" t="s">
        <v>1572</v>
      </c>
      <c r="E686" s="57" t="n">
        <v>1305</v>
      </c>
      <c r="F686" s="57" t="n">
        <v>55947</v>
      </c>
      <c r="G686" s="58" t="s">
        <v>4027</v>
      </c>
      <c r="H686" s="61" t="n">
        <v>37043</v>
      </c>
      <c r="I686" s="5" t="n">
        <f aca="false">VLOOKUP(A686,'US GAS Rankings'!$C$6:$H$232,6,FALSE())</f>
        <v>195</v>
      </c>
      <c r="K686" s="5" t="str">
        <f aca="false">A686&amp;B686</f>
        <v>AES NewEnergy, Inc.96061790</v>
      </c>
      <c r="L686" s="5" t="str">
        <f aca="false">D686</f>
        <v>Enron North America Corp.</v>
      </c>
    </row>
    <row r="687" customFormat="false" ht="12.75" hidden="false" customHeight="false" outlineLevel="0" collapsed="false">
      <c r="A687" s="56" t="s">
        <v>294</v>
      </c>
      <c r="B687" s="57" t="n">
        <v>96061920</v>
      </c>
      <c r="C687" s="56" t="s">
        <v>28</v>
      </c>
      <c r="D687" s="56" t="s">
        <v>1572</v>
      </c>
      <c r="E687" s="57" t="n">
        <v>1305</v>
      </c>
      <c r="F687" s="57" t="n">
        <v>55947</v>
      </c>
      <c r="G687" s="58" t="s">
        <v>4027</v>
      </c>
      <c r="H687" s="61" t="n">
        <v>37043</v>
      </c>
      <c r="I687" s="5" t="n">
        <f aca="false">VLOOKUP(A687,'US GAS Rankings'!$C$6:$H$232,6,FALSE())</f>
        <v>195</v>
      </c>
      <c r="K687" s="5" t="str">
        <f aca="false">A687&amp;B687</f>
        <v>AES NewEnergy, Inc.96061920</v>
      </c>
      <c r="L687" s="5" t="str">
        <f aca="false">D687</f>
        <v>Enron North America Corp.</v>
      </c>
    </row>
    <row r="688" customFormat="false" ht="12.75" hidden="false" customHeight="false" outlineLevel="0" collapsed="false">
      <c r="A688" s="56" t="s">
        <v>294</v>
      </c>
      <c r="B688" s="57" t="n">
        <v>96062281</v>
      </c>
      <c r="C688" s="56" t="s">
        <v>30</v>
      </c>
      <c r="D688" s="56" t="s">
        <v>1572</v>
      </c>
      <c r="E688" s="57" t="n">
        <v>1305</v>
      </c>
      <c r="F688" s="57" t="n">
        <v>55947</v>
      </c>
      <c r="G688" s="58" t="s">
        <v>4024</v>
      </c>
      <c r="H688" s="61" t="n">
        <v>37043</v>
      </c>
      <c r="I688" s="5" t="n">
        <f aca="false">VLOOKUP(A688,'US GAS Rankings'!$C$6:$H$232,6,FALSE())</f>
        <v>195</v>
      </c>
      <c r="K688" s="5" t="str">
        <f aca="false">A688&amp;B688</f>
        <v>AES NewEnergy, Inc.96062281</v>
      </c>
      <c r="L688" s="5" t="str">
        <f aca="false">D688</f>
        <v>Enron North America Corp.</v>
      </c>
    </row>
    <row r="689" customFormat="false" ht="12.75" hidden="false" customHeight="false" outlineLevel="0" collapsed="false">
      <c r="A689" s="56" t="s">
        <v>283</v>
      </c>
      <c r="B689" s="57" t="n">
        <v>96017256</v>
      </c>
      <c r="C689" s="56" t="s">
        <v>85</v>
      </c>
      <c r="D689" s="56" t="s">
        <v>1572</v>
      </c>
      <c r="E689" s="57" t="n">
        <v>1305</v>
      </c>
      <c r="F689" s="57" t="n">
        <v>56039</v>
      </c>
      <c r="G689" s="58" t="s">
        <v>4024</v>
      </c>
      <c r="H689" s="61" t="n">
        <v>35947</v>
      </c>
      <c r="I689" s="5" t="n">
        <f aca="false">VLOOKUP(A689,'US GAS Rankings'!$C$6:$H$232,6,FALSE())</f>
        <v>184</v>
      </c>
      <c r="K689" s="5" t="str">
        <f aca="false">A689&amp;B689</f>
        <v>Infinite Energy, Inc.96017256</v>
      </c>
      <c r="L689" s="5" t="str">
        <f aca="false">D689</f>
        <v>Enron North America Corp.</v>
      </c>
    </row>
    <row r="690" customFormat="false" ht="12.75" hidden="false" customHeight="false" outlineLevel="0" collapsed="false">
      <c r="A690" s="56" t="s">
        <v>283</v>
      </c>
      <c r="B690" s="57" t="n">
        <v>96049612</v>
      </c>
      <c r="C690" s="56" t="s">
        <v>34</v>
      </c>
      <c r="D690" s="56" t="s">
        <v>1572</v>
      </c>
      <c r="E690" s="57" t="n">
        <v>1305</v>
      </c>
      <c r="F690" s="57" t="n">
        <v>56039</v>
      </c>
      <c r="G690" s="58" t="s">
        <v>4023</v>
      </c>
      <c r="H690" s="61" t="n">
        <v>36678</v>
      </c>
      <c r="I690" s="5" t="n">
        <f aca="false">VLOOKUP(A690,'US GAS Rankings'!$C$6:$H$232,6,FALSE())</f>
        <v>184</v>
      </c>
      <c r="K690" s="5" t="str">
        <f aca="false">A690&amp;B690</f>
        <v>Infinite Energy, Inc.96049612</v>
      </c>
      <c r="L690" s="5" t="str">
        <f aca="false">D690</f>
        <v>Enron North America Corp.</v>
      </c>
    </row>
    <row r="691" customFormat="false" ht="12.75" hidden="false" customHeight="false" outlineLevel="0" collapsed="false">
      <c r="A691" s="56" t="s">
        <v>63</v>
      </c>
      <c r="B691" s="57" t="n">
        <v>96062703</v>
      </c>
      <c r="C691" s="56" t="s">
        <v>29</v>
      </c>
      <c r="D691" s="56" t="s">
        <v>4030</v>
      </c>
      <c r="E691" s="57" t="n">
        <v>94055</v>
      </c>
      <c r="F691" s="57" t="n">
        <v>56264</v>
      </c>
      <c r="G691" s="58" t="s">
        <v>4024</v>
      </c>
      <c r="H691" s="61" t="n">
        <v>37073</v>
      </c>
      <c r="I691" s="5" t="n">
        <f aca="false">VLOOKUP(A691,'US GAS Rankings'!$C$6:$H$232,6,FALSE())</f>
        <v>9</v>
      </c>
      <c r="K691" s="5" t="str">
        <f aca="false">A691&amp;B691</f>
        <v>Mirant Americas Energy Marketing, L.P.96062703</v>
      </c>
      <c r="L691" s="5" t="str">
        <f aca="false">D691</f>
        <v>ENA Upstream Company LLC</v>
      </c>
    </row>
    <row r="692" customFormat="false" ht="12.75" hidden="false" customHeight="false" outlineLevel="0" collapsed="false">
      <c r="A692" s="56" t="s">
        <v>63</v>
      </c>
      <c r="B692" s="57" t="n">
        <v>96062765</v>
      </c>
      <c r="C692" s="56" t="s">
        <v>28</v>
      </c>
      <c r="D692" s="56" t="s">
        <v>4030</v>
      </c>
      <c r="E692" s="57" t="n">
        <v>94055</v>
      </c>
      <c r="F692" s="57" t="n">
        <v>56264</v>
      </c>
      <c r="G692" s="58" t="s">
        <v>4024</v>
      </c>
      <c r="H692" s="61" t="n">
        <v>37073</v>
      </c>
      <c r="I692" s="5" t="n">
        <f aca="false">VLOOKUP(A692,'US GAS Rankings'!$C$6:$H$232,6,FALSE())</f>
        <v>9</v>
      </c>
      <c r="K692" s="5" t="str">
        <f aca="false">A692&amp;B692</f>
        <v>Mirant Americas Energy Marketing, L.P.96062765</v>
      </c>
      <c r="L692" s="5" t="str">
        <f aca="false">D692</f>
        <v>ENA Upstream Company LLC</v>
      </c>
    </row>
    <row r="693" customFormat="false" ht="12.75" hidden="false" customHeight="false" outlineLevel="0" collapsed="false">
      <c r="A693" s="56" t="s">
        <v>63</v>
      </c>
      <c r="B693" s="57" t="n">
        <v>96055634</v>
      </c>
      <c r="C693" s="56" t="s">
        <v>29</v>
      </c>
      <c r="D693" s="56" t="s">
        <v>4031</v>
      </c>
      <c r="E693" s="57" t="n">
        <v>80670</v>
      </c>
      <c r="F693" s="57" t="n">
        <v>56264</v>
      </c>
      <c r="G693" s="58" t="s">
        <v>4024</v>
      </c>
      <c r="H693" s="61" t="n">
        <v>36892</v>
      </c>
      <c r="I693" s="5" t="n">
        <f aca="false">VLOOKUP(A693,'US GAS Rankings'!$C$6:$H$232,6,FALSE())</f>
        <v>9</v>
      </c>
      <c r="K693" s="5" t="str">
        <f aca="false">A693&amp;B693</f>
        <v>Mirant Americas Energy Marketing, L.P.96055634</v>
      </c>
      <c r="L693" s="5" t="str">
        <f aca="false">D693</f>
        <v>enovate, L.L.C.</v>
      </c>
    </row>
    <row r="694" customFormat="false" ht="12.75" hidden="false" customHeight="false" outlineLevel="0" collapsed="false">
      <c r="A694" s="56" t="s">
        <v>63</v>
      </c>
      <c r="B694" s="57" t="n">
        <v>96001565</v>
      </c>
      <c r="C694" s="56" t="s">
        <v>47</v>
      </c>
      <c r="D694" s="56" t="s">
        <v>1572</v>
      </c>
      <c r="E694" s="57" t="n">
        <v>1305</v>
      </c>
      <c r="F694" s="57" t="n">
        <v>56264</v>
      </c>
      <c r="G694" s="58" t="s">
        <v>4023</v>
      </c>
      <c r="H694" s="61" t="n">
        <v>33909</v>
      </c>
      <c r="I694" s="5" t="n">
        <f aca="false">VLOOKUP(A694,'US GAS Rankings'!$C$6:$H$232,6,FALSE())</f>
        <v>9</v>
      </c>
      <c r="K694" s="5" t="str">
        <f aca="false">A694&amp;B694</f>
        <v>Mirant Americas Energy Marketing, L.P.96001565</v>
      </c>
      <c r="L694" s="5" t="str">
        <f aca="false">D694</f>
        <v>Enron North America Corp.</v>
      </c>
    </row>
    <row r="695" customFormat="false" ht="12.75" hidden="false" customHeight="false" outlineLevel="0" collapsed="false">
      <c r="A695" s="56" t="s">
        <v>63</v>
      </c>
      <c r="B695" s="57" t="n">
        <v>96005429</v>
      </c>
      <c r="C695" s="56" t="s">
        <v>35</v>
      </c>
      <c r="D695" s="56" t="s">
        <v>1572</v>
      </c>
      <c r="E695" s="57" t="n">
        <v>1305</v>
      </c>
      <c r="F695" s="57" t="n">
        <v>56264</v>
      </c>
      <c r="G695" s="58" t="s">
        <v>4024</v>
      </c>
      <c r="H695" s="61" t="n">
        <v>35431</v>
      </c>
      <c r="I695" s="5" t="n">
        <f aca="false">VLOOKUP(A695,'US GAS Rankings'!$C$6:$H$232,6,FALSE())</f>
        <v>9</v>
      </c>
      <c r="K695" s="5" t="str">
        <f aca="false">A695&amp;B695</f>
        <v>Mirant Americas Energy Marketing, L.P.96005429</v>
      </c>
      <c r="L695" s="5" t="str">
        <f aca="false">D695</f>
        <v>Enron North America Corp.</v>
      </c>
    </row>
    <row r="696" customFormat="false" ht="12.75" hidden="false" customHeight="false" outlineLevel="0" collapsed="false">
      <c r="A696" s="56" t="s">
        <v>63</v>
      </c>
      <c r="B696" s="57" t="n">
        <v>96007593</v>
      </c>
      <c r="C696" s="56" t="s">
        <v>52</v>
      </c>
      <c r="D696" s="56" t="s">
        <v>1572</v>
      </c>
      <c r="E696" s="57" t="n">
        <v>1305</v>
      </c>
      <c r="F696" s="57" t="n">
        <v>56264</v>
      </c>
      <c r="G696" s="58" t="s">
        <v>4024</v>
      </c>
      <c r="H696" s="61" t="n">
        <v>35431</v>
      </c>
      <c r="I696" s="5" t="n">
        <f aca="false">VLOOKUP(A696,'US GAS Rankings'!$C$6:$H$232,6,FALSE())</f>
        <v>9</v>
      </c>
      <c r="K696" s="5" t="str">
        <f aca="false">A696&amp;B696</f>
        <v>Mirant Americas Energy Marketing, L.P.96007593</v>
      </c>
      <c r="L696" s="5" t="str">
        <f aca="false">D696</f>
        <v>Enron North America Corp.</v>
      </c>
    </row>
    <row r="697" customFormat="false" ht="12.75" hidden="false" customHeight="false" outlineLevel="0" collapsed="false">
      <c r="A697" s="56" t="s">
        <v>63</v>
      </c>
      <c r="B697" s="57" t="n">
        <v>96018770</v>
      </c>
      <c r="C697" s="56" t="s">
        <v>36</v>
      </c>
      <c r="D697" s="56" t="s">
        <v>1572</v>
      </c>
      <c r="E697" s="57" t="n">
        <v>1305</v>
      </c>
      <c r="F697" s="57" t="n">
        <v>56264</v>
      </c>
      <c r="G697" s="58" t="s">
        <v>4023</v>
      </c>
      <c r="H697" s="61" t="n">
        <v>35674</v>
      </c>
      <c r="I697" s="5" t="n">
        <f aca="false">VLOOKUP(A697,'US GAS Rankings'!$C$6:$H$232,6,FALSE())</f>
        <v>9</v>
      </c>
      <c r="K697" s="5" t="str">
        <f aca="false">A697&amp;B697</f>
        <v>Mirant Americas Energy Marketing, L.P.96018770</v>
      </c>
      <c r="L697" s="5" t="str">
        <f aca="false">D697</f>
        <v>Enron North America Corp.</v>
      </c>
    </row>
    <row r="698" customFormat="false" ht="12.75" hidden="false" customHeight="false" outlineLevel="0" collapsed="false">
      <c r="A698" s="56" t="s">
        <v>63</v>
      </c>
      <c r="B698" s="57" t="n">
        <v>96029028</v>
      </c>
      <c r="C698" s="56" t="s">
        <v>34</v>
      </c>
      <c r="D698" s="56" t="s">
        <v>1572</v>
      </c>
      <c r="E698" s="57" t="n">
        <v>1305</v>
      </c>
      <c r="F698" s="57" t="n">
        <v>56264</v>
      </c>
      <c r="G698" s="58" t="s">
        <v>4023</v>
      </c>
      <c r="H698" s="61" t="n">
        <v>35796</v>
      </c>
      <c r="I698" s="5" t="n">
        <f aca="false">VLOOKUP(A698,'US GAS Rankings'!$C$6:$H$232,6,FALSE())</f>
        <v>9</v>
      </c>
      <c r="K698" s="5" t="str">
        <f aca="false">A698&amp;B698</f>
        <v>Mirant Americas Energy Marketing, L.P.96029028</v>
      </c>
      <c r="L698" s="5" t="str">
        <f aca="false">D698</f>
        <v>Enron North America Corp.</v>
      </c>
    </row>
    <row r="699" customFormat="false" ht="12.75" hidden="false" customHeight="false" outlineLevel="0" collapsed="false">
      <c r="A699" s="56" t="s">
        <v>286</v>
      </c>
      <c r="B699" s="57" t="n">
        <v>96001634</v>
      </c>
      <c r="C699" s="56" t="s">
        <v>51</v>
      </c>
      <c r="D699" s="56" t="s">
        <v>1572</v>
      </c>
      <c r="E699" s="57" t="n">
        <v>1305</v>
      </c>
      <c r="F699" s="57" t="n">
        <v>56630</v>
      </c>
      <c r="G699" s="58" t="s">
        <v>4023</v>
      </c>
      <c r="H699" s="61" t="n">
        <v>35217</v>
      </c>
      <c r="I699" s="5" t="n">
        <f aca="false">VLOOKUP(A699,'US GAS Rankings'!$C$6:$H$232,6,FALSE())</f>
        <v>187</v>
      </c>
      <c r="K699" s="5" t="str">
        <f aca="false">A699&amp;B699</f>
        <v>Consolidated Edison Solutions, Inc.96001634</v>
      </c>
      <c r="L699" s="5" t="str">
        <f aca="false">D699</f>
        <v>Enron North America Corp.</v>
      </c>
    </row>
    <row r="700" customFormat="false" ht="12.75" hidden="false" customHeight="false" outlineLevel="0" collapsed="false">
      <c r="A700" s="56" t="s">
        <v>286</v>
      </c>
      <c r="B700" s="57" t="n">
        <v>96002347</v>
      </c>
      <c r="C700" s="56" t="s">
        <v>47</v>
      </c>
      <c r="D700" s="56" t="s">
        <v>1572</v>
      </c>
      <c r="E700" s="57" t="n">
        <v>1305</v>
      </c>
      <c r="F700" s="57" t="n">
        <v>56630</v>
      </c>
      <c r="G700" s="58" t="s">
        <v>4023</v>
      </c>
      <c r="H700" s="61" t="n">
        <v>35275</v>
      </c>
      <c r="I700" s="5" t="n">
        <f aca="false">VLOOKUP(A700,'US GAS Rankings'!$C$6:$H$232,6,FALSE())</f>
        <v>187</v>
      </c>
      <c r="K700" s="5" t="str">
        <f aca="false">A700&amp;B700</f>
        <v>Consolidated Edison Solutions, Inc.96002347</v>
      </c>
      <c r="L700" s="5" t="str">
        <f aca="false">D700</f>
        <v>Enron North America Corp.</v>
      </c>
    </row>
    <row r="701" customFormat="false" ht="12.75" hidden="false" customHeight="false" outlineLevel="0" collapsed="false">
      <c r="A701" s="56" t="s">
        <v>286</v>
      </c>
      <c r="B701" s="57" t="n">
        <v>96029232</v>
      </c>
      <c r="C701" s="56" t="s">
        <v>78</v>
      </c>
      <c r="D701" s="56" t="s">
        <v>1572</v>
      </c>
      <c r="E701" s="57" t="n">
        <v>1305</v>
      </c>
      <c r="F701" s="57" t="n">
        <v>56630</v>
      </c>
      <c r="G701" s="58" t="s">
        <v>4023</v>
      </c>
      <c r="H701" s="61" t="n">
        <v>35796</v>
      </c>
      <c r="I701" s="5" t="n">
        <f aca="false">VLOOKUP(A701,'US GAS Rankings'!$C$6:$H$232,6,FALSE())</f>
        <v>187</v>
      </c>
      <c r="K701" s="5" t="str">
        <f aca="false">A701&amp;B701</f>
        <v>Consolidated Edison Solutions, Inc.96029232</v>
      </c>
      <c r="L701" s="5" t="str">
        <f aca="false">D701</f>
        <v>Enron North America Corp.</v>
      </c>
    </row>
    <row r="702" customFormat="false" ht="12.75" hidden="false" customHeight="false" outlineLevel="0" collapsed="false">
      <c r="A702" s="62" t="s">
        <v>90</v>
      </c>
      <c r="C702" s="62" t="s">
        <v>91</v>
      </c>
      <c r="F702" s="60" t="n">
        <v>56631</v>
      </c>
      <c r="I702" s="5" t="n">
        <f aca="false">VLOOKUP(A702,'US GAS Rankings'!$C$6:$H$232,6,FALSE())</f>
        <v>28</v>
      </c>
      <c r="K702" s="5" t="str">
        <f aca="false">A702&amp;B702</f>
        <v>BNP Paribas</v>
      </c>
      <c r="L702" s="5" t="n">
        <f aca="false">D702</f>
        <v>0</v>
      </c>
    </row>
    <row r="703" customFormat="false" ht="12.75" hidden="false" customHeight="false" outlineLevel="0" collapsed="false">
      <c r="A703" s="56" t="s">
        <v>203</v>
      </c>
      <c r="B703" s="57" t="n">
        <v>96016377</v>
      </c>
      <c r="C703" s="56" t="s">
        <v>29</v>
      </c>
      <c r="D703" s="56" t="s">
        <v>1572</v>
      </c>
      <c r="E703" s="57" t="n">
        <v>1305</v>
      </c>
      <c r="F703" s="57" t="n">
        <v>56759</v>
      </c>
      <c r="G703" s="58" t="s">
        <v>4027</v>
      </c>
      <c r="H703" s="61" t="n">
        <v>35977</v>
      </c>
      <c r="I703" s="5" t="n">
        <f aca="false">VLOOKUP(A703,'US GAS Rankings'!$C$6:$H$232,6,FALSE())</f>
        <v>113</v>
      </c>
      <c r="K703" s="5" t="str">
        <f aca="false">A703&amp;B703</f>
        <v>Cinergy Capital &amp; Trading Inc.96016377</v>
      </c>
      <c r="L703" s="5" t="str">
        <f aca="false">D703</f>
        <v>Enron North America Corp.</v>
      </c>
    </row>
    <row r="704" customFormat="false" ht="12.75" hidden="false" customHeight="false" outlineLevel="0" collapsed="false">
      <c r="A704" s="56" t="s">
        <v>203</v>
      </c>
      <c r="B704" s="57" t="n">
        <v>96018726</v>
      </c>
      <c r="C704" s="56" t="s">
        <v>36</v>
      </c>
      <c r="D704" s="56" t="s">
        <v>1572</v>
      </c>
      <c r="E704" s="57" t="n">
        <v>1305</v>
      </c>
      <c r="F704" s="57" t="n">
        <v>56759</v>
      </c>
      <c r="G704" s="58" t="s">
        <v>4023</v>
      </c>
      <c r="H704" s="61" t="n">
        <v>35796</v>
      </c>
      <c r="I704" s="5" t="n">
        <f aca="false">VLOOKUP(A704,'US GAS Rankings'!$C$6:$H$232,6,FALSE())</f>
        <v>113</v>
      </c>
      <c r="K704" s="5" t="str">
        <f aca="false">A704&amp;B704</f>
        <v>Cinergy Capital &amp; Trading Inc.96018726</v>
      </c>
      <c r="L704" s="5" t="str">
        <f aca="false">D704</f>
        <v>Enron North America Corp.</v>
      </c>
    </row>
    <row r="705" customFormat="false" ht="12.75" hidden="false" customHeight="false" outlineLevel="0" collapsed="false">
      <c r="A705" s="56" t="s">
        <v>203</v>
      </c>
      <c r="B705" s="57" t="n">
        <v>96030168</v>
      </c>
      <c r="C705" s="56" t="s">
        <v>28</v>
      </c>
      <c r="D705" s="56" t="s">
        <v>1572</v>
      </c>
      <c r="E705" s="57" t="n">
        <v>1305</v>
      </c>
      <c r="F705" s="57" t="n">
        <v>56759</v>
      </c>
      <c r="G705" s="58" t="s">
        <v>4027</v>
      </c>
      <c r="H705" s="61" t="n">
        <v>36495</v>
      </c>
      <c r="I705" s="5" t="n">
        <f aca="false">VLOOKUP(A705,'US GAS Rankings'!$C$6:$H$232,6,FALSE())</f>
        <v>113</v>
      </c>
      <c r="K705" s="5" t="str">
        <f aca="false">A705&amp;B705</f>
        <v>Cinergy Capital &amp; Trading Inc.96030168</v>
      </c>
      <c r="L705" s="5" t="str">
        <f aca="false">D705</f>
        <v>Enron North America Corp.</v>
      </c>
    </row>
    <row r="706" customFormat="false" ht="12.75" hidden="false" customHeight="false" outlineLevel="0" collapsed="false">
      <c r="A706" s="56" t="s">
        <v>160</v>
      </c>
      <c r="B706" s="57" t="n">
        <v>96055200</v>
      </c>
      <c r="C706" s="56" t="s">
        <v>47</v>
      </c>
      <c r="D706" s="56" t="s">
        <v>1572</v>
      </c>
      <c r="E706" s="57" t="n">
        <v>1305</v>
      </c>
      <c r="F706" s="57" t="n">
        <v>56959</v>
      </c>
      <c r="G706" s="58" t="s">
        <v>4023</v>
      </c>
      <c r="H706" s="61" t="n">
        <v>36831</v>
      </c>
      <c r="I706" s="5" t="n">
        <f aca="false">VLOOKUP(A706,'US GAS Rankings'!$C$6:$H$232,6,FALSE())</f>
        <v>82</v>
      </c>
      <c r="K706" s="5" t="str">
        <f aca="false">A706&amp;B706</f>
        <v>DTE Energy Trading, Inc.96055200</v>
      </c>
      <c r="L706" s="5" t="str">
        <f aca="false">D706</f>
        <v>Enron North America Corp.</v>
      </c>
    </row>
    <row r="707" customFormat="false" ht="12.75" hidden="false" customHeight="false" outlineLevel="0" collapsed="false">
      <c r="A707" s="56" t="s">
        <v>125</v>
      </c>
      <c r="B707" s="57" t="n">
        <v>96019838</v>
      </c>
      <c r="C707" s="56" t="s">
        <v>28</v>
      </c>
      <c r="D707" s="56" t="s">
        <v>1572</v>
      </c>
      <c r="E707" s="57" t="n">
        <v>1305</v>
      </c>
      <c r="F707" s="57" t="n">
        <v>57251</v>
      </c>
      <c r="G707" s="58" t="s">
        <v>4027</v>
      </c>
      <c r="H707" s="61" t="n">
        <v>36220</v>
      </c>
      <c r="I707" s="5" t="n">
        <f aca="false">VLOOKUP(A707,'US GAS Rankings'!$C$6:$H$232,6,FALSE())</f>
        <v>54</v>
      </c>
      <c r="K707" s="5" t="str">
        <f aca="false">A707&amp;B707</f>
        <v>Nexen Marketing96019838</v>
      </c>
      <c r="L707" s="5" t="str">
        <f aca="false">D707</f>
        <v>Enron North America Corp.</v>
      </c>
    </row>
    <row r="708" customFormat="false" ht="12.75" hidden="false" customHeight="false" outlineLevel="0" collapsed="false">
      <c r="A708" s="56" t="s">
        <v>125</v>
      </c>
      <c r="B708" s="57" t="n">
        <v>96020000</v>
      </c>
      <c r="C708" s="56" t="s">
        <v>29</v>
      </c>
      <c r="D708" s="56" t="s">
        <v>1572</v>
      </c>
      <c r="E708" s="57" t="n">
        <v>1305</v>
      </c>
      <c r="F708" s="57" t="n">
        <v>57251</v>
      </c>
      <c r="G708" s="58" t="s">
        <v>4027</v>
      </c>
      <c r="H708" s="61" t="n">
        <v>36251</v>
      </c>
      <c r="I708" s="5" t="n">
        <f aca="false">VLOOKUP(A708,'US GAS Rankings'!$C$6:$H$232,6,FALSE())</f>
        <v>54</v>
      </c>
      <c r="K708" s="5" t="str">
        <f aca="false">A708&amp;B708</f>
        <v>Nexen Marketing96020000</v>
      </c>
      <c r="L708" s="5" t="str">
        <f aca="false">D708</f>
        <v>Enron North America Corp.</v>
      </c>
    </row>
    <row r="709" customFormat="false" ht="12.75" hidden="false" customHeight="false" outlineLevel="0" collapsed="false">
      <c r="A709" s="56" t="s">
        <v>125</v>
      </c>
      <c r="B709" s="57" t="n">
        <v>96023233</v>
      </c>
      <c r="C709" s="56" t="s">
        <v>36</v>
      </c>
      <c r="D709" s="56" t="s">
        <v>1572</v>
      </c>
      <c r="E709" s="57" t="n">
        <v>1305</v>
      </c>
      <c r="F709" s="57" t="n">
        <v>57251</v>
      </c>
      <c r="G709" s="58" t="s">
        <v>4033</v>
      </c>
      <c r="H709" s="61" t="n">
        <v>36373</v>
      </c>
      <c r="I709" s="5" t="n">
        <f aca="false">VLOOKUP(A709,'US GAS Rankings'!$C$6:$H$232,6,FALSE())</f>
        <v>54</v>
      </c>
      <c r="K709" s="5" t="str">
        <f aca="false">A709&amp;B709</f>
        <v>Nexen Marketing96023233</v>
      </c>
      <c r="L709" s="5" t="str">
        <f aca="false">D709</f>
        <v>Enron North America Corp.</v>
      </c>
    </row>
    <row r="710" customFormat="false" ht="12.75" hidden="false" customHeight="false" outlineLevel="0" collapsed="false">
      <c r="A710" s="56" t="s">
        <v>125</v>
      </c>
      <c r="B710" s="57" t="n">
        <v>96028343</v>
      </c>
      <c r="C710" s="56" t="s">
        <v>70</v>
      </c>
      <c r="D710" s="56" t="s">
        <v>1572</v>
      </c>
      <c r="E710" s="57" t="n">
        <v>1305</v>
      </c>
      <c r="F710" s="57" t="n">
        <v>57251</v>
      </c>
      <c r="G710" s="58" t="s">
        <v>4024</v>
      </c>
      <c r="H710" s="61" t="n">
        <v>36495</v>
      </c>
      <c r="I710" s="5" t="n">
        <f aca="false">VLOOKUP(A710,'US GAS Rankings'!$C$6:$H$232,6,FALSE())</f>
        <v>54</v>
      </c>
      <c r="K710" s="5" t="str">
        <f aca="false">A710&amp;B710</f>
        <v>Nexen Marketing96028343</v>
      </c>
      <c r="L710" s="5" t="str">
        <f aca="false">D710</f>
        <v>Enron North America Corp.</v>
      </c>
    </row>
    <row r="711" customFormat="false" ht="12.75" hidden="false" customHeight="false" outlineLevel="0" collapsed="false">
      <c r="A711" s="56" t="s">
        <v>125</v>
      </c>
      <c r="B711" s="57" t="n">
        <v>96028432</v>
      </c>
      <c r="C711" s="56" t="s">
        <v>38</v>
      </c>
      <c r="D711" s="56" t="s">
        <v>1572</v>
      </c>
      <c r="E711" s="57" t="n">
        <v>1305</v>
      </c>
      <c r="F711" s="57" t="n">
        <v>57251</v>
      </c>
      <c r="G711" s="58" t="s">
        <v>4024</v>
      </c>
      <c r="H711" s="61" t="n">
        <v>36557</v>
      </c>
      <c r="I711" s="5" t="n">
        <f aca="false">VLOOKUP(A711,'US GAS Rankings'!$C$6:$H$232,6,FALSE())</f>
        <v>54</v>
      </c>
      <c r="K711" s="5" t="str">
        <f aca="false">A711&amp;B711</f>
        <v>Nexen Marketing96028432</v>
      </c>
      <c r="L711" s="5" t="str">
        <f aca="false">D711</f>
        <v>Enron North America Corp.</v>
      </c>
    </row>
    <row r="712" customFormat="false" ht="12.75" hidden="false" customHeight="false" outlineLevel="0" collapsed="false">
      <c r="A712" s="56" t="s">
        <v>125</v>
      </c>
      <c r="B712" s="57" t="n">
        <v>96057780</v>
      </c>
      <c r="C712" s="56" t="s">
        <v>32</v>
      </c>
      <c r="D712" s="56" t="s">
        <v>1572</v>
      </c>
      <c r="E712" s="57" t="n">
        <v>1305</v>
      </c>
      <c r="F712" s="57" t="n">
        <v>57251</v>
      </c>
      <c r="G712" s="58" t="s">
        <v>4027</v>
      </c>
      <c r="H712" s="61" t="n">
        <v>37288</v>
      </c>
      <c r="I712" s="5" t="n">
        <f aca="false">VLOOKUP(A712,'US GAS Rankings'!$C$6:$H$232,6,FALSE())</f>
        <v>54</v>
      </c>
      <c r="K712" s="5" t="str">
        <f aca="false">A712&amp;B712</f>
        <v>Nexen Marketing96057780</v>
      </c>
      <c r="L712" s="5" t="str">
        <f aca="false">D712</f>
        <v>Enron North America Corp.</v>
      </c>
    </row>
    <row r="713" customFormat="false" ht="12.75" hidden="false" customHeight="false" outlineLevel="0" collapsed="false">
      <c r="A713" s="56" t="s">
        <v>125</v>
      </c>
      <c r="B713" s="57" t="n">
        <v>96057948</v>
      </c>
      <c r="C713" s="56" t="s">
        <v>32</v>
      </c>
      <c r="D713" s="56" t="s">
        <v>1572</v>
      </c>
      <c r="E713" s="57" t="n">
        <v>1305</v>
      </c>
      <c r="F713" s="57" t="n">
        <v>57251</v>
      </c>
      <c r="G713" s="58" t="s">
        <v>4027</v>
      </c>
      <c r="H713" s="61" t="n">
        <v>37347</v>
      </c>
      <c r="I713" s="5" t="n">
        <f aca="false">VLOOKUP(A713,'US GAS Rankings'!$C$6:$H$232,6,FALSE())</f>
        <v>54</v>
      </c>
      <c r="K713" s="5" t="str">
        <f aca="false">A713&amp;B713</f>
        <v>Nexen Marketing96057948</v>
      </c>
      <c r="L713" s="5" t="str">
        <f aca="false">D713</f>
        <v>Enron North America Corp.</v>
      </c>
    </row>
    <row r="714" customFormat="false" ht="12.75" hidden="false" customHeight="false" outlineLevel="0" collapsed="false">
      <c r="A714" s="56" t="s">
        <v>125</v>
      </c>
      <c r="B714" s="57" t="n">
        <v>96058516</v>
      </c>
      <c r="C714" s="56" t="s">
        <v>32</v>
      </c>
      <c r="D714" s="56" t="s">
        <v>1572</v>
      </c>
      <c r="E714" s="57" t="n">
        <v>1305</v>
      </c>
      <c r="F714" s="57" t="n">
        <v>57251</v>
      </c>
      <c r="G714" s="58" t="s">
        <v>4027</v>
      </c>
      <c r="H714" s="61" t="n">
        <v>37288</v>
      </c>
      <c r="I714" s="5" t="n">
        <f aca="false">VLOOKUP(A714,'US GAS Rankings'!$C$6:$H$232,6,FALSE())</f>
        <v>54</v>
      </c>
      <c r="K714" s="5" t="str">
        <f aca="false">A714&amp;B714</f>
        <v>Nexen Marketing96058516</v>
      </c>
      <c r="L714" s="5" t="str">
        <f aca="false">D714</f>
        <v>Enron North America Corp.</v>
      </c>
    </row>
    <row r="715" customFormat="false" ht="12.75" hidden="false" customHeight="false" outlineLevel="0" collapsed="false">
      <c r="A715" s="56" t="s">
        <v>125</v>
      </c>
      <c r="B715" s="57" t="n">
        <v>96061935</v>
      </c>
      <c r="C715" s="56" t="s">
        <v>33</v>
      </c>
      <c r="D715" s="56" t="s">
        <v>1572</v>
      </c>
      <c r="E715" s="57" t="n">
        <v>1305</v>
      </c>
      <c r="F715" s="57" t="n">
        <v>57251</v>
      </c>
      <c r="G715" s="58" t="s">
        <v>4027</v>
      </c>
      <c r="H715" s="61" t="n">
        <v>37347</v>
      </c>
      <c r="I715" s="5" t="n">
        <f aca="false">VLOOKUP(A715,'US GAS Rankings'!$C$6:$H$232,6,FALSE())</f>
        <v>54</v>
      </c>
      <c r="K715" s="5" t="str">
        <f aca="false">A715&amp;B715</f>
        <v>Nexen Marketing96061935</v>
      </c>
      <c r="L715" s="5" t="str">
        <f aca="false">D715</f>
        <v>Enron North America Corp.</v>
      </c>
    </row>
    <row r="716" customFormat="false" ht="12.75" hidden="false" customHeight="false" outlineLevel="0" collapsed="false">
      <c r="A716" s="56" t="s">
        <v>125</v>
      </c>
      <c r="B716" s="57" t="n">
        <v>96061938</v>
      </c>
      <c r="C716" s="56" t="s">
        <v>33</v>
      </c>
      <c r="D716" s="56" t="s">
        <v>1572</v>
      </c>
      <c r="E716" s="57" t="n">
        <v>1305</v>
      </c>
      <c r="F716" s="57" t="n">
        <v>57251</v>
      </c>
      <c r="G716" s="58" t="s">
        <v>4027</v>
      </c>
      <c r="H716" s="61" t="n">
        <v>37347</v>
      </c>
      <c r="I716" s="5" t="n">
        <f aca="false">VLOOKUP(A716,'US GAS Rankings'!$C$6:$H$232,6,FALSE())</f>
        <v>54</v>
      </c>
      <c r="K716" s="5" t="str">
        <f aca="false">A716&amp;B716</f>
        <v>Nexen Marketing96061938</v>
      </c>
      <c r="L716" s="5" t="str">
        <f aca="false">D716</f>
        <v>Enron North America Corp.</v>
      </c>
    </row>
    <row r="717" customFormat="false" ht="12.75" hidden="false" customHeight="false" outlineLevel="0" collapsed="false">
      <c r="A717" s="56" t="s">
        <v>125</v>
      </c>
      <c r="B717" s="57" t="n">
        <v>96066261</v>
      </c>
      <c r="C717" s="56" t="s">
        <v>32</v>
      </c>
      <c r="D717" s="56" t="s">
        <v>1572</v>
      </c>
      <c r="E717" s="57" t="n">
        <v>1305</v>
      </c>
      <c r="F717" s="57" t="n">
        <v>57251</v>
      </c>
      <c r="G717" s="58" t="s">
        <v>4027</v>
      </c>
      <c r="H717" s="61" t="n">
        <v>37316</v>
      </c>
      <c r="I717" s="5" t="n">
        <f aca="false">VLOOKUP(A717,'US GAS Rankings'!$C$6:$H$232,6,FALSE())</f>
        <v>54</v>
      </c>
      <c r="K717" s="5" t="str">
        <f aca="false">A717&amp;B717</f>
        <v>Nexen Marketing96066261</v>
      </c>
      <c r="L717" s="5" t="str">
        <f aca="false">D717</f>
        <v>Enron North America Corp.</v>
      </c>
    </row>
    <row r="718" customFormat="false" ht="12.75" hidden="false" customHeight="false" outlineLevel="0" collapsed="false">
      <c r="A718" s="56" t="s">
        <v>125</v>
      </c>
      <c r="B718" s="57" t="n">
        <v>96066262</v>
      </c>
      <c r="C718" s="56" t="s">
        <v>33</v>
      </c>
      <c r="D718" s="56" t="s">
        <v>1572</v>
      </c>
      <c r="E718" s="57" t="n">
        <v>1305</v>
      </c>
      <c r="F718" s="57" t="n">
        <v>57251</v>
      </c>
      <c r="G718" s="58" t="s">
        <v>4027</v>
      </c>
      <c r="H718" s="61" t="n">
        <v>37226</v>
      </c>
      <c r="I718" s="5" t="n">
        <f aca="false">VLOOKUP(A718,'US GAS Rankings'!$C$6:$H$232,6,FALSE())</f>
        <v>54</v>
      </c>
      <c r="K718" s="5" t="str">
        <f aca="false">A718&amp;B718</f>
        <v>Nexen Marketing96066262</v>
      </c>
      <c r="L718" s="5" t="str">
        <f aca="false">D718</f>
        <v>Enron North America Corp.</v>
      </c>
    </row>
    <row r="719" customFormat="false" ht="12.75" hidden="false" customHeight="false" outlineLevel="0" collapsed="false">
      <c r="A719" s="56" t="s">
        <v>125</v>
      </c>
      <c r="B719" s="57" t="n">
        <v>96066264</v>
      </c>
      <c r="C719" s="56" t="s">
        <v>33</v>
      </c>
      <c r="D719" s="56" t="s">
        <v>1572</v>
      </c>
      <c r="E719" s="57" t="n">
        <v>1305</v>
      </c>
      <c r="F719" s="57" t="n">
        <v>57251</v>
      </c>
      <c r="G719" s="58" t="s">
        <v>4027</v>
      </c>
      <c r="H719" s="61" t="n">
        <v>37257</v>
      </c>
      <c r="I719" s="5" t="n">
        <f aca="false">VLOOKUP(A719,'US GAS Rankings'!$C$6:$H$232,6,FALSE())</f>
        <v>54</v>
      </c>
      <c r="K719" s="5" t="str">
        <f aca="false">A719&amp;B719</f>
        <v>Nexen Marketing96066264</v>
      </c>
      <c r="L719" s="5" t="str">
        <f aca="false">D719</f>
        <v>Enron North America Corp.</v>
      </c>
    </row>
    <row r="720" customFormat="false" ht="12.75" hidden="false" customHeight="false" outlineLevel="0" collapsed="false">
      <c r="A720" s="56" t="s">
        <v>125</v>
      </c>
      <c r="B720" s="57" t="n">
        <v>96084677</v>
      </c>
      <c r="C720" s="56" t="s">
        <v>32</v>
      </c>
      <c r="D720" s="56" t="s">
        <v>1572</v>
      </c>
      <c r="E720" s="57" t="n">
        <v>1305</v>
      </c>
      <c r="F720" s="57" t="n">
        <v>57251</v>
      </c>
      <c r="G720" s="58" t="s">
        <v>4027</v>
      </c>
      <c r="H720" s="61" t="n">
        <v>37196</v>
      </c>
      <c r="I720" s="5" t="n">
        <f aca="false">VLOOKUP(A720,'US GAS Rankings'!$C$6:$H$232,6,FALSE())</f>
        <v>54</v>
      </c>
      <c r="K720" s="5" t="str">
        <f aca="false">A720&amp;B720</f>
        <v>Nexen Marketing96084677</v>
      </c>
      <c r="L720" s="5" t="str">
        <f aca="false">D720</f>
        <v>Enron North America Corp.</v>
      </c>
    </row>
    <row r="721" customFormat="false" ht="12.75" hidden="false" customHeight="false" outlineLevel="0" collapsed="false">
      <c r="A721" s="56" t="s">
        <v>31</v>
      </c>
      <c r="B721" s="57" t="n">
        <v>96062807</v>
      </c>
      <c r="C721" s="56" t="s">
        <v>28</v>
      </c>
      <c r="D721" s="56" t="s">
        <v>4030</v>
      </c>
      <c r="E721" s="57" t="n">
        <v>94055</v>
      </c>
      <c r="F721" s="57" t="n">
        <v>57399</v>
      </c>
      <c r="G721" s="58" t="s">
        <v>4027</v>
      </c>
      <c r="H721" s="61" t="n">
        <v>37073</v>
      </c>
      <c r="I721" s="5" t="n">
        <f aca="false">VLOOKUP(A721,'US GAS Rankings'!$C$6:$H$232,6,FALSE())</f>
        <v>2</v>
      </c>
      <c r="K721" s="5" t="str">
        <f aca="false">A721&amp;B721</f>
        <v>AEP Energy Services, Inc.96062807</v>
      </c>
      <c r="L721" s="5" t="str">
        <f aca="false">D721</f>
        <v>ENA Upstream Company LLC</v>
      </c>
    </row>
    <row r="722" customFormat="false" ht="12.75" hidden="false" customHeight="false" outlineLevel="0" collapsed="false">
      <c r="A722" s="56" t="s">
        <v>31</v>
      </c>
      <c r="B722" s="57" t="n">
        <v>96063301</v>
      </c>
      <c r="C722" s="56" t="s">
        <v>29</v>
      </c>
      <c r="D722" s="56" t="s">
        <v>4030</v>
      </c>
      <c r="E722" s="57" t="n">
        <v>94055</v>
      </c>
      <c r="F722" s="57" t="n">
        <v>57399</v>
      </c>
      <c r="G722" s="58" t="s">
        <v>4027</v>
      </c>
      <c r="H722" s="61" t="n">
        <v>37073</v>
      </c>
      <c r="I722" s="5" t="n">
        <f aca="false">VLOOKUP(A722,'US GAS Rankings'!$C$6:$H$232,6,FALSE())</f>
        <v>2</v>
      </c>
      <c r="K722" s="5" t="str">
        <f aca="false">A722&amp;B722</f>
        <v>AEP Energy Services, Inc.96063301</v>
      </c>
      <c r="L722" s="5" t="str">
        <f aca="false">D722</f>
        <v>ENA Upstream Company LLC</v>
      </c>
    </row>
    <row r="723" customFormat="false" ht="12.75" hidden="false" customHeight="false" outlineLevel="0" collapsed="false">
      <c r="A723" s="56" t="s">
        <v>31</v>
      </c>
      <c r="B723" s="57" t="n">
        <v>96005429</v>
      </c>
      <c r="C723" s="56" t="s">
        <v>35</v>
      </c>
      <c r="D723" s="56" t="s">
        <v>1572</v>
      </c>
      <c r="E723" s="57" t="n">
        <v>1305</v>
      </c>
      <c r="F723" s="57" t="n">
        <v>57399</v>
      </c>
      <c r="G723" s="58" t="s">
        <v>4024</v>
      </c>
      <c r="H723" s="61" t="n">
        <v>35431</v>
      </c>
      <c r="I723" s="5" t="n">
        <f aca="false">VLOOKUP(A723,'US GAS Rankings'!$C$6:$H$232,6,FALSE())</f>
        <v>2</v>
      </c>
      <c r="K723" s="5" t="str">
        <f aca="false">A723&amp;B723</f>
        <v>AEP Energy Services, Inc.96005429</v>
      </c>
      <c r="L723" s="5" t="str">
        <f aca="false">D723</f>
        <v>Enron North America Corp.</v>
      </c>
    </row>
    <row r="724" customFormat="false" ht="12.75" hidden="false" customHeight="false" outlineLevel="0" collapsed="false">
      <c r="A724" s="56" t="s">
        <v>31</v>
      </c>
      <c r="B724" s="57" t="n">
        <v>96018717</v>
      </c>
      <c r="C724" s="56" t="s">
        <v>36</v>
      </c>
      <c r="D724" s="56" t="s">
        <v>1572</v>
      </c>
      <c r="E724" s="57" t="n">
        <v>1305</v>
      </c>
      <c r="F724" s="57" t="n">
        <v>57399</v>
      </c>
      <c r="G724" s="58" t="s">
        <v>4023</v>
      </c>
      <c r="H724" s="61" t="n">
        <v>35765</v>
      </c>
      <c r="I724" s="5" t="n">
        <f aca="false">VLOOKUP(A724,'US GAS Rankings'!$C$6:$H$232,6,FALSE())</f>
        <v>2</v>
      </c>
      <c r="K724" s="5" t="str">
        <f aca="false">A724&amp;B724</f>
        <v>AEP Energy Services, Inc.96018717</v>
      </c>
      <c r="L724" s="5" t="str">
        <f aca="false">D724</f>
        <v>Enron North America Corp.</v>
      </c>
    </row>
    <row r="725" customFormat="false" ht="12.75" hidden="false" customHeight="false" outlineLevel="0" collapsed="false">
      <c r="A725" s="56" t="s">
        <v>31</v>
      </c>
      <c r="B725" s="57" t="n">
        <v>96028815</v>
      </c>
      <c r="C725" s="56" t="s">
        <v>34</v>
      </c>
      <c r="D725" s="56" t="s">
        <v>1572</v>
      </c>
      <c r="E725" s="57" t="n">
        <v>1305</v>
      </c>
      <c r="F725" s="57" t="n">
        <v>57399</v>
      </c>
      <c r="G725" s="58" t="s">
        <v>4023</v>
      </c>
      <c r="H725" s="61" t="n">
        <v>36100</v>
      </c>
      <c r="I725" s="5" t="n">
        <f aca="false">VLOOKUP(A725,'US GAS Rankings'!$C$6:$H$232,6,FALSE())</f>
        <v>2</v>
      </c>
      <c r="K725" s="5" t="str">
        <f aca="false">A725&amp;B725</f>
        <v>AEP Energy Services, Inc.96028815</v>
      </c>
      <c r="L725" s="5" t="str">
        <f aca="false">D725</f>
        <v>Enron North America Corp.</v>
      </c>
    </row>
    <row r="726" customFormat="false" ht="12.75" hidden="false" customHeight="false" outlineLevel="0" collapsed="false">
      <c r="A726" s="56" t="s">
        <v>31</v>
      </c>
      <c r="B726" s="57" t="n">
        <v>96042598</v>
      </c>
      <c r="C726" s="56" t="s">
        <v>38</v>
      </c>
      <c r="D726" s="56" t="s">
        <v>1572</v>
      </c>
      <c r="E726" s="57" t="n">
        <v>1305</v>
      </c>
      <c r="F726" s="57" t="n">
        <v>57399</v>
      </c>
      <c r="G726" s="58" t="s">
        <v>4024</v>
      </c>
      <c r="H726" s="61" t="n">
        <v>36708</v>
      </c>
      <c r="I726" s="5" t="n">
        <f aca="false">VLOOKUP(A726,'US GAS Rankings'!$C$6:$H$232,6,FALSE())</f>
        <v>2</v>
      </c>
      <c r="K726" s="5" t="str">
        <f aca="false">A726&amp;B726</f>
        <v>AEP Energy Services, Inc.96042598</v>
      </c>
      <c r="L726" s="5" t="str">
        <f aca="false">D726</f>
        <v>Enron North America Corp.</v>
      </c>
    </row>
    <row r="727" customFormat="false" ht="12.75" hidden="false" customHeight="false" outlineLevel="0" collapsed="false">
      <c r="A727" s="56" t="s">
        <v>31</v>
      </c>
      <c r="B727" s="57" t="n">
        <v>96060302</v>
      </c>
      <c r="C727" s="56" t="s">
        <v>32</v>
      </c>
      <c r="D727" s="56" t="s">
        <v>1572</v>
      </c>
      <c r="E727" s="57" t="n">
        <v>1305</v>
      </c>
      <c r="F727" s="57" t="n">
        <v>57399</v>
      </c>
      <c r="G727" s="58" t="s">
        <v>4027</v>
      </c>
      <c r="H727" s="61" t="n">
        <v>37196</v>
      </c>
      <c r="I727" s="5" t="n">
        <f aca="false">VLOOKUP(A727,'US GAS Rankings'!$C$6:$H$232,6,FALSE())</f>
        <v>2</v>
      </c>
      <c r="K727" s="5" t="str">
        <f aca="false">A727&amp;B727</f>
        <v>AEP Energy Services, Inc.96060302</v>
      </c>
      <c r="L727" s="5" t="str">
        <f aca="false">D727</f>
        <v>Enron North America Corp.</v>
      </c>
    </row>
    <row r="728" customFormat="false" ht="12.75" hidden="false" customHeight="false" outlineLevel="0" collapsed="false">
      <c r="A728" s="56" t="s">
        <v>31</v>
      </c>
      <c r="B728" s="57" t="n">
        <v>96060367</v>
      </c>
      <c r="C728" s="56" t="s">
        <v>33</v>
      </c>
      <c r="D728" s="56" t="s">
        <v>1572</v>
      </c>
      <c r="E728" s="57" t="n">
        <v>1305</v>
      </c>
      <c r="F728" s="57" t="n">
        <v>57399</v>
      </c>
      <c r="G728" s="58" t="s">
        <v>4027</v>
      </c>
      <c r="H728" s="61" t="n">
        <v>37196</v>
      </c>
      <c r="I728" s="5" t="n">
        <f aca="false">VLOOKUP(A728,'US GAS Rankings'!$C$6:$H$232,6,FALSE())</f>
        <v>2</v>
      </c>
      <c r="K728" s="5" t="str">
        <f aca="false">A728&amp;B728</f>
        <v>AEP Energy Services, Inc.96060367</v>
      </c>
      <c r="L728" s="5" t="str">
        <f aca="false">D728</f>
        <v>Enron North America Corp.</v>
      </c>
    </row>
    <row r="729" customFormat="false" ht="12.75" hidden="false" customHeight="false" outlineLevel="0" collapsed="false">
      <c r="A729" s="56" t="s">
        <v>31</v>
      </c>
      <c r="B729" s="57" t="n">
        <v>96060416</v>
      </c>
      <c r="C729" s="56" t="s">
        <v>33</v>
      </c>
      <c r="D729" s="56" t="s">
        <v>1572</v>
      </c>
      <c r="E729" s="57" t="n">
        <v>1305</v>
      </c>
      <c r="F729" s="57" t="n">
        <v>57399</v>
      </c>
      <c r="G729" s="58" t="s">
        <v>4027</v>
      </c>
      <c r="H729" s="61" t="n">
        <v>37196</v>
      </c>
      <c r="I729" s="5" t="n">
        <f aca="false">VLOOKUP(A729,'US GAS Rankings'!$C$6:$H$232,6,FALSE())</f>
        <v>2</v>
      </c>
      <c r="K729" s="5" t="str">
        <f aca="false">A729&amp;B729</f>
        <v>AEP Energy Services, Inc.96060416</v>
      </c>
      <c r="L729" s="5" t="str">
        <f aca="false">D729</f>
        <v>Enron North America Corp.</v>
      </c>
    </row>
    <row r="730" customFormat="false" ht="12.75" hidden="false" customHeight="false" outlineLevel="0" collapsed="false">
      <c r="A730" s="56" t="s">
        <v>31</v>
      </c>
      <c r="B730" s="57" t="n">
        <v>96063585</v>
      </c>
      <c r="C730" s="56" t="s">
        <v>32</v>
      </c>
      <c r="D730" s="56" t="s">
        <v>1572</v>
      </c>
      <c r="E730" s="57" t="n">
        <v>1305</v>
      </c>
      <c r="F730" s="57" t="n">
        <v>57399</v>
      </c>
      <c r="G730" s="58" t="s">
        <v>4027</v>
      </c>
      <c r="H730" s="61" t="n">
        <v>37196</v>
      </c>
      <c r="I730" s="5" t="n">
        <f aca="false">VLOOKUP(A730,'US GAS Rankings'!$C$6:$H$232,6,FALSE())</f>
        <v>2</v>
      </c>
      <c r="K730" s="5" t="str">
        <f aca="false">A730&amp;B730</f>
        <v>AEP Energy Services, Inc.96063585</v>
      </c>
      <c r="L730" s="5" t="str">
        <f aca="false">D730</f>
        <v>Enron North America Corp.</v>
      </c>
    </row>
    <row r="731" customFormat="false" ht="12.75" hidden="false" customHeight="false" outlineLevel="0" collapsed="false">
      <c r="A731" s="56" t="s">
        <v>31</v>
      </c>
      <c r="B731" s="57" t="n">
        <v>96063961</v>
      </c>
      <c r="C731" s="56" t="s">
        <v>33</v>
      </c>
      <c r="D731" s="56" t="s">
        <v>1572</v>
      </c>
      <c r="E731" s="57" t="n">
        <v>1305</v>
      </c>
      <c r="F731" s="57" t="n">
        <v>57399</v>
      </c>
      <c r="G731" s="58" t="s">
        <v>4027</v>
      </c>
      <c r="H731" s="61" t="n">
        <v>37196</v>
      </c>
      <c r="I731" s="5" t="n">
        <f aca="false">VLOOKUP(A731,'US GAS Rankings'!$C$6:$H$232,6,FALSE())</f>
        <v>2</v>
      </c>
      <c r="K731" s="5" t="str">
        <f aca="false">A731&amp;B731</f>
        <v>AEP Energy Services, Inc.96063961</v>
      </c>
      <c r="L731" s="5" t="str">
        <f aca="false">D731</f>
        <v>Enron North America Corp.</v>
      </c>
    </row>
    <row r="732" customFormat="false" ht="12.75" hidden="false" customHeight="false" outlineLevel="0" collapsed="false">
      <c r="A732" s="56" t="s">
        <v>39</v>
      </c>
      <c r="B732" s="57" t="n">
        <v>96005429</v>
      </c>
      <c r="C732" s="56" t="s">
        <v>35</v>
      </c>
      <c r="D732" s="56" t="s">
        <v>1572</v>
      </c>
      <c r="E732" s="57" t="n">
        <v>1305</v>
      </c>
      <c r="F732" s="57" t="n">
        <v>57508</v>
      </c>
      <c r="G732" s="58" t="s">
        <v>4024</v>
      </c>
      <c r="H732" s="61" t="n">
        <v>35431</v>
      </c>
      <c r="I732" s="5" t="n">
        <f aca="false">VLOOKUP(A732,'US GAS Rankings'!$C$6:$H$232,6,FALSE())</f>
        <v>3</v>
      </c>
      <c r="K732" s="5" t="str">
        <f aca="false">A732&amp;B732</f>
        <v>Sempra Energy Trading Corp.96005429</v>
      </c>
      <c r="L732" s="5" t="str">
        <f aca="false">D732</f>
        <v>Enron North America Corp.</v>
      </c>
    </row>
    <row r="733" customFormat="false" ht="12.75" hidden="false" customHeight="false" outlineLevel="0" collapsed="false">
      <c r="A733" s="56" t="s">
        <v>39</v>
      </c>
      <c r="B733" s="57" t="n">
        <v>96007388</v>
      </c>
      <c r="C733" s="56" t="s">
        <v>36</v>
      </c>
      <c r="D733" s="56" t="s">
        <v>1572</v>
      </c>
      <c r="E733" s="57" t="n">
        <v>1305</v>
      </c>
      <c r="F733" s="57" t="n">
        <v>57508</v>
      </c>
      <c r="G733" s="58" t="s">
        <v>4023</v>
      </c>
      <c r="H733" s="61" t="n">
        <v>35521</v>
      </c>
      <c r="I733" s="5" t="n">
        <f aca="false">VLOOKUP(A733,'US GAS Rankings'!$C$6:$H$232,6,FALSE())</f>
        <v>3</v>
      </c>
      <c r="K733" s="5" t="str">
        <f aca="false">A733&amp;B733</f>
        <v>Sempra Energy Trading Corp.96007388</v>
      </c>
      <c r="L733" s="5" t="str">
        <f aca="false">D733</f>
        <v>Enron North America Corp.</v>
      </c>
    </row>
    <row r="734" customFormat="false" ht="12.75" hidden="false" customHeight="false" outlineLevel="0" collapsed="false">
      <c r="A734" s="56" t="s">
        <v>86</v>
      </c>
      <c r="B734" s="57" t="n">
        <v>96089932</v>
      </c>
      <c r="C734" s="56" t="s">
        <v>87</v>
      </c>
      <c r="D734" s="56" t="s">
        <v>112</v>
      </c>
      <c r="E734" s="57" t="n">
        <v>57956</v>
      </c>
      <c r="F734" s="57" t="n">
        <v>57543</v>
      </c>
      <c r="G734" s="58" t="s">
        <v>4023</v>
      </c>
      <c r="H734" s="61" t="n">
        <v>37196</v>
      </c>
      <c r="I734" s="5" t="n">
        <f aca="false">VLOOKUP(A734,'US GAS Rankings'!$C$6:$H$232,6,FALSE())</f>
        <v>25</v>
      </c>
      <c r="K734" s="5" t="str">
        <f aca="false">A734&amp;B734</f>
        <v>Cargill Energy, a division of Cargill, Incorporated96089932</v>
      </c>
      <c r="L734" s="5" t="str">
        <f aca="false">D734</f>
        <v>Enron Energy Services, Inc.</v>
      </c>
    </row>
    <row r="735" customFormat="false" ht="12.75" hidden="false" customHeight="false" outlineLevel="0" collapsed="false">
      <c r="A735" s="56" t="s">
        <v>86</v>
      </c>
      <c r="B735" s="57" t="n">
        <v>96005429</v>
      </c>
      <c r="C735" s="56" t="s">
        <v>35</v>
      </c>
      <c r="D735" s="56" t="s">
        <v>1572</v>
      </c>
      <c r="E735" s="57" t="n">
        <v>1305</v>
      </c>
      <c r="F735" s="57" t="n">
        <v>57543</v>
      </c>
      <c r="G735" s="58" t="s">
        <v>4024</v>
      </c>
      <c r="H735" s="61" t="n">
        <v>35431</v>
      </c>
      <c r="I735" s="5" t="n">
        <f aca="false">VLOOKUP(A735,'US GAS Rankings'!$C$6:$H$232,6,FALSE())</f>
        <v>25</v>
      </c>
      <c r="K735" s="5" t="str">
        <f aca="false">A735&amp;B735</f>
        <v>Cargill Energy, a division of Cargill, Incorporated96005429</v>
      </c>
      <c r="L735" s="5" t="str">
        <f aca="false">D735</f>
        <v>Enron North America Corp.</v>
      </c>
    </row>
    <row r="736" customFormat="false" ht="12.75" hidden="false" customHeight="false" outlineLevel="0" collapsed="false">
      <c r="A736" s="56" t="s">
        <v>86</v>
      </c>
      <c r="B736" s="57" t="n">
        <v>96018454</v>
      </c>
      <c r="C736" s="56" t="s">
        <v>78</v>
      </c>
      <c r="D736" s="56" t="s">
        <v>1572</v>
      </c>
      <c r="E736" s="57" t="n">
        <v>1305</v>
      </c>
      <c r="F736" s="57" t="n">
        <v>57543</v>
      </c>
      <c r="G736" s="58" t="s">
        <v>4023</v>
      </c>
      <c r="H736" s="61" t="n">
        <v>35916</v>
      </c>
      <c r="I736" s="5" t="n">
        <f aca="false">VLOOKUP(A736,'US GAS Rankings'!$C$6:$H$232,6,FALSE())</f>
        <v>25</v>
      </c>
      <c r="K736" s="5" t="str">
        <f aca="false">A736&amp;B736</f>
        <v>Cargill Energy, a division of Cargill, Incorporated96018454</v>
      </c>
      <c r="L736" s="5" t="str">
        <f aca="false">D736</f>
        <v>Enron North America Corp.</v>
      </c>
    </row>
    <row r="737" customFormat="false" ht="12.75" hidden="false" customHeight="false" outlineLevel="0" collapsed="false">
      <c r="A737" s="56" t="s">
        <v>86</v>
      </c>
      <c r="B737" s="57" t="n">
        <v>96058924</v>
      </c>
      <c r="C737" s="56" t="s">
        <v>47</v>
      </c>
      <c r="D737" s="56" t="s">
        <v>1572</v>
      </c>
      <c r="E737" s="57" t="n">
        <v>1305</v>
      </c>
      <c r="F737" s="57" t="n">
        <v>57543</v>
      </c>
      <c r="G737" s="58" t="s">
        <v>4023</v>
      </c>
      <c r="H737" s="61" t="n">
        <v>36982</v>
      </c>
      <c r="I737" s="5" t="n">
        <f aca="false">VLOOKUP(A737,'US GAS Rankings'!$C$6:$H$232,6,FALSE())</f>
        <v>25</v>
      </c>
      <c r="K737" s="5" t="str">
        <f aca="false">A737&amp;B737</f>
        <v>Cargill Energy, a division of Cargill, Incorporated96058924</v>
      </c>
      <c r="L737" s="5" t="str">
        <f aca="false">D737</f>
        <v>Enron North America Corp.</v>
      </c>
    </row>
    <row r="738" customFormat="false" ht="12.75" hidden="false" customHeight="false" outlineLevel="0" collapsed="false">
      <c r="A738" s="56" t="s">
        <v>189</v>
      </c>
      <c r="B738" s="57" t="n">
        <v>96000982</v>
      </c>
      <c r="C738" s="56" t="s">
        <v>56</v>
      </c>
      <c r="D738" s="56" t="s">
        <v>1572</v>
      </c>
      <c r="E738" s="57" t="n">
        <v>1305</v>
      </c>
      <c r="F738" s="57" t="n">
        <v>57700</v>
      </c>
      <c r="G738" s="58" t="s">
        <v>4023</v>
      </c>
      <c r="H738" s="61" t="n">
        <v>34943</v>
      </c>
      <c r="I738" s="5" t="n">
        <f aca="false">VLOOKUP(A738,'US GAS Rankings'!$C$6:$H$232,6,FALSE())</f>
        <v>100</v>
      </c>
      <c r="K738" s="5" t="str">
        <f aca="false">A738&amp;B738</f>
        <v>NGTS LLC96000982</v>
      </c>
      <c r="L738" s="5" t="str">
        <f aca="false">D738</f>
        <v>Enron North America Corp.</v>
      </c>
    </row>
    <row r="739" customFormat="false" ht="12.75" hidden="false" customHeight="false" outlineLevel="0" collapsed="false">
      <c r="A739" s="56" t="s">
        <v>189</v>
      </c>
      <c r="B739" s="57" t="n">
        <v>96018769</v>
      </c>
      <c r="C739" s="56" t="s">
        <v>36</v>
      </c>
      <c r="D739" s="56" t="s">
        <v>1572</v>
      </c>
      <c r="E739" s="57" t="n">
        <v>1305</v>
      </c>
      <c r="F739" s="57" t="n">
        <v>57700</v>
      </c>
      <c r="G739" s="58" t="s">
        <v>4023</v>
      </c>
      <c r="H739" s="61" t="n">
        <v>36069</v>
      </c>
      <c r="I739" s="5" t="n">
        <f aca="false">VLOOKUP(A739,'US GAS Rankings'!$C$6:$H$232,6,FALSE())</f>
        <v>100</v>
      </c>
      <c r="K739" s="5" t="str">
        <f aca="false">A739&amp;B739</f>
        <v>NGTS LLC96018769</v>
      </c>
      <c r="L739" s="5" t="str">
        <f aca="false">D739</f>
        <v>Enron North America Corp.</v>
      </c>
    </row>
    <row r="740" customFormat="false" ht="12.75" hidden="false" customHeight="false" outlineLevel="0" collapsed="false">
      <c r="A740" s="56" t="s">
        <v>189</v>
      </c>
      <c r="B740" s="57" t="n">
        <v>96033737</v>
      </c>
      <c r="C740" s="56" t="s">
        <v>30</v>
      </c>
      <c r="D740" s="56" t="s">
        <v>1572</v>
      </c>
      <c r="E740" s="57" t="n">
        <v>1305</v>
      </c>
      <c r="F740" s="57" t="n">
        <v>57700</v>
      </c>
      <c r="G740" s="58" t="s">
        <v>4024</v>
      </c>
      <c r="H740" s="61" t="n">
        <v>36557</v>
      </c>
      <c r="I740" s="5" t="n">
        <f aca="false">VLOOKUP(A740,'US GAS Rankings'!$C$6:$H$232,6,FALSE())</f>
        <v>100</v>
      </c>
      <c r="K740" s="5" t="str">
        <f aca="false">A740&amp;B740</f>
        <v>NGTS LLC96033737</v>
      </c>
      <c r="L740" s="5" t="str">
        <f aca="false">D740</f>
        <v>Enron North America Corp.</v>
      </c>
    </row>
    <row r="741" customFormat="false" ht="12.75" hidden="false" customHeight="false" outlineLevel="0" collapsed="false">
      <c r="A741" s="56" t="s">
        <v>221</v>
      </c>
      <c r="B741" s="57" t="n">
        <v>96001489</v>
      </c>
      <c r="C741" s="56" t="s">
        <v>113</v>
      </c>
      <c r="D741" s="56" t="s">
        <v>1572</v>
      </c>
      <c r="E741" s="57" t="n">
        <v>1305</v>
      </c>
      <c r="F741" s="57" t="n">
        <v>57707</v>
      </c>
      <c r="G741" s="58" t="s">
        <v>4023</v>
      </c>
      <c r="H741" s="61" t="n">
        <v>33909</v>
      </c>
      <c r="I741" s="5" t="n">
        <f aca="false">VLOOKUP(A741,'US GAS Rankings'!$C$6:$H$232,6,FALSE())</f>
        <v>131</v>
      </c>
      <c r="K741" s="5" t="str">
        <f aca="false">A741&amp;B741</f>
        <v>Unocal Energy Trading, Inc.96001489</v>
      </c>
      <c r="L741" s="5" t="str">
        <f aca="false">D741</f>
        <v>Enron North America Corp.</v>
      </c>
    </row>
    <row r="742" customFormat="false" ht="12.75" hidden="false" customHeight="false" outlineLevel="0" collapsed="false">
      <c r="A742" s="56" t="s">
        <v>221</v>
      </c>
      <c r="B742" s="57" t="n">
        <v>96005429</v>
      </c>
      <c r="C742" s="56" t="s">
        <v>35</v>
      </c>
      <c r="D742" s="56" t="s">
        <v>1572</v>
      </c>
      <c r="E742" s="57" t="n">
        <v>1305</v>
      </c>
      <c r="F742" s="57" t="n">
        <v>57707</v>
      </c>
      <c r="G742" s="58" t="s">
        <v>4024</v>
      </c>
      <c r="H742" s="61" t="n">
        <v>35431</v>
      </c>
      <c r="I742" s="5" t="n">
        <f aca="false">VLOOKUP(A742,'US GAS Rankings'!$C$6:$H$232,6,FALSE())</f>
        <v>131</v>
      </c>
      <c r="K742" s="5" t="str">
        <f aca="false">A742&amp;B742</f>
        <v>Unocal Energy Trading, Inc.96005429</v>
      </c>
      <c r="L742" s="5" t="str">
        <f aca="false">D742</f>
        <v>Enron North America Corp.</v>
      </c>
    </row>
    <row r="743" customFormat="false" ht="12.75" hidden="false" customHeight="false" outlineLevel="0" collapsed="false">
      <c r="A743" s="56" t="s">
        <v>221</v>
      </c>
      <c r="B743" s="57" t="n">
        <v>96018457</v>
      </c>
      <c r="C743" s="56" t="s">
        <v>78</v>
      </c>
      <c r="D743" s="56" t="s">
        <v>1572</v>
      </c>
      <c r="E743" s="57" t="n">
        <v>1305</v>
      </c>
      <c r="F743" s="57" t="n">
        <v>57707</v>
      </c>
      <c r="G743" s="58" t="s">
        <v>4023</v>
      </c>
      <c r="H743" s="61" t="n">
        <v>36100</v>
      </c>
      <c r="I743" s="5" t="n">
        <f aca="false">VLOOKUP(A743,'US GAS Rankings'!$C$6:$H$232,6,FALSE())</f>
        <v>131</v>
      </c>
      <c r="K743" s="5" t="str">
        <f aca="false">A743&amp;B743</f>
        <v>Unocal Energy Trading, Inc.96018457</v>
      </c>
      <c r="L743" s="5" t="str">
        <f aca="false">D743</f>
        <v>Enron North America Corp.</v>
      </c>
    </row>
    <row r="744" customFormat="false" ht="12.75" hidden="false" customHeight="false" outlineLevel="0" collapsed="false">
      <c r="A744" s="56" t="s">
        <v>221</v>
      </c>
      <c r="B744" s="57" t="n">
        <v>96065449</v>
      </c>
      <c r="C744" s="56" t="s">
        <v>70</v>
      </c>
      <c r="D744" s="56" t="s">
        <v>1572</v>
      </c>
      <c r="E744" s="57" t="n">
        <v>1305</v>
      </c>
      <c r="F744" s="57" t="n">
        <v>57707</v>
      </c>
      <c r="G744" s="58" t="s">
        <v>4024</v>
      </c>
      <c r="H744" s="61" t="n">
        <v>37043</v>
      </c>
      <c r="I744" s="5" t="n">
        <f aca="false">VLOOKUP(A744,'US GAS Rankings'!$C$6:$H$232,6,FALSE())</f>
        <v>131</v>
      </c>
      <c r="K744" s="5" t="str">
        <f aca="false">A744&amp;B744</f>
        <v>Unocal Energy Trading, Inc.96065449</v>
      </c>
      <c r="L744" s="5" t="str">
        <f aca="false">D744</f>
        <v>Enron North America Corp.</v>
      </c>
    </row>
    <row r="745" customFormat="false" ht="12.75" hidden="false" customHeight="false" outlineLevel="0" collapsed="false">
      <c r="A745" s="56" t="s">
        <v>112</v>
      </c>
      <c r="B745" s="57" t="n">
        <v>96067322</v>
      </c>
      <c r="C745" s="56" t="s">
        <v>29</v>
      </c>
      <c r="D745" s="56" t="s">
        <v>4030</v>
      </c>
      <c r="E745" s="57" t="n">
        <v>94055</v>
      </c>
      <c r="F745" s="57" t="n">
        <v>57956</v>
      </c>
      <c r="G745" s="58" t="s">
        <v>4024</v>
      </c>
      <c r="H745" s="61" t="n">
        <v>37135</v>
      </c>
      <c r="I745" s="5" t="n">
        <f aca="false">VLOOKUP(A745,'US GAS Rankings'!$C$6:$H$232,6,FALSE())</f>
        <v>44</v>
      </c>
      <c r="K745" s="5" t="str">
        <f aca="false">A745&amp;B745</f>
        <v>Enron Energy Services, Inc.96067322</v>
      </c>
      <c r="L745" s="5" t="str">
        <f aca="false">D745</f>
        <v>ENA Upstream Company LLC</v>
      </c>
    </row>
    <row r="746" customFormat="false" ht="12.75" hidden="false" customHeight="false" outlineLevel="0" collapsed="false">
      <c r="A746" s="56" t="s">
        <v>112</v>
      </c>
      <c r="B746" s="57" t="n">
        <v>96057695</v>
      </c>
      <c r="C746" s="56" t="s">
        <v>113</v>
      </c>
      <c r="D746" s="56" t="s">
        <v>4036</v>
      </c>
      <c r="E746" s="57" t="n">
        <v>70826</v>
      </c>
      <c r="F746" s="57" t="n">
        <v>57956</v>
      </c>
      <c r="G746" s="58" t="s">
        <v>4023</v>
      </c>
      <c r="H746" s="61" t="n">
        <v>36873</v>
      </c>
      <c r="I746" s="5" t="n">
        <f aca="false">VLOOKUP(A746,'US GAS Rankings'!$C$6:$H$232,6,FALSE())</f>
        <v>44</v>
      </c>
      <c r="K746" s="5" t="str">
        <f aca="false">A746&amp;B746</f>
        <v>Enron Energy Services, Inc.96057695</v>
      </c>
      <c r="L746" s="5" t="str">
        <f aca="false">D746</f>
        <v>Enron Compression Services  Company</v>
      </c>
    </row>
    <row r="747" customFormat="false" ht="12.75" hidden="false" customHeight="false" outlineLevel="0" collapsed="false">
      <c r="A747" s="56" t="s">
        <v>112</v>
      </c>
      <c r="B747" s="57" t="n">
        <v>96057790</v>
      </c>
      <c r="C747" s="56" t="s">
        <v>28</v>
      </c>
      <c r="D747" s="56" t="s">
        <v>4032</v>
      </c>
      <c r="E747" s="57" t="n">
        <v>76470</v>
      </c>
      <c r="F747" s="57" t="n">
        <v>57956</v>
      </c>
      <c r="G747" s="58" t="s">
        <v>4024</v>
      </c>
      <c r="H747" s="61" t="n">
        <v>36923</v>
      </c>
      <c r="I747" s="5" t="n">
        <f aca="false">VLOOKUP(A747,'US GAS Rankings'!$C$6:$H$232,6,FALSE())</f>
        <v>44</v>
      </c>
      <c r="K747" s="5" t="str">
        <f aca="false">A747&amp;B747</f>
        <v>Enron Energy Services, Inc.96057790</v>
      </c>
      <c r="L747" s="5" t="str">
        <f aca="false">D747</f>
        <v>Enron MW, L.L.C.</v>
      </c>
    </row>
    <row r="748" customFormat="false" ht="12.75" hidden="false" customHeight="false" outlineLevel="0" collapsed="false">
      <c r="A748" s="56" t="s">
        <v>112</v>
      </c>
      <c r="B748" s="57" t="n">
        <v>96013197</v>
      </c>
      <c r="C748" s="56" t="s">
        <v>47</v>
      </c>
      <c r="D748" s="56" t="s">
        <v>1572</v>
      </c>
      <c r="E748" s="57" t="n">
        <v>1305</v>
      </c>
      <c r="F748" s="57" t="n">
        <v>57956</v>
      </c>
      <c r="G748" s="58" t="s">
        <v>4023</v>
      </c>
      <c r="H748" s="61" t="n">
        <v>35796</v>
      </c>
      <c r="I748" s="5" t="n">
        <f aca="false">VLOOKUP(A748,'US GAS Rankings'!$C$6:$H$232,6,FALSE())</f>
        <v>44</v>
      </c>
      <c r="K748" s="5" t="str">
        <f aca="false">A748&amp;B748</f>
        <v>Enron Energy Services, Inc.96013197</v>
      </c>
      <c r="L748" s="5" t="str">
        <f aca="false">D748</f>
        <v>Enron North America Corp.</v>
      </c>
    </row>
    <row r="749" customFormat="false" ht="12.75" hidden="false" customHeight="false" outlineLevel="0" collapsed="false">
      <c r="A749" s="56" t="s">
        <v>112</v>
      </c>
      <c r="B749" s="57" t="n">
        <v>96013210</v>
      </c>
      <c r="C749" s="56" t="s">
        <v>56</v>
      </c>
      <c r="D749" s="56" t="s">
        <v>1572</v>
      </c>
      <c r="E749" s="57" t="n">
        <v>1305</v>
      </c>
      <c r="F749" s="57" t="n">
        <v>57956</v>
      </c>
      <c r="G749" s="58" t="s">
        <v>4023</v>
      </c>
      <c r="H749" s="61" t="n">
        <v>35796</v>
      </c>
      <c r="I749" s="5" t="n">
        <f aca="false">VLOOKUP(A749,'US GAS Rankings'!$C$6:$H$232,6,FALSE())</f>
        <v>44</v>
      </c>
      <c r="K749" s="5" t="str">
        <f aca="false">A749&amp;B749</f>
        <v>Enron Energy Services, Inc.96013210</v>
      </c>
      <c r="L749" s="5" t="str">
        <f aca="false">D749</f>
        <v>Enron North America Corp.</v>
      </c>
    </row>
    <row r="750" customFormat="false" ht="12.75" hidden="false" customHeight="false" outlineLevel="0" collapsed="false">
      <c r="A750" s="56" t="s">
        <v>112</v>
      </c>
      <c r="B750" s="57" t="n">
        <v>96030174</v>
      </c>
      <c r="C750" s="56" t="s">
        <v>34</v>
      </c>
      <c r="D750" s="56" t="s">
        <v>1572</v>
      </c>
      <c r="E750" s="57" t="n">
        <v>1305</v>
      </c>
      <c r="F750" s="57" t="n">
        <v>57956</v>
      </c>
      <c r="G750" s="58" t="s">
        <v>4027</v>
      </c>
      <c r="H750" s="61" t="n">
        <v>35796</v>
      </c>
      <c r="I750" s="5" t="n">
        <f aca="false">VLOOKUP(A750,'US GAS Rankings'!$C$6:$H$232,6,FALSE())</f>
        <v>44</v>
      </c>
      <c r="K750" s="5" t="str">
        <f aca="false">A750&amp;B750</f>
        <v>Enron Energy Services, Inc.96030174</v>
      </c>
      <c r="L750" s="5" t="str">
        <f aca="false">D750</f>
        <v>Enron North America Corp.</v>
      </c>
    </row>
    <row r="751" customFormat="false" ht="12.75" hidden="false" customHeight="false" outlineLevel="0" collapsed="false">
      <c r="A751" s="56" t="s">
        <v>288</v>
      </c>
      <c r="B751" s="57" t="n">
        <v>96014043</v>
      </c>
      <c r="C751" s="56" t="s">
        <v>28</v>
      </c>
      <c r="D751" s="56" t="s">
        <v>1572</v>
      </c>
      <c r="E751" s="57" t="n">
        <v>1305</v>
      </c>
      <c r="F751" s="57" t="n">
        <v>58009</v>
      </c>
      <c r="G751" s="58" t="s">
        <v>4027</v>
      </c>
      <c r="H751" s="61" t="n">
        <v>35735</v>
      </c>
      <c r="I751" s="5" t="n">
        <f aca="false">VLOOKUP(A751,'US GAS Rankings'!$C$6:$H$232,6,FALSE())</f>
        <v>189</v>
      </c>
      <c r="K751" s="5" t="str">
        <f aca="false">A751&amp;B751</f>
        <v>AEC Marketing (USA), Inc.96014043</v>
      </c>
      <c r="L751" s="5" t="str">
        <f aca="false">D751</f>
        <v>Enron North America Corp.</v>
      </c>
    </row>
    <row r="752" customFormat="false" ht="12.75" hidden="false" customHeight="false" outlineLevel="0" collapsed="false">
      <c r="A752" s="56" t="s">
        <v>288</v>
      </c>
      <c r="B752" s="57" t="n">
        <v>96017703</v>
      </c>
      <c r="C752" s="56" t="s">
        <v>47</v>
      </c>
      <c r="D752" s="56" t="s">
        <v>1572</v>
      </c>
      <c r="E752" s="57" t="n">
        <v>1305</v>
      </c>
      <c r="F752" s="57" t="n">
        <v>58009</v>
      </c>
      <c r="G752" s="58" t="s">
        <v>4023</v>
      </c>
      <c r="H752" s="61" t="n">
        <v>35494</v>
      </c>
      <c r="I752" s="5" t="n">
        <f aca="false">VLOOKUP(A752,'US GAS Rankings'!$C$6:$H$232,6,FALSE())</f>
        <v>189</v>
      </c>
      <c r="K752" s="5" t="str">
        <f aca="false">A752&amp;B752</f>
        <v>AEC Marketing (USA), Inc.96017703</v>
      </c>
      <c r="L752" s="5" t="str">
        <f aca="false">D752</f>
        <v>Enron North America Corp.</v>
      </c>
    </row>
    <row r="753" customFormat="false" ht="12.75" hidden="false" customHeight="false" outlineLevel="0" collapsed="false">
      <c r="A753" s="56" t="s">
        <v>288</v>
      </c>
      <c r="B753" s="57" t="n">
        <v>96021219</v>
      </c>
      <c r="C753" s="56" t="s">
        <v>29</v>
      </c>
      <c r="D753" s="56" t="s">
        <v>1572</v>
      </c>
      <c r="E753" s="57" t="n">
        <v>1305</v>
      </c>
      <c r="F753" s="57" t="n">
        <v>58009</v>
      </c>
      <c r="G753" s="58" t="s">
        <v>4027</v>
      </c>
      <c r="H753" s="61" t="n">
        <v>36281</v>
      </c>
      <c r="I753" s="5" t="n">
        <f aca="false">VLOOKUP(A753,'US GAS Rankings'!$C$6:$H$232,6,FALSE())</f>
        <v>189</v>
      </c>
      <c r="K753" s="5" t="str">
        <f aca="false">A753&amp;B753</f>
        <v>AEC Marketing (USA), Inc.96021219</v>
      </c>
      <c r="L753" s="5" t="str">
        <f aca="false">D753</f>
        <v>Enron North America Corp.</v>
      </c>
    </row>
    <row r="754" customFormat="false" ht="12.75" hidden="false" customHeight="false" outlineLevel="0" collapsed="false">
      <c r="A754" s="56" t="s">
        <v>288</v>
      </c>
      <c r="B754" s="57" t="n">
        <v>96023573</v>
      </c>
      <c r="C754" s="56" t="s">
        <v>36</v>
      </c>
      <c r="D754" s="56" t="s">
        <v>1572</v>
      </c>
      <c r="E754" s="57" t="n">
        <v>1305</v>
      </c>
      <c r="F754" s="57" t="n">
        <v>58009</v>
      </c>
      <c r="G754" s="58" t="s">
        <v>4033</v>
      </c>
      <c r="H754" s="61" t="n">
        <v>36161</v>
      </c>
      <c r="I754" s="5" t="n">
        <f aca="false">VLOOKUP(A754,'US GAS Rankings'!$C$6:$H$232,6,FALSE())</f>
        <v>189</v>
      </c>
      <c r="K754" s="5" t="str">
        <f aca="false">A754&amp;B754</f>
        <v>AEC Marketing (USA), Inc.96023573</v>
      </c>
      <c r="L754" s="5" t="str">
        <f aca="false">D754</f>
        <v>Enron North America Corp.</v>
      </c>
    </row>
    <row r="755" customFormat="false" ht="12.75" hidden="false" customHeight="false" outlineLevel="0" collapsed="false">
      <c r="A755" s="56" t="s">
        <v>209</v>
      </c>
      <c r="B755" s="57" t="n">
        <v>96020382</v>
      </c>
      <c r="C755" s="56" t="s">
        <v>34</v>
      </c>
      <c r="D755" s="56" t="s">
        <v>1572</v>
      </c>
      <c r="E755" s="57" t="n">
        <v>1305</v>
      </c>
      <c r="F755" s="57" t="n">
        <v>58058</v>
      </c>
      <c r="G755" s="58" t="s">
        <v>4023</v>
      </c>
      <c r="H755" s="61" t="n">
        <v>36220</v>
      </c>
      <c r="I755" s="5" t="n">
        <f aca="false">VLOOKUP(A755,'US GAS Rankings'!$C$6:$H$232,6,FALSE())</f>
        <v>119</v>
      </c>
      <c r="K755" s="5" t="str">
        <f aca="false">A755&amp;B755</f>
        <v>Mitchell Gas Services L.P.96020382</v>
      </c>
      <c r="L755" s="5" t="str">
        <f aca="false">D755</f>
        <v>Enron North America Corp.</v>
      </c>
    </row>
    <row r="756" customFormat="false" ht="12.75" hidden="false" customHeight="false" outlineLevel="0" collapsed="false">
      <c r="A756" s="56" t="s">
        <v>322</v>
      </c>
      <c r="B756" s="57" t="n">
        <v>96003324</v>
      </c>
      <c r="C756" s="56" t="s">
        <v>56</v>
      </c>
      <c r="D756" s="56" t="s">
        <v>1572</v>
      </c>
      <c r="E756" s="57" t="n">
        <v>1305</v>
      </c>
      <c r="F756" s="57" t="n">
        <v>58177</v>
      </c>
      <c r="G756" s="58" t="s">
        <v>4023</v>
      </c>
      <c r="H756" s="61" t="n">
        <v>34578</v>
      </c>
      <c r="I756" s="5" t="n">
        <f aca="false">VLOOKUP(A756,'US GAS Rankings'!$C$6:$H$232,6,FALSE())</f>
        <v>217</v>
      </c>
      <c r="K756" s="5" t="str">
        <f aca="false">A756&amp;B756</f>
        <v>LG&amp;E Energy Marketing Inc.96003324</v>
      </c>
      <c r="L756" s="5" t="str">
        <f aca="false">D756</f>
        <v>Enron North America Corp.</v>
      </c>
    </row>
    <row r="757" customFormat="false" ht="12.75" hidden="false" customHeight="false" outlineLevel="0" collapsed="false">
      <c r="A757" s="56" t="s">
        <v>322</v>
      </c>
      <c r="B757" s="57" t="n">
        <v>96003333</v>
      </c>
      <c r="C757" s="56" t="s">
        <v>47</v>
      </c>
      <c r="D757" s="56" t="s">
        <v>1572</v>
      </c>
      <c r="E757" s="57" t="n">
        <v>1305</v>
      </c>
      <c r="F757" s="57" t="n">
        <v>58177</v>
      </c>
      <c r="G757" s="58" t="s">
        <v>4023</v>
      </c>
      <c r="H757" s="61" t="n">
        <v>34090</v>
      </c>
      <c r="I757" s="5" t="n">
        <f aca="false">VLOOKUP(A757,'US GAS Rankings'!$C$6:$H$232,6,FALSE())</f>
        <v>217</v>
      </c>
      <c r="K757" s="5" t="str">
        <f aca="false">A757&amp;B757</f>
        <v>LG&amp;E Energy Marketing Inc.96003333</v>
      </c>
      <c r="L757" s="5" t="str">
        <f aca="false">D757</f>
        <v>Enron North America Corp.</v>
      </c>
    </row>
    <row r="758" customFormat="false" ht="12.75" hidden="false" customHeight="false" outlineLevel="0" collapsed="false">
      <c r="A758" s="56" t="s">
        <v>322</v>
      </c>
      <c r="B758" s="57" t="n">
        <v>96019089</v>
      </c>
      <c r="C758" s="56" t="s">
        <v>36</v>
      </c>
      <c r="D758" s="56" t="s">
        <v>1572</v>
      </c>
      <c r="E758" s="57" t="n">
        <v>1305</v>
      </c>
      <c r="F758" s="57" t="n">
        <v>58177</v>
      </c>
      <c r="G758" s="58" t="s">
        <v>4033</v>
      </c>
      <c r="H758" s="61" t="n">
        <v>36161</v>
      </c>
      <c r="I758" s="5" t="n">
        <f aca="false">VLOOKUP(A758,'US GAS Rankings'!$C$6:$H$232,6,FALSE())</f>
        <v>217</v>
      </c>
      <c r="K758" s="5" t="str">
        <f aca="false">A758&amp;B758</f>
        <v>LG&amp;E Energy Marketing Inc.96019089</v>
      </c>
      <c r="L758" s="5" t="str">
        <f aca="false">D758</f>
        <v>Enron North America Corp.</v>
      </c>
    </row>
    <row r="759" customFormat="false" ht="12.75" hidden="false" customHeight="false" outlineLevel="0" collapsed="false">
      <c r="A759" s="56" t="s">
        <v>79</v>
      </c>
      <c r="B759" s="57" t="n">
        <v>96056887</v>
      </c>
      <c r="C759" s="56" t="s">
        <v>47</v>
      </c>
      <c r="D759" s="56" t="s">
        <v>4031</v>
      </c>
      <c r="E759" s="57" t="n">
        <v>80670</v>
      </c>
      <c r="F759" s="57" t="n">
        <v>58402</v>
      </c>
      <c r="G759" s="58" t="s">
        <v>4023</v>
      </c>
      <c r="H759" s="61" t="n">
        <v>36861</v>
      </c>
      <c r="I759" s="5" t="n">
        <f aca="false">VLOOKUP(A759,'US GAS Rankings'!$C$6:$H$232,6,FALSE())</f>
        <v>20</v>
      </c>
      <c r="K759" s="5" t="str">
        <f aca="false">A759&amp;B759</f>
        <v>PG&amp;E Energy Trading-Gas Corporation96056887</v>
      </c>
      <c r="L759" s="5" t="str">
        <f aca="false">D759</f>
        <v>enovate, L.L.C.</v>
      </c>
    </row>
    <row r="760" customFormat="false" ht="12.75" hidden="false" customHeight="false" outlineLevel="0" collapsed="false">
      <c r="A760" s="56" t="s">
        <v>79</v>
      </c>
      <c r="B760" s="57" t="n">
        <v>96022438</v>
      </c>
      <c r="C760" s="56" t="s">
        <v>47</v>
      </c>
      <c r="D760" s="56" t="s">
        <v>4037</v>
      </c>
      <c r="E760" s="57" t="n">
        <v>62287</v>
      </c>
      <c r="F760" s="57" t="n">
        <v>58402</v>
      </c>
      <c r="G760" s="58" t="s">
        <v>4023</v>
      </c>
      <c r="H760" s="61" t="n">
        <v>35827</v>
      </c>
      <c r="I760" s="5" t="n">
        <f aca="false">VLOOKUP(A760,'US GAS Rankings'!$C$6:$H$232,6,FALSE())</f>
        <v>20</v>
      </c>
      <c r="K760" s="5" t="str">
        <f aca="false">A760&amp;B760</f>
        <v>PG&amp;E Energy Trading-Gas Corporation96022438</v>
      </c>
      <c r="L760" s="5" t="str">
        <f aca="false">D760</f>
        <v>Enron Capital &amp; Trade Global Resources Corp.</v>
      </c>
    </row>
    <row r="761" customFormat="false" ht="12.75" hidden="false" customHeight="false" outlineLevel="0" collapsed="false">
      <c r="A761" s="56" t="s">
        <v>79</v>
      </c>
      <c r="B761" s="57" t="n">
        <v>96005429</v>
      </c>
      <c r="C761" s="56" t="s">
        <v>35</v>
      </c>
      <c r="D761" s="56" t="s">
        <v>1572</v>
      </c>
      <c r="E761" s="57" t="n">
        <v>1305</v>
      </c>
      <c r="F761" s="57" t="n">
        <v>58402</v>
      </c>
      <c r="G761" s="58" t="s">
        <v>4024</v>
      </c>
      <c r="H761" s="61" t="n">
        <v>35431</v>
      </c>
      <c r="I761" s="5" t="n">
        <f aca="false">VLOOKUP(A761,'US GAS Rankings'!$C$6:$H$232,6,FALSE())</f>
        <v>20</v>
      </c>
      <c r="K761" s="5" t="str">
        <f aca="false">A761&amp;B761</f>
        <v>PG&amp;E Energy Trading-Gas Corporation96005429</v>
      </c>
      <c r="L761" s="5" t="str">
        <f aca="false">D761</f>
        <v>Enron North America Corp.</v>
      </c>
    </row>
    <row r="762" customFormat="false" ht="12.75" hidden="false" customHeight="false" outlineLevel="0" collapsed="false">
      <c r="A762" s="56" t="s">
        <v>79</v>
      </c>
      <c r="B762" s="57" t="n">
        <v>96007593</v>
      </c>
      <c r="C762" s="56" t="s">
        <v>52</v>
      </c>
      <c r="D762" s="56" t="s">
        <v>1572</v>
      </c>
      <c r="E762" s="57" t="n">
        <v>1305</v>
      </c>
      <c r="F762" s="57" t="n">
        <v>58402</v>
      </c>
      <c r="G762" s="58" t="s">
        <v>4024</v>
      </c>
      <c r="H762" s="61" t="n">
        <v>35431</v>
      </c>
      <c r="I762" s="5" t="n">
        <f aca="false">VLOOKUP(A762,'US GAS Rankings'!$C$6:$H$232,6,FALSE())</f>
        <v>20</v>
      </c>
      <c r="K762" s="5" t="str">
        <f aca="false">A762&amp;B762</f>
        <v>PG&amp;E Energy Trading-Gas Corporation96007593</v>
      </c>
      <c r="L762" s="5" t="str">
        <f aca="false">D762</f>
        <v>Enron North America Corp.</v>
      </c>
    </row>
    <row r="763" customFormat="false" ht="12.75" hidden="false" customHeight="false" outlineLevel="0" collapsed="false">
      <c r="A763" s="56" t="s">
        <v>79</v>
      </c>
      <c r="B763" s="57" t="n">
        <v>96013297</v>
      </c>
      <c r="C763" s="56" t="s">
        <v>47</v>
      </c>
      <c r="D763" s="56" t="s">
        <v>1572</v>
      </c>
      <c r="E763" s="57" t="n">
        <v>1305</v>
      </c>
      <c r="F763" s="57" t="n">
        <v>58402</v>
      </c>
      <c r="G763" s="58" t="s">
        <v>4023</v>
      </c>
      <c r="H763" s="61" t="n">
        <v>35827</v>
      </c>
      <c r="I763" s="5" t="n">
        <f aca="false">VLOOKUP(A763,'US GAS Rankings'!$C$6:$H$232,6,FALSE())</f>
        <v>20</v>
      </c>
      <c r="K763" s="5" t="str">
        <f aca="false">A763&amp;B763</f>
        <v>PG&amp;E Energy Trading-Gas Corporation96013297</v>
      </c>
      <c r="L763" s="5" t="str">
        <f aca="false">D763</f>
        <v>Enron North America Corp.</v>
      </c>
    </row>
    <row r="764" customFormat="false" ht="12.75" hidden="false" customHeight="false" outlineLevel="0" collapsed="false">
      <c r="A764" s="56" t="s">
        <v>79</v>
      </c>
      <c r="B764" s="57" t="n">
        <v>96019051</v>
      </c>
      <c r="C764" s="56" t="s">
        <v>36</v>
      </c>
      <c r="D764" s="56" t="s">
        <v>1572</v>
      </c>
      <c r="E764" s="57" t="n">
        <v>1305</v>
      </c>
      <c r="F764" s="57" t="n">
        <v>58402</v>
      </c>
      <c r="G764" s="58" t="s">
        <v>4033</v>
      </c>
      <c r="H764" s="61" t="n">
        <v>36161</v>
      </c>
      <c r="I764" s="5" t="n">
        <f aca="false">VLOOKUP(A764,'US GAS Rankings'!$C$6:$H$232,6,FALSE())</f>
        <v>20</v>
      </c>
      <c r="K764" s="5" t="str">
        <f aca="false">A764&amp;B764</f>
        <v>PG&amp;E Energy Trading-Gas Corporation96019051</v>
      </c>
      <c r="L764" s="5" t="str">
        <f aca="false">D764</f>
        <v>Enron North America Corp.</v>
      </c>
    </row>
    <row r="765" customFormat="false" ht="12.75" hidden="false" customHeight="false" outlineLevel="0" collapsed="false">
      <c r="A765" s="56" t="s">
        <v>79</v>
      </c>
      <c r="B765" s="57" t="n">
        <v>96046543</v>
      </c>
      <c r="C765" s="56" t="s">
        <v>28</v>
      </c>
      <c r="D765" s="56" t="s">
        <v>1572</v>
      </c>
      <c r="E765" s="57" t="n">
        <v>1305</v>
      </c>
      <c r="F765" s="57" t="n">
        <v>58402</v>
      </c>
      <c r="G765" s="58" t="s">
        <v>4024</v>
      </c>
      <c r="H765" s="61" t="n">
        <v>36739</v>
      </c>
      <c r="I765" s="5" t="n">
        <f aca="false">VLOOKUP(A765,'US GAS Rankings'!$C$6:$H$232,6,FALSE())</f>
        <v>20</v>
      </c>
      <c r="K765" s="5" t="str">
        <f aca="false">A765&amp;B765</f>
        <v>PG&amp;E Energy Trading-Gas Corporation96046543</v>
      </c>
      <c r="L765" s="5" t="str">
        <f aca="false">D765</f>
        <v>Enron North America Corp.</v>
      </c>
    </row>
    <row r="766" customFormat="false" ht="12.75" hidden="false" customHeight="false" outlineLevel="0" collapsed="false">
      <c r="A766" s="56" t="s">
        <v>79</v>
      </c>
      <c r="B766" s="57" t="n">
        <v>96046588</v>
      </c>
      <c r="C766" s="56" t="s">
        <v>29</v>
      </c>
      <c r="D766" s="56" t="s">
        <v>1572</v>
      </c>
      <c r="E766" s="57" t="n">
        <v>1305</v>
      </c>
      <c r="F766" s="57" t="n">
        <v>58402</v>
      </c>
      <c r="G766" s="58" t="s">
        <v>4024</v>
      </c>
      <c r="H766" s="61" t="n">
        <v>36770</v>
      </c>
      <c r="I766" s="5" t="n">
        <f aca="false">VLOOKUP(A766,'US GAS Rankings'!$C$6:$H$232,6,FALSE())</f>
        <v>20</v>
      </c>
      <c r="K766" s="5" t="str">
        <f aca="false">A766&amp;B766</f>
        <v>PG&amp;E Energy Trading-Gas Corporation96046588</v>
      </c>
      <c r="L766" s="5" t="str">
        <f aca="false">D766</f>
        <v>Enron North America Corp.</v>
      </c>
    </row>
    <row r="767" customFormat="false" ht="12.75" hidden="false" customHeight="false" outlineLevel="0" collapsed="false">
      <c r="A767" s="56" t="s">
        <v>89</v>
      </c>
      <c r="B767" s="57" t="n">
        <v>96057100</v>
      </c>
      <c r="C767" s="56" t="s">
        <v>47</v>
      </c>
      <c r="D767" s="56" t="s">
        <v>4031</v>
      </c>
      <c r="E767" s="57" t="n">
        <v>80670</v>
      </c>
      <c r="F767" s="57" t="n">
        <v>58525</v>
      </c>
      <c r="G767" s="58" t="s">
        <v>4023</v>
      </c>
      <c r="H767" s="61" t="n">
        <v>36861</v>
      </c>
      <c r="I767" s="5" t="n">
        <f aca="false">VLOOKUP(A767,'US GAS Rankings'!$C$6:$H$232,6,FALSE())</f>
        <v>27</v>
      </c>
      <c r="K767" s="5" t="str">
        <f aca="false">A767&amp;B767</f>
        <v>OGE Energy Resources, Inc.96057100</v>
      </c>
      <c r="L767" s="5" t="str">
        <f aca="false">D767</f>
        <v>enovate, L.L.C.</v>
      </c>
    </row>
    <row r="768" customFormat="false" ht="12.75" hidden="false" customHeight="false" outlineLevel="0" collapsed="false">
      <c r="A768" s="56" t="s">
        <v>89</v>
      </c>
      <c r="B768" s="57" t="n">
        <v>96057168</v>
      </c>
      <c r="C768" s="56" t="s">
        <v>34</v>
      </c>
      <c r="D768" s="56" t="s">
        <v>4031</v>
      </c>
      <c r="E768" s="57" t="n">
        <v>80670</v>
      </c>
      <c r="F768" s="57" t="n">
        <v>58525</v>
      </c>
      <c r="G768" s="58" t="s">
        <v>4023</v>
      </c>
      <c r="H768" s="61" t="n">
        <v>36800</v>
      </c>
      <c r="I768" s="5" t="n">
        <f aca="false">VLOOKUP(A768,'US GAS Rankings'!$C$6:$H$232,6,FALSE())</f>
        <v>27</v>
      </c>
      <c r="K768" s="5" t="str">
        <f aca="false">A768&amp;B768</f>
        <v>OGE Energy Resources, Inc.96057168</v>
      </c>
      <c r="L768" s="5" t="str">
        <f aca="false">D768</f>
        <v>enovate, L.L.C.</v>
      </c>
    </row>
    <row r="769" customFormat="false" ht="12.75" hidden="false" customHeight="false" outlineLevel="0" collapsed="false">
      <c r="A769" s="56" t="s">
        <v>89</v>
      </c>
      <c r="B769" s="57" t="n">
        <v>96022449</v>
      </c>
      <c r="C769" s="56" t="s">
        <v>78</v>
      </c>
      <c r="D769" s="56" t="s">
        <v>1572</v>
      </c>
      <c r="E769" s="57" t="n">
        <v>1305</v>
      </c>
      <c r="F769" s="57" t="n">
        <v>58525</v>
      </c>
      <c r="G769" s="58" t="s">
        <v>4023</v>
      </c>
      <c r="H769" s="61" t="n">
        <v>36100</v>
      </c>
      <c r="I769" s="5" t="n">
        <f aca="false">VLOOKUP(A769,'US GAS Rankings'!$C$6:$H$232,6,FALSE())</f>
        <v>27</v>
      </c>
      <c r="K769" s="5" t="str">
        <f aca="false">A769&amp;B769</f>
        <v>OGE Energy Resources, Inc.96022449</v>
      </c>
      <c r="L769" s="5" t="str">
        <f aca="false">D769</f>
        <v>Enron North America Corp.</v>
      </c>
    </row>
    <row r="770" customFormat="false" ht="12.75" hidden="false" customHeight="false" outlineLevel="0" collapsed="false">
      <c r="A770" s="56" t="s">
        <v>89</v>
      </c>
      <c r="B770" s="57" t="n">
        <v>96070626</v>
      </c>
      <c r="C770" s="56" t="s">
        <v>32</v>
      </c>
      <c r="D770" s="56" t="s">
        <v>1572</v>
      </c>
      <c r="E770" s="57" t="n">
        <v>1305</v>
      </c>
      <c r="F770" s="57" t="n">
        <v>58525</v>
      </c>
      <c r="G770" s="58" t="s">
        <v>4024</v>
      </c>
      <c r="H770" s="61" t="n">
        <v>37196</v>
      </c>
      <c r="I770" s="5" t="n">
        <f aca="false">VLOOKUP(A770,'US GAS Rankings'!$C$6:$H$232,6,FALSE())</f>
        <v>27</v>
      </c>
      <c r="K770" s="5" t="str">
        <f aca="false">A770&amp;B770</f>
        <v>OGE Energy Resources, Inc.96070626</v>
      </c>
      <c r="L770" s="5" t="str">
        <f aca="false">D770</f>
        <v>Enron North America Corp.</v>
      </c>
    </row>
    <row r="771" customFormat="false" ht="12.75" hidden="false" customHeight="false" outlineLevel="0" collapsed="false">
      <c r="A771" s="56" t="s">
        <v>230</v>
      </c>
      <c r="B771" s="57" t="n">
        <v>96061754</v>
      </c>
      <c r="C771" s="56" t="s">
        <v>29</v>
      </c>
      <c r="D771" s="56" t="s">
        <v>1572</v>
      </c>
      <c r="E771" s="57" t="n">
        <v>1305</v>
      </c>
      <c r="F771" s="57" t="n">
        <v>58669</v>
      </c>
      <c r="G771" s="58" t="s">
        <v>4027</v>
      </c>
      <c r="H771" s="61" t="n">
        <v>37043</v>
      </c>
      <c r="I771" s="5" t="n">
        <f aca="false">VLOOKUP(A771,'US GAS Rankings'!$C$6:$H$232,6,FALSE())</f>
        <v>138</v>
      </c>
      <c r="K771" s="5" t="str">
        <f aca="false">A771&amp;B771</f>
        <v>Koch Midstream Services Company96061754</v>
      </c>
      <c r="L771" s="5" t="str">
        <f aca="false">D771</f>
        <v>Enron North America Corp.</v>
      </c>
    </row>
    <row r="772" customFormat="false" ht="12.75" hidden="false" customHeight="false" outlineLevel="0" collapsed="false">
      <c r="A772" s="56" t="s">
        <v>230</v>
      </c>
      <c r="B772" s="57" t="n">
        <v>96061755</v>
      </c>
      <c r="C772" s="56" t="s">
        <v>70</v>
      </c>
      <c r="D772" s="56" t="s">
        <v>1572</v>
      </c>
      <c r="E772" s="57" t="n">
        <v>1305</v>
      </c>
      <c r="F772" s="57" t="n">
        <v>58669</v>
      </c>
      <c r="G772" s="58" t="s">
        <v>4024</v>
      </c>
      <c r="H772" s="61" t="n">
        <v>37043</v>
      </c>
      <c r="I772" s="5" t="n">
        <f aca="false">VLOOKUP(A772,'US GAS Rankings'!$C$6:$H$232,6,FALSE())</f>
        <v>138</v>
      </c>
      <c r="K772" s="5" t="str">
        <f aca="false">A772&amp;B772</f>
        <v>Koch Midstream Services Company96061755</v>
      </c>
      <c r="L772" s="5" t="str">
        <f aca="false">D772</f>
        <v>Enron North America Corp.</v>
      </c>
    </row>
    <row r="773" customFormat="false" ht="12.75" hidden="false" customHeight="false" outlineLevel="0" collapsed="false">
      <c r="A773" s="56" t="s">
        <v>105</v>
      </c>
      <c r="B773" s="57" t="n">
        <v>96059711</v>
      </c>
      <c r="C773" s="56" t="s">
        <v>29</v>
      </c>
      <c r="D773" s="56" t="s">
        <v>1572</v>
      </c>
      <c r="E773" s="57" t="n">
        <v>1305</v>
      </c>
      <c r="F773" s="57" t="n">
        <v>60949</v>
      </c>
      <c r="G773" s="58" t="s">
        <v>4024</v>
      </c>
      <c r="H773" s="61" t="n">
        <v>36982</v>
      </c>
      <c r="I773" s="5" t="n">
        <f aca="false">VLOOKUP(A773,'US GAS Rankings'!$C$6:$H$232,6,FALSE())</f>
        <v>39</v>
      </c>
      <c r="K773" s="5" t="str">
        <f aca="false">A773&amp;B773</f>
        <v>Enterprise Products Operating L.P.96059711</v>
      </c>
      <c r="L773" s="5" t="str">
        <f aca="false">D773</f>
        <v>Enron North America Corp.</v>
      </c>
    </row>
    <row r="774" customFormat="false" ht="12.75" hidden="false" customHeight="false" outlineLevel="0" collapsed="false">
      <c r="A774" s="56" t="s">
        <v>179</v>
      </c>
      <c r="B774" s="57" t="n">
        <v>96060419</v>
      </c>
      <c r="C774" s="56" t="s">
        <v>28</v>
      </c>
      <c r="D774" s="56" t="s">
        <v>4031</v>
      </c>
      <c r="E774" s="57" t="n">
        <v>80670</v>
      </c>
      <c r="F774" s="57" t="n">
        <v>61057</v>
      </c>
      <c r="G774" s="58" t="s">
        <v>4024</v>
      </c>
      <c r="H774" s="61" t="n">
        <v>36982</v>
      </c>
      <c r="I774" s="5" t="n">
        <f aca="false">VLOOKUP(A774,'US GAS Rankings'!$C$6:$H$232,6,FALSE())</f>
        <v>93</v>
      </c>
      <c r="K774" s="5" t="str">
        <f aca="false">A774&amp;B774</f>
        <v>Nicor Gas Company96060419</v>
      </c>
      <c r="L774" s="5" t="str">
        <f aca="false">D774</f>
        <v>enovate, L.L.C.</v>
      </c>
    </row>
    <row r="775" customFormat="false" ht="12.75" hidden="false" customHeight="false" outlineLevel="0" collapsed="false">
      <c r="A775" s="56" t="s">
        <v>179</v>
      </c>
      <c r="B775" s="57" t="n">
        <v>96061648</v>
      </c>
      <c r="C775" s="56" t="s">
        <v>140</v>
      </c>
      <c r="D775" s="56" t="s">
        <v>4031</v>
      </c>
      <c r="E775" s="57" t="n">
        <v>80670</v>
      </c>
      <c r="F775" s="57" t="n">
        <v>61057</v>
      </c>
      <c r="G775" s="58" t="s">
        <v>4023</v>
      </c>
      <c r="H775" s="61" t="n">
        <v>36826</v>
      </c>
      <c r="I775" s="5" t="n">
        <f aca="false">VLOOKUP(A775,'US GAS Rankings'!$C$6:$H$232,6,FALSE())</f>
        <v>93</v>
      </c>
      <c r="K775" s="5" t="str">
        <f aca="false">A775&amp;B775</f>
        <v>Nicor Gas Company96061648</v>
      </c>
      <c r="L775" s="5" t="str">
        <f aca="false">D775</f>
        <v>enovate, L.L.C.</v>
      </c>
    </row>
    <row r="776" customFormat="false" ht="12.75" hidden="false" customHeight="false" outlineLevel="0" collapsed="false">
      <c r="A776" s="56" t="s">
        <v>179</v>
      </c>
      <c r="B776" s="57" t="n">
        <v>96055526</v>
      </c>
      <c r="C776" s="56" t="s">
        <v>28</v>
      </c>
      <c r="D776" s="56" t="s">
        <v>4032</v>
      </c>
      <c r="E776" s="57" t="n">
        <v>76470</v>
      </c>
      <c r="F776" s="57" t="n">
        <v>61057</v>
      </c>
      <c r="G776" s="58" t="s">
        <v>4024</v>
      </c>
      <c r="H776" s="61" t="n">
        <v>36892</v>
      </c>
      <c r="I776" s="5" t="n">
        <f aca="false">VLOOKUP(A776,'US GAS Rankings'!$C$6:$H$232,6,FALSE())</f>
        <v>93</v>
      </c>
      <c r="K776" s="5" t="str">
        <f aca="false">A776&amp;B776</f>
        <v>Nicor Gas Company96055526</v>
      </c>
      <c r="L776" s="5" t="str">
        <f aca="false">D776</f>
        <v>Enron MW, L.L.C.</v>
      </c>
    </row>
    <row r="777" customFormat="false" ht="12.75" hidden="false" customHeight="false" outlineLevel="0" collapsed="false">
      <c r="A777" s="56" t="s">
        <v>179</v>
      </c>
      <c r="B777" s="57" t="n">
        <v>96055532</v>
      </c>
      <c r="C777" s="56" t="s">
        <v>29</v>
      </c>
      <c r="D777" s="56" t="s">
        <v>4032</v>
      </c>
      <c r="E777" s="57" t="n">
        <v>76470</v>
      </c>
      <c r="F777" s="57" t="n">
        <v>61057</v>
      </c>
      <c r="G777" s="58" t="s">
        <v>4024</v>
      </c>
      <c r="H777" s="61" t="n">
        <v>36892</v>
      </c>
      <c r="I777" s="5" t="n">
        <f aca="false">VLOOKUP(A777,'US GAS Rankings'!$C$6:$H$232,6,FALSE())</f>
        <v>93</v>
      </c>
      <c r="K777" s="5" t="str">
        <f aca="false">A777&amp;B777</f>
        <v>Nicor Gas Company96055532</v>
      </c>
      <c r="L777" s="5" t="str">
        <f aca="false">D777</f>
        <v>Enron MW, L.L.C.</v>
      </c>
    </row>
    <row r="778" customFormat="false" ht="12.75" hidden="false" customHeight="false" outlineLevel="0" collapsed="false">
      <c r="A778" s="56" t="s">
        <v>179</v>
      </c>
      <c r="B778" s="57" t="n">
        <v>96001213</v>
      </c>
      <c r="C778" s="56" t="s">
        <v>118</v>
      </c>
      <c r="D778" s="56" t="s">
        <v>1572</v>
      </c>
      <c r="E778" s="57" t="n">
        <v>1305</v>
      </c>
      <c r="F778" s="57" t="n">
        <v>61057</v>
      </c>
      <c r="G778" s="58" t="s">
        <v>4023</v>
      </c>
      <c r="H778" s="61" t="n">
        <v>34820</v>
      </c>
      <c r="I778" s="5" t="n">
        <f aca="false">VLOOKUP(A778,'US GAS Rankings'!$C$6:$H$232,6,FALSE())</f>
        <v>93</v>
      </c>
      <c r="K778" s="5" t="str">
        <f aca="false">A778&amp;B778</f>
        <v>Nicor Gas Company96001213</v>
      </c>
      <c r="L778" s="5" t="str">
        <f aca="false">D778</f>
        <v>Enron North America Corp.</v>
      </c>
    </row>
    <row r="779" customFormat="false" ht="12.75" hidden="false" customHeight="false" outlineLevel="0" collapsed="false">
      <c r="A779" s="56" t="s">
        <v>179</v>
      </c>
      <c r="B779" s="57" t="n">
        <v>96003730</v>
      </c>
      <c r="C779" s="56" t="s">
        <v>180</v>
      </c>
      <c r="D779" s="56" t="s">
        <v>1572</v>
      </c>
      <c r="E779" s="57" t="n">
        <v>1305</v>
      </c>
      <c r="F779" s="57" t="n">
        <v>61057</v>
      </c>
      <c r="G779" s="58" t="s">
        <v>4027</v>
      </c>
      <c r="H779" s="61" t="n">
        <v>33359</v>
      </c>
      <c r="I779" s="5" t="n">
        <f aca="false">VLOOKUP(A779,'US GAS Rankings'!$C$6:$H$232,6,FALSE())</f>
        <v>93</v>
      </c>
      <c r="K779" s="5" t="str">
        <f aca="false">A779&amp;B779</f>
        <v>Nicor Gas Company96003730</v>
      </c>
      <c r="L779" s="5" t="str">
        <f aca="false">D779</f>
        <v>Enron North America Corp.</v>
      </c>
    </row>
    <row r="780" customFormat="false" ht="12.75" hidden="false" customHeight="false" outlineLevel="0" collapsed="false">
      <c r="A780" s="56" t="s">
        <v>179</v>
      </c>
      <c r="B780" s="57" t="n">
        <v>96012124</v>
      </c>
      <c r="C780" s="56" t="s">
        <v>138</v>
      </c>
      <c r="D780" s="56" t="s">
        <v>1572</v>
      </c>
      <c r="E780" s="57" t="n">
        <v>1305</v>
      </c>
      <c r="F780" s="57" t="n">
        <v>61057</v>
      </c>
      <c r="G780" s="58" t="s">
        <v>4023</v>
      </c>
      <c r="H780" s="61" t="n">
        <v>35735</v>
      </c>
      <c r="I780" s="5" t="n">
        <f aca="false">VLOOKUP(A780,'US GAS Rankings'!$C$6:$H$232,6,FALSE())</f>
        <v>93</v>
      </c>
      <c r="K780" s="5" t="str">
        <f aca="false">A780&amp;B780</f>
        <v>Nicor Gas Company96012124</v>
      </c>
      <c r="L780" s="5" t="str">
        <f aca="false">D780</f>
        <v>Enron North America Corp.</v>
      </c>
    </row>
    <row r="781" customFormat="false" ht="12.75" hidden="false" customHeight="false" outlineLevel="0" collapsed="false">
      <c r="A781" s="56" t="s">
        <v>179</v>
      </c>
      <c r="B781" s="57" t="n">
        <v>96016929</v>
      </c>
      <c r="C781" s="56" t="s">
        <v>28</v>
      </c>
      <c r="D781" s="56" t="s">
        <v>1572</v>
      </c>
      <c r="E781" s="57" t="n">
        <v>1305</v>
      </c>
      <c r="F781" s="57" t="n">
        <v>61057</v>
      </c>
      <c r="G781" s="58" t="s">
        <v>4027</v>
      </c>
      <c r="H781" s="61" t="n">
        <v>35977</v>
      </c>
      <c r="I781" s="5" t="n">
        <f aca="false">VLOOKUP(A781,'US GAS Rankings'!$C$6:$H$232,6,FALSE())</f>
        <v>93</v>
      </c>
      <c r="K781" s="5" t="str">
        <f aca="false">A781&amp;B781</f>
        <v>Nicor Gas Company96016929</v>
      </c>
      <c r="L781" s="5" t="str">
        <f aca="false">D781</f>
        <v>Enron North America Corp.</v>
      </c>
    </row>
    <row r="782" customFormat="false" ht="12.75" hidden="false" customHeight="false" outlineLevel="0" collapsed="false">
      <c r="A782" s="56" t="s">
        <v>179</v>
      </c>
      <c r="B782" s="57" t="n">
        <v>96031421</v>
      </c>
      <c r="C782" s="56" t="s">
        <v>140</v>
      </c>
      <c r="D782" s="56" t="s">
        <v>1572</v>
      </c>
      <c r="E782" s="57" t="n">
        <v>1305</v>
      </c>
      <c r="F782" s="57" t="n">
        <v>61057</v>
      </c>
      <c r="G782" s="58" t="s">
        <v>4023</v>
      </c>
      <c r="H782" s="61" t="n">
        <v>36108</v>
      </c>
      <c r="I782" s="5" t="n">
        <f aca="false">VLOOKUP(A782,'US GAS Rankings'!$C$6:$H$232,6,FALSE())</f>
        <v>93</v>
      </c>
      <c r="K782" s="5" t="str">
        <f aca="false">A782&amp;B782</f>
        <v>Nicor Gas Company96031421</v>
      </c>
      <c r="L782" s="5" t="str">
        <f aca="false">D782</f>
        <v>Enron North America Corp.</v>
      </c>
    </row>
    <row r="783" customFormat="false" ht="12.75" hidden="false" customHeight="false" outlineLevel="0" collapsed="false">
      <c r="A783" s="56" t="s">
        <v>179</v>
      </c>
      <c r="B783" s="57" t="n">
        <v>96035177</v>
      </c>
      <c r="C783" s="56" t="s">
        <v>70</v>
      </c>
      <c r="D783" s="56" t="s">
        <v>1572</v>
      </c>
      <c r="E783" s="57" t="n">
        <v>1305</v>
      </c>
      <c r="F783" s="57" t="n">
        <v>61057</v>
      </c>
      <c r="G783" s="58" t="s">
        <v>4024</v>
      </c>
      <c r="H783" s="61" t="n">
        <v>36586</v>
      </c>
      <c r="I783" s="5" t="n">
        <f aca="false">VLOOKUP(A783,'US GAS Rankings'!$C$6:$H$232,6,FALSE())</f>
        <v>93</v>
      </c>
      <c r="K783" s="5" t="str">
        <f aca="false">A783&amp;B783</f>
        <v>Nicor Gas Company96035177</v>
      </c>
      <c r="L783" s="5" t="str">
        <f aca="false">D783</f>
        <v>Enron North America Corp.</v>
      </c>
    </row>
    <row r="784" customFormat="false" ht="12.75" hidden="false" customHeight="false" outlineLevel="0" collapsed="false">
      <c r="A784" s="56" t="s">
        <v>179</v>
      </c>
      <c r="B784" s="57" t="n">
        <v>96044424</v>
      </c>
      <c r="C784" s="56" t="s">
        <v>140</v>
      </c>
      <c r="D784" s="56" t="s">
        <v>1572</v>
      </c>
      <c r="E784" s="57" t="n">
        <v>1305</v>
      </c>
      <c r="F784" s="57" t="n">
        <v>61057</v>
      </c>
      <c r="G784" s="58" t="s">
        <v>4023</v>
      </c>
      <c r="H784" s="61" t="n">
        <v>36145</v>
      </c>
      <c r="I784" s="5" t="n">
        <f aca="false">VLOOKUP(A784,'US GAS Rankings'!$C$6:$H$232,6,FALSE())</f>
        <v>93</v>
      </c>
      <c r="K784" s="5" t="str">
        <f aca="false">A784&amp;B784</f>
        <v>Nicor Gas Company96044424</v>
      </c>
      <c r="L784" s="5" t="str">
        <f aca="false">D784</f>
        <v>Enron North America Corp.</v>
      </c>
    </row>
    <row r="785" customFormat="false" ht="12.75" hidden="false" customHeight="false" outlineLevel="0" collapsed="false">
      <c r="A785" s="56" t="s">
        <v>258</v>
      </c>
      <c r="B785" s="57" t="n">
        <v>96021365</v>
      </c>
      <c r="C785" s="56" t="s">
        <v>78</v>
      </c>
      <c r="D785" s="56" t="s">
        <v>1572</v>
      </c>
      <c r="E785" s="57" t="n">
        <v>1305</v>
      </c>
      <c r="F785" s="57" t="n">
        <v>61428</v>
      </c>
      <c r="G785" s="58" t="s">
        <v>4023</v>
      </c>
      <c r="H785" s="61" t="n">
        <v>35796</v>
      </c>
      <c r="I785" s="5" t="n">
        <f aca="false">VLOOKUP(A785,'US GAS Rankings'!$C$6:$H$232,6,FALSE())</f>
        <v>162</v>
      </c>
      <c r="K785" s="5" t="str">
        <f aca="false">A785&amp;B785</f>
        <v>CLECO Corporation96021365</v>
      </c>
      <c r="L785" s="5" t="str">
        <f aca="false">D785</f>
        <v>Enron North America Corp.</v>
      </c>
    </row>
    <row r="786" customFormat="false" ht="12.75" hidden="false" customHeight="false" outlineLevel="0" collapsed="false">
      <c r="A786" s="56" t="s">
        <v>159</v>
      </c>
      <c r="B786" s="57" t="n">
        <v>96035612</v>
      </c>
      <c r="C786" s="56" t="s">
        <v>29</v>
      </c>
      <c r="D786" s="56" t="s">
        <v>1572</v>
      </c>
      <c r="E786" s="57" t="n">
        <v>1305</v>
      </c>
      <c r="F786" s="57" t="n">
        <v>61544</v>
      </c>
      <c r="G786" s="58" t="s">
        <v>4027</v>
      </c>
      <c r="H786" s="61" t="n">
        <v>36586</v>
      </c>
      <c r="I786" s="5" t="n">
        <f aca="false">VLOOKUP(A786,'US GAS Rankings'!$C$6:$H$232,6,FALSE())</f>
        <v>81</v>
      </c>
      <c r="K786" s="5" t="str">
        <f aca="false">A786&amp;B786</f>
        <v>Castle Power LLC96035612</v>
      </c>
      <c r="L786" s="5" t="str">
        <f aca="false">D786</f>
        <v>Enron North America Corp.</v>
      </c>
    </row>
    <row r="787" customFormat="false" ht="12.75" hidden="false" customHeight="false" outlineLevel="0" collapsed="false">
      <c r="A787" s="56" t="s">
        <v>159</v>
      </c>
      <c r="B787" s="57" t="n">
        <v>96039363</v>
      </c>
      <c r="C787" s="56" t="s">
        <v>28</v>
      </c>
      <c r="D787" s="56" t="s">
        <v>1572</v>
      </c>
      <c r="E787" s="57" t="n">
        <v>1305</v>
      </c>
      <c r="F787" s="57" t="n">
        <v>61544</v>
      </c>
      <c r="G787" s="58" t="s">
        <v>4027</v>
      </c>
      <c r="H787" s="61" t="n">
        <v>36655</v>
      </c>
      <c r="I787" s="5" t="n">
        <f aca="false">VLOOKUP(A787,'US GAS Rankings'!$C$6:$H$232,6,FALSE())</f>
        <v>81</v>
      </c>
      <c r="K787" s="5" t="str">
        <f aca="false">A787&amp;B787</f>
        <v>Castle Power LLC96039363</v>
      </c>
      <c r="L787" s="5" t="str">
        <f aca="false">D787</f>
        <v>Enron North America Corp.</v>
      </c>
    </row>
    <row r="788" customFormat="false" ht="12.75" hidden="false" customHeight="false" outlineLevel="0" collapsed="false">
      <c r="A788" s="56" t="s">
        <v>159</v>
      </c>
      <c r="B788" s="57" t="n">
        <v>96053282</v>
      </c>
      <c r="C788" s="56" t="s">
        <v>70</v>
      </c>
      <c r="D788" s="56" t="s">
        <v>1572</v>
      </c>
      <c r="E788" s="57" t="n">
        <v>1305</v>
      </c>
      <c r="F788" s="57" t="n">
        <v>61544</v>
      </c>
      <c r="G788" s="58" t="s">
        <v>4024</v>
      </c>
      <c r="H788" s="61" t="n">
        <v>36861</v>
      </c>
      <c r="I788" s="5" t="n">
        <f aca="false">VLOOKUP(A788,'US GAS Rankings'!$C$6:$H$232,6,FALSE())</f>
        <v>81</v>
      </c>
      <c r="K788" s="5" t="str">
        <f aca="false">A788&amp;B788</f>
        <v>Castle Power LLC96053282</v>
      </c>
      <c r="L788" s="5" t="str">
        <f aca="false">D788</f>
        <v>Enron North America Corp.</v>
      </c>
    </row>
    <row r="789" customFormat="false" ht="12.75" hidden="false" customHeight="false" outlineLevel="0" collapsed="false">
      <c r="A789" s="56" t="s">
        <v>117</v>
      </c>
      <c r="B789" s="57" t="n">
        <v>96064301</v>
      </c>
      <c r="C789" s="56" t="s">
        <v>29</v>
      </c>
      <c r="D789" s="56" t="s">
        <v>4030</v>
      </c>
      <c r="E789" s="57" t="n">
        <v>94055</v>
      </c>
      <c r="F789" s="57" t="n">
        <v>61839</v>
      </c>
      <c r="G789" s="58" t="s">
        <v>4024</v>
      </c>
      <c r="H789" s="61" t="n">
        <v>37104</v>
      </c>
      <c r="I789" s="5" t="n">
        <f aca="false">VLOOKUP(A789,'US GAS Rankings'!$C$6:$H$232,6,FALSE())</f>
        <v>48</v>
      </c>
      <c r="K789" s="5" t="str">
        <f aca="false">A789&amp;B789</f>
        <v>PanCanadian Energy Services Inc.96064301</v>
      </c>
      <c r="L789" s="5" t="str">
        <f aca="false">D789</f>
        <v>ENA Upstream Company LLC</v>
      </c>
    </row>
    <row r="790" customFormat="false" ht="12.75" hidden="false" customHeight="false" outlineLevel="0" collapsed="false">
      <c r="A790" s="56" t="s">
        <v>117</v>
      </c>
      <c r="B790" s="57" t="n">
        <v>96067387</v>
      </c>
      <c r="C790" s="56" t="s">
        <v>34</v>
      </c>
      <c r="D790" s="56" t="s">
        <v>4031</v>
      </c>
      <c r="E790" s="57" t="n">
        <v>80670</v>
      </c>
      <c r="F790" s="57" t="n">
        <v>61839</v>
      </c>
      <c r="G790" s="58" t="s">
        <v>4023</v>
      </c>
      <c r="H790" s="61" t="n">
        <v>37073</v>
      </c>
      <c r="I790" s="5" t="n">
        <f aca="false">VLOOKUP(A790,'US GAS Rankings'!$C$6:$H$232,6,FALSE())</f>
        <v>48</v>
      </c>
      <c r="K790" s="5" t="str">
        <f aca="false">A790&amp;B790</f>
        <v>PanCanadian Energy Services Inc.96067387</v>
      </c>
      <c r="L790" s="5" t="str">
        <f aca="false">D790</f>
        <v>enovate, L.L.C.</v>
      </c>
    </row>
    <row r="791" customFormat="false" ht="12.75" hidden="false" customHeight="false" outlineLevel="0" collapsed="false">
      <c r="A791" s="56" t="s">
        <v>117</v>
      </c>
      <c r="B791" s="57" t="n">
        <v>96086909</v>
      </c>
      <c r="C791" s="56" t="s">
        <v>44</v>
      </c>
      <c r="D791" s="56" t="s">
        <v>112</v>
      </c>
      <c r="E791" s="57" t="n">
        <v>57956</v>
      </c>
      <c r="F791" s="57" t="n">
        <v>61839</v>
      </c>
      <c r="G791" s="58" t="s">
        <v>4023</v>
      </c>
      <c r="H791" s="61" t="n">
        <v>35855</v>
      </c>
      <c r="I791" s="5" t="n">
        <f aca="false">VLOOKUP(A791,'US GAS Rankings'!$C$6:$H$232,6,FALSE())</f>
        <v>48</v>
      </c>
      <c r="K791" s="5" t="str">
        <f aca="false">A791&amp;B791</f>
        <v>PanCanadian Energy Services Inc.96086909</v>
      </c>
      <c r="L791" s="5" t="str">
        <f aca="false">D791</f>
        <v>Enron Energy Services, Inc.</v>
      </c>
    </row>
    <row r="792" customFormat="false" ht="12.75" hidden="false" customHeight="false" outlineLevel="0" collapsed="false">
      <c r="A792" s="56" t="s">
        <v>117</v>
      </c>
      <c r="B792" s="57" t="n">
        <v>96000988</v>
      </c>
      <c r="C792" s="56" t="s">
        <v>118</v>
      </c>
      <c r="D792" s="56" t="s">
        <v>1572</v>
      </c>
      <c r="E792" s="57" t="n">
        <v>1305</v>
      </c>
      <c r="F792" s="57" t="n">
        <v>61839</v>
      </c>
      <c r="G792" s="58" t="s">
        <v>4023</v>
      </c>
      <c r="H792" s="61" t="n">
        <v>34912</v>
      </c>
      <c r="I792" s="5" t="n">
        <f aca="false">VLOOKUP(A792,'US GAS Rankings'!$C$6:$H$232,6,FALSE())</f>
        <v>48</v>
      </c>
      <c r="K792" s="5" t="str">
        <f aca="false">A792&amp;B792</f>
        <v>PanCanadian Energy Services Inc.96000988</v>
      </c>
      <c r="L792" s="5" t="str">
        <f aca="false">D792</f>
        <v>Enron North America Corp.</v>
      </c>
    </row>
    <row r="793" customFormat="false" ht="12.75" hidden="false" customHeight="false" outlineLevel="0" collapsed="false">
      <c r="A793" s="56" t="s">
        <v>117</v>
      </c>
      <c r="B793" s="57" t="n">
        <v>96001177</v>
      </c>
      <c r="C793" s="56" t="s">
        <v>54</v>
      </c>
      <c r="D793" s="56" t="s">
        <v>1572</v>
      </c>
      <c r="E793" s="57" t="n">
        <v>1305</v>
      </c>
      <c r="F793" s="57" t="n">
        <v>61839</v>
      </c>
      <c r="G793" s="58" t="s">
        <v>4027</v>
      </c>
      <c r="H793" s="61" t="n">
        <v>33604</v>
      </c>
      <c r="I793" s="5" t="n">
        <f aca="false">VLOOKUP(A793,'US GAS Rankings'!$C$6:$H$232,6,FALSE())</f>
        <v>48</v>
      </c>
      <c r="K793" s="5" t="str">
        <f aca="false">A793&amp;B793</f>
        <v>PanCanadian Energy Services Inc.96001177</v>
      </c>
      <c r="L793" s="5" t="str">
        <f aca="false">D793</f>
        <v>Enron North America Corp.</v>
      </c>
    </row>
    <row r="794" customFormat="false" ht="12.75" hidden="false" customHeight="false" outlineLevel="0" collapsed="false">
      <c r="A794" s="56" t="s">
        <v>117</v>
      </c>
      <c r="B794" s="57" t="n">
        <v>96001596</v>
      </c>
      <c r="C794" s="56" t="s">
        <v>47</v>
      </c>
      <c r="D794" s="56" t="s">
        <v>1572</v>
      </c>
      <c r="E794" s="57" t="n">
        <v>1305</v>
      </c>
      <c r="F794" s="57" t="n">
        <v>61839</v>
      </c>
      <c r="G794" s="58" t="s">
        <v>4023</v>
      </c>
      <c r="H794" s="61" t="n">
        <v>35186</v>
      </c>
      <c r="I794" s="5" t="n">
        <f aca="false">VLOOKUP(A794,'US GAS Rankings'!$C$6:$H$232,6,FALSE())</f>
        <v>48</v>
      </c>
      <c r="K794" s="5" t="str">
        <f aca="false">A794&amp;B794</f>
        <v>PanCanadian Energy Services Inc.96001596</v>
      </c>
      <c r="L794" s="5" t="str">
        <f aca="false">D794</f>
        <v>Enron North America Corp.</v>
      </c>
    </row>
    <row r="795" customFormat="false" ht="12.75" hidden="false" customHeight="false" outlineLevel="0" collapsed="false">
      <c r="A795" s="56" t="s">
        <v>117</v>
      </c>
      <c r="B795" s="57" t="n">
        <v>96005429</v>
      </c>
      <c r="C795" s="56" t="s">
        <v>35</v>
      </c>
      <c r="D795" s="56" t="s">
        <v>1572</v>
      </c>
      <c r="E795" s="57" t="n">
        <v>1305</v>
      </c>
      <c r="F795" s="57" t="n">
        <v>61839</v>
      </c>
      <c r="G795" s="58" t="s">
        <v>4024</v>
      </c>
      <c r="H795" s="61" t="n">
        <v>35431</v>
      </c>
      <c r="I795" s="5" t="n">
        <f aca="false">VLOOKUP(A795,'US GAS Rankings'!$C$6:$H$232,6,FALSE())</f>
        <v>48</v>
      </c>
      <c r="K795" s="5" t="str">
        <f aca="false">A795&amp;B795</f>
        <v>PanCanadian Energy Services Inc.96005429</v>
      </c>
      <c r="L795" s="5" t="str">
        <f aca="false">D795</f>
        <v>Enron North America Corp.</v>
      </c>
    </row>
    <row r="796" customFormat="false" ht="12.75" hidden="false" customHeight="false" outlineLevel="0" collapsed="false">
      <c r="A796" s="56" t="s">
        <v>117</v>
      </c>
      <c r="B796" s="57" t="n">
        <v>96029130</v>
      </c>
      <c r="C796" s="56" t="s">
        <v>34</v>
      </c>
      <c r="D796" s="56" t="s">
        <v>1572</v>
      </c>
      <c r="E796" s="57" t="n">
        <v>1305</v>
      </c>
      <c r="F796" s="57" t="n">
        <v>61839</v>
      </c>
      <c r="G796" s="58" t="s">
        <v>4027</v>
      </c>
      <c r="H796" s="61" t="n">
        <v>35796</v>
      </c>
      <c r="I796" s="5" t="n">
        <f aca="false">VLOOKUP(A796,'US GAS Rankings'!$C$6:$H$232,6,FALSE())</f>
        <v>48</v>
      </c>
      <c r="K796" s="5" t="str">
        <f aca="false">A796&amp;B796</f>
        <v>PanCanadian Energy Services Inc.96029130</v>
      </c>
      <c r="L796" s="5" t="str">
        <f aca="false">D796</f>
        <v>Enron North America Corp.</v>
      </c>
    </row>
    <row r="797" customFormat="false" ht="12.75" hidden="false" customHeight="false" outlineLevel="0" collapsed="false">
      <c r="A797" s="56" t="s">
        <v>43</v>
      </c>
      <c r="B797" s="57" t="n">
        <v>96059532</v>
      </c>
      <c r="C797" s="56" t="s">
        <v>29</v>
      </c>
      <c r="D797" s="56" t="s">
        <v>4030</v>
      </c>
      <c r="E797" s="57" t="n">
        <v>94055</v>
      </c>
      <c r="F797" s="57" t="n">
        <v>61981</v>
      </c>
      <c r="G797" s="58" t="s">
        <v>4024</v>
      </c>
      <c r="H797" s="61" t="n">
        <v>37012</v>
      </c>
      <c r="I797" s="5" t="n">
        <f aca="false">VLOOKUP(A797,'US GAS Rankings'!$C$6:$H$232,6,FALSE())</f>
        <v>4</v>
      </c>
      <c r="K797" s="5" t="str">
        <f aca="false">A797&amp;B797</f>
        <v>Dynegy Marketing and Trade96059532</v>
      </c>
      <c r="L797" s="5" t="str">
        <f aca="false">D797</f>
        <v>ENA Upstream Company LLC</v>
      </c>
    </row>
    <row r="798" customFormat="false" ht="12.75" hidden="false" customHeight="false" outlineLevel="0" collapsed="false">
      <c r="A798" s="56" t="s">
        <v>43</v>
      </c>
      <c r="B798" s="57" t="n">
        <v>96060765</v>
      </c>
      <c r="C798" s="56" t="s">
        <v>28</v>
      </c>
      <c r="D798" s="56" t="s">
        <v>4030</v>
      </c>
      <c r="E798" s="57" t="n">
        <v>94055</v>
      </c>
      <c r="F798" s="57" t="n">
        <v>61981</v>
      </c>
      <c r="G798" s="58" t="s">
        <v>4024</v>
      </c>
      <c r="H798" s="61" t="n">
        <v>37012</v>
      </c>
      <c r="I798" s="5" t="n">
        <f aca="false">VLOOKUP(A798,'US GAS Rankings'!$C$6:$H$232,6,FALSE())</f>
        <v>4</v>
      </c>
      <c r="K798" s="5" t="str">
        <f aca="false">A798&amp;B798</f>
        <v>Dynegy Marketing and Trade96060765</v>
      </c>
      <c r="L798" s="5" t="str">
        <f aca="false">D798</f>
        <v>ENA Upstream Company LLC</v>
      </c>
    </row>
    <row r="799" customFormat="false" ht="12.75" hidden="false" customHeight="false" outlineLevel="0" collapsed="false">
      <c r="A799" s="56" t="s">
        <v>43</v>
      </c>
      <c r="B799" s="57" t="n">
        <v>96094614</v>
      </c>
      <c r="C799" s="56" t="s">
        <v>29</v>
      </c>
      <c r="D799" s="56" t="s">
        <v>4031</v>
      </c>
      <c r="E799" s="57" t="n">
        <v>80670</v>
      </c>
      <c r="F799" s="57" t="n">
        <v>61981</v>
      </c>
      <c r="G799" s="58" t="s">
        <v>4024</v>
      </c>
      <c r="H799" s="61" t="n">
        <v>37165</v>
      </c>
      <c r="I799" s="5" t="n">
        <f aca="false">VLOOKUP(A799,'US GAS Rankings'!$C$6:$H$232,6,FALSE())</f>
        <v>4</v>
      </c>
      <c r="K799" s="5" t="str">
        <f aca="false">A799&amp;B799</f>
        <v>Dynegy Marketing and Trade96094614</v>
      </c>
      <c r="L799" s="5" t="str">
        <f aca="false">D799</f>
        <v>enovate, L.L.C.</v>
      </c>
    </row>
    <row r="800" customFormat="false" ht="12.75" hidden="false" customHeight="false" outlineLevel="0" collapsed="false">
      <c r="A800" s="56" t="s">
        <v>43</v>
      </c>
      <c r="B800" s="57" t="n">
        <v>96083599</v>
      </c>
      <c r="C800" s="56" t="s">
        <v>44</v>
      </c>
      <c r="D800" s="56" t="s">
        <v>112</v>
      </c>
      <c r="E800" s="57" t="n">
        <v>57956</v>
      </c>
      <c r="F800" s="57" t="n">
        <v>61981</v>
      </c>
      <c r="G800" s="58" t="s">
        <v>4023</v>
      </c>
      <c r="H800" s="61" t="n">
        <v>36982</v>
      </c>
      <c r="I800" s="5" t="n">
        <f aca="false">VLOOKUP(A800,'US GAS Rankings'!$C$6:$H$232,6,FALSE())</f>
        <v>4</v>
      </c>
      <c r="K800" s="5" t="str">
        <f aca="false">A800&amp;B800</f>
        <v>Dynegy Marketing and Trade96083599</v>
      </c>
      <c r="L800" s="5" t="str">
        <f aca="false">D800</f>
        <v>Enron Energy Services, Inc.</v>
      </c>
    </row>
    <row r="801" customFormat="false" ht="12.75" hidden="false" customHeight="false" outlineLevel="0" collapsed="false">
      <c r="A801" s="56" t="s">
        <v>43</v>
      </c>
      <c r="B801" s="57" t="n">
        <v>96001003</v>
      </c>
      <c r="C801" s="56" t="s">
        <v>47</v>
      </c>
      <c r="D801" s="56" t="s">
        <v>1572</v>
      </c>
      <c r="E801" s="57" t="n">
        <v>1305</v>
      </c>
      <c r="F801" s="57" t="n">
        <v>61981</v>
      </c>
      <c r="G801" s="58" t="s">
        <v>4023</v>
      </c>
      <c r="H801" s="61" t="n">
        <v>34151</v>
      </c>
      <c r="I801" s="5" t="n">
        <f aca="false">VLOOKUP(A801,'US GAS Rankings'!$C$6:$H$232,6,FALSE())</f>
        <v>4</v>
      </c>
      <c r="K801" s="5" t="str">
        <f aca="false">A801&amp;B801</f>
        <v>Dynegy Marketing and Trade96001003</v>
      </c>
      <c r="L801" s="5" t="str">
        <f aca="false">D801</f>
        <v>Enron North America Corp.</v>
      </c>
    </row>
    <row r="802" customFormat="false" ht="12.75" hidden="false" customHeight="false" outlineLevel="0" collapsed="false">
      <c r="A802" s="56" t="s">
        <v>43</v>
      </c>
      <c r="B802" s="57" t="n">
        <v>96003404</v>
      </c>
      <c r="C802" s="56" t="s">
        <v>48</v>
      </c>
      <c r="D802" s="56" t="s">
        <v>1572</v>
      </c>
      <c r="E802" s="57" t="n">
        <v>1305</v>
      </c>
      <c r="F802" s="57" t="n">
        <v>61981</v>
      </c>
      <c r="G802" s="58" t="s">
        <v>4026</v>
      </c>
      <c r="H802" s="61" t="n">
        <v>32599</v>
      </c>
      <c r="I802" s="5" t="n">
        <f aca="false">VLOOKUP(A802,'US GAS Rankings'!$C$6:$H$232,6,FALSE())</f>
        <v>4</v>
      </c>
      <c r="K802" s="5" t="str">
        <f aca="false">A802&amp;B802</f>
        <v>Dynegy Marketing and Trade96003404</v>
      </c>
      <c r="L802" s="5" t="str">
        <f aca="false">D802</f>
        <v>Enron North America Corp.</v>
      </c>
    </row>
    <row r="803" customFormat="false" ht="12.75" hidden="false" customHeight="false" outlineLevel="0" collapsed="false">
      <c r="A803" s="56" t="s">
        <v>43</v>
      </c>
      <c r="B803" s="57" t="n">
        <v>96005429</v>
      </c>
      <c r="C803" s="56" t="s">
        <v>35</v>
      </c>
      <c r="D803" s="56" t="s">
        <v>1572</v>
      </c>
      <c r="E803" s="57" t="n">
        <v>1305</v>
      </c>
      <c r="F803" s="57" t="n">
        <v>61981</v>
      </c>
      <c r="G803" s="58" t="s">
        <v>4024</v>
      </c>
      <c r="H803" s="61" t="n">
        <v>35431</v>
      </c>
      <c r="I803" s="5" t="n">
        <f aca="false">VLOOKUP(A803,'US GAS Rankings'!$C$6:$H$232,6,FALSE())</f>
        <v>4</v>
      </c>
      <c r="K803" s="5" t="str">
        <f aca="false">A803&amp;B803</f>
        <v>Dynegy Marketing and Trade96005429</v>
      </c>
      <c r="L803" s="5" t="str">
        <f aca="false">D803</f>
        <v>Enron North America Corp.</v>
      </c>
    </row>
    <row r="804" customFormat="false" ht="12.75" hidden="false" customHeight="false" outlineLevel="0" collapsed="false">
      <c r="A804" s="56" t="s">
        <v>43</v>
      </c>
      <c r="B804" s="57" t="n">
        <v>96007585</v>
      </c>
      <c r="C804" s="56" t="s">
        <v>49</v>
      </c>
      <c r="D804" s="56" t="s">
        <v>1572</v>
      </c>
      <c r="E804" s="57" t="n">
        <v>1305</v>
      </c>
      <c r="F804" s="57" t="n">
        <v>61981</v>
      </c>
      <c r="G804" s="58" t="s">
        <v>4024</v>
      </c>
      <c r="H804" s="61" t="n">
        <v>35431</v>
      </c>
      <c r="I804" s="5" t="n">
        <f aca="false">VLOOKUP(A804,'US GAS Rankings'!$C$6:$H$232,6,FALSE())</f>
        <v>4</v>
      </c>
      <c r="K804" s="5" t="str">
        <f aca="false">A804&amp;B804</f>
        <v>Dynegy Marketing and Trade96007585</v>
      </c>
      <c r="L804" s="5" t="str">
        <f aca="false">D804</f>
        <v>Enron North America Corp.</v>
      </c>
    </row>
    <row r="805" customFormat="false" ht="12.75" hidden="false" customHeight="false" outlineLevel="0" collapsed="false">
      <c r="A805" s="56" t="s">
        <v>43</v>
      </c>
      <c r="B805" s="57" t="n">
        <v>96028143</v>
      </c>
      <c r="C805" s="56" t="s">
        <v>45</v>
      </c>
      <c r="D805" s="56" t="s">
        <v>1572</v>
      </c>
      <c r="E805" s="57" t="n">
        <v>1305</v>
      </c>
      <c r="F805" s="57" t="n">
        <v>61981</v>
      </c>
      <c r="G805" s="58" t="s">
        <v>4023</v>
      </c>
      <c r="H805" s="61" t="n">
        <v>36493</v>
      </c>
      <c r="I805" s="5" t="n">
        <f aca="false">VLOOKUP(A805,'US GAS Rankings'!$C$6:$H$232,6,FALSE())</f>
        <v>4</v>
      </c>
      <c r="K805" s="5" t="str">
        <f aca="false">A805&amp;B805</f>
        <v>Dynegy Marketing and Trade96028143</v>
      </c>
      <c r="L805" s="5" t="str">
        <f aca="false">D805</f>
        <v>Enron North America Corp.</v>
      </c>
    </row>
    <row r="806" customFormat="false" ht="12.75" hidden="false" customHeight="false" outlineLevel="0" collapsed="false">
      <c r="A806" s="56" t="s">
        <v>43</v>
      </c>
      <c r="B806" s="57" t="n">
        <v>96043085</v>
      </c>
      <c r="C806" s="56" t="s">
        <v>29</v>
      </c>
      <c r="D806" s="56" t="s">
        <v>1572</v>
      </c>
      <c r="E806" s="57" t="n">
        <v>1305</v>
      </c>
      <c r="F806" s="57" t="n">
        <v>61981</v>
      </c>
      <c r="G806" s="58" t="s">
        <v>4024</v>
      </c>
      <c r="H806" s="61" t="n">
        <v>36678</v>
      </c>
      <c r="I806" s="5" t="n">
        <f aca="false">VLOOKUP(A806,'US GAS Rankings'!$C$6:$H$232,6,FALSE())</f>
        <v>4</v>
      </c>
      <c r="K806" s="5" t="str">
        <f aca="false">A806&amp;B806</f>
        <v>Dynegy Marketing and Trade96043085</v>
      </c>
      <c r="L806" s="5" t="str">
        <f aca="false">D806</f>
        <v>Enron North America Corp.</v>
      </c>
    </row>
    <row r="807" customFormat="false" ht="12.75" hidden="false" customHeight="false" outlineLevel="0" collapsed="false">
      <c r="A807" s="56" t="s">
        <v>43</v>
      </c>
      <c r="B807" s="57" t="n">
        <v>96044542</v>
      </c>
      <c r="C807" s="56" t="s">
        <v>28</v>
      </c>
      <c r="D807" s="56" t="s">
        <v>1572</v>
      </c>
      <c r="E807" s="57" t="n">
        <v>1305</v>
      </c>
      <c r="F807" s="57" t="n">
        <v>61981</v>
      </c>
      <c r="G807" s="58" t="s">
        <v>4024</v>
      </c>
      <c r="H807" s="61" t="n">
        <v>36465</v>
      </c>
      <c r="I807" s="5" t="n">
        <f aca="false">VLOOKUP(A807,'US GAS Rankings'!$C$6:$H$232,6,FALSE())</f>
        <v>4</v>
      </c>
      <c r="K807" s="5" t="str">
        <f aca="false">A807&amp;B807</f>
        <v>Dynegy Marketing and Trade96044542</v>
      </c>
      <c r="L807" s="5" t="str">
        <f aca="false">D807</f>
        <v>Enron North America Corp.</v>
      </c>
    </row>
    <row r="808" customFormat="false" ht="12.75" hidden="false" customHeight="false" outlineLevel="0" collapsed="false">
      <c r="A808" s="56" t="s">
        <v>43</v>
      </c>
      <c r="B808" s="57" t="n">
        <v>96046252</v>
      </c>
      <c r="C808" s="56" t="s">
        <v>38</v>
      </c>
      <c r="D808" s="56" t="s">
        <v>1572</v>
      </c>
      <c r="E808" s="57" t="n">
        <v>1305</v>
      </c>
      <c r="F808" s="57" t="n">
        <v>61981</v>
      </c>
      <c r="G808" s="58" t="s">
        <v>4024</v>
      </c>
      <c r="H808" s="61" t="n">
        <v>36831</v>
      </c>
      <c r="I808" s="5" t="n">
        <f aca="false">VLOOKUP(A808,'US GAS Rankings'!$C$6:$H$232,6,FALSE())</f>
        <v>4</v>
      </c>
      <c r="K808" s="5" t="str">
        <f aca="false">A808&amp;B808</f>
        <v>Dynegy Marketing and Trade96046252</v>
      </c>
      <c r="L808" s="5" t="str">
        <f aca="false">D808</f>
        <v>Enron North America Corp.</v>
      </c>
    </row>
    <row r="809" customFormat="false" ht="12.75" hidden="false" customHeight="false" outlineLevel="0" collapsed="false">
      <c r="A809" s="56" t="s">
        <v>231</v>
      </c>
      <c r="B809" s="57" t="n">
        <v>96010442</v>
      </c>
      <c r="C809" s="56" t="s">
        <v>140</v>
      </c>
      <c r="D809" s="56" t="s">
        <v>1572</v>
      </c>
      <c r="E809" s="57" t="n">
        <v>1305</v>
      </c>
      <c r="F809" s="57" t="n">
        <v>62225</v>
      </c>
      <c r="G809" s="58" t="s">
        <v>4024</v>
      </c>
      <c r="H809" s="61" t="n">
        <v>35370</v>
      </c>
      <c r="I809" s="5" t="n">
        <f aca="false">VLOOKUP(A809,'US GAS Rankings'!$C$6:$H$232,6,FALSE())</f>
        <v>139</v>
      </c>
      <c r="K809" s="5" t="str">
        <f aca="false">A809&amp;B809</f>
        <v>Dominion Field Services, Inc.96010442</v>
      </c>
      <c r="L809" s="5" t="str">
        <f aca="false">D809</f>
        <v>Enron North America Corp.</v>
      </c>
    </row>
    <row r="810" customFormat="false" ht="12.75" hidden="false" customHeight="false" outlineLevel="0" collapsed="false">
      <c r="A810" s="56" t="s">
        <v>231</v>
      </c>
      <c r="B810" s="57" t="n">
        <v>96019153</v>
      </c>
      <c r="C810" s="56" t="s">
        <v>140</v>
      </c>
      <c r="D810" s="56" t="s">
        <v>1572</v>
      </c>
      <c r="E810" s="57" t="n">
        <v>1305</v>
      </c>
      <c r="F810" s="57" t="n">
        <v>62225</v>
      </c>
      <c r="G810" s="58" t="s">
        <v>4024</v>
      </c>
      <c r="H810" s="61" t="n">
        <v>36100</v>
      </c>
      <c r="I810" s="5" t="n">
        <f aca="false">VLOOKUP(A810,'US GAS Rankings'!$C$6:$H$232,6,FALSE())</f>
        <v>139</v>
      </c>
      <c r="K810" s="5" t="str">
        <f aca="false">A810&amp;B810</f>
        <v>Dominion Field Services, Inc.96019153</v>
      </c>
      <c r="L810" s="5" t="str">
        <f aca="false">D810</f>
        <v>Enron North America Corp.</v>
      </c>
    </row>
    <row r="811" customFormat="false" ht="12.75" hidden="false" customHeight="false" outlineLevel="0" collapsed="false">
      <c r="A811" s="56" t="s">
        <v>231</v>
      </c>
      <c r="B811" s="57" t="n">
        <v>96026189</v>
      </c>
      <c r="C811" s="56" t="s">
        <v>47</v>
      </c>
      <c r="D811" s="56" t="s">
        <v>1572</v>
      </c>
      <c r="E811" s="57" t="n">
        <v>1305</v>
      </c>
      <c r="F811" s="57" t="n">
        <v>62225</v>
      </c>
      <c r="G811" s="58" t="s">
        <v>4023</v>
      </c>
      <c r="H811" s="61" t="n">
        <v>36404</v>
      </c>
      <c r="I811" s="5" t="n">
        <f aca="false">VLOOKUP(A811,'US GAS Rankings'!$C$6:$H$232,6,FALSE())</f>
        <v>139</v>
      </c>
      <c r="K811" s="5" t="str">
        <f aca="false">A811&amp;B811</f>
        <v>Dominion Field Services, Inc.96026189</v>
      </c>
      <c r="L811" s="5" t="str">
        <f aca="false">D811</f>
        <v>Enron North America Corp.</v>
      </c>
    </row>
    <row r="812" customFormat="false" ht="12.75" hidden="false" customHeight="false" outlineLevel="0" collapsed="false">
      <c r="A812" s="56" t="s">
        <v>231</v>
      </c>
      <c r="B812" s="57" t="n">
        <v>96029121</v>
      </c>
      <c r="C812" s="56" t="s">
        <v>34</v>
      </c>
      <c r="D812" s="56" t="s">
        <v>1572</v>
      </c>
      <c r="E812" s="57" t="n">
        <v>1305</v>
      </c>
      <c r="F812" s="57" t="n">
        <v>62225</v>
      </c>
      <c r="G812" s="58" t="s">
        <v>4023</v>
      </c>
      <c r="H812" s="61" t="n">
        <v>36220</v>
      </c>
      <c r="I812" s="5" t="n">
        <f aca="false">VLOOKUP(A812,'US GAS Rankings'!$C$6:$H$232,6,FALSE())</f>
        <v>139</v>
      </c>
      <c r="K812" s="5" t="str">
        <f aca="false">A812&amp;B812</f>
        <v>Dominion Field Services, Inc.96029121</v>
      </c>
      <c r="L812" s="5" t="str">
        <f aca="false">D812</f>
        <v>Enron North America Corp.</v>
      </c>
    </row>
    <row r="813" customFormat="false" ht="12.75" hidden="false" customHeight="false" outlineLevel="0" collapsed="false">
      <c r="A813" s="56" t="s">
        <v>303</v>
      </c>
      <c r="B813" s="57" t="n">
        <v>96004581</v>
      </c>
      <c r="C813" s="56" t="s">
        <v>78</v>
      </c>
      <c r="D813" s="56" t="s">
        <v>1572</v>
      </c>
      <c r="E813" s="57" t="n">
        <v>1305</v>
      </c>
      <c r="F813" s="57" t="n">
        <v>62604</v>
      </c>
      <c r="G813" s="58" t="s">
        <v>4023</v>
      </c>
      <c r="H813" s="61" t="n">
        <v>35400</v>
      </c>
      <c r="I813" s="5" t="n">
        <f aca="false">VLOOKUP(A813,'US GAS Rankings'!$C$6:$H$232,6,FALSE())</f>
        <v>202</v>
      </c>
      <c r="K813" s="5" t="str">
        <f aca="false">A813&amp;B813</f>
        <v>Niagara Mohawk Energy Marketing, Inc.96004581</v>
      </c>
      <c r="L813" s="5" t="str">
        <f aca="false">D813</f>
        <v>Enron North America Corp.</v>
      </c>
    </row>
    <row r="814" customFormat="false" ht="12.75" hidden="false" customHeight="false" outlineLevel="0" collapsed="false">
      <c r="A814" s="56" t="s">
        <v>303</v>
      </c>
      <c r="B814" s="57" t="n">
        <v>96071231</v>
      </c>
      <c r="C814" s="56" t="s">
        <v>33</v>
      </c>
      <c r="D814" s="56" t="s">
        <v>1572</v>
      </c>
      <c r="E814" s="57" t="n">
        <v>1305</v>
      </c>
      <c r="F814" s="57" t="n">
        <v>62604</v>
      </c>
      <c r="G814" s="58" t="s">
        <v>4027</v>
      </c>
      <c r="H814" s="61" t="n">
        <v>37196</v>
      </c>
      <c r="I814" s="5" t="n">
        <f aca="false">VLOOKUP(A814,'US GAS Rankings'!$C$6:$H$232,6,FALSE())</f>
        <v>202</v>
      </c>
      <c r="K814" s="5" t="str">
        <f aca="false">A814&amp;B814</f>
        <v>Niagara Mohawk Energy Marketing, Inc.96071231</v>
      </c>
      <c r="L814" s="5" t="str">
        <f aca="false">D814</f>
        <v>Enron North America Corp.</v>
      </c>
    </row>
    <row r="815" customFormat="false" ht="12.75" hidden="false" customHeight="false" outlineLevel="0" collapsed="false">
      <c r="A815" s="56" t="s">
        <v>196</v>
      </c>
      <c r="B815" s="57" t="n">
        <v>96062581</v>
      </c>
      <c r="C815" s="56" t="s">
        <v>29</v>
      </c>
      <c r="D815" s="56" t="s">
        <v>4030</v>
      </c>
      <c r="E815" s="57" t="n">
        <v>94055</v>
      </c>
      <c r="F815" s="57" t="n">
        <v>63597</v>
      </c>
      <c r="G815" s="58" t="s">
        <v>4024</v>
      </c>
      <c r="H815" s="61" t="n">
        <v>37073</v>
      </c>
      <c r="I815" s="5" t="n">
        <f aca="false">VLOOKUP(A815,'US GAS Rankings'!$C$6:$H$232,6,FALSE())</f>
        <v>106</v>
      </c>
      <c r="K815" s="5" t="str">
        <f aca="false">A815&amp;B815</f>
        <v>Hess Energy Services Company, LLC96062581</v>
      </c>
      <c r="L815" s="5" t="str">
        <f aca="false">D815</f>
        <v>ENA Upstream Company LLC</v>
      </c>
    </row>
    <row r="816" customFormat="false" ht="12.75" hidden="false" customHeight="false" outlineLevel="0" collapsed="false">
      <c r="A816" s="56" t="s">
        <v>196</v>
      </c>
      <c r="B816" s="57" t="n">
        <v>96064571</v>
      </c>
      <c r="C816" s="56" t="s">
        <v>28</v>
      </c>
      <c r="D816" s="56" t="s">
        <v>4030</v>
      </c>
      <c r="E816" s="57" t="n">
        <v>94055</v>
      </c>
      <c r="F816" s="57" t="n">
        <v>63597</v>
      </c>
      <c r="G816" s="58" t="s">
        <v>4024</v>
      </c>
      <c r="H816" s="61" t="n">
        <v>37104</v>
      </c>
      <c r="I816" s="5" t="n">
        <f aca="false">VLOOKUP(A816,'US GAS Rankings'!$C$6:$H$232,6,FALSE())</f>
        <v>106</v>
      </c>
      <c r="K816" s="5" t="str">
        <f aca="false">A816&amp;B816</f>
        <v>Hess Energy Services Company, LLC96064571</v>
      </c>
      <c r="L816" s="5" t="str">
        <f aca="false">D816</f>
        <v>ENA Upstream Company LLC</v>
      </c>
    </row>
    <row r="817" customFormat="false" ht="12.75" hidden="false" customHeight="false" outlineLevel="0" collapsed="false">
      <c r="A817" s="56" t="s">
        <v>196</v>
      </c>
      <c r="B817" s="57" t="n">
        <v>96058494</v>
      </c>
      <c r="C817" s="56" t="s">
        <v>47</v>
      </c>
      <c r="D817" s="56" t="s">
        <v>4031</v>
      </c>
      <c r="E817" s="57" t="n">
        <v>80670</v>
      </c>
      <c r="F817" s="57" t="n">
        <v>63597</v>
      </c>
      <c r="G817" s="58" t="s">
        <v>4023</v>
      </c>
      <c r="H817" s="61" t="n">
        <v>36951</v>
      </c>
      <c r="I817" s="5" t="n">
        <f aca="false">VLOOKUP(A817,'US GAS Rankings'!$C$6:$H$232,6,FALSE())</f>
        <v>106</v>
      </c>
      <c r="K817" s="5" t="str">
        <f aca="false">A817&amp;B817</f>
        <v>Hess Energy Services Company, LLC96058494</v>
      </c>
      <c r="L817" s="5" t="str">
        <f aca="false">D817</f>
        <v>enovate, L.L.C.</v>
      </c>
    </row>
    <row r="818" customFormat="false" ht="12.75" hidden="false" customHeight="false" outlineLevel="0" collapsed="false">
      <c r="A818" s="56" t="s">
        <v>196</v>
      </c>
      <c r="B818" s="57" t="n">
        <v>96022293</v>
      </c>
      <c r="C818" s="56" t="s">
        <v>28</v>
      </c>
      <c r="D818" s="56" t="s">
        <v>1572</v>
      </c>
      <c r="E818" s="57" t="n">
        <v>1305</v>
      </c>
      <c r="F818" s="57" t="n">
        <v>63597</v>
      </c>
      <c r="G818" s="58" t="s">
        <v>4024</v>
      </c>
      <c r="H818" s="61" t="n">
        <v>36342</v>
      </c>
      <c r="I818" s="5" t="n">
        <f aca="false">VLOOKUP(A818,'US GAS Rankings'!$C$6:$H$232,6,FALSE())</f>
        <v>106</v>
      </c>
      <c r="K818" s="5" t="str">
        <f aca="false">A818&amp;B818</f>
        <v>Hess Energy Services Company, LLC96022293</v>
      </c>
      <c r="L818" s="5" t="str">
        <f aca="false">D818</f>
        <v>Enron North America Corp.</v>
      </c>
    </row>
    <row r="819" customFormat="false" ht="12.75" hidden="false" customHeight="false" outlineLevel="0" collapsed="false">
      <c r="A819" s="56" t="s">
        <v>196</v>
      </c>
      <c r="B819" s="57" t="n">
        <v>96022395</v>
      </c>
      <c r="C819" s="56" t="s">
        <v>29</v>
      </c>
      <c r="D819" s="56" t="s">
        <v>1572</v>
      </c>
      <c r="E819" s="57" t="n">
        <v>1305</v>
      </c>
      <c r="F819" s="57" t="n">
        <v>63597</v>
      </c>
      <c r="G819" s="58" t="s">
        <v>4024</v>
      </c>
      <c r="H819" s="61" t="n">
        <v>36342</v>
      </c>
      <c r="I819" s="5" t="n">
        <f aca="false">VLOOKUP(A819,'US GAS Rankings'!$C$6:$H$232,6,FALSE())</f>
        <v>106</v>
      </c>
      <c r="K819" s="5" t="str">
        <f aca="false">A819&amp;B819</f>
        <v>Hess Energy Services Company, LLC96022395</v>
      </c>
      <c r="L819" s="5" t="str">
        <f aca="false">D819</f>
        <v>Enron North America Corp.</v>
      </c>
    </row>
    <row r="820" customFormat="false" ht="12.75" hidden="false" customHeight="false" outlineLevel="0" collapsed="false">
      <c r="A820" s="56" t="s">
        <v>196</v>
      </c>
      <c r="B820" s="57" t="n">
        <v>96038391</v>
      </c>
      <c r="C820" s="56" t="s">
        <v>70</v>
      </c>
      <c r="D820" s="56" t="s">
        <v>1572</v>
      </c>
      <c r="E820" s="57" t="n">
        <v>1305</v>
      </c>
      <c r="F820" s="57" t="n">
        <v>63597</v>
      </c>
      <c r="G820" s="58" t="s">
        <v>4024</v>
      </c>
      <c r="H820" s="61" t="n">
        <v>36647</v>
      </c>
      <c r="I820" s="5" t="n">
        <f aca="false">VLOOKUP(A820,'US GAS Rankings'!$C$6:$H$232,6,FALSE())</f>
        <v>106</v>
      </c>
      <c r="K820" s="5" t="str">
        <f aca="false">A820&amp;B820</f>
        <v>Hess Energy Services Company, LLC96038391</v>
      </c>
      <c r="L820" s="5" t="str">
        <f aca="false">D820</f>
        <v>Enron North America Corp.</v>
      </c>
    </row>
    <row r="821" customFormat="false" ht="12.75" hidden="false" customHeight="false" outlineLevel="0" collapsed="false">
      <c r="A821" s="56" t="s">
        <v>145</v>
      </c>
      <c r="B821" s="57" t="n">
        <v>96085273</v>
      </c>
      <c r="C821" s="56" t="s">
        <v>44</v>
      </c>
      <c r="D821" s="56" t="s">
        <v>112</v>
      </c>
      <c r="E821" s="57" t="n">
        <v>57956</v>
      </c>
      <c r="F821" s="57" t="n">
        <v>63665</v>
      </c>
      <c r="G821" s="58" t="s">
        <v>4023</v>
      </c>
      <c r="H821" s="61" t="n">
        <v>36465</v>
      </c>
      <c r="I821" s="5" t="n">
        <f aca="false">VLOOKUP(A821,'US GAS Rankings'!$C$6:$H$232,6,FALSE())</f>
        <v>68</v>
      </c>
      <c r="K821" s="5" t="str">
        <f aca="false">A821&amp;B821</f>
        <v>Occidental Energy Marketing, Inc.96085273</v>
      </c>
      <c r="L821" s="5" t="str">
        <f aca="false">D821</f>
        <v>Enron Energy Services, Inc.</v>
      </c>
    </row>
    <row r="822" customFormat="false" ht="12.75" hidden="false" customHeight="false" outlineLevel="0" collapsed="false">
      <c r="A822" s="56" t="s">
        <v>145</v>
      </c>
      <c r="B822" s="57" t="n">
        <v>96016891</v>
      </c>
      <c r="C822" s="56" t="s">
        <v>78</v>
      </c>
      <c r="D822" s="56" t="s">
        <v>1572</v>
      </c>
      <c r="E822" s="57" t="n">
        <v>1305</v>
      </c>
      <c r="F822" s="57" t="n">
        <v>63665</v>
      </c>
      <c r="G822" s="58" t="s">
        <v>4023</v>
      </c>
      <c r="H822" s="61" t="n">
        <v>35977</v>
      </c>
      <c r="I822" s="5" t="n">
        <f aca="false">VLOOKUP(A822,'US GAS Rankings'!$C$6:$H$232,6,FALSE())</f>
        <v>68</v>
      </c>
      <c r="K822" s="5" t="str">
        <f aca="false">A822&amp;B822</f>
        <v>Occidental Energy Marketing, Inc.96016891</v>
      </c>
      <c r="L822" s="5" t="str">
        <f aca="false">D822</f>
        <v>Enron North America Corp.</v>
      </c>
    </row>
    <row r="823" customFormat="false" ht="12.75" hidden="false" customHeight="false" outlineLevel="0" collapsed="false">
      <c r="A823" s="56" t="s">
        <v>145</v>
      </c>
      <c r="B823" s="57" t="n">
        <v>96054102</v>
      </c>
      <c r="C823" s="56" t="s">
        <v>82</v>
      </c>
      <c r="D823" s="56" t="s">
        <v>1572</v>
      </c>
      <c r="E823" s="57" t="n">
        <v>1305</v>
      </c>
      <c r="F823" s="57" t="n">
        <v>63665</v>
      </c>
      <c r="G823" s="58" t="s">
        <v>4024</v>
      </c>
      <c r="H823" s="61" t="n">
        <v>36892</v>
      </c>
      <c r="I823" s="5" t="n">
        <f aca="false">VLOOKUP(A823,'US GAS Rankings'!$C$6:$H$232,6,FALSE())</f>
        <v>68</v>
      </c>
      <c r="K823" s="5" t="str">
        <f aca="false">A823&amp;B823</f>
        <v>Occidental Energy Marketing, Inc.96054102</v>
      </c>
      <c r="L823" s="5" t="str">
        <f aca="false">D823</f>
        <v>Enron North America Corp.</v>
      </c>
    </row>
    <row r="824" customFormat="false" ht="12.75" hidden="false" customHeight="false" outlineLevel="0" collapsed="false">
      <c r="A824" s="56" t="s">
        <v>166</v>
      </c>
      <c r="B824" s="57" t="n">
        <v>96036787</v>
      </c>
      <c r="C824" s="56" t="s">
        <v>34</v>
      </c>
      <c r="D824" s="56" t="s">
        <v>1572</v>
      </c>
      <c r="E824" s="57" t="n">
        <v>1305</v>
      </c>
      <c r="F824" s="57" t="n">
        <v>64141</v>
      </c>
      <c r="G824" s="58" t="s">
        <v>4023</v>
      </c>
      <c r="H824" s="61" t="n">
        <v>36586</v>
      </c>
      <c r="I824" s="5" t="n">
        <f aca="false">VLOOKUP(A824,'US GAS Rankings'!$C$6:$H$232,6,FALSE())</f>
        <v>86</v>
      </c>
      <c r="K824" s="5" t="str">
        <f aca="false">A824&amp;B824</f>
        <v>NJR Energy Services Company96036787</v>
      </c>
      <c r="L824" s="5" t="str">
        <f aca="false">D824</f>
        <v>Enron North America Corp.</v>
      </c>
    </row>
    <row r="825" customFormat="false" ht="12.75" hidden="false" customHeight="false" outlineLevel="0" collapsed="false">
      <c r="A825" s="56" t="s">
        <v>264</v>
      </c>
      <c r="B825" s="57" t="n">
        <v>96071208</v>
      </c>
      <c r="C825" s="56" t="s">
        <v>265</v>
      </c>
      <c r="D825" s="56" t="s">
        <v>112</v>
      </c>
      <c r="E825" s="57" t="n">
        <v>57956</v>
      </c>
      <c r="F825" s="57" t="n">
        <v>64168</v>
      </c>
      <c r="G825" s="58" t="s">
        <v>4023</v>
      </c>
      <c r="H825" s="61" t="n">
        <v>36923</v>
      </c>
      <c r="I825" s="5" t="n">
        <f aca="false">VLOOKUP(A825,'US GAS Rankings'!$C$6:$H$232,6,FALSE())</f>
        <v>168</v>
      </c>
      <c r="K825" s="5" t="str">
        <f aca="false">A825&amp;B825</f>
        <v>Select Energy, Inc.96071208</v>
      </c>
      <c r="L825" s="5" t="str">
        <f aca="false">D825</f>
        <v>Enron Energy Services, Inc.</v>
      </c>
    </row>
    <row r="826" customFormat="false" ht="12.75" hidden="false" customHeight="false" outlineLevel="0" collapsed="false">
      <c r="A826" s="56" t="s">
        <v>264</v>
      </c>
      <c r="B826" s="57" t="n">
        <v>96021594</v>
      </c>
      <c r="C826" s="56" t="s">
        <v>78</v>
      </c>
      <c r="D826" s="56" t="s">
        <v>1572</v>
      </c>
      <c r="E826" s="57" t="n">
        <v>1305</v>
      </c>
      <c r="F826" s="57" t="n">
        <v>64168</v>
      </c>
      <c r="G826" s="58" t="s">
        <v>4023</v>
      </c>
      <c r="H826" s="61" t="n">
        <v>36251</v>
      </c>
      <c r="I826" s="5" t="n">
        <f aca="false">VLOOKUP(A826,'US GAS Rankings'!$C$6:$H$232,6,FALSE())</f>
        <v>168</v>
      </c>
      <c r="K826" s="5" t="str">
        <f aca="false">A826&amp;B826</f>
        <v>Select Energy, Inc.96021594</v>
      </c>
      <c r="L826" s="5" t="str">
        <f aca="false">D826</f>
        <v>Enron North America Corp.</v>
      </c>
    </row>
    <row r="827" customFormat="false" ht="12.75" hidden="false" customHeight="false" outlineLevel="0" collapsed="false">
      <c r="A827" s="56" t="s">
        <v>264</v>
      </c>
      <c r="B827" s="57" t="n">
        <v>96044008</v>
      </c>
      <c r="C827" s="56" t="s">
        <v>38</v>
      </c>
      <c r="D827" s="56" t="s">
        <v>1572</v>
      </c>
      <c r="E827" s="57" t="n">
        <v>1305</v>
      </c>
      <c r="F827" s="57" t="n">
        <v>64168</v>
      </c>
      <c r="G827" s="58" t="s">
        <v>4024</v>
      </c>
      <c r="H827" s="61" t="n">
        <v>36831</v>
      </c>
      <c r="I827" s="5" t="n">
        <f aca="false">VLOOKUP(A827,'US GAS Rankings'!$C$6:$H$232,6,FALSE())</f>
        <v>168</v>
      </c>
      <c r="K827" s="5" t="str">
        <f aca="false">A827&amp;B827</f>
        <v>Select Energy, Inc.96044008</v>
      </c>
      <c r="L827" s="5" t="str">
        <f aca="false">D827</f>
        <v>Enron North America Corp.</v>
      </c>
    </row>
    <row r="828" customFormat="false" ht="12.75" hidden="false" customHeight="false" outlineLevel="0" collapsed="false">
      <c r="A828" s="56" t="s">
        <v>264</v>
      </c>
      <c r="B828" s="57" t="n">
        <v>96080287</v>
      </c>
      <c r="C828" s="56" t="s">
        <v>33</v>
      </c>
      <c r="D828" s="56" t="s">
        <v>1572</v>
      </c>
      <c r="E828" s="57" t="n">
        <v>1305</v>
      </c>
      <c r="F828" s="57" t="n">
        <v>64168</v>
      </c>
      <c r="G828" s="58" t="s">
        <v>4024</v>
      </c>
      <c r="H828" s="61" t="n">
        <v>37196</v>
      </c>
      <c r="I828" s="5" t="n">
        <f aca="false">VLOOKUP(A828,'US GAS Rankings'!$C$6:$H$232,6,FALSE())</f>
        <v>168</v>
      </c>
      <c r="K828" s="5" t="str">
        <f aca="false">A828&amp;B828</f>
        <v>Select Energy, Inc.96080287</v>
      </c>
      <c r="L828" s="5" t="str">
        <f aca="false">D828</f>
        <v>Enron North America Corp.</v>
      </c>
    </row>
    <row r="829" customFormat="false" ht="12.75" hidden="false" customHeight="false" outlineLevel="0" collapsed="false">
      <c r="A829" s="56" t="s">
        <v>77</v>
      </c>
      <c r="B829" s="57" t="n">
        <v>96005429</v>
      </c>
      <c r="C829" s="56" t="s">
        <v>35</v>
      </c>
      <c r="D829" s="56" t="s">
        <v>1572</v>
      </c>
      <c r="E829" s="57" t="n">
        <v>1305</v>
      </c>
      <c r="F829" s="57" t="n">
        <v>64245</v>
      </c>
      <c r="G829" s="58" t="s">
        <v>4024</v>
      </c>
      <c r="H829" s="61" t="n">
        <v>35431</v>
      </c>
      <c r="I829" s="5" t="n">
        <f aca="false">VLOOKUP(A829,'US GAS Rankings'!$C$6:$H$232,6,FALSE())</f>
        <v>19</v>
      </c>
      <c r="K829" s="5" t="str">
        <f aca="false">A829&amp;B829</f>
        <v>Williams Energy Marketing &amp; Trading Company96005429</v>
      </c>
      <c r="L829" s="5" t="str">
        <f aca="false">D829</f>
        <v>Enron North America Corp.</v>
      </c>
    </row>
    <row r="830" customFormat="false" ht="12.75" hidden="false" customHeight="false" outlineLevel="0" collapsed="false">
      <c r="A830" s="56" t="s">
        <v>77</v>
      </c>
      <c r="B830" s="57" t="n">
        <v>96007593</v>
      </c>
      <c r="C830" s="56" t="s">
        <v>52</v>
      </c>
      <c r="D830" s="56" t="s">
        <v>1572</v>
      </c>
      <c r="E830" s="57" t="n">
        <v>1305</v>
      </c>
      <c r="F830" s="57" t="n">
        <v>64245</v>
      </c>
      <c r="G830" s="58" t="s">
        <v>4024</v>
      </c>
      <c r="H830" s="61" t="n">
        <v>35431</v>
      </c>
      <c r="I830" s="5" t="n">
        <f aca="false">VLOOKUP(A830,'US GAS Rankings'!$C$6:$H$232,6,FALSE())</f>
        <v>19</v>
      </c>
      <c r="K830" s="5" t="str">
        <f aca="false">A830&amp;B830</f>
        <v>Williams Energy Marketing &amp; Trading Company96007593</v>
      </c>
      <c r="L830" s="5" t="str">
        <f aca="false">D830</f>
        <v>Enron North America Corp.</v>
      </c>
    </row>
    <row r="831" customFormat="false" ht="12.75" hidden="false" customHeight="false" outlineLevel="0" collapsed="false">
      <c r="A831" s="56" t="s">
        <v>77</v>
      </c>
      <c r="B831" s="57" t="n">
        <v>96012102</v>
      </c>
      <c r="C831" s="56" t="s">
        <v>78</v>
      </c>
      <c r="D831" s="56" t="s">
        <v>1572</v>
      </c>
      <c r="E831" s="57" t="n">
        <v>1305</v>
      </c>
      <c r="F831" s="57" t="n">
        <v>64245</v>
      </c>
      <c r="G831" s="58" t="s">
        <v>4023</v>
      </c>
      <c r="H831" s="61" t="n">
        <v>35309</v>
      </c>
      <c r="I831" s="5" t="n">
        <f aca="false">VLOOKUP(A831,'US GAS Rankings'!$C$6:$H$232,6,FALSE())</f>
        <v>19</v>
      </c>
      <c r="K831" s="5" t="str">
        <f aca="false">A831&amp;B831</f>
        <v>Williams Energy Marketing &amp; Trading Company96012102</v>
      </c>
      <c r="L831" s="5" t="str">
        <f aca="false">D831</f>
        <v>Enron North America Corp.</v>
      </c>
    </row>
    <row r="832" customFormat="false" ht="12.75" hidden="false" customHeight="false" outlineLevel="0" collapsed="false">
      <c r="A832" s="56" t="s">
        <v>77</v>
      </c>
      <c r="B832" s="57" t="n">
        <v>96046225</v>
      </c>
      <c r="C832" s="56" t="s">
        <v>32</v>
      </c>
      <c r="D832" s="56" t="s">
        <v>1572</v>
      </c>
      <c r="E832" s="57" t="n">
        <v>1305</v>
      </c>
      <c r="F832" s="57" t="n">
        <v>64245</v>
      </c>
      <c r="G832" s="58" t="s">
        <v>4024</v>
      </c>
      <c r="H832" s="61" t="n">
        <v>36770</v>
      </c>
      <c r="I832" s="5" t="n">
        <f aca="false">VLOOKUP(A832,'US GAS Rankings'!$C$6:$H$232,6,FALSE())</f>
        <v>19</v>
      </c>
      <c r="K832" s="5" t="str">
        <f aca="false">A832&amp;B832</f>
        <v>Williams Energy Marketing &amp; Trading Company96046225</v>
      </c>
      <c r="L832" s="5" t="str">
        <f aca="false">D832</f>
        <v>Enron North America Corp.</v>
      </c>
    </row>
    <row r="833" customFormat="false" ht="12.75" hidden="false" customHeight="false" outlineLevel="0" collapsed="false">
      <c r="A833" s="56" t="s">
        <v>77</v>
      </c>
      <c r="B833" s="57" t="n">
        <v>96052051</v>
      </c>
      <c r="C833" s="56" t="s">
        <v>32</v>
      </c>
      <c r="D833" s="56" t="s">
        <v>1572</v>
      </c>
      <c r="E833" s="57" t="n">
        <v>1305</v>
      </c>
      <c r="F833" s="57" t="n">
        <v>64245</v>
      </c>
      <c r="G833" s="58" t="s">
        <v>4024</v>
      </c>
      <c r="H833" s="61" t="n">
        <v>37561</v>
      </c>
      <c r="I833" s="5" t="n">
        <f aca="false">VLOOKUP(A833,'US GAS Rankings'!$C$6:$H$232,6,FALSE())</f>
        <v>19</v>
      </c>
      <c r="K833" s="5" t="str">
        <f aca="false">A833&amp;B833</f>
        <v>Williams Energy Marketing &amp; Trading Company96052051</v>
      </c>
      <c r="L833" s="5" t="str">
        <f aca="false">D833</f>
        <v>Enron North America Corp.</v>
      </c>
    </row>
    <row r="834" customFormat="false" ht="12.75" hidden="false" customHeight="false" outlineLevel="0" collapsed="false">
      <c r="A834" s="56" t="s">
        <v>77</v>
      </c>
      <c r="B834" s="57" t="n">
        <v>96053133</v>
      </c>
      <c r="C834" s="56" t="s">
        <v>32</v>
      </c>
      <c r="D834" s="56" t="s">
        <v>1572</v>
      </c>
      <c r="E834" s="57" t="n">
        <v>1305</v>
      </c>
      <c r="F834" s="57" t="n">
        <v>64245</v>
      </c>
      <c r="G834" s="58" t="s">
        <v>4024</v>
      </c>
      <c r="H834" s="61" t="n">
        <v>37561</v>
      </c>
      <c r="I834" s="5" t="n">
        <f aca="false">VLOOKUP(A834,'US GAS Rankings'!$C$6:$H$232,6,FALSE())</f>
        <v>19</v>
      </c>
      <c r="K834" s="5" t="str">
        <f aca="false">A834&amp;B834</f>
        <v>Williams Energy Marketing &amp; Trading Company96053133</v>
      </c>
      <c r="L834" s="5" t="str">
        <f aca="false">D834</f>
        <v>Enron North America Corp.</v>
      </c>
    </row>
    <row r="835" customFormat="false" ht="12.75" hidden="false" customHeight="false" outlineLevel="0" collapsed="false">
      <c r="A835" s="56" t="s">
        <v>77</v>
      </c>
      <c r="B835" s="57" t="n">
        <v>96054123</v>
      </c>
      <c r="C835" s="56" t="s">
        <v>32</v>
      </c>
      <c r="D835" s="56" t="s">
        <v>1572</v>
      </c>
      <c r="E835" s="57" t="n">
        <v>1305</v>
      </c>
      <c r="F835" s="57" t="n">
        <v>64245</v>
      </c>
      <c r="G835" s="58" t="s">
        <v>4024</v>
      </c>
      <c r="H835" s="61" t="n">
        <v>37561</v>
      </c>
      <c r="I835" s="5" t="n">
        <f aca="false">VLOOKUP(A835,'US GAS Rankings'!$C$6:$H$232,6,FALSE())</f>
        <v>19</v>
      </c>
      <c r="K835" s="5" t="str">
        <f aca="false">A835&amp;B835</f>
        <v>Williams Energy Marketing &amp; Trading Company96054123</v>
      </c>
      <c r="L835" s="5" t="str">
        <f aca="false">D835</f>
        <v>Enron North America Corp.</v>
      </c>
    </row>
    <row r="836" customFormat="false" ht="12.75" hidden="false" customHeight="false" outlineLevel="0" collapsed="false">
      <c r="A836" s="56" t="s">
        <v>77</v>
      </c>
      <c r="B836" s="57" t="n">
        <v>96058526</v>
      </c>
      <c r="C836" s="56" t="s">
        <v>33</v>
      </c>
      <c r="D836" s="56" t="s">
        <v>1572</v>
      </c>
      <c r="E836" s="57" t="n">
        <v>1305</v>
      </c>
      <c r="F836" s="57" t="n">
        <v>64245</v>
      </c>
      <c r="G836" s="58" t="s">
        <v>4024</v>
      </c>
      <c r="H836" s="61" t="n">
        <v>37073</v>
      </c>
      <c r="I836" s="5" t="n">
        <f aca="false">VLOOKUP(A836,'US GAS Rankings'!$C$6:$H$232,6,FALSE())</f>
        <v>19</v>
      </c>
      <c r="K836" s="5" t="str">
        <f aca="false">A836&amp;B836</f>
        <v>Williams Energy Marketing &amp; Trading Company96058526</v>
      </c>
      <c r="L836" s="5" t="str">
        <f aca="false">D836</f>
        <v>Enron North America Corp.</v>
      </c>
    </row>
    <row r="837" customFormat="false" ht="12.75" hidden="false" customHeight="false" outlineLevel="0" collapsed="false">
      <c r="A837" s="62" t="s">
        <v>418</v>
      </c>
      <c r="B837" s="57" t="n">
        <v>96000788</v>
      </c>
      <c r="C837" s="56" t="s">
        <v>47</v>
      </c>
      <c r="D837" s="56" t="s">
        <v>1572</v>
      </c>
      <c r="E837" s="57" t="n">
        <v>1305</v>
      </c>
      <c r="F837" s="60" t="n">
        <v>64448</v>
      </c>
      <c r="G837" s="58" t="s">
        <v>4023</v>
      </c>
      <c r="H837" s="61" t="n">
        <v>34274</v>
      </c>
      <c r="I837" s="5" t="e">
        <f aca="false">VLOOKUP(A837,'US GAS Rankings'!$C$6:$H$232,6,FALSE())</f>
        <v>#N/A</v>
      </c>
      <c r="K837" s="5" t="str">
        <f aca="false">A837&amp;B837</f>
        <v>KeySpan Gas East Corporation (Suspended CP)96000788</v>
      </c>
      <c r="L837" s="5" t="str">
        <f aca="false">D837</f>
        <v>Enron North America Corp.</v>
      </c>
    </row>
    <row r="838" customFormat="false" ht="12.75" hidden="false" customHeight="false" outlineLevel="0" collapsed="false">
      <c r="A838" s="62" t="s">
        <v>418</v>
      </c>
      <c r="B838" s="57" t="n">
        <v>96043121</v>
      </c>
      <c r="C838" s="56" t="s">
        <v>29</v>
      </c>
      <c r="D838" s="56" t="s">
        <v>1572</v>
      </c>
      <c r="E838" s="57" t="n">
        <v>1305</v>
      </c>
      <c r="F838" s="60" t="n">
        <v>64448</v>
      </c>
      <c r="G838" s="58" t="s">
        <v>4027</v>
      </c>
      <c r="H838" s="61" t="n">
        <v>36678</v>
      </c>
      <c r="I838" s="5" t="e">
        <f aca="false">VLOOKUP(A838,'US GAS Rankings'!$C$6:$H$232,6,FALSE())</f>
        <v>#N/A</v>
      </c>
      <c r="K838" s="5" t="str">
        <f aca="false">A838&amp;B838</f>
        <v>KeySpan Gas East Corporation (Suspended CP)96043121</v>
      </c>
      <c r="L838" s="5" t="str">
        <f aca="false">D838</f>
        <v>Enron North America Corp.</v>
      </c>
    </row>
    <row r="839" customFormat="false" ht="12.75" hidden="false" customHeight="false" outlineLevel="0" collapsed="false">
      <c r="A839" s="62" t="s">
        <v>418</v>
      </c>
      <c r="B839" s="57" t="n">
        <v>96043125</v>
      </c>
      <c r="C839" s="56" t="s">
        <v>28</v>
      </c>
      <c r="D839" s="56" t="s">
        <v>1572</v>
      </c>
      <c r="E839" s="57" t="n">
        <v>1305</v>
      </c>
      <c r="F839" s="60" t="n">
        <v>64448</v>
      </c>
      <c r="G839" s="58" t="s">
        <v>4027</v>
      </c>
      <c r="H839" s="61" t="n">
        <v>36678</v>
      </c>
      <c r="I839" s="5" t="e">
        <f aca="false">VLOOKUP(A839,'US GAS Rankings'!$C$6:$H$232,6,FALSE())</f>
        <v>#N/A</v>
      </c>
      <c r="K839" s="5" t="str">
        <f aca="false">A839&amp;B839</f>
        <v>KeySpan Gas East Corporation (Suspended CP)96043125</v>
      </c>
      <c r="L839" s="5" t="str">
        <f aca="false">D839</f>
        <v>Enron North America Corp.</v>
      </c>
    </row>
    <row r="840" customFormat="false" ht="12.75" hidden="false" customHeight="false" outlineLevel="0" collapsed="false">
      <c r="A840" s="56" t="s">
        <v>254</v>
      </c>
      <c r="B840" s="57" t="n">
        <v>96070368</v>
      </c>
      <c r="C840" s="56" t="s">
        <v>70</v>
      </c>
      <c r="D840" s="56" t="s">
        <v>1572</v>
      </c>
      <c r="E840" s="57" t="n">
        <v>1305</v>
      </c>
      <c r="F840" s="57" t="n">
        <v>64449</v>
      </c>
      <c r="G840" s="58" t="s">
        <v>4024</v>
      </c>
      <c r="H840" s="61" t="n">
        <v>37135</v>
      </c>
      <c r="I840" s="5" t="n">
        <f aca="false">VLOOKUP(A840,'US GAS Rankings'!$C$6:$H$232,6,FALSE())</f>
        <v>158</v>
      </c>
      <c r="K840" s="5" t="str">
        <f aca="false">A840&amp;B840</f>
        <v>KeySpan Gas East Corporation96070368</v>
      </c>
      <c r="L840" s="5" t="str">
        <f aca="false">D840</f>
        <v>Enron North America Corp.</v>
      </c>
    </row>
    <row r="841" customFormat="false" ht="12.75" hidden="false" customHeight="false" outlineLevel="0" collapsed="false">
      <c r="A841" s="56" t="s">
        <v>227</v>
      </c>
      <c r="B841" s="57" t="n">
        <v>96001638</v>
      </c>
      <c r="C841" s="56" t="s">
        <v>228</v>
      </c>
      <c r="D841" s="56" t="s">
        <v>1572</v>
      </c>
      <c r="E841" s="57" t="n">
        <v>1305</v>
      </c>
      <c r="F841" s="57" t="n">
        <v>65165</v>
      </c>
      <c r="G841" s="58" t="s">
        <v>4023</v>
      </c>
      <c r="H841" s="61" t="n">
        <v>35195</v>
      </c>
      <c r="I841" s="5" t="n">
        <f aca="false">VLOOKUP(A841,'US GAS Rankings'!$C$6:$H$232,6,FALSE())</f>
        <v>136</v>
      </c>
      <c r="K841" s="5" t="str">
        <f aca="false">A841&amp;B841</f>
        <v>PPL EnergyPlus, LLC96001638</v>
      </c>
      <c r="L841" s="5" t="str">
        <f aca="false">D841</f>
        <v>Enron North America Corp.</v>
      </c>
    </row>
    <row r="842" customFormat="false" ht="12.75" hidden="false" customHeight="false" outlineLevel="0" collapsed="false">
      <c r="A842" s="56" t="s">
        <v>227</v>
      </c>
      <c r="B842" s="57" t="n">
        <v>96022573</v>
      </c>
      <c r="C842" s="56" t="s">
        <v>78</v>
      </c>
      <c r="D842" s="56" t="s">
        <v>1572</v>
      </c>
      <c r="E842" s="57" t="n">
        <v>1305</v>
      </c>
      <c r="F842" s="57" t="n">
        <v>65165</v>
      </c>
      <c r="G842" s="58" t="s">
        <v>4023</v>
      </c>
      <c r="H842" s="61" t="n">
        <v>36312</v>
      </c>
      <c r="I842" s="5" t="n">
        <f aca="false">VLOOKUP(A842,'US GAS Rankings'!$C$6:$H$232,6,FALSE())</f>
        <v>136</v>
      </c>
      <c r="K842" s="5" t="str">
        <f aca="false">A842&amp;B842</f>
        <v>PPL EnergyPlus, LLC96022573</v>
      </c>
      <c r="L842" s="5" t="str">
        <f aca="false">D842</f>
        <v>Enron North America Corp.</v>
      </c>
    </row>
    <row r="843" customFormat="false" ht="12.75" hidden="false" customHeight="false" outlineLevel="0" collapsed="false">
      <c r="A843" s="56" t="s">
        <v>101</v>
      </c>
      <c r="B843" s="57" t="n">
        <v>96057102</v>
      </c>
      <c r="C843" s="56" t="s">
        <v>54</v>
      </c>
      <c r="D843" s="56" t="s">
        <v>4031</v>
      </c>
      <c r="E843" s="57" t="n">
        <v>80670</v>
      </c>
      <c r="F843" s="57" t="n">
        <v>65246</v>
      </c>
      <c r="G843" s="58" t="s">
        <v>4023</v>
      </c>
      <c r="H843" s="61" t="n">
        <v>36831</v>
      </c>
      <c r="I843" s="5" t="n">
        <f aca="false">VLOOKUP(A843,'US GAS Rankings'!$C$6:$H$232,6,FALSE())</f>
        <v>36</v>
      </c>
      <c r="K843" s="5" t="str">
        <f aca="false">A843&amp;B843</f>
        <v>IDACORP Energy L.P.96057102</v>
      </c>
      <c r="L843" s="5" t="str">
        <f aca="false">D843</f>
        <v>enovate, L.L.C.</v>
      </c>
    </row>
    <row r="844" customFormat="false" ht="12.75" hidden="false" customHeight="false" outlineLevel="0" collapsed="false">
      <c r="A844" s="56" t="s">
        <v>101</v>
      </c>
      <c r="B844" s="57" t="n">
        <v>96057765</v>
      </c>
      <c r="C844" s="56" t="s">
        <v>93</v>
      </c>
      <c r="D844" s="56" t="s">
        <v>4031</v>
      </c>
      <c r="E844" s="57" t="n">
        <v>80670</v>
      </c>
      <c r="F844" s="57" t="n">
        <v>65246</v>
      </c>
      <c r="G844" s="58" t="s">
        <v>4024</v>
      </c>
      <c r="H844" s="61" t="n">
        <v>36982</v>
      </c>
      <c r="I844" s="5" t="n">
        <f aca="false">VLOOKUP(A844,'US GAS Rankings'!$C$6:$H$232,6,FALSE())</f>
        <v>36</v>
      </c>
      <c r="K844" s="5" t="str">
        <f aca="false">A844&amp;B844</f>
        <v>IDACORP Energy L.P.96057765</v>
      </c>
      <c r="L844" s="5" t="str">
        <f aca="false">D844</f>
        <v>enovate, L.L.C.</v>
      </c>
    </row>
    <row r="845" customFormat="false" ht="12.75" hidden="false" customHeight="false" outlineLevel="0" collapsed="false">
      <c r="A845" s="56" t="s">
        <v>101</v>
      </c>
      <c r="B845" s="57" t="n">
        <v>96067054</v>
      </c>
      <c r="C845" s="56" t="s">
        <v>93</v>
      </c>
      <c r="D845" s="56" t="s">
        <v>4031</v>
      </c>
      <c r="E845" s="57" t="n">
        <v>80670</v>
      </c>
      <c r="F845" s="57" t="n">
        <v>65246</v>
      </c>
      <c r="G845" s="58" t="s">
        <v>4024</v>
      </c>
      <c r="H845" s="61" t="n">
        <v>37135</v>
      </c>
      <c r="I845" s="5" t="n">
        <f aca="false">VLOOKUP(A845,'US GAS Rankings'!$C$6:$H$232,6,FALSE())</f>
        <v>36</v>
      </c>
      <c r="K845" s="5" t="str">
        <f aca="false">A845&amp;B845</f>
        <v>IDACORP Energy L.P.96067054</v>
      </c>
      <c r="L845" s="5" t="str">
        <f aca="false">D845</f>
        <v>enovate, L.L.C.</v>
      </c>
    </row>
    <row r="846" customFormat="false" ht="12.75" hidden="false" customHeight="false" outlineLevel="0" collapsed="false">
      <c r="A846" s="56" t="s">
        <v>101</v>
      </c>
      <c r="B846" s="57" t="n">
        <v>96074734</v>
      </c>
      <c r="C846" s="56" t="s">
        <v>93</v>
      </c>
      <c r="D846" s="56" t="s">
        <v>4031</v>
      </c>
      <c r="E846" s="57" t="n">
        <v>80670</v>
      </c>
      <c r="F846" s="57" t="n">
        <v>65246</v>
      </c>
      <c r="G846" s="58" t="s">
        <v>4024</v>
      </c>
      <c r="H846" s="61" t="n">
        <v>37165</v>
      </c>
      <c r="I846" s="5" t="n">
        <f aca="false">VLOOKUP(A846,'US GAS Rankings'!$C$6:$H$232,6,FALSE())</f>
        <v>36</v>
      </c>
      <c r="K846" s="5" t="str">
        <f aca="false">A846&amp;B846</f>
        <v>IDACORP Energy L.P.96074734</v>
      </c>
      <c r="L846" s="5" t="str">
        <f aca="false">D846</f>
        <v>enovate, L.L.C.</v>
      </c>
    </row>
    <row r="847" customFormat="false" ht="12.75" hidden="false" customHeight="false" outlineLevel="0" collapsed="false">
      <c r="A847" s="56" t="s">
        <v>101</v>
      </c>
      <c r="B847" s="57" t="n">
        <v>96005429</v>
      </c>
      <c r="C847" s="56" t="s">
        <v>35</v>
      </c>
      <c r="D847" s="56" t="s">
        <v>1572</v>
      </c>
      <c r="E847" s="57" t="n">
        <v>1305</v>
      </c>
      <c r="F847" s="57" t="n">
        <v>65246</v>
      </c>
      <c r="G847" s="58" t="s">
        <v>4024</v>
      </c>
      <c r="H847" s="61" t="n">
        <v>35431</v>
      </c>
      <c r="I847" s="5" t="n">
        <f aca="false">VLOOKUP(A847,'US GAS Rankings'!$C$6:$H$232,6,FALSE())</f>
        <v>36</v>
      </c>
      <c r="K847" s="5" t="str">
        <f aca="false">A847&amp;B847</f>
        <v>IDACORP Energy L.P.96005429</v>
      </c>
      <c r="L847" s="5" t="str">
        <f aca="false">D847</f>
        <v>Enron North America Corp.</v>
      </c>
    </row>
    <row r="848" customFormat="false" ht="12.75" hidden="false" customHeight="false" outlineLevel="0" collapsed="false">
      <c r="A848" s="56" t="s">
        <v>101</v>
      </c>
      <c r="B848" s="57" t="n">
        <v>96028950</v>
      </c>
      <c r="C848" s="56" t="s">
        <v>47</v>
      </c>
      <c r="D848" s="56" t="s">
        <v>1572</v>
      </c>
      <c r="E848" s="57" t="n">
        <v>1305</v>
      </c>
      <c r="F848" s="57" t="n">
        <v>65246</v>
      </c>
      <c r="G848" s="58" t="s">
        <v>4023</v>
      </c>
      <c r="H848" s="61" t="n">
        <v>36305</v>
      </c>
      <c r="I848" s="5" t="n">
        <f aca="false">VLOOKUP(A848,'US GAS Rankings'!$C$6:$H$232,6,FALSE())</f>
        <v>36</v>
      </c>
      <c r="K848" s="5" t="str">
        <f aca="false">A848&amp;B848</f>
        <v>IDACORP Energy L.P.96028950</v>
      </c>
      <c r="L848" s="5" t="str">
        <f aca="false">D848</f>
        <v>Enron North America Corp.</v>
      </c>
    </row>
    <row r="849" customFormat="false" ht="12.75" hidden="false" customHeight="false" outlineLevel="0" collapsed="false">
      <c r="A849" s="56" t="s">
        <v>67</v>
      </c>
      <c r="B849" s="57" t="n">
        <v>96061619</v>
      </c>
      <c r="C849" s="56" t="s">
        <v>29</v>
      </c>
      <c r="D849" s="56" t="s">
        <v>4030</v>
      </c>
      <c r="E849" s="57" t="n">
        <v>94055</v>
      </c>
      <c r="F849" s="57" t="n">
        <v>65268</v>
      </c>
      <c r="G849" s="58" t="s">
        <v>4024</v>
      </c>
      <c r="H849" s="61" t="n">
        <v>37043</v>
      </c>
      <c r="I849" s="5" t="n">
        <f aca="false">VLOOKUP(A849,'US GAS Rankings'!$C$6:$H$232,6,FALSE())</f>
        <v>10</v>
      </c>
      <c r="K849" s="5" t="str">
        <f aca="false">A849&amp;B849</f>
        <v>Reliant Energy Services, Inc.96061619</v>
      </c>
      <c r="L849" s="5" t="str">
        <f aca="false">D849</f>
        <v>ENA Upstream Company LLC</v>
      </c>
    </row>
    <row r="850" customFormat="false" ht="12.75" hidden="false" customHeight="false" outlineLevel="0" collapsed="false">
      <c r="A850" s="56" t="s">
        <v>67</v>
      </c>
      <c r="B850" s="57" t="n">
        <v>96061705</v>
      </c>
      <c r="C850" s="56" t="s">
        <v>28</v>
      </c>
      <c r="D850" s="56" t="s">
        <v>4030</v>
      </c>
      <c r="E850" s="57" t="n">
        <v>94055</v>
      </c>
      <c r="F850" s="57" t="n">
        <v>65268</v>
      </c>
      <c r="G850" s="58" t="s">
        <v>4024</v>
      </c>
      <c r="H850" s="61" t="n">
        <v>37043</v>
      </c>
      <c r="I850" s="5" t="n">
        <f aca="false">VLOOKUP(A850,'US GAS Rankings'!$C$6:$H$232,6,FALSE())</f>
        <v>10</v>
      </c>
      <c r="K850" s="5" t="str">
        <f aca="false">A850&amp;B850</f>
        <v>Reliant Energy Services, Inc.96061705</v>
      </c>
      <c r="L850" s="5" t="str">
        <f aca="false">D850</f>
        <v>ENA Upstream Company LLC</v>
      </c>
    </row>
    <row r="851" customFormat="false" ht="12.75" hidden="false" customHeight="false" outlineLevel="0" collapsed="false">
      <c r="A851" s="56" t="s">
        <v>67</v>
      </c>
      <c r="B851" s="57" t="n">
        <v>96052627</v>
      </c>
      <c r="C851" s="56" t="s">
        <v>32</v>
      </c>
      <c r="D851" s="56" t="s">
        <v>4031</v>
      </c>
      <c r="E851" s="57" t="n">
        <v>80670</v>
      </c>
      <c r="F851" s="57" t="n">
        <v>65268</v>
      </c>
      <c r="G851" s="58" t="s">
        <v>4024</v>
      </c>
      <c r="H851" s="61" t="n">
        <v>36861</v>
      </c>
      <c r="I851" s="5" t="n">
        <f aca="false">VLOOKUP(A851,'US GAS Rankings'!$C$6:$H$232,6,FALSE())</f>
        <v>10</v>
      </c>
      <c r="K851" s="5" t="str">
        <f aca="false">A851&amp;B851</f>
        <v>Reliant Energy Services, Inc.96052627</v>
      </c>
      <c r="L851" s="5" t="str">
        <f aca="false">D851</f>
        <v>enovate, L.L.C.</v>
      </c>
    </row>
    <row r="852" customFormat="false" ht="12.75" hidden="false" customHeight="false" outlineLevel="0" collapsed="false">
      <c r="A852" s="56" t="s">
        <v>67</v>
      </c>
      <c r="B852" s="57" t="n">
        <v>96052631</v>
      </c>
      <c r="C852" s="56" t="s">
        <v>32</v>
      </c>
      <c r="D852" s="56" t="s">
        <v>4031</v>
      </c>
      <c r="E852" s="57" t="n">
        <v>80670</v>
      </c>
      <c r="F852" s="57" t="n">
        <v>65268</v>
      </c>
      <c r="G852" s="58" t="s">
        <v>4024</v>
      </c>
      <c r="H852" s="61" t="n">
        <v>37377</v>
      </c>
      <c r="I852" s="5" t="n">
        <f aca="false">VLOOKUP(A852,'US GAS Rankings'!$C$6:$H$232,6,FALSE())</f>
        <v>10</v>
      </c>
      <c r="K852" s="5" t="str">
        <f aca="false">A852&amp;B852</f>
        <v>Reliant Energy Services, Inc.96052631</v>
      </c>
      <c r="L852" s="5" t="str">
        <f aca="false">D852</f>
        <v>enovate, L.L.C.</v>
      </c>
    </row>
    <row r="853" customFormat="false" ht="12.75" hidden="false" customHeight="false" outlineLevel="0" collapsed="false">
      <c r="A853" s="56" t="s">
        <v>67</v>
      </c>
      <c r="B853" s="57" t="n">
        <v>96052632</v>
      </c>
      <c r="C853" s="56" t="s">
        <v>32</v>
      </c>
      <c r="D853" s="56" t="s">
        <v>4031</v>
      </c>
      <c r="E853" s="57" t="n">
        <v>80670</v>
      </c>
      <c r="F853" s="57" t="n">
        <v>65268</v>
      </c>
      <c r="G853" s="58" t="s">
        <v>4024</v>
      </c>
      <c r="H853" s="61" t="n">
        <v>37742</v>
      </c>
      <c r="I853" s="5" t="n">
        <f aca="false">VLOOKUP(A853,'US GAS Rankings'!$C$6:$H$232,6,FALSE())</f>
        <v>10</v>
      </c>
      <c r="K853" s="5" t="str">
        <f aca="false">A853&amp;B853</f>
        <v>Reliant Energy Services, Inc.96052632</v>
      </c>
      <c r="L853" s="5" t="str">
        <f aca="false">D853</f>
        <v>enovate, L.L.C.</v>
      </c>
    </row>
    <row r="854" customFormat="false" ht="12.75" hidden="false" customHeight="false" outlineLevel="0" collapsed="false">
      <c r="A854" s="56" t="s">
        <v>67</v>
      </c>
      <c r="B854" s="57" t="n">
        <v>96057314</v>
      </c>
      <c r="C854" s="56" t="s">
        <v>47</v>
      </c>
      <c r="D854" s="56" t="s">
        <v>4031</v>
      </c>
      <c r="E854" s="57" t="n">
        <v>80670</v>
      </c>
      <c r="F854" s="57" t="n">
        <v>65268</v>
      </c>
      <c r="G854" s="58" t="s">
        <v>4023</v>
      </c>
      <c r="H854" s="61" t="n">
        <v>36708</v>
      </c>
      <c r="I854" s="5" t="n">
        <f aca="false">VLOOKUP(A854,'US GAS Rankings'!$C$6:$H$232,6,FALSE())</f>
        <v>10</v>
      </c>
      <c r="K854" s="5" t="str">
        <f aca="false">A854&amp;B854</f>
        <v>Reliant Energy Services, Inc.96057314</v>
      </c>
      <c r="L854" s="5" t="str">
        <f aca="false">D854</f>
        <v>enovate, L.L.C.</v>
      </c>
    </row>
    <row r="855" customFormat="false" ht="12.75" hidden="false" customHeight="false" outlineLevel="0" collapsed="false">
      <c r="A855" s="56" t="s">
        <v>67</v>
      </c>
      <c r="B855" s="57" t="n">
        <v>96090193</v>
      </c>
      <c r="C855" s="56" t="s">
        <v>28</v>
      </c>
      <c r="D855" s="56" t="s">
        <v>4031</v>
      </c>
      <c r="E855" s="57" t="n">
        <v>80670</v>
      </c>
      <c r="F855" s="57" t="n">
        <v>65268</v>
      </c>
      <c r="G855" s="58" t="s">
        <v>4024</v>
      </c>
      <c r="H855" s="61" t="n">
        <v>37196</v>
      </c>
      <c r="I855" s="5" t="n">
        <f aca="false">VLOOKUP(A855,'US GAS Rankings'!$C$6:$H$232,6,FALSE())</f>
        <v>10</v>
      </c>
      <c r="K855" s="5" t="str">
        <f aca="false">A855&amp;B855</f>
        <v>Reliant Energy Services, Inc.96090193</v>
      </c>
      <c r="L855" s="5" t="str">
        <f aca="false">D855</f>
        <v>enovate, L.L.C.</v>
      </c>
    </row>
    <row r="856" customFormat="false" ht="12.75" hidden="false" customHeight="false" outlineLevel="0" collapsed="false">
      <c r="A856" s="56" t="s">
        <v>67</v>
      </c>
      <c r="B856" s="57" t="n">
        <v>96001135</v>
      </c>
      <c r="C856" s="56" t="s">
        <v>47</v>
      </c>
      <c r="D856" s="56" t="s">
        <v>1572</v>
      </c>
      <c r="E856" s="57" t="n">
        <v>1305</v>
      </c>
      <c r="F856" s="57" t="n">
        <v>65268</v>
      </c>
      <c r="G856" s="58" t="s">
        <v>4027</v>
      </c>
      <c r="H856" s="61" t="n">
        <v>34912</v>
      </c>
      <c r="I856" s="5" t="n">
        <f aca="false">VLOOKUP(A856,'US GAS Rankings'!$C$6:$H$232,6,FALSE())</f>
        <v>10</v>
      </c>
      <c r="K856" s="5" t="str">
        <f aca="false">A856&amp;B856</f>
        <v>Reliant Energy Services, Inc.96001135</v>
      </c>
      <c r="L856" s="5" t="str">
        <f aca="false">D856</f>
        <v>Enron North America Corp.</v>
      </c>
    </row>
    <row r="857" customFormat="false" ht="12.75" hidden="false" customHeight="false" outlineLevel="0" collapsed="false">
      <c r="A857" s="56" t="s">
        <v>67</v>
      </c>
      <c r="B857" s="57" t="n">
        <v>96001761</v>
      </c>
      <c r="C857" s="56" t="s">
        <v>56</v>
      </c>
      <c r="D857" s="56" t="s">
        <v>1572</v>
      </c>
      <c r="E857" s="57" t="n">
        <v>1305</v>
      </c>
      <c r="F857" s="57" t="n">
        <v>65268</v>
      </c>
      <c r="G857" s="58" t="s">
        <v>4023</v>
      </c>
      <c r="H857" s="61" t="n">
        <v>35065</v>
      </c>
      <c r="I857" s="5" t="n">
        <f aca="false">VLOOKUP(A857,'US GAS Rankings'!$C$6:$H$232,6,FALSE())</f>
        <v>10</v>
      </c>
      <c r="K857" s="5" t="str">
        <f aca="false">A857&amp;B857</f>
        <v>Reliant Energy Services, Inc.96001761</v>
      </c>
      <c r="L857" s="5" t="str">
        <f aca="false">D857</f>
        <v>Enron North America Corp.</v>
      </c>
    </row>
    <row r="858" customFormat="false" ht="12.75" hidden="false" customHeight="false" outlineLevel="0" collapsed="false">
      <c r="A858" s="56" t="s">
        <v>67</v>
      </c>
      <c r="B858" s="57" t="n">
        <v>96005429</v>
      </c>
      <c r="C858" s="56" t="s">
        <v>35</v>
      </c>
      <c r="D858" s="56" t="s">
        <v>1572</v>
      </c>
      <c r="E858" s="57" t="n">
        <v>1305</v>
      </c>
      <c r="F858" s="57" t="n">
        <v>65268</v>
      </c>
      <c r="G858" s="58" t="s">
        <v>4024</v>
      </c>
      <c r="H858" s="61" t="n">
        <v>35431</v>
      </c>
      <c r="I858" s="5" t="n">
        <f aca="false">VLOOKUP(A858,'US GAS Rankings'!$C$6:$H$232,6,FALSE())</f>
        <v>10</v>
      </c>
      <c r="K858" s="5" t="str">
        <f aca="false">A858&amp;B858</f>
        <v>Reliant Energy Services, Inc.96005429</v>
      </c>
      <c r="L858" s="5" t="str">
        <f aca="false">D858</f>
        <v>Enron North America Corp.</v>
      </c>
    </row>
    <row r="859" customFormat="false" ht="12.75" hidden="false" customHeight="false" outlineLevel="0" collapsed="false">
      <c r="A859" s="56" t="s">
        <v>67</v>
      </c>
      <c r="B859" s="57" t="n">
        <v>96007585</v>
      </c>
      <c r="C859" s="56" t="s">
        <v>49</v>
      </c>
      <c r="D859" s="56" t="s">
        <v>1572</v>
      </c>
      <c r="E859" s="57" t="n">
        <v>1305</v>
      </c>
      <c r="F859" s="57" t="n">
        <v>65268</v>
      </c>
      <c r="G859" s="58" t="s">
        <v>4024</v>
      </c>
      <c r="H859" s="61" t="n">
        <v>35431</v>
      </c>
      <c r="I859" s="5" t="n">
        <f aca="false">VLOOKUP(A859,'US GAS Rankings'!$C$6:$H$232,6,FALSE())</f>
        <v>10</v>
      </c>
      <c r="K859" s="5" t="str">
        <f aca="false">A859&amp;B859</f>
        <v>Reliant Energy Services, Inc.96007585</v>
      </c>
      <c r="L859" s="5" t="str">
        <f aca="false">D859</f>
        <v>Enron North America Corp.</v>
      </c>
    </row>
    <row r="860" customFormat="false" ht="12.75" hidden="false" customHeight="false" outlineLevel="0" collapsed="false">
      <c r="A860" s="56" t="s">
        <v>67</v>
      </c>
      <c r="B860" s="57" t="n">
        <v>96007593</v>
      </c>
      <c r="C860" s="56" t="s">
        <v>52</v>
      </c>
      <c r="D860" s="56" t="s">
        <v>1572</v>
      </c>
      <c r="E860" s="57" t="n">
        <v>1305</v>
      </c>
      <c r="F860" s="57" t="n">
        <v>65268</v>
      </c>
      <c r="G860" s="58" t="s">
        <v>4024</v>
      </c>
      <c r="H860" s="61" t="n">
        <v>35431</v>
      </c>
      <c r="I860" s="5" t="n">
        <f aca="false">VLOOKUP(A860,'US GAS Rankings'!$C$6:$H$232,6,FALSE())</f>
        <v>10</v>
      </c>
      <c r="K860" s="5" t="str">
        <f aca="false">A860&amp;B860</f>
        <v>Reliant Energy Services, Inc.96007593</v>
      </c>
      <c r="L860" s="5" t="str">
        <f aca="false">D860</f>
        <v>Enron North America Corp.</v>
      </c>
    </row>
    <row r="861" customFormat="false" ht="12.75" hidden="false" customHeight="false" outlineLevel="0" collapsed="false">
      <c r="A861" s="56" t="s">
        <v>67</v>
      </c>
      <c r="B861" s="57" t="n">
        <v>96018744</v>
      </c>
      <c r="C861" s="56" t="s">
        <v>36</v>
      </c>
      <c r="D861" s="56" t="s">
        <v>1572</v>
      </c>
      <c r="E861" s="57" t="n">
        <v>1305</v>
      </c>
      <c r="F861" s="57" t="n">
        <v>65268</v>
      </c>
      <c r="G861" s="58" t="s">
        <v>4023</v>
      </c>
      <c r="H861" s="61" t="n">
        <v>35674</v>
      </c>
      <c r="I861" s="5" t="n">
        <f aca="false">VLOOKUP(A861,'US GAS Rankings'!$C$6:$H$232,6,FALSE())</f>
        <v>10</v>
      </c>
      <c r="K861" s="5" t="str">
        <f aca="false">A861&amp;B861</f>
        <v>Reliant Energy Services, Inc.96018744</v>
      </c>
      <c r="L861" s="5" t="str">
        <f aca="false">D861</f>
        <v>Enron North America Corp.</v>
      </c>
    </row>
    <row r="862" customFormat="false" ht="12.75" hidden="false" customHeight="false" outlineLevel="0" collapsed="false">
      <c r="A862" s="56" t="s">
        <v>67</v>
      </c>
      <c r="B862" s="57" t="n">
        <v>96055225</v>
      </c>
      <c r="C862" s="56" t="s">
        <v>47</v>
      </c>
      <c r="D862" s="56" t="s">
        <v>1572</v>
      </c>
      <c r="E862" s="57" t="n">
        <v>1305</v>
      </c>
      <c r="F862" s="57" t="n">
        <v>65268</v>
      </c>
      <c r="G862" s="58" t="s">
        <v>4023</v>
      </c>
      <c r="H862" s="61" t="n">
        <v>36831</v>
      </c>
      <c r="I862" s="5" t="n">
        <f aca="false">VLOOKUP(A862,'US GAS Rankings'!$C$6:$H$232,6,FALSE())</f>
        <v>10</v>
      </c>
      <c r="K862" s="5" t="str">
        <f aca="false">A862&amp;B862</f>
        <v>Reliant Energy Services, Inc.96055225</v>
      </c>
      <c r="L862" s="5" t="str">
        <f aca="false">D862</f>
        <v>Enron North America Corp.</v>
      </c>
    </row>
    <row r="863" customFormat="false" ht="12.75" hidden="false" customHeight="false" outlineLevel="0" collapsed="false">
      <c r="A863" s="56" t="s">
        <v>72</v>
      </c>
      <c r="B863" s="57" t="n">
        <v>96021433</v>
      </c>
      <c r="C863" s="56" t="s">
        <v>28</v>
      </c>
      <c r="D863" s="56" t="s">
        <v>1572</v>
      </c>
      <c r="E863" s="57" t="n">
        <v>1305</v>
      </c>
      <c r="F863" s="57" t="n">
        <v>65291</v>
      </c>
      <c r="G863" s="58" t="s">
        <v>4027</v>
      </c>
      <c r="H863" s="61" t="n">
        <v>36312</v>
      </c>
      <c r="I863" s="5" t="n">
        <f aca="false">VLOOKUP(A863,'US GAS Rankings'!$C$6:$H$232,6,FALSE())</f>
        <v>14</v>
      </c>
      <c r="K863" s="5" t="str">
        <f aca="false">A863&amp;B863</f>
        <v>BP Corporation North America Inc.96021433</v>
      </c>
      <c r="L863" s="5" t="str">
        <f aca="false">D863</f>
        <v>Enron North America Corp.</v>
      </c>
    </row>
    <row r="864" customFormat="false" ht="12.75" hidden="false" customHeight="false" outlineLevel="0" collapsed="false">
      <c r="A864" s="56" t="s">
        <v>72</v>
      </c>
      <c r="B864" s="57" t="n">
        <v>96035752</v>
      </c>
      <c r="C864" s="56" t="s">
        <v>29</v>
      </c>
      <c r="D864" s="56" t="s">
        <v>1572</v>
      </c>
      <c r="E864" s="57" t="n">
        <v>1305</v>
      </c>
      <c r="F864" s="57" t="n">
        <v>65291</v>
      </c>
      <c r="G864" s="58" t="s">
        <v>4027</v>
      </c>
      <c r="H864" s="61" t="n">
        <v>36617</v>
      </c>
      <c r="I864" s="5" t="n">
        <f aca="false">VLOOKUP(A864,'US GAS Rankings'!$C$6:$H$232,6,FALSE())</f>
        <v>14</v>
      </c>
      <c r="K864" s="5" t="str">
        <f aca="false">A864&amp;B864</f>
        <v>BP Corporation North America Inc.96035752</v>
      </c>
      <c r="L864" s="5" t="str">
        <f aca="false">D864</f>
        <v>Enron North America Corp.</v>
      </c>
    </row>
    <row r="865" customFormat="false" ht="12.75" hidden="false" customHeight="false" outlineLevel="0" collapsed="false">
      <c r="A865" s="56" t="s">
        <v>72</v>
      </c>
      <c r="B865" s="57" t="n">
        <v>96044917</v>
      </c>
      <c r="C865" s="56" t="s">
        <v>38</v>
      </c>
      <c r="D865" s="56" t="s">
        <v>1572</v>
      </c>
      <c r="E865" s="57" t="n">
        <v>1305</v>
      </c>
      <c r="F865" s="57" t="n">
        <v>65291</v>
      </c>
      <c r="G865" s="58" t="s">
        <v>4024</v>
      </c>
      <c r="H865" s="61" t="n">
        <v>36770</v>
      </c>
      <c r="I865" s="5" t="n">
        <f aca="false">VLOOKUP(A865,'US GAS Rankings'!$C$6:$H$232,6,FALSE())</f>
        <v>14</v>
      </c>
      <c r="K865" s="5" t="str">
        <f aca="false">A865&amp;B865</f>
        <v>BP Corporation North America Inc.96044917</v>
      </c>
      <c r="L865" s="5" t="str">
        <f aca="false">D865</f>
        <v>Enron North America Corp.</v>
      </c>
    </row>
    <row r="866" customFormat="false" ht="12.75" hidden="false" customHeight="false" outlineLevel="0" collapsed="false">
      <c r="A866" s="56" t="s">
        <v>72</v>
      </c>
      <c r="B866" s="57" t="n">
        <v>96062130</v>
      </c>
      <c r="C866" s="56" t="s">
        <v>32</v>
      </c>
      <c r="D866" s="56" t="s">
        <v>1572</v>
      </c>
      <c r="E866" s="57" t="n">
        <v>1305</v>
      </c>
      <c r="F866" s="57" t="n">
        <v>65291</v>
      </c>
      <c r="G866" s="58" t="s">
        <v>4027</v>
      </c>
      <c r="H866" s="61" t="n">
        <v>37104</v>
      </c>
      <c r="I866" s="5" t="n">
        <f aca="false">VLOOKUP(A866,'US GAS Rankings'!$C$6:$H$232,6,FALSE())</f>
        <v>14</v>
      </c>
      <c r="K866" s="5" t="str">
        <f aca="false">A866&amp;B866</f>
        <v>BP Corporation North America Inc.96062130</v>
      </c>
      <c r="L866" s="5" t="str">
        <f aca="false">D866</f>
        <v>Enron North America Corp.</v>
      </c>
    </row>
    <row r="867" customFormat="false" ht="12.75" hidden="false" customHeight="false" outlineLevel="0" collapsed="false">
      <c r="A867" s="56" t="s">
        <v>72</v>
      </c>
      <c r="B867" s="57" t="n">
        <v>96062445</v>
      </c>
      <c r="C867" s="56" t="s">
        <v>32</v>
      </c>
      <c r="D867" s="56" t="s">
        <v>1572</v>
      </c>
      <c r="E867" s="57" t="n">
        <v>1305</v>
      </c>
      <c r="F867" s="57" t="n">
        <v>65291</v>
      </c>
      <c r="G867" s="58" t="s">
        <v>4027</v>
      </c>
      <c r="H867" s="61" t="n">
        <v>37196</v>
      </c>
      <c r="I867" s="5" t="n">
        <f aca="false">VLOOKUP(A867,'US GAS Rankings'!$C$6:$H$232,6,FALSE())</f>
        <v>14</v>
      </c>
      <c r="K867" s="5" t="str">
        <f aca="false">A867&amp;B867</f>
        <v>BP Corporation North America Inc.96062445</v>
      </c>
      <c r="L867" s="5" t="str">
        <f aca="false">D867</f>
        <v>Enron North America Corp.</v>
      </c>
    </row>
    <row r="868" customFormat="false" ht="12.75" hidden="false" customHeight="false" outlineLevel="0" collapsed="false">
      <c r="A868" s="56" t="s">
        <v>72</v>
      </c>
      <c r="B868" s="57" t="n">
        <v>96063206</v>
      </c>
      <c r="C868" s="56" t="s">
        <v>32</v>
      </c>
      <c r="D868" s="56" t="s">
        <v>1572</v>
      </c>
      <c r="E868" s="57" t="n">
        <v>1305</v>
      </c>
      <c r="F868" s="57" t="n">
        <v>65291</v>
      </c>
      <c r="G868" s="58" t="s">
        <v>4027</v>
      </c>
      <c r="H868" s="61" t="n">
        <v>37196</v>
      </c>
      <c r="I868" s="5" t="n">
        <f aca="false">VLOOKUP(A868,'US GAS Rankings'!$C$6:$H$232,6,FALSE())</f>
        <v>14</v>
      </c>
      <c r="K868" s="5" t="str">
        <f aca="false">A868&amp;B868</f>
        <v>BP Corporation North America Inc.96063206</v>
      </c>
      <c r="L868" s="5" t="str">
        <f aca="false">D868</f>
        <v>Enron North America Corp.</v>
      </c>
    </row>
    <row r="869" customFormat="false" ht="12.75" hidden="false" customHeight="false" outlineLevel="0" collapsed="false">
      <c r="A869" s="56" t="s">
        <v>72</v>
      </c>
      <c r="B869" s="57" t="n">
        <v>96063755</v>
      </c>
      <c r="C869" s="56" t="s">
        <v>32</v>
      </c>
      <c r="D869" s="56" t="s">
        <v>1572</v>
      </c>
      <c r="E869" s="57" t="n">
        <v>1305</v>
      </c>
      <c r="F869" s="57" t="n">
        <v>65291</v>
      </c>
      <c r="G869" s="58" t="s">
        <v>4027</v>
      </c>
      <c r="H869" s="61" t="n">
        <v>37196</v>
      </c>
      <c r="I869" s="5" t="n">
        <f aca="false">VLOOKUP(A869,'US GAS Rankings'!$C$6:$H$232,6,FALSE())</f>
        <v>14</v>
      </c>
      <c r="K869" s="5" t="str">
        <f aca="false">A869&amp;B869</f>
        <v>BP Corporation North America Inc.96063755</v>
      </c>
      <c r="L869" s="5" t="str">
        <f aca="false">D869</f>
        <v>Enron North America Corp.</v>
      </c>
    </row>
    <row r="870" customFormat="false" ht="12.75" hidden="false" customHeight="false" outlineLevel="0" collapsed="false">
      <c r="A870" s="56" t="s">
        <v>72</v>
      </c>
      <c r="B870" s="57" t="n">
        <v>96067407</v>
      </c>
      <c r="C870" s="56" t="s">
        <v>33</v>
      </c>
      <c r="D870" s="56" t="s">
        <v>1572</v>
      </c>
      <c r="E870" s="57" t="n">
        <v>1305</v>
      </c>
      <c r="F870" s="57" t="n">
        <v>65291</v>
      </c>
      <c r="G870" s="58" t="s">
        <v>4027</v>
      </c>
      <c r="H870" s="61" t="n">
        <v>37196</v>
      </c>
      <c r="I870" s="5" t="n">
        <f aca="false">VLOOKUP(A870,'US GAS Rankings'!$C$6:$H$232,6,FALSE())</f>
        <v>14</v>
      </c>
      <c r="K870" s="5" t="str">
        <f aca="false">A870&amp;B870</f>
        <v>BP Corporation North America Inc.96067407</v>
      </c>
      <c r="L870" s="5" t="str">
        <f aca="false">D870</f>
        <v>Enron North America Corp.</v>
      </c>
    </row>
    <row r="871" customFormat="false" ht="12.75" hidden="false" customHeight="false" outlineLevel="0" collapsed="false">
      <c r="A871" s="56" t="s">
        <v>98</v>
      </c>
      <c r="B871" s="57" t="n">
        <v>96028144</v>
      </c>
      <c r="C871" s="56" t="s">
        <v>45</v>
      </c>
      <c r="D871" s="56" t="s">
        <v>1572</v>
      </c>
      <c r="E871" s="57" t="n">
        <v>1305</v>
      </c>
      <c r="F871" s="57" t="n">
        <v>65292</v>
      </c>
      <c r="G871" s="58" t="s">
        <v>4023</v>
      </c>
      <c r="H871" s="61" t="n">
        <v>36493</v>
      </c>
      <c r="I871" s="5" t="n">
        <f aca="false">VLOOKUP(A871,'US GAS Rankings'!$C$6:$H$232,6,FALSE())</f>
        <v>33</v>
      </c>
      <c r="K871" s="5" t="str">
        <f aca="false">A871&amp;B871</f>
        <v>Dynegy Canada Inc.96028144</v>
      </c>
      <c r="L871" s="5" t="str">
        <f aca="false">D871</f>
        <v>Enron North America Corp.</v>
      </c>
    </row>
    <row r="872" customFormat="false" ht="12.75" hidden="false" customHeight="false" outlineLevel="0" collapsed="false">
      <c r="A872" s="56" t="s">
        <v>98</v>
      </c>
      <c r="B872" s="57" t="n">
        <v>96028678</v>
      </c>
      <c r="C872" s="56" t="s">
        <v>70</v>
      </c>
      <c r="D872" s="56" t="s">
        <v>1572</v>
      </c>
      <c r="E872" s="57" t="n">
        <v>1305</v>
      </c>
      <c r="F872" s="57" t="n">
        <v>65292</v>
      </c>
      <c r="G872" s="58" t="s">
        <v>4024</v>
      </c>
      <c r="H872" s="61" t="n">
        <v>36495</v>
      </c>
      <c r="I872" s="5" t="n">
        <f aca="false">VLOOKUP(A872,'US GAS Rankings'!$C$6:$H$232,6,FALSE())</f>
        <v>33</v>
      </c>
      <c r="K872" s="5" t="str">
        <f aca="false">A872&amp;B872</f>
        <v>Dynegy Canada Inc.96028678</v>
      </c>
      <c r="L872" s="5" t="str">
        <f aca="false">D872</f>
        <v>Enron North America Corp.</v>
      </c>
    </row>
    <row r="873" customFormat="false" ht="12.75" hidden="false" customHeight="false" outlineLevel="0" collapsed="false">
      <c r="A873" s="56" t="s">
        <v>98</v>
      </c>
      <c r="B873" s="57" t="n">
        <v>96028802</v>
      </c>
      <c r="C873" s="56" t="s">
        <v>38</v>
      </c>
      <c r="D873" s="56" t="s">
        <v>1572</v>
      </c>
      <c r="E873" s="57" t="n">
        <v>1305</v>
      </c>
      <c r="F873" s="57" t="n">
        <v>65292</v>
      </c>
      <c r="G873" s="58" t="s">
        <v>4024</v>
      </c>
      <c r="H873" s="61" t="n">
        <v>36526</v>
      </c>
      <c r="I873" s="5" t="n">
        <f aca="false">VLOOKUP(A873,'US GAS Rankings'!$C$6:$H$232,6,FALSE())</f>
        <v>33</v>
      </c>
      <c r="K873" s="5" t="str">
        <f aca="false">A873&amp;B873</f>
        <v>Dynegy Canada Inc.96028802</v>
      </c>
      <c r="L873" s="5" t="str">
        <f aca="false">D873</f>
        <v>Enron North America Corp.</v>
      </c>
    </row>
    <row r="874" customFormat="false" ht="12.75" hidden="false" customHeight="false" outlineLevel="0" collapsed="false">
      <c r="A874" s="56" t="s">
        <v>98</v>
      </c>
      <c r="B874" s="57" t="n">
        <v>96031686</v>
      </c>
      <c r="C874" s="56" t="s">
        <v>36</v>
      </c>
      <c r="D874" s="56" t="s">
        <v>1572</v>
      </c>
      <c r="E874" s="57" t="n">
        <v>1305</v>
      </c>
      <c r="F874" s="57" t="n">
        <v>65292</v>
      </c>
      <c r="G874" s="58" t="s">
        <v>4033</v>
      </c>
      <c r="H874" s="61" t="n">
        <v>36312</v>
      </c>
      <c r="I874" s="5" t="n">
        <f aca="false">VLOOKUP(A874,'US GAS Rankings'!$C$6:$H$232,6,FALSE())</f>
        <v>33</v>
      </c>
      <c r="K874" s="5" t="str">
        <f aca="false">A874&amp;B874</f>
        <v>Dynegy Canada Inc.96031686</v>
      </c>
      <c r="L874" s="5" t="str">
        <f aca="false">D874</f>
        <v>Enron North America Corp.</v>
      </c>
    </row>
    <row r="875" customFormat="false" ht="12.75" hidden="false" customHeight="false" outlineLevel="0" collapsed="false">
      <c r="A875" s="56" t="s">
        <v>98</v>
      </c>
      <c r="B875" s="57" t="n">
        <v>96054328</v>
      </c>
      <c r="C875" s="56" t="s">
        <v>29</v>
      </c>
      <c r="D875" s="56" t="s">
        <v>1572</v>
      </c>
      <c r="E875" s="57" t="n">
        <v>1305</v>
      </c>
      <c r="F875" s="57" t="n">
        <v>65292</v>
      </c>
      <c r="G875" s="58" t="s">
        <v>4024</v>
      </c>
      <c r="H875" s="61" t="n">
        <v>36892</v>
      </c>
      <c r="I875" s="5" t="n">
        <f aca="false">VLOOKUP(A875,'US GAS Rankings'!$C$6:$H$232,6,FALSE())</f>
        <v>33</v>
      </c>
      <c r="K875" s="5" t="str">
        <f aca="false">A875&amp;B875</f>
        <v>Dynegy Canada Inc.96054328</v>
      </c>
      <c r="L875" s="5" t="str">
        <f aca="false">D875</f>
        <v>Enron North America Corp.</v>
      </c>
    </row>
    <row r="876" customFormat="false" ht="12.75" hidden="false" customHeight="false" outlineLevel="0" collapsed="false">
      <c r="A876" s="56" t="s">
        <v>98</v>
      </c>
      <c r="B876" s="57" t="n">
        <v>96055467</v>
      </c>
      <c r="C876" s="56" t="s">
        <v>32</v>
      </c>
      <c r="D876" s="56" t="s">
        <v>1572</v>
      </c>
      <c r="E876" s="57" t="n">
        <v>1305</v>
      </c>
      <c r="F876" s="57" t="n">
        <v>65292</v>
      </c>
      <c r="G876" s="58" t="s">
        <v>4024</v>
      </c>
      <c r="H876" s="61" t="n">
        <v>37196</v>
      </c>
      <c r="I876" s="5" t="n">
        <f aca="false">VLOOKUP(A876,'US GAS Rankings'!$C$6:$H$232,6,FALSE())</f>
        <v>33</v>
      </c>
      <c r="K876" s="5" t="str">
        <f aca="false">A876&amp;B876</f>
        <v>Dynegy Canada Inc.96055467</v>
      </c>
      <c r="L876" s="5" t="str">
        <f aca="false">D876</f>
        <v>Enron North America Corp.</v>
      </c>
    </row>
    <row r="877" customFormat="false" ht="12.75" hidden="false" customHeight="false" outlineLevel="0" collapsed="false">
      <c r="A877" s="56" t="s">
        <v>98</v>
      </c>
      <c r="B877" s="57" t="n">
        <v>96055647</v>
      </c>
      <c r="C877" s="56" t="s">
        <v>28</v>
      </c>
      <c r="D877" s="56" t="s">
        <v>1572</v>
      </c>
      <c r="E877" s="57" t="n">
        <v>1305</v>
      </c>
      <c r="F877" s="57" t="n">
        <v>65292</v>
      </c>
      <c r="G877" s="58" t="s">
        <v>4024</v>
      </c>
      <c r="H877" s="61" t="n">
        <v>36923</v>
      </c>
      <c r="I877" s="5" t="n">
        <f aca="false">VLOOKUP(A877,'US GAS Rankings'!$C$6:$H$232,6,FALSE())</f>
        <v>33</v>
      </c>
      <c r="K877" s="5" t="str">
        <f aca="false">A877&amp;B877</f>
        <v>Dynegy Canada Inc.96055647</v>
      </c>
      <c r="L877" s="5" t="str">
        <f aca="false">D877</f>
        <v>Enron North America Corp.</v>
      </c>
    </row>
    <row r="878" customFormat="false" ht="12.75" hidden="false" customHeight="false" outlineLevel="0" collapsed="false">
      <c r="A878" s="56" t="s">
        <v>98</v>
      </c>
      <c r="B878" s="57" t="n">
        <v>96059725</v>
      </c>
      <c r="C878" s="56" t="s">
        <v>33</v>
      </c>
      <c r="D878" s="56" t="s">
        <v>1572</v>
      </c>
      <c r="E878" s="57" t="n">
        <v>1305</v>
      </c>
      <c r="F878" s="57" t="n">
        <v>65292</v>
      </c>
      <c r="G878" s="58" t="s">
        <v>4024</v>
      </c>
      <c r="H878" s="61" t="n">
        <v>37196</v>
      </c>
      <c r="I878" s="5" t="n">
        <f aca="false">VLOOKUP(A878,'US GAS Rankings'!$C$6:$H$232,6,FALSE())</f>
        <v>33</v>
      </c>
      <c r="K878" s="5" t="str">
        <f aca="false">A878&amp;B878</f>
        <v>Dynegy Canada Inc.96059725</v>
      </c>
      <c r="L878" s="5" t="str">
        <f aca="false">D878</f>
        <v>Enron North America Corp.</v>
      </c>
    </row>
    <row r="879" customFormat="false" ht="12.75" hidden="false" customHeight="false" outlineLevel="0" collapsed="false">
      <c r="A879" s="56" t="s">
        <v>98</v>
      </c>
      <c r="B879" s="57" t="n">
        <v>96060527</v>
      </c>
      <c r="C879" s="56" t="s">
        <v>33</v>
      </c>
      <c r="D879" s="56" t="s">
        <v>1572</v>
      </c>
      <c r="E879" s="57" t="n">
        <v>1305</v>
      </c>
      <c r="F879" s="57" t="n">
        <v>65292</v>
      </c>
      <c r="G879" s="58" t="s">
        <v>4024</v>
      </c>
      <c r="H879" s="61" t="n">
        <v>37347</v>
      </c>
      <c r="I879" s="5" t="n">
        <f aca="false">VLOOKUP(A879,'US GAS Rankings'!$C$6:$H$232,6,FALSE())</f>
        <v>33</v>
      </c>
      <c r="K879" s="5" t="str">
        <f aca="false">A879&amp;B879</f>
        <v>Dynegy Canada Inc.96060527</v>
      </c>
      <c r="L879" s="5" t="str">
        <f aca="false">D879</f>
        <v>Enron North America Corp.</v>
      </c>
    </row>
    <row r="880" customFormat="false" ht="12.75" hidden="false" customHeight="false" outlineLevel="0" collapsed="false">
      <c r="A880" s="56" t="s">
        <v>98</v>
      </c>
      <c r="B880" s="57" t="n">
        <v>96066272</v>
      </c>
      <c r="C880" s="56" t="s">
        <v>32</v>
      </c>
      <c r="D880" s="56" t="s">
        <v>1572</v>
      </c>
      <c r="E880" s="57" t="n">
        <v>1305</v>
      </c>
      <c r="F880" s="57" t="n">
        <v>65292</v>
      </c>
      <c r="G880" s="58" t="s">
        <v>4024</v>
      </c>
      <c r="H880" s="61" t="n">
        <v>37347</v>
      </c>
      <c r="I880" s="5" t="n">
        <f aca="false">VLOOKUP(A880,'US GAS Rankings'!$C$6:$H$232,6,FALSE())</f>
        <v>33</v>
      </c>
      <c r="K880" s="5" t="str">
        <f aca="false">A880&amp;B880</f>
        <v>Dynegy Canada Inc.96066272</v>
      </c>
      <c r="L880" s="5" t="str">
        <f aca="false">D880</f>
        <v>Enron North America Corp.</v>
      </c>
    </row>
    <row r="881" customFormat="false" ht="12.75" hidden="false" customHeight="false" outlineLevel="0" collapsed="false">
      <c r="A881" s="56" t="s">
        <v>98</v>
      </c>
      <c r="B881" s="57" t="n">
        <v>96082381</v>
      </c>
      <c r="C881" s="56" t="s">
        <v>32</v>
      </c>
      <c r="D881" s="56" t="s">
        <v>1572</v>
      </c>
      <c r="E881" s="57" t="n">
        <v>1305</v>
      </c>
      <c r="F881" s="57" t="n">
        <v>65292</v>
      </c>
      <c r="G881" s="58" t="s">
        <v>4024</v>
      </c>
      <c r="H881" s="61" t="n">
        <v>37347</v>
      </c>
      <c r="I881" s="5" t="n">
        <f aca="false">VLOOKUP(A881,'US GAS Rankings'!$C$6:$H$232,6,FALSE())</f>
        <v>33</v>
      </c>
      <c r="K881" s="5" t="str">
        <f aca="false">A881&amp;B881</f>
        <v>Dynegy Canada Inc.96082381</v>
      </c>
      <c r="L881" s="5" t="str">
        <f aca="false">D881</f>
        <v>Enron North America Corp.</v>
      </c>
    </row>
    <row r="882" customFormat="false" ht="12.75" hidden="false" customHeight="false" outlineLevel="0" collapsed="false">
      <c r="A882" s="56" t="s">
        <v>269</v>
      </c>
      <c r="B882" s="57" t="n">
        <v>96009383</v>
      </c>
      <c r="C882" s="56" t="s">
        <v>78</v>
      </c>
      <c r="D882" s="56" t="s">
        <v>1572</v>
      </c>
      <c r="E882" s="57" t="n">
        <v>1305</v>
      </c>
      <c r="F882" s="57" t="n">
        <v>65372</v>
      </c>
      <c r="G882" s="58" t="s">
        <v>4023</v>
      </c>
      <c r="H882" s="61" t="n">
        <v>35661</v>
      </c>
      <c r="I882" s="5" t="n">
        <f aca="false">VLOOKUP(A882,'US GAS Rankings'!$C$6:$H$232,6,FALSE())</f>
        <v>172</v>
      </c>
      <c r="K882" s="5" t="str">
        <f aca="false">A882&amp;B882</f>
        <v>Reliant Energy HL&amp;P96009383</v>
      </c>
      <c r="L882" s="5" t="str">
        <f aca="false">D882</f>
        <v>Enron North America Corp.</v>
      </c>
    </row>
    <row r="883" customFormat="false" ht="12.75" hidden="false" customHeight="false" outlineLevel="0" collapsed="false">
      <c r="A883" s="56" t="s">
        <v>269</v>
      </c>
      <c r="B883" s="57" t="n">
        <v>96019029</v>
      </c>
      <c r="C883" s="56" t="s">
        <v>36</v>
      </c>
      <c r="D883" s="56" t="s">
        <v>1572</v>
      </c>
      <c r="E883" s="57" t="n">
        <v>1305</v>
      </c>
      <c r="F883" s="57" t="n">
        <v>65372</v>
      </c>
      <c r="G883" s="58" t="s">
        <v>4033</v>
      </c>
      <c r="H883" s="61" t="n">
        <v>36161</v>
      </c>
      <c r="I883" s="5" t="n">
        <f aca="false">VLOOKUP(A883,'US GAS Rankings'!$C$6:$H$232,6,FALSE())</f>
        <v>172</v>
      </c>
      <c r="K883" s="5" t="str">
        <f aca="false">A883&amp;B883</f>
        <v>Reliant Energy HL&amp;P96019029</v>
      </c>
      <c r="L883" s="5" t="str">
        <f aca="false">D883</f>
        <v>Enron North America Corp.</v>
      </c>
    </row>
    <row r="884" customFormat="false" ht="12.75" hidden="false" customHeight="false" outlineLevel="0" collapsed="false">
      <c r="A884" s="56" t="s">
        <v>193</v>
      </c>
      <c r="B884" s="57" t="n">
        <v>96000996</v>
      </c>
      <c r="C884" s="56" t="s">
        <v>180</v>
      </c>
      <c r="D884" s="56" t="s">
        <v>1572</v>
      </c>
      <c r="E884" s="57" t="n">
        <v>1305</v>
      </c>
      <c r="F884" s="57" t="n">
        <v>65599</v>
      </c>
      <c r="G884" s="58" t="s">
        <v>4023</v>
      </c>
      <c r="H884" s="61" t="n">
        <v>33635</v>
      </c>
      <c r="I884" s="5" t="n">
        <f aca="false">VLOOKUP(A884,'US GAS Rankings'!$C$6:$H$232,6,FALSE())</f>
        <v>104</v>
      </c>
      <c r="K884" s="5" t="str">
        <f aca="false">A884&amp;B884</f>
        <v>CMS Field Services, Inc.96000996</v>
      </c>
      <c r="L884" s="5" t="str">
        <f aca="false">D884</f>
        <v>Enron North America Corp.</v>
      </c>
    </row>
    <row r="885" customFormat="false" ht="12.75" hidden="false" customHeight="false" outlineLevel="0" collapsed="false">
      <c r="A885" s="56" t="s">
        <v>193</v>
      </c>
      <c r="B885" s="57" t="n">
        <v>96007376</v>
      </c>
      <c r="C885" s="56" t="s">
        <v>36</v>
      </c>
      <c r="D885" s="56" t="s">
        <v>1572</v>
      </c>
      <c r="E885" s="57" t="n">
        <v>1305</v>
      </c>
      <c r="F885" s="57" t="n">
        <v>65599</v>
      </c>
      <c r="G885" s="58" t="s">
        <v>4023</v>
      </c>
      <c r="H885" s="61" t="n">
        <v>35339</v>
      </c>
      <c r="I885" s="5" t="n">
        <f aca="false">VLOOKUP(A885,'US GAS Rankings'!$C$6:$H$232,6,FALSE())</f>
        <v>104</v>
      </c>
      <c r="K885" s="5" t="str">
        <f aca="false">A885&amp;B885</f>
        <v>CMS Field Services, Inc.96007376</v>
      </c>
      <c r="L885" s="5" t="str">
        <f aca="false">D885</f>
        <v>Enron North America Corp.</v>
      </c>
    </row>
    <row r="886" customFormat="false" ht="12.75" hidden="false" customHeight="false" outlineLevel="0" collapsed="false">
      <c r="A886" s="56" t="s">
        <v>193</v>
      </c>
      <c r="B886" s="57" t="n">
        <v>96033280</v>
      </c>
      <c r="C886" s="56" t="s">
        <v>70</v>
      </c>
      <c r="D886" s="56" t="s">
        <v>1572</v>
      </c>
      <c r="E886" s="57" t="n">
        <v>1305</v>
      </c>
      <c r="F886" s="57" t="n">
        <v>65599</v>
      </c>
      <c r="G886" s="58" t="s">
        <v>4024</v>
      </c>
      <c r="H886" s="61" t="n">
        <v>36557</v>
      </c>
      <c r="I886" s="5" t="n">
        <f aca="false">VLOOKUP(A886,'US GAS Rankings'!$C$6:$H$232,6,FALSE())</f>
        <v>104</v>
      </c>
      <c r="K886" s="5" t="str">
        <f aca="false">A886&amp;B886</f>
        <v>CMS Field Services, Inc.96033280</v>
      </c>
      <c r="L886" s="5" t="str">
        <f aca="false">D886</f>
        <v>Enron North America Corp.</v>
      </c>
    </row>
    <row r="887" customFormat="false" ht="12.75" hidden="false" customHeight="false" outlineLevel="0" collapsed="false">
      <c r="A887" s="56" t="s">
        <v>193</v>
      </c>
      <c r="B887" s="57" t="n">
        <v>96064747</v>
      </c>
      <c r="C887" s="56" t="s">
        <v>28</v>
      </c>
      <c r="D887" s="56" t="s">
        <v>1572</v>
      </c>
      <c r="E887" s="57" t="n">
        <v>1305</v>
      </c>
      <c r="F887" s="57" t="n">
        <v>65599</v>
      </c>
      <c r="G887" s="58" t="s">
        <v>4027</v>
      </c>
      <c r="H887" s="61" t="n">
        <v>37073</v>
      </c>
      <c r="I887" s="5" t="n">
        <f aca="false">VLOOKUP(A887,'US GAS Rankings'!$C$6:$H$232,6,FALSE())</f>
        <v>104</v>
      </c>
      <c r="K887" s="5" t="str">
        <f aca="false">A887&amp;B887</f>
        <v>CMS Field Services, Inc.96064747</v>
      </c>
      <c r="L887" s="5" t="str">
        <f aca="false">D887</f>
        <v>Enron North America Corp.</v>
      </c>
    </row>
    <row r="888" customFormat="false" ht="12.75" hidden="false" customHeight="false" outlineLevel="0" collapsed="false">
      <c r="A888" s="56" t="s">
        <v>193</v>
      </c>
      <c r="B888" s="57" t="n">
        <v>96081005</v>
      </c>
      <c r="C888" s="56" t="s">
        <v>194</v>
      </c>
      <c r="D888" s="56" t="s">
        <v>1572</v>
      </c>
      <c r="E888" s="57" t="n">
        <v>1305</v>
      </c>
      <c r="F888" s="57" t="n">
        <v>65599</v>
      </c>
      <c r="G888" s="58" t="s">
        <v>4023</v>
      </c>
      <c r="H888" s="61" t="n">
        <v>37257</v>
      </c>
      <c r="I888" s="5" t="n">
        <f aca="false">VLOOKUP(A888,'US GAS Rankings'!$C$6:$H$232,6,FALSE())</f>
        <v>104</v>
      </c>
      <c r="K888" s="5" t="str">
        <f aca="false">A888&amp;B888</f>
        <v>CMS Field Services, Inc.96081005</v>
      </c>
      <c r="L888" s="5" t="str">
        <f aca="false">D888</f>
        <v>Enron North America Corp.</v>
      </c>
    </row>
    <row r="889" customFormat="false" ht="12.75" hidden="false" customHeight="false" outlineLevel="0" collapsed="false">
      <c r="A889" s="56" t="s">
        <v>193</v>
      </c>
      <c r="B889" s="57" t="n">
        <v>96093770</v>
      </c>
      <c r="C889" s="56" t="s">
        <v>33</v>
      </c>
      <c r="D889" s="56" t="s">
        <v>1572</v>
      </c>
      <c r="E889" s="57" t="n">
        <v>1305</v>
      </c>
      <c r="F889" s="57" t="n">
        <v>65599</v>
      </c>
      <c r="G889" s="58" t="s">
        <v>4027</v>
      </c>
      <c r="H889" s="61" t="n">
        <v>37226</v>
      </c>
      <c r="I889" s="5" t="n">
        <f aca="false">VLOOKUP(A889,'US GAS Rankings'!$C$6:$H$232,6,FALSE())</f>
        <v>104</v>
      </c>
      <c r="K889" s="5" t="str">
        <f aca="false">A889&amp;B889</f>
        <v>CMS Field Services, Inc.96093770</v>
      </c>
      <c r="L889" s="5" t="str">
        <f aca="false">D889</f>
        <v>Enron North America Corp.</v>
      </c>
    </row>
    <row r="890" customFormat="false" ht="12.75" hidden="false" customHeight="false" outlineLevel="0" collapsed="false">
      <c r="A890" s="56" t="s">
        <v>193</v>
      </c>
      <c r="B890" s="57" t="n">
        <v>96094055</v>
      </c>
      <c r="C890" s="56" t="s">
        <v>33</v>
      </c>
      <c r="D890" s="56" t="s">
        <v>1572</v>
      </c>
      <c r="E890" s="57" t="n">
        <v>1305</v>
      </c>
      <c r="F890" s="57" t="n">
        <v>65599</v>
      </c>
      <c r="G890" s="58" t="s">
        <v>4027</v>
      </c>
      <c r="H890" s="61" t="n">
        <v>37226</v>
      </c>
      <c r="I890" s="5" t="n">
        <f aca="false">VLOOKUP(A890,'US GAS Rankings'!$C$6:$H$232,6,FALSE())</f>
        <v>104</v>
      </c>
      <c r="K890" s="5" t="str">
        <f aca="false">A890&amp;B890</f>
        <v>CMS Field Services, Inc.96094055</v>
      </c>
      <c r="L890" s="5" t="str">
        <f aca="false">D890</f>
        <v>Enron North America Corp.</v>
      </c>
    </row>
    <row r="891" customFormat="false" ht="12.75" hidden="false" customHeight="false" outlineLevel="0" collapsed="false">
      <c r="A891" s="56" t="s">
        <v>223</v>
      </c>
      <c r="B891" s="57" t="n">
        <v>96022131</v>
      </c>
      <c r="C891" s="56" t="s">
        <v>29</v>
      </c>
      <c r="D891" s="56" t="s">
        <v>1572</v>
      </c>
      <c r="E891" s="57" t="n">
        <v>1305</v>
      </c>
      <c r="F891" s="57" t="n">
        <v>65658</v>
      </c>
      <c r="G891" s="58" t="s">
        <v>4024</v>
      </c>
      <c r="H891" s="61" t="n">
        <v>36373</v>
      </c>
      <c r="I891" s="5" t="n">
        <f aca="false">VLOOKUP(A891,'US GAS Rankings'!$C$6:$H$232,6,FALSE())</f>
        <v>133</v>
      </c>
      <c r="K891" s="5" t="str">
        <f aca="false">A891&amp;B891</f>
        <v>Coast Energy Canada, Inc.96022131</v>
      </c>
      <c r="L891" s="5" t="str">
        <f aca="false">D891</f>
        <v>Enron North America Corp.</v>
      </c>
    </row>
    <row r="892" customFormat="false" ht="12.75" hidden="false" customHeight="false" outlineLevel="0" collapsed="false">
      <c r="A892" s="56" t="s">
        <v>223</v>
      </c>
      <c r="B892" s="57" t="n">
        <v>96032600</v>
      </c>
      <c r="C892" s="56" t="s">
        <v>30</v>
      </c>
      <c r="D892" s="56" t="s">
        <v>1572</v>
      </c>
      <c r="E892" s="57" t="n">
        <v>1305</v>
      </c>
      <c r="F892" s="57" t="n">
        <v>65658</v>
      </c>
      <c r="G892" s="58" t="s">
        <v>4024</v>
      </c>
      <c r="H892" s="61" t="n">
        <v>36526</v>
      </c>
      <c r="I892" s="5" t="n">
        <f aca="false">VLOOKUP(A892,'US GAS Rankings'!$C$6:$H$232,6,FALSE())</f>
        <v>133</v>
      </c>
      <c r="K892" s="5" t="str">
        <f aca="false">A892&amp;B892</f>
        <v>Coast Energy Canada, Inc.96032600</v>
      </c>
      <c r="L892" s="5" t="str">
        <f aca="false">D892</f>
        <v>Enron North America Corp.</v>
      </c>
    </row>
    <row r="893" customFormat="false" ht="12.75" hidden="false" customHeight="false" outlineLevel="0" collapsed="false">
      <c r="A893" s="56" t="s">
        <v>223</v>
      </c>
      <c r="B893" s="57" t="n">
        <v>96043091</v>
      </c>
      <c r="C893" s="56" t="s">
        <v>82</v>
      </c>
      <c r="D893" s="56" t="s">
        <v>1572</v>
      </c>
      <c r="E893" s="57" t="n">
        <v>1305</v>
      </c>
      <c r="F893" s="57" t="n">
        <v>65658</v>
      </c>
      <c r="G893" s="58" t="s">
        <v>4024</v>
      </c>
      <c r="H893" s="61" t="n">
        <v>36831</v>
      </c>
      <c r="I893" s="5" t="n">
        <f aca="false">VLOOKUP(A893,'US GAS Rankings'!$C$6:$H$232,6,FALSE())</f>
        <v>133</v>
      </c>
      <c r="K893" s="5" t="str">
        <f aca="false">A893&amp;B893</f>
        <v>Coast Energy Canada, Inc.96043091</v>
      </c>
      <c r="L893" s="5" t="str">
        <f aca="false">D893</f>
        <v>Enron North America Corp.</v>
      </c>
    </row>
    <row r="894" customFormat="false" ht="12.75" hidden="false" customHeight="false" outlineLevel="0" collapsed="false">
      <c r="A894" s="56" t="s">
        <v>223</v>
      </c>
      <c r="B894" s="57" t="n">
        <v>96067533</v>
      </c>
      <c r="C894" s="56" t="s">
        <v>28</v>
      </c>
      <c r="D894" s="56" t="s">
        <v>1572</v>
      </c>
      <c r="E894" s="57" t="n">
        <v>1305</v>
      </c>
      <c r="F894" s="57" t="n">
        <v>65658</v>
      </c>
      <c r="G894" s="58" t="s">
        <v>4024</v>
      </c>
      <c r="H894" s="61" t="n">
        <v>37135</v>
      </c>
      <c r="I894" s="5" t="n">
        <f aca="false">VLOOKUP(A894,'US GAS Rankings'!$C$6:$H$232,6,FALSE())</f>
        <v>133</v>
      </c>
      <c r="K894" s="5" t="str">
        <f aca="false">A894&amp;B894</f>
        <v>Coast Energy Canada, Inc.96067533</v>
      </c>
      <c r="L894" s="5" t="str">
        <f aca="false">D894</f>
        <v>Enron North America Corp.</v>
      </c>
    </row>
    <row r="895" customFormat="false" ht="12.75" hidden="false" customHeight="false" outlineLevel="0" collapsed="false">
      <c r="A895" s="56" t="s">
        <v>208</v>
      </c>
      <c r="B895" s="57" t="n">
        <v>96057646</v>
      </c>
      <c r="C895" s="56" t="s">
        <v>34</v>
      </c>
      <c r="D895" s="56" t="s">
        <v>4031</v>
      </c>
      <c r="E895" s="57" t="n">
        <v>80670</v>
      </c>
      <c r="F895" s="57" t="n">
        <v>65668</v>
      </c>
      <c r="G895" s="58" t="s">
        <v>4023</v>
      </c>
      <c r="H895" s="61" t="n">
        <v>36892</v>
      </c>
      <c r="I895" s="5" t="n">
        <f aca="false">VLOOKUP(A895,'US GAS Rankings'!$C$6:$H$232,6,FALSE())</f>
        <v>118</v>
      </c>
      <c r="K895" s="5" t="str">
        <f aca="false">A895&amp;B895</f>
        <v>Nicor Enerchange, LLC96057646</v>
      </c>
      <c r="L895" s="5" t="str">
        <f aca="false">D895</f>
        <v>enovate, L.L.C.</v>
      </c>
    </row>
    <row r="896" customFormat="false" ht="12.75" hidden="false" customHeight="false" outlineLevel="0" collapsed="false">
      <c r="A896" s="56" t="s">
        <v>208</v>
      </c>
      <c r="B896" s="57" t="n">
        <v>96058793</v>
      </c>
      <c r="C896" s="56" t="s">
        <v>47</v>
      </c>
      <c r="D896" s="56" t="s">
        <v>4031</v>
      </c>
      <c r="E896" s="57" t="n">
        <v>80670</v>
      </c>
      <c r="F896" s="57" t="n">
        <v>65668</v>
      </c>
      <c r="G896" s="58" t="s">
        <v>4023</v>
      </c>
      <c r="H896" s="61" t="n">
        <v>36982</v>
      </c>
      <c r="I896" s="5" t="n">
        <f aca="false">VLOOKUP(A896,'US GAS Rankings'!$C$6:$H$232,6,FALSE())</f>
        <v>118</v>
      </c>
      <c r="K896" s="5" t="str">
        <f aca="false">A896&amp;B896</f>
        <v>Nicor Enerchange, LLC96058793</v>
      </c>
      <c r="L896" s="5" t="str">
        <f aca="false">D896</f>
        <v>enovate, L.L.C.</v>
      </c>
    </row>
    <row r="897" customFormat="false" ht="12.75" hidden="false" customHeight="false" outlineLevel="0" collapsed="false">
      <c r="A897" s="56" t="s">
        <v>208</v>
      </c>
      <c r="B897" s="57" t="n">
        <v>96057747</v>
      </c>
      <c r="C897" s="56" t="s">
        <v>93</v>
      </c>
      <c r="D897" s="56" t="s">
        <v>4032</v>
      </c>
      <c r="E897" s="57" t="n">
        <v>76470</v>
      </c>
      <c r="F897" s="57" t="n">
        <v>65668</v>
      </c>
      <c r="G897" s="58" t="s">
        <v>4024</v>
      </c>
      <c r="H897" s="61" t="n">
        <v>37165</v>
      </c>
      <c r="I897" s="5" t="n">
        <f aca="false">VLOOKUP(A897,'US GAS Rankings'!$C$6:$H$232,6,FALSE())</f>
        <v>118</v>
      </c>
      <c r="K897" s="5" t="str">
        <f aca="false">A897&amp;B897</f>
        <v>Nicor Enerchange, LLC96057747</v>
      </c>
      <c r="L897" s="5" t="str">
        <f aca="false">D897</f>
        <v>Enron MW, L.L.C.</v>
      </c>
    </row>
    <row r="898" customFormat="false" ht="12.75" hidden="false" customHeight="false" outlineLevel="0" collapsed="false">
      <c r="A898" s="56" t="s">
        <v>208</v>
      </c>
      <c r="B898" s="57" t="n">
        <v>96058623</v>
      </c>
      <c r="C898" s="56" t="s">
        <v>93</v>
      </c>
      <c r="D898" s="56" t="s">
        <v>4032</v>
      </c>
      <c r="E898" s="57" t="n">
        <v>76470</v>
      </c>
      <c r="F898" s="57" t="n">
        <v>65668</v>
      </c>
      <c r="G898" s="58" t="s">
        <v>4024</v>
      </c>
      <c r="H898" s="61" t="n">
        <v>37135</v>
      </c>
      <c r="I898" s="5" t="n">
        <f aca="false">VLOOKUP(A898,'US GAS Rankings'!$C$6:$H$232,6,FALSE())</f>
        <v>118</v>
      </c>
      <c r="K898" s="5" t="str">
        <f aca="false">A898&amp;B898</f>
        <v>Nicor Enerchange, LLC96058623</v>
      </c>
      <c r="L898" s="5" t="str">
        <f aca="false">D898</f>
        <v>Enron MW, L.L.C.</v>
      </c>
    </row>
    <row r="899" customFormat="false" ht="12.75" hidden="false" customHeight="false" outlineLevel="0" collapsed="false">
      <c r="A899" s="56" t="s">
        <v>208</v>
      </c>
      <c r="B899" s="57" t="n">
        <v>96059413</v>
      </c>
      <c r="C899" s="56" t="s">
        <v>93</v>
      </c>
      <c r="D899" s="56" t="s">
        <v>4032</v>
      </c>
      <c r="E899" s="57" t="n">
        <v>76470</v>
      </c>
      <c r="F899" s="57" t="n">
        <v>65668</v>
      </c>
      <c r="G899" s="58" t="s">
        <v>4024</v>
      </c>
      <c r="H899" s="61" t="n">
        <v>37288</v>
      </c>
      <c r="I899" s="5" t="n">
        <f aca="false">VLOOKUP(A899,'US GAS Rankings'!$C$6:$H$232,6,FALSE())</f>
        <v>118</v>
      </c>
      <c r="K899" s="5" t="str">
        <f aca="false">A899&amp;B899</f>
        <v>Nicor Enerchange, LLC96059413</v>
      </c>
      <c r="L899" s="5" t="str">
        <f aca="false">D899</f>
        <v>Enron MW, L.L.C.</v>
      </c>
    </row>
    <row r="900" customFormat="false" ht="12.75" hidden="false" customHeight="false" outlineLevel="0" collapsed="false">
      <c r="A900" s="56" t="s">
        <v>208</v>
      </c>
      <c r="B900" s="57" t="n">
        <v>96061589</v>
      </c>
      <c r="C900" s="56" t="s">
        <v>93</v>
      </c>
      <c r="D900" s="56" t="s">
        <v>4032</v>
      </c>
      <c r="E900" s="57" t="n">
        <v>76470</v>
      </c>
      <c r="F900" s="57" t="n">
        <v>65668</v>
      </c>
      <c r="G900" s="58" t="s">
        <v>4024</v>
      </c>
      <c r="H900" s="61" t="n">
        <v>37012</v>
      </c>
      <c r="I900" s="5" t="n">
        <f aca="false">VLOOKUP(A900,'US GAS Rankings'!$C$6:$H$232,6,FALSE())</f>
        <v>118</v>
      </c>
      <c r="K900" s="5" t="str">
        <f aca="false">A900&amp;B900</f>
        <v>Nicor Enerchange, LLC96061589</v>
      </c>
      <c r="L900" s="5" t="str">
        <f aca="false">D900</f>
        <v>Enron MW, L.L.C.</v>
      </c>
    </row>
    <row r="901" customFormat="false" ht="12.75" hidden="false" customHeight="false" outlineLevel="0" collapsed="false">
      <c r="A901" s="56" t="s">
        <v>208</v>
      </c>
      <c r="B901" s="57" t="n">
        <v>96057941</v>
      </c>
      <c r="C901" s="56" t="s">
        <v>33</v>
      </c>
      <c r="D901" s="56" t="s">
        <v>1572</v>
      </c>
      <c r="E901" s="57" t="n">
        <v>1305</v>
      </c>
      <c r="F901" s="57" t="n">
        <v>65668</v>
      </c>
      <c r="G901" s="58" t="s">
        <v>4027</v>
      </c>
      <c r="H901" s="61" t="n">
        <v>36982</v>
      </c>
      <c r="I901" s="5" t="n">
        <f aca="false">VLOOKUP(A901,'US GAS Rankings'!$C$6:$H$232,6,FALSE())</f>
        <v>118</v>
      </c>
      <c r="K901" s="5" t="str">
        <f aca="false">A901&amp;B901</f>
        <v>Nicor Enerchange, LLC96057941</v>
      </c>
      <c r="L901" s="5" t="str">
        <f aca="false">D901</f>
        <v>Enron North America Corp.</v>
      </c>
    </row>
    <row r="902" customFormat="false" ht="12.75" hidden="false" customHeight="false" outlineLevel="0" collapsed="false">
      <c r="A902" s="56" t="s">
        <v>208</v>
      </c>
      <c r="B902" s="57" t="n">
        <v>96060315</v>
      </c>
      <c r="C902" s="56" t="s">
        <v>34</v>
      </c>
      <c r="D902" s="56" t="s">
        <v>1572</v>
      </c>
      <c r="E902" s="57" t="n">
        <v>1305</v>
      </c>
      <c r="F902" s="57" t="n">
        <v>65668</v>
      </c>
      <c r="G902" s="58" t="s">
        <v>4023</v>
      </c>
      <c r="H902" s="61" t="n">
        <v>36526</v>
      </c>
      <c r="I902" s="5" t="n">
        <f aca="false">VLOOKUP(A902,'US GAS Rankings'!$C$6:$H$232,6,FALSE())</f>
        <v>118</v>
      </c>
      <c r="K902" s="5" t="str">
        <f aca="false">A902&amp;B902</f>
        <v>Nicor Enerchange, LLC96060315</v>
      </c>
      <c r="L902" s="5" t="str">
        <f aca="false">D902</f>
        <v>Enron North America Corp.</v>
      </c>
    </row>
    <row r="903" customFormat="false" ht="12.75" hidden="false" customHeight="false" outlineLevel="0" collapsed="false">
      <c r="A903" s="56" t="s">
        <v>191</v>
      </c>
      <c r="B903" s="57" t="n">
        <v>96064781</v>
      </c>
      <c r="C903" s="56" t="s">
        <v>34</v>
      </c>
      <c r="D903" s="56" t="s">
        <v>4030</v>
      </c>
      <c r="E903" s="57" t="n">
        <v>94055</v>
      </c>
      <c r="F903" s="57" t="n">
        <v>65744</v>
      </c>
      <c r="G903" s="58" t="s">
        <v>4023</v>
      </c>
      <c r="H903" s="61" t="n">
        <v>37043</v>
      </c>
      <c r="I903" s="5" t="n">
        <f aca="false">VLOOKUP(A903,'US GAS Rankings'!$C$6:$H$232,6,FALSE())</f>
        <v>102</v>
      </c>
      <c r="K903" s="5" t="str">
        <f aca="false">A903&amp;B903</f>
        <v>Equitable Energy L.L.C.96064781</v>
      </c>
      <c r="L903" s="5" t="str">
        <f aca="false">D903</f>
        <v>ENA Upstream Company LLC</v>
      </c>
    </row>
    <row r="904" customFormat="false" ht="12.75" hidden="false" customHeight="false" outlineLevel="0" collapsed="false">
      <c r="A904" s="56" t="s">
        <v>191</v>
      </c>
      <c r="B904" s="57" t="n">
        <v>96003637</v>
      </c>
      <c r="C904" s="56" t="s">
        <v>56</v>
      </c>
      <c r="D904" s="56" t="s">
        <v>1572</v>
      </c>
      <c r="E904" s="57" t="n">
        <v>1305</v>
      </c>
      <c r="F904" s="57" t="n">
        <v>65744</v>
      </c>
      <c r="G904" s="58" t="s">
        <v>4023</v>
      </c>
      <c r="H904" s="61" t="n">
        <v>35004</v>
      </c>
      <c r="I904" s="5" t="n">
        <f aca="false">VLOOKUP(A904,'US GAS Rankings'!$C$6:$H$232,6,FALSE())</f>
        <v>102</v>
      </c>
      <c r="K904" s="5" t="str">
        <f aca="false">A904&amp;B904</f>
        <v>Equitable Energy L.L.C.96003637</v>
      </c>
      <c r="L904" s="5" t="str">
        <f aca="false">D904</f>
        <v>Enron North America Corp.</v>
      </c>
    </row>
    <row r="905" customFormat="false" ht="12.75" hidden="false" customHeight="false" outlineLevel="0" collapsed="false">
      <c r="A905" s="56" t="s">
        <v>191</v>
      </c>
      <c r="B905" s="57" t="n">
        <v>96018773</v>
      </c>
      <c r="C905" s="56" t="s">
        <v>36</v>
      </c>
      <c r="D905" s="56" t="s">
        <v>1572</v>
      </c>
      <c r="E905" s="57" t="n">
        <v>1305</v>
      </c>
      <c r="F905" s="57" t="n">
        <v>65744</v>
      </c>
      <c r="G905" s="58" t="s">
        <v>4023</v>
      </c>
      <c r="H905" s="61" t="n">
        <v>35735</v>
      </c>
      <c r="I905" s="5" t="n">
        <f aca="false">VLOOKUP(A905,'US GAS Rankings'!$C$6:$H$232,6,FALSE())</f>
        <v>102</v>
      </c>
      <c r="K905" s="5" t="str">
        <f aca="false">A905&amp;B905</f>
        <v>Equitable Energy L.L.C.96018773</v>
      </c>
      <c r="L905" s="5" t="str">
        <f aca="false">D905</f>
        <v>Enron North America Corp.</v>
      </c>
    </row>
    <row r="906" customFormat="false" ht="12.75" hidden="false" customHeight="false" outlineLevel="0" collapsed="false">
      <c r="A906" s="56" t="s">
        <v>191</v>
      </c>
      <c r="B906" s="57" t="n">
        <v>96031750</v>
      </c>
      <c r="C906" s="56" t="s">
        <v>30</v>
      </c>
      <c r="D906" s="56" t="s">
        <v>1572</v>
      </c>
      <c r="E906" s="57" t="n">
        <v>1305</v>
      </c>
      <c r="F906" s="57" t="n">
        <v>65744</v>
      </c>
      <c r="G906" s="58" t="s">
        <v>4024</v>
      </c>
      <c r="H906" s="61" t="n">
        <v>36526</v>
      </c>
      <c r="I906" s="5" t="n">
        <f aca="false">VLOOKUP(A906,'US GAS Rankings'!$C$6:$H$232,6,FALSE())</f>
        <v>102</v>
      </c>
      <c r="K906" s="5" t="str">
        <f aca="false">A906&amp;B906</f>
        <v>Equitable Energy L.L.C.96031750</v>
      </c>
      <c r="L906" s="5" t="str">
        <f aca="false">D906</f>
        <v>Enron North America Corp.</v>
      </c>
    </row>
    <row r="907" customFormat="false" ht="12.75" hidden="false" customHeight="false" outlineLevel="0" collapsed="false">
      <c r="A907" s="56" t="s">
        <v>191</v>
      </c>
      <c r="B907" s="57" t="n">
        <v>96041819</v>
      </c>
      <c r="C907" s="56" t="s">
        <v>82</v>
      </c>
      <c r="D907" s="56" t="s">
        <v>1572</v>
      </c>
      <c r="E907" s="57" t="n">
        <v>1305</v>
      </c>
      <c r="F907" s="57" t="n">
        <v>65744</v>
      </c>
      <c r="G907" s="58" t="s">
        <v>4024</v>
      </c>
      <c r="H907" s="61" t="n">
        <v>36678</v>
      </c>
      <c r="I907" s="5" t="n">
        <f aca="false">VLOOKUP(A907,'US GAS Rankings'!$C$6:$H$232,6,FALSE())</f>
        <v>102</v>
      </c>
      <c r="K907" s="5" t="str">
        <f aca="false">A907&amp;B907</f>
        <v>Equitable Energy L.L.C.96041819</v>
      </c>
      <c r="L907" s="5" t="str">
        <f aca="false">D907</f>
        <v>Enron North America Corp.</v>
      </c>
    </row>
    <row r="908" customFormat="false" ht="12.75" hidden="false" customHeight="false" outlineLevel="0" collapsed="false">
      <c r="A908" s="56" t="s">
        <v>181</v>
      </c>
      <c r="B908" s="57" t="n">
        <v>96005429</v>
      </c>
      <c r="C908" s="56" t="s">
        <v>35</v>
      </c>
      <c r="D908" s="56" t="s">
        <v>1572</v>
      </c>
      <c r="E908" s="57" t="n">
        <v>1305</v>
      </c>
      <c r="F908" s="57" t="n">
        <v>66093</v>
      </c>
      <c r="G908" s="58" t="s">
        <v>4024</v>
      </c>
      <c r="H908" s="61" t="n">
        <v>35431</v>
      </c>
      <c r="I908" s="5" t="n">
        <f aca="false">VLOOKUP(A908,'US GAS Rankings'!$C$6:$H$232,6,FALSE())</f>
        <v>94</v>
      </c>
      <c r="K908" s="5" t="str">
        <f aca="false">A908&amp;B908</f>
        <v>Petrocom Energy Group, Ltd.96005429</v>
      </c>
      <c r="L908" s="5" t="str">
        <f aca="false">D908</f>
        <v>Enron North America Corp.</v>
      </c>
    </row>
    <row r="909" customFormat="false" ht="12.75" hidden="false" customHeight="false" outlineLevel="0" collapsed="false">
      <c r="A909" s="56" t="s">
        <v>181</v>
      </c>
      <c r="B909" s="57" t="n">
        <v>96022574</v>
      </c>
      <c r="C909" s="56" t="s">
        <v>34</v>
      </c>
      <c r="D909" s="56" t="s">
        <v>1572</v>
      </c>
      <c r="E909" s="57" t="n">
        <v>1305</v>
      </c>
      <c r="F909" s="57" t="n">
        <v>66093</v>
      </c>
      <c r="G909" s="58" t="s">
        <v>4023</v>
      </c>
      <c r="H909" s="61" t="n">
        <v>36342</v>
      </c>
      <c r="I909" s="5" t="n">
        <f aca="false">VLOOKUP(A909,'US GAS Rankings'!$C$6:$H$232,6,FALSE())</f>
        <v>94</v>
      </c>
      <c r="K909" s="5" t="str">
        <f aca="false">A909&amp;B909</f>
        <v>Petrocom Energy Group, Ltd.96022574</v>
      </c>
      <c r="L909" s="5" t="str">
        <f aca="false">D909</f>
        <v>Enron North America Corp.</v>
      </c>
    </row>
    <row r="910" customFormat="false" ht="12.75" hidden="false" customHeight="false" outlineLevel="0" collapsed="false">
      <c r="A910" s="56" t="s">
        <v>181</v>
      </c>
      <c r="B910" s="57" t="n">
        <v>96038585</v>
      </c>
      <c r="C910" s="56" t="s">
        <v>47</v>
      </c>
      <c r="D910" s="56" t="s">
        <v>1572</v>
      </c>
      <c r="E910" s="57" t="n">
        <v>1305</v>
      </c>
      <c r="F910" s="57" t="n">
        <v>66093</v>
      </c>
      <c r="G910" s="58" t="s">
        <v>4023</v>
      </c>
      <c r="H910" s="61" t="n">
        <v>36557</v>
      </c>
      <c r="I910" s="5" t="n">
        <f aca="false">VLOOKUP(A910,'US GAS Rankings'!$C$6:$H$232,6,FALSE())</f>
        <v>94</v>
      </c>
      <c r="K910" s="5" t="str">
        <f aca="false">A910&amp;B910</f>
        <v>Petrocom Energy Group, Ltd.96038585</v>
      </c>
      <c r="L910" s="5" t="str">
        <f aca="false">D910</f>
        <v>Enron North America Corp.</v>
      </c>
    </row>
    <row r="911" customFormat="false" ht="12.75" hidden="false" customHeight="false" outlineLevel="0" collapsed="false">
      <c r="A911" s="56" t="s">
        <v>268</v>
      </c>
      <c r="B911" s="57" t="n">
        <v>96016458</v>
      </c>
      <c r="C911" s="56" t="s">
        <v>78</v>
      </c>
      <c r="D911" s="56" t="s">
        <v>1572</v>
      </c>
      <c r="E911" s="57" t="n">
        <v>1305</v>
      </c>
      <c r="F911" s="57" t="n">
        <v>66205</v>
      </c>
      <c r="G911" s="58" t="s">
        <v>4023</v>
      </c>
      <c r="H911" s="61" t="n">
        <v>35947</v>
      </c>
      <c r="I911" s="5" t="n">
        <f aca="false">VLOOKUP(A911,'US GAS Rankings'!$C$6:$H$232,6,FALSE())</f>
        <v>171</v>
      </c>
      <c r="K911" s="5" t="str">
        <f aca="false">A911&amp;B911</f>
        <v>Astra Power, LLC96016458</v>
      </c>
      <c r="L911" s="5" t="str">
        <f aca="false">D911</f>
        <v>Enron North America Corp.</v>
      </c>
    </row>
    <row r="912" customFormat="false" ht="12.75" hidden="false" customHeight="false" outlineLevel="0" collapsed="false">
      <c r="A912" s="56" t="s">
        <v>81</v>
      </c>
      <c r="B912" s="57" t="n">
        <v>96005429</v>
      </c>
      <c r="C912" s="56" t="s">
        <v>35</v>
      </c>
      <c r="D912" s="56" t="s">
        <v>1572</v>
      </c>
      <c r="E912" s="57" t="n">
        <v>1305</v>
      </c>
      <c r="F912" s="57" t="n">
        <v>66652</v>
      </c>
      <c r="G912" s="58" t="s">
        <v>4024</v>
      </c>
      <c r="H912" s="61" t="n">
        <v>35431</v>
      </c>
      <c r="I912" s="5" t="n">
        <f aca="false">VLOOKUP(A912,'US GAS Rankings'!$C$6:$H$232,6,FALSE())</f>
        <v>22</v>
      </c>
      <c r="K912" s="5" t="str">
        <f aca="false">A912&amp;B912</f>
        <v>Virginia Power Energy Marketing, Inc.96005429</v>
      </c>
      <c r="L912" s="5" t="str">
        <f aca="false">D912</f>
        <v>Enron North America Corp.</v>
      </c>
    </row>
    <row r="913" customFormat="false" ht="12.75" hidden="false" customHeight="false" outlineLevel="0" collapsed="false">
      <c r="A913" s="56" t="s">
        <v>81</v>
      </c>
      <c r="B913" s="57" t="n">
        <v>96029484</v>
      </c>
      <c r="C913" s="56" t="s">
        <v>34</v>
      </c>
      <c r="D913" s="56" t="s">
        <v>1572</v>
      </c>
      <c r="E913" s="57" t="n">
        <v>1305</v>
      </c>
      <c r="F913" s="57" t="n">
        <v>66652</v>
      </c>
      <c r="G913" s="58" t="s">
        <v>4023</v>
      </c>
      <c r="H913" s="61" t="n">
        <v>35796</v>
      </c>
      <c r="I913" s="5" t="n">
        <f aca="false">VLOOKUP(A913,'US GAS Rankings'!$C$6:$H$232,6,FALSE())</f>
        <v>22</v>
      </c>
      <c r="K913" s="5" t="str">
        <f aca="false">A913&amp;B913</f>
        <v>Virginia Power Energy Marketing, Inc.96029484</v>
      </c>
      <c r="L913" s="5" t="str">
        <f aca="false">D913</f>
        <v>Enron North America Corp.</v>
      </c>
    </row>
    <row r="914" customFormat="false" ht="12.75" hidden="false" customHeight="false" outlineLevel="0" collapsed="false">
      <c r="A914" s="56" t="s">
        <v>81</v>
      </c>
      <c r="B914" s="57" t="n">
        <v>96031499</v>
      </c>
      <c r="C914" s="56" t="s">
        <v>36</v>
      </c>
      <c r="D914" s="56" t="s">
        <v>1572</v>
      </c>
      <c r="E914" s="57" t="n">
        <v>1305</v>
      </c>
      <c r="F914" s="57" t="n">
        <v>66652</v>
      </c>
      <c r="G914" s="58" t="s">
        <v>4023</v>
      </c>
      <c r="H914" s="61" t="n">
        <v>36495</v>
      </c>
      <c r="I914" s="5" t="n">
        <f aca="false">VLOOKUP(A914,'US GAS Rankings'!$C$6:$H$232,6,FALSE())</f>
        <v>22</v>
      </c>
      <c r="K914" s="5" t="str">
        <f aca="false">A914&amp;B914</f>
        <v>Virginia Power Energy Marketing, Inc.96031499</v>
      </c>
      <c r="L914" s="5" t="str">
        <f aca="false">D914</f>
        <v>Enron North America Corp.</v>
      </c>
    </row>
    <row r="915" customFormat="false" ht="12.75" hidden="false" customHeight="false" outlineLevel="0" collapsed="false">
      <c r="A915" s="56" t="s">
        <v>81</v>
      </c>
      <c r="B915" s="57" t="n">
        <v>96046251</v>
      </c>
      <c r="C915" s="56" t="s">
        <v>82</v>
      </c>
      <c r="D915" s="56" t="s">
        <v>1572</v>
      </c>
      <c r="E915" s="57" t="n">
        <v>1305</v>
      </c>
      <c r="F915" s="57" t="n">
        <v>66652</v>
      </c>
      <c r="G915" s="58" t="s">
        <v>4024</v>
      </c>
      <c r="H915" s="61" t="n">
        <v>36831</v>
      </c>
      <c r="I915" s="5" t="n">
        <f aca="false">VLOOKUP(A915,'US GAS Rankings'!$C$6:$H$232,6,FALSE())</f>
        <v>22</v>
      </c>
      <c r="K915" s="5" t="str">
        <f aca="false">A915&amp;B915</f>
        <v>Virginia Power Energy Marketing, Inc.96046251</v>
      </c>
      <c r="L915" s="5" t="str">
        <f aca="false">D915</f>
        <v>Enron North America Corp.</v>
      </c>
    </row>
    <row r="916" customFormat="false" ht="12.75" hidden="false" customHeight="false" outlineLevel="0" collapsed="false">
      <c r="A916" s="62" t="s">
        <v>238</v>
      </c>
      <c r="C916" s="62" t="s">
        <v>91</v>
      </c>
      <c r="F916" s="60" t="n">
        <v>66682</v>
      </c>
      <c r="I916" s="5" t="n">
        <f aca="false">VLOOKUP(A916,'US GAS Rankings'!$C$6:$H$232,6,FALSE())</f>
        <v>146</v>
      </c>
      <c r="K916" s="5" t="str">
        <f aca="false">A916&amp;B916</f>
        <v>HQ Energy Services (U.S.) Inc.</v>
      </c>
      <c r="L916" s="5" t="n">
        <f aca="false">D916</f>
        <v>0</v>
      </c>
    </row>
    <row r="917" customFormat="false" ht="12.75" hidden="false" customHeight="false" outlineLevel="0" collapsed="false">
      <c r="A917" s="56" t="s">
        <v>309</v>
      </c>
      <c r="B917" s="57" t="n">
        <v>96021282</v>
      </c>
      <c r="C917" s="56" t="s">
        <v>29</v>
      </c>
      <c r="D917" s="56" t="s">
        <v>1572</v>
      </c>
      <c r="E917" s="57" t="n">
        <v>1305</v>
      </c>
      <c r="F917" s="57" t="n">
        <v>66874</v>
      </c>
      <c r="G917" s="58" t="s">
        <v>4024</v>
      </c>
      <c r="H917" s="61" t="n">
        <v>36281</v>
      </c>
      <c r="I917" s="5" t="n">
        <f aca="false">VLOOKUP(A917,'US GAS Rankings'!$C$6:$H$232,6,FALSE())</f>
        <v>207</v>
      </c>
      <c r="K917" s="5" t="str">
        <f aca="false">A917&amp;B917</f>
        <v>Wild Goose Storage Inc.96021282</v>
      </c>
      <c r="L917" s="5" t="str">
        <f aca="false">D917</f>
        <v>Enron North America Corp.</v>
      </c>
    </row>
    <row r="918" customFormat="false" ht="12.75" hidden="false" customHeight="false" outlineLevel="0" collapsed="false">
      <c r="A918" s="56" t="s">
        <v>309</v>
      </c>
      <c r="B918" s="57" t="n">
        <v>96032314</v>
      </c>
      <c r="C918" s="56" t="s">
        <v>28</v>
      </c>
      <c r="D918" s="56" t="s">
        <v>1572</v>
      </c>
      <c r="E918" s="57" t="n">
        <v>1305</v>
      </c>
      <c r="F918" s="57" t="n">
        <v>66874</v>
      </c>
      <c r="G918" s="58" t="s">
        <v>4024</v>
      </c>
      <c r="H918" s="61" t="n">
        <v>36526</v>
      </c>
      <c r="I918" s="5" t="n">
        <f aca="false">VLOOKUP(A918,'US GAS Rankings'!$C$6:$H$232,6,FALSE())</f>
        <v>207</v>
      </c>
      <c r="K918" s="5" t="str">
        <f aca="false">A918&amp;B918</f>
        <v>Wild Goose Storage Inc.96032314</v>
      </c>
      <c r="L918" s="5" t="str">
        <f aca="false">D918</f>
        <v>Enron North America Corp.</v>
      </c>
    </row>
    <row r="919" customFormat="false" ht="12.75" hidden="false" customHeight="false" outlineLevel="0" collapsed="false">
      <c r="A919" s="56" t="s">
        <v>309</v>
      </c>
      <c r="B919" s="57" t="n">
        <v>96041810</v>
      </c>
      <c r="C919" s="56" t="s">
        <v>70</v>
      </c>
      <c r="D919" s="56" t="s">
        <v>1572</v>
      </c>
      <c r="E919" s="57" t="n">
        <v>1305</v>
      </c>
      <c r="F919" s="57" t="n">
        <v>66874</v>
      </c>
      <c r="G919" s="58" t="s">
        <v>4024</v>
      </c>
      <c r="H919" s="61" t="n">
        <v>36647</v>
      </c>
      <c r="I919" s="5" t="n">
        <f aca="false">VLOOKUP(A919,'US GAS Rankings'!$C$6:$H$232,6,FALSE())</f>
        <v>207</v>
      </c>
      <c r="K919" s="5" t="str">
        <f aca="false">A919&amp;B919</f>
        <v>Wild Goose Storage Inc.96041810</v>
      </c>
      <c r="L919" s="5" t="str">
        <f aca="false">D919</f>
        <v>Enron North America Corp.</v>
      </c>
    </row>
    <row r="920" customFormat="false" ht="12.75" hidden="false" customHeight="false" outlineLevel="0" collapsed="false">
      <c r="A920" s="56" t="s">
        <v>146</v>
      </c>
      <c r="B920" s="57" t="n">
        <v>96036813</v>
      </c>
      <c r="C920" s="56" t="s">
        <v>34</v>
      </c>
      <c r="D920" s="56" t="s">
        <v>1572</v>
      </c>
      <c r="E920" s="57" t="n">
        <v>1305</v>
      </c>
      <c r="F920" s="57" t="n">
        <v>68254</v>
      </c>
      <c r="G920" s="58" t="s">
        <v>4023</v>
      </c>
      <c r="H920" s="61" t="n">
        <v>36557</v>
      </c>
      <c r="I920" s="5" t="n">
        <f aca="false">VLOOKUP(A920,'US GAS Rankings'!$C$6:$H$232,6,FALSE())</f>
        <v>69</v>
      </c>
      <c r="K920" s="5" t="str">
        <f aca="false">A920&amp;B920</f>
        <v>FPL Energy Power Marketing, Inc.96036813</v>
      </c>
      <c r="L920" s="5" t="str">
        <f aca="false">D920</f>
        <v>Enron North America Corp.</v>
      </c>
    </row>
    <row r="921" customFormat="false" ht="12.75" hidden="false" customHeight="false" outlineLevel="0" collapsed="false">
      <c r="A921" s="56" t="s">
        <v>75</v>
      </c>
      <c r="B921" s="57" t="n">
        <v>96064715</v>
      </c>
      <c r="C921" s="56" t="s">
        <v>29</v>
      </c>
      <c r="D921" s="56" t="s">
        <v>4030</v>
      </c>
      <c r="E921" s="57" t="n">
        <v>94055</v>
      </c>
      <c r="F921" s="57" t="n">
        <v>68856</v>
      </c>
      <c r="G921" s="58" t="s">
        <v>4027</v>
      </c>
      <c r="H921" s="61" t="n">
        <v>37104</v>
      </c>
      <c r="I921" s="5" t="n">
        <f aca="false">VLOOKUP(A921,'US GAS Rankings'!$C$6:$H$232,6,FALSE())</f>
        <v>17</v>
      </c>
      <c r="K921" s="5" t="str">
        <f aca="false">A921&amp;B921</f>
        <v>Cinergy Marketing &amp; Trading, LLC96064715</v>
      </c>
      <c r="L921" s="5" t="str">
        <f aca="false">D921</f>
        <v>ENA Upstream Company LLC</v>
      </c>
    </row>
    <row r="922" customFormat="false" ht="12.75" hidden="false" customHeight="false" outlineLevel="0" collapsed="false">
      <c r="A922" s="56" t="s">
        <v>75</v>
      </c>
      <c r="B922" s="57" t="n">
        <v>96067478</v>
      </c>
      <c r="C922" s="56" t="s">
        <v>28</v>
      </c>
      <c r="D922" s="56" t="s">
        <v>4030</v>
      </c>
      <c r="E922" s="57" t="n">
        <v>94055</v>
      </c>
      <c r="F922" s="57" t="n">
        <v>68856</v>
      </c>
      <c r="G922" s="58" t="s">
        <v>4027</v>
      </c>
      <c r="H922" s="61" t="n">
        <v>37135</v>
      </c>
      <c r="I922" s="5" t="n">
        <f aca="false">VLOOKUP(A922,'US GAS Rankings'!$C$6:$H$232,6,FALSE())</f>
        <v>17</v>
      </c>
      <c r="K922" s="5" t="str">
        <f aca="false">A922&amp;B922</f>
        <v>Cinergy Marketing &amp; Trading, LLC96067478</v>
      </c>
      <c r="L922" s="5" t="str">
        <f aca="false">D922</f>
        <v>ENA Upstream Company LLC</v>
      </c>
    </row>
    <row r="923" customFormat="false" ht="12.75" hidden="false" customHeight="false" outlineLevel="0" collapsed="false">
      <c r="A923" s="56" t="s">
        <v>75</v>
      </c>
      <c r="B923" s="57" t="n">
        <v>96057495</v>
      </c>
      <c r="C923" s="56" t="s">
        <v>28</v>
      </c>
      <c r="D923" s="56" t="s">
        <v>4031</v>
      </c>
      <c r="E923" s="57" t="n">
        <v>80670</v>
      </c>
      <c r="F923" s="57" t="n">
        <v>68856</v>
      </c>
      <c r="G923" s="58" t="s">
        <v>4024</v>
      </c>
      <c r="H923" s="61" t="n">
        <v>36951</v>
      </c>
      <c r="I923" s="5" t="n">
        <f aca="false">VLOOKUP(A923,'US GAS Rankings'!$C$6:$H$232,6,FALSE())</f>
        <v>17</v>
      </c>
      <c r="K923" s="5" t="str">
        <f aca="false">A923&amp;B923</f>
        <v>Cinergy Marketing &amp; Trading, LLC96057495</v>
      </c>
      <c r="L923" s="5" t="str">
        <f aca="false">D923</f>
        <v>enovate, L.L.C.</v>
      </c>
    </row>
    <row r="924" customFormat="false" ht="12.75" hidden="false" customHeight="false" outlineLevel="0" collapsed="false">
      <c r="A924" s="56" t="s">
        <v>75</v>
      </c>
      <c r="B924" s="57" t="n">
        <v>96057507</v>
      </c>
      <c r="C924" s="56" t="s">
        <v>34</v>
      </c>
      <c r="D924" s="56" t="s">
        <v>4031</v>
      </c>
      <c r="E924" s="57" t="n">
        <v>80670</v>
      </c>
      <c r="F924" s="57" t="n">
        <v>68856</v>
      </c>
      <c r="G924" s="58" t="s">
        <v>4023</v>
      </c>
      <c r="H924" s="61" t="n">
        <v>36923</v>
      </c>
      <c r="I924" s="5" t="n">
        <f aca="false">VLOOKUP(A924,'US GAS Rankings'!$C$6:$H$232,6,FALSE())</f>
        <v>17</v>
      </c>
      <c r="K924" s="5" t="str">
        <f aca="false">A924&amp;B924</f>
        <v>Cinergy Marketing &amp; Trading, LLC96057507</v>
      </c>
      <c r="L924" s="5" t="str">
        <f aca="false">D924</f>
        <v>enovate, L.L.C.</v>
      </c>
    </row>
    <row r="925" customFormat="false" ht="12.75" hidden="false" customHeight="false" outlineLevel="0" collapsed="false">
      <c r="A925" s="56" t="s">
        <v>75</v>
      </c>
      <c r="B925" s="57" t="n">
        <v>96085274</v>
      </c>
      <c r="C925" s="56" t="s">
        <v>44</v>
      </c>
      <c r="D925" s="56" t="s">
        <v>112</v>
      </c>
      <c r="E925" s="57" t="n">
        <v>57956</v>
      </c>
      <c r="F925" s="57" t="n">
        <v>68856</v>
      </c>
      <c r="G925" s="58" t="s">
        <v>4023</v>
      </c>
      <c r="H925" s="61" t="n">
        <v>36161</v>
      </c>
      <c r="I925" s="5" t="n">
        <f aca="false">VLOOKUP(A925,'US GAS Rankings'!$C$6:$H$232,6,FALSE())</f>
        <v>17</v>
      </c>
      <c r="K925" s="5" t="str">
        <f aca="false">A925&amp;B925</f>
        <v>Cinergy Marketing &amp; Trading, LLC96085274</v>
      </c>
      <c r="L925" s="5" t="str">
        <f aca="false">D925</f>
        <v>Enron Energy Services, Inc.</v>
      </c>
    </row>
    <row r="926" customFormat="false" ht="12.75" hidden="false" customHeight="false" outlineLevel="0" collapsed="false">
      <c r="A926" s="56" t="s">
        <v>75</v>
      </c>
      <c r="B926" s="57" t="n">
        <v>96001611</v>
      </c>
      <c r="C926" s="56" t="s">
        <v>56</v>
      </c>
      <c r="D926" s="56" t="s">
        <v>1572</v>
      </c>
      <c r="E926" s="57" t="n">
        <v>1305</v>
      </c>
      <c r="F926" s="57" t="n">
        <v>68856</v>
      </c>
      <c r="G926" s="58" t="s">
        <v>4023</v>
      </c>
      <c r="H926" s="61" t="n">
        <v>35156</v>
      </c>
      <c r="I926" s="5" t="n">
        <f aca="false">VLOOKUP(A926,'US GAS Rankings'!$C$6:$H$232,6,FALSE())</f>
        <v>17</v>
      </c>
      <c r="K926" s="5" t="str">
        <f aca="false">A926&amp;B926</f>
        <v>Cinergy Marketing &amp; Trading, LLC96001611</v>
      </c>
      <c r="L926" s="5" t="str">
        <f aca="false">D926</f>
        <v>Enron North America Corp.</v>
      </c>
    </row>
    <row r="927" customFormat="false" ht="12.75" hidden="false" customHeight="false" outlineLevel="0" collapsed="false">
      <c r="A927" s="56" t="s">
        <v>75</v>
      </c>
      <c r="B927" s="57" t="n">
        <v>96005429</v>
      </c>
      <c r="C927" s="56" t="s">
        <v>35</v>
      </c>
      <c r="D927" s="56" t="s">
        <v>1572</v>
      </c>
      <c r="E927" s="57" t="n">
        <v>1305</v>
      </c>
      <c r="F927" s="57" t="n">
        <v>68856</v>
      </c>
      <c r="G927" s="58" t="s">
        <v>4024</v>
      </c>
      <c r="H927" s="61" t="n">
        <v>35431</v>
      </c>
      <c r="I927" s="5" t="n">
        <f aca="false">VLOOKUP(A927,'US GAS Rankings'!$C$6:$H$232,6,FALSE())</f>
        <v>17</v>
      </c>
      <c r="K927" s="5" t="str">
        <f aca="false">A927&amp;B927</f>
        <v>Cinergy Marketing &amp; Trading, LLC96005429</v>
      </c>
      <c r="L927" s="5" t="str">
        <f aca="false">D927</f>
        <v>Enron North America Corp.</v>
      </c>
    </row>
    <row r="928" customFormat="false" ht="12.75" hidden="false" customHeight="false" outlineLevel="0" collapsed="false">
      <c r="A928" s="56" t="s">
        <v>75</v>
      </c>
      <c r="B928" s="57" t="n">
        <v>96007441</v>
      </c>
      <c r="C928" s="56" t="s">
        <v>36</v>
      </c>
      <c r="D928" s="56" t="s">
        <v>1572</v>
      </c>
      <c r="E928" s="57" t="n">
        <v>1305</v>
      </c>
      <c r="F928" s="57" t="n">
        <v>68856</v>
      </c>
      <c r="G928" s="58" t="s">
        <v>4023</v>
      </c>
      <c r="H928" s="61" t="n">
        <v>35339</v>
      </c>
      <c r="I928" s="5" t="n">
        <f aca="false">VLOOKUP(A928,'US GAS Rankings'!$C$6:$H$232,6,FALSE())</f>
        <v>17</v>
      </c>
      <c r="K928" s="5" t="str">
        <f aca="false">A928&amp;B928</f>
        <v>Cinergy Marketing &amp; Trading, LLC96007441</v>
      </c>
      <c r="L928" s="5" t="str">
        <f aca="false">D928</f>
        <v>Enron North America Corp.</v>
      </c>
    </row>
    <row r="929" customFormat="false" ht="12.75" hidden="false" customHeight="false" outlineLevel="0" collapsed="false">
      <c r="A929" s="56" t="s">
        <v>75</v>
      </c>
      <c r="B929" s="57" t="n">
        <v>96016335</v>
      </c>
      <c r="C929" s="56" t="s">
        <v>47</v>
      </c>
      <c r="D929" s="56" t="s">
        <v>1572</v>
      </c>
      <c r="E929" s="57" t="n">
        <v>1305</v>
      </c>
      <c r="F929" s="57" t="n">
        <v>68856</v>
      </c>
      <c r="G929" s="58" t="s">
        <v>4023</v>
      </c>
      <c r="H929" s="61" t="n">
        <v>35916</v>
      </c>
      <c r="I929" s="5" t="n">
        <f aca="false">VLOOKUP(A929,'US GAS Rankings'!$C$6:$H$232,6,FALSE())</f>
        <v>17</v>
      </c>
      <c r="K929" s="5" t="str">
        <f aca="false">A929&amp;B929</f>
        <v>Cinergy Marketing &amp; Trading, LLC96016335</v>
      </c>
      <c r="L929" s="5" t="str">
        <f aca="false">D929</f>
        <v>Enron North America Corp.</v>
      </c>
    </row>
    <row r="930" customFormat="false" ht="12.75" hidden="false" customHeight="false" outlineLevel="0" collapsed="false">
      <c r="A930" s="56" t="s">
        <v>92</v>
      </c>
      <c r="B930" s="57" t="n">
        <v>96084992</v>
      </c>
      <c r="C930" s="56" t="s">
        <v>93</v>
      </c>
      <c r="D930" s="56" t="s">
        <v>4031</v>
      </c>
      <c r="E930" s="57" t="n">
        <v>80670</v>
      </c>
      <c r="F930" s="57" t="n">
        <v>69034</v>
      </c>
      <c r="G930" s="58" t="s">
        <v>4024</v>
      </c>
      <c r="H930" s="61" t="n">
        <v>37347</v>
      </c>
      <c r="I930" s="5" t="n">
        <f aca="false">VLOOKUP(A930,'US GAS Rankings'!$C$6:$H$232,6,FALSE())</f>
        <v>29</v>
      </c>
      <c r="K930" s="5" t="str">
        <f aca="false">A930&amp;B930</f>
        <v>TXU Energy Trading Company96084992</v>
      </c>
      <c r="L930" s="5" t="str">
        <f aca="false">D930</f>
        <v>enovate, L.L.C.</v>
      </c>
    </row>
    <row r="931" customFormat="false" ht="12.75" hidden="false" customHeight="false" outlineLevel="0" collapsed="false">
      <c r="A931" s="56" t="s">
        <v>92</v>
      </c>
      <c r="B931" s="57" t="n">
        <v>96083591</v>
      </c>
      <c r="C931" s="56" t="s">
        <v>44</v>
      </c>
      <c r="D931" s="56" t="s">
        <v>112</v>
      </c>
      <c r="E931" s="57" t="n">
        <v>57956</v>
      </c>
      <c r="F931" s="57" t="n">
        <v>69034</v>
      </c>
      <c r="G931" s="58" t="s">
        <v>4023</v>
      </c>
      <c r="H931" s="61" t="n">
        <v>36008</v>
      </c>
      <c r="I931" s="5" t="n">
        <f aca="false">VLOOKUP(A931,'US GAS Rankings'!$C$6:$H$232,6,FALSE())</f>
        <v>29</v>
      </c>
      <c r="K931" s="5" t="str">
        <f aca="false">A931&amp;B931</f>
        <v>TXU Energy Trading Company96083591</v>
      </c>
      <c r="L931" s="5" t="str">
        <f aca="false">D931</f>
        <v>Enron Energy Services, Inc.</v>
      </c>
    </row>
    <row r="932" customFormat="false" ht="12.75" hidden="false" customHeight="false" outlineLevel="0" collapsed="false">
      <c r="A932" s="56" t="s">
        <v>92</v>
      </c>
      <c r="B932" s="57" t="n">
        <v>96005429</v>
      </c>
      <c r="C932" s="56" t="s">
        <v>35</v>
      </c>
      <c r="D932" s="56" t="s">
        <v>1572</v>
      </c>
      <c r="E932" s="57" t="n">
        <v>1305</v>
      </c>
      <c r="F932" s="57" t="n">
        <v>69034</v>
      </c>
      <c r="G932" s="58" t="s">
        <v>4024</v>
      </c>
      <c r="H932" s="61" t="n">
        <v>35431</v>
      </c>
      <c r="I932" s="5" t="n">
        <f aca="false">VLOOKUP(A932,'US GAS Rankings'!$C$6:$H$232,6,FALSE())</f>
        <v>29</v>
      </c>
      <c r="K932" s="5" t="str">
        <f aca="false">A932&amp;B932</f>
        <v>TXU Energy Trading Company96005429</v>
      </c>
      <c r="L932" s="5" t="str">
        <f aca="false">D932</f>
        <v>Enron North America Corp.</v>
      </c>
    </row>
    <row r="933" customFormat="false" ht="12.75" hidden="false" customHeight="false" outlineLevel="0" collapsed="false">
      <c r="A933" s="56" t="s">
        <v>92</v>
      </c>
      <c r="B933" s="57" t="n">
        <v>96019056</v>
      </c>
      <c r="C933" s="56" t="s">
        <v>36</v>
      </c>
      <c r="D933" s="56" t="s">
        <v>1572</v>
      </c>
      <c r="E933" s="57" t="n">
        <v>1305</v>
      </c>
      <c r="F933" s="57" t="n">
        <v>69034</v>
      </c>
      <c r="G933" s="58" t="s">
        <v>4033</v>
      </c>
      <c r="H933" s="61" t="n">
        <v>36161</v>
      </c>
      <c r="I933" s="5" t="n">
        <f aca="false">VLOOKUP(A933,'US GAS Rankings'!$C$6:$H$232,6,FALSE())</f>
        <v>29</v>
      </c>
      <c r="K933" s="5" t="str">
        <f aca="false">A933&amp;B933</f>
        <v>TXU Energy Trading Company96019056</v>
      </c>
      <c r="L933" s="5" t="str">
        <f aca="false">D933</f>
        <v>Enron North America Corp.</v>
      </c>
    </row>
    <row r="934" customFormat="false" ht="12.75" hidden="false" customHeight="false" outlineLevel="0" collapsed="false">
      <c r="A934" s="56" t="s">
        <v>92</v>
      </c>
      <c r="B934" s="57" t="n">
        <v>96020552</v>
      </c>
      <c r="C934" s="56" t="s">
        <v>34</v>
      </c>
      <c r="D934" s="56" t="s">
        <v>1572</v>
      </c>
      <c r="E934" s="57" t="n">
        <v>1305</v>
      </c>
      <c r="F934" s="57" t="n">
        <v>69034</v>
      </c>
      <c r="G934" s="58" t="s">
        <v>4023</v>
      </c>
      <c r="H934" s="61" t="n">
        <v>35796</v>
      </c>
      <c r="I934" s="5" t="n">
        <f aca="false">VLOOKUP(A934,'US GAS Rankings'!$C$6:$H$232,6,FALSE())</f>
        <v>29</v>
      </c>
      <c r="K934" s="5" t="str">
        <f aca="false">A934&amp;B934</f>
        <v>TXU Energy Trading Company96020552</v>
      </c>
      <c r="L934" s="5" t="str">
        <f aca="false">D934</f>
        <v>Enron North America Corp.</v>
      </c>
    </row>
    <row r="935" customFormat="false" ht="12.75" hidden="false" customHeight="false" outlineLevel="0" collapsed="false">
      <c r="A935" s="56" t="s">
        <v>92</v>
      </c>
      <c r="B935" s="57" t="n">
        <v>96044805</v>
      </c>
      <c r="C935" s="56" t="s">
        <v>47</v>
      </c>
      <c r="D935" s="56" t="s">
        <v>1572</v>
      </c>
      <c r="E935" s="57" t="n">
        <v>1305</v>
      </c>
      <c r="F935" s="57" t="n">
        <v>69034</v>
      </c>
      <c r="G935" s="58" t="s">
        <v>4023</v>
      </c>
      <c r="H935" s="61" t="n">
        <v>35916</v>
      </c>
      <c r="I935" s="5" t="n">
        <f aca="false">VLOOKUP(A935,'US GAS Rankings'!$C$6:$H$232,6,FALSE())</f>
        <v>29</v>
      </c>
      <c r="K935" s="5" t="str">
        <f aca="false">A935&amp;B935</f>
        <v>TXU Energy Trading Company96044805</v>
      </c>
      <c r="L935" s="5" t="str">
        <f aca="false">D935</f>
        <v>Enron North America Corp.</v>
      </c>
    </row>
    <row r="936" customFormat="false" ht="12.75" hidden="false" customHeight="false" outlineLevel="0" collapsed="false">
      <c r="A936" s="56" t="s">
        <v>201</v>
      </c>
      <c r="B936" s="57" t="n">
        <v>96032467</v>
      </c>
      <c r="C936" s="56" t="s">
        <v>78</v>
      </c>
      <c r="D936" s="56" t="s">
        <v>1572</v>
      </c>
      <c r="E936" s="57" t="n">
        <v>1305</v>
      </c>
      <c r="F936" s="57" t="n">
        <v>69121</v>
      </c>
      <c r="G936" s="58" t="s">
        <v>4023</v>
      </c>
      <c r="H936" s="61" t="n">
        <v>36495</v>
      </c>
      <c r="I936" s="5" t="n">
        <f aca="false">VLOOKUP(A936,'US GAS Rankings'!$C$6:$H$232,6,FALSE())</f>
        <v>111</v>
      </c>
      <c r="K936" s="5" t="str">
        <f aca="false">A936&amp;B936</f>
        <v>NRG Power Marketing Inc.96032467</v>
      </c>
      <c r="L936" s="5" t="str">
        <f aca="false">D936</f>
        <v>Enron North America Corp.</v>
      </c>
    </row>
    <row r="937" customFormat="false" ht="12.75" hidden="false" customHeight="false" outlineLevel="0" collapsed="false">
      <c r="A937" s="56" t="s">
        <v>76</v>
      </c>
      <c r="B937" s="57" t="n">
        <v>96022214</v>
      </c>
      <c r="C937" s="56" t="s">
        <v>59</v>
      </c>
      <c r="D937" s="56" t="s">
        <v>1572</v>
      </c>
      <c r="E937" s="57" t="n">
        <v>1305</v>
      </c>
      <c r="F937" s="57" t="n">
        <v>70526</v>
      </c>
      <c r="G937" s="58" t="s">
        <v>4024</v>
      </c>
      <c r="H937" s="61" t="n">
        <v>36364</v>
      </c>
      <c r="I937" s="5" t="n">
        <f aca="false">VLOOKUP(A937,'US GAS Rankings'!$C$6:$H$232,6,FALSE())</f>
        <v>18</v>
      </c>
      <c r="K937" s="5" t="str">
        <f aca="false">A937&amp;B937</f>
        <v>Bank of America, National Association96022214</v>
      </c>
      <c r="L937" s="5" t="str">
        <f aca="false">D937</f>
        <v>Enron North America Corp.</v>
      </c>
    </row>
    <row r="938" customFormat="false" ht="12.75" hidden="false" customHeight="false" outlineLevel="0" collapsed="false">
      <c r="A938" s="56" t="s">
        <v>236</v>
      </c>
      <c r="B938" s="57" t="n">
        <v>96005429</v>
      </c>
      <c r="C938" s="56" t="s">
        <v>35</v>
      </c>
      <c r="D938" s="56" t="s">
        <v>1572</v>
      </c>
      <c r="E938" s="57" t="n">
        <v>1305</v>
      </c>
      <c r="F938" s="57" t="n">
        <v>70730</v>
      </c>
      <c r="G938" s="58" t="s">
        <v>4024</v>
      </c>
      <c r="H938" s="61" t="n">
        <v>35431</v>
      </c>
      <c r="I938" s="5" t="n">
        <f aca="false">VLOOKUP(A938,'US GAS Rankings'!$C$6:$H$232,6,FALSE())</f>
        <v>144</v>
      </c>
      <c r="K938" s="5" t="str">
        <f aca="false">A938&amp;B938</f>
        <v>Texex Energy Partners Ltd.96005429</v>
      </c>
      <c r="L938" s="5" t="str">
        <f aca="false">D938</f>
        <v>Enron North America Corp.</v>
      </c>
    </row>
    <row r="939" customFormat="false" ht="12.75" hidden="false" customHeight="false" outlineLevel="0" collapsed="false">
      <c r="A939" s="56" t="s">
        <v>236</v>
      </c>
      <c r="B939" s="57" t="n">
        <v>96023589</v>
      </c>
      <c r="C939" s="56" t="s">
        <v>36</v>
      </c>
      <c r="D939" s="56" t="s">
        <v>1572</v>
      </c>
      <c r="E939" s="57" t="n">
        <v>1305</v>
      </c>
      <c r="F939" s="57" t="n">
        <v>70730</v>
      </c>
      <c r="G939" s="58" t="s">
        <v>4023</v>
      </c>
      <c r="H939" s="61" t="n">
        <v>36373</v>
      </c>
      <c r="I939" s="5" t="n">
        <f aca="false">VLOOKUP(A939,'US GAS Rankings'!$C$6:$H$232,6,FALSE())</f>
        <v>144</v>
      </c>
      <c r="K939" s="5" t="str">
        <f aca="false">A939&amp;B939</f>
        <v>Texex Energy Partners Ltd.96023589</v>
      </c>
      <c r="L939" s="5" t="str">
        <f aca="false">D939</f>
        <v>Enron North America Corp.</v>
      </c>
    </row>
    <row r="940" customFormat="false" ht="12.75" hidden="false" customHeight="false" outlineLevel="0" collapsed="false">
      <c r="A940" s="56" t="s">
        <v>236</v>
      </c>
      <c r="B940" s="57" t="n">
        <v>96058835</v>
      </c>
      <c r="C940" s="56" t="s">
        <v>33</v>
      </c>
      <c r="D940" s="56" t="s">
        <v>1572</v>
      </c>
      <c r="E940" s="57" t="n">
        <v>1305</v>
      </c>
      <c r="F940" s="57" t="n">
        <v>70730</v>
      </c>
      <c r="G940" s="58" t="s">
        <v>4024</v>
      </c>
      <c r="H940" s="61" t="n">
        <v>37196</v>
      </c>
      <c r="I940" s="5" t="n">
        <f aca="false">VLOOKUP(A940,'US GAS Rankings'!$C$6:$H$232,6,FALSE())</f>
        <v>144</v>
      </c>
      <c r="K940" s="5" t="str">
        <f aca="false">A940&amp;B940</f>
        <v>Texex Energy Partners Ltd.96058835</v>
      </c>
      <c r="L940" s="5" t="str">
        <f aca="false">D940</f>
        <v>Enron North America Corp.</v>
      </c>
    </row>
    <row r="941" customFormat="false" ht="12.75" hidden="false" customHeight="false" outlineLevel="0" collapsed="false">
      <c r="A941" s="56" t="s">
        <v>236</v>
      </c>
      <c r="B941" s="57" t="n">
        <v>96058912</v>
      </c>
      <c r="C941" s="56" t="s">
        <v>33</v>
      </c>
      <c r="D941" s="56" t="s">
        <v>1572</v>
      </c>
      <c r="E941" s="57" t="n">
        <v>1305</v>
      </c>
      <c r="F941" s="57" t="n">
        <v>70730</v>
      </c>
      <c r="G941" s="58" t="s">
        <v>4024</v>
      </c>
      <c r="H941" s="61" t="n">
        <v>37196</v>
      </c>
      <c r="I941" s="5" t="n">
        <f aca="false">VLOOKUP(A941,'US GAS Rankings'!$C$6:$H$232,6,FALSE())</f>
        <v>144</v>
      </c>
      <c r="K941" s="5" t="str">
        <f aca="false">A941&amp;B941</f>
        <v>Texex Energy Partners Ltd.96058912</v>
      </c>
      <c r="L941" s="5" t="str">
        <f aca="false">D941</f>
        <v>Enron North America Corp.</v>
      </c>
    </row>
    <row r="942" customFormat="false" ht="12.75" hidden="false" customHeight="false" outlineLevel="0" collapsed="false">
      <c r="A942" s="56" t="s">
        <v>236</v>
      </c>
      <c r="B942" s="57" t="n">
        <v>96058913</v>
      </c>
      <c r="C942" s="56" t="s">
        <v>33</v>
      </c>
      <c r="D942" s="56" t="s">
        <v>1572</v>
      </c>
      <c r="E942" s="57" t="n">
        <v>1305</v>
      </c>
      <c r="F942" s="57" t="n">
        <v>70730</v>
      </c>
      <c r="G942" s="58" t="s">
        <v>4024</v>
      </c>
      <c r="H942" s="61" t="n">
        <v>37347</v>
      </c>
      <c r="I942" s="5" t="n">
        <f aca="false">VLOOKUP(A942,'US GAS Rankings'!$C$6:$H$232,6,FALSE())</f>
        <v>144</v>
      </c>
      <c r="K942" s="5" t="str">
        <f aca="false">A942&amp;B942</f>
        <v>Texex Energy Partners Ltd.96058913</v>
      </c>
      <c r="L942" s="5" t="str">
        <f aca="false">D942</f>
        <v>Enron North America Corp.</v>
      </c>
    </row>
    <row r="943" customFormat="false" ht="12.75" hidden="false" customHeight="false" outlineLevel="0" collapsed="false">
      <c r="A943" s="56" t="s">
        <v>236</v>
      </c>
      <c r="B943" s="57" t="n">
        <v>96058914</v>
      </c>
      <c r="C943" s="56" t="s">
        <v>33</v>
      </c>
      <c r="D943" s="56" t="s">
        <v>1572</v>
      </c>
      <c r="E943" s="57" t="n">
        <v>1305</v>
      </c>
      <c r="F943" s="57" t="n">
        <v>70730</v>
      </c>
      <c r="G943" s="58" t="s">
        <v>4024</v>
      </c>
      <c r="H943" s="61" t="n">
        <v>37347</v>
      </c>
      <c r="I943" s="5" t="n">
        <f aca="false">VLOOKUP(A943,'US GAS Rankings'!$C$6:$H$232,6,FALSE())</f>
        <v>144</v>
      </c>
      <c r="K943" s="5" t="str">
        <f aca="false">A943&amp;B943</f>
        <v>Texex Energy Partners Ltd.96058914</v>
      </c>
      <c r="L943" s="5" t="str">
        <f aca="false">D943</f>
        <v>Enron North America Corp.</v>
      </c>
    </row>
    <row r="944" customFormat="false" ht="12.75" hidden="false" customHeight="false" outlineLevel="0" collapsed="false">
      <c r="A944" s="56" t="s">
        <v>236</v>
      </c>
      <c r="B944" s="57" t="n">
        <v>96058915</v>
      </c>
      <c r="C944" s="56" t="s">
        <v>33</v>
      </c>
      <c r="D944" s="56" t="s">
        <v>1572</v>
      </c>
      <c r="E944" s="57" t="n">
        <v>1305</v>
      </c>
      <c r="F944" s="57" t="n">
        <v>70730</v>
      </c>
      <c r="G944" s="58" t="s">
        <v>4024</v>
      </c>
      <c r="H944" s="61" t="n">
        <v>37043</v>
      </c>
      <c r="I944" s="5" t="n">
        <f aca="false">VLOOKUP(A944,'US GAS Rankings'!$C$6:$H$232,6,FALSE())</f>
        <v>144</v>
      </c>
      <c r="K944" s="5" t="str">
        <f aca="false">A944&amp;B944</f>
        <v>Texex Energy Partners Ltd.96058915</v>
      </c>
      <c r="L944" s="5" t="str">
        <f aca="false">D944</f>
        <v>Enron North America Corp.</v>
      </c>
    </row>
    <row r="945" customFormat="false" ht="12.75" hidden="false" customHeight="false" outlineLevel="0" collapsed="false">
      <c r="A945" s="56" t="s">
        <v>236</v>
      </c>
      <c r="B945" s="57" t="n">
        <v>96058916</v>
      </c>
      <c r="C945" s="56" t="s">
        <v>33</v>
      </c>
      <c r="D945" s="56" t="s">
        <v>1572</v>
      </c>
      <c r="E945" s="57" t="n">
        <v>1305</v>
      </c>
      <c r="F945" s="57" t="n">
        <v>70730</v>
      </c>
      <c r="G945" s="58" t="s">
        <v>4024</v>
      </c>
      <c r="H945" s="61" t="n">
        <v>37196</v>
      </c>
      <c r="I945" s="5" t="n">
        <f aca="false">VLOOKUP(A945,'US GAS Rankings'!$C$6:$H$232,6,FALSE())</f>
        <v>144</v>
      </c>
      <c r="K945" s="5" t="str">
        <f aca="false">A945&amp;B945</f>
        <v>Texex Energy Partners Ltd.96058916</v>
      </c>
      <c r="L945" s="5" t="str">
        <f aca="false">D945</f>
        <v>Enron North America Corp.</v>
      </c>
    </row>
    <row r="946" customFormat="false" ht="12.75" hidden="false" customHeight="false" outlineLevel="0" collapsed="false">
      <c r="A946" s="56" t="s">
        <v>236</v>
      </c>
      <c r="B946" s="57" t="n">
        <v>96059453</v>
      </c>
      <c r="C946" s="56" t="s">
        <v>34</v>
      </c>
      <c r="D946" s="56" t="s">
        <v>1572</v>
      </c>
      <c r="E946" s="57" t="n">
        <v>1305</v>
      </c>
      <c r="F946" s="57" t="n">
        <v>70730</v>
      </c>
      <c r="G946" s="58" t="s">
        <v>4023</v>
      </c>
      <c r="H946" s="61" t="n">
        <v>37012</v>
      </c>
      <c r="I946" s="5" t="n">
        <f aca="false">VLOOKUP(A946,'US GAS Rankings'!$C$6:$H$232,6,FALSE())</f>
        <v>144</v>
      </c>
      <c r="K946" s="5" t="str">
        <f aca="false">A946&amp;B946</f>
        <v>Texex Energy Partners Ltd.96059453</v>
      </c>
      <c r="L946" s="5" t="str">
        <f aca="false">D946</f>
        <v>Enron North America Corp.</v>
      </c>
    </row>
    <row r="947" customFormat="false" ht="12.75" hidden="false" customHeight="false" outlineLevel="0" collapsed="false">
      <c r="A947" s="56" t="s">
        <v>236</v>
      </c>
      <c r="B947" s="57" t="n">
        <v>96060736</v>
      </c>
      <c r="C947" s="56" t="s">
        <v>32</v>
      </c>
      <c r="D947" s="56" t="s">
        <v>1572</v>
      </c>
      <c r="E947" s="57" t="n">
        <v>1305</v>
      </c>
      <c r="F947" s="57" t="n">
        <v>70730</v>
      </c>
      <c r="G947" s="58" t="s">
        <v>4024</v>
      </c>
      <c r="H947" s="61" t="n">
        <v>37043</v>
      </c>
      <c r="I947" s="5" t="n">
        <f aca="false">VLOOKUP(A947,'US GAS Rankings'!$C$6:$H$232,6,FALSE())</f>
        <v>144</v>
      </c>
      <c r="K947" s="5" t="str">
        <f aca="false">A947&amp;B947</f>
        <v>Texex Energy Partners Ltd.96060736</v>
      </c>
      <c r="L947" s="5" t="str">
        <f aca="false">D947</f>
        <v>Enron North America Corp.</v>
      </c>
    </row>
    <row r="948" customFormat="false" ht="12.75" hidden="false" customHeight="false" outlineLevel="0" collapsed="false">
      <c r="A948" s="56" t="s">
        <v>236</v>
      </c>
      <c r="B948" s="57" t="n">
        <v>96062176</v>
      </c>
      <c r="C948" s="56" t="s">
        <v>33</v>
      </c>
      <c r="D948" s="56" t="s">
        <v>1572</v>
      </c>
      <c r="E948" s="57" t="n">
        <v>1305</v>
      </c>
      <c r="F948" s="57" t="n">
        <v>70730</v>
      </c>
      <c r="G948" s="58" t="s">
        <v>4024</v>
      </c>
      <c r="H948" s="61" t="n">
        <v>37073</v>
      </c>
      <c r="I948" s="5" t="n">
        <f aca="false">VLOOKUP(A948,'US GAS Rankings'!$C$6:$H$232,6,FALSE())</f>
        <v>144</v>
      </c>
      <c r="K948" s="5" t="str">
        <f aca="false">A948&amp;B948</f>
        <v>Texex Energy Partners Ltd.96062176</v>
      </c>
      <c r="L948" s="5" t="str">
        <f aca="false">D948</f>
        <v>Enron North America Corp.</v>
      </c>
    </row>
    <row r="949" customFormat="false" ht="12.75" hidden="false" customHeight="false" outlineLevel="0" collapsed="false">
      <c r="A949" s="56" t="s">
        <v>236</v>
      </c>
      <c r="B949" s="57" t="n">
        <v>96062177</v>
      </c>
      <c r="C949" s="56" t="s">
        <v>33</v>
      </c>
      <c r="D949" s="56" t="s">
        <v>1572</v>
      </c>
      <c r="E949" s="57" t="n">
        <v>1305</v>
      </c>
      <c r="F949" s="57" t="n">
        <v>70730</v>
      </c>
      <c r="G949" s="58" t="s">
        <v>4024</v>
      </c>
      <c r="H949" s="61" t="n">
        <v>37073</v>
      </c>
      <c r="I949" s="5" t="n">
        <f aca="false">VLOOKUP(A949,'US GAS Rankings'!$C$6:$H$232,6,FALSE())</f>
        <v>144</v>
      </c>
      <c r="K949" s="5" t="str">
        <f aca="false">A949&amp;B949</f>
        <v>Texex Energy Partners Ltd.96062177</v>
      </c>
      <c r="L949" s="5" t="str">
        <f aca="false">D949</f>
        <v>Enron North America Corp.</v>
      </c>
    </row>
    <row r="950" customFormat="false" ht="12.75" hidden="false" customHeight="false" outlineLevel="0" collapsed="false">
      <c r="A950" s="56" t="s">
        <v>236</v>
      </c>
      <c r="B950" s="57" t="n">
        <v>96063271</v>
      </c>
      <c r="C950" s="56" t="s">
        <v>33</v>
      </c>
      <c r="D950" s="56" t="s">
        <v>1572</v>
      </c>
      <c r="E950" s="57" t="n">
        <v>1305</v>
      </c>
      <c r="F950" s="57" t="n">
        <v>70730</v>
      </c>
      <c r="G950" s="58" t="s">
        <v>4024</v>
      </c>
      <c r="H950" s="61" t="n">
        <v>37196</v>
      </c>
      <c r="I950" s="5" t="n">
        <f aca="false">VLOOKUP(A950,'US GAS Rankings'!$C$6:$H$232,6,FALSE())</f>
        <v>144</v>
      </c>
      <c r="K950" s="5" t="str">
        <f aca="false">A950&amp;B950</f>
        <v>Texex Energy Partners Ltd.96063271</v>
      </c>
      <c r="L950" s="5" t="str">
        <f aca="false">D950</f>
        <v>Enron North America Corp.</v>
      </c>
    </row>
    <row r="951" customFormat="false" ht="12.75" hidden="false" customHeight="false" outlineLevel="0" collapsed="false">
      <c r="A951" s="56" t="s">
        <v>236</v>
      </c>
      <c r="B951" s="57" t="n">
        <v>96063379</v>
      </c>
      <c r="C951" s="56" t="s">
        <v>33</v>
      </c>
      <c r="D951" s="56" t="s">
        <v>1572</v>
      </c>
      <c r="E951" s="57" t="n">
        <v>1305</v>
      </c>
      <c r="F951" s="57" t="n">
        <v>70730</v>
      </c>
      <c r="G951" s="58" t="s">
        <v>4024</v>
      </c>
      <c r="H951" s="61" t="n">
        <v>37196</v>
      </c>
      <c r="I951" s="5" t="n">
        <f aca="false">VLOOKUP(A951,'US GAS Rankings'!$C$6:$H$232,6,FALSE())</f>
        <v>144</v>
      </c>
      <c r="K951" s="5" t="str">
        <f aca="false">A951&amp;B951</f>
        <v>Texex Energy Partners Ltd.96063379</v>
      </c>
      <c r="L951" s="5" t="str">
        <f aca="false">D951</f>
        <v>Enron North America Corp.</v>
      </c>
    </row>
    <row r="952" customFormat="false" ht="12.75" hidden="false" customHeight="false" outlineLevel="0" collapsed="false">
      <c r="A952" s="56" t="s">
        <v>236</v>
      </c>
      <c r="B952" s="57" t="n">
        <v>96065349</v>
      </c>
      <c r="C952" s="56" t="s">
        <v>47</v>
      </c>
      <c r="D952" s="56" t="s">
        <v>1572</v>
      </c>
      <c r="E952" s="57" t="n">
        <v>1305</v>
      </c>
      <c r="F952" s="57" t="n">
        <v>70730</v>
      </c>
      <c r="G952" s="58" t="s">
        <v>4023</v>
      </c>
      <c r="H952" s="61" t="n">
        <v>37073</v>
      </c>
      <c r="I952" s="5" t="n">
        <f aca="false">VLOOKUP(A952,'US GAS Rankings'!$C$6:$H$232,6,FALSE())</f>
        <v>144</v>
      </c>
      <c r="K952" s="5" t="str">
        <f aca="false">A952&amp;B952</f>
        <v>Texex Energy Partners Ltd.96065349</v>
      </c>
      <c r="L952" s="5" t="str">
        <f aca="false">D952</f>
        <v>Enron North America Corp.</v>
      </c>
    </row>
    <row r="953" customFormat="false" ht="12.75" hidden="false" customHeight="false" outlineLevel="0" collapsed="false">
      <c r="A953" s="62" t="s">
        <v>106</v>
      </c>
      <c r="C953" s="62" t="s">
        <v>91</v>
      </c>
      <c r="F953" s="60" t="n">
        <v>70891</v>
      </c>
      <c r="I953" s="5" t="n">
        <f aca="false">VLOOKUP(A953,'US GAS Rankings'!$C$6:$H$232,6,FALSE())</f>
        <v>40</v>
      </c>
      <c r="K953" s="5" t="str">
        <f aca="false">A953&amp;B953</f>
        <v>Duke Energy Merchants LLC</v>
      </c>
      <c r="L953" s="5" t="n">
        <f aca="false">D953</f>
        <v>0</v>
      </c>
    </row>
    <row r="954" customFormat="false" ht="12.75" hidden="false" customHeight="false" outlineLevel="0" collapsed="false">
      <c r="A954" s="56" t="s">
        <v>310</v>
      </c>
      <c r="B954" s="57" t="n">
        <v>96010081</v>
      </c>
      <c r="C954" s="56" t="s">
        <v>34</v>
      </c>
      <c r="D954" s="56" t="s">
        <v>1572</v>
      </c>
      <c r="E954" s="57" t="n">
        <v>1305</v>
      </c>
      <c r="F954" s="57" t="n">
        <v>71096</v>
      </c>
      <c r="G954" s="58" t="s">
        <v>4023</v>
      </c>
      <c r="H954" s="61" t="n">
        <v>35674</v>
      </c>
      <c r="I954" s="5" t="n">
        <f aca="false">VLOOKUP(A954,'US GAS Rankings'!$C$6:$H$232,6,FALSE())</f>
        <v>208</v>
      </c>
      <c r="K954" s="5" t="str">
        <f aca="false">A954&amp;B954</f>
        <v>Retex Inc.96010081</v>
      </c>
      <c r="L954" s="5" t="str">
        <f aca="false">D954</f>
        <v>Enron North America Corp.</v>
      </c>
    </row>
    <row r="955" customFormat="false" ht="12.75" hidden="false" customHeight="false" outlineLevel="0" collapsed="false">
      <c r="A955" s="56" t="s">
        <v>310</v>
      </c>
      <c r="B955" s="57" t="n">
        <v>96027136</v>
      </c>
      <c r="C955" s="56" t="s">
        <v>36</v>
      </c>
      <c r="D955" s="56" t="s">
        <v>1572</v>
      </c>
      <c r="E955" s="57" t="n">
        <v>1305</v>
      </c>
      <c r="F955" s="57" t="n">
        <v>71096</v>
      </c>
      <c r="G955" s="58" t="s">
        <v>4033</v>
      </c>
      <c r="H955" s="61" t="n">
        <v>36161</v>
      </c>
      <c r="I955" s="5" t="n">
        <f aca="false">VLOOKUP(A955,'US GAS Rankings'!$C$6:$H$232,6,FALSE())</f>
        <v>208</v>
      </c>
      <c r="K955" s="5" t="str">
        <f aca="false">A955&amp;B955</f>
        <v>Retex Inc.96027136</v>
      </c>
      <c r="L955" s="5" t="str">
        <f aca="false">D955</f>
        <v>Enron North America Corp.</v>
      </c>
    </row>
    <row r="956" customFormat="false" ht="12.75" hidden="false" customHeight="false" outlineLevel="0" collapsed="false">
      <c r="A956" s="56" t="s">
        <v>310</v>
      </c>
      <c r="B956" s="57" t="n">
        <v>96042999</v>
      </c>
      <c r="C956" s="56" t="s">
        <v>70</v>
      </c>
      <c r="D956" s="56" t="s">
        <v>1572</v>
      </c>
      <c r="E956" s="57" t="n">
        <v>1305</v>
      </c>
      <c r="F956" s="57" t="n">
        <v>71096</v>
      </c>
      <c r="G956" s="58" t="s">
        <v>4024</v>
      </c>
      <c r="H956" s="61" t="n">
        <v>36678</v>
      </c>
      <c r="I956" s="5" t="n">
        <f aca="false">VLOOKUP(A956,'US GAS Rankings'!$C$6:$H$232,6,FALSE())</f>
        <v>208</v>
      </c>
      <c r="K956" s="5" t="str">
        <f aca="false">A956&amp;B956</f>
        <v>Retex Inc.96042999</v>
      </c>
      <c r="L956" s="5" t="str">
        <f aca="false">D956</f>
        <v>Enron North America Corp.</v>
      </c>
    </row>
    <row r="957" customFormat="false" ht="12.75" hidden="false" customHeight="false" outlineLevel="0" collapsed="false">
      <c r="A957" s="56" t="s">
        <v>310</v>
      </c>
      <c r="B957" s="57" t="n">
        <v>96083930</v>
      </c>
      <c r="C957" s="56" t="s">
        <v>82</v>
      </c>
      <c r="D957" s="56" t="s">
        <v>1572</v>
      </c>
      <c r="E957" s="57" t="n">
        <v>1305</v>
      </c>
      <c r="F957" s="57" t="n">
        <v>71096</v>
      </c>
      <c r="G957" s="58" t="s">
        <v>4024</v>
      </c>
      <c r="H957" s="61" t="n">
        <v>37196</v>
      </c>
      <c r="I957" s="5" t="n">
        <f aca="false">VLOOKUP(A957,'US GAS Rankings'!$C$6:$H$232,6,FALSE())</f>
        <v>208</v>
      </c>
      <c r="K957" s="5" t="str">
        <f aca="false">A957&amp;B957</f>
        <v>Retex Inc.96083930</v>
      </c>
      <c r="L957" s="5" t="str">
        <f aca="false">D957</f>
        <v>Enron North America Corp.</v>
      </c>
    </row>
    <row r="958" customFormat="false" ht="12.75" hidden="false" customHeight="false" outlineLevel="0" collapsed="false">
      <c r="A958" s="56" t="s">
        <v>310</v>
      </c>
      <c r="B958" s="57" t="n">
        <v>96091325</v>
      </c>
      <c r="C958" s="56" t="s">
        <v>33</v>
      </c>
      <c r="D958" s="56" t="s">
        <v>1572</v>
      </c>
      <c r="E958" s="57" t="n">
        <v>1305</v>
      </c>
      <c r="F958" s="57" t="n">
        <v>71096</v>
      </c>
      <c r="G958" s="58" t="s">
        <v>4024</v>
      </c>
      <c r="H958" s="61" t="n">
        <v>37226</v>
      </c>
      <c r="I958" s="5" t="n">
        <f aca="false">VLOOKUP(A958,'US GAS Rankings'!$C$6:$H$232,6,FALSE())</f>
        <v>208</v>
      </c>
      <c r="K958" s="5" t="str">
        <f aca="false">A958&amp;B958</f>
        <v>Retex Inc.96091325</v>
      </c>
      <c r="L958" s="5" t="str">
        <f aca="false">D958</f>
        <v>Enron North America Corp.</v>
      </c>
    </row>
    <row r="959" customFormat="false" ht="12.75" hidden="false" customHeight="false" outlineLevel="0" collapsed="false">
      <c r="A959" s="56" t="s">
        <v>217</v>
      </c>
      <c r="B959" s="57" t="n">
        <v>96030162</v>
      </c>
      <c r="C959" s="56" t="s">
        <v>70</v>
      </c>
      <c r="D959" s="56" t="s">
        <v>1572</v>
      </c>
      <c r="E959" s="57" t="n">
        <v>1305</v>
      </c>
      <c r="F959" s="57" t="n">
        <v>71223</v>
      </c>
      <c r="G959" s="58" t="s">
        <v>4024</v>
      </c>
      <c r="H959" s="61" t="n">
        <v>36495</v>
      </c>
      <c r="I959" s="5" t="n">
        <f aca="false">VLOOKUP(A959,'US GAS Rankings'!$C$6:$H$232,6,FALSE())</f>
        <v>127</v>
      </c>
      <c r="K959" s="5" t="str">
        <f aca="false">A959&amp;B959</f>
        <v>Ashland Specialty Chemicals Company96030162</v>
      </c>
      <c r="L959" s="5" t="str">
        <f aca="false">D959</f>
        <v>Enron North America Corp.</v>
      </c>
    </row>
    <row r="960" customFormat="false" ht="12.75" hidden="false" customHeight="false" outlineLevel="0" collapsed="false">
      <c r="A960" s="56" t="s">
        <v>217</v>
      </c>
      <c r="B960" s="57" t="n">
        <v>96039594</v>
      </c>
      <c r="C960" s="56" t="s">
        <v>29</v>
      </c>
      <c r="D960" s="56" t="s">
        <v>1572</v>
      </c>
      <c r="E960" s="57" t="n">
        <v>1305</v>
      </c>
      <c r="F960" s="57" t="n">
        <v>71223</v>
      </c>
      <c r="G960" s="58" t="s">
        <v>4027</v>
      </c>
      <c r="H960" s="61" t="n">
        <v>36657</v>
      </c>
      <c r="I960" s="5" t="n">
        <f aca="false">VLOOKUP(A960,'US GAS Rankings'!$C$6:$H$232,6,FALSE())</f>
        <v>127</v>
      </c>
      <c r="K960" s="5" t="str">
        <f aca="false">A960&amp;B960</f>
        <v>Ashland Specialty Chemicals Company96039594</v>
      </c>
      <c r="L960" s="5" t="str">
        <f aca="false">D960</f>
        <v>Enron North America Corp.</v>
      </c>
    </row>
    <row r="961" customFormat="false" ht="12.75" hidden="false" customHeight="false" outlineLevel="0" collapsed="false">
      <c r="A961" s="56" t="s">
        <v>217</v>
      </c>
      <c r="B961" s="57" t="n">
        <v>96058471</v>
      </c>
      <c r="C961" s="56" t="s">
        <v>28</v>
      </c>
      <c r="D961" s="56" t="s">
        <v>1572</v>
      </c>
      <c r="E961" s="57" t="n">
        <v>1305</v>
      </c>
      <c r="F961" s="57" t="n">
        <v>71223</v>
      </c>
      <c r="G961" s="58" t="s">
        <v>4027</v>
      </c>
      <c r="H961" s="61" t="n">
        <v>36982</v>
      </c>
      <c r="I961" s="5" t="n">
        <f aca="false">VLOOKUP(A961,'US GAS Rankings'!$C$6:$H$232,6,FALSE())</f>
        <v>127</v>
      </c>
      <c r="K961" s="5" t="str">
        <f aca="false">A961&amp;B961</f>
        <v>Ashland Specialty Chemicals Company96058471</v>
      </c>
      <c r="L961" s="5" t="str">
        <f aca="false">D961</f>
        <v>Enron North America Corp.</v>
      </c>
    </row>
    <row r="962" customFormat="false" ht="12.75" hidden="false" customHeight="false" outlineLevel="0" collapsed="false">
      <c r="A962" s="56" t="s">
        <v>68</v>
      </c>
      <c r="B962" s="57" t="n">
        <v>96005429</v>
      </c>
      <c r="C962" s="56" t="s">
        <v>35</v>
      </c>
      <c r="D962" s="56" t="s">
        <v>1572</v>
      </c>
      <c r="E962" s="57" t="n">
        <v>1305</v>
      </c>
      <c r="F962" s="57" t="n">
        <v>71243</v>
      </c>
      <c r="G962" s="58" t="s">
        <v>4024</v>
      </c>
      <c r="H962" s="61" t="n">
        <v>35431</v>
      </c>
      <c r="I962" s="5" t="n">
        <f aca="false">VLOOKUP(A962,'US GAS Rankings'!$C$6:$H$232,6,FALSE())</f>
        <v>11</v>
      </c>
      <c r="K962" s="5" t="str">
        <f aca="false">A962&amp;B962</f>
        <v>Conectiv Energy Supply, Inc.96005429</v>
      </c>
      <c r="L962" s="5" t="str">
        <f aca="false">D962</f>
        <v>Enron North America Corp.</v>
      </c>
    </row>
    <row r="963" customFormat="false" ht="12.75" hidden="false" customHeight="false" outlineLevel="0" collapsed="false">
      <c r="A963" s="56" t="s">
        <v>68</v>
      </c>
      <c r="B963" s="57" t="n">
        <v>96018109</v>
      </c>
      <c r="C963" s="56" t="s">
        <v>34</v>
      </c>
      <c r="D963" s="56" t="s">
        <v>1572</v>
      </c>
      <c r="E963" s="57" t="n">
        <v>1305</v>
      </c>
      <c r="F963" s="57" t="n">
        <v>71243</v>
      </c>
      <c r="G963" s="58" t="s">
        <v>4023</v>
      </c>
      <c r="H963" s="61" t="n">
        <v>36039</v>
      </c>
      <c r="I963" s="5" t="n">
        <f aca="false">VLOOKUP(A963,'US GAS Rankings'!$C$6:$H$232,6,FALSE())</f>
        <v>11</v>
      </c>
      <c r="K963" s="5" t="str">
        <f aca="false">A963&amp;B963</f>
        <v>Conectiv Energy Supply, Inc.96018109</v>
      </c>
      <c r="L963" s="5" t="str">
        <f aca="false">D963</f>
        <v>Enron North America Corp.</v>
      </c>
    </row>
    <row r="964" customFormat="false" ht="12.75" hidden="false" customHeight="false" outlineLevel="0" collapsed="false">
      <c r="A964" s="56" t="s">
        <v>68</v>
      </c>
      <c r="B964" s="57" t="n">
        <v>96054880</v>
      </c>
      <c r="C964" s="56" t="s">
        <v>47</v>
      </c>
      <c r="D964" s="56" t="s">
        <v>1572</v>
      </c>
      <c r="E964" s="57" t="n">
        <v>1305</v>
      </c>
      <c r="F964" s="57" t="n">
        <v>71243</v>
      </c>
      <c r="G964" s="58" t="s">
        <v>4023</v>
      </c>
      <c r="H964" s="61" t="n">
        <v>36770</v>
      </c>
      <c r="I964" s="5" t="n">
        <f aca="false">VLOOKUP(A964,'US GAS Rankings'!$C$6:$H$232,6,FALSE())</f>
        <v>11</v>
      </c>
      <c r="K964" s="5" t="str">
        <f aca="false">A964&amp;B964</f>
        <v>Conectiv Energy Supply, Inc.96054880</v>
      </c>
      <c r="L964" s="5" t="str">
        <f aca="false">D964</f>
        <v>Enron North America Corp.</v>
      </c>
    </row>
    <row r="965" customFormat="false" ht="12.75" hidden="false" customHeight="false" outlineLevel="0" collapsed="false">
      <c r="A965" s="56" t="s">
        <v>164</v>
      </c>
      <c r="B965" s="57" t="n">
        <v>96005429</v>
      </c>
      <c r="C965" s="56" t="s">
        <v>35</v>
      </c>
      <c r="D965" s="56" t="s">
        <v>1572</v>
      </c>
      <c r="E965" s="57" t="n">
        <v>1305</v>
      </c>
      <c r="F965" s="57" t="n">
        <v>71363</v>
      </c>
      <c r="G965" s="58" t="s">
        <v>4024</v>
      </c>
      <c r="H965" s="61" t="n">
        <v>35431</v>
      </c>
      <c r="I965" s="5" t="n">
        <f aca="false">VLOOKUP(A965,'US GAS Rankings'!$C$6:$H$232,6,FALSE())</f>
        <v>84</v>
      </c>
      <c r="K965" s="5" t="str">
        <f aca="false">A965&amp;B965</f>
        <v>Adams Resources Marketing, Ltd.96005429</v>
      </c>
      <c r="L965" s="5" t="str">
        <f aca="false">D965</f>
        <v>Enron North America Corp.</v>
      </c>
    </row>
    <row r="966" customFormat="false" ht="12.75" hidden="false" customHeight="false" outlineLevel="0" collapsed="false">
      <c r="A966" s="56" t="s">
        <v>164</v>
      </c>
      <c r="B966" s="57" t="n">
        <v>96029723</v>
      </c>
      <c r="C966" s="56" t="s">
        <v>34</v>
      </c>
      <c r="D966" s="56" t="s">
        <v>1572</v>
      </c>
      <c r="E966" s="57" t="n">
        <v>1305</v>
      </c>
      <c r="F966" s="57" t="n">
        <v>71363</v>
      </c>
      <c r="G966" s="58" t="s">
        <v>4023</v>
      </c>
      <c r="H966" s="61" t="n">
        <v>36434</v>
      </c>
      <c r="I966" s="5" t="n">
        <f aca="false">VLOOKUP(A966,'US GAS Rankings'!$C$6:$H$232,6,FALSE())</f>
        <v>84</v>
      </c>
      <c r="K966" s="5" t="str">
        <f aca="false">A966&amp;B966</f>
        <v>Adams Resources Marketing, Ltd.96029723</v>
      </c>
      <c r="L966" s="5" t="str">
        <f aca="false">D966</f>
        <v>Enron North America Corp.</v>
      </c>
    </row>
    <row r="967" customFormat="false" ht="12.75" hidden="false" customHeight="false" outlineLevel="0" collapsed="false">
      <c r="A967" s="56" t="s">
        <v>164</v>
      </c>
      <c r="B967" s="57" t="n">
        <v>96031367</v>
      </c>
      <c r="C967" s="56" t="s">
        <v>36</v>
      </c>
      <c r="D967" s="56" t="s">
        <v>1572</v>
      </c>
      <c r="E967" s="57" t="n">
        <v>1305</v>
      </c>
      <c r="F967" s="57" t="n">
        <v>71363</v>
      </c>
      <c r="G967" s="58" t="s">
        <v>4033</v>
      </c>
      <c r="H967" s="61" t="n">
        <v>36312</v>
      </c>
      <c r="I967" s="5" t="n">
        <f aca="false">VLOOKUP(A967,'US GAS Rankings'!$C$6:$H$232,6,FALSE())</f>
        <v>84</v>
      </c>
      <c r="K967" s="5" t="str">
        <f aca="false">A967&amp;B967</f>
        <v>Adams Resources Marketing, Ltd.96031367</v>
      </c>
      <c r="L967" s="5" t="str">
        <f aca="false">D967</f>
        <v>Enron North America Corp.</v>
      </c>
    </row>
    <row r="968" customFormat="false" ht="12.75" hidden="false" customHeight="false" outlineLevel="0" collapsed="false">
      <c r="A968" s="56" t="s">
        <v>164</v>
      </c>
      <c r="B968" s="57" t="n">
        <v>96035761</v>
      </c>
      <c r="C968" s="56" t="s">
        <v>47</v>
      </c>
      <c r="D968" s="56" t="s">
        <v>1572</v>
      </c>
      <c r="E968" s="57" t="n">
        <v>1305</v>
      </c>
      <c r="F968" s="57" t="n">
        <v>71363</v>
      </c>
      <c r="G968" s="58" t="s">
        <v>4023</v>
      </c>
      <c r="H968" s="61" t="n">
        <v>36434</v>
      </c>
      <c r="I968" s="5" t="n">
        <f aca="false">VLOOKUP(A968,'US GAS Rankings'!$C$6:$H$232,6,FALSE())</f>
        <v>84</v>
      </c>
      <c r="K968" s="5" t="str">
        <f aca="false">A968&amp;B968</f>
        <v>Adams Resources Marketing, Ltd.96035761</v>
      </c>
      <c r="L968" s="5" t="str">
        <f aca="false">D968</f>
        <v>Enron North America Corp.</v>
      </c>
    </row>
    <row r="969" customFormat="false" ht="12.75" hidden="false" customHeight="false" outlineLevel="0" collapsed="false">
      <c r="A969" s="56" t="s">
        <v>141</v>
      </c>
      <c r="B969" s="57" t="n">
        <v>96058498</v>
      </c>
      <c r="C969" s="56" t="s">
        <v>34</v>
      </c>
      <c r="D969" s="56" t="s">
        <v>4031</v>
      </c>
      <c r="E969" s="57" t="n">
        <v>80670</v>
      </c>
      <c r="F969" s="57" t="n">
        <v>72209</v>
      </c>
      <c r="G969" s="58" t="s">
        <v>4023</v>
      </c>
      <c r="H969" s="61" t="n">
        <v>36982</v>
      </c>
      <c r="I969" s="5" t="n">
        <f aca="false">VLOOKUP(A969,'US GAS Rankings'!$C$6:$H$232,6,FALSE())</f>
        <v>65</v>
      </c>
      <c r="K969" s="5" t="str">
        <f aca="false">A969&amp;B969</f>
        <v>Allegheny Energy Supply Company, LLC96058498</v>
      </c>
      <c r="L969" s="5" t="str">
        <f aca="false">D969</f>
        <v>enovate, L.L.C.</v>
      </c>
    </row>
    <row r="970" customFormat="false" ht="12.75" hidden="false" customHeight="false" outlineLevel="0" collapsed="false">
      <c r="A970" s="56" t="s">
        <v>141</v>
      </c>
      <c r="B970" s="57" t="n">
        <v>96061838</v>
      </c>
      <c r="C970" s="56" t="s">
        <v>47</v>
      </c>
      <c r="D970" s="56" t="s">
        <v>4031</v>
      </c>
      <c r="E970" s="57" t="n">
        <v>80670</v>
      </c>
      <c r="F970" s="57" t="n">
        <v>72209</v>
      </c>
      <c r="G970" s="58" t="s">
        <v>4023</v>
      </c>
      <c r="H970" s="61" t="n">
        <v>37007</v>
      </c>
      <c r="I970" s="5" t="n">
        <f aca="false">VLOOKUP(A970,'US GAS Rankings'!$C$6:$H$232,6,FALSE())</f>
        <v>65</v>
      </c>
      <c r="K970" s="5" t="str">
        <f aca="false">A970&amp;B970</f>
        <v>Allegheny Energy Supply Company, LLC96061838</v>
      </c>
      <c r="L970" s="5" t="str">
        <f aca="false">D970</f>
        <v>enovate, L.L.C.</v>
      </c>
    </row>
    <row r="971" customFormat="false" ht="12.75" hidden="false" customHeight="false" outlineLevel="0" collapsed="false">
      <c r="A971" s="56" t="s">
        <v>141</v>
      </c>
      <c r="B971" s="57" t="n">
        <v>96061842</v>
      </c>
      <c r="C971" s="56" t="s">
        <v>142</v>
      </c>
      <c r="D971" s="56" t="s">
        <v>4031</v>
      </c>
      <c r="E971" s="57" t="n">
        <v>80670</v>
      </c>
      <c r="F971" s="57" t="n">
        <v>72209</v>
      </c>
      <c r="G971" s="58" t="s">
        <v>4023</v>
      </c>
      <c r="H971" s="61" t="n">
        <v>37005</v>
      </c>
      <c r="I971" s="5" t="n">
        <f aca="false">VLOOKUP(A971,'US GAS Rankings'!$C$6:$H$232,6,FALSE())</f>
        <v>65</v>
      </c>
      <c r="K971" s="5" t="str">
        <f aca="false">A971&amp;B971</f>
        <v>Allegheny Energy Supply Company, LLC96061842</v>
      </c>
      <c r="L971" s="5" t="str">
        <f aca="false">D971</f>
        <v>enovate, L.L.C.</v>
      </c>
    </row>
    <row r="972" customFormat="false" ht="12.75" hidden="false" customHeight="false" outlineLevel="0" collapsed="false">
      <c r="A972" s="56" t="s">
        <v>141</v>
      </c>
      <c r="B972" s="57" t="n">
        <v>96060311</v>
      </c>
      <c r="C972" s="56" t="s">
        <v>34</v>
      </c>
      <c r="D972" s="56" t="s">
        <v>1572</v>
      </c>
      <c r="E972" s="57" t="n">
        <v>1305</v>
      </c>
      <c r="F972" s="57" t="n">
        <v>72209</v>
      </c>
      <c r="G972" s="58" t="s">
        <v>4023</v>
      </c>
      <c r="H972" s="61" t="n">
        <v>37006</v>
      </c>
      <c r="I972" s="5" t="n">
        <f aca="false">VLOOKUP(A972,'US GAS Rankings'!$C$6:$H$232,6,FALSE())</f>
        <v>65</v>
      </c>
      <c r="K972" s="5" t="str">
        <f aca="false">A972&amp;B972</f>
        <v>Allegheny Energy Supply Company, LLC96060311</v>
      </c>
      <c r="L972" s="5" t="str">
        <f aca="false">D972</f>
        <v>Enron North America Corp.</v>
      </c>
    </row>
    <row r="973" customFormat="false" ht="12.75" hidden="false" customHeight="false" outlineLevel="0" collapsed="false">
      <c r="A973" s="56" t="s">
        <v>229</v>
      </c>
      <c r="B973" s="57" t="n">
        <v>96035781</v>
      </c>
      <c r="C973" s="56" t="s">
        <v>29</v>
      </c>
      <c r="D973" s="56" t="s">
        <v>1572</v>
      </c>
      <c r="E973" s="57" t="n">
        <v>1305</v>
      </c>
      <c r="F973" s="57" t="n">
        <v>72441</v>
      </c>
      <c r="G973" s="58" t="s">
        <v>4024</v>
      </c>
      <c r="H973" s="61" t="n">
        <v>36586</v>
      </c>
      <c r="I973" s="5" t="n">
        <f aca="false">VLOOKUP(A973,'US GAS Rankings'!$C$6:$H$232,6,FALSE())</f>
        <v>137</v>
      </c>
      <c r="K973" s="5" t="str">
        <f aca="false">A973&amp;B973</f>
        <v>Pepco Gas Services, Inc.96035781</v>
      </c>
      <c r="L973" s="5" t="str">
        <f aca="false">D973</f>
        <v>Enron North America Corp.</v>
      </c>
    </row>
    <row r="974" customFormat="false" ht="12.75" hidden="false" customHeight="false" outlineLevel="0" collapsed="false">
      <c r="A974" s="56" t="s">
        <v>229</v>
      </c>
      <c r="B974" s="57" t="n">
        <v>96036907</v>
      </c>
      <c r="C974" s="56" t="s">
        <v>28</v>
      </c>
      <c r="D974" s="56" t="s">
        <v>1572</v>
      </c>
      <c r="E974" s="57" t="n">
        <v>1305</v>
      </c>
      <c r="F974" s="57" t="n">
        <v>72441</v>
      </c>
      <c r="G974" s="58" t="s">
        <v>4024</v>
      </c>
      <c r="H974" s="61" t="n">
        <v>36586</v>
      </c>
      <c r="I974" s="5" t="n">
        <f aca="false">VLOOKUP(A974,'US GAS Rankings'!$C$6:$H$232,6,FALSE())</f>
        <v>137</v>
      </c>
      <c r="K974" s="5" t="str">
        <f aca="false">A974&amp;B974</f>
        <v>Pepco Gas Services, Inc.96036907</v>
      </c>
      <c r="L974" s="5" t="str">
        <f aca="false">D974</f>
        <v>Enron North America Corp.</v>
      </c>
    </row>
    <row r="975" customFormat="false" ht="12.75" hidden="false" customHeight="false" outlineLevel="0" collapsed="false">
      <c r="A975" s="56" t="s">
        <v>229</v>
      </c>
      <c r="B975" s="57" t="n">
        <v>96038019</v>
      </c>
      <c r="C975" s="56" t="s">
        <v>70</v>
      </c>
      <c r="D975" s="56" t="s">
        <v>1572</v>
      </c>
      <c r="E975" s="57" t="n">
        <v>1305</v>
      </c>
      <c r="F975" s="57" t="n">
        <v>72441</v>
      </c>
      <c r="G975" s="58" t="s">
        <v>4024</v>
      </c>
      <c r="H975" s="61" t="n">
        <v>36635</v>
      </c>
      <c r="I975" s="5" t="n">
        <f aca="false">VLOOKUP(A975,'US GAS Rankings'!$C$6:$H$232,6,FALSE())</f>
        <v>137</v>
      </c>
      <c r="K975" s="5" t="str">
        <f aca="false">A975&amp;B975</f>
        <v>Pepco Gas Services, Inc.96038019</v>
      </c>
      <c r="L975" s="5" t="str">
        <f aca="false">D975</f>
        <v>Enron North America Corp.</v>
      </c>
    </row>
    <row r="976" customFormat="false" ht="12.75" hidden="false" customHeight="false" outlineLevel="0" collapsed="false">
      <c r="A976" s="56" t="s">
        <v>308</v>
      </c>
      <c r="B976" s="57" t="n">
        <v>96060414</v>
      </c>
      <c r="C976" s="56" t="s">
        <v>29</v>
      </c>
      <c r="D976" s="56" t="s">
        <v>1572</v>
      </c>
      <c r="E976" s="57" t="n">
        <v>1305</v>
      </c>
      <c r="F976" s="57" t="n">
        <v>72509</v>
      </c>
      <c r="G976" s="58" t="s">
        <v>4027</v>
      </c>
      <c r="H976" s="61" t="n">
        <v>36982</v>
      </c>
      <c r="I976" s="5" t="n">
        <f aca="false">VLOOKUP(A976,'US GAS Rankings'!$C$6:$H$232,6,FALSE())</f>
        <v>206</v>
      </c>
      <c r="K976" s="5" t="str">
        <f aca="false">A976&amp;B976</f>
        <v>AEC Storage and Hub Services Inc.96060414</v>
      </c>
      <c r="L976" s="5" t="str">
        <f aca="false">D976</f>
        <v>Enron North America Corp.</v>
      </c>
    </row>
    <row r="977" customFormat="false" ht="12.75" hidden="false" customHeight="false" outlineLevel="0" collapsed="false">
      <c r="A977" s="56" t="s">
        <v>308</v>
      </c>
      <c r="B977" s="57" t="n">
        <v>96062425</v>
      </c>
      <c r="C977" s="56" t="s">
        <v>70</v>
      </c>
      <c r="D977" s="56" t="s">
        <v>1572</v>
      </c>
      <c r="E977" s="57" t="n">
        <v>1305</v>
      </c>
      <c r="F977" s="57" t="n">
        <v>72509</v>
      </c>
      <c r="G977" s="58" t="s">
        <v>4024</v>
      </c>
      <c r="H977" s="61" t="n">
        <v>37043</v>
      </c>
      <c r="I977" s="5" t="n">
        <f aca="false">VLOOKUP(A977,'US GAS Rankings'!$C$6:$H$232,6,FALSE())</f>
        <v>206</v>
      </c>
      <c r="K977" s="5" t="str">
        <f aca="false">A977&amp;B977</f>
        <v>AEC Storage and Hub Services Inc.96062425</v>
      </c>
      <c r="L977" s="5" t="str">
        <f aca="false">D977</f>
        <v>Enron North America Corp.</v>
      </c>
    </row>
    <row r="978" customFormat="false" ht="12.75" hidden="false" customHeight="false" outlineLevel="0" collapsed="false">
      <c r="A978" s="56" t="s">
        <v>306</v>
      </c>
      <c r="B978" s="57" t="n">
        <v>96032045</v>
      </c>
      <c r="C978" s="56" t="s">
        <v>29</v>
      </c>
      <c r="D978" s="56" t="s">
        <v>1572</v>
      </c>
      <c r="E978" s="57" t="n">
        <v>1305</v>
      </c>
      <c r="F978" s="57" t="n">
        <v>74533</v>
      </c>
      <c r="G978" s="58" t="s">
        <v>4024</v>
      </c>
      <c r="H978" s="61" t="n">
        <v>36540</v>
      </c>
      <c r="I978" s="5" t="n">
        <f aca="false">VLOOKUP(A978,'US GAS Rankings'!$C$6:$H$232,6,FALSE())</f>
        <v>204</v>
      </c>
      <c r="K978" s="5" t="str">
        <f aca="false">A978&amp;B978</f>
        <v>Sithe Power Marketing, L.P.96032045</v>
      </c>
      <c r="L978" s="5" t="str">
        <f aca="false">D978</f>
        <v>Enron North America Corp.</v>
      </c>
    </row>
    <row r="979" customFormat="false" ht="12.75" hidden="false" customHeight="false" outlineLevel="0" collapsed="false">
      <c r="A979" s="56" t="s">
        <v>306</v>
      </c>
      <c r="B979" s="57" t="n">
        <v>96063478</v>
      </c>
      <c r="C979" s="56" t="s">
        <v>30</v>
      </c>
      <c r="D979" s="56" t="s">
        <v>1572</v>
      </c>
      <c r="E979" s="57" t="n">
        <v>1305</v>
      </c>
      <c r="F979" s="57" t="n">
        <v>74533</v>
      </c>
      <c r="G979" s="58" t="s">
        <v>4024</v>
      </c>
      <c r="H979" s="61" t="n">
        <v>37073</v>
      </c>
      <c r="I979" s="5" t="n">
        <f aca="false">VLOOKUP(A979,'US GAS Rankings'!$C$6:$H$232,6,FALSE())</f>
        <v>204</v>
      </c>
      <c r="K979" s="5" t="str">
        <f aca="false">A979&amp;B979</f>
        <v>Sithe Power Marketing, L.P.96063478</v>
      </c>
      <c r="L979" s="5" t="str">
        <f aca="false">D979</f>
        <v>Enron North America Corp.</v>
      </c>
    </row>
    <row r="980" customFormat="false" ht="12.75" hidden="false" customHeight="false" outlineLevel="0" collapsed="false">
      <c r="A980" s="56" t="s">
        <v>261</v>
      </c>
      <c r="B980" s="57" t="n">
        <v>96086939</v>
      </c>
      <c r="C980" s="56" t="s">
        <v>44</v>
      </c>
      <c r="D980" s="56" t="s">
        <v>112</v>
      </c>
      <c r="E980" s="57" t="n">
        <v>57956</v>
      </c>
      <c r="F980" s="57" t="n">
        <v>74827</v>
      </c>
      <c r="G980" s="58" t="s">
        <v>4023</v>
      </c>
      <c r="H980" s="61" t="n">
        <v>36526</v>
      </c>
      <c r="I980" s="5" t="n">
        <f aca="false">VLOOKUP(A980,'US GAS Rankings'!$C$6:$H$232,6,FALSE())</f>
        <v>165</v>
      </c>
      <c r="K980" s="5" t="str">
        <f aca="false">A980&amp;B980</f>
        <v>Texaco Energy Marketing L.P.96086939</v>
      </c>
      <c r="L980" s="5" t="str">
        <f aca="false">D980</f>
        <v>Enron Energy Services, Inc.</v>
      </c>
    </row>
    <row r="981" customFormat="false" ht="12.75" hidden="false" customHeight="false" outlineLevel="0" collapsed="false">
      <c r="A981" s="56" t="s">
        <v>261</v>
      </c>
      <c r="B981" s="57" t="n">
        <v>96035193</v>
      </c>
      <c r="C981" s="56" t="s">
        <v>34</v>
      </c>
      <c r="D981" s="56" t="s">
        <v>1572</v>
      </c>
      <c r="E981" s="57" t="n">
        <v>1305</v>
      </c>
      <c r="F981" s="57" t="n">
        <v>74827</v>
      </c>
      <c r="G981" s="58" t="s">
        <v>4023</v>
      </c>
      <c r="H981" s="61" t="n">
        <v>36526</v>
      </c>
      <c r="I981" s="5" t="n">
        <f aca="false">VLOOKUP(A981,'US GAS Rankings'!$C$6:$H$232,6,FALSE())</f>
        <v>165</v>
      </c>
      <c r="K981" s="5" t="str">
        <f aca="false">A981&amp;B981</f>
        <v>Texaco Energy Marketing L.P.96035193</v>
      </c>
      <c r="L981" s="5" t="str">
        <f aca="false">D981</f>
        <v>Enron North America Corp.</v>
      </c>
    </row>
    <row r="982" customFormat="false" ht="12.75" hidden="false" customHeight="false" outlineLevel="0" collapsed="false">
      <c r="A982" s="56" t="s">
        <v>301</v>
      </c>
      <c r="B982" s="57" t="n">
        <v>96082168</v>
      </c>
      <c r="C982" s="56" t="s">
        <v>30</v>
      </c>
      <c r="D982" s="56" t="s">
        <v>1572</v>
      </c>
      <c r="E982" s="57" t="n">
        <v>1305</v>
      </c>
      <c r="F982" s="57" t="n">
        <v>75073</v>
      </c>
      <c r="G982" s="58" t="s">
        <v>4024</v>
      </c>
      <c r="H982" s="61" t="n">
        <v>37180</v>
      </c>
      <c r="I982" s="5" t="n">
        <f aca="false">VLOOKUP(A982,'US GAS Rankings'!$C$6:$H$232,6,FALSE())</f>
        <v>200</v>
      </c>
      <c r="K982" s="5" t="str">
        <f aca="false">A982&amp;B982</f>
        <v>Consolidated Edison Energy, Inc.96082168</v>
      </c>
      <c r="L982" s="5" t="str">
        <f aca="false">D982</f>
        <v>Enron North America Corp.</v>
      </c>
    </row>
    <row r="983" customFormat="false" ht="12.75" hidden="false" customHeight="false" outlineLevel="0" collapsed="false">
      <c r="A983" s="56" t="s">
        <v>365</v>
      </c>
      <c r="B983" s="57" t="n">
        <v>96034802</v>
      </c>
      <c r="C983" s="56" t="s">
        <v>140</v>
      </c>
      <c r="D983" s="56" t="s">
        <v>1572</v>
      </c>
      <c r="E983" s="57" t="n">
        <v>1305</v>
      </c>
      <c r="F983" s="57" t="n">
        <v>75181</v>
      </c>
      <c r="G983" s="58" t="s">
        <v>4023</v>
      </c>
      <c r="H983" s="61" t="n">
        <v>36586</v>
      </c>
      <c r="I983" s="5" t="e">
        <f aca="false">VLOOKUP(A983,'US GAS Rankings'!$C$6:$H$232,6,FALSE())</f>
        <v>#N/A</v>
      </c>
      <c r="K983" s="5" t="str">
        <f aca="false">A983&amp;B983</f>
        <v>Bridgeline Holdings, L.P.96034802</v>
      </c>
      <c r="L983" s="5" t="str">
        <f aca="false">D983</f>
        <v>Enron North America Corp.</v>
      </c>
    </row>
    <row r="984" customFormat="false" ht="12.75" hidden="false" customHeight="false" outlineLevel="0" collapsed="false">
      <c r="A984" s="56" t="s">
        <v>365</v>
      </c>
      <c r="B984" s="57" t="n">
        <v>96034809</v>
      </c>
      <c r="C984" s="56" t="s">
        <v>140</v>
      </c>
      <c r="D984" s="56" t="s">
        <v>1572</v>
      </c>
      <c r="E984" s="57" t="n">
        <v>1305</v>
      </c>
      <c r="F984" s="57" t="n">
        <v>75181</v>
      </c>
      <c r="G984" s="58" t="s">
        <v>4029</v>
      </c>
      <c r="H984" s="61" t="n">
        <v>36586</v>
      </c>
      <c r="I984" s="5" t="e">
        <f aca="false">VLOOKUP(A984,'US GAS Rankings'!$C$6:$H$232,6,FALSE())</f>
        <v>#N/A</v>
      </c>
      <c r="K984" s="5" t="str">
        <f aca="false">A984&amp;B984</f>
        <v>Bridgeline Holdings, L.P.96034809</v>
      </c>
      <c r="L984" s="5" t="str">
        <f aca="false">D984</f>
        <v>Enron North America Corp.</v>
      </c>
    </row>
    <row r="985" customFormat="false" ht="12.75" hidden="false" customHeight="false" outlineLevel="0" collapsed="false">
      <c r="A985" s="56" t="s">
        <v>363</v>
      </c>
      <c r="B985" s="57" t="n">
        <v>96034803</v>
      </c>
      <c r="C985" s="56" t="s">
        <v>140</v>
      </c>
      <c r="D985" s="56" t="s">
        <v>1572</v>
      </c>
      <c r="E985" s="57" t="n">
        <v>1305</v>
      </c>
      <c r="F985" s="57" t="n">
        <v>75297</v>
      </c>
      <c r="G985" s="58" t="s">
        <v>4023</v>
      </c>
      <c r="H985" s="61" t="n">
        <v>36586</v>
      </c>
      <c r="I985" s="5" t="e">
        <f aca="false">VLOOKUP(A985,'US GAS Rankings'!$C$6:$H$232,6,FALSE())</f>
        <v>#N/A</v>
      </c>
      <c r="K985" s="5" t="str">
        <f aca="false">A985&amp;B985</f>
        <v>Bridgeline Gas Distribution LLC96034803</v>
      </c>
      <c r="L985" s="5" t="str">
        <f aca="false">D985</f>
        <v>Enron North America Corp.</v>
      </c>
    </row>
    <row r="986" customFormat="false" ht="12.75" hidden="false" customHeight="false" outlineLevel="0" collapsed="false">
      <c r="A986" s="56" t="s">
        <v>363</v>
      </c>
      <c r="B986" s="57" t="n">
        <v>96034806</v>
      </c>
      <c r="C986" s="56" t="s">
        <v>140</v>
      </c>
      <c r="D986" s="56" t="s">
        <v>1572</v>
      </c>
      <c r="E986" s="57" t="n">
        <v>1305</v>
      </c>
      <c r="F986" s="57" t="n">
        <v>75297</v>
      </c>
      <c r="G986" s="58" t="s">
        <v>4029</v>
      </c>
      <c r="H986" s="61" t="n">
        <v>36586</v>
      </c>
      <c r="I986" s="5" t="e">
        <f aca="false">VLOOKUP(A986,'US GAS Rankings'!$C$6:$H$232,6,FALSE())</f>
        <v>#N/A</v>
      </c>
      <c r="K986" s="5" t="str">
        <f aca="false">A986&amp;B986</f>
        <v>Bridgeline Gas Distribution LLC96034806</v>
      </c>
      <c r="L986" s="5" t="str">
        <f aca="false">D986</f>
        <v>Enron North America Corp.</v>
      </c>
    </row>
    <row r="987" customFormat="false" ht="12.75" hidden="false" customHeight="false" outlineLevel="0" collapsed="false">
      <c r="A987" s="56" t="s">
        <v>366</v>
      </c>
      <c r="B987" s="57" t="n">
        <v>96034658</v>
      </c>
      <c r="C987" s="56" t="s">
        <v>173</v>
      </c>
      <c r="D987" s="56" t="s">
        <v>1572</v>
      </c>
      <c r="E987" s="57" t="n">
        <v>1305</v>
      </c>
      <c r="F987" s="57" t="n">
        <v>75299</v>
      </c>
      <c r="G987" s="58" t="s">
        <v>4023</v>
      </c>
      <c r="H987" s="61" t="n">
        <v>36586</v>
      </c>
      <c r="I987" s="5" t="e">
        <f aca="false">VLOOKUP(A987,'US GAS Rankings'!$C$6:$H$232,6,FALSE())</f>
        <v>#N/A</v>
      </c>
      <c r="K987" s="5" t="str">
        <f aca="false">A987&amp;B987</f>
        <v>Bridgeline Storage Company, LLC96034658</v>
      </c>
      <c r="L987" s="5" t="str">
        <f aca="false">D987</f>
        <v>Enron North America Corp.</v>
      </c>
    </row>
    <row r="988" customFormat="false" ht="12.75" hidden="false" customHeight="false" outlineLevel="0" collapsed="false">
      <c r="A988" s="56" t="s">
        <v>364</v>
      </c>
      <c r="B988" s="57" t="n">
        <v>96058313</v>
      </c>
      <c r="C988" s="56" t="s">
        <v>29</v>
      </c>
      <c r="D988" s="56" t="s">
        <v>4030</v>
      </c>
      <c r="E988" s="57" t="n">
        <v>94055</v>
      </c>
      <c r="F988" s="57" t="n">
        <v>75302</v>
      </c>
      <c r="G988" s="58" t="s">
        <v>4027</v>
      </c>
      <c r="H988" s="61" t="n">
        <v>36982</v>
      </c>
      <c r="I988" s="5" t="e">
        <f aca="false">VLOOKUP(A988,'US GAS Rankings'!$C$6:$H$232,6,FALSE())</f>
        <v>#N/A</v>
      </c>
      <c r="K988" s="5" t="str">
        <f aca="false">A988&amp;B988</f>
        <v>Bridgeline Gas Marketing LLC96058313</v>
      </c>
      <c r="L988" s="5" t="str">
        <f aca="false">D988</f>
        <v>ENA Upstream Company LLC</v>
      </c>
    </row>
    <row r="989" customFormat="false" ht="12.75" hidden="false" customHeight="false" outlineLevel="0" collapsed="false">
      <c r="A989" s="56" t="s">
        <v>364</v>
      </c>
      <c r="B989" s="57" t="n">
        <v>96061801</v>
      </c>
      <c r="C989" s="56" t="s">
        <v>28</v>
      </c>
      <c r="D989" s="56" t="s">
        <v>4030</v>
      </c>
      <c r="E989" s="57" t="n">
        <v>94055</v>
      </c>
      <c r="F989" s="57" t="n">
        <v>75302</v>
      </c>
      <c r="G989" s="58" t="s">
        <v>4027</v>
      </c>
      <c r="H989" s="61" t="n">
        <v>37043</v>
      </c>
      <c r="I989" s="5" t="e">
        <f aca="false">VLOOKUP(A989,'US GAS Rankings'!$C$6:$H$232,6,FALSE())</f>
        <v>#N/A</v>
      </c>
      <c r="K989" s="5" t="str">
        <f aca="false">A989&amp;B989</f>
        <v>Bridgeline Gas Marketing LLC96061801</v>
      </c>
      <c r="L989" s="5" t="str">
        <f aca="false">D989</f>
        <v>ENA Upstream Company LLC</v>
      </c>
    </row>
    <row r="990" customFormat="false" ht="12.75" hidden="false" customHeight="false" outlineLevel="0" collapsed="false">
      <c r="A990" s="56" t="s">
        <v>364</v>
      </c>
      <c r="B990" s="57" t="n">
        <v>96062744</v>
      </c>
      <c r="C990" s="56" t="s">
        <v>34</v>
      </c>
      <c r="D990" s="56" t="s">
        <v>4030</v>
      </c>
      <c r="E990" s="57" t="n">
        <v>94055</v>
      </c>
      <c r="F990" s="57" t="n">
        <v>75302</v>
      </c>
      <c r="G990" s="58" t="s">
        <v>4024</v>
      </c>
      <c r="H990" s="61" t="n">
        <v>37012</v>
      </c>
      <c r="I990" s="5" t="e">
        <f aca="false">VLOOKUP(A990,'US GAS Rankings'!$C$6:$H$232,6,FALSE())</f>
        <v>#N/A</v>
      </c>
      <c r="K990" s="5" t="str">
        <f aca="false">A990&amp;B990</f>
        <v>Bridgeline Gas Marketing LLC96062744</v>
      </c>
      <c r="L990" s="5" t="str">
        <f aca="false">D990</f>
        <v>ENA Upstream Company LLC</v>
      </c>
    </row>
    <row r="991" customFormat="false" ht="12.75" hidden="false" customHeight="false" outlineLevel="0" collapsed="false">
      <c r="A991" s="56" t="s">
        <v>364</v>
      </c>
      <c r="B991" s="57" t="n">
        <v>96005429</v>
      </c>
      <c r="C991" s="56" t="s">
        <v>35</v>
      </c>
      <c r="D991" s="56" t="s">
        <v>1572</v>
      </c>
      <c r="E991" s="57" t="n">
        <v>1305</v>
      </c>
      <c r="F991" s="57" t="n">
        <v>75302</v>
      </c>
      <c r="G991" s="58" t="s">
        <v>4024</v>
      </c>
      <c r="H991" s="61" t="n">
        <v>35431</v>
      </c>
      <c r="I991" s="5" t="e">
        <f aca="false">VLOOKUP(A991,'US GAS Rankings'!$C$6:$H$232,6,FALSE())</f>
        <v>#N/A</v>
      </c>
      <c r="K991" s="5" t="str">
        <f aca="false">A991&amp;B991</f>
        <v>Bridgeline Gas Marketing LLC96005429</v>
      </c>
      <c r="L991" s="5" t="str">
        <f aca="false">D991</f>
        <v>Enron North America Corp.</v>
      </c>
    </row>
    <row r="992" customFormat="false" ht="12.75" hidden="false" customHeight="false" outlineLevel="0" collapsed="false">
      <c r="A992" s="56" t="s">
        <v>364</v>
      </c>
      <c r="B992" s="57" t="n">
        <v>96034791</v>
      </c>
      <c r="C992" s="56" t="s">
        <v>47</v>
      </c>
      <c r="D992" s="56" t="s">
        <v>1572</v>
      </c>
      <c r="E992" s="57" t="n">
        <v>1305</v>
      </c>
      <c r="F992" s="57" t="n">
        <v>75302</v>
      </c>
      <c r="G992" s="58" t="s">
        <v>4023</v>
      </c>
      <c r="H992" s="61" t="n">
        <v>36586</v>
      </c>
      <c r="I992" s="5" t="e">
        <f aca="false">VLOOKUP(A992,'US GAS Rankings'!$C$6:$H$232,6,FALSE())</f>
        <v>#N/A</v>
      </c>
      <c r="K992" s="5" t="str">
        <f aca="false">A992&amp;B992</f>
        <v>Bridgeline Gas Marketing LLC96034791</v>
      </c>
      <c r="L992" s="5" t="str">
        <f aca="false">D992</f>
        <v>Enron North America Corp.</v>
      </c>
    </row>
    <row r="993" customFormat="false" ht="12.75" hidden="false" customHeight="false" outlineLevel="0" collapsed="false">
      <c r="A993" s="56" t="s">
        <v>364</v>
      </c>
      <c r="B993" s="57" t="n">
        <v>96034800</v>
      </c>
      <c r="C993" s="56" t="s">
        <v>78</v>
      </c>
      <c r="D993" s="56" t="s">
        <v>1572</v>
      </c>
      <c r="E993" s="57" t="n">
        <v>1305</v>
      </c>
      <c r="F993" s="57" t="n">
        <v>75302</v>
      </c>
      <c r="G993" s="58" t="s">
        <v>4023</v>
      </c>
      <c r="H993" s="61" t="n">
        <v>36586</v>
      </c>
      <c r="I993" s="5" t="e">
        <f aca="false">VLOOKUP(A993,'US GAS Rankings'!$C$6:$H$232,6,FALSE())</f>
        <v>#N/A</v>
      </c>
      <c r="K993" s="5" t="str">
        <f aca="false">A993&amp;B993</f>
        <v>Bridgeline Gas Marketing LLC96034800</v>
      </c>
      <c r="L993" s="5" t="str">
        <f aca="false">D993</f>
        <v>Enron North America Corp.</v>
      </c>
    </row>
    <row r="994" customFormat="false" ht="12.75" hidden="false" customHeight="false" outlineLevel="0" collapsed="false">
      <c r="A994" s="62" t="s">
        <v>174</v>
      </c>
      <c r="C994" s="63" t="s">
        <v>175</v>
      </c>
      <c r="F994" s="60" t="n">
        <v>75370</v>
      </c>
      <c r="I994" s="5" t="n">
        <f aca="false">VLOOKUP(A994,'US GAS Rankings'!$C$6:$H$232,6,FALSE())</f>
        <v>90</v>
      </c>
      <c r="K994" s="5" t="str">
        <f aca="false">A994&amp;B994</f>
        <v>BGML - IM Bridgeline</v>
      </c>
      <c r="L994" s="5" t="n">
        <f aca="false">D994</f>
        <v>0</v>
      </c>
    </row>
    <row r="995" customFormat="false" ht="12.75" hidden="false" customHeight="false" outlineLevel="0" collapsed="false">
      <c r="A995" s="56" t="s">
        <v>158</v>
      </c>
      <c r="B995" s="57" t="n">
        <v>96035178</v>
      </c>
      <c r="C995" s="56" t="s">
        <v>29</v>
      </c>
      <c r="D995" s="56" t="s">
        <v>1572</v>
      </c>
      <c r="E995" s="57" t="n">
        <v>1305</v>
      </c>
      <c r="F995" s="57" t="n">
        <v>75726</v>
      </c>
      <c r="G995" s="58" t="s">
        <v>4027</v>
      </c>
      <c r="H995" s="61" t="n">
        <v>36586</v>
      </c>
      <c r="I995" s="5" t="n">
        <f aca="false">VLOOKUP(A995,'US GAS Rankings'!$C$6:$H$232,6,FALSE())</f>
        <v>80</v>
      </c>
      <c r="K995" s="5" t="str">
        <f aca="false">A995&amp;B995</f>
        <v>CLECO Marketing and Trading, LLC96035178</v>
      </c>
      <c r="L995" s="5" t="str">
        <f aca="false">D995</f>
        <v>Enron North America Corp.</v>
      </c>
    </row>
    <row r="996" customFormat="false" ht="12.75" hidden="false" customHeight="false" outlineLevel="0" collapsed="false">
      <c r="A996" s="56" t="s">
        <v>158</v>
      </c>
      <c r="B996" s="57" t="n">
        <v>96046244</v>
      </c>
      <c r="C996" s="56" t="s">
        <v>70</v>
      </c>
      <c r="D996" s="56" t="s">
        <v>1572</v>
      </c>
      <c r="E996" s="57" t="n">
        <v>1305</v>
      </c>
      <c r="F996" s="57" t="n">
        <v>75726</v>
      </c>
      <c r="G996" s="58" t="s">
        <v>4024</v>
      </c>
      <c r="H996" s="61" t="n">
        <v>36770</v>
      </c>
      <c r="I996" s="5" t="n">
        <f aca="false">VLOOKUP(A996,'US GAS Rankings'!$C$6:$H$232,6,FALSE())</f>
        <v>80</v>
      </c>
      <c r="K996" s="5" t="str">
        <f aca="false">A996&amp;B996</f>
        <v>CLECO Marketing and Trading, LLC96046244</v>
      </c>
      <c r="L996" s="5" t="str">
        <f aca="false">D996</f>
        <v>Enron North America Corp.</v>
      </c>
    </row>
    <row r="997" customFormat="false" ht="12.75" hidden="false" customHeight="false" outlineLevel="0" collapsed="false">
      <c r="A997" s="56" t="s">
        <v>158</v>
      </c>
      <c r="B997" s="57" t="n">
        <v>96054067</v>
      </c>
      <c r="C997" s="56" t="s">
        <v>28</v>
      </c>
      <c r="D997" s="56" t="s">
        <v>1572</v>
      </c>
      <c r="E997" s="57" t="n">
        <v>1305</v>
      </c>
      <c r="F997" s="57" t="n">
        <v>75726</v>
      </c>
      <c r="G997" s="58" t="s">
        <v>4027</v>
      </c>
      <c r="H997" s="61" t="n">
        <v>36861</v>
      </c>
      <c r="I997" s="5" t="n">
        <f aca="false">VLOOKUP(A997,'US GAS Rankings'!$C$6:$H$232,6,FALSE())</f>
        <v>80</v>
      </c>
      <c r="K997" s="5" t="str">
        <f aca="false">A997&amp;B997</f>
        <v>CLECO Marketing and Trading, LLC96054067</v>
      </c>
      <c r="L997" s="5" t="str">
        <f aca="false">D997</f>
        <v>Enron North America Corp.</v>
      </c>
    </row>
    <row r="998" customFormat="false" ht="12.75" hidden="false" customHeight="false" outlineLevel="0" collapsed="false">
      <c r="A998" s="62" t="s">
        <v>273</v>
      </c>
      <c r="C998" s="63" t="s">
        <v>108</v>
      </c>
      <c r="F998" s="60" t="n">
        <v>76530</v>
      </c>
      <c r="I998" s="5" t="n">
        <f aca="false">VLOOKUP(A998,'US GAS Rankings'!$C$6:$H$232,6,FALSE())</f>
        <v>174</v>
      </c>
      <c r="K998" s="5" t="str">
        <f aca="false">A998&amp;B998</f>
        <v>Firm Trade Bridgeline</v>
      </c>
      <c r="L998" s="5" t="n">
        <f aca="false">D998</f>
        <v>0</v>
      </c>
    </row>
    <row r="999" customFormat="false" ht="12.75" hidden="false" customHeight="false" outlineLevel="0" collapsed="false">
      <c r="A999" s="56" t="s">
        <v>131</v>
      </c>
      <c r="B999" s="57" t="n">
        <v>96038243</v>
      </c>
      <c r="C999" s="56" t="s">
        <v>70</v>
      </c>
      <c r="D999" s="56" t="s">
        <v>1572</v>
      </c>
      <c r="E999" s="57" t="n">
        <v>1305</v>
      </c>
      <c r="F999" s="57" t="n">
        <v>76789</v>
      </c>
      <c r="G999" s="58" t="s">
        <v>4024</v>
      </c>
      <c r="H999" s="61" t="n">
        <v>36641</v>
      </c>
      <c r="I999" s="5" t="n">
        <f aca="false">VLOOKUP(A999,'US GAS Rankings'!$C$6:$H$232,6,FALSE())</f>
        <v>58</v>
      </c>
      <c r="K999" s="5" t="str">
        <f aca="false">A999&amp;B999</f>
        <v>Aquila Dallas Marketing, L.P.96038243</v>
      </c>
      <c r="L999" s="5" t="str">
        <f aca="false">D999</f>
        <v>Enron North America Corp.</v>
      </c>
    </row>
    <row r="1000" customFormat="false" ht="12.75" hidden="false" customHeight="false" outlineLevel="0" collapsed="false">
      <c r="A1000" s="56" t="s">
        <v>131</v>
      </c>
      <c r="B1000" s="57" t="n">
        <v>96038252</v>
      </c>
      <c r="C1000" s="56" t="s">
        <v>28</v>
      </c>
      <c r="D1000" s="56" t="s">
        <v>1572</v>
      </c>
      <c r="E1000" s="57" t="n">
        <v>1305</v>
      </c>
      <c r="F1000" s="57" t="n">
        <v>76789</v>
      </c>
      <c r="G1000" s="58" t="s">
        <v>4027</v>
      </c>
      <c r="H1000" s="61" t="n">
        <v>36647</v>
      </c>
      <c r="I1000" s="5" t="n">
        <f aca="false">VLOOKUP(A1000,'US GAS Rankings'!$C$6:$H$232,6,FALSE())</f>
        <v>58</v>
      </c>
      <c r="K1000" s="5" t="str">
        <f aca="false">A1000&amp;B1000</f>
        <v>Aquila Dallas Marketing, L.P.96038252</v>
      </c>
      <c r="L1000" s="5" t="str">
        <f aca="false">D1000</f>
        <v>Enron North America Corp.</v>
      </c>
    </row>
    <row r="1001" customFormat="false" ht="12.75" hidden="false" customHeight="false" outlineLevel="0" collapsed="false">
      <c r="A1001" s="56" t="s">
        <v>131</v>
      </c>
      <c r="B1001" s="57" t="n">
        <v>96039372</v>
      </c>
      <c r="C1001" s="56" t="s">
        <v>29</v>
      </c>
      <c r="D1001" s="56" t="s">
        <v>1572</v>
      </c>
      <c r="E1001" s="57" t="n">
        <v>1305</v>
      </c>
      <c r="F1001" s="57" t="n">
        <v>76789</v>
      </c>
      <c r="G1001" s="58" t="s">
        <v>4027</v>
      </c>
      <c r="H1001" s="61" t="n">
        <v>36655</v>
      </c>
      <c r="I1001" s="5" t="n">
        <f aca="false">VLOOKUP(A1001,'US GAS Rankings'!$C$6:$H$232,6,FALSE())</f>
        <v>58</v>
      </c>
      <c r="K1001" s="5" t="str">
        <f aca="false">A1001&amp;B1001</f>
        <v>Aquila Dallas Marketing, L.P.96039372</v>
      </c>
      <c r="L1001" s="5" t="str">
        <f aca="false">D1001</f>
        <v>Enron North America Corp.</v>
      </c>
    </row>
    <row r="1002" customFormat="false" ht="12.75" hidden="false" customHeight="false" outlineLevel="0" collapsed="false">
      <c r="A1002" s="56" t="s">
        <v>131</v>
      </c>
      <c r="B1002" s="57" t="n">
        <v>96081482</v>
      </c>
      <c r="C1002" s="56" t="s">
        <v>38</v>
      </c>
      <c r="D1002" s="56" t="s">
        <v>1572</v>
      </c>
      <c r="E1002" s="57" t="n">
        <v>1305</v>
      </c>
      <c r="F1002" s="57" t="n">
        <v>76789</v>
      </c>
      <c r="G1002" s="58" t="s">
        <v>4024</v>
      </c>
      <c r="H1002" s="61" t="n">
        <v>37196</v>
      </c>
      <c r="I1002" s="5" t="n">
        <f aca="false">VLOOKUP(A1002,'US GAS Rankings'!$C$6:$H$232,6,FALSE())</f>
        <v>58</v>
      </c>
      <c r="K1002" s="5" t="str">
        <f aca="false">A1002&amp;B1002</f>
        <v>Aquila Dallas Marketing, L.P.96081482</v>
      </c>
      <c r="L1002" s="5" t="str">
        <f aca="false">D1002</f>
        <v>Enron North America Corp.</v>
      </c>
    </row>
    <row r="1003" customFormat="false" ht="12.75" hidden="false" customHeight="false" outlineLevel="0" collapsed="false">
      <c r="A1003" s="56" t="s">
        <v>324</v>
      </c>
      <c r="B1003" s="57" t="n">
        <v>96038239</v>
      </c>
      <c r="C1003" s="56" t="s">
        <v>28</v>
      </c>
      <c r="D1003" s="56" t="s">
        <v>1572</v>
      </c>
      <c r="E1003" s="57" t="n">
        <v>1305</v>
      </c>
      <c r="F1003" s="57" t="n">
        <v>77150</v>
      </c>
      <c r="G1003" s="58" t="s">
        <v>4024</v>
      </c>
      <c r="H1003" s="61" t="n">
        <v>36629</v>
      </c>
      <c r="I1003" s="5" t="n">
        <f aca="false">VLOOKUP(A1003,'US GAS Rankings'!$C$6:$H$232,6,FALSE())</f>
        <v>219</v>
      </c>
      <c r="K1003" s="5" t="str">
        <f aca="false">A1003&amp;B1003</f>
        <v>Pennaco Energy, Inc.96038239</v>
      </c>
      <c r="L1003" s="5" t="str">
        <f aca="false">D1003</f>
        <v>Enron North America Corp.</v>
      </c>
    </row>
    <row r="1004" customFormat="false" ht="12.75" hidden="false" customHeight="false" outlineLevel="0" collapsed="false">
      <c r="A1004" s="56" t="s">
        <v>324</v>
      </c>
      <c r="B1004" s="57" t="n">
        <v>96052969</v>
      </c>
      <c r="C1004" s="56" t="s">
        <v>70</v>
      </c>
      <c r="D1004" s="56" t="s">
        <v>1572</v>
      </c>
      <c r="E1004" s="57" t="n">
        <v>1305</v>
      </c>
      <c r="F1004" s="57" t="n">
        <v>77150</v>
      </c>
      <c r="G1004" s="58" t="s">
        <v>4024</v>
      </c>
      <c r="H1004" s="61" t="n">
        <v>36861</v>
      </c>
      <c r="I1004" s="5" t="n">
        <f aca="false">VLOOKUP(A1004,'US GAS Rankings'!$C$6:$H$232,6,FALSE())</f>
        <v>219</v>
      </c>
      <c r="K1004" s="5" t="str">
        <f aca="false">A1004&amp;B1004</f>
        <v>Pennaco Energy, Inc.96052969</v>
      </c>
      <c r="L1004" s="5" t="str">
        <f aca="false">D1004</f>
        <v>Enron North America Corp.</v>
      </c>
    </row>
    <row r="1005" customFormat="false" ht="12.75" hidden="false" customHeight="false" outlineLevel="0" collapsed="false">
      <c r="A1005" s="62" t="s">
        <v>240</v>
      </c>
      <c r="C1005" s="63" t="s">
        <v>108</v>
      </c>
      <c r="F1005" s="60" t="n">
        <v>77232</v>
      </c>
      <c r="I1005" s="5" t="n">
        <f aca="false">VLOOKUP(A1005,'US GAS Rankings'!$C$6:$H$232,6,FALSE())</f>
        <v>148</v>
      </c>
      <c r="K1005" s="5" t="str">
        <f aca="false">A1005&amp;B1005</f>
        <v>Firm Trade Bridgeline Gas Marketing LLC</v>
      </c>
      <c r="L1005" s="5" t="n">
        <f aca="false">D1005</f>
        <v>0</v>
      </c>
    </row>
    <row r="1006" customFormat="false" ht="12.75" hidden="false" customHeight="false" outlineLevel="0" collapsed="false">
      <c r="A1006" s="56" t="s">
        <v>251</v>
      </c>
      <c r="B1006" s="57" t="n">
        <v>96061771</v>
      </c>
      <c r="C1006" s="56" t="s">
        <v>70</v>
      </c>
      <c r="D1006" s="56" t="s">
        <v>1572</v>
      </c>
      <c r="E1006" s="57" t="n">
        <v>1305</v>
      </c>
      <c r="F1006" s="57" t="n">
        <v>77252</v>
      </c>
      <c r="G1006" s="58" t="s">
        <v>4024</v>
      </c>
      <c r="H1006" s="61" t="n">
        <v>37043</v>
      </c>
      <c r="I1006" s="5" t="n">
        <f aca="false">VLOOKUP(A1006,'US GAS Rankings'!$C$6:$H$232,6,FALSE())</f>
        <v>156</v>
      </c>
      <c r="K1006" s="5" t="str">
        <f aca="false">A1006&amp;B1006</f>
        <v>Tenaska Gas Storage, LLC96061771</v>
      </c>
      <c r="L1006" s="5" t="str">
        <f aca="false">D1006</f>
        <v>Enron North America Corp.</v>
      </c>
    </row>
    <row r="1007" customFormat="false" ht="12.75" hidden="false" customHeight="false" outlineLevel="0" collapsed="false">
      <c r="A1007" s="56" t="s">
        <v>251</v>
      </c>
      <c r="B1007" s="57" t="n">
        <v>96064425</v>
      </c>
      <c r="C1007" s="56" t="s">
        <v>28</v>
      </c>
      <c r="D1007" s="56" t="s">
        <v>1572</v>
      </c>
      <c r="E1007" s="57" t="n">
        <v>1305</v>
      </c>
      <c r="F1007" s="57" t="n">
        <v>77252</v>
      </c>
      <c r="G1007" s="58" t="s">
        <v>4024</v>
      </c>
      <c r="H1007" s="61" t="n">
        <v>37104</v>
      </c>
      <c r="I1007" s="5" t="n">
        <f aca="false">VLOOKUP(A1007,'US GAS Rankings'!$C$6:$H$232,6,FALSE())</f>
        <v>156</v>
      </c>
      <c r="K1007" s="5" t="str">
        <f aca="false">A1007&amp;B1007</f>
        <v>Tenaska Gas Storage, LLC96064425</v>
      </c>
      <c r="L1007" s="5" t="str">
        <f aca="false">D1007</f>
        <v>Enron North America Corp.</v>
      </c>
    </row>
    <row r="1008" customFormat="false" ht="12.75" hidden="false" customHeight="false" outlineLevel="0" collapsed="false">
      <c r="A1008" s="56" t="s">
        <v>276</v>
      </c>
      <c r="B1008" s="57" t="n">
        <v>96054069</v>
      </c>
      <c r="C1008" s="56" t="s">
        <v>70</v>
      </c>
      <c r="D1008" s="56" t="s">
        <v>1572</v>
      </c>
      <c r="E1008" s="57" t="n">
        <v>1305</v>
      </c>
      <c r="F1008" s="57" t="n">
        <v>77277</v>
      </c>
      <c r="G1008" s="58" t="s">
        <v>4024</v>
      </c>
      <c r="H1008" s="61" t="n">
        <v>36861</v>
      </c>
      <c r="I1008" s="5" t="n">
        <f aca="false">VLOOKUP(A1008,'US GAS Rankings'!$C$6:$H$232,6,FALSE())</f>
        <v>177</v>
      </c>
      <c r="K1008" s="5" t="str">
        <f aca="false">A1008&amp;B1008</f>
        <v>Sempra Energy Solutions96054069</v>
      </c>
      <c r="L1008" s="5" t="str">
        <f aca="false">D1008</f>
        <v>Enron North America Corp.</v>
      </c>
    </row>
    <row r="1009" customFormat="false" ht="12.75" hidden="false" customHeight="false" outlineLevel="0" collapsed="false">
      <c r="A1009" s="56" t="s">
        <v>276</v>
      </c>
      <c r="B1009" s="57" t="n">
        <v>96054278</v>
      </c>
      <c r="C1009" s="56" t="s">
        <v>29</v>
      </c>
      <c r="D1009" s="56" t="s">
        <v>1572</v>
      </c>
      <c r="E1009" s="57" t="n">
        <v>1305</v>
      </c>
      <c r="F1009" s="57" t="n">
        <v>77277</v>
      </c>
      <c r="G1009" s="58" t="s">
        <v>4024</v>
      </c>
      <c r="H1009" s="61" t="n">
        <v>36831</v>
      </c>
      <c r="I1009" s="5" t="n">
        <f aca="false">VLOOKUP(A1009,'US GAS Rankings'!$C$6:$H$232,6,FALSE())</f>
        <v>177</v>
      </c>
      <c r="K1009" s="5" t="str">
        <f aca="false">A1009&amp;B1009</f>
        <v>Sempra Energy Solutions96054278</v>
      </c>
      <c r="L1009" s="5" t="str">
        <f aca="false">D1009</f>
        <v>Enron North America Corp.</v>
      </c>
    </row>
    <row r="1010" customFormat="false" ht="12.75" hidden="false" customHeight="false" outlineLevel="0" collapsed="false">
      <c r="A1010" s="56" t="s">
        <v>276</v>
      </c>
      <c r="B1010" s="57" t="n">
        <v>96057566</v>
      </c>
      <c r="C1010" s="56" t="s">
        <v>28</v>
      </c>
      <c r="D1010" s="56" t="s">
        <v>1572</v>
      </c>
      <c r="E1010" s="57" t="n">
        <v>1305</v>
      </c>
      <c r="F1010" s="57" t="n">
        <v>77277</v>
      </c>
      <c r="G1010" s="58" t="s">
        <v>4024</v>
      </c>
      <c r="H1010" s="61" t="n">
        <v>36953</v>
      </c>
      <c r="I1010" s="5" t="n">
        <f aca="false">VLOOKUP(A1010,'US GAS Rankings'!$C$6:$H$232,6,FALSE())</f>
        <v>177</v>
      </c>
      <c r="K1010" s="5" t="str">
        <f aca="false">A1010&amp;B1010</f>
        <v>Sempra Energy Solutions96057566</v>
      </c>
      <c r="L1010" s="5" t="str">
        <f aca="false">D1010</f>
        <v>Enron North America Corp.</v>
      </c>
    </row>
    <row r="1011" customFormat="false" ht="12.75" hidden="false" customHeight="false" outlineLevel="0" collapsed="false">
      <c r="A1011" s="56" t="s">
        <v>276</v>
      </c>
      <c r="B1011" s="57" t="n">
        <v>96061806</v>
      </c>
      <c r="C1011" s="56" t="s">
        <v>33</v>
      </c>
      <c r="D1011" s="56" t="s">
        <v>1572</v>
      </c>
      <c r="E1011" s="57" t="n">
        <v>1305</v>
      </c>
      <c r="F1011" s="57" t="n">
        <v>77277</v>
      </c>
      <c r="G1011" s="58" t="s">
        <v>4024</v>
      </c>
      <c r="H1011" s="61" t="n">
        <v>37073</v>
      </c>
      <c r="I1011" s="5" t="n">
        <f aca="false">VLOOKUP(A1011,'US GAS Rankings'!$C$6:$H$232,6,FALSE())</f>
        <v>177</v>
      </c>
      <c r="K1011" s="5" t="str">
        <f aca="false">A1011&amp;B1011</f>
        <v>Sempra Energy Solutions96061806</v>
      </c>
      <c r="L1011" s="5" t="str">
        <f aca="false">D1011</f>
        <v>Enron North America Corp.</v>
      </c>
    </row>
    <row r="1012" customFormat="false" ht="12.75" hidden="false" customHeight="false" outlineLevel="0" collapsed="false">
      <c r="A1012" s="62" t="s">
        <v>155</v>
      </c>
      <c r="C1012" s="62" t="s">
        <v>91</v>
      </c>
      <c r="F1012" s="60" t="n">
        <v>77297</v>
      </c>
      <c r="I1012" s="5" t="n">
        <f aca="false">VLOOKUP(A1012,'US GAS Rankings'!$C$6:$H$232,6,FALSE())</f>
        <v>77</v>
      </c>
      <c r="K1012" s="5" t="str">
        <f aca="false">A1012&amp;B1012</f>
        <v>Smith Barney AAA Energy Fund L.P.</v>
      </c>
      <c r="L1012" s="5" t="n">
        <f aca="false">D1012</f>
        <v>0</v>
      </c>
    </row>
    <row r="1013" customFormat="false" ht="12.75" hidden="false" customHeight="false" outlineLevel="0" collapsed="false">
      <c r="A1013" s="56" t="s">
        <v>222</v>
      </c>
      <c r="B1013" s="57" t="n">
        <v>96074429</v>
      </c>
      <c r="C1013" s="56" t="s">
        <v>185</v>
      </c>
      <c r="D1013" s="56" t="s">
        <v>4030</v>
      </c>
      <c r="E1013" s="57" t="n">
        <v>94055</v>
      </c>
      <c r="F1013" s="57" t="n">
        <v>79508</v>
      </c>
      <c r="G1013" s="58" t="s">
        <v>4024</v>
      </c>
      <c r="H1013" s="61" t="n">
        <v>37165</v>
      </c>
      <c r="I1013" s="5" t="n">
        <f aca="false">VLOOKUP(A1013,'US GAS Rankings'!$C$6:$H$232,6,FALSE())</f>
        <v>132</v>
      </c>
      <c r="K1013" s="5" t="str">
        <f aca="false">A1013&amp;B1013</f>
        <v>Torch Energy TM, Inc.96074429</v>
      </c>
      <c r="L1013" s="5" t="str">
        <f aca="false">D1013</f>
        <v>ENA Upstream Company LLC</v>
      </c>
    </row>
    <row r="1014" customFormat="false" ht="12.75" hidden="false" customHeight="false" outlineLevel="0" collapsed="false">
      <c r="A1014" s="56" t="s">
        <v>222</v>
      </c>
      <c r="B1014" s="57" t="n">
        <v>96076769</v>
      </c>
      <c r="C1014" s="56" t="s">
        <v>29</v>
      </c>
      <c r="D1014" s="56" t="s">
        <v>4030</v>
      </c>
      <c r="E1014" s="57" t="n">
        <v>94055</v>
      </c>
      <c r="F1014" s="57" t="n">
        <v>79508</v>
      </c>
      <c r="G1014" s="58" t="s">
        <v>4024</v>
      </c>
      <c r="H1014" s="61" t="n">
        <v>37165</v>
      </c>
      <c r="I1014" s="5" t="n">
        <f aca="false">VLOOKUP(A1014,'US GAS Rankings'!$C$6:$H$232,6,FALSE())</f>
        <v>132</v>
      </c>
      <c r="K1014" s="5" t="str">
        <f aca="false">A1014&amp;B1014</f>
        <v>Torch Energy TM, Inc.96076769</v>
      </c>
      <c r="L1014" s="5" t="str">
        <f aca="false">D1014</f>
        <v>ENA Upstream Company LLC</v>
      </c>
    </row>
    <row r="1015" customFormat="false" ht="12.75" hidden="false" customHeight="false" outlineLevel="0" collapsed="false">
      <c r="A1015" s="56" t="s">
        <v>222</v>
      </c>
      <c r="B1015" s="57" t="n">
        <v>96091071</v>
      </c>
      <c r="C1015" s="56" t="s">
        <v>185</v>
      </c>
      <c r="D1015" s="56" t="s">
        <v>4030</v>
      </c>
      <c r="E1015" s="57" t="n">
        <v>94055</v>
      </c>
      <c r="F1015" s="57" t="n">
        <v>79508</v>
      </c>
      <c r="G1015" s="58" t="s">
        <v>4024</v>
      </c>
      <c r="H1015" s="61" t="n">
        <v>37226</v>
      </c>
      <c r="I1015" s="5" t="n">
        <f aca="false">VLOOKUP(A1015,'US GAS Rankings'!$C$6:$H$232,6,FALSE())</f>
        <v>132</v>
      </c>
      <c r="K1015" s="5" t="str">
        <f aca="false">A1015&amp;B1015</f>
        <v>Torch Energy TM, Inc.96091071</v>
      </c>
      <c r="L1015" s="5" t="str">
        <f aca="false">D1015</f>
        <v>ENA Upstream Company LLC</v>
      </c>
    </row>
    <row r="1016" customFormat="false" ht="12.75" hidden="false" customHeight="false" outlineLevel="0" collapsed="false">
      <c r="A1016" s="56" t="s">
        <v>222</v>
      </c>
      <c r="B1016" s="57" t="n">
        <v>96091073</v>
      </c>
      <c r="C1016" s="56" t="s">
        <v>185</v>
      </c>
      <c r="D1016" s="56" t="s">
        <v>4030</v>
      </c>
      <c r="E1016" s="57" t="n">
        <v>94055</v>
      </c>
      <c r="F1016" s="57" t="n">
        <v>79508</v>
      </c>
      <c r="G1016" s="58" t="s">
        <v>4024</v>
      </c>
      <c r="H1016" s="61" t="n">
        <v>37226</v>
      </c>
      <c r="I1016" s="5" t="n">
        <f aca="false">VLOOKUP(A1016,'US GAS Rankings'!$C$6:$H$232,6,FALSE())</f>
        <v>132</v>
      </c>
      <c r="K1016" s="5" t="str">
        <f aca="false">A1016&amp;B1016</f>
        <v>Torch Energy TM, Inc.96091073</v>
      </c>
      <c r="L1016" s="5" t="str">
        <f aca="false">D1016</f>
        <v>ENA Upstream Company LLC</v>
      </c>
    </row>
    <row r="1017" customFormat="false" ht="12.75" hidden="false" customHeight="false" outlineLevel="0" collapsed="false">
      <c r="A1017" s="56" t="s">
        <v>222</v>
      </c>
      <c r="B1017" s="57" t="n">
        <v>96091077</v>
      </c>
      <c r="C1017" s="56" t="s">
        <v>185</v>
      </c>
      <c r="D1017" s="56" t="s">
        <v>4030</v>
      </c>
      <c r="E1017" s="57" t="n">
        <v>94055</v>
      </c>
      <c r="F1017" s="57" t="n">
        <v>79508</v>
      </c>
      <c r="G1017" s="58" t="s">
        <v>4024</v>
      </c>
      <c r="H1017" s="61" t="n">
        <v>37226</v>
      </c>
      <c r="I1017" s="5" t="n">
        <f aca="false">VLOOKUP(A1017,'US GAS Rankings'!$C$6:$H$232,6,FALSE())</f>
        <v>132</v>
      </c>
      <c r="K1017" s="5" t="str">
        <f aca="false">A1017&amp;B1017</f>
        <v>Torch Energy TM, Inc.96091077</v>
      </c>
      <c r="L1017" s="5" t="str">
        <f aca="false">D1017</f>
        <v>ENA Upstream Company LLC</v>
      </c>
    </row>
    <row r="1018" customFormat="false" ht="12.75" hidden="false" customHeight="false" outlineLevel="0" collapsed="false">
      <c r="A1018" s="56" t="s">
        <v>222</v>
      </c>
      <c r="B1018" s="57" t="n">
        <v>96091379</v>
      </c>
      <c r="C1018" s="56" t="s">
        <v>185</v>
      </c>
      <c r="D1018" s="56" t="s">
        <v>4030</v>
      </c>
      <c r="E1018" s="57" t="n">
        <v>94055</v>
      </c>
      <c r="F1018" s="57" t="n">
        <v>79508</v>
      </c>
      <c r="G1018" s="58" t="s">
        <v>4024</v>
      </c>
      <c r="H1018" s="61" t="n">
        <v>37210</v>
      </c>
      <c r="I1018" s="5" t="n">
        <f aca="false">VLOOKUP(A1018,'US GAS Rankings'!$C$6:$H$232,6,FALSE())</f>
        <v>132</v>
      </c>
      <c r="K1018" s="5" t="str">
        <f aca="false">A1018&amp;B1018</f>
        <v>Torch Energy TM, Inc.96091379</v>
      </c>
      <c r="L1018" s="5" t="str">
        <f aca="false">D1018</f>
        <v>ENA Upstream Company LLC</v>
      </c>
    </row>
    <row r="1019" customFormat="false" ht="12.75" hidden="false" customHeight="false" outlineLevel="0" collapsed="false">
      <c r="A1019" s="56" t="s">
        <v>222</v>
      </c>
      <c r="B1019" s="57" t="n">
        <v>96092820</v>
      </c>
      <c r="C1019" s="56" t="s">
        <v>185</v>
      </c>
      <c r="D1019" s="56" t="s">
        <v>4030</v>
      </c>
      <c r="E1019" s="57" t="n">
        <v>94055</v>
      </c>
      <c r="F1019" s="57" t="n">
        <v>79508</v>
      </c>
      <c r="G1019" s="58" t="s">
        <v>4024</v>
      </c>
      <c r="H1019" s="61" t="n">
        <v>37165</v>
      </c>
      <c r="I1019" s="5" t="n">
        <f aca="false">VLOOKUP(A1019,'US GAS Rankings'!$C$6:$H$232,6,FALSE())</f>
        <v>132</v>
      </c>
      <c r="K1019" s="5" t="str">
        <f aca="false">A1019&amp;B1019</f>
        <v>Torch Energy TM, Inc.96092820</v>
      </c>
      <c r="L1019" s="5" t="str">
        <f aca="false">D1019</f>
        <v>ENA Upstream Company LLC</v>
      </c>
    </row>
    <row r="1020" customFormat="false" ht="12.75" hidden="false" customHeight="false" outlineLevel="0" collapsed="false">
      <c r="A1020" s="56" t="s">
        <v>222</v>
      </c>
      <c r="B1020" s="57" t="n">
        <v>96092826</v>
      </c>
      <c r="C1020" s="56" t="s">
        <v>185</v>
      </c>
      <c r="D1020" s="56" t="s">
        <v>4030</v>
      </c>
      <c r="E1020" s="57" t="n">
        <v>94055</v>
      </c>
      <c r="F1020" s="57" t="n">
        <v>79508</v>
      </c>
      <c r="G1020" s="58" t="s">
        <v>4024</v>
      </c>
      <c r="H1020" s="61" t="n">
        <v>37165</v>
      </c>
      <c r="I1020" s="5" t="n">
        <f aca="false">VLOOKUP(A1020,'US GAS Rankings'!$C$6:$H$232,6,FALSE())</f>
        <v>132</v>
      </c>
      <c r="K1020" s="5" t="str">
        <f aca="false">A1020&amp;B1020</f>
        <v>Torch Energy TM, Inc.96092826</v>
      </c>
      <c r="L1020" s="5" t="str">
        <f aca="false">D1020</f>
        <v>ENA Upstream Company LLC</v>
      </c>
    </row>
    <row r="1021" customFormat="false" ht="12.75" hidden="false" customHeight="false" outlineLevel="0" collapsed="false">
      <c r="A1021" s="56" t="s">
        <v>222</v>
      </c>
      <c r="B1021" s="57" t="n">
        <v>96092831</v>
      </c>
      <c r="C1021" s="56" t="s">
        <v>185</v>
      </c>
      <c r="D1021" s="56" t="s">
        <v>4030</v>
      </c>
      <c r="E1021" s="57" t="n">
        <v>94055</v>
      </c>
      <c r="F1021" s="57" t="n">
        <v>79508</v>
      </c>
      <c r="G1021" s="58" t="s">
        <v>4024</v>
      </c>
      <c r="H1021" s="61" t="n">
        <v>37165</v>
      </c>
      <c r="I1021" s="5" t="n">
        <f aca="false">VLOOKUP(A1021,'US GAS Rankings'!$C$6:$H$232,6,FALSE())</f>
        <v>132</v>
      </c>
      <c r="K1021" s="5" t="str">
        <f aca="false">A1021&amp;B1021</f>
        <v>Torch Energy TM, Inc.96092831</v>
      </c>
      <c r="L1021" s="5" t="str">
        <f aca="false">D1021</f>
        <v>ENA Upstream Company LLC</v>
      </c>
    </row>
    <row r="1022" customFormat="false" ht="12.75" hidden="false" customHeight="false" outlineLevel="0" collapsed="false">
      <c r="A1022" s="56" t="s">
        <v>222</v>
      </c>
      <c r="B1022" s="57" t="n">
        <v>96092834</v>
      </c>
      <c r="C1022" s="56" t="s">
        <v>185</v>
      </c>
      <c r="D1022" s="56" t="s">
        <v>4030</v>
      </c>
      <c r="E1022" s="57" t="n">
        <v>94055</v>
      </c>
      <c r="F1022" s="57" t="n">
        <v>79508</v>
      </c>
      <c r="G1022" s="58" t="s">
        <v>4024</v>
      </c>
      <c r="H1022" s="61" t="n">
        <v>37165</v>
      </c>
      <c r="I1022" s="5" t="n">
        <f aca="false">VLOOKUP(A1022,'US GAS Rankings'!$C$6:$H$232,6,FALSE())</f>
        <v>132</v>
      </c>
      <c r="K1022" s="5" t="str">
        <f aca="false">A1022&amp;B1022</f>
        <v>Torch Energy TM, Inc.96092834</v>
      </c>
      <c r="L1022" s="5" t="str">
        <f aca="false">D1022</f>
        <v>ENA Upstream Company LLC</v>
      </c>
    </row>
    <row r="1023" customFormat="false" ht="12.75" hidden="false" customHeight="false" outlineLevel="0" collapsed="false">
      <c r="A1023" s="56" t="s">
        <v>222</v>
      </c>
      <c r="B1023" s="57" t="n">
        <v>96092837</v>
      </c>
      <c r="C1023" s="56" t="s">
        <v>185</v>
      </c>
      <c r="D1023" s="56" t="s">
        <v>4030</v>
      </c>
      <c r="E1023" s="57" t="n">
        <v>94055</v>
      </c>
      <c r="F1023" s="57" t="n">
        <v>79508</v>
      </c>
      <c r="G1023" s="58" t="s">
        <v>4024</v>
      </c>
      <c r="H1023" s="61" t="n">
        <v>37165</v>
      </c>
      <c r="I1023" s="5" t="n">
        <f aca="false">VLOOKUP(A1023,'US GAS Rankings'!$C$6:$H$232,6,FALSE())</f>
        <v>132</v>
      </c>
      <c r="K1023" s="5" t="str">
        <f aca="false">A1023&amp;B1023</f>
        <v>Torch Energy TM, Inc.96092837</v>
      </c>
      <c r="L1023" s="5" t="str">
        <f aca="false">D1023</f>
        <v>ENA Upstream Company LLC</v>
      </c>
    </row>
    <row r="1024" customFormat="false" ht="12.75" hidden="false" customHeight="false" outlineLevel="0" collapsed="false">
      <c r="A1024" s="56" t="s">
        <v>222</v>
      </c>
      <c r="B1024" s="57" t="n">
        <v>96092861</v>
      </c>
      <c r="C1024" s="56" t="s">
        <v>185</v>
      </c>
      <c r="D1024" s="56" t="s">
        <v>4030</v>
      </c>
      <c r="E1024" s="57" t="n">
        <v>94055</v>
      </c>
      <c r="F1024" s="57" t="n">
        <v>79508</v>
      </c>
      <c r="G1024" s="58" t="s">
        <v>4024</v>
      </c>
      <c r="H1024" s="61" t="n">
        <v>37165</v>
      </c>
      <c r="I1024" s="5" t="n">
        <f aca="false">VLOOKUP(A1024,'US GAS Rankings'!$C$6:$H$232,6,FALSE())</f>
        <v>132</v>
      </c>
      <c r="K1024" s="5" t="str">
        <f aca="false">A1024&amp;B1024</f>
        <v>Torch Energy TM, Inc.96092861</v>
      </c>
      <c r="L1024" s="5" t="str">
        <f aca="false">D1024</f>
        <v>ENA Upstream Company LLC</v>
      </c>
    </row>
    <row r="1025" customFormat="false" ht="12.75" hidden="false" customHeight="false" outlineLevel="0" collapsed="false">
      <c r="A1025" s="56" t="s">
        <v>222</v>
      </c>
      <c r="B1025" s="57" t="n">
        <v>96094500</v>
      </c>
      <c r="C1025" s="56" t="s">
        <v>185</v>
      </c>
      <c r="D1025" s="56" t="s">
        <v>4030</v>
      </c>
      <c r="E1025" s="57" t="n">
        <v>94055</v>
      </c>
      <c r="F1025" s="57" t="n">
        <v>79508</v>
      </c>
      <c r="G1025" s="58" t="s">
        <v>4024</v>
      </c>
      <c r="H1025" s="61" t="n">
        <v>37226</v>
      </c>
      <c r="I1025" s="5" t="n">
        <f aca="false">VLOOKUP(A1025,'US GAS Rankings'!$C$6:$H$232,6,FALSE())</f>
        <v>132</v>
      </c>
      <c r="K1025" s="5" t="str">
        <f aca="false">A1025&amp;B1025</f>
        <v>Torch Energy TM, Inc.96094500</v>
      </c>
      <c r="L1025" s="5" t="str">
        <f aca="false">D1025</f>
        <v>ENA Upstream Company LLC</v>
      </c>
    </row>
    <row r="1026" customFormat="false" ht="12.75" hidden="false" customHeight="false" outlineLevel="0" collapsed="false">
      <c r="A1026" s="56" t="s">
        <v>222</v>
      </c>
      <c r="B1026" s="57" t="n">
        <v>96057857</v>
      </c>
      <c r="C1026" s="56" t="s">
        <v>32</v>
      </c>
      <c r="D1026" s="56" t="s">
        <v>1572</v>
      </c>
      <c r="E1026" s="57" t="n">
        <v>1305</v>
      </c>
      <c r="F1026" s="57" t="n">
        <v>79508</v>
      </c>
      <c r="G1026" s="58" t="s">
        <v>4024</v>
      </c>
      <c r="H1026" s="61" t="n">
        <v>36982</v>
      </c>
      <c r="I1026" s="5" t="n">
        <f aca="false">VLOOKUP(A1026,'US GAS Rankings'!$C$6:$H$232,6,FALSE())</f>
        <v>132</v>
      </c>
      <c r="K1026" s="5" t="str">
        <f aca="false">A1026&amp;B1026</f>
        <v>Torch Energy TM, Inc.96057857</v>
      </c>
      <c r="L1026" s="5" t="str">
        <f aca="false">D1026</f>
        <v>Enron North America Corp.</v>
      </c>
    </row>
    <row r="1027" customFormat="false" ht="12.75" hidden="false" customHeight="false" outlineLevel="0" collapsed="false">
      <c r="A1027" s="56" t="s">
        <v>222</v>
      </c>
      <c r="B1027" s="57" t="n">
        <v>96057891</v>
      </c>
      <c r="C1027" s="56" t="s">
        <v>32</v>
      </c>
      <c r="D1027" s="56" t="s">
        <v>1572</v>
      </c>
      <c r="E1027" s="57" t="n">
        <v>1305</v>
      </c>
      <c r="F1027" s="57" t="n">
        <v>79508</v>
      </c>
      <c r="G1027" s="58" t="s">
        <v>4024</v>
      </c>
      <c r="H1027" s="61" t="n">
        <v>36982</v>
      </c>
      <c r="I1027" s="5" t="n">
        <f aca="false">VLOOKUP(A1027,'US GAS Rankings'!$C$6:$H$232,6,FALSE())</f>
        <v>132</v>
      </c>
      <c r="K1027" s="5" t="str">
        <f aca="false">A1027&amp;B1027</f>
        <v>Torch Energy TM, Inc.96057891</v>
      </c>
      <c r="L1027" s="5" t="str">
        <f aca="false">D1027</f>
        <v>Enron North America Corp.</v>
      </c>
    </row>
    <row r="1028" customFormat="false" ht="12.75" hidden="false" customHeight="false" outlineLevel="0" collapsed="false">
      <c r="A1028" s="56" t="s">
        <v>222</v>
      </c>
      <c r="B1028" s="57" t="n">
        <v>96060300</v>
      </c>
      <c r="C1028" s="56" t="s">
        <v>32</v>
      </c>
      <c r="D1028" s="56" t="s">
        <v>1572</v>
      </c>
      <c r="E1028" s="57" t="n">
        <v>1305</v>
      </c>
      <c r="F1028" s="57" t="n">
        <v>79508</v>
      </c>
      <c r="G1028" s="58" t="s">
        <v>4024</v>
      </c>
      <c r="H1028" s="61" t="n">
        <v>37196</v>
      </c>
      <c r="I1028" s="5" t="n">
        <f aca="false">VLOOKUP(A1028,'US GAS Rankings'!$C$6:$H$232,6,FALSE())</f>
        <v>132</v>
      </c>
      <c r="K1028" s="5" t="str">
        <f aca="false">A1028&amp;B1028</f>
        <v>Torch Energy TM, Inc.96060300</v>
      </c>
      <c r="L1028" s="5" t="str">
        <f aca="false">D1028</f>
        <v>Enron North America Corp.</v>
      </c>
    </row>
    <row r="1029" customFormat="false" ht="12.75" hidden="false" customHeight="false" outlineLevel="0" collapsed="false">
      <c r="A1029" s="56" t="s">
        <v>222</v>
      </c>
      <c r="B1029" s="57" t="n">
        <v>96061757</v>
      </c>
      <c r="C1029" s="56" t="s">
        <v>30</v>
      </c>
      <c r="D1029" s="56" t="s">
        <v>1572</v>
      </c>
      <c r="E1029" s="57" t="n">
        <v>1305</v>
      </c>
      <c r="F1029" s="57" t="n">
        <v>79508</v>
      </c>
      <c r="G1029" s="58" t="s">
        <v>4024</v>
      </c>
      <c r="H1029" s="61" t="n">
        <v>37043</v>
      </c>
      <c r="I1029" s="5" t="n">
        <f aca="false">VLOOKUP(A1029,'US GAS Rankings'!$C$6:$H$232,6,FALSE())</f>
        <v>132</v>
      </c>
      <c r="K1029" s="5" t="str">
        <f aca="false">A1029&amp;B1029</f>
        <v>Torch Energy TM, Inc.96061757</v>
      </c>
      <c r="L1029" s="5" t="str">
        <f aca="false">D1029</f>
        <v>Enron North America Corp.</v>
      </c>
    </row>
    <row r="1030" customFormat="false" ht="12.75" hidden="false" customHeight="false" outlineLevel="0" collapsed="false">
      <c r="A1030" s="56" t="s">
        <v>222</v>
      </c>
      <c r="B1030" s="57" t="n">
        <v>96061759</v>
      </c>
      <c r="C1030" s="56" t="s">
        <v>28</v>
      </c>
      <c r="D1030" s="56" t="s">
        <v>1572</v>
      </c>
      <c r="E1030" s="57" t="n">
        <v>1305</v>
      </c>
      <c r="F1030" s="57" t="n">
        <v>79508</v>
      </c>
      <c r="G1030" s="58" t="s">
        <v>4024</v>
      </c>
      <c r="H1030" s="61" t="n">
        <v>37043</v>
      </c>
      <c r="I1030" s="5" t="n">
        <f aca="false">VLOOKUP(A1030,'US GAS Rankings'!$C$6:$H$232,6,FALSE())</f>
        <v>132</v>
      </c>
      <c r="K1030" s="5" t="str">
        <f aca="false">A1030&amp;B1030</f>
        <v>Torch Energy TM, Inc.96061759</v>
      </c>
      <c r="L1030" s="5" t="str">
        <f aca="false">D1030</f>
        <v>Enron North America Corp.</v>
      </c>
    </row>
    <row r="1031" customFormat="false" ht="12.75" hidden="false" customHeight="false" outlineLevel="0" collapsed="false">
      <c r="A1031" s="56" t="s">
        <v>222</v>
      </c>
      <c r="B1031" s="57" t="n">
        <v>96061776</v>
      </c>
      <c r="C1031" s="56" t="s">
        <v>29</v>
      </c>
      <c r="D1031" s="56" t="s">
        <v>1572</v>
      </c>
      <c r="E1031" s="57" t="n">
        <v>1305</v>
      </c>
      <c r="F1031" s="57" t="n">
        <v>79508</v>
      </c>
      <c r="G1031" s="58" t="s">
        <v>4024</v>
      </c>
      <c r="H1031" s="61" t="n">
        <v>37043</v>
      </c>
      <c r="I1031" s="5" t="n">
        <f aca="false">VLOOKUP(A1031,'US GAS Rankings'!$C$6:$H$232,6,FALSE())</f>
        <v>132</v>
      </c>
      <c r="K1031" s="5" t="str">
        <f aca="false">A1031&amp;B1031</f>
        <v>Torch Energy TM, Inc.96061776</v>
      </c>
      <c r="L1031" s="5" t="str">
        <f aca="false">D1031</f>
        <v>Enron North America Corp.</v>
      </c>
    </row>
    <row r="1032" customFormat="false" ht="12.75" hidden="false" customHeight="false" outlineLevel="0" collapsed="false">
      <c r="A1032" s="56" t="s">
        <v>222</v>
      </c>
      <c r="B1032" s="57" t="n">
        <v>96085221</v>
      </c>
      <c r="C1032" s="56" t="s">
        <v>33</v>
      </c>
      <c r="D1032" s="56" t="s">
        <v>1572</v>
      </c>
      <c r="E1032" s="57" t="n">
        <v>1305</v>
      </c>
      <c r="F1032" s="57" t="n">
        <v>79508</v>
      </c>
      <c r="G1032" s="58" t="s">
        <v>4024</v>
      </c>
      <c r="H1032" s="61" t="n">
        <v>37226</v>
      </c>
      <c r="I1032" s="5" t="n">
        <f aca="false">VLOOKUP(A1032,'US GAS Rankings'!$C$6:$H$232,6,FALSE())</f>
        <v>132</v>
      </c>
      <c r="K1032" s="5" t="str">
        <f aca="false">A1032&amp;B1032</f>
        <v>Torch Energy TM, Inc.96085221</v>
      </c>
      <c r="L1032" s="5" t="str">
        <f aca="false">D1032</f>
        <v>Enron North America Corp.</v>
      </c>
    </row>
    <row r="1033" customFormat="false" ht="12.75" hidden="false" customHeight="false" outlineLevel="0" collapsed="false">
      <c r="A1033" s="56" t="s">
        <v>57</v>
      </c>
      <c r="B1033" s="57" t="n">
        <v>96050695</v>
      </c>
      <c r="C1033" s="56" t="s">
        <v>28</v>
      </c>
      <c r="D1033" s="56" t="s">
        <v>1572</v>
      </c>
      <c r="E1033" s="57" t="n">
        <v>1305</v>
      </c>
      <c r="F1033" s="57" t="n">
        <v>79689</v>
      </c>
      <c r="G1033" s="58" t="s">
        <v>4027</v>
      </c>
      <c r="H1033" s="61" t="n">
        <v>36831</v>
      </c>
      <c r="I1033" s="5" t="n">
        <f aca="false">VLOOKUP(A1033,'US GAS Rankings'!$C$6:$H$232,6,FALSE())</f>
        <v>7</v>
      </c>
      <c r="K1033" s="5" t="str">
        <f aca="false">A1033&amp;B1033</f>
        <v>Calpine Energy Services, L.P.96050695</v>
      </c>
      <c r="L1033" s="5" t="str">
        <f aca="false">D1033</f>
        <v>Enron North America Corp.</v>
      </c>
    </row>
    <row r="1034" customFormat="false" ht="12.75" hidden="false" customHeight="false" outlineLevel="0" collapsed="false">
      <c r="A1034" s="56" t="s">
        <v>57</v>
      </c>
      <c r="B1034" s="57" t="n">
        <v>96051463</v>
      </c>
      <c r="C1034" s="56" t="s">
        <v>29</v>
      </c>
      <c r="D1034" s="56" t="s">
        <v>1572</v>
      </c>
      <c r="E1034" s="57" t="n">
        <v>1305</v>
      </c>
      <c r="F1034" s="57" t="n">
        <v>79689</v>
      </c>
      <c r="G1034" s="58" t="s">
        <v>4027</v>
      </c>
      <c r="H1034" s="61" t="n">
        <v>36831</v>
      </c>
      <c r="I1034" s="5" t="n">
        <f aca="false">VLOOKUP(A1034,'US GAS Rankings'!$C$6:$H$232,6,FALSE())</f>
        <v>7</v>
      </c>
      <c r="K1034" s="5" t="str">
        <f aca="false">A1034&amp;B1034</f>
        <v>Calpine Energy Services, L.P.96051463</v>
      </c>
      <c r="L1034" s="5" t="str">
        <f aca="false">D1034</f>
        <v>Enron North America Corp.</v>
      </c>
    </row>
    <row r="1035" customFormat="false" ht="12.75" hidden="false" customHeight="false" outlineLevel="0" collapsed="false">
      <c r="A1035" s="56" t="s">
        <v>57</v>
      </c>
      <c r="B1035" s="57" t="n">
        <v>96056886</v>
      </c>
      <c r="C1035" s="56" t="s">
        <v>47</v>
      </c>
      <c r="D1035" s="56" t="s">
        <v>1572</v>
      </c>
      <c r="E1035" s="57" t="n">
        <v>1305</v>
      </c>
      <c r="F1035" s="57" t="n">
        <v>79689</v>
      </c>
      <c r="G1035" s="58" t="s">
        <v>4023</v>
      </c>
      <c r="H1035" s="61" t="n">
        <v>36861</v>
      </c>
      <c r="I1035" s="5" t="n">
        <f aca="false">VLOOKUP(A1035,'US GAS Rankings'!$C$6:$H$232,6,FALSE())</f>
        <v>7</v>
      </c>
      <c r="K1035" s="5" t="str">
        <f aca="false">A1035&amp;B1035</f>
        <v>Calpine Energy Services, L.P.96056886</v>
      </c>
      <c r="L1035" s="5" t="str">
        <f aca="false">D1035</f>
        <v>Enron North America Corp.</v>
      </c>
    </row>
    <row r="1036" customFormat="false" ht="12.75" hidden="false" customHeight="false" outlineLevel="0" collapsed="false">
      <c r="A1036" s="56" t="s">
        <v>272</v>
      </c>
      <c r="B1036" s="57" t="n">
        <v>96062170</v>
      </c>
      <c r="C1036" s="56" t="s">
        <v>70</v>
      </c>
      <c r="D1036" s="56" t="s">
        <v>1572</v>
      </c>
      <c r="E1036" s="57" t="n">
        <v>1305</v>
      </c>
      <c r="F1036" s="57" t="n">
        <v>80111</v>
      </c>
      <c r="G1036" s="58" t="s">
        <v>4024</v>
      </c>
      <c r="H1036" s="61" t="n">
        <v>37043</v>
      </c>
      <c r="I1036" s="5" t="n">
        <f aca="false">VLOOKUP(A1036,'US GAS Rankings'!$C$6:$H$232,6,FALSE())</f>
        <v>173</v>
      </c>
      <c r="K1036" s="5" t="str">
        <f aca="false">A1036&amp;B1036</f>
        <v>Entex Gas Resources Corp.96062170</v>
      </c>
      <c r="L1036" s="5" t="str">
        <f aca="false">D1036</f>
        <v>Enron North America Corp.</v>
      </c>
    </row>
    <row r="1037" customFormat="false" ht="12.75" hidden="false" customHeight="false" outlineLevel="0" collapsed="false">
      <c r="A1037" s="56" t="s">
        <v>272</v>
      </c>
      <c r="B1037" s="57" t="n">
        <v>96063475</v>
      </c>
      <c r="C1037" s="56" t="s">
        <v>29</v>
      </c>
      <c r="D1037" s="56" t="s">
        <v>1572</v>
      </c>
      <c r="E1037" s="57" t="n">
        <v>1305</v>
      </c>
      <c r="F1037" s="57" t="n">
        <v>80111</v>
      </c>
      <c r="G1037" s="58" t="s">
        <v>4024</v>
      </c>
      <c r="H1037" s="61" t="n">
        <v>37073</v>
      </c>
      <c r="I1037" s="5" t="n">
        <f aca="false">VLOOKUP(A1037,'US GAS Rankings'!$C$6:$H$232,6,FALSE())</f>
        <v>173</v>
      </c>
      <c r="K1037" s="5" t="str">
        <f aca="false">A1037&amp;B1037</f>
        <v>Entex Gas Resources Corp.96063475</v>
      </c>
      <c r="L1037" s="5" t="str">
        <f aca="false">D1037</f>
        <v>Enron North America Corp.</v>
      </c>
    </row>
    <row r="1038" customFormat="false" ht="12.75" hidden="false" customHeight="false" outlineLevel="0" collapsed="false">
      <c r="A1038" s="56" t="s">
        <v>279</v>
      </c>
      <c r="B1038" s="57" t="n">
        <v>96045729</v>
      </c>
      <c r="C1038" s="56" t="s">
        <v>70</v>
      </c>
      <c r="D1038" s="56" t="s">
        <v>1572</v>
      </c>
      <c r="E1038" s="57" t="n">
        <v>1305</v>
      </c>
      <c r="F1038" s="57" t="n">
        <v>80575</v>
      </c>
      <c r="G1038" s="58" t="s">
        <v>4024</v>
      </c>
      <c r="H1038" s="61" t="n">
        <v>36739</v>
      </c>
      <c r="I1038" s="5" t="n">
        <f aca="false">VLOOKUP(A1038,'US GAS Rankings'!$C$6:$H$232,6,FALSE())</f>
        <v>180</v>
      </c>
      <c r="K1038" s="5" t="str">
        <f aca="false">A1038&amp;B1038</f>
        <v>Exelon Energy Company96045729</v>
      </c>
      <c r="L1038" s="5" t="str">
        <f aca="false">D1038</f>
        <v>Enron North America Corp.</v>
      </c>
    </row>
    <row r="1039" customFormat="false" ht="12.75" hidden="false" customHeight="false" outlineLevel="0" collapsed="false">
      <c r="A1039" s="56" t="s">
        <v>279</v>
      </c>
      <c r="B1039" s="57" t="n">
        <v>96053193</v>
      </c>
      <c r="C1039" s="56" t="s">
        <v>29</v>
      </c>
      <c r="D1039" s="56" t="s">
        <v>1572</v>
      </c>
      <c r="E1039" s="57" t="n">
        <v>1305</v>
      </c>
      <c r="F1039" s="57" t="n">
        <v>80575</v>
      </c>
      <c r="G1039" s="58" t="s">
        <v>4024</v>
      </c>
      <c r="H1039" s="61" t="n">
        <v>36865</v>
      </c>
      <c r="I1039" s="5" t="n">
        <f aca="false">VLOOKUP(A1039,'US GAS Rankings'!$C$6:$H$232,6,FALSE())</f>
        <v>180</v>
      </c>
      <c r="K1039" s="5" t="str">
        <f aca="false">A1039&amp;B1039</f>
        <v>Exelon Energy Company96053193</v>
      </c>
      <c r="L1039" s="5" t="str">
        <f aca="false">D1039</f>
        <v>Enron North America Corp.</v>
      </c>
    </row>
    <row r="1040" customFormat="false" ht="12.75" hidden="false" customHeight="false" outlineLevel="0" collapsed="false">
      <c r="A1040" s="56" t="s">
        <v>279</v>
      </c>
      <c r="B1040" s="57" t="n">
        <v>96057963</v>
      </c>
      <c r="C1040" s="56" t="s">
        <v>28</v>
      </c>
      <c r="D1040" s="56" t="s">
        <v>1572</v>
      </c>
      <c r="E1040" s="57" t="n">
        <v>1305</v>
      </c>
      <c r="F1040" s="57" t="n">
        <v>80575</v>
      </c>
      <c r="G1040" s="58" t="s">
        <v>4024</v>
      </c>
      <c r="H1040" s="61" t="n">
        <v>36951</v>
      </c>
      <c r="I1040" s="5" t="n">
        <f aca="false">VLOOKUP(A1040,'US GAS Rankings'!$C$6:$H$232,6,FALSE())</f>
        <v>180</v>
      </c>
      <c r="K1040" s="5" t="str">
        <f aca="false">A1040&amp;B1040</f>
        <v>Exelon Energy Company96057963</v>
      </c>
      <c r="L1040" s="5" t="str">
        <f aca="false">D1040</f>
        <v>Enron North America Corp.</v>
      </c>
    </row>
    <row r="1041" customFormat="false" ht="12.75" hidden="false" customHeight="false" outlineLevel="0" collapsed="false">
      <c r="A1041" s="56" t="s">
        <v>165</v>
      </c>
      <c r="B1041" s="57" t="n">
        <v>96058009</v>
      </c>
      <c r="C1041" s="56" t="s">
        <v>59</v>
      </c>
      <c r="D1041" s="56" t="s">
        <v>112</v>
      </c>
      <c r="E1041" s="57" t="n">
        <v>57956</v>
      </c>
      <c r="F1041" s="57" t="n">
        <v>81385</v>
      </c>
      <c r="G1041" s="58" t="s">
        <v>4023</v>
      </c>
      <c r="H1041" s="61" t="n">
        <v>36964</v>
      </c>
      <c r="I1041" s="5" t="n">
        <f aca="false">VLOOKUP(A1041,'US GAS Rankings'!$C$6:$H$232,6,FALSE())</f>
        <v>85</v>
      </c>
      <c r="K1041" s="5" t="str">
        <f aca="false">A1041&amp;B1041</f>
        <v>The New Power Company96058009</v>
      </c>
      <c r="L1041" s="5" t="str">
        <f aca="false">D1041</f>
        <v>Enron Energy Services, Inc.</v>
      </c>
    </row>
    <row r="1042" customFormat="false" ht="12.75" hidden="false" customHeight="false" outlineLevel="0" collapsed="false">
      <c r="A1042" s="56" t="s">
        <v>165</v>
      </c>
      <c r="B1042" s="57" t="n">
        <v>96066349</v>
      </c>
      <c r="C1042" s="56" t="s">
        <v>44</v>
      </c>
      <c r="D1042" s="56" t="s">
        <v>112</v>
      </c>
      <c r="E1042" s="57" t="n">
        <v>57956</v>
      </c>
      <c r="F1042" s="57" t="n">
        <v>81385</v>
      </c>
      <c r="G1042" s="58" t="s">
        <v>4023</v>
      </c>
      <c r="H1042" s="61" t="n">
        <v>36847</v>
      </c>
      <c r="I1042" s="5" t="n">
        <f aca="false">VLOOKUP(A1042,'US GAS Rankings'!$C$6:$H$232,6,FALSE())</f>
        <v>85</v>
      </c>
      <c r="K1042" s="5" t="str">
        <f aca="false">A1042&amp;B1042</f>
        <v>The New Power Company96066349</v>
      </c>
      <c r="L1042" s="5" t="str">
        <f aca="false">D1042</f>
        <v>Enron Energy Services, Inc.</v>
      </c>
    </row>
    <row r="1043" customFormat="false" ht="12.75" hidden="false" customHeight="false" outlineLevel="0" collapsed="false">
      <c r="A1043" s="56" t="s">
        <v>165</v>
      </c>
      <c r="B1043" s="57" t="n">
        <v>96031861</v>
      </c>
      <c r="C1043" s="56" t="s">
        <v>47</v>
      </c>
      <c r="D1043" s="56" t="s">
        <v>1572</v>
      </c>
      <c r="E1043" s="57" t="n">
        <v>1305</v>
      </c>
      <c r="F1043" s="57" t="n">
        <v>81385</v>
      </c>
      <c r="G1043" s="58" t="s">
        <v>4023</v>
      </c>
      <c r="H1043" s="61" t="n">
        <v>36526</v>
      </c>
      <c r="I1043" s="5" t="n">
        <f aca="false">VLOOKUP(A1043,'US GAS Rankings'!$C$6:$H$232,6,FALSE())</f>
        <v>85</v>
      </c>
      <c r="K1043" s="5" t="str">
        <f aca="false">A1043&amp;B1043</f>
        <v>The New Power Company96031861</v>
      </c>
      <c r="L1043" s="5" t="str">
        <f aca="false">D1043</f>
        <v>Enron North America Corp.</v>
      </c>
    </row>
    <row r="1044" customFormat="false" ht="12.75" hidden="false" customHeight="false" outlineLevel="0" collapsed="false">
      <c r="A1044" s="56" t="s">
        <v>165</v>
      </c>
      <c r="B1044" s="57" t="n">
        <v>96049823</v>
      </c>
      <c r="C1044" s="56" t="s">
        <v>29</v>
      </c>
      <c r="D1044" s="56" t="s">
        <v>1572</v>
      </c>
      <c r="E1044" s="57" t="n">
        <v>1305</v>
      </c>
      <c r="F1044" s="57" t="n">
        <v>81385</v>
      </c>
      <c r="G1044" s="58" t="s">
        <v>4024</v>
      </c>
      <c r="H1044" s="61" t="n">
        <v>36770</v>
      </c>
      <c r="I1044" s="5" t="n">
        <f aca="false">VLOOKUP(A1044,'US GAS Rankings'!$C$6:$H$232,6,FALSE())</f>
        <v>85</v>
      </c>
      <c r="K1044" s="5" t="str">
        <f aca="false">A1044&amp;B1044</f>
        <v>The New Power Company96049823</v>
      </c>
      <c r="L1044" s="5" t="str">
        <f aca="false">D1044</f>
        <v>Enron North America Corp.</v>
      </c>
    </row>
    <row r="1045" customFormat="false" ht="12.75" hidden="false" customHeight="false" outlineLevel="0" collapsed="false">
      <c r="A1045" s="56" t="s">
        <v>165</v>
      </c>
      <c r="B1045" s="57" t="n">
        <v>96055106</v>
      </c>
      <c r="C1045" s="56" t="s">
        <v>28</v>
      </c>
      <c r="D1045" s="56" t="s">
        <v>1572</v>
      </c>
      <c r="E1045" s="57" t="n">
        <v>1305</v>
      </c>
      <c r="F1045" s="57" t="n">
        <v>81385</v>
      </c>
      <c r="G1045" s="58" t="s">
        <v>4024</v>
      </c>
      <c r="H1045" s="61" t="n">
        <v>36892</v>
      </c>
      <c r="I1045" s="5" t="n">
        <f aca="false">VLOOKUP(A1045,'US GAS Rankings'!$C$6:$H$232,6,FALSE())</f>
        <v>85</v>
      </c>
      <c r="K1045" s="5" t="str">
        <f aca="false">A1045&amp;B1045</f>
        <v>The New Power Company96055106</v>
      </c>
      <c r="L1045" s="5" t="str">
        <f aca="false">D1045</f>
        <v>Enron North America Corp.</v>
      </c>
    </row>
    <row r="1046" customFormat="false" ht="12.75" hidden="false" customHeight="false" outlineLevel="0" collapsed="false">
      <c r="A1046" s="62" t="s">
        <v>119</v>
      </c>
      <c r="C1046" s="62" t="s">
        <v>91</v>
      </c>
      <c r="F1046" s="60" t="n">
        <v>84074</v>
      </c>
      <c r="I1046" s="5" t="n">
        <f aca="false">VLOOKUP(A1046,'US GAS Rankings'!$C$6:$H$232,6,FALSE())</f>
        <v>49</v>
      </c>
      <c r="K1046" s="5" t="str">
        <f aca="false">A1046&amp;B1046</f>
        <v>PSEG Energy Resources &amp; Trade LLC</v>
      </c>
      <c r="L1046" s="5" t="n">
        <f aca="false">D1046</f>
        <v>0</v>
      </c>
    </row>
    <row r="1047" customFormat="false" ht="12.75" hidden="false" customHeight="false" outlineLevel="0" collapsed="false">
      <c r="A1047" s="56" t="s">
        <v>161</v>
      </c>
      <c r="B1047" s="57" t="n">
        <v>96053036</v>
      </c>
      <c r="C1047" s="56" t="s">
        <v>163</v>
      </c>
      <c r="D1047" s="56" t="s">
        <v>1572</v>
      </c>
      <c r="E1047" s="57" t="n">
        <v>1305</v>
      </c>
      <c r="F1047" s="57" t="n">
        <v>84846</v>
      </c>
      <c r="G1047" s="58" t="s">
        <v>4023</v>
      </c>
      <c r="H1047" s="61" t="n">
        <v>36819</v>
      </c>
      <c r="I1047" s="5" t="n">
        <f aca="false">VLOOKUP(A1047,'US GAS Rankings'!$C$6:$H$232,6,FALSE())</f>
        <v>83</v>
      </c>
      <c r="K1047" s="5" t="str">
        <f aca="false">A1047&amp;B1047</f>
        <v>Sequent Energy Management, LLC96053036</v>
      </c>
      <c r="L1047" s="5" t="str">
        <f aca="false">D1047</f>
        <v>Enron North America Corp.</v>
      </c>
    </row>
    <row r="1048" customFormat="false" ht="12.75" hidden="false" customHeight="false" outlineLevel="0" collapsed="false">
      <c r="A1048" s="56" t="s">
        <v>161</v>
      </c>
      <c r="B1048" s="57" t="n">
        <v>96055171</v>
      </c>
      <c r="C1048" s="56" t="s">
        <v>162</v>
      </c>
      <c r="D1048" s="56" t="s">
        <v>1572</v>
      </c>
      <c r="E1048" s="57" t="n">
        <v>1305</v>
      </c>
      <c r="F1048" s="57" t="n">
        <v>84846</v>
      </c>
      <c r="G1048" s="58" t="s">
        <v>4027</v>
      </c>
      <c r="H1048" s="61" t="n">
        <v>36865</v>
      </c>
      <c r="I1048" s="5" t="n">
        <f aca="false">VLOOKUP(A1048,'US GAS Rankings'!$C$6:$H$232,6,FALSE())</f>
        <v>83</v>
      </c>
      <c r="K1048" s="5" t="str">
        <f aca="false">A1048&amp;B1048</f>
        <v>Sequent Energy Management, LLC96055171</v>
      </c>
      <c r="L1048" s="5" t="str">
        <f aca="false">D1048</f>
        <v>Enron North America Corp.</v>
      </c>
    </row>
    <row r="1049" customFormat="false" ht="12.75" hidden="false" customHeight="false" outlineLevel="0" collapsed="false">
      <c r="A1049" s="56" t="s">
        <v>161</v>
      </c>
      <c r="B1049" s="57" t="n">
        <v>96063469</v>
      </c>
      <c r="C1049" s="56" t="s">
        <v>70</v>
      </c>
      <c r="D1049" s="56" t="s">
        <v>1572</v>
      </c>
      <c r="E1049" s="57" t="n">
        <v>1305</v>
      </c>
      <c r="F1049" s="57" t="n">
        <v>84846</v>
      </c>
      <c r="G1049" s="58" t="s">
        <v>4024</v>
      </c>
      <c r="H1049" s="61" t="n">
        <v>37073</v>
      </c>
      <c r="I1049" s="5" t="n">
        <f aca="false">VLOOKUP(A1049,'US GAS Rankings'!$C$6:$H$232,6,FALSE())</f>
        <v>83</v>
      </c>
      <c r="K1049" s="5" t="str">
        <f aca="false">A1049&amp;B1049</f>
        <v>Sequent Energy Management, LLC96063469</v>
      </c>
      <c r="L1049" s="5" t="str">
        <f aca="false">D1049</f>
        <v>Enron North America Corp.</v>
      </c>
    </row>
    <row r="1050" customFormat="false" ht="12.75" hidden="false" customHeight="false" outlineLevel="0" collapsed="false">
      <c r="A1050" s="62" t="s">
        <v>107</v>
      </c>
      <c r="C1050" s="63" t="s">
        <v>108</v>
      </c>
      <c r="F1050" s="60" t="n">
        <v>84922</v>
      </c>
      <c r="I1050" s="5" t="n">
        <f aca="false">VLOOKUP(A1050,'US GAS Rankings'!$C$6:$H$232,6,FALSE())</f>
        <v>41</v>
      </c>
      <c r="K1050" s="5" t="str">
        <f aca="false">A1050&amp;B1050</f>
        <v>Firm Trading Bridgeline Gas Marketing</v>
      </c>
      <c r="L1050" s="5" t="n">
        <f aca="false">D1050</f>
        <v>0</v>
      </c>
    </row>
    <row r="1051" customFormat="false" ht="12.75" hidden="false" customHeight="false" outlineLevel="0" collapsed="false">
      <c r="A1051" s="62" t="s">
        <v>199</v>
      </c>
      <c r="C1051" s="63" t="s">
        <v>108</v>
      </c>
      <c r="F1051" s="60" t="n">
        <v>85289</v>
      </c>
      <c r="I1051" s="5" t="n">
        <f aca="false">VLOOKUP(A1051,'US GAS Rankings'!$C$6:$H$232,6,FALSE())</f>
        <v>109</v>
      </c>
      <c r="K1051" s="5" t="str">
        <f aca="false">A1051&amp;B1051</f>
        <v>Firm Trading Bridgeline SUB Account A</v>
      </c>
      <c r="L1051" s="5" t="n">
        <f aca="false">D1051</f>
        <v>0</v>
      </c>
    </row>
    <row r="1052" customFormat="false" ht="12.75" hidden="false" customHeight="false" outlineLevel="0" collapsed="false">
      <c r="A1052" s="56" t="s">
        <v>263</v>
      </c>
      <c r="B1052" s="57" t="n">
        <v>96058794</v>
      </c>
      <c r="C1052" s="56" t="s">
        <v>34</v>
      </c>
      <c r="D1052" s="56" t="s">
        <v>4031</v>
      </c>
      <c r="E1052" s="57" t="n">
        <v>80670</v>
      </c>
      <c r="F1052" s="57" t="n">
        <v>86886</v>
      </c>
      <c r="G1052" s="58" t="s">
        <v>4023</v>
      </c>
      <c r="H1052" s="61" t="n">
        <v>36986</v>
      </c>
      <c r="I1052" s="5" t="n">
        <f aca="false">VLOOKUP(A1052,'US GAS Rankings'!$C$6:$H$232,6,FALSE())</f>
        <v>167</v>
      </c>
      <c r="K1052" s="5" t="str">
        <f aca="false">A1052&amp;B1052</f>
        <v>NG Energy Trading, L.L.C.96058794</v>
      </c>
      <c r="L1052" s="5" t="str">
        <f aca="false">D1052</f>
        <v>enovate, L.L.C.</v>
      </c>
    </row>
    <row r="1053" customFormat="false" ht="12.75" hidden="false" customHeight="false" outlineLevel="0" collapsed="false">
      <c r="A1053" s="56" t="s">
        <v>263</v>
      </c>
      <c r="B1053" s="57" t="n">
        <v>96056317</v>
      </c>
      <c r="C1053" s="56" t="s">
        <v>28</v>
      </c>
      <c r="D1053" s="56" t="s">
        <v>1572</v>
      </c>
      <c r="E1053" s="57" t="n">
        <v>1305</v>
      </c>
      <c r="F1053" s="57" t="n">
        <v>86886</v>
      </c>
      <c r="G1053" s="58" t="s">
        <v>4027</v>
      </c>
      <c r="H1053" s="61" t="n">
        <v>36892</v>
      </c>
      <c r="I1053" s="5" t="n">
        <f aca="false">VLOOKUP(A1053,'US GAS Rankings'!$C$6:$H$232,6,FALSE())</f>
        <v>167</v>
      </c>
      <c r="K1053" s="5" t="str">
        <f aca="false">A1053&amp;B1053</f>
        <v>NG Energy Trading, L.L.C.96056317</v>
      </c>
      <c r="L1053" s="5" t="str">
        <f aca="false">D1053</f>
        <v>Enron North America Corp.</v>
      </c>
    </row>
    <row r="1054" customFormat="false" ht="12.75" hidden="false" customHeight="false" outlineLevel="0" collapsed="false">
      <c r="A1054" s="56" t="s">
        <v>263</v>
      </c>
      <c r="B1054" s="57" t="n">
        <v>96056374</v>
      </c>
      <c r="C1054" s="56" t="s">
        <v>29</v>
      </c>
      <c r="D1054" s="56" t="s">
        <v>1572</v>
      </c>
      <c r="E1054" s="57" t="n">
        <v>1305</v>
      </c>
      <c r="F1054" s="57" t="n">
        <v>86886</v>
      </c>
      <c r="G1054" s="58" t="s">
        <v>4027</v>
      </c>
      <c r="H1054" s="61" t="n">
        <v>36923</v>
      </c>
      <c r="I1054" s="5" t="n">
        <f aca="false">VLOOKUP(A1054,'US GAS Rankings'!$C$6:$H$232,6,FALSE())</f>
        <v>167</v>
      </c>
      <c r="K1054" s="5" t="str">
        <f aca="false">A1054&amp;B1054</f>
        <v>NG Energy Trading, L.L.C.96056374</v>
      </c>
      <c r="L1054" s="5" t="str">
        <f aca="false">D1054</f>
        <v>Enron North America Corp.</v>
      </c>
    </row>
    <row r="1055" customFormat="false" ht="12.75" hidden="false" customHeight="false" outlineLevel="0" collapsed="false">
      <c r="A1055" s="56" t="s">
        <v>263</v>
      </c>
      <c r="B1055" s="57" t="n">
        <v>96090253</v>
      </c>
      <c r="C1055" s="56" t="s">
        <v>47</v>
      </c>
      <c r="D1055" s="56" t="s">
        <v>1572</v>
      </c>
      <c r="E1055" s="57" t="n">
        <v>1305</v>
      </c>
      <c r="F1055" s="57" t="n">
        <v>86886</v>
      </c>
      <c r="G1055" s="58" t="s">
        <v>4023</v>
      </c>
      <c r="H1055" s="61" t="n">
        <v>37012</v>
      </c>
      <c r="I1055" s="5" t="n">
        <f aca="false">VLOOKUP(A1055,'US GAS Rankings'!$C$6:$H$232,6,FALSE())</f>
        <v>167</v>
      </c>
      <c r="K1055" s="5" t="str">
        <f aca="false">A1055&amp;B1055</f>
        <v>NG Energy Trading, L.L.C.96090253</v>
      </c>
      <c r="L1055" s="5" t="str">
        <f aca="false">D1055</f>
        <v>Enron North America Corp.</v>
      </c>
    </row>
    <row r="1056" customFormat="false" ht="12.75" hidden="false" customHeight="false" outlineLevel="0" collapsed="false">
      <c r="A1056" s="56" t="s">
        <v>204</v>
      </c>
      <c r="B1056" s="57" t="n">
        <v>96029172</v>
      </c>
      <c r="C1056" s="56" t="s">
        <v>34</v>
      </c>
      <c r="D1056" s="56" t="s">
        <v>1572</v>
      </c>
      <c r="E1056" s="57" t="n">
        <v>1305</v>
      </c>
      <c r="F1056" s="57" t="n">
        <v>90097</v>
      </c>
      <c r="G1056" s="58" t="s">
        <v>4023</v>
      </c>
      <c r="H1056" s="61" t="n">
        <v>36312</v>
      </c>
      <c r="I1056" s="5" t="n">
        <f aca="false">VLOOKUP(A1056,'US GAS Rankings'!$C$6:$H$232,6,FALSE())</f>
        <v>114</v>
      </c>
      <c r="K1056" s="5" t="str">
        <f aca="false">A1056&amp;B1056</f>
        <v>FirstEnergy Solutions Corp.96029172</v>
      </c>
      <c r="L1056" s="5" t="str">
        <f aca="false">D1056</f>
        <v>Enron North America Corp.</v>
      </c>
    </row>
    <row r="1057" customFormat="false" ht="12.75" hidden="false" customHeight="false" outlineLevel="0" collapsed="false">
      <c r="A1057" s="56" t="s">
        <v>55</v>
      </c>
      <c r="B1057" s="57" t="n">
        <v>96005429</v>
      </c>
      <c r="C1057" s="56" t="s">
        <v>35</v>
      </c>
      <c r="D1057" s="56" t="s">
        <v>1572</v>
      </c>
      <c r="E1057" s="57" t="n">
        <v>1305</v>
      </c>
      <c r="F1057" s="57" t="n">
        <v>91219</v>
      </c>
      <c r="G1057" s="58" t="s">
        <v>4024</v>
      </c>
      <c r="H1057" s="61" t="n">
        <v>35431</v>
      </c>
      <c r="I1057" s="5" t="n">
        <f aca="false">VLOOKUP(A1057,'US GAS Rankings'!$C$6:$H$232,6,FALSE())</f>
        <v>6</v>
      </c>
      <c r="K1057" s="5" t="str">
        <f aca="false">A1057&amp;B1057</f>
        <v>Entergy-Koch Trading, LP96005429</v>
      </c>
      <c r="L1057" s="5" t="str">
        <f aca="false">D1057</f>
        <v>Enron North America Corp.</v>
      </c>
    </row>
    <row r="1058" customFormat="false" ht="12.75" hidden="false" customHeight="false" outlineLevel="0" collapsed="false">
      <c r="A1058" s="56" t="s">
        <v>55</v>
      </c>
      <c r="B1058" s="57" t="n">
        <v>96028934</v>
      </c>
      <c r="C1058" s="56" t="s">
        <v>34</v>
      </c>
      <c r="D1058" s="56" t="s">
        <v>1572</v>
      </c>
      <c r="E1058" s="57" t="n">
        <v>1305</v>
      </c>
      <c r="F1058" s="57" t="n">
        <v>91219</v>
      </c>
      <c r="G1058" s="58" t="s">
        <v>4027</v>
      </c>
      <c r="H1058" s="61" t="n">
        <v>35765</v>
      </c>
      <c r="I1058" s="5" t="n">
        <f aca="false">VLOOKUP(A1058,'US GAS Rankings'!$C$6:$H$232,6,FALSE())</f>
        <v>6</v>
      </c>
      <c r="K1058" s="5" t="str">
        <f aca="false">A1058&amp;B1058</f>
        <v>Entergy-Koch Trading, LP96028934</v>
      </c>
      <c r="L1058" s="5" t="str">
        <f aca="false">D1058</f>
        <v>Enron North America Corp.</v>
      </c>
    </row>
    <row r="1059" customFormat="false" ht="12.75" hidden="false" customHeight="false" outlineLevel="0" collapsed="false">
      <c r="A1059" s="56" t="s">
        <v>55</v>
      </c>
      <c r="B1059" s="57" t="n">
        <v>96029278</v>
      </c>
      <c r="C1059" s="56" t="s">
        <v>54</v>
      </c>
      <c r="D1059" s="56" t="s">
        <v>1572</v>
      </c>
      <c r="E1059" s="57" t="n">
        <v>1305</v>
      </c>
      <c r="F1059" s="57" t="n">
        <v>91219</v>
      </c>
      <c r="G1059" s="58" t="s">
        <v>4027</v>
      </c>
      <c r="H1059" s="61" t="n">
        <v>35490</v>
      </c>
      <c r="I1059" s="5" t="n">
        <f aca="false">VLOOKUP(A1059,'US GAS Rankings'!$C$6:$H$232,6,FALSE())</f>
        <v>6</v>
      </c>
      <c r="K1059" s="5" t="str">
        <f aca="false">A1059&amp;B1059</f>
        <v>Entergy-Koch Trading, LP96029278</v>
      </c>
      <c r="L1059" s="5" t="str">
        <f aca="false">D1059</f>
        <v>Enron North America Corp.</v>
      </c>
    </row>
    <row r="1060" customFormat="false" ht="12.75" hidden="false" customHeight="false" outlineLevel="0" collapsed="false">
      <c r="A1060" s="56" t="s">
        <v>55</v>
      </c>
      <c r="B1060" s="57" t="n">
        <v>96038539</v>
      </c>
      <c r="C1060" s="56" t="s">
        <v>47</v>
      </c>
      <c r="D1060" s="56" t="s">
        <v>1572</v>
      </c>
      <c r="E1060" s="57" t="n">
        <v>1305</v>
      </c>
      <c r="F1060" s="57" t="n">
        <v>91219</v>
      </c>
      <c r="G1060" s="58" t="s">
        <v>4023</v>
      </c>
      <c r="H1060" s="61" t="n">
        <v>36526</v>
      </c>
      <c r="I1060" s="5" t="n">
        <f aca="false">VLOOKUP(A1060,'US GAS Rankings'!$C$6:$H$232,6,FALSE())</f>
        <v>6</v>
      </c>
      <c r="K1060" s="5" t="str">
        <f aca="false">A1060&amp;B1060</f>
        <v>Entergy-Koch Trading, LP96038539</v>
      </c>
      <c r="L1060" s="5" t="str">
        <f aca="false">D1060</f>
        <v>Enron North America Corp.</v>
      </c>
    </row>
    <row r="1061" customFormat="false" ht="12.75" hidden="false" customHeight="false" outlineLevel="0" collapsed="false">
      <c r="A1061" s="56" t="s">
        <v>55</v>
      </c>
      <c r="B1061" s="57" t="n">
        <v>96041476</v>
      </c>
      <c r="C1061" s="56" t="s">
        <v>56</v>
      </c>
      <c r="D1061" s="56" t="s">
        <v>1572</v>
      </c>
      <c r="E1061" s="57" t="n">
        <v>1305</v>
      </c>
      <c r="F1061" s="57" t="n">
        <v>91219</v>
      </c>
      <c r="G1061" s="58" t="s">
        <v>4023</v>
      </c>
      <c r="H1061" s="61" t="n">
        <v>36617</v>
      </c>
      <c r="I1061" s="5" t="n">
        <f aca="false">VLOOKUP(A1061,'US GAS Rankings'!$C$6:$H$232,6,FALSE())</f>
        <v>6</v>
      </c>
      <c r="K1061" s="5" t="str">
        <f aca="false">A1061&amp;B1061</f>
        <v>Entergy-Koch Trading, LP96041476</v>
      </c>
      <c r="L1061" s="5" t="str">
        <f aca="false">D1061</f>
        <v>Enron North America Corp.</v>
      </c>
    </row>
    <row r="1062" customFormat="false" ht="12.75" hidden="false" customHeight="false" outlineLevel="0" collapsed="false">
      <c r="A1062" s="56" t="s">
        <v>55</v>
      </c>
      <c r="B1062" s="57" t="n">
        <v>96042325</v>
      </c>
      <c r="C1062" s="56" t="s">
        <v>34</v>
      </c>
      <c r="D1062" s="56" t="s">
        <v>1572</v>
      </c>
      <c r="E1062" s="57" t="n">
        <v>1305</v>
      </c>
      <c r="F1062" s="57" t="n">
        <v>91219</v>
      </c>
      <c r="G1062" s="58" t="s">
        <v>4027</v>
      </c>
      <c r="H1062" s="61" t="n">
        <v>36648</v>
      </c>
      <c r="I1062" s="5" t="n">
        <f aca="false">VLOOKUP(A1062,'US GAS Rankings'!$C$6:$H$232,6,FALSE())</f>
        <v>6</v>
      </c>
      <c r="K1062" s="5" t="str">
        <f aca="false">A1062&amp;B1062</f>
        <v>Entergy-Koch Trading, LP96042325</v>
      </c>
      <c r="L1062" s="5" t="str">
        <f aca="false">D1062</f>
        <v>Enron North America Corp.</v>
      </c>
    </row>
    <row r="1063" customFormat="false" ht="12.75" hidden="false" customHeight="false" outlineLevel="0" collapsed="false">
      <c r="A1063" s="56" t="s">
        <v>256</v>
      </c>
      <c r="B1063" s="57" t="n">
        <v>96065384</v>
      </c>
      <c r="C1063" s="56" t="s">
        <v>30</v>
      </c>
      <c r="D1063" s="56" t="s">
        <v>1572</v>
      </c>
      <c r="E1063" s="57" t="n">
        <v>1305</v>
      </c>
      <c r="F1063" s="57" t="n">
        <v>92260</v>
      </c>
      <c r="G1063" s="58" t="s">
        <v>4024</v>
      </c>
      <c r="H1063" s="61" t="n">
        <v>37104</v>
      </c>
      <c r="I1063" s="5" t="n">
        <f aca="false">VLOOKUP(A1063,'US GAS Rankings'!$C$6:$H$232,6,FALSE())</f>
        <v>160</v>
      </c>
      <c r="K1063" s="5" t="str">
        <f aca="false">A1063&amp;B1063</f>
        <v>Upstream Energy Services Company, L.L.C.96065384</v>
      </c>
      <c r="L1063" s="5" t="str">
        <f aca="false">D1063</f>
        <v>Enron North America Corp.</v>
      </c>
    </row>
    <row r="1064" customFormat="false" ht="12.75" hidden="false" customHeight="false" outlineLevel="0" collapsed="false">
      <c r="A1064" s="56" t="s">
        <v>256</v>
      </c>
      <c r="B1064" s="57" t="n">
        <v>96077535</v>
      </c>
      <c r="C1064" s="56" t="s">
        <v>29</v>
      </c>
      <c r="D1064" s="56" t="s">
        <v>1572</v>
      </c>
      <c r="E1064" s="57" t="n">
        <v>1305</v>
      </c>
      <c r="F1064" s="57" t="n">
        <v>92260</v>
      </c>
      <c r="G1064" s="58" t="s">
        <v>4024</v>
      </c>
      <c r="H1064" s="61" t="n">
        <v>37165</v>
      </c>
      <c r="I1064" s="5" t="n">
        <f aca="false">VLOOKUP(A1064,'US GAS Rankings'!$C$6:$H$232,6,FALSE())</f>
        <v>160</v>
      </c>
      <c r="K1064" s="5" t="str">
        <f aca="false">A1064&amp;B1064</f>
        <v>Upstream Energy Services Company, L.L.C.96077535</v>
      </c>
      <c r="L1064" s="5" t="str">
        <f aca="false">D1064</f>
        <v>Enron North America Corp.</v>
      </c>
    </row>
    <row r="1065" customFormat="false" ht="12.75" hidden="false" customHeight="false" outlineLevel="0" collapsed="false">
      <c r="A1065" s="56" t="s">
        <v>256</v>
      </c>
      <c r="B1065" s="57" t="n">
        <v>96086459</v>
      </c>
      <c r="C1065" s="56" t="s">
        <v>28</v>
      </c>
      <c r="D1065" s="56" t="s">
        <v>1572</v>
      </c>
      <c r="E1065" s="57" t="n">
        <v>1305</v>
      </c>
      <c r="F1065" s="57" t="n">
        <v>92260</v>
      </c>
      <c r="G1065" s="58" t="s">
        <v>4024</v>
      </c>
      <c r="H1065" s="61" t="n">
        <v>37196</v>
      </c>
      <c r="I1065" s="5" t="n">
        <f aca="false">VLOOKUP(A1065,'US GAS Rankings'!$C$6:$H$232,6,FALSE())</f>
        <v>160</v>
      </c>
      <c r="K1065" s="5" t="str">
        <f aca="false">A1065&amp;B1065</f>
        <v>Upstream Energy Services Company, L.L.C.96086459</v>
      </c>
      <c r="L1065" s="5" t="str">
        <f aca="false">D1065</f>
        <v>Enron North America Corp.</v>
      </c>
    </row>
    <row r="1066" customFormat="false" ht="12.75" hidden="false" customHeight="false" outlineLevel="0" collapsed="false">
      <c r="A1066" s="62" t="s">
        <v>116</v>
      </c>
      <c r="C1066" s="62" t="s">
        <v>91</v>
      </c>
      <c r="F1066" s="60" t="n">
        <v>93526</v>
      </c>
      <c r="I1066" s="5" t="n">
        <f aca="false">VLOOKUP(A1066,'US GAS Rankings'!$C$6:$H$232,6,FALSE())</f>
        <v>47</v>
      </c>
      <c r="K1066" s="5" t="str">
        <f aca="false">A1066&amp;B1066</f>
        <v>AIG Energy Trading Inc.</v>
      </c>
      <c r="L1066" s="5" t="n">
        <f aca="false">D1066</f>
        <v>0</v>
      </c>
    </row>
    <row r="1067" customFormat="false" ht="12.75" hidden="false" customHeight="false" outlineLevel="0" collapsed="false">
      <c r="A1067" s="56" t="s">
        <v>246</v>
      </c>
      <c r="B1067" s="57" t="n">
        <v>96058691</v>
      </c>
      <c r="C1067" s="56" t="s">
        <v>34</v>
      </c>
      <c r="D1067" s="56" t="s">
        <v>1572</v>
      </c>
      <c r="E1067" s="57" t="n">
        <v>1305</v>
      </c>
      <c r="F1067" s="57" t="n">
        <v>95307</v>
      </c>
      <c r="G1067" s="58" t="s">
        <v>4023</v>
      </c>
      <c r="H1067" s="61" t="n">
        <v>36982</v>
      </c>
      <c r="I1067" s="5" t="e">
        <f aca="false">VLOOKUP(A1067,'US GAS Rankings'!$C$6:$H$232,6,FALSE())</f>
        <v>#N/A</v>
      </c>
      <c r="K1067" s="5" t="str">
        <f aca="false">A1067&amp;B1067</f>
        <v>EnergyUSA - Appalachian Corp.96058691</v>
      </c>
      <c r="L1067" s="5" t="str">
        <f aca="false">D1067</f>
        <v>Enron North America Corp.</v>
      </c>
    </row>
    <row r="1068" customFormat="false" ht="12.75" hidden="false" customHeight="false" outlineLevel="0" collapsed="false">
      <c r="A1068" s="62" t="s">
        <v>192</v>
      </c>
      <c r="C1068" s="62" t="s">
        <v>91</v>
      </c>
      <c r="F1068" s="60" t="n">
        <v>96651</v>
      </c>
      <c r="I1068" s="5" t="n">
        <f aca="false">VLOOKUP(A1068,'US GAS Rankings'!$C$6:$H$232,6,FALSE())</f>
        <v>103</v>
      </c>
      <c r="K1068" s="5" t="str">
        <f aca="false">A1068&amp;B1068</f>
        <v>Vitol Capital Management Ltd.</v>
      </c>
      <c r="L1068" s="5" t="n">
        <f aca="false">D1068</f>
        <v>0</v>
      </c>
    </row>
    <row r="1069" customFormat="false" ht="12.75" hidden="false" customHeight="false" outlineLevel="0" collapsed="false">
      <c r="A1069" s="56" t="s">
        <v>220</v>
      </c>
      <c r="B1069" s="57" t="n">
        <v>96063132</v>
      </c>
      <c r="C1069" s="56" t="s">
        <v>140</v>
      </c>
      <c r="D1069" s="56" t="s">
        <v>4030</v>
      </c>
      <c r="E1069" s="57" t="n">
        <v>94055</v>
      </c>
      <c r="F1069" s="57" t="n">
        <v>97779</v>
      </c>
      <c r="G1069" s="58" t="s">
        <v>4029</v>
      </c>
      <c r="H1069" s="61" t="n">
        <v>37073</v>
      </c>
      <c r="I1069" s="5" t="n">
        <f aca="false">VLOOKUP(A1069,'US GAS Rankings'!$C$6:$H$232,6,FALSE())</f>
        <v>130</v>
      </c>
      <c r="K1069" s="5" t="str">
        <f aca="false">A1069&amp;B1069</f>
        <v>Koch Midstream Services Company, LLC96063132</v>
      </c>
      <c r="L1069" s="5" t="str">
        <f aca="false">D1069</f>
        <v>ENA Upstream Company LLC</v>
      </c>
    </row>
    <row r="1070" customFormat="false" ht="12.75" hidden="false" customHeight="false" outlineLevel="0" collapsed="false">
      <c r="A1070" s="56" t="s">
        <v>220</v>
      </c>
      <c r="B1070" s="57" t="n">
        <v>96064683</v>
      </c>
      <c r="C1070" s="56" t="s">
        <v>70</v>
      </c>
      <c r="D1070" s="56" t="s">
        <v>1572</v>
      </c>
      <c r="E1070" s="57" t="n">
        <v>1305</v>
      </c>
      <c r="F1070" s="57" t="n">
        <v>97779</v>
      </c>
      <c r="G1070" s="58" t="s">
        <v>4024</v>
      </c>
      <c r="H1070" s="61" t="n">
        <v>37104</v>
      </c>
      <c r="I1070" s="5" t="n">
        <f aca="false">VLOOKUP(A1070,'US GAS Rankings'!$C$6:$H$232,6,FALSE())</f>
        <v>130</v>
      </c>
      <c r="K1070" s="5" t="str">
        <f aca="false">A1070&amp;B1070</f>
        <v>Koch Midstream Services Company, LLC96064683</v>
      </c>
      <c r="L1070" s="5" t="str">
        <f aca="false">D1070</f>
        <v>Enron North America Corp.</v>
      </c>
    </row>
    <row r="1071" customFormat="false" ht="12.75" hidden="false" customHeight="false" outlineLevel="0" collapsed="false">
      <c r="A1071" s="56" t="s">
        <v>220</v>
      </c>
      <c r="B1071" s="57" t="n">
        <v>96079653</v>
      </c>
      <c r="C1071" s="56" t="s">
        <v>29</v>
      </c>
      <c r="D1071" s="56" t="s">
        <v>1572</v>
      </c>
      <c r="E1071" s="57" t="n">
        <v>1305</v>
      </c>
      <c r="F1071" s="57" t="n">
        <v>97779</v>
      </c>
      <c r="G1071" s="58" t="s">
        <v>4027</v>
      </c>
      <c r="H1071" s="61" t="n">
        <v>37165</v>
      </c>
      <c r="I1071" s="5" t="n">
        <f aca="false">VLOOKUP(A1071,'US GAS Rankings'!$C$6:$H$232,6,FALSE())</f>
        <v>130</v>
      </c>
      <c r="K1071" s="5" t="str">
        <f aca="false">A1071&amp;B1071</f>
        <v>Koch Midstream Services Company, LLC96079653</v>
      </c>
      <c r="L1071" s="5" t="str">
        <f aca="false">D1071</f>
        <v>Enron North America Corp.</v>
      </c>
    </row>
    <row r="1072" customFormat="false" ht="12.75" hidden="false" customHeight="false" outlineLevel="0" collapsed="false">
      <c r="A1072" s="62" t="s">
        <v>234</v>
      </c>
      <c r="C1072" s="62" t="s">
        <v>91</v>
      </c>
      <c r="F1072" s="60" t="n">
        <v>98319</v>
      </c>
      <c r="I1072" s="5" t="n">
        <f aca="false">VLOOKUP(A1072,'US GAS Rankings'!$C$6:$H$232,6,FALSE())</f>
        <v>142</v>
      </c>
      <c r="K1072" s="5" t="str">
        <f aca="false">A1072&amp;B1072</f>
        <v>Duke Energy NGL Services, LP</v>
      </c>
      <c r="L1072" s="5" t="n">
        <f aca="false">D1072</f>
        <v>0</v>
      </c>
    </row>
    <row r="1073" customFormat="false" ht="12.75" hidden="false" customHeight="false" outlineLevel="0" collapsed="false">
      <c r="A1073" s="56" t="s">
        <v>99</v>
      </c>
      <c r="B1073" s="57" t="n">
        <v>96063164</v>
      </c>
      <c r="C1073" s="56" t="s">
        <v>70</v>
      </c>
      <c r="D1073" s="56" t="s">
        <v>1572</v>
      </c>
      <c r="E1073" s="57" t="n">
        <v>1305</v>
      </c>
      <c r="F1073" s="57" t="n">
        <v>102342</v>
      </c>
      <c r="G1073" s="58" t="s">
        <v>4024</v>
      </c>
      <c r="H1073" s="61" t="n">
        <v>37073</v>
      </c>
      <c r="I1073" s="5" t="n">
        <f aca="false">VLOOKUP(A1073,'US GAS Rankings'!$C$6:$H$232,6,FALSE())</f>
        <v>34</v>
      </c>
      <c r="K1073" s="5" t="str">
        <f aca="false">A1073&amp;B1073</f>
        <v>Aquila Capital &amp; Trade, Ltd.96063164</v>
      </c>
      <c r="L1073" s="5" t="str">
        <f aca="false">D1073</f>
        <v>Enron North America Corp.</v>
      </c>
    </row>
    <row r="1074" customFormat="false" ht="12.75" hidden="false" customHeight="false" outlineLevel="0" collapsed="false">
      <c r="A1074" s="56" t="s">
        <v>99</v>
      </c>
      <c r="B1074" s="57" t="n">
        <v>96066266</v>
      </c>
      <c r="C1074" s="56" t="s">
        <v>32</v>
      </c>
      <c r="D1074" s="56" t="s">
        <v>1572</v>
      </c>
      <c r="E1074" s="57" t="n">
        <v>1305</v>
      </c>
      <c r="F1074" s="57" t="n">
        <v>102342</v>
      </c>
      <c r="G1074" s="58" t="s">
        <v>4027</v>
      </c>
      <c r="H1074" s="61" t="n">
        <v>37316</v>
      </c>
      <c r="I1074" s="5" t="n">
        <f aca="false">VLOOKUP(A1074,'US GAS Rankings'!$C$6:$H$232,6,FALSE())</f>
        <v>34</v>
      </c>
      <c r="K1074" s="5" t="str">
        <f aca="false">A1074&amp;B1074</f>
        <v>Aquila Capital &amp; Trade, Ltd.96066266</v>
      </c>
      <c r="L1074" s="5" t="str">
        <f aca="false">D1074</f>
        <v>Enron North America Corp.</v>
      </c>
    </row>
    <row r="1075" customFormat="false" ht="12.75" hidden="false" customHeight="false" outlineLevel="0" collapsed="false">
      <c r="A1075" s="56" t="s">
        <v>99</v>
      </c>
      <c r="B1075" s="57" t="n">
        <v>96067052</v>
      </c>
      <c r="C1075" s="56" t="s">
        <v>33</v>
      </c>
      <c r="D1075" s="56" t="s">
        <v>1572</v>
      </c>
      <c r="E1075" s="57" t="n">
        <v>1305</v>
      </c>
      <c r="F1075" s="57" t="n">
        <v>102342</v>
      </c>
      <c r="G1075" s="58" t="s">
        <v>4027</v>
      </c>
      <c r="H1075" s="61" t="n">
        <v>37226</v>
      </c>
      <c r="I1075" s="5" t="n">
        <f aca="false">VLOOKUP(A1075,'US GAS Rankings'!$C$6:$H$232,6,FALSE())</f>
        <v>34</v>
      </c>
      <c r="K1075" s="5" t="str">
        <f aca="false">A1075&amp;B1075</f>
        <v>Aquila Capital &amp; Trade, Ltd.96067052</v>
      </c>
      <c r="L1075" s="5" t="str">
        <f aca="false">D1075</f>
        <v>Enron North America Corp.</v>
      </c>
    </row>
    <row r="1076" customFormat="false" ht="12.75" hidden="false" customHeight="false" outlineLevel="0" collapsed="false">
      <c r="A1076" s="56" t="s">
        <v>99</v>
      </c>
      <c r="B1076" s="57" t="n">
        <v>96067726</v>
      </c>
      <c r="C1076" s="56" t="s">
        <v>28</v>
      </c>
      <c r="D1076" s="56" t="s">
        <v>1572</v>
      </c>
      <c r="E1076" s="57" t="n">
        <v>1305</v>
      </c>
      <c r="F1076" s="57" t="n">
        <v>102342</v>
      </c>
      <c r="G1076" s="58" t="s">
        <v>4027</v>
      </c>
      <c r="H1076" s="61" t="n">
        <v>37135</v>
      </c>
      <c r="I1076" s="5" t="n">
        <f aca="false">VLOOKUP(A1076,'US GAS Rankings'!$C$6:$H$232,6,FALSE())</f>
        <v>34</v>
      </c>
      <c r="K1076" s="5" t="str">
        <f aca="false">A1076&amp;B1076</f>
        <v>Aquila Capital &amp; Trade, Ltd.96067726</v>
      </c>
      <c r="L1076" s="5" t="str">
        <f aca="false">D1076</f>
        <v>Enron North America Corp.</v>
      </c>
    </row>
    <row r="1077" customFormat="false" ht="12.75" hidden="false" customHeight="false" outlineLevel="0" collapsed="false">
      <c r="A1077" s="56" t="s">
        <v>99</v>
      </c>
      <c r="B1077" s="57" t="n">
        <v>96068970</v>
      </c>
      <c r="C1077" s="56" t="s">
        <v>29</v>
      </c>
      <c r="D1077" s="56" t="s">
        <v>1572</v>
      </c>
      <c r="E1077" s="57" t="n">
        <v>1305</v>
      </c>
      <c r="F1077" s="57" t="n">
        <v>102342</v>
      </c>
      <c r="G1077" s="58" t="s">
        <v>4027</v>
      </c>
      <c r="H1077" s="61" t="n">
        <v>37135</v>
      </c>
      <c r="I1077" s="5" t="n">
        <f aca="false">VLOOKUP(A1077,'US GAS Rankings'!$C$6:$H$232,6,FALSE())</f>
        <v>34</v>
      </c>
      <c r="K1077" s="5" t="str">
        <f aca="false">A1077&amp;B1077</f>
        <v>Aquila Capital &amp; Trade, Ltd.96068970</v>
      </c>
      <c r="L1077" s="5" t="str">
        <f aca="false">D1077</f>
        <v>Enron North America Corp.</v>
      </c>
    </row>
    <row r="1078" customFormat="false" ht="12.75" hidden="false" customHeight="false" outlineLevel="0" collapsed="false">
      <c r="A1078" s="56" t="s">
        <v>99</v>
      </c>
      <c r="B1078" s="57" t="n">
        <v>96084696</v>
      </c>
      <c r="C1078" s="56" t="s">
        <v>33</v>
      </c>
      <c r="D1078" s="56" t="s">
        <v>1572</v>
      </c>
      <c r="E1078" s="57" t="n">
        <v>1305</v>
      </c>
      <c r="F1078" s="57" t="n">
        <v>102342</v>
      </c>
      <c r="G1078" s="58" t="s">
        <v>4027</v>
      </c>
      <c r="H1078" s="61" t="n">
        <v>37196</v>
      </c>
      <c r="I1078" s="5" t="n">
        <f aca="false">VLOOKUP(A1078,'US GAS Rankings'!$C$6:$H$232,6,FALSE())</f>
        <v>34</v>
      </c>
      <c r="K1078" s="5" t="str">
        <f aca="false">A1078&amp;B1078</f>
        <v>Aquila Capital &amp; Trade, Ltd.96084696</v>
      </c>
      <c r="L1078" s="5" t="str">
        <f aca="false">D1078</f>
        <v>Enron North America Corp.</v>
      </c>
    </row>
    <row r="1079" customFormat="false" ht="12.75" hidden="false" customHeight="false" outlineLevel="0" collapsed="false">
      <c r="A1079" s="56" t="s">
        <v>137</v>
      </c>
      <c r="B1079" s="57" t="n">
        <v>96067708</v>
      </c>
      <c r="C1079" s="56" t="s">
        <v>34</v>
      </c>
      <c r="D1079" s="56" t="s">
        <v>4030</v>
      </c>
      <c r="E1079" s="57" t="n">
        <v>94055</v>
      </c>
      <c r="F1079" s="57" t="n">
        <v>103469</v>
      </c>
      <c r="G1079" s="58" t="s">
        <v>4023</v>
      </c>
      <c r="H1079" s="61" t="n">
        <v>37104</v>
      </c>
      <c r="I1079" s="5" t="n">
        <f aca="false">VLOOKUP(A1079,'US GAS Rankings'!$C$6:$H$232,6,FALSE())</f>
        <v>63</v>
      </c>
      <c r="K1079" s="5" t="str">
        <f aca="false">A1079&amp;B1079</f>
        <v>Sequent Energy Management, L.P.96067708</v>
      </c>
      <c r="L1079" s="5" t="str">
        <f aca="false">D1079</f>
        <v>ENA Upstream Company LLC</v>
      </c>
    </row>
    <row r="1080" customFormat="false" ht="12.75" hidden="false" customHeight="false" outlineLevel="0" collapsed="false">
      <c r="A1080" s="56" t="s">
        <v>137</v>
      </c>
      <c r="B1080" s="57" t="n">
        <v>96070383</v>
      </c>
      <c r="C1080" s="56" t="s">
        <v>33</v>
      </c>
      <c r="D1080" s="56" t="s">
        <v>4030</v>
      </c>
      <c r="E1080" s="57" t="n">
        <v>94055</v>
      </c>
      <c r="F1080" s="57" t="n">
        <v>103469</v>
      </c>
      <c r="G1080" s="58" t="s">
        <v>4024</v>
      </c>
      <c r="H1080" s="61" t="n">
        <v>37196</v>
      </c>
      <c r="I1080" s="5" t="n">
        <f aca="false">VLOOKUP(A1080,'US GAS Rankings'!$C$6:$H$232,6,FALSE())</f>
        <v>63</v>
      </c>
      <c r="K1080" s="5" t="str">
        <f aca="false">A1080&amp;B1080</f>
        <v>Sequent Energy Management, L.P.96070383</v>
      </c>
      <c r="L1080" s="5" t="str">
        <f aca="false">D1080</f>
        <v>ENA Upstream Company LLC</v>
      </c>
    </row>
    <row r="1081" customFormat="false" ht="12.75" hidden="false" customHeight="false" outlineLevel="0" collapsed="false">
      <c r="A1081" s="56" t="s">
        <v>137</v>
      </c>
      <c r="B1081" s="57" t="n">
        <v>96081011</v>
      </c>
      <c r="C1081" s="56" t="s">
        <v>33</v>
      </c>
      <c r="D1081" s="56" t="s">
        <v>4030</v>
      </c>
      <c r="E1081" s="57" t="n">
        <v>94055</v>
      </c>
      <c r="F1081" s="57" t="n">
        <v>103469</v>
      </c>
      <c r="G1081" s="58" t="s">
        <v>4024</v>
      </c>
      <c r="H1081" s="61" t="n">
        <v>37196</v>
      </c>
      <c r="I1081" s="5" t="n">
        <f aca="false">VLOOKUP(A1081,'US GAS Rankings'!$C$6:$H$232,6,FALSE())</f>
        <v>63</v>
      </c>
      <c r="K1081" s="5" t="str">
        <f aca="false">A1081&amp;B1081</f>
        <v>Sequent Energy Management, L.P.96081011</v>
      </c>
      <c r="L1081" s="5" t="str">
        <f aca="false">D1081</f>
        <v>ENA Upstream Company LLC</v>
      </c>
    </row>
    <row r="1082" customFormat="false" ht="12.75" hidden="false" customHeight="false" outlineLevel="0" collapsed="false">
      <c r="A1082" s="56" t="s">
        <v>137</v>
      </c>
      <c r="B1082" s="57" t="n">
        <v>96053324</v>
      </c>
      <c r="C1082" s="56" t="s">
        <v>59</v>
      </c>
      <c r="D1082" s="56" t="s">
        <v>1572</v>
      </c>
      <c r="E1082" s="57" t="n">
        <v>1305</v>
      </c>
      <c r="F1082" s="57" t="n">
        <v>103469</v>
      </c>
      <c r="G1082" s="58" t="s">
        <v>4023</v>
      </c>
      <c r="H1082" s="61" t="n">
        <v>36852</v>
      </c>
      <c r="I1082" s="5" t="n">
        <f aca="false">VLOOKUP(A1082,'US GAS Rankings'!$C$6:$H$232,6,FALSE())</f>
        <v>63</v>
      </c>
      <c r="K1082" s="5" t="str">
        <f aca="false">A1082&amp;B1082</f>
        <v>Sequent Energy Management, L.P.96053324</v>
      </c>
      <c r="L1082" s="5" t="str">
        <f aca="false">D1082</f>
        <v>Enron North America Corp.</v>
      </c>
    </row>
    <row r="1083" customFormat="false" ht="12.75" hidden="false" customHeight="false" outlineLevel="0" collapsed="false">
      <c r="A1083" s="56" t="s">
        <v>137</v>
      </c>
      <c r="B1083" s="57" t="n">
        <v>96055172</v>
      </c>
      <c r="C1083" s="56" t="s">
        <v>138</v>
      </c>
      <c r="D1083" s="56" t="s">
        <v>1572</v>
      </c>
      <c r="E1083" s="57" t="n">
        <v>1305</v>
      </c>
      <c r="F1083" s="57" t="n">
        <v>103469</v>
      </c>
      <c r="G1083" s="58" t="s">
        <v>4027</v>
      </c>
      <c r="H1083" s="61" t="n">
        <v>36861</v>
      </c>
      <c r="I1083" s="5" t="n">
        <f aca="false">VLOOKUP(A1083,'US GAS Rankings'!$C$6:$H$232,6,FALSE())</f>
        <v>63</v>
      </c>
      <c r="K1083" s="5" t="str">
        <f aca="false">A1083&amp;B1083</f>
        <v>Sequent Energy Management, L.P.96055172</v>
      </c>
      <c r="L1083" s="5" t="str">
        <f aca="false">D1083</f>
        <v>Enron North America Corp.</v>
      </c>
    </row>
    <row r="1084" customFormat="false" ht="12.75" hidden="false" customHeight="false" outlineLevel="0" collapsed="false">
      <c r="A1084" s="56" t="s">
        <v>137</v>
      </c>
      <c r="B1084" s="57" t="n">
        <v>96063270</v>
      </c>
      <c r="C1084" s="56" t="s">
        <v>28</v>
      </c>
      <c r="D1084" s="56" t="s">
        <v>1572</v>
      </c>
      <c r="E1084" s="57" t="n">
        <v>1305</v>
      </c>
      <c r="F1084" s="57" t="n">
        <v>103469</v>
      </c>
      <c r="G1084" s="58" t="s">
        <v>4024</v>
      </c>
      <c r="H1084" s="61" t="n">
        <v>37073</v>
      </c>
      <c r="I1084" s="5" t="n">
        <f aca="false">VLOOKUP(A1084,'US GAS Rankings'!$C$6:$H$232,6,FALSE())</f>
        <v>63</v>
      </c>
      <c r="K1084" s="5" t="str">
        <f aca="false">A1084&amp;B1084</f>
        <v>Sequent Energy Management, L.P.96063270</v>
      </c>
      <c r="L1084" s="5" t="str">
        <f aca="false">D1084</f>
        <v>Enron North America Corp.</v>
      </c>
    </row>
    <row r="1085" customFormat="false" ht="12.75" hidden="false" customHeight="false" outlineLevel="0" collapsed="false">
      <c r="A1085" s="56" t="s">
        <v>137</v>
      </c>
      <c r="B1085" s="57" t="n">
        <v>96063479</v>
      </c>
      <c r="C1085" s="56" t="s">
        <v>29</v>
      </c>
      <c r="D1085" s="56" t="s">
        <v>1572</v>
      </c>
      <c r="E1085" s="57" t="n">
        <v>1305</v>
      </c>
      <c r="F1085" s="57" t="n">
        <v>103469</v>
      </c>
      <c r="G1085" s="58" t="s">
        <v>4024</v>
      </c>
      <c r="H1085" s="61" t="n">
        <v>37073</v>
      </c>
      <c r="I1085" s="5" t="n">
        <f aca="false">VLOOKUP(A1085,'US GAS Rankings'!$C$6:$H$232,6,FALSE())</f>
        <v>63</v>
      </c>
      <c r="K1085" s="5" t="str">
        <f aca="false">A1085&amp;B1085</f>
        <v>Sequent Energy Management, L.P.96063479</v>
      </c>
      <c r="L1085" s="5" t="str">
        <f aca="false">D1085</f>
        <v>Enron North America Corp.</v>
      </c>
    </row>
    <row r="1086" customFormat="false" ht="12.75" hidden="false" customHeight="false" outlineLevel="0" collapsed="false">
      <c r="A1086" s="56" t="s">
        <v>137</v>
      </c>
      <c r="B1086" s="57" t="n">
        <v>96063649</v>
      </c>
      <c r="C1086" s="56" t="s">
        <v>34</v>
      </c>
      <c r="D1086" s="56" t="s">
        <v>1572</v>
      </c>
      <c r="E1086" s="57" t="n">
        <v>1305</v>
      </c>
      <c r="F1086" s="57" t="n">
        <v>103469</v>
      </c>
      <c r="G1086" s="58" t="s">
        <v>4023</v>
      </c>
      <c r="H1086" s="61" t="n">
        <v>37012</v>
      </c>
      <c r="I1086" s="5" t="n">
        <f aca="false">VLOOKUP(A1086,'US GAS Rankings'!$C$6:$H$232,6,FALSE())</f>
        <v>63</v>
      </c>
      <c r="K1086" s="5" t="str">
        <f aca="false">A1086&amp;B1086</f>
        <v>Sequent Energy Management, L.P.96063649</v>
      </c>
      <c r="L1086" s="5" t="str">
        <f aca="false">D1086</f>
        <v>Enron North America Corp.</v>
      </c>
    </row>
  </sheetData>
  <printOptions headings="false" gridLines="false" gridLinesSet="true" horizontalCentered="true" verticalCentered="false"/>
  <pageMargins left="0.179861111111111" right="0.159722222222222" top="0.509722222222222" bottom="0.520138888888889" header="0.25" footer="0.511811023622047"/>
  <pageSetup paperSize="1" scale="100" fitToWidth="1" fitToHeight="57" pageOrder="downThenOver" orientation="landscape" blackAndWhite="false" draft="false" cellComments="none" horizontalDpi="300" verticalDpi="300" copies="1"/>
  <headerFooter differentFirst="false" differentOddEven="false">
    <oddHeader>&amp;CUS Physical Gas Active Contracts-SRE&amp;RPage &amp;P</oddHeader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31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F33" activeCellId="0" sqref="F3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4" width="66.7"/>
    <col collapsed="false" customWidth="true" hidden="false" outlineLevel="0" max="2" min="2" style="65" width="16.28"/>
    <col collapsed="false" customWidth="true" hidden="false" outlineLevel="0" max="3" min="3" style="64" width="59.85"/>
    <col collapsed="false" customWidth="true" hidden="false" outlineLevel="0" max="4" min="4" style="66" width="14.28"/>
    <col collapsed="false" customWidth="true" hidden="false" outlineLevel="0" max="5" min="5" style="64" width="7.42"/>
    <col collapsed="false" customWidth="true" hidden="false" outlineLevel="0" max="6" min="6" style="65" width="17.85"/>
    <col collapsed="false" customWidth="true" hidden="true" outlineLevel="0" max="7" min="7" style="66" width="4.85"/>
    <col collapsed="false" customWidth="true" hidden="true" outlineLevel="0" max="8" min="8" style="66" width="3.85"/>
    <col collapsed="false" customWidth="true" hidden="true" outlineLevel="0" max="9" min="9" style="66" width="43.85"/>
    <col collapsed="false" customWidth="true" hidden="false" outlineLevel="0" max="10" min="10" style="65" width="25.99"/>
    <col collapsed="false" customWidth="true" hidden="false" outlineLevel="0" max="11" min="11" style="66" width="25.28"/>
    <col collapsed="false" customWidth="false" hidden="false" outlineLevel="0" max="257" min="12" style="66" width="9.14"/>
  </cols>
  <sheetData>
    <row r="1" customFormat="false" ht="12.75" hidden="false" customHeight="false" outlineLevel="0" collapsed="false">
      <c r="A1" s="67" t="s">
        <v>4038</v>
      </c>
      <c r="D1" s="68"/>
      <c r="F1" s="69"/>
    </row>
    <row r="2" customFormat="false" ht="12.75" hidden="false" customHeight="false" outlineLevel="0" collapsed="false">
      <c r="A2" s="67" t="s">
        <v>4039</v>
      </c>
      <c r="B2" s="65" t="s">
        <v>4040</v>
      </c>
    </row>
    <row r="3" customFormat="false" ht="12.75" hidden="false" customHeight="false" outlineLevel="0" collapsed="false">
      <c r="A3" s="67" t="s">
        <v>4041</v>
      </c>
      <c r="B3" s="65" t="s">
        <v>4042</v>
      </c>
      <c r="C3" s="70" t="s">
        <v>4041</v>
      </c>
      <c r="E3" s="70"/>
      <c r="F3" s="68" t="n">
        <f aca="true">NOW()</f>
        <v>45926.8835152812</v>
      </c>
    </row>
    <row r="4" customFormat="false" ht="12.75" hidden="false" customHeight="false" outlineLevel="0" collapsed="false">
      <c r="B4" s="65" t="s">
        <v>4043</v>
      </c>
    </row>
    <row r="5" customFormat="false" ht="17.25" hidden="false" customHeight="true" outlineLevel="0" collapsed="false">
      <c r="A5" s="71"/>
      <c r="B5" s="72"/>
      <c r="C5" s="73"/>
      <c r="D5" s="73"/>
      <c r="E5" s="73"/>
      <c r="F5" s="73"/>
    </row>
    <row r="7" customFormat="false" ht="38.25" hidden="false" customHeight="false" outlineLevel="0" collapsed="false">
      <c r="A7" s="74" t="s">
        <v>4044</v>
      </c>
      <c r="B7" s="75" t="s">
        <v>4045</v>
      </c>
      <c r="C7" s="74" t="s">
        <v>4046</v>
      </c>
      <c r="D7" s="76" t="s">
        <v>4016</v>
      </c>
      <c r="E7" s="74" t="s">
        <v>4047</v>
      </c>
      <c r="F7" s="77" t="s">
        <v>4048</v>
      </c>
      <c r="G7" s="76"/>
      <c r="H7" s="76"/>
      <c r="I7" s="76"/>
      <c r="J7" s="78" t="s">
        <v>4049</v>
      </c>
      <c r="K7" s="79" t="s">
        <v>4021</v>
      </c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  <c r="AD7" s="80"/>
      <c r="AE7" s="80"/>
      <c r="AF7" s="80"/>
      <c r="AG7" s="80"/>
      <c r="AH7" s="80"/>
      <c r="AI7" s="80"/>
      <c r="AJ7" s="80"/>
      <c r="AK7" s="80"/>
      <c r="AL7" s="80"/>
      <c r="AM7" s="80"/>
      <c r="AN7" s="80"/>
      <c r="AO7" s="80"/>
      <c r="AP7" s="80"/>
      <c r="AQ7" s="80"/>
      <c r="AR7" s="80"/>
      <c r="AS7" s="80"/>
      <c r="AT7" s="80"/>
      <c r="AU7" s="80"/>
      <c r="AV7" s="80"/>
      <c r="AW7" s="80"/>
      <c r="AX7" s="80"/>
      <c r="AY7" s="80"/>
      <c r="AZ7" s="80"/>
      <c r="BA7" s="80"/>
      <c r="BB7" s="80"/>
      <c r="BC7" s="80"/>
      <c r="BD7" s="80"/>
      <c r="BE7" s="80"/>
      <c r="BF7" s="80"/>
      <c r="BG7" s="80"/>
      <c r="BH7" s="80"/>
      <c r="BI7" s="80"/>
      <c r="BJ7" s="80"/>
      <c r="BK7" s="80"/>
      <c r="BL7" s="80"/>
      <c r="BM7" s="80"/>
      <c r="BN7" s="80"/>
      <c r="BO7" s="80"/>
      <c r="BP7" s="80"/>
      <c r="BQ7" s="80"/>
      <c r="BR7" s="80"/>
      <c r="BS7" s="80"/>
      <c r="BT7" s="80"/>
      <c r="BU7" s="80"/>
      <c r="BV7" s="80"/>
      <c r="BW7" s="80"/>
      <c r="BX7" s="80"/>
      <c r="BY7" s="80"/>
      <c r="BZ7" s="80"/>
      <c r="CA7" s="80"/>
      <c r="CB7" s="80"/>
      <c r="CC7" s="80"/>
      <c r="CD7" s="80"/>
      <c r="CE7" s="80"/>
      <c r="CF7" s="80"/>
      <c r="CG7" s="80"/>
      <c r="CH7" s="80"/>
      <c r="CI7" s="80"/>
      <c r="CJ7" s="80"/>
      <c r="CK7" s="80"/>
      <c r="CL7" s="80"/>
      <c r="CM7" s="80"/>
      <c r="CN7" s="80"/>
      <c r="CO7" s="80"/>
      <c r="CP7" s="80"/>
      <c r="CQ7" s="80"/>
      <c r="CR7" s="80"/>
      <c r="CS7" s="80"/>
      <c r="CT7" s="80"/>
      <c r="CU7" s="80"/>
      <c r="CV7" s="80"/>
      <c r="CW7" s="80"/>
      <c r="CX7" s="80"/>
      <c r="CY7" s="80"/>
      <c r="CZ7" s="80"/>
      <c r="DA7" s="80"/>
      <c r="DB7" s="80"/>
      <c r="DC7" s="80"/>
      <c r="DD7" s="80"/>
      <c r="DE7" s="80"/>
      <c r="DF7" s="80"/>
      <c r="DG7" s="80"/>
      <c r="DH7" s="80"/>
      <c r="DI7" s="80"/>
      <c r="DJ7" s="80"/>
      <c r="DK7" s="80"/>
      <c r="DL7" s="80"/>
      <c r="DM7" s="80"/>
      <c r="DN7" s="80"/>
      <c r="DO7" s="80"/>
      <c r="DP7" s="80"/>
      <c r="DQ7" s="80"/>
      <c r="DR7" s="80"/>
      <c r="DS7" s="80"/>
      <c r="DT7" s="80"/>
      <c r="DU7" s="80"/>
      <c r="DV7" s="80"/>
      <c r="DW7" s="80"/>
      <c r="DX7" s="80"/>
      <c r="DY7" s="80"/>
      <c r="DZ7" s="80"/>
      <c r="EA7" s="80"/>
      <c r="EB7" s="80"/>
      <c r="EC7" s="80"/>
      <c r="ED7" s="80"/>
      <c r="EE7" s="80"/>
      <c r="EF7" s="80"/>
      <c r="EG7" s="80"/>
      <c r="EH7" s="80"/>
      <c r="EI7" s="80"/>
      <c r="EJ7" s="80"/>
      <c r="EK7" s="80"/>
      <c r="EL7" s="80"/>
      <c r="EM7" s="80"/>
      <c r="EN7" s="80"/>
      <c r="EO7" s="80"/>
      <c r="EP7" s="80"/>
      <c r="EQ7" s="80"/>
      <c r="ER7" s="80"/>
      <c r="ES7" s="80"/>
      <c r="ET7" s="80"/>
      <c r="EU7" s="80"/>
      <c r="EV7" s="80"/>
      <c r="EW7" s="80"/>
      <c r="EX7" s="80"/>
      <c r="EY7" s="80"/>
      <c r="EZ7" s="80"/>
      <c r="FA7" s="80"/>
      <c r="FB7" s="80"/>
      <c r="FC7" s="80"/>
      <c r="FD7" s="80"/>
      <c r="FE7" s="80"/>
      <c r="FF7" s="80"/>
      <c r="FG7" s="80"/>
      <c r="FH7" s="80"/>
      <c r="FI7" s="80"/>
      <c r="FJ7" s="80"/>
      <c r="FK7" s="80"/>
      <c r="FL7" s="80"/>
      <c r="FM7" s="80"/>
      <c r="FN7" s="80"/>
      <c r="FO7" s="80"/>
      <c r="FP7" s="80"/>
      <c r="FQ7" s="80"/>
      <c r="FR7" s="80"/>
      <c r="FS7" s="80"/>
      <c r="FT7" s="80"/>
      <c r="FU7" s="80"/>
      <c r="FV7" s="80"/>
      <c r="FW7" s="80"/>
      <c r="FX7" s="80"/>
      <c r="FY7" s="80"/>
      <c r="FZ7" s="80"/>
      <c r="GA7" s="80"/>
      <c r="GB7" s="80"/>
      <c r="GC7" s="80"/>
      <c r="GD7" s="80"/>
      <c r="GE7" s="80"/>
      <c r="GF7" s="80"/>
      <c r="GG7" s="80"/>
      <c r="GH7" s="80"/>
      <c r="GI7" s="80"/>
      <c r="GJ7" s="80"/>
      <c r="GK7" s="80"/>
      <c r="GL7" s="80"/>
      <c r="GM7" s="80"/>
      <c r="GN7" s="80"/>
      <c r="GO7" s="80"/>
      <c r="GP7" s="80"/>
      <c r="GQ7" s="80"/>
      <c r="GR7" s="80"/>
      <c r="GS7" s="80"/>
      <c r="GT7" s="80"/>
      <c r="GU7" s="80"/>
      <c r="GV7" s="80"/>
      <c r="GW7" s="80"/>
      <c r="GX7" s="80"/>
      <c r="GY7" s="80"/>
      <c r="GZ7" s="80"/>
      <c r="HA7" s="80"/>
      <c r="HB7" s="80"/>
      <c r="HC7" s="80"/>
      <c r="HD7" s="80"/>
      <c r="HE7" s="80"/>
      <c r="HF7" s="80"/>
      <c r="HG7" s="80"/>
      <c r="HH7" s="80"/>
      <c r="HI7" s="80"/>
      <c r="HJ7" s="80"/>
      <c r="HK7" s="80"/>
      <c r="HL7" s="80"/>
      <c r="HM7" s="80"/>
      <c r="HN7" s="80"/>
      <c r="HO7" s="80"/>
      <c r="HP7" s="80"/>
      <c r="HQ7" s="80"/>
      <c r="HR7" s="80"/>
      <c r="HS7" s="80"/>
      <c r="HT7" s="80"/>
      <c r="HU7" s="80"/>
      <c r="HV7" s="80"/>
      <c r="HW7" s="80"/>
      <c r="HX7" s="80"/>
      <c r="HY7" s="80"/>
      <c r="HZ7" s="80"/>
      <c r="IA7" s="80"/>
      <c r="IB7" s="80"/>
      <c r="IC7" s="80"/>
      <c r="ID7" s="80"/>
      <c r="IE7" s="80"/>
      <c r="IF7" s="80"/>
      <c r="IG7" s="80"/>
      <c r="IH7" s="80"/>
      <c r="II7" s="80"/>
      <c r="IJ7" s="80"/>
      <c r="IK7" s="80"/>
      <c r="IL7" s="80"/>
      <c r="IM7" s="80"/>
      <c r="IN7" s="80"/>
      <c r="IO7" s="80"/>
      <c r="IP7" s="80"/>
      <c r="IQ7" s="80"/>
      <c r="IR7" s="80"/>
      <c r="IS7" s="80"/>
      <c r="IT7" s="80"/>
      <c r="IU7" s="80"/>
      <c r="IV7" s="80"/>
      <c r="IW7" s="80"/>
    </row>
    <row r="8" customFormat="false" ht="12.75" hidden="false" customHeight="false" outlineLevel="0" collapsed="false">
      <c r="A8" s="81" t="s">
        <v>4050</v>
      </c>
      <c r="B8" s="82" t="n">
        <v>96058625</v>
      </c>
      <c r="C8" s="81" t="s">
        <v>40</v>
      </c>
      <c r="D8" s="83" t="s">
        <v>4051</v>
      </c>
      <c r="E8" s="84" t="s">
        <v>4047</v>
      </c>
      <c r="F8" s="85" t="n">
        <v>36924</v>
      </c>
      <c r="G8" s="82"/>
      <c r="H8" s="82"/>
      <c r="I8" s="82"/>
      <c r="J8" s="72"/>
      <c r="K8" s="86" t="e">
        <f aca="false">VLOOKUP(A8,'US PWR Rankings'!$C$6:$H$126,6,FALSE())</f>
        <v>#N/A</v>
      </c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</row>
    <row r="9" customFormat="false" ht="12.75" hidden="false" customHeight="false" outlineLevel="0" collapsed="false">
      <c r="A9" s="81" t="s">
        <v>4052</v>
      </c>
      <c r="B9" s="82" t="n">
        <v>96022495</v>
      </c>
      <c r="C9" s="81" t="s">
        <v>53</v>
      </c>
      <c r="D9" s="83" t="s">
        <v>4051</v>
      </c>
      <c r="E9" s="84"/>
      <c r="F9" s="85" t="n">
        <v>36360</v>
      </c>
      <c r="G9" s="82"/>
      <c r="H9" s="82"/>
      <c r="I9" s="82"/>
      <c r="J9" s="72"/>
      <c r="K9" s="86" t="e">
        <f aca="false">VLOOKUP(A9,'US PWR Rankings'!$C$6:$H$126,6,FALSE())</f>
        <v>#N/A</v>
      </c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</row>
    <row r="10" customFormat="false" ht="12.75" hidden="false" customHeight="false" outlineLevel="0" collapsed="false">
      <c r="A10" s="81" t="s">
        <v>141</v>
      </c>
      <c r="B10" s="82" t="n">
        <v>96037738</v>
      </c>
      <c r="C10" s="81" t="s">
        <v>53</v>
      </c>
      <c r="D10" s="87" t="s">
        <v>4051</v>
      </c>
      <c r="E10" s="84"/>
      <c r="F10" s="85" t="n">
        <v>36586</v>
      </c>
      <c r="G10" s="82"/>
      <c r="H10" s="82"/>
      <c r="I10" s="82"/>
      <c r="J10" s="72"/>
      <c r="K10" s="86" t="n">
        <f aca="false">VLOOKUP(A10,'US PWR Rankings'!$C$6:$H$126,6,FALSE())</f>
        <v>12</v>
      </c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  <c r="AT10" s="86"/>
      <c r="AU10" s="86"/>
      <c r="AV10" s="86"/>
      <c r="AW10" s="86"/>
      <c r="AX10" s="86"/>
      <c r="AY10" s="86"/>
      <c r="AZ10" s="86"/>
      <c r="BA10" s="86"/>
      <c r="BB10" s="86"/>
      <c r="BC10" s="86"/>
      <c r="BD10" s="86"/>
      <c r="BE10" s="86"/>
      <c r="BF10" s="86"/>
      <c r="BG10" s="86"/>
      <c r="BH10" s="86"/>
      <c r="BI10" s="86"/>
      <c r="BJ10" s="86"/>
      <c r="BK10" s="86"/>
      <c r="BL10" s="86"/>
      <c r="BM10" s="86"/>
      <c r="BN10" s="86"/>
      <c r="BO10" s="86"/>
      <c r="BP10" s="86"/>
      <c r="BQ10" s="86"/>
      <c r="BR10" s="86"/>
      <c r="BS10" s="86"/>
      <c r="BT10" s="86"/>
      <c r="BU10" s="86"/>
      <c r="BV10" s="86"/>
      <c r="BW10" s="86"/>
      <c r="BX10" s="86"/>
      <c r="BY10" s="86"/>
      <c r="BZ10" s="86"/>
      <c r="CA10" s="86"/>
      <c r="CB10" s="86"/>
      <c r="CC10" s="86"/>
      <c r="CD10" s="86"/>
      <c r="CE10" s="86"/>
      <c r="CF10" s="86"/>
      <c r="CG10" s="86"/>
      <c r="CH10" s="86"/>
      <c r="CI10" s="86"/>
      <c r="CJ10" s="86"/>
      <c r="CK10" s="86"/>
      <c r="CL10" s="86"/>
      <c r="CM10" s="86"/>
      <c r="CN10" s="86"/>
      <c r="CO10" s="86"/>
      <c r="CP10" s="86"/>
      <c r="CQ10" s="86"/>
      <c r="CR10" s="86"/>
      <c r="CS10" s="86"/>
      <c r="CT10" s="86"/>
      <c r="CU10" s="86"/>
      <c r="CV10" s="86"/>
      <c r="CW10" s="86"/>
      <c r="CX10" s="86"/>
      <c r="CY10" s="86"/>
      <c r="CZ10" s="86"/>
      <c r="DA10" s="86"/>
      <c r="DB10" s="86"/>
      <c r="DC10" s="86"/>
      <c r="DD10" s="86"/>
      <c r="DE10" s="86"/>
      <c r="DF10" s="86"/>
      <c r="DG10" s="86"/>
      <c r="DH10" s="86"/>
      <c r="DI10" s="86"/>
      <c r="DJ10" s="86"/>
      <c r="DK10" s="86"/>
      <c r="DL10" s="86"/>
      <c r="DM10" s="86"/>
      <c r="DN10" s="86"/>
      <c r="DO10" s="86"/>
      <c r="DP10" s="86"/>
      <c r="DQ10" s="86"/>
      <c r="DR10" s="86"/>
      <c r="DS10" s="86"/>
      <c r="DT10" s="86"/>
      <c r="DU10" s="86"/>
      <c r="DV10" s="86"/>
      <c r="DW10" s="86"/>
      <c r="DX10" s="86"/>
      <c r="DY10" s="86"/>
      <c r="DZ10" s="86"/>
      <c r="EA10" s="86"/>
      <c r="EB10" s="86"/>
      <c r="EC10" s="86"/>
      <c r="ED10" s="86"/>
      <c r="EE10" s="86"/>
      <c r="EF10" s="86"/>
      <c r="EG10" s="86"/>
      <c r="EH10" s="86"/>
      <c r="EI10" s="86"/>
      <c r="EJ10" s="86"/>
      <c r="EK10" s="86"/>
      <c r="EL10" s="86"/>
      <c r="EM10" s="86"/>
      <c r="EN10" s="86"/>
      <c r="EO10" s="86"/>
      <c r="EP10" s="86"/>
      <c r="EQ10" s="86"/>
      <c r="ER10" s="86"/>
      <c r="ES10" s="86"/>
      <c r="ET10" s="86"/>
      <c r="EU10" s="86"/>
      <c r="EV10" s="86"/>
      <c r="EW10" s="86"/>
      <c r="EX10" s="86"/>
      <c r="EY10" s="86"/>
      <c r="EZ10" s="86"/>
      <c r="FA10" s="86"/>
      <c r="FB10" s="86"/>
      <c r="FC10" s="86"/>
      <c r="FD10" s="86"/>
      <c r="FE10" s="86"/>
      <c r="FF10" s="86"/>
      <c r="FG10" s="86"/>
      <c r="FH10" s="86"/>
      <c r="FI10" s="86"/>
      <c r="FJ10" s="86"/>
      <c r="FK10" s="86"/>
      <c r="FL10" s="86"/>
      <c r="FM10" s="86"/>
      <c r="FN10" s="86"/>
      <c r="FO10" s="86"/>
      <c r="FP10" s="86"/>
      <c r="FQ10" s="86"/>
      <c r="FR10" s="86"/>
      <c r="FS10" s="86"/>
      <c r="FT10" s="86"/>
      <c r="FU10" s="86"/>
      <c r="FV10" s="86"/>
      <c r="FW10" s="86"/>
      <c r="FX10" s="86"/>
      <c r="FY10" s="86"/>
      <c r="FZ10" s="86"/>
      <c r="GA10" s="86"/>
      <c r="GB10" s="86"/>
      <c r="GC10" s="86"/>
      <c r="GD10" s="86"/>
      <c r="GE10" s="86"/>
      <c r="GF10" s="86"/>
      <c r="GG10" s="86"/>
      <c r="GH10" s="86"/>
      <c r="GI10" s="86"/>
      <c r="GJ10" s="86"/>
      <c r="GK10" s="86"/>
      <c r="GL10" s="86"/>
      <c r="GM10" s="86"/>
      <c r="GN10" s="86"/>
      <c r="GO10" s="86"/>
      <c r="GP10" s="86"/>
      <c r="GQ10" s="86"/>
      <c r="GR10" s="86"/>
      <c r="GS10" s="86"/>
      <c r="GT10" s="86"/>
      <c r="GU10" s="86"/>
      <c r="GV10" s="86"/>
      <c r="GW10" s="86"/>
      <c r="GX10" s="86"/>
      <c r="GY10" s="86"/>
      <c r="GZ10" s="86"/>
      <c r="HA10" s="86"/>
      <c r="HB10" s="86"/>
      <c r="HC10" s="86"/>
      <c r="HD10" s="86"/>
      <c r="HE10" s="86"/>
      <c r="HF10" s="86"/>
      <c r="HG10" s="86"/>
      <c r="HH10" s="86"/>
      <c r="HI10" s="86"/>
      <c r="HJ10" s="86"/>
      <c r="HK10" s="86"/>
      <c r="HL10" s="86"/>
      <c r="HM10" s="86"/>
      <c r="HN10" s="86"/>
      <c r="HO10" s="86"/>
      <c r="HP10" s="86"/>
      <c r="HQ10" s="86"/>
      <c r="HR10" s="86"/>
      <c r="HS10" s="86"/>
      <c r="HT10" s="86"/>
      <c r="HU10" s="86"/>
      <c r="HV10" s="86"/>
      <c r="HW10" s="86"/>
      <c r="HX10" s="86"/>
      <c r="HY10" s="86"/>
      <c r="HZ10" s="86"/>
      <c r="IA10" s="86"/>
      <c r="IB10" s="86"/>
      <c r="IC10" s="86"/>
      <c r="ID10" s="86"/>
      <c r="IE10" s="86"/>
      <c r="IF10" s="86"/>
      <c r="IG10" s="86"/>
      <c r="IH10" s="86"/>
      <c r="II10" s="86"/>
      <c r="IJ10" s="86"/>
      <c r="IK10" s="86"/>
      <c r="IL10" s="86"/>
      <c r="IM10" s="86"/>
      <c r="IN10" s="86"/>
      <c r="IO10" s="86"/>
      <c r="IP10" s="86"/>
      <c r="IQ10" s="86"/>
      <c r="IR10" s="86"/>
      <c r="IS10" s="86"/>
      <c r="IT10" s="86"/>
      <c r="IU10" s="86"/>
      <c r="IV10" s="86"/>
      <c r="IW10" s="86"/>
    </row>
    <row r="11" customFormat="false" ht="12.75" hidden="false" customHeight="false" outlineLevel="0" collapsed="false">
      <c r="A11" s="81" t="s">
        <v>342</v>
      </c>
      <c r="B11" s="82" t="n">
        <v>96041870</v>
      </c>
      <c r="C11" s="81" t="s">
        <v>344</v>
      </c>
      <c r="D11" s="83" t="s">
        <v>4053</v>
      </c>
      <c r="E11" s="84"/>
      <c r="F11" s="85" t="n">
        <v>36671</v>
      </c>
      <c r="G11" s="82"/>
      <c r="H11" s="82"/>
      <c r="I11" s="82"/>
      <c r="J11" s="72"/>
      <c r="K11" s="86" t="e">
        <f aca="false">VLOOKUP(A11,'US PWR Rankings'!$C$6:$H$126,6,FALSE())</f>
        <v>#N/A</v>
      </c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  <c r="AT11" s="86"/>
      <c r="AU11" s="86"/>
      <c r="AV11" s="86"/>
      <c r="AW11" s="86"/>
      <c r="AX11" s="86"/>
      <c r="AY11" s="86"/>
      <c r="AZ11" s="86"/>
      <c r="BA11" s="86"/>
      <c r="BB11" s="86"/>
      <c r="BC11" s="86"/>
      <c r="BD11" s="86"/>
      <c r="BE11" s="86"/>
      <c r="BF11" s="86"/>
      <c r="BG11" s="86"/>
      <c r="BH11" s="86"/>
      <c r="BI11" s="86"/>
      <c r="BJ11" s="86"/>
      <c r="BK11" s="86"/>
      <c r="BL11" s="86"/>
      <c r="BM11" s="86"/>
      <c r="BN11" s="86"/>
      <c r="BO11" s="86"/>
      <c r="BP11" s="86"/>
      <c r="BQ11" s="86"/>
      <c r="BR11" s="86"/>
      <c r="BS11" s="86"/>
      <c r="BT11" s="86"/>
      <c r="BU11" s="86"/>
      <c r="BV11" s="86"/>
      <c r="BW11" s="86"/>
      <c r="BX11" s="86"/>
      <c r="BY11" s="86"/>
      <c r="BZ11" s="86"/>
      <c r="CA11" s="86"/>
      <c r="CB11" s="86"/>
      <c r="CC11" s="86"/>
      <c r="CD11" s="86"/>
      <c r="CE11" s="86"/>
      <c r="CF11" s="86"/>
      <c r="CG11" s="86"/>
      <c r="CH11" s="86"/>
      <c r="CI11" s="86"/>
      <c r="CJ11" s="86"/>
      <c r="CK11" s="86"/>
      <c r="CL11" s="86"/>
      <c r="CM11" s="86"/>
      <c r="CN11" s="86"/>
      <c r="CO11" s="86"/>
      <c r="CP11" s="86"/>
      <c r="CQ11" s="86"/>
      <c r="CR11" s="86"/>
      <c r="CS11" s="86"/>
      <c r="CT11" s="86"/>
      <c r="CU11" s="86"/>
      <c r="CV11" s="86"/>
      <c r="CW11" s="86"/>
      <c r="CX11" s="86"/>
      <c r="CY11" s="86"/>
      <c r="CZ11" s="86"/>
      <c r="DA11" s="86"/>
      <c r="DB11" s="86"/>
      <c r="DC11" s="86"/>
      <c r="DD11" s="86"/>
      <c r="DE11" s="86"/>
      <c r="DF11" s="86"/>
      <c r="DG11" s="86"/>
      <c r="DH11" s="86"/>
      <c r="DI11" s="86"/>
      <c r="DJ11" s="86"/>
      <c r="DK11" s="86"/>
      <c r="DL11" s="86"/>
      <c r="DM11" s="86"/>
      <c r="DN11" s="86"/>
      <c r="DO11" s="86"/>
      <c r="DP11" s="86"/>
      <c r="DQ11" s="86"/>
      <c r="DR11" s="86"/>
      <c r="DS11" s="86"/>
      <c r="DT11" s="86"/>
      <c r="DU11" s="86"/>
      <c r="DV11" s="86"/>
      <c r="DW11" s="86"/>
      <c r="DX11" s="86"/>
      <c r="DY11" s="86"/>
      <c r="DZ11" s="86"/>
      <c r="EA11" s="86"/>
      <c r="EB11" s="86"/>
      <c r="EC11" s="86"/>
      <c r="ED11" s="86"/>
      <c r="EE11" s="86"/>
      <c r="EF11" s="86"/>
      <c r="EG11" s="86"/>
      <c r="EH11" s="86"/>
      <c r="EI11" s="86"/>
      <c r="EJ11" s="86"/>
      <c r="EK11" s="86"/>
      <c r="EL11" s="86"/>
      <c r="EM11" s="86"/>
      <c r="EN11" s="86"/>
      <c r="EO11" s="86"/>
      <c r="EP11" s="86"/>
      <c r="EQ11" s="86"/>
      <c r="ER11" s="86"/>
      <c r="ES11" s="86"/>
      <c r="ET11" s="86"/>
      <c r="EU11" s="86"/>
      <c r="EV11" s="86"/>
      <c r="EW11" s="86"/>
      <c r="EX11" s="86"/>
      <c r="EY11" s="86"/>
      <c r="EZ11" s="86"/>
      <c r="FA11" s="86"/>
      <c r="FB11" s="86"/>
      <c r="FC11" s="86"/>
      <c r="FD11" s="86"/>
      <c r="FE11" s="86"/>
      <c r="FF11" s="86"/>
      <c r="FG11" s="86"/>
      <c r="FH11" s="86"/>
      <c r="FI11" s="86"/>
      <c r="FJ11" s="86"/>
      <c r="FK11" s="86"/>
      <c r="FL11" s="86"/>
      <c r="FM11" s="86"/>
      <c r="FN11" s="86"/>
      <c r="FO11" s="86"/>
      <c r="FP11" s="86"/>
      <c r="FQ11" s="86"/>
      <c r="FR11" s="86"/>
      <c r="FS11" s="86"/>
      <c r="FT11" s="86"/>
      <c r="FU11" s="86"/>
      <c r="FV11" s="86"/>
      <c r="FW11" s="86"/>
      <c r="FX11" s="86"/>
      <c r="FY11" s="86"/>
      <c r="FZ11" s="86"/>
      <c r="GA11" s="86"/>
      <c r="GB11" s="86"/>
      <c r="GC11" s="86"/>
      <c r="GD11" s="86"/>
      <c r="GE11" s="86"/>
      <c r="GF11" s="86"/>
      <c r="GG11" s="86"/>
      <c r="GH11" s="86"/>
      <c r="GI11" s="86"/>
      <c r="GJ11" s="86"/>
      <c r="GK11" s="86"/>
      <c r="GL11" s="86"/>
      <c r="GM11" s="86"/>
      <c r="GN11" s="86"/>
      <c r="GO11" s="86"/>
      <c r="GP11" s="86"/>
      <c r="GQ11" s="86"/>
      <c r="GR11" s="86"/>
      <c r="GS11" s="86"/>
      <c r="GT11" s="86"/>
      <c r="GU11" s="86"/>
      <c r="GV11" s="86"/>
      <c r="GW11" s="86"/>
      <c r="GX11" s="86"/>
      <c r="GY11" s="86"/>
      <c r="GZ11" s="86"/>
      <c r="HA11" s="86"/>
      <c r="HB11" s="86"/>
      <c r="HC11" s="86"/>
      <c r="HD11" s="86"/>
      <c r="HE11" s="86"/>
      <c r="HF11" s="86"/>
      <c r="HG11" s="86"/>
      <c r="HH11" s="86"/>
      <c r="HI11" s="86"/>
      <c r="HJ11" s="86"/>
      <c r="HK11" s="86"/>
      <c r="HL11" s="86"/>
      <c r="HM11" s="86"/>
      <c r="HN11" s="86"/>
      <c r="HO11" s="86"/>
      <c r="HP11" s="86"/>
      <c r="HQ11" s="86"/>
      <c r="HR11" s="86"/>
      <c r="HS11" s="86"/>
      <c r="HT11" s="86"/>
      <c r="HU11" s="86"/>
      <c r="HV11" s="86"/>
      <c r="HW11" s="86"/>
      <c r="HX11" s="86"/>
      <c r="HY11" s="86"/>
      <c r="HZ11" s="86"/>
      <c r="IA11" s="86"/>
      <c r="IB11" s="86"/>
      <c r="IC11" s="86"/>
      <c r="ID11" s="86"/>
      <c r="IE11" s="86"/>
      <c r="IF11" s="86"/>
      <c r="IG11" s="86"/>
      <c r="IH11" s="86"/>
      <c r="II11" s="86"/>
      <c r="IJ11" s="86"/>
      <c r="IK11" s="86"/>
      <c r="IL11" s="86"/>
      <c r="IM11" s="86"/>
      <c r="IN11" s="86"/>
      <c r="IO11" s="86"/>
      <c r="IP11" s="86"/>
      <c r="IQ11" s="86"/>
      <c r="IR11" s="86"/>
      <c r="IS11" s="86"/>
      <c r="IT11" s="86"/>
      <c r="IU11" s="86"/>
      <c r="IV11" s="86"/>
      <c r="IW11" s="86"/>
    </row>
    <row r="12" customFormat="false" ht="12.75" hidden="false" customHeight="false" outlineLevel="0" collapsed="false">
      <c r="A12" s="81" t="s">
        <v>345</v>
      </c>
      <c r="B12" s="82" t="n">
        <v>96014731</v>
      </c>
      <c r="C12" s="81" t="s">
        <v>347</v>
      </c>
      <c r="D12" s="83" t="s">
        <v>4054</v>
      </c>
      <c r="E12" s="84"/>
      <c r="F12" s="85" t="n">
        <v>35884</v>
      </c>
      <c r="G12" s="82"/>
      <c r="H12" s="82"/>
      <c r="I12" s="82"/>
      <c r="J12" s="72"/>
      <c r="K12" s="86" t="n">
        <f aca="false">VLOOKUP(A12,'US PWR Rankings'!$C$6:$H$126,6,FALSE())</f>
        <v>5</v>
      </c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  <c r="AT12" s="86"/>
      <c r="AU12" s="86"/>
      <c r="AV12" s="86"/>
      <c r="AW12" s="86"/>
      <c r="AX12" s="86"/>
      <c r="AY12" s="86"/>
      <c r="AZ12" s="86"/>
      <c r="BA12" s="86"/>
      <c r="BB12" s="86"/>
      <c r="BC12" s="86"/>
      <c r="BD12" s="86"/>
      <c r="BE12" s="86"/>
      <c r="BF12" s="86"/>
      <c r="BG12" s="86"/>
      <c r="BH12" s="86"/>
      <c r="BI12" s="86"/>
      <c r="BJ12" s="86"/>
      <c r="BK12" s="86"/>
      <c r="BL12" s="86"/>
      <c r="BM12" s="86"/>
      <c r="BN12" s="86"/>
      <c r="BO12" s="86"/>
      <c r="BP12" s="86"/>
      <c r="BQ12" s="86"/>
      <c r="BR12" s="86"/>
      <c r="BS12" s="86"/>
      <c r="BT12" s="86"/>
      <c r="BU12" s="86"/>
      <c r="BV12" s="86"/>
      <c r="BW12" s="86"/>
      <c r="BX12" s="86"/>
      <c r="BY12" s="86"/>
      <c r="BZ12" s="86"/>
      <c r="CA12" s="86"/>
      <c r="CB12" s="86"/>
      <c r="CC12" s="86"/>
      <c r="CD12" s="86"/>
      <c r="CE12" s="86"/>
      <c r="CF12" s="86"/>
      <c r="CG12" s="86"/>
      <c r="CH12" s="86"/>
      <c r="CI12" s="86"/>
      <c r="CJ12" s="86"/>
      <c r="CK12" s="86"/>
      <c r="CL12" s="86"/>
      <c r="CM12" s="86"/>
      <c r="CN12" s="86"/>
      <c r="CO12" s="86"/>
      <c r="CP12" s="86"/>
      <c r="CQ12" s="86"/>
      <c r="CR12" s="86"/>
      <c r="CS12" s="86"/>
      <c r="CT12" s="86"/>
      <c r="CU12" s="86"/>
      <c r="CV12" s="86"/>
      <c r="CW12" s="86"/>
      <c r="CX12" s="86"/>
      <c r="CY12" s="86"/>
      <c r="CZ12" s="86"/>
      <c r="DA12" s="86"/>
      <c r="DB12" s="86"/>
      <c r="DC12" s="86"/>
      <c r="DD12" s="86"/>
      <c r="DE12" s="86"/>
      <c r="DF12" s="86"/>
      <c r="DG12" s="86"/>
      <c r="DH12" s="86"/>
      <c r="DI12" s="86"/>
      <c r="DJ12" s="86"/>
      <c r="DK12" s="86"/>
      <c r="DL12" s="86"/>
      <c r="DM12" s="86"/>
      <c r="DN12" s="86"/>
      <c r="DO12" s="86"/>
      <c r="DP12" s="86"/>
      <c r="DQ12" s="86"/>
      <c r="DR12" s="86"/>
      <c r="DS12" s="86"/>
      <c r="DT12" s="86"/>
      <c r="DU12" s="86"/>
      <c r="DV12" s="86"/>
      <c r="DW12" s="86"/>
      <c r="DX12" s="86"/>
      <c r="DY12" s="86"/>
      <c r="DZ12" s="86"/>
      <c r="EA12" s="86"/>
      <c r="EB12" s="86"/>
      <c r="EC12" s="86"/>
      <c r="ED12" s="86"/>
      <c r="EE12" s="86"/>
      <c r="EF12" s="86"/>
      <c r="EG12" s="86"/>
      <c r="EH12" s="86"/>
      <c r="EI12" s="86"/>
      <c r="EJ12" s="86"/>
      <c r="EK12" s="86"/>
      <c r="EL12" s="86"/>
      <c r="EM12" s="86"/>
      <c r="EN12" s="86"/>
      <c r="EO12" s="86"/>
      <c r="EP12" s="86"/>
      <c r="EQ12" s="86"/>
      <c r="ER12" s="86"/>
      <c r="ES12" s="86"/>
      <c r="ET12" s="86"/>
      <c r="EU12" s="86"/>
      <c r="EV12" s="86"/>
      <c r="EW12" s="86"/>
      <c r="EX12" s="86"/>
      <c r="EY12" s="86"/>
      <c r="EZ12" s="86"/>
      <c r="FA12" s="86"/>
      <c r="FB12" s="86"/>
      <c r="FC12" s="86"/>
      <c r="FD12" s="86"/>
      <c r="FE12" s="86"/>
      <c r="FF12" s="86"/>
      <c r="FG12" s="86"/>
      <c r="FH12" s="86"/>
      <c r="FI12" s="86"/>
      <c r="FJ12" s="86"/>
      <c r="FK12" s="86"/>
      <c r="FL12" s="86"/>
      <c r="FM12" s="86"/>
      <c r="FN12" s="86"/>
      <c r="FO12" s="86"/>
      <c r="FP12" s="86"/>
      <c r="FQ12" s="86"/>
      <c r="FR12" s="86"/>
      <c r="FS12" s="86"/>
      <c r="FT12" s="86"/>
      <c r="FU12" s="86"/>
      <c r="FV12" s="86"/>
      <c r="FW12" s="86"/>
      <c r="FX12" s="86"/>
      <c r="FY12" s="86"/>
      <c r="FZ12" s="86"/>
      <c r="GA12" s="86"/>
      <c r="GB12" s="86"/>
      <c r="GC12" s="86"/>
      <c r="GD12" s="86"/>
      <c r="GE12" s="86"/>
      <c r="GF12" s="86"/>
      <c r="GG12" s="86"/>
      <c r="GH12" s="86"/>
      <c r="GI12" s="86"/>
      <c r="GJ12" s="86"/>
      <c r="GK12" s="86"/>
      <c r="GL12" s="86"/>
      <c r="GM12" s="86"/>
      <c r="GN12" s="86"/>
      <c r="GO12" s="86"/>
      <c r="GP12" s="86"/>
      <c r="GQ12" s="86"/>
      <c r="GR12" s="86"/>
      <c r="GS12" s="86"/>
      <c r="GT12" s="86"/>
      <c r="GU12" s="86"/>
      <c r="GV12" s="86"/>
      <c r="GW12" s="86"/>
      <c r="GX12" s="86"/>
      <c r="GY12" s="86"/>
      <c r="GZ12" s="86"/>
      <c r="HA12" s="86"/>
      <c r="HB12" s="86"/>
      <c r="HC12" s="86"/>
      <c r="HD12" s="86"/>
      <c r="HE12" s="86"/>
      <c r="HF12" s="86"/>
      <c r="HG12" s="86"/>
      <c r="HH12" s="86"/>
      <c r="HI12" s="86"/>
      <c r="HJ12" s="86"/>
      <c r="HK12" s="86"/>
      <c r="HL12" s="86"/>
      <c r="HM12" s="86"/>
      <c r="HN12" s="86"/>
      <c r="HO12" s="86"/>
      <c r="HP12" s="86"/>
      <c r="HQ12" s="86"/>
      <c r="HR12" s="86"/>
      <c r="HS12" s="86"/>
      <c r="HT12" s="86"/>
      <c r="HU12" s="86"/>
      <c r="HV12" s="86"/>
      <c r="HW12" s="86"/>
      <c r="HX12" s="86"/>
      <c r="HY12" s="86"/>
      <c r="HZ12" s="86"/>
      <c r="IA12" s="86"/>
      <c r="IB12" s="86"/>
      <c r="IC12" s="86"/>
      <c r="ID12" s="86"/>
      <c r="IE12" s="86"/>
      <c r="IF12" s="86"/>
      <c r="IG12" s="86"/>
      <c r="IH12" s="86"/>
      <c r="II12" s="86"/>
      <c r="IJ12" s="86"/>
      <c r="IK12" s="86"/>
      <c r="IL12" s="86"/>
      <c r="IM12" s="86"/>
      <c r="IN12" s="86"/>
      <c r="IO12" s="86"/>
      <c r="IP12" s="86"/>
      <c r="IQ12" s="86"/>
      <c r="IR12" s="86"/>
      <c r="IS12" s="86"/>
      <c r="IT12" s="86"/>
      <c r="IU12" s="86"/>
      <c r="IV12" s="86"/>
      <c r="IW12" s="86"/>
    </row>
    <row r="13" customFormat="false" ht="12.75" hidden="false" customHeight="false" outlineLevel="0" collapsed="false">
      <c r="A13" s="81" t="s">
        <v>345</v>
      </c>
      <c r="B13" s="82" t="n">
        <v>96009967</v>
      </c>
      <c r="C13" s="81" t="s">
        <v>346</v>
      </c>
      <c r="D13" s="83" t="s">
        <v>4055</v>
      </c>
      <c r="E13" s="84"/>
      <c r="F13" s="85" t="n">
        <v>35702</v>
      </c>
      <c r="G13" s="82"/>
      <c r="H13" s="82"/>
      <c r="I13" s="82"/>
      <c r="J13" s="72"/>
      <c r="K13" s="86" t="n">
        <f aca="false">VLOOKUP(A13,'US PWR Rankings'!$C$6:$H$126,6,FALSE())</f>
        <v>5</v>
      </c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  <c r="AT13" s="86"/>
      <c r="AU13" s="86"/>
      <c r="AV13" s="86"/>
      <c r="AW13" s="86"/>
      <c r="AX13" s="86"/>
      <c r="AY13" s="86"/>
      <c r="AZ13" s="86"/>
      <c r="BA13" s="86"/>
      <c r="BB13" s="86"/>
      <c r="BC13" s="86"/>
      <c r="BD13" s="86"/>
      <c r="BE13" s="86"/>
      <c r="BF13" s="86"/>
      <c r="BG13" s="86"/>
      <c r="BH13" s="86"/>
      <c r="BI13" s="86"/>
      <c r="BJ13" s="86"/>
      <c r="BK13" s="86"/>
      <c r="BL13" s="86"/>
      <c r="BM13" s="86"/>
      <c r="BN13" s="86"/>
      <c r="BO13" s="86"/>
      <c r="BP13" s="86"/>
      <c r="BQ13" s="86"/>
      <c r="BR13" s="86"/>
      <c r="BS13" s="86"/>
      <c r="BT13" s="86"/>
      <c r="BU13" s="86"/>
      <c r="BV13" s="86"/>
      <c r="BW13" s="86"/>
      <c r="BX13" s="86"/>
      <c r="BY13" s="86"/>
      <c r="BZ13" s="86"/>
      <c r="CA13" s="86"/>
      <c r="CB13" s="86"/>
      <c r="CC13" s="86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6"/>
      <c r="CO13" s="86"/>
      <c r="CP13" s="86"/>
      <c r="CQ13" s="86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6"/>
      <c r="DC13" s="86"/>
      <c r="DD13" s="86"/>
      <c r="DE13" s="86"/>
      <c r="DF13" s="86"/>
      <c r="DG13" s="86"/>
      <c r="DH13" s="86"/>
      <c r="DI13" s="86"/>
      <c r="DJ13" s="86"/>
      <c r="DK13" s="86"/>
      <c r="DL13" s="86"/>
      <c r="DM13" s="86"/>
      <c r="DN13" s="86"/>
      <c r="DO13" s="86"/>
      <c r="DP13" s="86"/>
      <c r="DQ13" s="86"/>
      <c r="DR13" s="86"/>
      <c r="DS13" s="86"/>
      <c r="DT13" s="86"/>
      <c r="DU13" s="86"/>
      <c r="DV13" s="86"/>
      <c r="DW13" s="86"/>
      <c r="DX13" s="86"/>
      <c r="DY13" s="86"/>
      <c r="DZ13" s="86"/>
      <c r="EA13" s="86"/>
      <c r="EB13" s="86"/>
      <c r="EC13" s="86"/>
      <c r="ED13" s="86"/>
      <c r="EE13" s="86"/>
      <c r="EF13" s="86"/>
      <c r="EG13" s="86"/>
      <c r="EH13" s="86"/>
      <c r="EI13" s="86"/>
      <c r="EJ13" s="86"/>
      <c r="EK13" s="86"/>
      <c r="EL13" s="86"/>
      <c r="EM13" s="86"/>
      <c r="EN13" s="86"/>
      <c r="EO13" s="86"/>
      <c r="EP13" s="86"/>
      <c r="EQ13" s="86"/>
      <c r="ER13" s="86"/>
      <c r="ES13" s="86"/>
      <c r="ET13" s="86"/>
      <c r="EU13" s="86"/>
      <c r="EV13" s="86"/>
      <c r="EW13" s="86"/>
      <c r="EX13" s="86"/>
      <c r="EY13" s="86"/>
      <c r="EZ13" s="86"/>
      <c r="FA13" s="86"/>
      <c r="FB13" s="86"/>
      <c r="FC13" s="86"/>
      <c r="FD13" s="86"/>
      <c r="FE13" s="86"/>
      <c r="FF13" s="86"/>
      <c r="FG13" s="86"/>
      <c r="FH13" s="86"/>
      <c r="FI13" s="86"/>
      <c r="FJ13" s="86"/>
      <c r="FK13" s="86"/>
      <c r="FL13" s="86"/>
      <c r="FM13" s="86"/>
      <c r="FN13" s="86"/>
      <c r="FO13" s="86"/>
      <c r="FP13" s="86"/>
      <c r="FQ13" s="86"/>
      <c r="FR13" s="86"/>
      <c r="FS13" s="86"/>
      <c r="FT13" s="86"/>
      <c r="FU13" s="86"/>
      <c r="FV13" s="86"/>
      <c r="FW13" s="86"/>
      <c r="FX13" s="86"/>
      <c r="FY13" s="86"/>
      <c r="FZ13" s="86"/>
      <c r="GA13" s="86"/>
      <c r="GB13" s="86"/>
      <c r="GC13" s="86"/>
      <c r="GD13" s="86"/>
      <c r="GE13" s="86"/>
      <c r="GF13" s="86"/>
      <c r="GG13" s="86"/>
      <c r="GH13" s="86"/>
      <c r="GI13" s="86"/>
      <c r="GJ13" s="86"/>
      <c r="GK13" s="86"/>
      <c r="GL13" s="86"/>
      <c r="GM13" s="86"/>
      <c r="GN13" s="86"/>
      <c r="GO13" s="86"/>
      <c r="GP13" s="86"/>
      <c r="GQ13" s="86"/>
      <c r="GR13" s="86"/>
      <c r="GS13" s="86"/>
      <c r="GT13" s="86"/>
      <c r="GU13" s="86"/>
      <c r="GV13" s="86"/>
      <c r="GW13" s="86"/>
      <c r="GX13" s="86"/>
      <c r="GY13" s="86"/>
      <c r="GZ13" s="86"/>
      <c r="HA13" s="86"/>
      <c r="HB13" s="86"/>
      <c r="HC13" s="86"/>
      <c r="HD13" s="86"/>
      <c r="HE13" s="86"/>
      <c r="HF13" s="86"/>
      <c r="HG13" s="86"/>
      <c r="HH13" s="86"/>
      <c r="HI13" s="86"/>
      <c r="HJ13" s="86"/>
      <c r="HK13" s="86"/>
      <c r="HL13" s="86"/>
      <c r="HM13" s="86"/>
      <c r="HN13" s="86"/>
      <c r="HO13" s="86"/>
      <c r="HP13" s="86"/>
      <c r="HQ13" s="86"/>
      <c r="HR13" s="86"/>
      <c r="HS13" s="86"/>
      <c r="HT13" s="86"/>
      <c r="HU13" s="86"/>
      <c r="HV13" s="86"/>
      <c r="HW13" s="86"/>
      <c r="HX13" s="86"/>
      <c r="HY13" s="86"/>
      <c r="HZ13" s="86"/>
      <c r="IA13" s="86"/>
      <c r="IB13" s="86"/>
      <c r="IC13" s="86"/>
      <c r="ID13" s="86"/>
      <c r="IE13" s="86"/>
      <c r="IF13" s="86"/>
      <c r="IG13" s="86"/>
      <c r="IH13" s="86"/>
      <c r="II13" s="86"/>
      <c r="IJ13" s="86"/>
      <c r="IK13" s="86"/>
      <c r="IL13" s="86"/>
      <c r="IM13" s="86"/>
      <c r="IN13" s="86"/>
      <c r="IO13" s="86"/>
      <c r="IP13" s="86"/>
      <c r="IQ13" s="86"/>
      <c r="IR13" s="86"/>
      <c r="IS13" s="86"/>
      <c r="IT13" s="86"/>
      <c r="IU13" s="86"/>
      <c r="IV13" s="86"/>
      <c r="IW13" s="86"/>
    </row>
    <row r="14" customFormat="false" ht="12.75" hidden="false" customHeight="false" outlineLevel="0" collapsed="false">
      <c r="A14" s="81" t="s">
        <v>4056</v>
      </c>
      <c r="B14" s="82" t="n">
        <v>95001014</v>
      </c>
      <c r="C14" s="81" t="s">
        <v>349</v>
      </c>
      <c r="D14" s="83" t="s">
        <v>4051</v>
      </c>
      <c r="E14" s="84"/>
      <c r="F14" s="85" t="n">
        <v>34731</v>
      </c>
      <c r="G14" s="82"/>
      <c r="H14" s="82"/>
      <c r="I14" s="82"/>
      <c r="J14" s="72"/>
      <c r="K14" s="86" t="e">
        <f aca="false">VLOOKUP(A14,'US PWR Rankings'!$C$6:$H$126,6,FALSE())</f>
        <v>#N/A</v>
      </c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  <c r="AT14" s="86"/>
      <c r="AU14" s="86"/>
      <c r="AV14" s="86"/>
      <c r="AW14" s="86"/>
      <c r="AX14" s="86"/>
      <c r="AY14" s="86"/>
      <c r="AZ14" s="86"/>
      <c r="BA14" s="86"/>
      <c r="BB14" s="86"/>
      <c r="BC14" s="86"/>
      <c r="BD14" s="86"/>
      <c r="BE14" s="86"/>
      <c r="BF14" s="86"/>
      <c r="BG14" s="86"/>
      <c r="BH14" s="86"/>
      <c r="BI14" s="86"/>
      <c r="BJ14" s="86"/>
      <c r="BK14" s="86"/>
      <c r="BL14" s="86"/>
      <c r="BM14" s="86"/>
      <c r="BN14" s="86"/>
      <c r="BO14" s="86"/>
      <c r="BP14" s="86"/>
      <c r="BQ14" s="86"/>
      <c r="BR14" s="86"/>
      <c r="BS14" s="86"/>
      <c r="BT14" s="86"/>
      <c r="BU14" s="86"/>
      <c r="BV14" s="86"/>
      <c r="BW14" s="86"/>
      <c r="BX14" s="86"/>
      <c r="BY14" s="86"/>
      <c r="BZ14" s="86"/>
      <c r="CA14" s="86"/>
      <c r="CB14" s="86"/>
      <c r="CC14" s="86"/>
      <c r="CD14" s="86"/>
      <c r="CE14" s="86"/>
      <c r="CF14" s="86"/>
      <c r="CG14" s="86"/>
      <c r="CH14" s="86"/>
      <c r="CI14" s="86"/>
      <c r="CJ14" s="86"/>
      <c r="CK14" s="86"/>
      <c r="CL14" s="86"/>
      <c r="CM14" s="86"/>
      <c r="CN14" s="86"/>
      <c r="CO14" s="86"/>
      <c r="CP14" s="86"/>
      <c r="CQ14" s="86"/>
      <c r="CR14" s="86"/>
      <c r="CS14" s="86"/>
      <c r="CT14" s="86"/>
      <c r="CU14" s="86"/>
      <c r="CV14" s="86"/>
      <c r="CW14" s="86"/>
      <c r="CX14" s="86"/>
      <c r="CY14" s="86"/>
      <c r="CZ14" s="86"/>
      <c r="DA14" s="86"/>
      <c r="DB14" s="86"/>
      <c r="DC14" s="86"/>
      <c r="DD14" s="86"/>
      <c r="DE14" s="86"/>
      <c r="DF14" s="86"/>
      <c r="DG14" s="86"/>
      <c r="DH14" s="86"/>
      <c r="DI14" s="86"/>
      <c r="DJ14" s="86"/>
      <c r="DK14" s="86"/>
      <c r="DL14" s="86"/>
      <c r="DM14" s="86"/>
      <c r="DN14" s="86"/>
      <c r="DO14" s="86"/>
      <c r="DP14" s="86"/>
      <c r="DQ14" s="86"/>
      <c r="DR14" s="86"/>
      <c r="DS14" s="86"/>
      <c r="DT14" s="86"/>
      <c r="DU14" s="86"/>
      <c r="DV14" s="86"/>
      <c r="DW14" s="86"/>
      <c r="DX14" s="86"/>
      <c r="DY14" s="86"/>
      <c r="DZ14" s="86"/>
      <c r="EA14" s="86"/>
      <c r="EB14" s="86"/>
      <c r="EC14" s="86"/>
      <c r="ED14" s="86"/>
      <c r="EE14" s="86"/>
      <c r="EF14" s="86"/>
      <c r="EG14" s="86"/>
      <c r="EH14" s="86"/>
      <c r="EI14" s="86"/>
      <c r="EJ14" s="86"/>
      <c r="EK14" s="86"/>
      <c r="EL14" s="86"/>
      <c r="EM14" s="86"/>
      <c r="EN14" s="86"/>
      <c r="EO14" s="86"/>
      <c r="EP14" s="86"/>
      <c r="EQ14" s="86"/>
      <c r="ER14" s="86"/>
      <c r="ES14" s="86"/>
      <c r="ET14" s="86"/>
      <c r="EU14" s="86"/>
      <c r="EV14" s="86"/>
      <c r="EW14" s="86"/>
      <c r="EX14" s="86"/>
      <c r="EY14" s="86"/>
      <c r="EZ14" s="86"/>
      <c r="FA14" s="86"/>
      <c r="FB14" s="86"/>
      <c r="FC14" s="86"/>
      <c r="FD14" s="86"/>
      <c r="FE14" s="86"/>
      <c r="FF14" s="86"/>
      <c r="FG14" s="86"/>
      <c r="FH14" s="86"/>
      <c r="FI14" s="86"/>
      <c r="FJ14" s="86"/>
      <c r="FK14" s="86"/>
      <c r="FL14" s="86"/>
      <c r="FM14" s="86"/>
      <c r="FN14" s="86"/>
      <c r="FO14" s="86"/>
      <c r="FP14" s="86"/>
      <c r="FQ14" s="86"/>
      <c r="FR14" s="86"/>
      <c r="FS14" s="86"/>
      <c r="FT14" s="86"/>
      <c r="FU14" s="86"/>
      <c r="FV14" s="86"/>
      <c r="FW14" s="86"/>
      <c r="FX14" s="86"/>
      <c r="FY14" s="86"/>
      <c r="FZ14" s="86"/>
      <c r="GA14" s="86"/>
      <c r="GB14" s="86"/>
      <c r="GC14" s="86"/>
      <c r="GD14" s="86"/>
      <c r="GE14" s="86"/>
      <c r="GF14" s="86"/>
      <c r="GG14" s="86"/>
      <c r="GH14" s="86"/>
      <c r="GI14" s="86"/>
      <c r="GJ14" s="86"/>
      <c r="GK14" s="86"/>
      <c r="GL14" s="86"/>
      <c r="GM14" s="86"/>
      <c r="GN14" s="86"/>
      <c r="GO14" s="86"/>
      <c r="GP14" s="86"/>
      <c r="GQ14" s="86"/>
      <c r="GR14" s="86"/>
      <c r="GS14" s="86"/>
      <c r="GT14" s="86"/>
      <c r="GU14" s="86"/>
      <c r="GV14" s="86"/>
      <c r="GW14" s="86"/>
      <c r="GX14" s="86"/>
      <c r="GY14" s="86"/>
      <c r="GZ14" s="86"/>
      <c r="HA14" s="86"/>
      <c r="HB14" s="86"/>
      <c r="HC14" s="86"/>
      <c r="HD14" s="86"/>
      <c r="HE14" s="86"/>
      <c r="HF14" s="86"/>
      <c r="HG14" s="86"/>
      <c r="HH14" s="86"/>
      <c r="HI14" s="86"/>
      <c r="HJ14" s="86"/>
      <c r="HK14" s="86"/>
      <c r="HL14" s="86"/>
      <c r="HM14" s="86"/>
      <c r="HN14" s="86"/>
      <c r="HO14" s="86"/>
      <c r="HP14" s="86"/>
      <c r="HQ14" s="86"/>
      <c r="HR14" s="86"/>
      <c r="HS14" s="86"/>
      <c r="HT14" s="86"/>
      <c r="HU14" s="86"/>
      <c r="HV14" s="86"/>
      <c r="HW14" s="86"/>
      <c r="HX14" s="86"/>
      <c r="HY14" s="86"/>
      <c r="HZ14" s="86"/>
      <c r="IA14" s="86"/>
      <c r="IB14" s="86"/>
      <c r="IC14" s="86"/>
      <c r="ID14" s="86"/>
      <c r="IE14" s="86"/>
      <c r="IF14" s="86"/>
      <c r="IG14" s="86"/>
      <c r="IH14" s="86"/>
      <c r="II14" s="86"/>
      <c r="IJ14" s="86"/>
      <c r="IK14" s="86"/>
      <c r="IL14" s="86"/>
      <c r="IM14" s="86"/>
      <c r="IN14" s="86"/>
      <c r="IO14" s="86"/>
      <c r="IP14" s="86"/>
      <c r="IQ14" s="86"/>
      <c r="IR14" s="86"/>
      <c r="IS14" s="86"/>
      <c r="IT14" s="86"/>
      <c r="IU14" s="86"/>
      <c r="IV14" s="86"/>
      <c r="IW14" s="86"/>
    </row>
    <row r="15" customFormat="false" ht="12.75" hidden="false" customHeight="false" outlineLevel="0" collapsed="false">
      <c r="A15" s="81" t="s">
        <v>352</v>
      </c>
      <c r="B15" s="82" t="n">
        <v>96059661</v>
      </c>
      <c r="C15" s="81" t="s">
        <v>40</v>
      </c>
      <c r="D15" s="83" t="s">
        <v>4051</v>
      </c>
      <c r="E15" s="84" t="s">
        <v>4047</v>
      </c>
      <c r="F15" s="85" t="n">
        <v>37013</v>
      </c>
      <c r="G15" s="82"/>
      <c r="H15" s="82"/>
      <c r="I15" s="82"/>
      <c r="J15" s="72"/>
      <c r="K15" s="86" t="n">
        <f aca="false">VLOOKUP(A15,'US PWR Rankings'!$C$6:$H$126,6,FALSE())</f>
        <v>37</v>
      </c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  <c r="AP15" s="86"/>
      <c r="AQ15" s="86"/>
      <c r="AR15" s="86"/>
      <c r="AS15" s="86"/>
      <c r="AT15" s="86"/>
      <c r="AU15" s="86"/>
      <c r="AV15" s="86"/>
      <c r="AW15" s="86"/>
      <c r="AX15" s="86"/>
      <c r="AY15" s="86"/>
      <c r="AZ15" s="86"/>
      <c r="BA15" s="86"/>
      <c r="BB15" s="86"/>
      <c r="BC15" s="86"/>
      <c r="BD15" s="86"/>
      <c r="BE15" s="86"/>
      <c r="BF15" s="86"/>
      <c r="BG15" s="86"/>
      <c r="BH15" s="86"/>
      <c r="BI15" s="86"/>
      <c r="BJ15" s="86"/>
      <c r="BK15" s="86"/>
      <c r="BL15" s="86"/>
      <c r="BM15" s="86"/>
      <c r="BN15" s="86"/>
      <c r="BO15" s="86"/>
      <c r="BP15" s="86"/>
      <c r="BQ15" s="86"/>
      <c r="BR15" s="86"/>
      <c r="BS15" s="86"/>
      <c r="BT15" s="86"/>
      <c r="BU15" s="86"/>
      <c r="BV15" s="86"/>
      <c r="BW15" s="86"/>
      <c r="BX15" s="86"/>
      <c r="BY15" s="86"/>
      <c r="BZ15" s="86"/>
      <c r="CA15" s="86"/>
      <c r="CB15" s="86"/>
      <c r="CC15" s="86"/>
      <c r="CD15" s="86"/>
      <c r="CE15" s="86"/>
      <c r="CF15" s="86"/>
      <c r="CG15" s="86"/>
      <c r="CH15" s="86"/>
      <c r="CI15" s="86"/>
      <c r="CJ15" s="86"/>
      <c r="CK15" s="86"/>
      <c r="CL15" s="86"/>
      <c r="CM15" s="86"/>
      <c r="CN15" s="86"/>
      <c r="CO15" s="86"/>
      <c r="CP15" s="86"/>
      <c r="CQ15" s="86"/>
      <c r="CR15" s="86"/>
      <c r="CS15" s="86"/>
      <c r="CT15" s="86"/>
      <c r="CU15" s="86"/>
      <c r="CV15" s="86"/>
      <c r="CW15" s="86"/>
      <c r="CX15" s="86"/>
      <c r="CY15" s="86"/>
      <c r="CZ15" s="86"/>
      <c r="DA15" s="86"/>
      <c r="DB15" s="86"/>
      <c r="DC15" s="86"/>
      <c r="DD15" s="86"/>
      <c r="DE15" s="86"/>
      <c r="DF15" s="86"/>
      <c r="DG15" s="86"/>
      <c r="DH15" s="86"/>
      <c r="DI15" s="86"/>
      <c r="DJ15" s="86"/>
      <c r="DK15" s="86"/>
      <c r="DL15" s="86"/>
      <c r="DM15" s="86"/>
      <c r="DN15" s="86"/>
      <c r="DO15" s="86"/>
      <c r="DP15" s="86"/>
      <c r="DQ15" s="86"/>
      <c r="DR15" s="86"/>
      <c r="DS15" s="86"/>
      <c r="DT15" s="86"/>
      <c r="DU15" s="86"/>
      <c r="DV15" s="86"/>
      <c r="DW15" s="86"/>
      <c r="DX15" s="86"/>
      <c r="DY15" s="86"/>
      <c r="DZ15" s="86"/>
      <c r="EA15" s="86"/>
      <c r="EB15" s="86"/>
      <c r="EC15" s="86"/>
      <c r="ED15" s="86"/>
      <c r="EE15" s="86"/>
      <c r="EF15" s="86"/>
      <c r="EG15" s="86"/>
      <c r="EH15" s="86"/>
      <c r="EI15" s="86"/>
      <c r="EJ15" s="86"/>
      <c r="EK15" s="86"/>
      <c r="EL15" s="86"/>
      <c r="EM15" s="86"/>
      <c r="EN15" s="86"/>
      <c r="EO15" s="86"/>
      <c r="EP15" s="86"/>
      <c r="EQ15" s="86"/>
      <c r="ER15" s="86"/>
      <c r="ES15" s="86"/>
      <c r="ET15" s="86"/>
      <c r="EU15" s="86"/>
      <c r="EV15" s="86"/>
      <c r="EW15" s="86"/>
      <c r="EX15" s="86"/>
      <c r="EY15" s="86"/>
      <c r="EZ15" s="86"/>
      <c r="FA15" s="86"/>
      <c r="FB15" s="86"/>
      <c r="FC15" s="86"/>
      <c r="FD15" s="86"/>
      <c r="FE15" s="86"/>
      <c r="FF15" s="86"/>
      <c r="FG15" s="86"/>
      <c r="FH15" s="86"/>
      <c r="FI15" s="86"/>
      <c r="FJ15" s="86"/>
      <c r="FK15" s="86"/>
      <c r="FL15" s="86"/>
      <c r="FM15" s="86"/>
      <c r="FN15" s="86"/>
      <c r="FO15" s="86"/>
      <c r="FP15" s="86"/>
      <c r="FQ15" s="86"/>
      <c r="FR15" s="86"/>
      <c r="FS15" s="86"/>
      <c r="FT15" s="86"/>
      <c r="FU15" s="86"/>
      <c r="FV15" s="86"/>
      <c r="FW15" s="86"/>
      <c r="FX15" s="86"/>
      <c r="FY15" s="86"/>
      <c r="FZ15" s="86"/>
      <c r="GA15" s="86"/>
      <c r="GB15" s="86"/>
      <c r="GC15" s="86"/>
      <c r="GD15" s="86"/>
      <c r="GE15" s="86"/>
      <c r="GF15" s="86"/>
      <c r="GG15" s="86"/>
      <c r="GH15" s="86"/>
      <c r="GI15" s="86"/>
      <c r="GJ15" s="86"/>
      <c r="GK15" s="86"/>
      <c r="GL15" s="86"/>
      <c r="GM15" s="86"/>
      <c r="GN15" s="86"/>
      <c r="GO15" s="86"/>
      <c r="GP15" s="86"/>
      <c r="GQ15" s="86"/>
      <c r="GR15" s="86"/>
      <c r="GS15" s="86"/>
      <c r="GT15" s="86"/>
      <c r="GU15" s="86"/>
      <c r="GV15" s="86"/>
      <c r="GW15" s="86"/>
      <c r="GX15" s="86"/>
      <c r="GY15" s="86"/>
      <c r="GZ15" s="86"/>
      <c r="HA15" s="86"/>
      <c r="HB15" s="86"/>
      <c r="HC15" s="86"/>
      <c r="HD15" s="86"/>
      <c r="HE15" s="86"/>
      <c r="HF15" s="86"/>
      <c r="HG15" s="86"/>
      <c r="HH15" s="86"/>
      <c r="HI15" s="86"/>
      <c r="HJ15" s="86"/>
      <c r="HK15" s="86"/>
      <c r="HL15" s="86"/>
      <c r="HM15" s="86"/>
      <c r="HN15" s="86"/>
      <c r="HO15" s="86"/>
      <c r="HP15" s="86"/>
      <c r="HQ15" s="86"/>
      <c r="HR15" s="86"/>
      <c r="HS15" s="86"/>
      <c r="HT15" s="86"/>
      <c r="HU15" s="86"/>
      <c r="HV15" s="86"/>
      <c r="HW15" s="86"/>
      <c r="HX15" s="86"/>
      <c r="HY15" s="86"/>
      <c r="HZ15" s="86"/>
      <c r="IA15" s="86"/>
      <c r="IB15" s="86"/>
      <c r="IC15" s="86"/>
      <c r="ID15" s="86"/>
      <c r="IE15" s="86"/>
      <c r="IF15" s="86"/>
      <c r="IG15" s="86"/>
      <c r="IH15" s="86"/>
      <c r="II15" s="86"/>
      <c r="IJ15" s="86"/>
      <c r="IK15" s="86"/>
      <c r="IL15" s="86"/>
      <c r="IM15" s="86"/>
      <c r="IN15" s="86"/>
      <c r="IO15" s="86"/>
      <c r="IP15" s="86"/>
      <c r="IQ15" s="86"/>
      <c r="IR15" s="86"/>
      <c r="IS15" s="86"/>
      <c r="IT15" s="86"/>
      <c r="IU15" s="86"/>
      <c r="IV15" s="86"/>
      <c r="IW15" s="86"/>
    </row>
    <row r="16" customFormat="false" ht="12.75" hidden="false" customHeight="false" outlineLevel="0" collapsed="false">
      <c r="A16" s="81" t="s">
        <v>103</v>
      </c>
      <c r="B16" s="82" t="n">
        <v>96009016</v>
      </c>
      <c r="C16" s="81" t="s">
        <v>53</v>
      </c>
      <c r="D16" s="83" t="s">
        <v>4051</v>
      </c>
      <c r="E16" s="84"/>
      <c r="F16" s="85" t="n">
        <v>35462</v>
      </c>
      <c r="G16" s="82"/>
      <c r="H16" s="82"/>
      <c r="I16" s="82"/>
      <c r="J16" s="72"/>
      <c r="K16" s="86" t="n">
        <f aca="false">VLOOKUP(A16,'US PWR Rankings'!$C$6:$H$126,6,FALSE())</f>
        <v>2</v>
      </c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  <c r="AG16" s="86"/>
      <c r="AH16" s="86"/>
      <c r="AI16" s="86"/>
      <c r="AJ16" s="86"/>
      <c r="AK16" s="86"/>
      <c r="AL16" s="86"/>
      <c r="AM16" s="86"/>
      <c r="AN16" s="86"/>
      <c r="AO16" s="86"/>
      <c r="AP16" s="86"/>
      <c r="AQ16" s="86"/>
      <c r="AR16" s="86"/>
      <c r="AS16" s="86"/>
      <c r="AT16" s="86"/>
      <c r="AU16" s="86"/>
      <c r="AV16" s="86"/>
      <c r="AW16" s="86"/>
      <c r="AX16" s="86"/>
      <c r="AY16" s="86"/>
      <c r="AZ16" s="86"/>
      <c r="BA16" s="86"/>
      <c r="BB16" s="86"/>
      <c r="BC16" s="86"/>
      <c r="BD16" s="86"/>
      <c r="BE16" s="86"/>
      <c r="BF16" s="86"/>
      <c r="BG16" s="86"/>
      <c r="BH16" s="86"/>
      <c r="BI16" s="86"/>
      <c r="BJ16" s="86"/>
      <c r="BK16" s="86"/>
      <c r="BL16" s="86"/>
      <c r="BM16" s="86"/>
      <c r="BN16" s="86"/>
      <c r="BO16" s="86"/>
      <c r="BP16" s="86"/>
      <c r="BQ16" s="86"/>
      <c r="BR16" s="86"/>
      <c r="BS16" s="86"/>
      <c r="BT16" s="86"/>
      <c r="BU16" s="86"/>
      <c r="BV16" s="86"/>
      <c r="BW16" s="86"/>
      <c r="BX16" s="86"/>
      <c r="BY16" s="86"/>
      <c r="BZ16" s="86"/>
      <c r="CA16" s="86"/>
      <c r="CB16" s="86"/>
      <c r="CC16" s="86"/>
      <c r="CD16" s="86"/>
      <c r="CE16" s="86"/>
      <c r="CF16" s="86"/>
      <c r="CG16" s="86"/>
      <c r="CH16" s="86"/>
      <c r="CI16" s="86"/>
      <c r="CJ16" s="86"/>
      <c r="CK16" s="86"/>
      <c r="CL16" s="86"/>
      <c r="CM16" s="86"/>
      <c r="CN16" s="86"/>
      <c r="CO16" s="86"/>
      <c r="CP16" s="86"/>
      <c r="CQ16" s="86"/>
      <c r="CR16" s="86"/>
      <c r="CS16" s="86"/>
      <c r="CT16" s="86"/>
      <c r="CU16" s="86"/>
      <c r="CV16" s="86"/>
      <c r="CW16" s="86"/>
      <c r="CX16" s="86"/>
      <c r="CY16" s="86"/>
      <c r="CZ16" s="86"/>
      <c r="DA16" s="86"/>
      <c r="DB16" s="86"/>
      <c r="DC16" s="86"/>
      <c r="DD16" s="86"/>
      <c r="DE16" s="86"/>
      <c r="DF16" s="86"/>
      <c r="DG16" s="86"/>
      <c r="DH16" s="86"/>
      <c r="DI16" s="86"/>
      <c r="DJ16" s="86"/>
      <c r="DK16" s="86"/>
      <c r="DL16" s="86"/>
      <c r="DM16" s="86"/>
      <c r="DN16" s="86"/>
      <c r="DO16" s="86"/>
      <c r="DP16" s="86"/>
      <c r="DQ16" s="86"/>
      <c r="DR16" s="86"/>
      <c r="DS16" s="86"/>
      <c r="DT16" s="86"/>
      <c r="DU16" s="86"/>
      <c r="DV16" s="86"/>
      <c r="DW16" s="86"/>
      <c r="DX16" s="86"/>
      <c r="DY16" s="86"/>
      <c r="DZ16" s="86"/>
      <c r="EA16" s="86"/>
      <c r="EB16" s="86"/>
      <c r="EC16" s="86"/>
      <c r="ED16" s="86"/>
      <c r="EE16" s="86"/>
      <c r="EF16" s="86"/>
      <c r="EG16" s="86"/>
      <c r="EH16" s="86"/>
      <c r="EI16" s="86"/>
      <c r="EJ16" s="86"/>
      <c r="EK16" s="86"/>
      <c r="EL16" s="86"/>
      <c r="EM16" s="86"/>
      <c r="EN16" s="86"/>
      <c r="EO16" s="86"/>
      <c r="EP16" s="86"/>
      <c r="EQ16" s="86"/>
      <c r="ER16" s="86"/>
      <c r="ES16" s="86"/>
      <c r="ET16" s="86"/>
      <c r="EU16" s="86"/>
      <c r="EV16" s="86"/>
      <c r="EW16" s="86"/>
      <c r="EX16" s="86"/>
      <c r="EY16" s="86"/>
      <c r="EZ16" s="86"/>
      <c r="FA16" s="86"/>
      <c r="FB16" s="86"/>
      <c r="FC16" s="86"/>
      <c r="FD16" s="86"/>
      <c r="FE16" s="86"/>
      <c r="FF16" s="86"/>
      <c r="FG16" s="86"/>
      <c r="FH16" s="86"/>
      <c r="FI16" s="86"/>
      <c r="FJ16" s="86"/>
      <c r="FK16" s="86"/>
      <c r="FL16" s="86"/>
      <c r="FM16" s="86"/>
      <c r="FN16" s="86"/>
      <c r="FO16" s="86"/>
      <c r="FP16" s="86"/>
      <c r="FQ16" s="86"/>
      <c r="FR16" s="86"/>
      <c r="FS16" s="86"/>
      <c r="FT16" s="86"/>
      <c r="FU16" s="86"/>
      <c r="FV16" s="86"/>
      <c r="FW16" s="86"/>
      <c r="FX16" s="86"/>
      <c r="FY16" s="86"/>
      <c r="FZ16" s="86"/>
      <c r="GA16" s="86"/>
      <c r="GB16" s="86"/>
      <c r="GC16" s="86"/>
      <c r="GD16" s="86"/>
      <c r="GE16" s="86"/>
      <c r="GF16" s="86"/>
      <c r="GG16" s="86"/>
      <c r="GH16" s="86"/>
      <c r="GI16" s="86"/>
      <c r="GJ16" s="86"/>
      <c r="GK16" s="86"/>
      <c r="GL16" s="86"/>
      <c r="GM16" s="86"/>
      <c r="GN16" s="86"/>
      <c r="GO16" s="86"/>
      <c r="GP16" s="86"/>
      <c r="GQ16" s="86"/>
      <c r="GR16" s="86"/>
      <c r="GS16" s="86"/>
      <c r="GT16" s="86"/>
      <c r="GU16" s="86"/>
      <c r="GV16" s="86"/>
      <c r="GW16" s="86"/>
      <c r="GX16" s="86"/>
      <c r="GY16" s="86"/>
      <c r="GZ16" s="86"/>
      <c r="HA16" s="86"/>
      <c r="HB16" s="86"/>
      <c r="HC16" s="86"/>
      <c r="HD16" s="86"/>
      <c r="HE16" s="86"/>
      <c r="HF16" s="86"/>
      <c r="HG16" s="86"/>
      <c r="HH16" s="86"/>
      <c r="HI16" s="86"/>
      <c r="HJ16" s="86"/>
      <c r="HK16" s="86"/>
      <c r="HL16" s="86"/>
      <c r="HM16" s="86"/>
      <c r="HN16" s="86"/>
      <c r="HO16" s="86"/>
      <c r="HP16" s="86"/>
      <c r="HQ16" s="86"/>
      <c r="HR16" s="86"/>
      <c r="HS16" s="86"/>
      <c r="HT16" s="86"/>
      <c r="HU16" s="86"/>
      <c r="HV16" s="86"/>
      <c r="HW16" s="86"/>
      <c r="HX16" s="86"/>
      <c r="HY16" s="86"/>
      <c r="HZ16" s="86"/>
      <c r="IA16" s="86"/>
      <c r="IB16" s="86"/>
      <c r="IC16" s="86"/>
      <c r="ID16" s="86"/>
      <c r="IE16" s="86"/>
      <c r="IF16" s="86"/>
      <c r="IG16" s="86"/>
      <c r="IH16" s="86"/>
      <c r="II16" s="86"/>
      <c r="IJ16" s="86"/>
      <c r="IK16" s="86"/>
      <c r="IL16" s="86"/>
      <c r="IM16" s="86"/>
      <c r="IN16" s="86"/>
      <c r="IO16" s="86"/>
      <c r="IP16" s="86"/>
      <c r="IQ16" s="86"/>
      <c r="IR16" s="86"/>
      <c r="IS16" s="86"/>
      <c r="IT16" s="86"/>
      <c r="IU16" s="86"/>
      <c r="IV16" s="86"/>
      <c r="IW16" s="86"/>
    </row>
    <row r="17" customFormat="false" ht="12.75" hidden="false" customHeight="false" outlineLevel="0" collapsed="false">
      <c r="A17" s="88" t="s">
        <v>355</v>
      </c>
      <c r="B17" s="82" t="n">
        <v>96004767</v>
      </c>
      <c r="C17" s="81" t="s">
        <v>356</v>
      </c>
      <c r="D17" s="83" t="s">
        <v>4057</v>
      </c>
      <c r="E17" s="84"/>
      <c r="F17" s="85" t="n">
        <v>35414</v>
      </c>
      <c r="G17" s="82"/>
      <c r="H17" s="82"/>
      <c r="I17" s="82"/>
      <c r="J17" s="72" t="s">
        <v>4058</v>
      </c>
      <c r="K17" s="86" t="n">
        <f aca="false">VLOOKUP(A17,'US PWR Rankings'!$C$6:$H$126,6,FALSE())</f>
        <v>90</v>
      </c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  <c r="AT17" s="86"/>
      <c r="AU17" s="86"/>
      <c r="AV17" s="86"/>
      <c r="AW17" s="86"/>
      <c r="AX17" s="86"/>
      <c r="AY17" s="86"/>
      <c r="AZ17" s="86"/>
      <c r="BA17" s="86"/>
      <c r="BB17" s="86"/>
      <c r="BC17" s="86"/>
      <c r="BD17" s="86"/>
      <c r="BE17" s="86"/>
      <c r="BF17" s="86"/>
      <c r="BG17" s="86"/>
      <c r="BH17" s="86"/>
      <c r="BI17" s="86"/>
      <c r="BJ17" s="86"/>
      <c r="BK17" s="86"/>
      <c r="BL17" s="86"/>
      <c r="BM17" s="86"/>
      <c r="BN17" s="86"/>
      <c r="BO17" s="86"/>
      <c r="BP17" s="86"/>
      <c r="BQ17" s="86"/>
      <c r="BR17" s="86"/>
      <c r="BS17" s="86"/>
      <c r="BT17" s="86"/>
      <c r="BU17" s="86"/>
      <c r="BV17" s="86"/>
      <c r="BW17" s="86"/>
      <c r="BX17" s="86"/>
      <c r="BY17" s="86"/>
      <c r="BZ17" s="86"/>
      <c r="CA17" s="86"/>
      <c r="CB17" s="86"/>
      <c r="CC17" s="86"/>
      <c r="CD17" s="86"/>
      <c r="CE17" s="86"/>
      <c r="CF17" s="86"/>
      <c r="CG17" s="86"/>
      <c r="CH17" s="86"/>
      <c r="CI17" s="86"/>
      <c r="CJ17" s="86"/>
      <c r="CK17" s="86"/>
      <c r="CL17" s="86"/>
      <c r="CM17" s="86"/>
      <c r="CN17" s="86"/>
      <c r="CO17" s="86"/>
      <c r="CP17" s="86"/>
      <c r="CQ17" s="86"/>
      <c r="CR17" s="86"/>
      <c r="CS17" s="86"/>
      <c r="CT17" s="86"/>
      <c r="CU17" s="86"/>
      <c r="CV17" s="86"/>
      <c r="CW17" s="86"/>
      <c r="CX17" s="86"/>
      <c r="CY17" s="86"/>
      <c r="CZ17" s="86"/>
      <c r="DA17" s="86"/>
      <c r="DB17" s="86"/>
      <c r="DC17" s="86"/>
      <c r="DD17" s="86"/>
      <c r="DE17" s="86"/>
      <c r="DF17" s="86"/>
      <c r="DG17" s="86"/>
      <c r="DH17" s="86"/>
      <c r="DI17" s="86"/>
      <c r="DJ17" s="86"/>
      <c r="DK17" s="86"/>
      <c r="DL17" s="86"/>
      <c r="DM17" s="86"/>
      <c r="DN17" s="86"/>
      <c r="DO17" s="86"/>
      <c r="DP17" s="86"/>
      <c r="DQ17" s="86"/>
      <c r="DR17" s="86"/>
      <c r="DS17" s="86"/>
      <c r="DT17" s="86"/>
      <c r="DU17" s="86"/>
      <c r="DV17" s="86"/>
      <c r="DW17" s="86"/>
      <c r="DX17" s="86"/>
      <c r="DY17" s="86"/>
      <c r="DZ17" s="86"/>
      <c r="EA17" s="86"/>
      <c r="EB17" s="86"/>
      <c r="EC17" s="86"/>
      <c r="ED17" s="86"/>
      <c r="EE17" s="86"/>
      <c r="EF17" s="86"/>
      <c r="EG17" s="86"/>
      <c r="EH17" s="86"/>
      <c r="EI17" s="86"/>
      <c r="EJ17" s="86"/>
      <c r="EK17" s="86"/>
      <c r="EL17" s="86"/>
      <c r="EM17" s="86"/>
      <c r="EN17" s="86"/>
      <c r="EO17" s="86"/>
      <c r="EP17" s="86"/>
      <c r="EQ17" s="86"/>
      <c r="ER17" s="86"/>
      <c r="ES17" s="86"/>
      <c r="ET17" s="86"/>
      <c r="EU17" s="86"/>
      <c r="EV17" s="86"/>
      <c r="EW17" s="86"/>
      <c r="EX17" s="86"/>
      <c r="EY17" s="86"/>
      <c r="EZ17" s="86"/>
      <c r="FA17" s="86"/>
      <c r="FB17" s="86"/>
      <c r="FC17" s="86"/>
      <c r="FD17" s="86"/>
      <c r="FE17" s="86"/>
      <c r="FF17" s="86"/>
      <c r="FG17" s="86"/>
      <c r="FH17" s="86"/>
      <c r="FI17" s="86"/>
      <c r="FJ17" s="86"/>
      <c r="FK17" s="86"/>
      <c r="FL17" s="86"/>
      <c r="FM17" s="86"/>
      <c r="FN17" s="86"/>
      <c r="FO17" s="86"/>
      <c r="FP17" s="86"/>
      <c r="FQ17" s="86"/>
      <c r="FR17" s="86"/>
      <c r="FS17" s="86"/>
      <c r="FT17" s="86"/>
      <c r="FU17" s="86"/>
      <c r="FV17" s="86"/>
      <c r="FW17" s="86"/>
      <c r="FX17" s="86"/>
      <c r="FY17" s="86"/>
      <c r="FZ17" s="86"/>
      <c r="GA17" s="86"/>
      <c r="GB17" s="86"/>
      <c r="GC17" s="86"/>
      <c r="GD17" s="86"/>
      <c r="GE17" s="86"/>
      <c r="GF17" s="86"/>
      <c r="GG17" s="86"/>
      <c r="GH17" s="86"/>
      <c r="GI17" s="86"/>
      <c r="GJ17" s="86"/>
      <c r="GK17" s="86"/>
      <c r="GL17" s="86"/>
      <c r="GM17" s="86"/>
      <c r="GN17" s="86"/>
      <c r="GO17" s="86"/>
      <c r="GP17" s="86"/>
      <c r="GQ17" s="86"/>
      <c r="GR17" s="86"/>
      <c r="GS17" s="86"/>
      <c r="GT17" s="86"/>
      <c r="GU17" s="86"/>
      <c r="GV17" s="86"/>
      <c r="GW17" s="86"/>
      <c r="GX17" s="86"/>
      <c r="GY17" s="86"/>
      <c r="GZ17" s="86"/>
      <c r="HA17" s="86"/>
      <c r="HB17" s="86"/>
      <c r="HC17" s="86"/>
      <c r="HD17" s="86"/>
      <c r="HE17" s="86"/>
      <c r="HF17" s="86"/>
      <c r="HG17" s="86"/>
      <c r="HH17" s="86"/>
      <c r="HI17" s="86"/>
      <c r="HJ17" s="86"/>
      <c r="HK17" s="86"/>
      <c r="HL17" s="86"/>
      <c r="HM17" s="86"/>
      <c r="HN17" s="86"/>
      <c r="HO17" s="86"/>
      <c r="HP17" s="86"/>
      <c r="HQ17" s="86"/>
      <c r="HR17" s="86"/>
      <c r="HS17" s="86"/>
      <c r="HT17" s="86"/>
      <c r="HU17" s="86"/>
      <c r="HV17" s="86"/>
      <c r="HW17" s="86"/>
      <c r="HX17" s="86"/>
      <c r="HY17" s="86"/>
      <c r="HZ17" s="86"/>
      <c r="IA17" s="86"/>
      <c r="IB17" s="86"/>
      <c r="IC17" s="86"/>
      <c r="ID17" s="86"/>
      <c r="IE17" s="86"/>
      <c r="IF17" s="86"/>
      <c r="IG17" s="86"/>
      <c r="IH17" s="86"/>
      <c r="II17" s="86"/>
      <c r="IJ17" s="86"/>
      <c r="IK17" s="86"/>
      <c r="IL17" s="86"/>
      <c r="IM17" s="86"/>
      <c r="IN17" s="86"/>
      <c r="IO17" s="86"/>
      <c r="IP17" s="86"/>
      <c r="IQ17" s="86"/>
      <c r="IR17" s="86"/>
      <c r="IS17" s="86"/>
      <c r="IT17" s="86"/>
      <c r="IU17" s="86"/>
      <c r="IV17" s="86"/>
      <c r="IW17" s="86"/>
    </row>
    <row r="18" customFormat="false" ht="12.75" hidden="false" customHeight="false" outlineLevel="0" collapsed="false">
      <c r="A18" s="81" t="s">
        <v>198</v>
      </c>
      <c r="B18" s="82" t="n">
        <v>96013065</v>
      </c>
      <c r="C18" s="89" t="s">
        <v>53</v>
      </c>
      <c r="D18" s="83" t="s">
        <v>4051</v>
      </c>
      <c r="E18" s="90"/>
      <c r="F18" s="85" t="n">
        <v>35830</v>
      </c>
      <c r="G18" s="82"/>
      <c r="H18" s="82"/>
      <c r="I18" s="82"/>
      <c r="J18" s="72"/>
      <c r="K18" s="86" t="n">
        <f aca="false">VLOOKUP(A18,'US PWR Rankings'!$C$6:$H$126,6,FALSE())</f>
        <v>46</v>
      </c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6"/>
      <c r="CA18" s="86"/>
      <c r="CB18" s="86"/>
      <c r="CC18" s="86"/>
      <c r="CD18" s="86"/>
      <c r="CE18" s="86"/>
      <c r="CF18" s="86"/>
      <c r="CG18" s="86"/>
      <c r="CH18" s="86"/>
      <c r="CI18" s="86"/>
      <c r="CJ18" s="86"/>
      <c r="CK18" s="86"/>
      <c r="CL18" s="86"/>
      <c r="CM18" s="86"/>
      <c r="CN18" s="86"/>
      <c r="CO18" s="86"/>
      <c r="CP18" s="86"/>
      <c r="CQ18" s="86"/>
      <c r="CR18" s="86"/>
      <c r="CS18" s="86"/>
      <c r="CT18" s="86"/>
      <c r="CU18" s="86"/>
      <c r="CV18" s="86"/>
      <c r="CW18" s="86"/>
      <c r="CX18" s="86"/>
      <c r="CY18" s="86"/>
      <c r="CZ18" s="86"/>
      <c r="DA18" s="86"/>
      <c r="DB18" s="86"/>
      <c r="DC18" s="86"/>
      <c r="DD18" s="86"/>
      <c r="DE18" s="86"/>
      <c r="DF18" s="86"/>
      <c r="DG18" s="86"/>
      <c r="DH18" s="86"/>
      <c r="DI18" s="86"/>
      <c r="DJ18" s="86"/>
      <c r="DK18" s="86"/>
      <c r="DL18" s="86"/>
      <c r="DM18" s="86"/>
      <c r="DN18" s="86"/>
      <c r="DO18" s="86"/>
      <c r="DP18" s="86"/>
      <c r="DQ18" s="86"/>
      <c r="DR18" s="86"/>
      <c r="DS18" s="86"/>
      <c r="DT18" s="86"/>
      <c r="DU18" s="86"/>
      <c r="DV18" s="86"/>
      <c r="DW18" s="86"/>
      <c r="DX18" s="86"/>
      <c r="DY18" s="86"/>
      <c r="DZ18" s="86"/>
      <c r="EA18" s="86"/>
      <c r="EB18" s="86"/>
      <c r="EC18" s="86"/>
      <c r="ED18" s="86"/>
      <c r="EE18" s="86"/>
      <c r="EF18" s="86"/>
      <c r="EG18" s="86"/>
      <c r="EH18" s="86"/>
      <c r="EI18" s="86"/>
      <c r="EJ18" s="86"/>
      <c r="EK18" s="86"/>
      <c r="EL18" s="86"/>
      <c r="EM18" s="86"/>
      <c r="EN18" s="86"/>
      <c r="EO18" s="86"/>
      <c r="EP18" s="86"/>
      <c r="EQ18" s="86"/>
      <c r="ER18" s="86"/>
      <c r="ES18" s="86"/>
      <c r="ET18" s="86"/>
      <c r="EU18" s="86"/>
      <c r="EV18" s="86"/>
      <c r="EW18" s="86"/>
      <c r="EX18" s="86"/>
      <c r="EY18" s="86"/>
      <c r="EZ18" s="86"/>
      <c r="FA18" s="86"/>
      <c r="FB18" s="86"/>
      <c r="FC18" s="86"/>
      <c r="FD18" s="86"/>
      <c r="FE18" s="86"/>
      <c r="FF18" s="86"/>
      <c r="FG18" s="86"/>
      <c r="FH18" s="86"/>
      <c r="FI18" s="86"/>
      <c r="FJ18" s="86"/>
      <c r="FK18" s="86"/>
      <c r="FL18" s="86"/>
      <c r="FM18" s="86"/>
      <c r="FN18" s="86"/>
      <c r="FO18" s="86"/>
      <c r="FP18" s="86"/>
      <c r="FQ18" s="86"/>
      <c r="FR18" s="86"/>
      <c r="FS18" s="86"/>
      <c r="FT18" s="86"/>
      <c r="FU18" s="86"/>
      <c r="FV18" s="86"/>
      <c r="FW18" s="86"/>
      <c r="FX18" s="86"/>
      <c r="FY18" s="86"/>
      <c r="FZ18" s="86"/>
      <c r="GA18" s="86"/>
      <c r="GB18" s="86"/>
      <c r="GC18" s="86"/>
      <c r="GD18" s="86"/>
      <c r="GE18" s="86"/>
      <c r="GF18" s="86"/>
      <c r="GG18" s="86"/>
      <c r="GH18" s="86"/>
      <c r="GI18" s="86"/>
      <c r="GJ18" s="86"/>
      <c r="GK18" s="86"/>
      <c r="GL18" s="86"/>
      <c r="GM18" s="86"/>
      <c r="GN18" s="86"/>
      <c r="GO18" s="86"/>
      <c r="GP18" s="86"/>
      <c r="GQ18" s="86"/>
      <c r="GR18" s="86"/>
      <c r="GS18" s="86"/>
      <c r="GT18" s="86"/>
      <c r="GU18" s="86"/>
      <c r="GV18" s="86"/>
      <c r="GW18" s="86"/>
      <c r="GX18" s="86"/>
      <c r="GY18" s="86"/>
      <c r="GZ18" s="86"/>
      <c r="HA18" s="86"/>
      <c r="HB18" s="86"/>
      <c r="HC18" s="86"/>
      <c r="HD18" s="86"/>
      <c r="HE18" s="86"/>
      <c r="HF18" s="86"/>
      <c r="HG18" s="86"/>
      <c r="HH18" s="86"/>
      <c r="HI18" s="86"/>
      <c r="HJ18" s="86"/>
      <c r="HK18" s="86"/>
      <c r="HL18" s="86"/>
      <c r="HM18" s="86"/>
      <c r="HN18" s="86"/>
      <c r="HO18" s="86"/>
      <c r="HP18" s="86"/>
      <c r="HQ18" s="86"/>
      <c r="HR18" s="86"/>
      <c r="HS18" s="86"/>
      <c r="HT18" s="86"/>
      <c r="HU18" s="86"/>
      <c r="HV18" s="86"/>
      <c r="HW18" s="86"/>
      <c r="HX18" s="86"/>
      <c r="HY18" s="86"/>
      <c r="HZ18" s="86"/>
      <c r="IA18" s="86"/>
      <c r="IB18" s="86"/>
      <c r="IC18" s="86"/>
      <c r="ID18" s="86"/>
      <c r="IE18" s="86"/>
      <c r="IF18" s="86"/>
      <c r="IG18" s="86"/>
      <c r="IH18" s="86"/>
      <c r="II18" s="86"/>
      <c r="IJ18" s="86"/>
      <c r="IK18" s="86"/>
      <c r="IL18" s="86"/>
      <c r="IM18" s="86"/>
      <c r="IN18" s="86"/>
      <c r="IO18" s="86"/>
      <c r="IP18" s="86"/>
      <c r="IQ18" s="86"/>
      <c r="IR18" s="86"/>
      <c r="IS18" s="86"/>
      <c r="IT18" s="86"/>
      <c r="IU18" s="86"/>
      <c r="IV18" s="86"/>
      <c r="IW18" s="86"/>
    </row>
    <row r="19" customFormat="false" ht="25.5" hidden="false" customHeight="false" outlineLevel="0" collapsed="false">
      <c r="A19" s="81" t="s">
        <v>360</v>
      </c>
      <c r="B19" s="82" t="n">
        <v>96038542</v>
      </c>
      <c r="C19" s="81" t="s">
        <v>361</v>
      </c>
      <c r="D19" s="83" t="s">
        <v>4059</v>
      </c>
      <c r="E19" s="84"/>
      <c r="F19" s="85" t="n">
        <v>36640</v>
      </c>
      <c r="G19" s="83"/>
      <c r="H19" s="83"/>
      <c r="I19" s="83"/>
      <c r="J19" s="72"/>
      <c r="K19" s="86" t="n">
        <f aca="false">VLOOKUP(A19,'US PWR Rankings'!$C$6:$H$126,6,FALSE())</f>
        <v>68</v>
      </c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</row>
    <row r="20" customFormat="false" ht="12.75" hidden="false" customHeight="false" outlineLevel="0" collapsed="false">
      <c r="A20" s="81" t="s">
        <v>148</v>
      </c>
      <c r="B20" s="82" t="n">
        <v>96060365</v>
      </c>
      <c r="C20" s="81" t="s">
        <v>40</v>
      </c>
      <c r="D20" s="83" t="s">
        <v>4060</v>
      </c>
      <c r="E20" s="84" t="s">
        <v>4047</v>
      </c>
      <c r="F20" s="85" t="n">
        <v>37008</v>
      </c>
      <c r="G20" s="83"/>
      <c r="H20" s="83"/>
      <c r="I20" s="83"/>
      <c r="J20" s="72"/>
      <c r="K20" s="86" t="n">
        <f aca="false">VLOOKUP(A20,'US PWR Rankings'!$C$6:$H$126,6,FALSE())</f>
        <v>10</v>
      </c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</row>
    <row r="21" customFormat="false" ht="12.75" hidden="false" customHeight="false" outlineLevel="0" collapsed="false">
      <c r="A21" s="81" t="s">
        <v>4061</v>
      </c>
      <c r="B21" s="82" t="n">
        <v>96035737</v>
      </c>
      <c r="C21" s="81" t="s">
        <v>53</v>
      </c>
      <c r="D21" s="83" t="s">
        <v>4051</v>
      </c>
      <c r="E21" s="84"/>
      <c r="F21" s="85" t="n">
        <v>36521</v>
      </c>
      <c r="G21" s="83"/>
      <c r="H21" s="83"/>
      <c r="I21" s="83"/>
      <c r="J21" s="72"/>
      <c r="K21" s="86" t="e">
        <f aca="false">VLOOKUP(A21,'US PWR Rankings'!$C$6:$H$126,6,FALSE())</f>
        <v>#N/A</v>
      </c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</row>
    <row r="22" customFormat="false" ht="12.75" hidden="false" customHeight="false" outlineLevel="0" collapsed="false">
      <c r="A22" s="81" t="s">
        <v>371</v>
      </c>
      <c r="B22" s="82" t="n">
        <v>96018786</v>
      </c>
      <c r="C22" s="81" t="s">
        <v>53</v>
      </c>
      <c r="D22" s="83" t="s">
        <v>4051</v>
      </c>
      <c r="E22" s="84"/>
      <c r="F22" s="85" t="n">
        <v>36130</v>
      </c>
      <c r="G22" s="83"/>
      <c r="H22" s="83"/>
      <c r="I22" s="83"/>
      <c r="J22" s="72"/>
      <c r="K22" s="86" t="n">
        <f aca="false">VLOOKUP(A22,'US PWR Rankings'!$C$6:$H$126,6,FALSE())</f>
        <v>18</v>
      </c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6"/>
      <c r="AB22" s="86"/>
      <c r="AC22" s="86"/>
      <c r="AD22" s="86"/>
      <c r="AE22" s="86"/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6"/>
      <c r="AZ22" s="86"/>
      <c r="BA22" s="86"/>
      <c r="BB22" s="86"/>
      <c r="BC22" s="86"/>
      <c r="BD22" s="86"/>
      <c r="BE22" s="86"/>
      <c r="BF22" s="86"/>
      <c r="BG22" s="86"/>
      <c r="BH22" s="86"/>
      <c r="BI22" s="86"/>
      <c r="BJ22" s="86"/>
      <c r="BK22" s="86"/>
      <c r="BL22" s="86"/>
      <c r="BM22" s="86"/>
      <c r="BN22" s="86"/>
      <c r="BO22" s="86"/>
      <c r="BP22" s="86"/>
      <c r="BQ22" s="86"/>
      <c r="BR22" s="86"/>
      <c r="BS22" s="86"/>
      <c r="BT22" s="86"/>
      <c r="BU22" s="86"/>
      <c r="BV22" s="86"/>
      <c r="BW22" s="86"/>
      <c r="BX22" s="86"/>
      <c r="BY22" s="86"/>
      <c r="BZ22" s="86"/>
      <c r="CA22" s="86"/>
      <c r="CB22" s="86"/>
      <c r="CC22" s="86"/>
      <c r="CD22" s="86"/>
      <c r="CE22" s="86"/>
      <c r="CF22" s="86"/>
      <c r="CG22" s="86"/>
      <c r="CH22" s="86"/>
      <c r="CI22" s="86"/>
      <c r="CJ22" s="86"/>
      <c r="CK22" s="86"/>
      <c r="CL22" s="86"/>
      <c r="CM22" s="86"/>
      <c r="CN22" s="86"/>
      <c r="CO22" s="86"/>
      <c r="CP22" s="86"/>
      <c r="CQ22" s="86"/>
      <c r="CR22" s="86"/>
      <c r="CS22" s="86"/>
      <c r="CT22" s="86"/>
      <c r="CU22" s="86"/>
      <c r="CV22" s="86"/>
      <c r="CW22" s="86"/>
      <c r="CX22" s="86"/>
      <c r="CY22" s="86"/>
      <c r="CZ22" s="86"/>
      <c r="DA22" s="86"/>
      <c r="DB22" s="86"/>
      <c r="DC22" s="86"/>
      <c r="DD22" s="86"/>
      <c r="DE22" s="86"/>
      <c r="DF22" s="86"/>
      <c r="DG22" s="86"/>
      <c r="DH22" s="86"/>
      <c r="DI22" s="86"/>
      <c r="DJ22" s="86"/>
      <c r="DK22" s="86"/>
      <c r="DL22" s="86"/>
      <c r="DM22" s="86"/>
      <c r="DN22" s="86"/>
      <c r="DO22" s="86"/>
      <c r="DP22" s="86"/>
      <c r="DQ22" s="86"/>
      <c r="DR22" s="86"/>
      <c r="DS22" s="86"/>
      <c r="DT22" s="86"/>
      <c r="DU22" s="86"/>
      <c r="DV22" s="86"/>
      <c r="DW22" s="86"/>
      <c r="DX22" s="86"/>
      <c r="DY22" s="86"/>
      <c r="DZ22" s="86"/>
      <c r="EA22" s="86"/>
      <c r="EB22" s="86"/>
      <c r="EC22" s="86"/>
      <c r="ED22" s="86"/>
      <c r="EE22" s="86"/>
      <c r="EF22" s="86"/>
      <c r="EG22" s="86"/>
      <c r="EH22" s="86"/>
      <c r="EI22" s="86"/>
      <c r="EJ22" s="86"/>
      <c r="EK22" s="86"/>
      <c r="EL22" s="86"/>
      <c r="EM22" s="86"/>
      <c r="EN22" s="86"/>
      <c r="EO22" s="86"/>
      <c r="EP22" s="86"/>
      <c r="EQ22" s="86"/>
      <c r="ER22" s="86"/>
      <c r="ES22" s="86"/>
      <c r="ET22" s="86"/>
      <c r="EU22" s="86"/>
      <c r="EV22" s="86"/>
      <c r="EW22" s="86"/>
      <c r="EX22" s="86"/>
      <c r="EY22" s="86"/>
      <c r="EZ22" s="86"/>
      <c r="FA22" s="86"/>
      <c r="FB22" s="86"/>
      <c r="FC22" s="86"/>
      <c r="FD22" s="86"/>
      <c r="FE22" s="86"/>
      <c r="FF22" s="86"/>
      <c r="FG22" s="86"/>
      <c r="FH22" s="86"/>
      <c r="FI22" s="86"/>
      <c r="FJ22" s="86"/>
      <c r="FK22" s="86"/>
      <c r="FL22" s="86"/>
      <c r="FM22" s="86"/>
      <c r="FN22" s="86"/>
      <c r="FO22" s="86"/>
      <c r="FP22" s="86"/>
      <c r="FQ22" s="86"/>
      <c r="FR22" s="86"/>
      <c r="FS22" s="86"/>
      <c r="FT22" s="86"/>
      <c r="FU22" s="86"/>
      <c r="FV22" s="86"/>
      <c r="FW22" s="86"/>
      <c r="FX22" s="86"/>
      <c r="FY22" s="86"/>
      <c r="FZ22" s="86"/>
      <c r="GA22" s="86"/>
      <c r="GB22" s="86"/>
      <c r="GC22" s="86"/>
      <c r="GD22" s="86"/>
      <c r="GE22" s="86"/>
      <c r="GF22" s="86"/>
      <c r="GG22" s="86"/>
      <c r="GH22" s="86"/>
      <c r="GI22" s="86"/>
      <c r="GJ22" s="86"/>
      <c r="GK22" s="86"/>
      <c r="GL22" s="86"/>
      <c r="GM22" s="86"/>
      <c r="GN22" s="86"/>
      <c r="GO22" s="86"/>
      <c r="GP22" s="86"/>
      <c r="GQ22" s="86"/>
      <c r="GR22" s="86"/>
      <c r="GS22" s="86"/>
      <c r="GT22" s="86"/>
      <c r="GU22" s="86"/>
      <c r="GV22" s="86"/>
      <c r="GW22" s="86"/>
      <c r="GX22" s="86"/>
      <c r="GY22" s="86"/>
      <c r="GZ22" s="86"/>
      <c r="HA22" s="86"/>
      <c r="HB22" s="86"/>
      <c r="HC22" s="86"/>
      <c r="HD22" s="86"/>
      <c r="HE22" s="86"/>
      <c r="HF22" s="86"/>
      <c r="HG22" s="86"/>
      <c r="HH22" s="86"/>
      <c r="HI22" s="86"/>
      <c r="HJ22" s="86"/>
      <c r="HK22" s="86"/>
      <c r="HL22" s="86"/>
      <c r="HM22" s="86"/>
      <c r="HN22" s="86"/>
      <c r="HO22" s="86"/>
      <c r="HP22" s="86"/>
      <c r="HQ22" s="86"/>
      <c r="HR22" s="86"/>
      <c r="HS22" s="86"/>
      <c r="HT22" s="86"/>
      <c r="HU22" s="86"/>
      <c r="HV22" s="86"/>
      <c r="HW22" s="86"/>
      <c r="HX22" s="86"/>
      <c r="HY22" s="86"/>
      <c r="HZ22" s="86"/>
      <c r="IA22" s="86"/>
      <c r="IB22" s="86"/>
      <c r="IC22" s="86"/>
      <c r="ID22" s="86"/>
      <c r="IE22" s="86"/>
      <c r="IF22" s="86"/>
      <c r="IG22" s="86"/>
      <c r="IH22" s="86"/>
      <c r="II22" s="86"/>
      <c r="IJ22" s="86"/>
      <c r="IK22" s="86"/>
      <c r="IL22" s="86"/>
      <c r="IM22" s="86"/>
      <c r="IN22" s="86"/>
      <c r="IO22" s="86"/>
      <c r="IP22" s="86"/>
      <c r="IQ22" s="86"/>
      <c r="IR22" s="86"/>
      <c r="IS22" s="86"/>
      <c r="IT22" s="86"/>
      <c r="IU22" s="86"/>
      <c r="IV22" s="86"/>
      <c r="IW22" s="86"/>
    </row>
    <row r="23" customFormat="false" ht="12.75" hidden="false" customHeight="false" outlineLevel="0" collapsed="false">
      <c r="A23" s="91" t="s">
        <v>372</v>
      </c>
      <c r="B23" s="82" t="n">
        <v>96064295</v>
      </c>
      <c r="C23" s="91" t="s">
        <v>40</v>
      </c>
      <c r="D23" s="83" t="s">
        <v>4062</v>
      </c>
      <c r="E23" s="73" t="s">
        <v>4047</v>
      </c>
      <c r="F23" s="92" t="n">
        <v>37013</v>
      </c>
      <c r="G23" s="83"/>
      <c r="H23" s="83"/>
      <c r="I23" s="83"/>
      <c r="J23" s="72"/>
      <c r="K23" s="86" t="n">
        <f aca="false">VLOOKUP(A23,'US PWR Rankings'!$C$6:$H$126,6,FALSE())</f>
        <v>40</v>
      </c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  <c r="AT23" s="86"/>
      <c r="AU23" s="86"/>
      <c r="AV23" s="86"/>
      <c r="AW23" s="86"/>
      <c r="AX23" s="86"/>
      <c r="AY23" s="86"/>
      <c r="AZ23" s="86"/>
      <c r="BA23" s="86"/>
      <c r="BB23" s="86"/>
      <c r="BC23" s="86"/>
      <c r="BD23" s="86"/>
      <c r="BE23" s="86"/>
      <c r="BF23" s="86"/>
      <c r="BG23" s="86"/>
      <c r="BH23" s="86"/>
      <c r="BI23" s="86"/>
      <c r="BJ23" s="86"/>
      <c r="BK23" s="86"/>
      <c r="BL23" s="86"/>
      <c r="BM23" s="86"/>
      <c r="BN23" s="86"/>
      <c r="BO23" s="86"/>
      <c r="BP23" s="86"/>
      <c r="BQ23" s="86"/>
      <c r="BR23" s="86"/>
      <c r="BS23" s="86"/>
      <c r="BT23" s="86"/>
      <c r="BU23" s="86"/>
      <c r="BV23" s="86"/>
      <c r="BW23" s="86"/>
      <c r="BX23" s="86"/>
      <c r="BY23" s="86"/>
      <c r="BZ23" s="86"/>
      <c r="CA23" s="86"/>
      <c r="CB23" s="86"/>
      <c r="CC23" s="86"/>
      <c r="CD23" s="86"/>
      <c r="CE23" s="86"/>
      <c r="CF23" s="86"/>
      <c r="CG23" s="86"/>
      <c r="CH23" s="86"/>
      <c r="CI23" s="86"/>
      <c r="CJ23" s="86"/>
      <c r="CK23" s="86"/>
      <c r="CL23" s="86"/>
      <c r="CM23" s="86"/>
      <c r="CN23" s="86"/>
      <c r="CO23" s="86"/>
      <c r="CP23" s="86"/>
      <c r="CQ23" s="86"/>
      <c r="CR23" s="86"/>
      <c r="CS23" s="86"/>
      <c r="CT23" s="86"/>
      <c r="CU23" s="86"/>
      <c r="CV23" s="86"/>
      <c r="CW23" s="86"/>
      <c r="CX23" s="86"/>
      <c r="CY23" s="86"/>
      <c r="CZ23" s="86"/>
      <c r="DA23" s="86"/>
      <c r="DB23" s="86"/>
      <c r="DC23" s="86"/>
      <c r="DD23" s="86"/>
      <c r="DE23" s="86"/>
      <c r="DF23" s="86"/>
      <c r="DG23" s="86"/>
      <c r="DH23" s="86"/>
      <c r="DI23" s="86"/>
      <c r="DJ23" s="86"/>
      <c r="DK23" s="86"/>
      <c r="DL23" s="86"/>
      <c r="DM23" s="86"/>
      <c r="DN23" s="86"/>
      <c r="DO23" s="86"/>
      <c r="DP23" s="86"/>
      <c r="DQ23" s="86"/>
      <c r="DR23" s="86"/>
      <c r="DS23" s="86"/>
      <c r="DT23" s="86"/>
      <c r="DU23" s="86"/>
      <c r="DV23" s="86"/>
      <c r="DW23" s="86"/>
      <c r="DX23" s="86"/>
      <c r="DY23" s="86"/>
      <c r="DZ23" s="86"/>
      <c r="EA23" s="86"/>
      <c r="EB23" s="86"/>
      <c r="EC23" s="86"/>
      <c r="ED23" s="86"/>
      <c r="EE23" s="86"/>
      <c r="EF23" s="86"/>
      <c r="EG23" s="86"/>
      <c r="EH23" s="86"/>
      <c r="EI23" s="86"/>
      <c r="EJ23" s="86"/>
      <c r="EK23" s="86"/>
      <c r="EL23" s="86"/>
      <c r="EM23" s="86"/>
      <c r="EN23" s="86"/>
      <c r="EO23" s="86"/>
      <c r="EP23" s="86"/>
      <c r="EQ23" s="86"/>
      <c r="ER23" s="86"/>
      <c r="ES23" s="86"/>
      <c r="ET23" s="86"/>
      <c r="EU23" s="86"/>
      <c r="EV23" s="86"/>
      <c r="EW23" s="86"/>
      <c r="EX23" s="86"/>
      <c r="EY23" s="86"/>
      <c r="EZ23" s="86"/>
      <c r="FA23" s="86"/>
      <c r="FB23" s="86"/>
      <c r="FC23" s="86"/>
      <c r="FD23" s="86"/>
      <c r="FE23" s="86"/>
      <c r="FF23" s="86"/>
      <c r="FG23" s="86"/>
      <c r="FH23" s="86"/>
      <c r="FI23" s="86"/>
      <c r="FJ23" s="86"/>
      <c r="FK23" s="86"/>
      <c r="FL23" s="86"/>
      <c r="FM23" s="86"/>
      <c r="FN23" s="86"/>
      <c r="FO23" s="86"/>
      <c r="FP23" s="86"/>
      <c r="FQ23" s="86"/>
      <c r="FR23" s="86"/>
      <c r="FS23" s="86"/>
      <c r="FT23" s="86"/>
      <c r="FU23" s="86"/>
      <c r="FV23" s="86"/>
      <c r="FW23" s="86"/>
      <c r="FX23" s="86"/>
      <c r="FY23" s="86"/>
      <c r="FZ23" s="86"/>
      <c r="GA23" s="86"/>
      <c r="GB23" s="86"/>
      <c r="GC23" s="86"/>
      <c r="GD23" s="86"/>
      <c r="GE23" s="86"/>
      <c r="GF23" s="86"/>
      <c r="GG23" s="86"/>
      <c r="GH23" s="86"/>
      <c r="GI23" s="86"/>
      <c r="GJ23" s="86"/>
      <c r="GK23" s="86"/>
      <c r="GL23" s="86"/>
      <c r="GM23" s="86"/>
      <c r="GN23" s="86"/>
      <c r="GO23" s="86"/>
      <c r="GP23" s="86"/>
      <c r="GQ23" s="86"/>
      <c r="GR23" s="86"/>
      <c r="GS23" s="86"/>
      <c r="GT23" s="86"/>
      <c r="GU23" s="86"/>
      <c r="GV23" s="86"/>
      <c r="GW23" s="86"/>
      <c r="GX23" s="86"/>
      <c r="GY23" s="86"/>
      <c r="GZ23" s="86"/>
      <c r="HA23" s="86"/>
      <c r="HB23" s="86"/>
      <c r="HC23" s="86"/>
      <c r="HD23" s="86"/>
      <c r="HE23" s="86"/>
      <c r="HF23" s="86"/>
      <c r="HG23" s="86"/>
      <c r="HH23" s="86"/>
      <c r="HI23" s="86"/>
      <c r="HJ23" s="86"/>
      <c r="HK23" s="86"/>
      <c r="HL23" s="86"/>
      <c r="HM23" s="86"/>
      <c r="HN23" s="86"/>
      <c r="HO23" s="86"/>
      <c r="HP23" s="86"/>
      <c r="HQ23" s="86"/>
      <c r="HR23" s="86"/>
      <c r="HS23" s="86"/>
      <c r="HT23" s="86"/>
      <c r="HU23" s="86"/>
      <c r="HV23" s="86"/>
      <c r="HW23" s="86"/>
      <c r="HX23" s="86"/>
      <c r="HY23" s="86"/>
      <c r="HZ23" s="86"/>
      <c r="IA23" s="86"/>
      <c r="IB23" s="86"/>
      <c r="IC23" s="86"/>
      <c r="ID23" s="86"/>
      <c r="IE23" s="86"/>
      <c r="IF23" s="86"/>
      <c r="IG23" s="86"/>
      <c r="IH23" s="86"/>
      <c r="II23" s="86"/>
      <c r="IJ23" s="86"/>
      <c r="IK23" s="86"/>
      <c r="IL23" s="86"/>
      <c r="IM23" s="86"/>
      <c r="IN23" s="86"/>
      <c r="IO23" s="86"/>
      <c r="IP23" s="86"/>
      <c r="IQ23" s="86"/>
      <c r="IR23" s="86"/>
      <c r="IS23" s="86"/>
      <c r="IT23" s="86"/>
      <c r="IU23" s="86"/>
      <c r="IV23" s="86"/>
      <c r="IW23" s="86"/>
    </row>
    <row r="24" customFormat="false" ht="12.75" hidden="false" customHeight="false" outlineLevel="0" collapsed="false">
      <c r="A24" s="91" t="s">
        <v>372</v>
      </c>
      <c r="B24" s="82" t="n">
        <v>96064295</v>
      </c>
      <c r="C24" s="91" t="s">
        <v>373</v>
      </c>
      <c r="D24" s="83"/>
      <c r="E24" s="73"/>
      <c r="F24" s="92" t="n">
        <v>37097</v>
      </c>
      <c r="G24" s="83"/>
      <c r="H24" s="83"/>
      <c r="I24" s="83"/>
      <c r="J24" s="72"/>
      <c r="K24" s="86" t="n">
        <f aca="false">VLOOKUP(A24,'US PWR Rankings'!$C$6:$H$126,6,FALSE())</f>
        <v>40</v>
      </c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86"/>
      <c r="BH24" s="86"/>
      <c r="BI24" s="86"/>
      <c r="BJ24" s="86"/>
      <c r="BK24" s="86"/>
      <c r="BL24" s="86"/>
      <c r="BM24" s="86"/>
      <c r="BN24" s="86"/>
      <c r="BO24" s="86"/>
      <c r="BP24" s="86"/>
      <c r="BQ24" s="86"/>
      <c r="BR24" s="86"/>
      <c r="BS24" s="86"/>
      <c r="BT24" s="86"/>
      <c r="BU24" s="86"/>
      <c r="BV24" s="86"/>
      <c r="BW24" s="86"/>
      <c r="BX24" s="86"/>
      <c r="BY24" s="86"/>
      <c r="BZ24" s="86"/>
      <c r="CA24" s="86"/>
      <c r="CB24" s="86"/>
      <c r="CC24" s="86"/>
      <c r="CD24" s="86"/>
      <c r="CE24" s="86"/>
      <c r="CF24" s="86"/>
      <c r="CG24" s="86"/>
      <c r="CH24" s="86"/>
      <c r="CI24" s="86"/>
      <c r="CJ24" s="86"/>
      <c r="CK24" s="86"/>
      <c r="CL24" s="86"/>
      <c r="CM24" s="86"/>
      <c r="CN24" s="86"/>
      <c r="CO24" s="86"/>
      <c r="CP24" s="86"/>
      <c r="CQ24" s="86"/>
      <c r="CR24" s="86"/>
      <c r="CS24" s="86"/>
      <c r="CT24" s="86"/>
      <c r="CU24" s="86"/>
      <c r="CV24" s="86"/>
      <c r="CW24" s="86"/>
      <c r="CX24" s="86"/>
      <c r="CY24" s="86"/>
      <c r="CZ24" s="86"/>
      <c r="DA24" s="86"/>
      <c r="DB24" s="86"/>
      <c r="DC24" s="86"/>
      <c r="DD24" s="86"/>
      <c r="DE24" s="86"/>
      <c r="DF24" s="86"/>
      <c r="DG24" s="86"/>
      <c r="DH24" s="86"/>
      <c r="DI24" s="86"/>
      <c r="DJ24" s="86"/>
      <c r="DK24" s="86"/>
      <c r="DL24" s="86"/>
      <c r="DM24" s="86"/>
      <c r="DN24" s="86"/>
      <c r="DO24" s="86"/>
      <c r="DP24" s="86"/>
      <c r="DQ24" s="86"/>
      <c r="DR24" s="86"/>
      <c r="DS24" s="86"/>
      <c r="DT24" s="86"/>
      <c r="DU24" s="86"/>
      <c r="DV24" s="86"/>
      <c r="DW24" s="86"/>
      <c r="DX24" s="86"/>
      <c r="DY24" s="86"/>
      <c r="DZ24" s="86"/>
      <c r="EA24" s="86"/>
      <c r="EB24" s="86"/>
      <c r="EC24" s="86"/>
      <c r="ED24" s="86"/>
      <c r="EE24" s="86"/>
      <c r="EF24" s="86"/>
      <c r="EG24" s="86"/>
      <c r="EH24" s="86"/>
      <c r="EI24" s="86"/>
      <c r="EJ24" s="86"/>
      <c r="EK24" s="86"/>
      <c r="EL24" s="86"/>
      <c r="EM24" s="86"/>
      <c r="EN24" s="86"/>
      <c r="EO24" s="86"/>
      <c r="EP24" s="86"/>
      <c r="EQ24" s="86"/>
      <c r="ER24" s="86"/>
      <c r="ES24" s="86"/>
      <c r="ET24" s="86"/>
      <c r="EU24" s="86"/>
      <c r="EV24" s="86"/>
      <c r="EW24" s="86"/>
      <c r="EX24" s="86"/>
      <c r="EY24" s="86"/>
      <c r="EZ24" s="86"/>
      <c r="FA24" s="86"/>
      <c r="FB24" s="86"/>
      <c r="FC24" s="86"/>
      <c r="FD24" s="86"/>
      <c r="FE24" s="86"/>
      <c r="FF24" s="86"/>
      <c r="FG24" s="86"/>
      <c r="FH24" s="86"/>
      <c r="FI24" s="86"/>
      <c r="FJ24" s="86"/>
      <c r="FK24" s="86"/>
      <c r="FL24" s="86"/>
      <c r="FM24" s="86"/>
      <c r="FN24" s="86"/>
      <c r="FO24" s="86"/>
      <c r="FP24" s="86"/>
      <c r="FQ24" s="86"/>
      <c r="FR24" s="86"/>
      <c r="FS24" s="86"/>
      <c r="FT24" s="86"/>
      <c r="FU24" s="86"/>
      <c r="FV24" s="86"/>
      <c r="FW24" s="86"/>
      <c r="FX24" s="86"/>
      <c r="FY24" s="86"/>
      <c r="FZ24" s="86"/>
      <c r="GA24" s="86"/>
      <c r="GB24" s="86"/>
      <c r="GC24" s="86"/>
      <c r="GD24" s="86"/>
      <c r="GE24" s="86"/>
      <c r="GF24" s="86"/>
      <c r="GG24" s="86"/>
      <c r="GH24" s="86"/>
      <c r="GI24" s="86"/>
      <c r="GJ24" s="86"/>
      <c r="GK24" s="86"/>
      <c r="GL24" s="86"/>
      <c r="GM24" s="86"/>
      <c r="GN24" s="86"/>
      <c r="GO24" s="86"/>
      <c r="GP24" s="86"/>
      <c r="GQ24" s="86"/>
      <c r="GR24" s="86"/>
      <c r="GS24" s="86"/>
      <c r="GT24" s="86"/>
      <c r="GU24" s="86"/>
      <c r="GV24" s="86"/>
      <c r="GW24" s="86"/>
      <c r="GX24" s="86"/>
      <c r="GY24" s="86"/>
      <c r="GZ24" s="86"/>
      <c r="HA24" s="86"/>
      <c r="HB24" s="86"/>
      <c r="HC24" s="86"/>
      <c r="HD24" s="86"/>
      <c r="HE24" s="86"/>
      <c r="HF24" s="86"/>
      <c r="HG24" s="86"/>
      <c r="HH24" s="86"/>
      <c r="HI24" s="86"/>
      <c r="HJ24" s="86"/>
      <c r="HK24" s="86"/>
      <c r="HL24" s="86"/>
      <c r="HM24" s="86"/>
      <c r="HN24" s="86"/>
      <c r="HO24" s="86"/>
      <c r="HP24" s="86"/>
      <c r="HQ24" s="86"/>
      <c r="HR24" s="86"/>
      <c r="HS24" s="86"/>
      <c r="HT24" s="86"/>
      <c r="HU24" s="86"/>
      <c r="HV24" s="86"/>
      <c r="HW24" s="86"/>
      <c r="HX24" s="86"/>
      <c r="HY24" s="86"/>
      <c r="HZ24" s="86"/>
      <c r="IA24" s="86"/>
      <c r="IB24" s="86"/>
      <c r="IC24" s="86"/>
      <c r="ID24" s="86"/>
      <c r="IE24" s="86"/>
      <c r="IF24" s="86"/>
      <c r="IG24" s="86"/>
      <c r="IH24" s="86"/>
      <c r="II24" s="86"/>
      <c r="IJ24" s="86"/>
      <c r="IK24" s="86"/>
      <c r="IL24" s="86"/>
      <c r="IM24" s="86"/>
      <c r="IN24" s="86"/>
      <c r="IO24" s="86"/>
      <c r="IP24" s="86"/>
      <c r="IQ24" s="86"/>
      <c r="IR24" s="86"/>
      <c r="IS24" s="86"/>
      <c r="IT24" s="86"/>
      <c r="IU24" s="86"/>
      <c r="IV24" s="86"/>
      <c r="IW24" s="86"/>
    </row>
    <row r="25" customFormat="false" ht="12.75" hidden="false" customHeight="false" outlineLevel="0" collapsed="false">
      <c r="A25" s="81" t="s">
        <v>374</v>
      </c>
      <c r="B25" s="82" t="n">
        <v>96000133</v>
      </c>
      <c r="C25" s="81" t="s">
        <v>376</v>
      </c>
      <c r="D25" s="83" t="s">
        <v>4063</v>
      </c>
      <c r="E25" s="84"/>
      <c r="F25" s="85" t="n">
        <v>34733</v>
      </c>
      <c r="G25" s="83"/>
      <c r="H25" s="83"/>
      <c r="I25" s="83"/>
      <c r="J25" s="72"/>
      <c r="K25" s="86" t="n">
        <f aca="false">VLOOKUP(A25,'US PWR Rankings'!$C$6:$H$126,6,FALSE())</f>
        <v>110</v>
      </c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86"/>
      <c r="AD25" s="86"/>
      <c r="AE25" s="86"/>
      <c r="AF25" s="86"/>
      <c r="AG25" s="86"/>
      <c r="AH25" s="86"/>
      <c r="AI25" s="86"/>
      <c r="AJ25" s="86"/>
      <c r="AK25" s="86"/>
      <c r="AL25" s="86"/>
      <c r="AM25" s="86"/>
      <c r="AN25" s="86"/>
      <c r="AO25" s="86"/>
      <c r="AP25" s="86"/>
      <c r="AQ25" s="86"/>
      <c r="AR25" s="86"/>
      <c r="AS25" s="86"/>
      <c r="AT25" s="86"/>
      <c r="AU25" s="86"/>
      <c r="AV25" s="86"/>
      <c r="AW25" s="86"/>
      <c r="AX25" s="86"/>
      <c r="AY25" s="86"/>
      <c r="AZ25" s="86"/>
      <c r="BA25" s="86"/>
      <c r="BB25" s="86"/>
      <c r="BC25" s="86"/>
      <c r="BD25" s="86"/>
      <c r="BE25" s="86"/>
      <c r="BF25" s="86"/>
      <c r="BG25" s="86"/>
      <c r="BH25" s="86"/>
      <c r="BI25" s="86"/>
      <c r="BJ25" s="86"/>
      <c r="BK25" s="86"/>
      <c r="BL25" s="86"/>
      <c r="BM25" s="86"/>
      <c r="BN25" s="86"/>
      <c r="BO25" s="86"/>
      <c r="BP25" s="86"/>
      <c r="BQ25" s="86"/>
      <c r="BR25" s="86"/>
      <c r="BS25" s="86"/>
      <c r="BT25" s="86"/>
      <c r="BU25" s="86"/>
      <c r="BV25" s="86"/>
      <c r="BW25" s="86"/>
      <c r="BX25" s="86"/>
      <c r="BY25" s="86"/>
      <c r="BZ25" s="86"/>
      <c r="CA25" s="86"/>
      <c r="CB25" s="86"/>
      <c r="CC25" s="86"/>
      <c r="CD25" s="86"/>
      <c r="CE25" s="86"/>
      <c r="CF25" s="86"/>
      <c r="CG25" s="86"/>
      <c r="CH25" s="86"/>
      <c r="CI25" s="86"/>
      <c r="CJ25" s="86"/>
      <c r="CK25" s="86"/>
      <c r="CL25" s="86"/>
      <c r="CM25" s="86"/>
      <c r="CN25" s="86"/>
      <c r="CO25" s="86"/>
      <c r="CP25" s="86"/>
      <c r="CQ25" s="86"/>
      <c r="CR25" s="86"/>
      <c r="CS25" s="86"/>
      <c r="CT25" s="86"/>
      <c r="CU25" s="86"/>
      <c r="CV25" s="86"/>
      <c r="CW25" s="86"/>
      <c r="CX25" s="86"/>
      <c r="CY25" s="86"/>
      <c r="CZ25" s="86"/>
      <c r="DA25" s="86"/>
      <c r="DB25" s="86"/>
      <c r="DC25" s="86"/>
      <c r="DD25" s="86"/>
      <c r="DE25" s="86"/>
      <c r="DF25" s="86"/>
      <c r="DG25" s="86"/>
      <c r="DH25" s="86"/>
      <c r="DI25" s="86"/>
      <c r="DJ25" s="86"/>
      <c r="DK25" s="86"/>
      <c r="DL25" s="86"/>
      <c r="DM25" s="86"/>
      <c r="DN25" s="86"/>
      <c r="DO25" s="86"/>
      <c r="DP25" s="86"/>
      <c r="DQ25" s="86"/>
      <c r="DR25" s="86"/>
      <c r="DS25" s="86"/>
      <c r="DT25" s="86"/>
      <c r="DU25" s="86"/>
      <c r="DV25" s="86"/>
      <c r="DW25" s="86"/>
      <c r="DX25" s="86"/>
      <c r="DY25" s="86"/>
      <c r="DZ25" s="86"/>
      <c r="EA25" s="86"/>
      <c r="EB25" s="86"/>
      <c r="EC25" s="86"/>
      <c r="ED25" s="86"/>
      <c r="EE25" s="86"/>
      <c r="EF25" s="86"/>
      <c r="EG25" s="86"/>
      <c r="EH25" s="86"/>
      <c r="EI25" s="86"/>
      <c r="EJ25" s="86"/>
      <c r="EK25" s="86"/>
      <c r="EL25" s="86"/>
      <c r="EM25" s="86"/>
      <c r="EN25" s="86"/>
      <c r="EO25" s="86"/>
      <c r="EP25" s="86"/>
      <c r="EQ25" s="86"/>
      <c r="ER25" s="86"/>
      <c r="ES25" s="86"/>
      <c r="ET25" s="86"/>
      <c r="EU25" s="86"/>
      <c r="EV25" s="86"/>
      <c r="EW25" s="86"/>
      <c r="EX25" s="86"/>
      <c r="EY25" s="86"/>
      <c r="EZ25" s="86"/>
      <c r="FA25" s="86"/>
      <c r="FB25" s="86"/>
      <c r="FC25" s="86"/>
      <c r="FD25" s="86"/>
      <c r="FE25" s="86"/>
      <c r="FF25" s="86"/>
      <c r="FG25" s="86"/>
      <c r="FH25" s="86"/>
      <c r="FI25" s="86"/>
      <c r="FJ25" s="86"/>
      <c r="FK25" s="86"/>
      <c r="FL25" s="86"/>
      <c r="FM25" s="86"/>
      <c r="FN25" s="86"/>
      <c r="FO25" s="86"/>
      <c r="FP25" s="86"/>
      <c r="FQ25" s="86"/>
      <c r="FR25" s="86"/>
      <c r="FS25" s="86"/>
      <c r="FT25" s="86"/>
      <c r="FU25" s="86"/>
      <c r="FV25" s="86"/>
      <c r="FW25" s="86"/>
      <c r="FX25" s="86"/>
      <c r="FY25" s="86"/>
      <c r="FZ25" s="86"/>
      <c r="GA25" s="86"/>
      <c r="GB25" s="86"/>
      <c r="GC25" s="86"/>
      <c r="GD25" s="86"/>
      <c r="GE25" s="86"/>
      <c r="GF25" s="86"/>
      <c r="GG25" s="86"/>
      <c r="GH25" s="86"/>
      <c r="GI25" s="86"/>
      <c r="GJ25" s="86"/>
      <c r="GK25" s="86"/>
      <c r="GL25" s="86"/>
      <c r="GM25" s="86"/>
      <c r="GN25" s="86"/>
      <c r="GO25" s="86"/>
      <c r="GP25" s="86"/>
      <c r="GQ25" s="86"/>
      <c r="GR25" s="86"/>
      <c r="GS25" s="86"/>
      <c r="GT25" s="86"/>
      <c r="GU25" s="86"/>
      <c r="GV25" s="86"/>
      <c r="GW25" s="86"/>
      <c r="GX25" s="86"/>
      <c r="GY25" s="86"/>
      <c r="GZ25" s="86"/>
      <c r="HA25" s="86"/>
      <c r="HB25" s="86"/>
      <c r="HC25" s="86"/>
      <c r="HD25" s="86"/>
      <c r="HE25" s="86"/>
      <c r="HF25" s="86"/>
      <c r="HG25" s="86"/>
      <c r="HH25" s="86"/>
      <c r="HI25" s="86"/>
      <c r="HJ25" s="86"/>
      <c r="HK25" s="86"/>
      <c r="HL25" s="86"/>
      <c r="HM25" s="86"/>
      <c r="HN25" s="86"/>
      <c r="HO25" s="86"/>
      <c r="HP25" s="86"/>
      <c r="HQ25" s="86"/>
      <c r="HR25" s="86"/>
      <c r="HS25" s="86"/>
      <c r="HT25" s="86"/>
      <c r="HU25" s="86"/>
      <c r="HV25" s="86"/>
      <c r="HW25" s="86"/>
      <c r="HX25" s="86"/>
      <c r="HY25" s="86"/>
      <c r="HZ25" s="86"/>
      <c r="IA25" s="86"/>
      <c r="IB25" s="86"/>
      <c r="IC25" s="86"/>
      <c r="ID25" s="86"/>
      <c r="IE25" s="86"/>
      <c r="IF25" s="86"/>
      <c r="IG25" s="86"/>
      <c r="IH25" s="86"/>
      <c r="II25" s="86"/>
      <c r="IJ25" s="86"/>
      <c r="IK25" s="86"/>
      <c r="IL25" s="86"/>
      <c r="IM25" s="86"/>
      <c r="IN25" s="86"/>
      <c r="IO25" s="86"/>
      <c r="IP25" s="86"/>
      <c r="IQ25" s="86"/>
      <c r="IR25" s="86"/>
      <c r="IS25" s="86"/>
      <c r="IT25" s="86"/>
      <c r="IU25" s="86"/>
      <c r="IV25" s="86"/>
      <c r="IW25" s="86"/>
    </row>
    <row r="26" customFormat="false" ht="12.75" hidden="false" customHeight="false" outlineLevel="0" collapsed="false">
      <c r="A26" s="81" t="s">
        <v>374</v>
      </c>
      <c r="B26" s="82" t="n">
        <v>95001028</v>
      </c>
      <c r="C26" s="81" t="s">
        <v>375</v>
      </c>
      <c r="D26" s="87" t="s">
        <v>4064</v>
      </c>
      <c r="E26" s="84"/>
      <c r="F26" s="85" t="n">
        <v>34614</v>
      </c>
      <c r="G26" s="83"/>
      <c r="H26" s="83"/>
      <c r="I26" s="83"/>
      <c r="J26" s="72"/>
      <c r="K26" s="86" t="n">
        <f aca="false">VLOOKUP(A26,'US PWR Rankings'!$C$6:$H$126,6,FALSE())</f>
        <v>110</v>
      </c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86"/>
      <c r="BH26" s="86"/>
      <c r="BI26" s="86"/>
      <c r="BJ26" s="86"/>
      <c r="BK26" s="86"/>
      <c r="BL26" s="86"/>
      <c r="BM26" s="86"/>
      <c r="BN26" s="86"/>
      <c r="BO26" s="86"/>
      <c r="BP26" s="86"/>
      <c r="BQ26" s="86"/>
      <c r="BR26" s="86"/>
      <c r="BS26" s="86"/>
      <c r="BT26" s="86"/>
      <c r="BU26" s="86"/>
      <c r="BV26" s="86"/>
      <c r="BW26" s="86"/>
      <c r="BX26" s="86"/>
      <c r="BY26" s="86"/>
      <c r="BZ26" s="86"/>
      <c r="CA26" s="86"/>
      <c r="CB26" s="86"/>
      <c r="CC26" s="86"/>
      <c r="CD26" s="86"/>
      <c r="CE26" s="86"/>
      <c r="CF26" s="86"/>
      <c r="CG26" s="86"/>
      <c r="CH26" s="86"/>
      <c r="CI26" s="86"/>
      <c r="CJ26" s="86"/>
      <c r="CK26" s="86"/>
      <c r="CL26" s="86"/>
      <c r="CM26" s="86"/>
      <c r="CN26" s="86"/>
      <c r="CO26" s="86"/>
      <c r="CP26" s="86"/>
      <c r="CQ26" s="86"/>
      <c r="CR26" s="86"/>
      <c r="CS26" s="86"/>
      <c r="CT26" s="86"/>
      <c r="CU26" s="86"/>
      <c r="CV26" s="86"/>
      <c r="CW26" s="86"/>
      <c r="CX26" s="86"/>
      <c r="CY26" s="86"/>
      <c r="CZ26" s="86"/>
      <c r="DA26" s="86"/>
      <c r="DB26" s="86"/>
      <c r="DC26" s="86"/>
      <c r="DD26" s="86"/>
      <c r="DE26" s="86"/>
      <c r="DF26" s="86"/>
      <c r="DG26" s="86"/>
      <c r="DH26" s="86"/>
      <c r="DI26" s="86"/>
      <c r="DJ26" s="86"/>
      <c r="DK26" s="86"/>
      <c r="DL26" s="86"/>
      <c r="DM26" s="86"/>
      <c r="DN26" s="86"/>
      <c r="DO26" s="86"/>
      <c r="DP26" s="86"/>
      <c r="DQ26" s="86"/>
      <c r="DR26" s="86"/>
      <c r="DS26" s="86"/>
      <c r="DT26" s="86"/>
      <c r="DU26" s="86"/>
      <c r="DV26" s="86"/>
      <c r="DW26" s="86"/>
      <c r="DX26" s="86"/>
      <c r="DY26" s="86"/>
      <c r="DZ26" s="86"/>
      <c r="EA26" s="86"/>
      <c r="EB26" s="86"/>
      <c r="EC26" s="86"/>
      <c r="ED26" s="86"/>
      <c r="EE26" s="86"/>
      <c r="EF26" s="86"/>
      <c r="EG26" s="86"/>
      <c r="EH26" s="86"/>
      <c r="EI26" s="86"/>
      <c r="EJ26" s="86"/>
      <c r="EK26" s="86"/>
      <c r="EL26" s="86"/>
      <c r="EM26" s="86"/>
      <c r="EN26" s="86"/>
      <c r="EO26" s="86"/>
      <c r="EP26" s="86"/>
      <c r="EQ26" s="86"/>
      <c r="ER26" s="86"/>
      <c r="ES26" s="86"/>
      <c r="ET26" s="86"/>
      <c r="EU26" s="86"/>
      <c r="EV26" s="86"/>
      <c r="EW26" s="86"/>
      <c r="EX26" s="86"/>
      <c r="EY26" s="86"/>
      <c r="EZ26" s="86"/>
      <c r="FA26" s="86"/>
      <c r="FB26" s="86"/>
      <c r="FC26" s="86"/>
      <c r="FD26" s="86"/>
      <c r="FE26" s="86"/>
      <c r="FF26" s="86"/>
      <c r="FG26" s="86"/>
      <c r="FH26" s="86"/>
      <c r="FI26" s="86"/>
      <c r="FJ26" s="86"/>
      <c r="FK26" s="86"/>
      <c r="FL26" s="86"/>
      <c r="FM26" s="86"/>
      <c r="FN26" s="86"/>
      <c r="FO26" s="86"/>
      <c r="FP26" s="86"/>
      <c r="FQ26" s="86"/>
      <c r="FR26" s="86"/>
      <c r="FS26" s="86"/>
      <c r="FT26" s="86"/>
      <c r="FU26" s="86"/>
      <c r="FV26" s="86"/>
      <c r="FW26" s="86"/>
      <c r="FX26" s="86"/>
      <c r="FY26" s="86"/>
      <c r="FZ26" s="86"/>
      <c r="GA26" s="86"/>
      <c r="GB26" s="86"/>
      <c r="GC26" s="86"/>
      <c r="GD26" s="86"/>
      <c r="GE26" s="86"/>
      <c r="GF26" s="86"/>
      <c r="GG26" s="86"/>
      <c r="GH26" s="86"/>
      <c r="GI26" s="86"/>
      <c r="GJ26" s="86"/>
      <c r="GK26" s="86"/>
      <c r="GL26" s="86"/>
      <c r="GM26" s="86"/>
      <c r="GN26" s="86"/>
      <c r="GO26" s="86"/>
      <c r="GP26" s="86"/>
      <c r="GQ26" s="86"/>
      <c r="GR26" s="86"/>
      <c r="GS26" s="86"/>
      <c r="GT26" s="86"/>
      <c r="GU26" s="86"/>
      <c r="GV26" s="86"/>
      <c r="GW26" s="86"/>
      <c r="GX26" s="86"/>
      <c r="GY26" s="86"/>
      <c r="GZ26" s="86"/>
      <c r="HA26" s="86"/>
      <c r="HB26" s="86"/>
      <c r="HC26" s="86"/>
      <c r="HD26" s="86"/>
      <c r="HE26" s="86"/>
      <c r="HF26" s="86"/>
      <c r="HG26" s="86"/>
      <c r="HH26" s="86"/>
      <c r="HI26" s="86"/>
      <c r="HJ26" s="86"/>
      <c r="HK26" s="86"/>
      <c r="HL26" s="86"/>
      <c r="HM26" s="86"/>
      <c r="HN26" s="86"/>
      <c r="HO26" s="86"/>
      <c r="HP26" s="86"/>
      <c r="HQ26" s="86"/>
      <c r="HR26" s="86"/>
      <c r="HS26" s="86"/>
      <c r="HT26" s="86"/>
      <c r="HU26" s="86"/>
      <c r="HV26" s="86"/>
      <c r="HW26" s="86"/>
      <c r="HX26" s="86"/>
      <c r="HY26" s="86"/>
      <c r="HZ26" s="86"/>
      <c r="IA26" s="86"/>
      <c r="IB26" s="86"/>
      <c r="IC26" s="86"/>
      <c r="ID26" s="86"/>
      <c r="IE26" s="86"/>
      <c r="IF26" s="86"/>
      <c r="IG26" s="86"/>
      <c r="IH26" s="86"/>
      <c r="II26" s="86"/>
      <c r="IJ26" s="86"/>
      <c r="IK26" s="86"/>
      <c r="IL26" s="86"/>
      <c r="IM26" s="86"/>
      <c r="IN26" s="86"/>
      <c r="IO26" s="86"/>
      <c r="IP26" s="86"/>
      <c r="IQ26" s="86"/>
      <c r="IR26" s="86"/>
      <c r="IS26" s="86"/>
      <c r="IT26" s="86"/>
      <c r="IU26" s="86"/>
      <c r="IV26" s="86"/>
      <c r="IW26" s="86"/>
    </row>
    <row r="27" customFormat="false" ht="12.75" hidden="false" customHeight="false" outlineLevel="0" collapsed="false">
      <c r="A27" s="81" t="s">
        <v>302</v>
      </c>
      <c r="B27" s="82" t="n">
        <v>96060785</v>
      </c>
      <c r="C27" s="81" t="s">
        <v>40</v>
      </c>
      <c r="D27" s="87" t="s">
        <v>4062</v>
      </c>
      <c r="E27" s="84" t="s">
        <v>4047</v>
      </c>
      <c r="F27" s="85" t="n">
        <v>37022</v>
      </c>
      <c r="G27" s="83"/>
      <c r="H27" s="83"/>
      <c r="I27" s="83"/>
      <c r="J27" s="72"/>
      <c r="K27" s="86" t="n">
        <f aca="false">VLOOKUP(A27,'US PWR Rankings'!$C$6:$H$126,6,FALSE())</f>
        <v>107</v>
      </c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  <c r="BZ27" s="86"/>
      <c r="CA27" s="86"/>
      <c r="CB27" s="86"/>
      <c r="CC27" s="86"/>
      <c r="CD27" s="86"/>
      <c r="CE27" s="86"/>
      <c r="CF27" s="86"/>
      <c r="CG27" s="86"/>
      <c r="CH27" s="86"/>
      <c r="CI27" s="86"/>
      <c r="CJ27" s="86"/>
      <c r="CK27" s="86"/>
      <c r="CL27" s="86"/>
      <c r="CM27" s="86"/>
      <c r="CN27" s="86"/>
      <c r="CO27" s="86"/>
      <c r="CP27" s="86"/>
      <c r="CQ27" s="86"/>
      <c r="CR27" s="86"/>
      <c r="CS27" s="86"/>
      <c r="CT27" s="86"/>
      <c r="CU27" s="86"/>
      <c r="CV27" s="86"/>
      <c r="CW27" s="86"/>
      <c r="CX27" s="86"/>
      <c r="CY27" s="86"/>
      <c r="CZ27" s="86"/>
      <c r="DA27" s="86"/>
      <c r="DB27" s="86"/>
      <c r="DC27" s="86"/>
      <c r="DD27" s="86"/>
      <c r="DE27" s="86"/>
      <c r="DF27" s="86"/>
      <c r="DG27" s="86"/>
      <c r="DH27" s="86"/>
      <c r="DI27" s="86"/>
      <c r="DJ27" s="86"/>
      <c r="DK27" s="86"/>
      <c r="DL27" s="86"/>
      <c r="DM27" s="86"/>
      <c r="DN27" s="86"/>
      <c r="DO27" s="86"/>
      <c r="DP27" s="86"/>
      <c r="DQ27" s="86"/>
      <c r="DR27" s="86"/>
      <c r="DS27" s="86"/>
      <c r="DT27" s="86"/>
      <c r="DU27" s="86"/>
      <c r="DV27" s="86"/>
      <c r="DW27" s="86"/>
      <c r="DX27" s="86"/>
      <c r="DY27" s="86"/>
      <c r="DZ27" s="86"/>
      <c r="EA27" s="86"/>
      <c r="EB27" s="86"/>
      <c r="EC27" s="86"/>
      <c r="ED27" s="86"/>
      <c r="EE27" s="86"/>
      <c r="EF27" s="86"/>
      <c r="EG27" s="86"/>
      <c r="EH27" s="86"/>
      <c r="EI27" s="86"/>
      <c r="EJ27" s="86"/>
      <c r="EK27" s="86"/>
      <c r="EL27" s="86"/>
      <c r="EM27" s="86"/>
      <c r="EN27" s="86"/>
      <c r="EO27" s="86"/>
      <c r="EP27" s="86"/>
      <c r="EQ27" s="86"/>
      <c r="ER27" s="86"/>
      <c r="ES27" s="86"/>
      <c r="ET27" s="86"/>
      <c r="EU27" s="86"/>
      <c r="EV27" s="86"/>
      <c r="EW27" s="86"/>
      <c r="EX27" s="86"/>
      <c r="EY27" s="86"/>
      <c r="EZ27" s="86"/>
      <c r="FA27" s="86"/>
      <c r="FB27" s="86"/>
      <c r="FC27" s="86"/>
      <c r="FD27" s="86"/>
      <c r="FE27" s="86"/>
      <c r="FF27" s="86"/>
      <c r="FG27" s="86"/>
      <c r="FH27" s="86"/>
      <c r="FI27" s="86"/>
      <c r="FJ27" s="86"/>
      <c r="FK27" s="86"/>
      <c r="FL27" s="86"/>
      <c r="FM27" s="86"/>
      <c r="FN27" s="86"/>
      <c r="FO27" s="86"/>
      <c r="FP27" s="86"/>
      <c r="FQ27" s="86"/>
      <c r="FR27" s="86"/>
      <c r="FS27" s="86"/>
      <c r="FT27" s="86"/>
      <c r="FU27" s="86"/>
      <c r="FV27" s="86"/>
      <c r="FW27" s="86"/>
      <c r="FX27" s="86"/>
      <c r="FY27" s="86"/>
      <c r="FZ27" s="86"/>
      <c r="GA27" s="86"/>
      <c r="GB27" s="86"/>
      <c r="GC27" s="86"/>
      <c r="GD27" s="86"/>
      <c r="GE27" s="86"/>
      <c r="GF27" s="86"/>
      <c r="GG27" s="86"/>
      <c r="GH27" s="86"/>
      <c r="GI27" s="86"/>
      <c r="GJ27" s="86"/>
      <c r="GK27" s="86"/>
      <c r="GL27" s="86"/>
      <c r="GM27" s="86"/>
      <c r="GN27" s="86"/>
      <c r="GO27" s="86"/>
      <c r="GP27" s="86"/>
      <c r="GQ27" s="86"/>
      <c r="GR27" s="86"/>
      <c r="GS27" s="86"/>
      <c r="GT27" s="86"/>
      <c r="GU27" s="86"/>
      <c r="GV27" s="86"/>
      <c r="GW27" s="86"/>
      <c r="GX27" s="86"/>
      <c r="GY27" s="86"/>
      <c r="GZ27" s="86"/>
      <c r="HA27" s="86"/>
      <c r="HB27" s="86"/>
      <c r="HC27" s="86"/>
      <c r="HD27" s="86"/>
      <c r="HE27" s="86"/>
      <c r="HF27" s="86"/>
      <c r="HG27" s="86"/>
      <c r="HH27" s="86"/>
      <c r="HI27" s="86"/>
      <c r="HJ27" s="86"/>
      <c r="HK27" s="86"/>
      <c r="HL27" s="86"/>
      <c r="HM27" s="86"/>
      <c r="HN27" s="86"/>
      <c r="HO27" s="86"/>
      <c r="HP27" s="86"/>
      <c r="HQ27" s="86"/>
      <c r="HR27" s="86"/>
      <c r="HS27" s="86"/>
      <c r="HT27" s="86"/>
      <c r="HU27" s="86"/>
      <c r="HV27" s="86"/>
      <c r="HW27" s="86"/>
      <c r="HX27" s="86"/>
      <c r="HY27" s="86"/>
      <c r="HZ27" s="86"/>
      <c r="IA27" s="86"/>
      <c r="IB27" s="86"/>
      <c r="IC27" s="86"/>
      <c r="ID27" s="86"/>
      <c r="IE27" s="86"/>
      <c r="IF27" s="86"/>
      <c r="IG27" s="86"/>
      <c r="IH27" s="86"/>
      <c r="II27" s="86"/>
      <c r="IJ27" s="86"/>
      <c r="IK27" s="86"/>
      <c r="IL27" s="86"/>
      <c r="IM27" s="86"/>
      <c r="IN27" s="86"/>
      <c r="IO27" s="86"/>
      <c r="IP27" s="86"/>
      <c r="IQ27" s="86"/>
      <c r="IR27" s="86"/>
      <c r="IS27" s="86"/>
      <c r="IT27" s="86"/>
      <c r="IU27" s="86"/>
      <c r="IV27" s="86"/>
      <c r="IW27" s="86"/>
    </row>
    <row r="28" customFormat="false" ht="25.5" hidden="false" customHeight="false" outlineLevel="0" collapsed="false">
      <c r="A28" s="81" t="s">
        <v>381</v>
      </c>
      <c r="B28" s="82" t="n">
        <v>96000149</v>
      </c>
      <c r="C28" s="81" t="s">
        <v>382</v>
      </c>
      <c r="D28" s="83" t="s">
        <v>4051</v>
      </c>
      <c r="E28" s="84"/>
      <c r="F28" s="85" t="n">
        <v>34486</v>
      </c>
      <c r="G28" s="83"/>
      <c r="H28" s="83"/>
      <c r="I28" s="83"/>
      <c r="J28" s="72"/>
      <c r="K28" s="86" t="e">
        <f aca="false">VLOOKUP(A28,'US PWR Rankings'!$C$6:$H$126,6,FALSE())</f>
        <v>#N/A</v>
      </c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86"/>
      <c r="AB28" s="86"/>
      <c r="AC28" s="86"/>
      <c r="AD28" s="86"/>
      <c r="AE28" s="86"/>
      <c r="AF28" s="86"/>
      <c r="AG28" s="86"/>
      <c r="AH28" s="86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86"/>
      <c r="BG28" s="86"/>
      <c r="BH28" s="86"/>
      <c r="BI28" s="86"/>
      <c r="BJ28" s="86"/>
      <c r="BK28" s="86"/>
      <c r="BL28" s="86"/>
      <c r="BM28" s="86"/>
      <c r="BN28" s="86"/>
      <c r="BO28" s="86"/>
      <c r="BP28" s="86"/>
      <c r="BQ28" s="86"/>
      <c r="BR28" s="86"/>
      <c r="BS28" s="86"/>
      <c r="BT28" s="86"/>
      <c r="BU28" s="86"/>
      <c r="BV28" s="86"/>
      <c r="BW28" s="86"/>
      <c r="BX28" s="86"/>
      <c r="BY28" s="86"/>
      <c r="BZ28" s="86"/>
      <c r="CA28" s="86"/>
      <c r="CB28" s="86"/>
      <c r="CC28" s="86"/>
      <c r="CD28" s="86"/>
      <c r="CE28" s="86"/>
      <c r="CF28" s="86"/>
      <c r="CG28" s="86"/>
      <c r="CH28" s="86"/>
      <c r="CI28" s="86"/>
      <c r="CJ28" s="86"/>
      <c r="CK28" s="86"/>
      <c r="CL28" s="86"/>
      <c r="CM28" s="86"/>
      <c r="CN28" s="86"/>
      <c r="CO28" s="86"/>
      <c r="CP28" s="86"/>
      <c r="CQ28" s="86"/>
      <c r="CR28" s="86"/>
      <c r="CS28" s="86"/>
      <c r="CT28" s="86"/>
      <c r="CU28" s="86"/>
      <c r="CV28" s="86"/>
      <c r="CW28" s="86"/>
      <c r="CX28" s="86"/>
      <c r="CY28" s="86"/>
      <c r="CZ28" s="86"/>
      <c r="DA28" s="86"/>
      <c r="DB28" s="86"/>
      <c r="DC28" s="86"/>
      <c r="DD28" s="86"/>
      <c r="DE28" s="86"/>
      <c r="DF28" s="86"/>
      <c r="DG28" s="86"/>
      <c r="DH28" s="86"/>
      <c r="DI28" s="86"/>
      <c r="DJ28" s="86"/>
      <c r="DK28" s="86"/>
      <c r="DL28" s="86"/>
      <c r="DM28" s="86"/>
      <c r="DN28" s="86"/>
      <c r="DO28" s="86"/>
      <c r="DP28" s="86"/>
      <c r="DQ28" s="86"/>
      <c r="DR28" s="86"/>
      <c r="DS28" s="86"/>
      <c r="DT28" s="86"/>
      <c r="DU28" s="86"/>
      <c r="DV28" s="86"/>
      <c r="DW28" s="86"/>
      <c r="DX28" s="86"/>
      <c r="DY28" s="86"/>
      <c r="DZ28" s="86"/>
      <c r="EA28" s="86"/>
      <c r="EB28" s="86"/>
      <c r="EC28" s="86"/>
      <c r="ED28" s="86"/>
      <c r="EE28" s="86"/>
      <c r="EF28" s="86"/>
      <c r="EG28" s="86"/>
      <c r="EH28" s="86"/>
      <c r="EI28" s="86"/>
      <c r="EJ28" s="86"/>
      <c r="EK28" s="86"/>
      <c r="EL28" s="86"/>
      <c r="EM28" s="86"/>
      <c r="EN28" s="86"/>
      <c r="EO28" s="86"/>
      <c r="EP28" s="86"/>
      <c r="EQ28" s="86"/>
      <c r="ER28" s="86"/>
      <c r="ES28" s="86"/>
      <c r="ET28" s="86"/>
      <c r="EU28" s="86"/>
      <c r="EV28" s="86"/>
      <c r="EW28" s="86"/>
      <c r="EX28" s="86"/>
      <c r="EY28" s="86"/>
      <c r="EZ28" s="86"/>
      <c r="FA28" s="86"/>
      <c r="FB28" s="86"/>
      <c r="FC28" s="86"/>
      <c r="FD28" s="86"/>
      <c r="FE28" s="86"/>
      <c r="FF28" s="86"/>
      <c r="FG28" s="86"/>
      <c r="FH28" s="86"/>
      <c r="FI28" s="86"/>
      <c r="FJ28" s="86"/>
      <c r="FK28" s="86"/>
      <c r="FL28" s="86"/>
      <c r="FM28" s="86"/>
      <c r="FN28" s="86"/>
      <c r="FO28" s="86"/>
      <c r="FP28" s="86"/>
      <c r="FQ28" s="86"/>
      <c r="FR28" s="86"/>
      <c r="FS28" s="86"/>
      <c r="FT28" s="86"/>
      <c r="FU28" s="86"/>
      <c r="FV28" s="86"/>
      <c r="FW28" s="86"/>
      <c r="FX28" s="86"/>
      <c r="FY28" s="86"/>
      <c r="FZ28" s="86"/>
      <c r="GA28" s="86"/>
      <c r="GB28" s="86"/>
      <c r="GC28" s="86"/>
      <c r="GD28" s="86"/>
      <c r="GE28" s="86"/>
      <c r="GF28" s="86"/>
      <c r="GG28" s="86"/>
      <c r="GH28" s="86"/>
      <c r="GI28" s="86"/>
      <c r="GJ28" s="86"/>
      <c r="GK28" s="86"/>
      <c r="GL28" s="86"/>
      <c r="GM28" s="86"/>
      <c r="GN28" s="86"/>
      <c r="GO28" s="86"/>
      <c r="GP28" s="86"/>
      <c r="GQ28" s="86"/>
      <c r="GR28" s="86"/>
      <c r="GS28" s="86"/>
      <c r="GT28" s="86"/>
      <c r="GU28" s="86"/>
      <c r="GV28" s="86"/>
      <c r="GW28" s="86"/>
      <c r="GX28" s="86"/>
      <c r="GY28" s="86"/>
      <c r="GZ28" s="86"/>
      <c r="HA28" s="86"/>
      <c r="HB28" s="86"/>
      <c r="HC28" s="86"/>
      <c r="HD28" s="86"/>
      <c r="HE28" s="86"/>
      <c r="HF28" s="86"/>
      <c r="HG28" s="86"/>
      <c r="HH28" s="86"/>
      <c r="HI28" s="86"/>
      <c r="HJ28" s="86"/>
      <c r="HK28" s="86"/>
      <c r="HL28" s="86"/>
      <c r="HM28" s="86"/>
      <c r="HN28" s="86"/>
      <c r="HO28" s="86"/>
      <c r="HP28" s="86"/>
      <c r="HQ28" s="86"/>
      <c r="HR28" s="86"/>
      <c r="HS28" s="86"/>
      <c r="HT28" s="86"/>
      <c r="HU28" s="86"/>
      <c r="HV28" s="86"/>
      <c r="HW28" s="86"/>
      <c r="HX28" s="86"/>
      <c r="HY28" s="86"/>
      <c r="HZ28" s="86"/>
      <c r="IA28" s="86"/>
      <c r="IB28" s="86"/>
      <c r="IC28" s="86"/>
      <c r="ID28" s="86"/>
      <c r="IE28" s="86"/>
      <c r="IF28" s="86"/>
      <c r="IG28" s="86"/>
      <c r="IH28" s="86"/>
      <c r="II28" s="86"/>
      <c r="IJ28" s="86"/>
      <c r="IK28" s="86"/>
      <c r="IL28" s="86"/>
      <c r="IM28" s="86"/>
      <c r="IN28" s="86"/>
      <c r="IO28" s="86"/>
      <c r="IP28" s="86"/>
      <c r="IQ28" s="86"/>
      <c r="IR28" s="86"/>
      <c r="IS28" s="86"/>
      <c r="IT28" s="86"/>
      <c r="IU28" s="86"/>
      <c r="IV28" s="86"/>
      <c r="IW28" s="86"/>
    </row>
    <row r="29" customFormat="false" ht="12.75" hidden="false" customHeight="false" outlineLevel="0" collapsed="false">
      <c r="A29" s="81" t="s">
        <v>4065</v>
      </c>
      <c r="B29" s="82" t="n">
        <v>96018400</v>
      </c>
      <c r="C29" s="81" t="s">
        <v>53</v>
      </c>
      <c r="D29" s="83" t="s">
        <v>4051</v>
      </c>
      <c r="E29" s="84"/>
      <c r="F29" s="85" t="n">
        <v>35431</v>
      </c>
      <c r="G29" s="82"/>
      <c r="H29" s="82"/>
      <c r="I29" s="82"/>
      <c r="J29" s="72"/>
      <c r="K29" s="86" t="e">
        <f aca="false">VLOOKUP(A29,'US PWR Rankings'!$C$6:$H$126,6,FALSE())</f>
        <v>#N/A</v>
      </c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6"/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  <c r="BM29" s="86"/>
      <c r="BN29" s="86"/>
      <c r="BO29" s="86"/>
      <c r="BP29" s="86"/>
      <c r="BQ29" s="86"/>
      <c r="BR29" s="86"/>
      <c r="BS29" s="86"/>
      <c r="BT29" s="86"/>
      <c r="BU29" s="86"/>
      <c r="BV29" s="86"/>
      <c r="BW29" s="86"/>
      <c r="BX29" s="86"/>
      <c r="BY29" s="86"/>
      <c r="BZ29" s="86"/>
      <c r="CA29" s="86"/>
      <c r="CB29" s="86"/>
      <c r="CC29" s="86"/>
      <c r="CD29" s="86"/>
      <c r="CE29" s="86"/>
      <c r="CF29" s="86"/>
      <c r="CG29" s="86"/>
      <c r="CH29" s="86"/>
      <c r="CI29" s="86"/>
      <c r="CJ29" s="86"/>
      <c r="CK29" s="86"/>
      <c r="CL29" s="86"/>
      <c r="CM29" s="86"/>
      <c r="CN29" s="86"/>
      <c r="CO29" s="86"/>
      <c r="CP29" s="86"/>
      <c r="CQ29" s="86"/>
      <c r="CR29" s="86"/>
      <c r="CS29" s="86"/>
      <c r="CT29" s="86"/>
      <c r="CU29" s="86"/>
      <c r="CV29" s="86"/>
      <c r="CW29" s="86"/>
      <c r="CX29" s="86"/>
      <c r="CY29" s="86"/>
      <c r="CZ29" s="86"/>
      <c r="DA29" s="86"/>
      <c r="DB29" s="86"/>
      <c r="DC29" s="86"/>
      <c r="DD29" s="86"/>
      <c r="DE29" s="86"/>
      <c r="DF29" s="86"/>
      <c r="DG29" s="86"/>
      <c r="DH29" s="86"/>
      <c r="DI29" s="86"/>
      <c r="DJ29" s="86"/>
      <c r="DK29" s="86"/>
      <c r="DL29" s="86"/>
      <c r="DM29" s="86"/>
      <c r="DN29" s="86"/>
      <c r="DO29" s="86"/>
      <c r="DP29" s="86"/>
      <c r="DQ29" s="86"/>
      <c r="DR29" s="86"/>
      <c r="DS29" s="86"/>
      <c r="DT29" s="86"/>
      <c r="DU29" s="86"/>
      <c r="DV29" s="86"/>
      <c r="DW29" s="86"/>
      <c r="DX29" s="86"/>
      <c r="DY29" s="86"/>
      <c r="DZ29" s="86"/>
      <c r="EA29" s="86"/>
      <c r="EB29" s="86"/>
      <c r="EC29" s="86"/>
      <c r="ED29" s="86"/>
      <c r="EE29" s="86"/>
      <c r="EF29" s="86"/>
      <c r="EG29" s="86"/>
      <c r="EH29" s="86"/>
      <c r="EI29" s="86"/>
      <c r="EJ29" s="86"/>
      <c r="EK29" s="86"/>
      <c r="EL29" s="86"/>
      <c r="EM29" s="86"/>
      <c r="EN29" s="86"/>
      <c r="EO29" s="86"/>
      <c r="EP29" s="86"/>
      <c r="EQ29" s="86"/>
      <c r="ER29" s="86"/>
      <c r="ES29" s="86"/>
      <c r="ET29" s="86"/>
      <c r="EU29" s="86"/>
      <c r="EV29" s="86"/>
      <c r="EW29" s="86"/>
      <c r="EX29" s="86"/>
      <c r="EY29" s="86"/>
      <c r="EZ29" s="86"/>
      <c r="FA29" s="86"/>
      <c r="FB29" s="86"/>
      <c r="FC29" s="86"/>
      <c r="FD29" s="86"/>
      <c r="FE29" s="86"/>
      <c r="FF29" s="86"/>
      <c r="FG29" s="86"/>
      <c r="FH29" s="86"/>
      <c r="FI29" s="86"/>
      <c r="FJ29" s="86"/>
      <c r="FK29" s="86"/>
      <c r="FL29" s="86"/>
      <c r="FM29" s="86"/>
      <c r="FN29" s="86"/>
      <c r="FO29" s="86"/>
      <c r="FP29" s="86"/>
      <c r="FQ29" s="86"/>
      <c r="FR29" s="86"/>
      <c r="FS29" s="86"/>
      <c r="FT29" s="86"/>
      <c r="FU29" s="86"/>
      <c r="FV29" s="86"/>
      <c r="FW29" s="86"/>
      <c r="FX29" s="86"/>
      <c r="FY29" s="86"/>
      <c r="FZ29" s="86"/>
      <c r="GA29" s="86"/>
      <c r="GB29" s="86"/>
      <c r="GC29" s="86"/>
      <c r="GD29" s="86"/>
      <c r="GE29" s="86"/>
      <c r="GF29" s="86"/>
      <c r="GG29" s="86"/>
      <c r="GH29" s="86"/>
      <c r="GI29" s="86"/>
      <c r="GJ29" s="86"/>
      <c r="GK29" s="86"/>
      <c r="GL29" s="86"/>
      <c r="GM29" s="86"/>
      <c r="GN29" s="86"/>
      <c r="GO29" s="86"/>
      <c r="GP29" s="86"/>
      <c r="GQ29" s="86"/>
      <c r="GR29" s="86"/>
      <c r="GS29" s="86"/>
      <c r="GT29" s="86"/>
      <c r="GU29" s="86"/>
      <c r="GV29" s="86"/>
      <c r="GW29" s="86"/>
      <c r="GX29" s="86"/>
      <c r="GY29" s="86"/>
      <c r="GZ29" s="86"/>
      <c r="HA29" s="86"/>
      <c r="HB29" s="86"/>
      <c r="HC29" s="86"/>
      <c r="HD29" s="86"/>
      <c r="HE29" s="86"/>
      <c r="HF29" s="86"/>
      <c r="HG29" s="86"/>
      <c r="HH29" s="86"/>
      <c r="HI29" s="86"/>
      <c r="HJ29" s="86"/>
      <c r="HK29" s="86"/>
      <c r="HL29" s="86"/>
      <c r="HM29" s="86"/>
      <c r="HN29" s="86"/>
      <c r="HO29" s="86"/>
      <c r="HP29" s="86"/>
      <c r="HQ29" s="86"/>
      <c r="HR29" s="86"/>
      <c r="HS29" s="86"/>
      <c r="HT29" s="86"/>
      <c r="HU29" s="86"/>
      <c r="HV29" s="86"/>
      <c r="HW29" s="86"/>
      <c r="HX29" s="86"/>
      <c r="HY29" s="86"/>
      <c r="HZ29" s="86"/>
      <c r="IA29" s="86"/>
      <c r="IB29" s="86"/>
      <c r="IC29" s="86"/>
      <c r="ID29" s="86"/>
      <c r="IE29" s="86"/>
      <c r="IF29" s="86"/>
      <c r="IG29" s="86"/>
      <c r="IH29" s="86"/>
      <c r="II29" s="86"/>
      <c r="IJ29" s="86"/>
      <c r="IK29" s="86"/>
      <c r="IL29" s="86"/>
      <c r="IM29" s="86"/>
      <c r="IN29" s="86"/>
      <c r="IO29" s="86"/>
      <c r="IP29" s="86"/>
      <c r="IQ29" s="86"/>
      <c r="IR29" s="86"/>
      <c r="IS29" s="86"/>
      <c r="IT29" s="86"/>
      <c r="IU29" s="86"/>
      <c r="IV29" s="86"/>
      <c r="IW29" s="86"/>
    </row>
    <row r="30" customFormat="false" ht="12.75" hidden="false" customHeight="false" outlineLevel="0" collapsed="false">
      <c r="A30" s="81" t="s">
        <v>383</v>
      </c>
      <c r="B30" s="82" t="n">
        <v>96043185</v>
      </c>
      <c r="C30" s="81" t="s">
        <v>53</v>
      </c>
      <c r="D30" s="87" t="s">
        <v>4060</v>
      </c>
      <c r="E30" s="84"/>
      <c r="F30" s="85" t="n">
        <v>36683</v>
      </c>
      <c r="G30" s="82"/>
      <c r="H30" s="82"/>
      <c r="I30" s="82"/>
      <c r="J30" s="72"/>
      <c r="K30" s="86" t="e">
        <f aca="false">VLOOKUP(A30,'US PWR Rankings'!$C$6:$H$126,6,FALSE())</f>
        <v>#N/A</v>
      </c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6"/>
      <c r="BM30" s="86"/>
      <c r="BN30" s="86"/>
      <c r="BO30" s="86"/>
      <c r="BP30" s="86"/>
      <c r="BQ30" s="86"/>
      <c r="BR30" s="86"/>
      <c r="BS30" s="86"/>
      <c r="BT30" s="86"/>
      <c r="BU30" s="86"/>
      <c r="BV30" s="86"/>
      <c r="BW30" s="86"/>
      <c r="BX30" s="86"/>
      <c r="BY30" s="86"/>
      <c r="BZ30" s="86"/>
      <c r="CA30" s="86"/>
      <c r="CB30" s="86"/>
      <c r="CC30" s="86"/>
      <c r="CD30" s="86"/>
      <c r="CE30" s="86"/>
      <c r="CF30" s="86"/>
      <c r="CG30" s="86"/>
      <c r="CH30" s="86"/>
      <c r="CI30" s="86"/>
      <c r="CJ30" s="86"/>
      <c r="CK30" s="86"/>
      <c r="CL30" s="86"/>
      <c r="CM30" s="86"/>
      <c r="CN30" s="86"/>
      <c r="CO30" s="86"/>
      <c r="CP30" s="86"/>
      <c r="CQ30" s="86"/>
      <c r="CR30" s="86"/>
      <c r="CS30" s="86"/>
      <c r="CT30" s="86"/>
      <c r="CU30" s="86"/>
      <c r="CV30" s="86"/>
      <c r="CW30" s="86"/>
      <c r="CX30" s="86"/>
      <c r="CY30" s="86"/>
      <c r="CZ30" s="86"/>
      <c r="DA30" s="86"/>
      <c r="DB30" s="86"/>
      <c r="DC30" s="86"/>
      <c r="DD30" s="86"/>
      <c r="DE30" s="86"/>
      <c r="DF30" s="86"/>
      <c r="DG30" s="86"/>
      <c r="DH30" s="86"/>
      <c r="DI30" s="86"/>
      <c r="DJ30" s="86"/>
      <c r="DK30" s="86"/>
      <c r="DL30" s="86"/>
      <c r="DM30" s="86"/>
      <c r="DN30" s="86"/>
      <c r="DO30" s="86"/>
      <c r="DP30" s="86"/>
      <c r="DQ30" s="86"/>
      <c r="DR30" s="86"/>
      <c r="DS30" s="86"/>
      <c r="DT30" s="86"/>
      <c r="DU30" s="86"/>
      <c r="DV30" s="86"/>
      <c r="DW30" s="86"/>
      <c r="DX30" s="86"/>
      <c r="DY30" s="86"/>
      <c r="DZ30" s="86"/>
      <c r="EA30" s="86"/>
      <c r="EB30" s="86"/>
      <c r="EC30" s="86"/>
      <c r="ED30" s="86"/>
      <c r="EE30" s="86"/>
      <c r="EF30" s="86"/>
      <c r="EG30" s="86"/>
      <c r="EH30" s="86"/>
      <c r="EI30" s="86"/>
      <c r="EJ30" s="86"/>
      <c r="EK30" s="86"/>
      <c r="EL30" s="86"/>
      <c r="EM30" s="86"/>
      <c r="EN30" s="86"/>
      <c r="EO30" s="86"/>
      <c r="EP30" s="86"/>
      <c r="EQ30" s="86"/>
      <c r="ER30" s="86"/>
      <c r="ES30" s="86"/>
      <c r="ET30" s="86"/>
      <c r="EU30" s="86"/>
      <c r="EV30" s="86"/>
      <c r="EW30" s="86"/>
      <c r="EX30" s="86"/>
      <c r="EY30" s="86"/>
      <c r="EZ30" s="86"/>
      <c r="FA30" s="86"/>
      <c r="FB30" s="86"/>
      <c r="FC30" s="86"/>
      <c r="FD30" s="86"/>
      <c r="FE30" s="86"/>
      <c r="FF30" s="86"/>
      <c r="FG30" s="86"/>
      <c r="FH30" s="86"/>
      <c r="FI30" s="86"/>
      <c r="FJ30" s="86"/>
      <c r="FK30" s="86"/>
      <c r="FL30" s="86"/>
      <c r="FM30" s="86"/>
      <c r="FN30" s="86"/>
      <c r="FO30" s="86"/>
      <c r="FP30" s="86"/>
      <c r="FQ30" s="86"/>
      <c r="FR30" s="86"/>
      <c r="FS30" s="86"/>
      <c r="FT30" s="86"/>
      <c r="FU30" s="86"/>
      <c r="FV30" s="86"/>
      <c r="FW30" s="86"/>
      <c r="FX30" s="86"/>
      <c r="FY30" s="86"/>
      <c r="FZ30" s="86"/>
      <c r="GA30" s="86"/>
      <c r="GB30" s="86"/>
      <c r="GC30" s="86"/>
      <c r="GD30" s="86"/>
      <c r="GE30" s="86"/>
      <c r="GF30" s="86"/>
      <c r="GG30" s="86"/>
      <c r="GH30" s="86"/>
      <c r="GI30" s="86"/>
      <c r="GJ30" s="86"/>
      <c r="GK30" s="86"/>
      <c r="GL30" s="86"/>
      <c r="GM30" s="86"/>
      <c r="GN30" s="86"/>
      <c r="GO30" s="86"/>
      <c r="GP30" s="86"/>
      <c r="GQ30" s="86"/>
      <c r="GR30" s="86"/>
      <c r="GS30" s="86"/>
      <c r="GT30" s="86"/>
      <c r="GU30" s="86"/>
      <c r="GV30" s="86"/>
      <c r="GW30" s="86"/>
      <c r="GX30" s="86"/>
      <c r="GY30" s="86"/>
      <c r="GZ30" s="86"/>
      <c r="HA30" s="86"/>
      <c r="HB30" s="86"/>
      <c r="HC30" s="86"/>
      <c r="HD30" s="86"/>
      <c r="HE30" s="86"/>
      <c r="HF30" s="86"/>
      <c r="HG30" s="86"/>
      <c r="HH30" s="86"/>
      <c r="HI30" s="86"/>
      <c r="HJ30" s="86"/>
      <c r="HK30" s="86"/>
      <c r="HL30" s="86"/>
      <c r="HM30" s="86"/>
      <c r="HN30" s="86"/>
      <c r="HO30" s="86"/>
      <c r="HP30" s="86"/>
      <c r="HQ30" s="86"/>
      <c r="HR30" s="86"/>
      <c r="HS30" s="86"/>
      <c r="HT30" s="86"/>
      <c r="HU30" s="86"/>
      <c r="HV30" s="86"/>
      <c r="HW30" s="86"/>
      <c r="HX30" s="86"/>
      <c r="HY30" s="86"/>
      <c r="HZ30" s="86"/>
      <c r="IA30" s="86"/>
      <c r="IB30" s="86"/>
      <c r="IC30" s="86"/>
      <c r="ID30" s="86"/>
      <c r="IE30" s="86"/>
      <c r="IF30" s="86"/>
      <c r="IG30" s="86"/>
      <c r="IH30" s="86"/>
      <c r="II30" s="86"/>
      <c r="IJ30" s="86"/>
      <c r="IK30" s="86"/>
      <c r="IL30" s="86"/>
      <c r="IM30" s="86"/>
      <c r="IN30" s="86"/>
      <c r="IO30" s="86"/>
      <c r="IP30" s="86"/>
      <c r="IQ30" s="86"/>
      <c r="IR30" s="86"/>
      <c r="IS30" s="86"/>
      <c r="IT30" s="86"/>
      <c r="IU30" s="86"/>
      <c r="IV30" s="86"/>
      <c r="IW30" s="86"/>
    </row>
    <row r="31" customFormat="false" ht="12.75" hidden="false" customHeight="false" outlineLevel="0" collapsed="false">
      <c r="A31" s="81" t="s">
        <v>383</v>
      </c>
      <c r="B31" s="82" t="n">
        <v>95001118</v>
      </c>
      <c r="C31" s="81" t="s">
        <v>384</v>
      </c>
      <c r="D31" s="87" t="s">
        <v>4064</v>
      </c>
      <c r="E31" s="84"/>
      <c r="F31" s="85" t="n">
        <v>34617</v>
      </c>
      <c r="G31" s="83"/>
      <c r="H31" s="83"/>
      <c r="I31" s="83"/>
      <c r="J31" s="72"/>
      <c r="K31" s="86" t="e">
        <f aca="false">VLOOKUP(A31,'US PWR Rankings'!$C$6:$H$126,6,FALSE())</f>
        <v>#N/A</v>
      </c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86"/>
      <c r="BN31" s="86"/>
      <c r="BO31" s="86"/>
      <c r="BP31" s="86"/>
      <c r="BQ31" s="86"/>
      <c r="BR31" s="86"/>
      <c r="BS31" s="86"/>
      <c r="BT31" s="86"/>
      <c r="BU31" s="86"/>
      <c r="BV31" s="86"/>
      <c r="BW31" s="86"/>
      <c r="BX31" s="86"/>
      <c r="BY31" s="86"/>
      <c r="BZ31" s="86"/>
      <c r="CA31" s="86"/>
      <c r="CB31" s="86"/>
      <c r="CC31" s="86"/>
      <c r="CD31" s="86"/>
      <c r="CE31" s="86"/>
      <c r="CF31" s="86"/>
      <c r="CG31" s="86"/>
      <c r="CH31" s="86"/>
      <c r="CI31" s="86"/>
      <c r="CJ31" s="86"/>
      <c r="CK31" s="86"/>
      <c r="CL31" s="86"/>
      <c r="CM31" s="86"/>
      <c r="CN31" s="86"/>
      <c r="CO31" s="86"/>
      <c r="CP31" s="86"/>
      <c r="CQ31" s="86"/>
      <c r="CR31" s="86"/>
      <c r="CS31" s="86"/>
      <c r="CT31" s="86"/>
      <c r="CU31" s="86"/>
      <c r="CV31" s="86"/>
      <c r="CW31" s="86"/>
      <c r="CX31" s="86"/>
      <c r="CY31" s="86"/>
      <c r="CZ31" s="86"/>
      <c r="DA31" s="86"/>
      <c r="DB31" s="86"/>
      <c r="DC31" s="86"/>
      <c r="DD31" s="86"/>
      <c r="DE31" s="86"/>
      <c r="DF31" s="86"/>
      <c r="DG31" s="86"/>
      <c r="DH31" s="86"/>
      <c r="DI31" s="86"/>
      <c r="DJ31" s="86"/>
      <c r="DK31" s="86"/>
      <c r="DL31" s="86"/>
      <c r="DM31" s="86"/>
      <c r="DN31" s="86"/>
      <c r="DO31" s="86"/>
      <c r="DP31" s="86"/>
      <c r="DQ31" s="86"/>
      <c r="DR31" s="86"/>
      <c r="DS31" s="86"/>
      <c r="DT31" s="86"/>
      <c r="DU31" s="86"/>
      <c r="DV31" s="86"/>
      <c r="DW31" s="86"/>
      <c r="DX31" s="86"/>
      <c r="DY31" s="86"/>
      <c r="DZ31" s="86"/>
      <c r="EA31" s="86"/>
      <c r="EB31" s="86"/>
      <c r="EC31" s="86"/>
      <c r="ED31" s="86"/>
      <c r="EE31" s="86"/>
      <c r="EF31" s="86"/>
      <c r="EG31" s="86"/>
      <c r="EH31" s="86"/>
      <c r="EI31" s="86"/>
      <c r="EJ31" s="86"/>
      <c r="EK31" s="86"/>
      <c r="EL31" s="86"/>
      <c r="EM31" s="86"/>
      <c r="EN31" s="86"/>
      <c r="EO31" s="86"/>
      <c r="EP31" s="86"/>
      <c r="EQ31" s="86"/>
      <c r="ER31" s="86"/>
      <c r="ES31" s="86"/>
      <c r="ET31" s="86"/>
      <c r="EU31" s="86"/>
      <c r="EV31" s="86"/>
      <c r="EW31" s="86"/>
      <c r="EX31" s="86"/>
      <c r="EY31" s="86"/>
      <c r="EZ31" s="86"/>
      <c r="FA31" s="86"/>
      <c r="FB31" s="86"/>
      <c r="FC31" s="86"/>
      <c r="FD31" s="86"/>
      <c r="FE31" s="86"/>
      <c r="FF31" s="86"/>
      <c r="FG31" s="86"/>
      <c r="FH31" s="86"/>
      <c r="FI31" s="86"/>
      <c r="FJ31" s="86"/>
      <c r="FK31" s="86"/>
      <c r="FL31" s="86"/>
      <c r="FM31" s="86"/>
      <c r="FN31" s="86"/>
      <c r="FO31" s="86"/>
      <c r="FP31" s="86"/>
      <c r="FQ31" s="86"/>
      <c r="FR31" s="86"/>
      <c r="FS31" s="86"/>
      <c r="FT31" s="86"/>
      <c r="FU31" s="86"/>
      <c r="FV31" s="86"/>
      <c r="FW31" s="86"/>
      <c r="FX31" s="86"/>
      <c r="FY31" s="86"/>
      <c r="FZ31" s="86"/>
      <c r="GA31" s="86"/>
      <c r="GB31" s="86"/>
      <c r="GC31" s="86"/>
      <c r="GD31" s="86"/>
      <c r="GE31" s="86"/>
      <c r="GF31" s="86"/>
      <c r="GG31" s="86"/>
      <c r="GH31" s="86"/>
      <c r="GI31" s="86"/>
      <c r="GJ31" s="86"/>
      <c r="GK31" s="86"/>
      <c r="GL31" s="86"/>
      <c r="GM31" s="86"/>
      <c r="GN31" s="86"/>
      <c r="GO31" s="86"/>
      <c r="GP31" s="86"/>
      <c r="GQ31" s="86"/>
      <c r="GR31" s="86"/>
      <c r="GS31" s="86"/>
      <c r="GT31" s="86"/>
      <c r="GU31" s="86"/>
      <c r="GV31" s="86"/>
      <c r="GW31" s="86"/>
      <c r="GX31" s="86"/>
      <c r="GY31" s="86"/>
      <c r="GZ31" s="86"/>
      <c r="HA31" s="86"/>
      <c r="HB31" s="86"/>
      <c r="HC31" s="86"/>
      <c r="HD31" s="86"/>
      <c r="HE31" s="86"/>
      <c r="HF31" s="86"/>
      <c r="HG31" s="86"/>
      <c r="HH31" s="86"/>
      <c r="HI31" s="86"/>
      <c r="HJ31" s="86"/>
      <c r="HK31" s="86"/>
      <c r="HL31" s="86"/>
      <c r="HM31" s="86"/>
      <c r="HN31" s="86"/>
      <c r="HO31" s="86"/>
      <c r="HP31" s="86"/>
      <c r="HQ31" s="86"/>
      <c r="HR31" s="86"/>
      <c r="HS31" s="86"/>
      <c r="HT31" s="86"/>
      <c r="HU31" s="86"/>
      <c r="HV31" s="86"/>
      <c r="HW31" s="86"/>
      <c r="HX31" s="86"/>
      <c r="HY31" s="86"/>
      <c r="HZ31" s="86"/>
      <c r="IA31" s="86"/>
      <c r="IB31" s="86"/>
      <c r="IC31" s="86"/>
      <c r="ID31" s="86"/>
      <c r="IE31" s="86"/>
      <c r="IF31" s="86"/>
      <c r="IG31" s="86"/>
      <c r="IH31" s="86"/>
      <c r="II31" s="86"/>
      <c r="IJ31" s="86"/>
      <c r="IK31" s="86"/>
      <c r="IL31" s="86"/>
      <c r="IM31" s="86"/>
      <c r="IN31" s="86"/>
      <c r="IO31" s="86"/>
      <c r="IP31" s="86"/>
      <c r="IQ31" s="86"/>
      <c r="IR31" s="86"/>
      <c r="IS31" s="86"/>
      <c r="IT31" s="86"/>
      <c r="IU31" s="86"/>
      <c r="IV31" s="86"/>
      <c r="IW31" s="86"/>
    </row>
    <row r="32" customFormat="false" ht="12.75" hidden="false" customHeight="false" outlineLevel="0" collapsed="false">
      <c r="A32" s="81" t="s">
        <v>109</v>
      </c>
      <c r="B32" s="82" t="n">
        <v>96004354</v>
      </c>
      <c r="C32" s="81" t="s">
        <v>53</v>
      </c>
      <c r="D32" s="83" t="s">
        <v>4051</v>
      </c>
      <c r="E32" s="84"/>
      <c r="F32" s="85" t="n">
        <v>35431</v>
      </c>
      <c r="G32" s="82"/>
      <c r="H32" s="82"/>
      <c r="I32" s="82"/>
      <c r="J32" s="72"/>
      <c r="K32" s="86" t="n">
        <f aca="false">VLOOKUP(A32,'US PWR Rankings'!$C$6:$H$126,6,FALSE())</f>
        <v>65</v>
      </c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86"/>
      <c r="BN32" s="86"/>
      <c r="BO32" s="86"/>
      <c r="BP32" s="86"/>
      <c r="BQ32" s="86"/>
      <c r="BR32" s="86"/>
      <c r="BS32" s="86"/>
      <c r="BT32" s="86"/>
      <c r="BU32" s="86"/>
      <c r="BV32" s="86"/>
      <c r="BW32" s="86"/>
      <c r="BX32" s="86"/>
      <c r="BY32" s="86"/>
      <c r="BZ32" s="86"/>
      <c r="CA32" s="86"/>
      <c r="CB32" s="86"/>
      <c r="CC32" s="86"/>
      <c r="CD32" s="86"/>
      <c r="CE32" s="86"/>
      <c r="CF32" s="86"/>
      <c r="CG32" s="86"/>
      <c r="CH32" s="86"/>
      <c r="CI32" s="86"/>
      <c r="CJ32" s="86"/>
      <c r="CK32" s="86"/>
      <c r="CL32" s="86"/>
      <c r="CM32" s="86"/>
      <c r="CN32" s="86"/>
      <c r="CO32" s="86"/>
      <c r="CP32" s="86"/>
      <c r="CQ32" s="86"/>
      <c r="CR32" s="86"/>
      <c r="CS32" s="86"/>
      <c r="CT32" s="86"/>
      <c r="CU32" s="86"/>
      <c r="CV32" s="86"/>
      <c r="CW32" s="86"/>
      <c r="CX32" s="86"/>
      <c r="CY32" s="86"/>
      <c r="CZ32" s="86"/>
      <c r="DA32" s="86"/>
      <c r="DB32" s="86"/>
      <c r="DC32" s="86"/>
      <c r="DD32" s="86"/>
      <c r="DE32" s="86"/>
      <c r="DF32" s="86"/>
      <c r="DG32" s="86"/>
      <c r="DH32" s="86"/>
      <c r="DI32" s="86"/>
      <c r="DJ32" s="86"/>
      <c r="DK32" s="86"/>
      <c r="DL32" s="86"/>
      <c r="DM32" s="86"/>
      <c r="DN32" s="86"/>
      <c r="DO32" s="86"/>
      <c r="DP32" s="86"/>
      <c r="DQ32" s="86"/>
      <c r="DR32" s="86"/>
      <c r="DS32" s="86"/>
      <c r="DT32" s="86"/>
      <c r="DU32" s="86"/>
      <c r="DV32" s="86"/>
      <c r="DW32" s="86"/>
      <c r="DX32" s="86"/>
      <c r="DY32" s="86"/>
      <c r="DZ32" s="86"/>
      <c r="EA32" s="86"/>
      <c r="EB32" s="86"/>
      <c r="EC32" s="86"/>
      <c r="ED32" s="86"/>
      <c r="EE32" s="86"/>
      <c r="EF32" s="86"/>
      <c r="EG32" s="86"/>
      <c r="EH32" s="86"/>
      <c r="EI32" s="86"/>
      <c r="EJ32" s="86"/>
      <c r="EK32" s="86"/>
      <c r="EL32" s="86"/>
      <c r="EM32" s="86"/>
      <c r="EN32" s="86"/>
      <c r="EO32" s="86"/>
      <c r="EP32" s="86"/>
      <c r="EQ32" s="86"/>
      <c r="ER32" s="86"/>
      <c r="ES32" s="86"/>
      <c r="ET32" s="86"/>
      <c r="EU32" s="86"/>
      <c r="EV32" s="86"/>
      <c r="EW32" s="86"/>
      <c r="EX32" s="86"/>
      <c r="EY32" s="86"/>
      <c r="EZ32" s="86"/>
      <c r="FA32" s="86"/>
      <c r="FB32" s="86"/>
      <c r="FC32" s="86"/>
      <c r="FD32" s="86"/>
      <c r="FE32" s="86"/>
      <c r="FF32" s="86"/>
      <c r="FG32" s="86"/>
      <c r="FH32" s="86"/>
      <c r="FI32" s="86"/>
      <c r="FJ32" s="86"/>
      <c r="FK32" s="86"/>
      <c r="FL32" s="86"/>
      <c r="FM32" s="86"/>
      <c r="FN32" s="86"/>
      <c r="FO32" s="86"/>
      <c r="FP32" s="86"/>
      <c r="FQ32" s="86"/>
      <c r="FR32" s="86"/>
      <c r="FS32" s="86"/>
      <c r="FT32" s="86"/>
      <c r="FU32" s="86"/>
      <c r="FV32" s="86"/>
      <c r="FW32" s="86"/>
      <c r="FX32" s="86"/>
      <c r="FY32" s="86"/>
      <c r="FZ32" s="86"/>
      <c r="GA32" s="86"/>
      <c r="GB32" s="86"/>
      <c r="GC32" s="86"/>
      <c r="GD32" s="86"/>
      <c r="GE32" s="86"/>
      <c r="GF32" s="86"/>
      <c r="GG32" s="86"/>
      <c r="GH32" s="86"/>
      <c r="GI32" s="86"/>
      <c r="GJ32" s="86"/>
      <c r="GK32" s="86"/>
      <c r="GL32" s="86"/>
      <c r="GM32" s="86"/>
      <c r="GN32" s="86"/>
      <c r="GO32" s="86"/>
      <c r="GP32" s="86"/>
      <c r="GQ32" s="86"/>
      <c r="GR32" s="86"/>
      <c r="GS32" s="86"/>
      <c r="GT32" s="86"/>
      <c r="GU32" s="86"/>
      <c r="GV32" s="86"/>
      <c r="GW32" s="86"/>
      <c r="GX32" s="86"/>
      <c r="GY32" s="86"/>
      <c r="GZ32" s="86"/>
      <c r="HA32" s="86"/>
      <c r="HB32" s="86"/>
      <c r="HC32" s="86"/>
      <c r="HD32" s="86"/>
      <c r="HE32" s="86"/>
      <c r="HF32" s="86"/>
      <c r="HG32" s="86"/>
      <c r="HH32" s="86"/>
      <c r="HI32" s="86"/>
      <c r="HJ32" s="86"/>
      <c r="HK32" s="86"/>
      <c r="HL32" s="86"/>
      <c r="HM32" s="86"/>
      <c r="HN32" s="86"/>
      <c r="HO32" s="86"/>
      <c r="HP32" s="86"/>
      <c r="HQ32" s="86"/>
      <c r="HR32" s="86"/>
      <c r="HS32" s="86"/>
      <c r="HT32" s="86"/>
      <c r="HU32" s="86"/>
      <c r="HV32" s="86"/>
      <c r="HW32" s="86"/>
      <c r="HX32" s="86"/>
      <c r="HY32" s="86"/>
      <c r="HZ32" s="86"/>
      <c r="IA32" s="86"/>
      <c r="IB32" s="86"/>
      <c r="IC32" s="86"/>
      <c r="ID32" s="86"/>
      <c r="IE32" s="86"/>
      <c r="IF32" s="86"/>
      <c r="IG32" s="86"/>
      <c r="IH32" s="86"/>
      <c r="II32" s="86"/>
      <c r="IJ32" s="86"/>
      <c r="IK32" s="86"/>
      <c r="IL32" s="86"/>
      <c r="IM32" s="86"/>
      <c r="IN32" s="86"/>
      <c r="IO32" s="86"/>
      <c r="IP32" s="86"/>
      <c r="IQ32" s="86"/>
      <c r="IR32" s="86"/>
      <c r="IS32" s="86"/>
      <c r="IT32" s="86"/>
      <c r="IU32" s="86"/>
      <c r="IV32" s="86"/>
      <c r="IW32" s="86"/>
    </row>
    <row r="33" customFormat="false" ht="12.75" hidden="false" customHeight="false" outlineLevel="0" collapsed="false">
      <c r="A33" s="81" t="s">
        <v>68</v>
      </c>
      <c r="B33" s="82" t="n">
        <v>96047472</v>
      </c>
      <c r="C33" s="81" t="s">
        <v>40</v>
      </c>
      <c r="D33" s="83" t="s">
        <v>4051</v>
      </c>
      <c r="E33" s="84" t="s">
        <v>4047</v>
      </c>
      <c r="F33" s="85" t="n">
        <v>36769</v>
      </c>
      <c r="G33" s="82"/>
      <c r="H33" s="82"/>
      <c r="I33" s="82"/>
      <c r="J33" s="72"/>
      <c r="K33" s="86" t="n">
        <f aca="false">VLOOKUP(A33,'US PWR Rankings'!$C$6:$H$126,6,FALSE())</f>
        <v>34</v>
      </c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86"/>
      <c r="BO33" s="86"/>
      <c r="BP33" s="86"/>
      <c r="BQ33" s="86"/>
      <c r="BR33" s="86"/>
      <c r="BS33" s="86"/>
      <c r="BT33" s="86"/>
      <c r="BU33" s="86"/>
      <c r="BV33" s="86"/>
      <c r="BW33" s="86"/>
      <c r="BX33" s="86"/>
      <c r="BY33" s="86"/>
      <c r="BZ33" s="86"/>
      <c r="CA33" s="86"/>
      <c r="CB33" s="86"/>
      <c r="CC33" s="86"/>
      <c r="CD33" s="86"/>
      <c r="CE33" s="86"/>
      <c r="CF33" s="86"/>
      <c r="CG33" s="86"/>
      <c r="CH33" s="86"/>
      <c r="CI33" s="86"/>
      <c r="CJ33" s="86"/>
      <c r="CK33" s="86"/>
      <c r="CL33" s="86"/>
      <c r="CM33" s="86"/>
      <c r="CN33" s="86"/>
      <c r="CO33" s="86"/>
      <c r="CP33" s="86"/>
      <c r="CQ33" s="86"/>
      <c r="CR33" s="86"/>
      <c r="CS33" s="86"/>
      <c r="CT33" s="86"/>
      <c r="CU33" s="86"/>
      <c r="CV33" s="86"/>
      <c r="CW33" s="86"/>
      <c r="CX33" s="86"/>
      <c r="CY33" s="86"/>
      <c r="CZ33" s="86"/>
      <c r="DA33" s="86"/>
      <c r="DB33" s="86"/>
      <c r="DC33" s="86"/>
      <c r="DD33" s="86"/>
      <c r="DE33" s="86"/>
      <c r="DF33" s="86"/>
      <c r="DG33" s="86"/>
      <c r="DH33" s="86"/>
      <c r="DI33" s="86"/>
      <c r="DJ33" s="86"/>
      <c r="DK33" s="86"/>
      <c r="DL33" s="86"/>
      <c r="DM33" s="86"/>
      <c r="DN33" s="86"/>
      <c r="DO33" s="86"/>
      <c r="DP33" s="86"/>
      <c r="DQ33" s="86"/>
      <c r="DR33" s="86"/>
      <c r="DS33" s="86"/>
      <c r="DT33" s="86"/>
      <c r="DU33" s="86"/>
      <c r="DV33" s="86"/>
      <c r="DW33" s="86"/>
      <c r="DX33" s="86"/>
      <c r="DY33" s="86"/>
      <c r="DZ33" s="86"/>
      <c r="EA33" s="86"/>
      <c r="EB33" s="86"/>
      <c r="EC33" s="86"/>
      <c r="ED33" s="86"/>
      <c r="EE33" s="86"/>
      <c r="EF33" s="86"/>
      <c r="EG33" s="86"/>
      <c r="EH33" s="86"/>
      <c r="EI33" s="86"/>
      <c r="EJ33" s="86"/>
      <c r="EK33" s="86"/>
      <c r="EL33" s="86"/>
      <c r="EM33" s="86"/>
      <c r="EN33" s="86"/>
      <c r="EO33" s="86"/>
      <c r="EP33" s="86"/>
      <c r="EQ33" s="86"/>
      <c r="ER33" s="86"/>
      <c r="ES33" s="86"/>
      <c r="ET33" s="86"/>
      <c r="EU33" s="86"/>
      <c r="EV33" s="86"/>
      <c r="EW33" s="86"/>
      <c r="EX33" s="86"/>
      <c r="EY33" s="86"/>
      <c r="EZ33" s="86"/>
      <c r="FA33" s="86"/>
      <c r="FB33" s="86"/>
      <c r="FC33" s="86"/>
      <c r="FD33" s="86"/>
      <c r="FE33" s="86"/>
      <c r="FF33" s="86"/>
      <c r="FG33" s="86"/>
      <c r="FH33" s="86"/>
      <c r="FI33" s="86"/>
      <c r="FJ33" s="86"/>
      <c r="FK33" s="86"/>
      <c r="FL33" s="86"/>
      <c r="FM33" s="86"/>
      <c r="FN33" s="86"/>
      <c r="FO33" s="86"/>
      <c r="FP33" s="86"/>
      <c r="FQ33" s="86"/>
      <c r="FR33" s="86"/>
      <c r="FS33" s="86"/>
      <c r="FT33" s="86"/>
      <c r="FU33" s="86"/>
      <c r="FV33" s="86"/>
      <c r="FW33" s="86"/>
      <c r="FX33" s="86"/>
      <c r="FY33" s="86"/>
      <c r="FZ33" s="86"/>
      <c r="GA33" s="86"/>
      <c r="GB33" s="86"/>
      <c r="GC33" s="86"/>
      <c r="GD33" s="86"/>
      <c r="GE33" s="86"/>
      <c r="GF33" s="86"/>
      <c r="GG33" s="86"/>
      <c r="GH33" s="86"/>
      <c r="GI33" s="86"/>
      <c r="GJ33" s="86"/>
      <c r="GK33" s="86"/>
      <c r="GL33" s="86"/>
      <c r="GM33" s="86"/>
      <c r="GN33" s="86"/>
      <c r="GO33" s="86"/>
      <c r="GP33" s="86"/>
      <c r="GQ33" s="86"/>
      <c r="GR33" s="86"/>
      <c r="GS33" s="86"/>
      <c r="GT33" s="86"/>
      <c r="GU33" s="86"/>
      <c r="GV33" s="86"/>
      <c r="GW33" s="86"/>
      <c r="GX33" s="86"/>
      <c r="GY33" s="86"/>
      <c r="GZ33" s="86"/>
      <c r="HA33" s="86"/>
      <c r="HB33" s="86"/>
      <c r="HC33" s="86"/>
      <c r="HD33" s="86"/>
      <c r="HE33" s="86"/>
      <c r="HF33" s="86"/>
      <c r="HG33" s="86"/>
      <c r="HH33" s="86"/>
      <c r="HI33" s="86"/>
      <c r="HJ33" s="86"/>
      <c r="HK33" s="86"/>
      <c r="HL33" s="86"/>
      <c r="HM33" s="86"/>
      <c r="HN33" s="86"/>
      <c r="HO33" s="86"/>
      <c r="HP33" s="86"/>
      <c r="HQ33" s="86"/>
      <c r="HR33" s="86"/>
      <c r="HS33" s="86"/>
      <c r="HT33" s="86"/>
      <c r="HU33" s="86"/>
      <c r="HV33" s="86"/>
      <c r="HW33" s="86"/>
      <c r="HX33" s="86"/>
      <c r="HY33" s="86"/>
      <c r="HZ33" s="86"/>
      <c r="IA33" s="86"/>
      <c r="IB33" s="86"/>
      <c r="IC33" s="86"/>
      <c r="ID33" s="86"/>
      <c r="IE33" s="86"/>
      <c r="IF33" s="86"/>
      <c r="IG33" s="86"/>
      <c r="IH33" s="86"/>
      <c r="II33" s="86"/>
      <c r="IJ33" s="86"/>
      <c r="IK33" s="86"/>
      <c r="IL33" s="86"/>
      <c r="IM33" s="86"/>
      <c r="IN33" s="86"/>
      <c r="IO33" s="86"/>
      <c r="IP33" s="86"/>
      <c r="IQ33" s="86"/>
      <c r="IR33" s="86"/>
      <c r="IS33" s="86"/>
      <c r="IT33" s="86"/>
      <c r="IU33" s="86"/>
      <c r="IV33" s="86"/>
      <c r="IW33" s="86"/>
    </row>
    <row r="34" customFormat="false" ht="12.75" hidden="false" customHeight="false" outlineLevel="0" collapsed="false">
      <c r="A34" s="81" t="s">
        <v>385</v>
      </c>
      <c r="B34" s="82" t="n">
        <v>96055709</v>
      </c>
      <c r="C34" s="81" t="s">
        <v>40</v>
      </c>
      <c r="D34" s="83" t="s">
        <v>4060</v>
      </c>
      <c r="E34" s="84" t="s">
        <v>4047</v>
      </c>
      <c r="F34" s="85" t="n">
        <v>36882</v>
      </c>
      <c r="G34" s="82"/>
      <c r="H34" s="82"/>
      <c r="I34" s="82"/>
      <c r="J34" s="72"/>
      <c r="K34" s="86" t="n">
        <f aca="false">VLOOKUP(A34,'US PWR Rankings'!$C$6:$H$126,6,FALSE())</f>
        <v>120</v>
      </c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86"/>
      <c r="BT34" s="86"/>
      <c r="BU34" s="86"/>
      <c r="BV34" s="86"/>
      <c r="BW34" s="86"/>
      <c r="BX34" s="86"/>
      <c r="BY34" s="86"/>
      <c r="BZ34" s="86"/>
      <c r="CA34" s="86"/>
      <c r="CB34" s="86"/>
      <c r="CC34" s="86"/>
      <c r="CD34" s="86"/>
      <c r="CE34" s="86"/>
      <c r="CF34" s="86"/>
      <c r="CG34" s="86"/>
      <c r="CH34" s="86"/>
      <c r="CI34" s="86"/>
      <c r="CJ34" s="86"/>
      <c r="CK34" s="86"/>
      <c r="CL34" s="86"/>
      <c r="CM34" s="86"/>
      <c r="CN34" s="86"/>
      <c r="CO34" s="86"/>
      <c r="CP34" s="86"/>
      <c r="CQ34" s="86"/>
      <c r="CR34" s="86"/>
      <c r="CS34" s="86"/>
      <c r="CT34" s="86"/>
      <c r="CU34" s="86"/>
      <c r="CV34" s="86"/>
      <c r="CW34" s="86"/>
      <c r="CX34" s="86"/>
      <c r="CY34" s="86"/>
      <c r="CZ34" s="86"/>
      <c r="DA34" s="86"/>
      <c r="DB34" s="86"/>
      <c r="DC34" s="86"/>
      <c r="DD34" s="86"/>
      <c r="DE34" s="86"/>
      <c r="DF34" s="86"/>
      <c r="DG34" s="86"/>
      <c r="DH34" s="86"/>
      <c r="DI34" s="86"/>
      <c r="DJ34" s="86"/>
      <c r="DK34" s="86"/>
      <c r="DL34" s="86"/>
      <c r="DM34" s="86"/>
      <c r="DN34" s="86"/>
      <c r="DO34" s="86"/>
      <c r="DP34" s="86"/>
      <c r="DQ34" s="86"/>
      <c r="DR34" s="86"/>
      <c r="DS34" s="86"/>
      <c r="DT34" s="86"/>
      <c r="DU34" s="86"/>
      <c r="DV34" s="86"/>
      <c r="DW34" s="86"/>
      <c r="DX34" s="86"/>
      <c r="DY34" s="86"/>
      <c r="DZ34" s="86"/>
      <c r="EA34" s="86"/>
      <c r="EB34" s="86"/>
      <c r="EC34" s="86"/>
      <c r="ED34" s="86"/>
      <c r="EE34" s="86"/>
      <c r="EF34" s="86"/>
      <c r="EG34" s="86"/>
      <c r="EH34" s="86"/>
      <c r="EI34" s="86"/>
      <c r="EJ34" s="86"/>
      <c r="EK34" s="86"/>
      <c r="EL34" s="86"/>
      <c r="EM34" s="86"/>
      <c r="EN34" s="86"/>
      <c r="EO34" s="86"/>
      <c r="EP34" s="86"/>
      <c r="EQ34" s="86"/>
      <c r="ER34" s="86"/>
      <c r="ES34" s="86"/>
      <c r="ET34" s="86"/>
      <c r="EU34" s="86"/>
      <c r="EV34" s="86"/>
      <c r="EW34" s="86"/>
      <c r="EX34" s="86"/>
      <c r="EY34" s="86"/>
      <c r="EZ34" s="86"/>
      <c r="FA34" s="86"/>
      <c r="FB34" s="86"/>
      <c r="FC34" s="86"/>
      <c r="FD34" s="86"/>
      <c r="FE34" s="86"/>
      <c r="FF34" s="86"/>
      <c r="FG34" s="86"/>
      <c r="FH34" s="86"/>
      <c r="FI34" s="86"/>
      <c r="FJ34" s="86"/>
      <c r="FK34" s="86"/>
      <c r="FL34" s="86"/>
      <c r="FM34" s="86"/>
      <c r="FN34" s="86"/>
      <c r="FO34" s="86"/>
      <c r="FP34" s="86"/>
      <c r="FQ34" s="86"/>
      <c r="FR34" s="86"/>
      <c r="FS34" s="86"/>
      <c r="FT34" s="86"/>
      <c r="FU34" s="86"/>
      <c r="FV34" s="86"/>
      <c r="FW34" s="86"/>
      <c r="FX34" s="86"/>
      <c r="FY34" s="86"/>
      <c r="FZ34" s="86"/>
      <c r="GA34" s="86"/>
      <c r="GB34" s="86"/>
      <c r="GC34" s="86"/>
      <c r="GD34" s="86"/>
      <c r="GE34" s="86"/>
      <c r="GF34" s="86"/>
      <c r="GG34" s="86"/>
      <c r="GH34" s="86"/>
      <c r="GI34" s="86"/>
      <c r="GJ34" s="86"/>
      <c r="GK34" s="86"/>
      <c r="GL34" s="86"/>
      <c r="GM34" s="86"/>
      <c r="GN34" s="86"/>
      <c r="GO34" s="86"/>
      <c r="GP34" s="86"/>
      <c r="GQ34" s="86"/>
      <c r="GR34" s="86"/>
      <c r="GS34" s="86"/>
      <c r="GT34" s="86"/>
      <c r="GU34" s="86"/>
      <c r="GV34" s="86"/>
      <c r="GW34" s="86"/>
      <c r="GX34" s="86"/>
      <c r="GY34" s="86"/>
      <c r="GZ34" s="86"/>
      <c r="HA34" s="86"/>
      <c r="HB34" s="86"/>
      <c r="HC34" s="86"/>
      <c r="HD34" s="86"/>
      <c r="HE34" s="86"/>
      <c r="HF34" s="86"/>
      <c r="HG34" s="86"/>
      <c r="HH34" s="86"/>
      <c r="HI34" s="86"/>
      <c r="HJ34" s="86"/>
      <c r="HK34" s="86"/>
      <c r="HL34" s="86"/>
      <c r="HM34" s="86"/>
      <c r="HN34" s="86"/>
      <c r="HO34" s="86"/>
      <c r="HP34" s="86"/>
      <c r="HQ34" s="86"/>
      <c r="HR34" s="86"/>
      <c r="HS34" s="86"/>
      <c r="HT34" s="86"/>
      <c r="HU34" s="86"/>
      <c r="HV34" s="86"/>
      <c r="HW34" s="86"/>
      <c r="HX34" s="86"/>
      <c r="HY34" s="86"/>
      <c r="HZ34" s="86"/>
      <c r="IA34" s="86"/>
      <c r="IB34" s="86"/>
      <c r="IC34" s="86"/>
      <c r="ID34" s="86"/>
      <c r="IE34" s="86"/>
      <c r="IF34" s="86"/>
      <c r="IG34" s="86"/>
      <c r="IH34" s="86"/>
      <c r="II34" s="86"/>
      <c r="IJ34" s="86"/>
      <c r="IK34" s="86"/>
      <c r="IL34" s="86"/>
      <c r="IM34" s="86"/>
      <c r="IN34" s="86"/>
      <c r="IO34" s="86"/>
      <c r="IP34" s="86"/>
      <c r="IQ34" s="86"/>
      <c r="IR34" s="86"/>
      <c r="IS34" s="86"/>
      <c r="IT34" s="86"/>
      <c r="IU34" s="86"/>
      <c r="IV34" s="86"/>
      <c r="IW34" s="86"/>
    </row>
    <row r="35" customFormat="false" ht="12.75" hidden="false" customHeight="false" outlineLevel="0" collapsed="false">
      <c r="A35" s="81" t="s">
        <v>387</v>
      </c>
      <c r="B35" s="82" t="n">
        <v>96063561</v>
      </c>
      <c r="C35" s="81" t="s">
        <v>40</v>
      </c>
      <c r="D35" s="83" t="s">
        <v>4051</v>
      </c>
      <c r="E35" s="84" t="s">
        <v>4047</v>
      </c>
      <c r="F35" s="85" t="n">
        <v>37091</v>
      </c>
      <c r="G35" s="82"/>
      <c r="H35" s="82"/>
      <c r="I35" s="82"/>
      <c r="J35" s="72"/>
      <c r="K35" s="86" t="n">
        <f aca="false">VLOOKUP(A35,'US PWR Rankings'!$C$6:$H$126,6,FALSE())</f>
        <v>69</v>
      </c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86"/>
      <c r="BO35" s="86"/>
      <c r="BP35" s="86"/>
      <c r="BQ35" s="86"/>
      <c r="BR35" s="86"/>
      <c r="BS35" s="86"/>
      <c r="BT35" s="86"/>
      <c r="BU35" s="86"/>
      <c r="BV35" s="86"/>
      <c r="BW35" s="86"/>
      <c r="BX35" s="86"/>
      <c r="BY35" s="86"/>
      <c r="BZ35" s="86"/>
      <c r="CA35" s="86"/>
      <c r="CB35" s="86"/>
      <c r="CC35" s="86"/>
      <c r="CD35" s="86"/>
      <c r="CE35" s="86"/>
      <c r="CF35" s="86"/>
      <c r="CG35" s="86"/>
      <c r="CH35" s="86"/>
      <c r="CI35" s="86"/>
      <c r="CJ35" s="86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/>
      <c r="EA35" s="86"/>
      <c r="EB35" s="86"/>
      <c r="EC35" s="86"/>
      <c r="ED35" s="86"/>
      <c r="EE35" s="86"/>
      <c r="EF35" s="86"/>
      <c r="EG35" s="86"/>
      <c r="EH35" s="86"/>
      <c r="EI35" s="86"/>
      <c r="EJ35" s="86"/>
      <c r="EK35" s="86"/>
      <c r="EL35" s="86"/>
      <c r="EM35" s="86"/>
      <c r="EN35" s="86"/>
      <c r="EO35" s="86"/>
      <c r="EP35" s="86"/>
      <c r="EQ35" s="86"/>
      <c r="ER35" s="86"/>
      <c r="ES35" s="86"/>
      <c r="ET35" s="86"/>
      <c r="EU35" s="86"/>
      <c r="EV35" s="86"/>
      <c r="EW35" s="86"/>
      <c r="EX35" s="86"/>
      <c r="EY35" s="86"/>
      <c r="EZ35" s="86"/>
      <c r="FA35" s="86"/>
      <c r="FB35" s="86"/>
      <c r="FC35" s="86"/>
      <c r="FD35" s="86"/>
      <c r="FE35" s="86"/>
      <c r="FF35" s="86"/>
      <c r="FG35" s="86"/>
      <c r="FH35" s="86"/>
      <c r="FI35" s="86"/>
      <c r="FJ35" s="86"/>
      <c r="FK35" s="86"/>
      <c r="FL35" s="86"/>
      <c r="FM35" s="86"/>
      <c r="FN35" s="86"/>
      <c r="FO35" s="86"/>
      <c r="FP35" s="86"/>
      <c r="FQ35" s="86"/>
      <c r="FR35" s="86"/>
      <c r="FS35" s="86"/>
      <c r="FT35" s="86"/>
      <c r="FU35" s="86"/>
      <c r="FV35" s="86"/>
      <c r="FW35" s="86"/>
      <c r="FX35" s="86"/>
      <c r="FY35" s="86"/>
      <c r="FZ35" s="86"/>
      <c r="GA35" s="86"/>
      <c r="GB35" s="86"/>
      <c r="GC35" s="86"/>
      <c r="GD35" s="86"/>
      <c r="GE35" s="86"/>
      <c r="GF35" s="86"/>
      <c r="GG35" s="86"/>
      <c r="GH35" s="86"/>
      <c r="GI35" s="86"/>
      <c r="GJ35" s="86"/>
      <c r="GK35" s="86"/>
      <c r="GL35" s="86"/>
      <c r="GM35" s="86"/>
      <c r="GN35" s="86"/>
      <c r="GO35" s="86"/>
      <c r="GP35" s="86"/>
      <c r="GQ35" s="86"/>
      <c r="GR35" s="86"/>
      <c r="GS35" s="86"/>
      <c r="GT35" s="86"/>
      <c r="GU35" s="86"/>
      <c r="GV35" s="86"/>
      <c r="GW35" s="86"/>
      <c r="GX35" s="86"/>
      <c r="GY35" s="86"/>
      <c r="GZ35" s="86"/>
      <c r="HA35" s="86"/>
      <c r="HB35" s="86"/>
      <c r="HC35" s="86"/>
      <c r="HD35" s="86"/>
      <c r="HE35" s="86"/>
      <c r="HF35" s="86"/>
      <c r="HG35" s="86"/>
      <c r="HH35" s="86"/>
      <c r="HI35" s="86"/>
      <c r="HJ35" s="86"/>
      <c r="HK35" s="86"/>
      <c r="HL35" s="86"/>
      <c r="HM35" s="86"/>
      <c r="HN35" s="86"/>
      <c r="HO35" s="86"/>
      <c r="HP35" s="86"/>
      <c r="HQ35" s="86"/>
      <c r="HR35" s="86"/>
      <c r="HS35" s="86"/>
      <c r="HT35" s="86"/>
      <c r="HU35" s="86"/>
      <c r="HV35" s="86"/>
      <c r="HW35" s="86"/>
      <c r="HX35" s="86"/>
      <c r="HY35" s="86"/>
      <c r="HZ35" s="86"/>
      <c r="IA35" s="86"/>
      <c r="IB35" s="86"/>
      <c r="IC35" s="86"/>
      <c r="ID35" s="86"/>
      <c r="IE35" s="86"/>
      <c r="IF35" s="86"/>
      <c r="IG35" s="86"/>
      <c r="IH35" s="86"/>
      <c r="II35" s="86"/>
      <c r="IJ35" s="86"/>
      <c r="IK35" s="86"/>
      <c r="IL35" s="86"/>
      <c r="IM35" s="86"/>
      <c r="IN35" s="86"/>
      <c r="IO35" s="86"/>
      <c r="IP35" s="86"/>
      <c r="IQ35" s="86"/>
      <c r="IR35" s="86"/>
      <c r="IS35" s="86"/>
      <c r="IT35" s="86"/>
      <c r="IU35" s="86"/>
      <c r="IV35" s="86"/>
      <c r="IW35" s="86"/>
    </row>
    <row r="36" customFormat="false" ht="12.75" hidden="false" customHeight="false" outlineLevel="0" collapsed="false">
      <c r="A36" s="91" t="s">
        <v>301</v>
      </c>
      <c r="B36" s="72" t="n">
        <v>96054363</v>
      </c>
      <c r="C36" s="91" t="s">
        <v>40</v>
      </c>
      <c r="D36" s="83" t="s">
        <v>4051</v>
      </c>
      <c r="E36" s="73" t="s">
        <v>4047</v>
      </c>
      <c r="F36" s="92" t="n">
        <v>36864</v>
      </c>
      <c r="G36" s="82"/>
      <c r="H36" s="82"/>
      <c r="I36" s="82"/>
      <c r="J36" s="72"/>
      <c r="K36" s="86" t="n">
        <f aca="false">VLOOKUP(A36,'US PWR Rankings'!$C$6:$H$126,6,FALSE())</f>
        <v>53</v>
      </c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  <c r="BM36" s="86"/>
      <c r="BN36" s="86"/>
      <c r="BO36" s="86"/>
      <c r="BP36" s="86"/>
      <c r="BQ36" s="86"/>
      <c r="BR36" s="86"/>
      <c r="BS36" s="86"/>
      <c r="BT36" s="86"/>
      <c r="BU36" s="86"/>
      <c r="BV36" s="86"/>
      <c r="BW36" s="86"/>
      <c r="BX36" s="86"/>
      <c r="BY36" s="86"/>
      <c r="BZ36" s="86"/>
      <c r="CA36" s="86"/>
      <c r="CB36" s="86"/>
      <c r="CC36" s="86"/>
      <c r="CD36" s="86"/>
      <c r="CE36" s="86"/>
      <c r="CF36" s="86"/>
      <c r="CG36" s="86"/>
      <c r="CH36" s="86"/>
      <c r="CI36" s="86"/>
      <c r="CJ36" s="86"/>
      <c r="CK36" s="86"/>
      <c r="CL36" s="86"/>
      <c r="CM36" s="86"/>
      <c r="CN36" s="86"/>
      <c r="CO36" s="86"/>
      <c r="CP36" s="86"/>
      <c r="CQ36" s="86"/>
      <c r="CR36" s="86"/>
      <c r="CS36" s="86"/>
      <c r="CT36" s="86"/>
      <c r="CU36" s="86"/>
      <c r="CV36" s="86"/>
      <c r="CW36" s="86"/>
      <c r="CX36" s="86"/>
      <c r="CY36" s="86"/>
      <c r="CZ36" s="86"/>
      <c r="DA36" s="86"/>
      <c r="DB36" s="86"/>
      <c r="DC36" s="86"/>
      <c r="DD36" s="86"/>
      <c r="DE36" s="86"/>
      <c r="DF36" s="86"/>
      <c r="DG36" s="86"/>
      <c r="DH36" s="86"/>
      <c r="DI36" s="86"/>
      <c r="DJ36" s="86"/>
      <c r="DK36" s="86"/>
      <c r="DL36" s="86"/>
      <c r="DM36" s="86"/>
      <c r="DN36" s="86"/>
      <c r="DO36" s="86"/>
      <c r="DP36" s="86"/>
      <c r="DQ36" s="86"/>
      <c r="DR36" s="86"/>
      <c r="DS36" s="86"/>
      <c r="DT36" s="86"/>
      <c r="DU36" s="86"/>
      <c r="DV36" s="86"/>
      <c r="DW36" s="86"/>
      <c r="DX36" s="86"/>
      <c r="DY36" s="86"/>
      <c r="DZ36" s="86"/>
      <c r="EA36" s="86"/>
      <c r="EB36" s="86"/>
      <c r="EC36" s="86"/>
      <c r="ED36" s="86"/>
      <c r="EE36" s="86"/>
      <c r="EF36" s="86"/>
      <c r="EG36" s="86"/>
      <c r="EH36" s="86"/>
      <c r="EI36" s="86"/>
      <c r="EJ36" s="86"/>
      <c r="EK36" s="86"/>
      <c r="EL36" s="86"/>
      <c r="EM36" s="86"/>
      <c r="EN36" s="86"/>
      <c r="EO36" s="86"/>
      <c r="EP36" s="86"/>
      <c r="EQ36" s="86"/>
      <c r="ER36" s="86"/>
      <c r="ES36" s="86"/>
      <c r="ET36" s="86"/>
      <c r="EU36" s="86"/>
      <c r="EV36" s="86"/>
      <c r="EW36" s="86"/>
      <c r="EX36" s="86"/>
      <c r="EY36" s="86"/>
      <c r="EZ36" s="86"/>
      <c r="FA36" s="86"/>
      <c r="FB36" s="86"/>
      <c r="FC36" s="86"/>
      <c r="FD36" s="86"/>
      <c r="FE36" s="86"/>
      <c r="FF36" s="86"/>
      <c r="FG36" s="86"/>
      <c r="FH36" s="86"/>
      <c r="FI36" s="86"/>
      <c r="FJ36" s="86"/>
      <c r="FK36" s="86"/>
      <c r="FL36" s="86"/>
      <c r="FM36" s="86"/>
      <c r="FN36" s="86"/>
      <c r="FO36" s="86"/>
      <c r="FP36" s="86"/>
      <c r="FQ36" s="86"/>
      <c r="FR36" s="86"/>
      <c r="FS36" s="86"/>
      <c r="FT36" s="86"/>
      <c r="FU36" s="86"/>
      <c r="FV36" s="86"/>
      <c r="FW36" s="86"/>
      <c r="FX36" s="86"/>
      <c r="FY36" s="86"/>
      <c r="FZ36" s="86"/>
      <c r="GA36" s="86"/>
      <c r="GB36" s="86"/>
      <c r="GC36" s="86"/>
      <c r="GD36" s="86"/>
      <c r="GE36" s="86"/>
      <c r="GF36" s="86"/>
      <c r="GG36" s="86"/>
      <c r="GH36" s="86"/>
      <c r="GI36" s="86"/>
      <c r="GJ36" s="86"/>
      <c r="GK36" s="86"/>
      <c r="GL36" s="86"/>
      <c r="GM36" s="86"/>
      <c r="GN36" s="86"/>
      <c r="GO36" s="86"/>
      <c r="GP36" s="86"/>
      <c r="GQ36" s="86"/>
      <c r="GR36" s="86"/>
      <c r="GS36" s="86"/>
      <c r="GT36" s="86"/>
      <c r="GU36" s="86"/>
      <c r="GV36" s="86"/>
      <c r="GW36" s="86"/>
      <c r="GX36" s="86"/>
      <c r="GY36" s="86"/>
      <c r="GZ36" s="86"/>
      <c r="HA36" s="86"/>
      <c r="HB36" s="86"/>
      <c r="HC36" s="86"/>
      <c r="HD36" s="86"/>
      <c r="HE36" s="86"/>
      <c r="HF36" s="86"/>
      <c r="HG36" s="86"/>
      <c r="HH36" s="86"/>
      <c r="HI36" s="86"/>
      <c r="HJ36" s="86"/>
      <c r="HK36" s="86"/>
      <c r="HL36" s="86"/>
      <c r="HM36" s="86"/>
      <c r="HN36" s="86"/>
      <c r="HO36" s="86"/>
      <c r="HP36" s="86"/>
      <c r="HQ36" s="86"/>
      <c r="HR36" s="86"/>
      <c r="HS36" s="86"/>
      <c r="HT36" s="86"/>
      <c r="HU36" s="86"/>
      <c r="HV36" s="86"/>
      <c r="HW36" s="86"/>
      <c r="HX36" s="86"/>
      <c r="HY36" s="86"/>
      <c r="HZ36" s="86"/>
      <c r="IA36" s="86"/>
      <c r="IB36" s="86"/>
      <c r="IC36" s="86"/>
      <c r="ID36" s="86"/>
      <c r="IE36" s="86"/>
      <c r="IF36" s="86"/>
      <c r="IG36" s="86"/>
      <c r="IH36" s="86"/>
      <c r="II36" s="86"/>
      <c r="IJ36" s="86"/>
      <c r="IK36" s="86"/>
      <c r="IL36" s="86"/>
      <c r="IM36" s="86"/>
      <c r="IN36" s="86"/>
      <c r="IO36" s="86"/>
      <c r="IP36" s="86"/>
      <c r="IQ36" s="86"/>
      <c r="IR36" s="86"/>
      <c r="IS36" s="86"/>
      <c r="IT36" s="86"/>
      <c r="IU36" s="86"/>
      <c r="IV36" s="86"/>
      <c r="IW36" s="86"/>
    </row>
    <row r="37" customFormat="false" ht="12.75" hidden="false" customHeight="false" outlineLevel="0" collapsed="false">
      <c r="A37" s="91" t="s">
        <v>71</v>
      </c>
      <c r="B37" s="82" t="n">
        <v>96057479</v>
      </c>
      <c r="C37" s="91" t="s">
        <v>40</v>
      </c>
      <c r="D37" s="93" t="s">
        <v>4060</v>
      </c>
      <c r="E37" s="73" t="s">
        <v>4047</v>
      </c>
      <c r="F37" s="92" t="n">
        <v>36942</v>
      </c>
      <c r="G37" s="82"/>
      <c r="H37" s="82"/>
      <c r="I37" s="82"/>
      <c r="J37" s="72"/>
      <c r="K37" s="86" t="n">
        <f aca="false">VLOOKUP(A37,'US PWR Rankings'!$C$6:$H$126,6,FALSE())</f>
        <v>8</v>
      </c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86"/>
      <c r="AG37" s="86"/>
      <c r="AH37" s="86"/>
      <c r="AI37" s="86"/>
      <c r="AJ37" s="86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86"/>
      <c r="AY37" s="86"/>
      <c r="AZ37" s="86"/>
      <c r="BA37" s="86"/>
      <c r="BB37" s="86"/>
      <c r="BC37" s="86"/>
      <c r="BD37" s="86"/>
      <c r="BE37" s="86"/>
      <c r="BF37" s="86"/>
      <c r="BG37" s="86"/>
      <c r="BH37" s="86"/>
      <c r="BI37" s="86"/>
      <c r="BJ37" s="86"/>
      <c r="BK37" s="86"/>
      <c r="BL37" s="86"/>
      <c r="BM37" s="86"/>
      <c r="BN37" s="86"/>
      <c r="BO37" s="86"/>
      <c r="BP37" s="86"/>
      <c r="BQ37" s="86"/>
      <c r="BR37" s="86"/>
      <c r="BS37" s="86"/>
      <c r="BT37" s="86"/>
      <c r="BU37" s="86"/>
      <c r="BV37" s="86"/>
      <c r="BW37" s="86"/>
      <c r="BX37" s="86"/>
      <c r="BY37" s="86"/>
      <c r="BZ37" s="86"/>
      <c r="CA37" s="86"/>
      <c r="CB37" s="86"/>
      <c r="CC37" s="86"/>
      <c r="CD37" s="86"/>
      <c r="CE37" s="86"/>
      <c r="CF37" s="86"/>
      <c r="CG37" s="86"/>
      <c r="CH37" s="86"/>
      <c r="CI37" s="86"/>
      <c r="CJ37" s="86"/>
      <c r="CK37" s="86"/>
      <c r="CL37" s="86"/>
      <c r="CM37" s="86"/>
      <c r="CN37" s="86"/>
      <c r="CO37" s="86"/>
      <c r="CP37" s="86"/>
      <c r="CQ37" s="86"/>
      <c r="CR37" s="86"/>
      <c r="CS37" s="86"/>
      <c r="CT37" s="86"/>
      <c r="CU37" s="86"/>
      <c r="CV37" s="86"/>
      <c r="CW37" s="86"/>
      <c r="CX37" s="86"/>
      <c r="CY37" s="86"/>
      <c r="CZ37" s="86"/>
      <c r="DA37" s="86"/>
      <c r="DB37" s="86"/>
      <c r="DC37" s="86"/>
      <c r="DD37" s="86"/>
      <c r="DE37" s="86"/>
      <c r="DF37" s="86"/>
      <c r="DG37" s="86"/>
      <c r="DH37" s="86"/>
      <c r="DI37" s="86"/>
      <c r="DJ37" s="86"/>
      <c r="DK37" s="86"/>
      <c r="DL37" s="86"/>
      <c r="DM37" s="86"/>
      <c r="DN37" s="86"/>
      <c r="DO37" s="86"/>
      <c r="DP37" s="86"/>
      <c r="DQ37" s="86"/>
      <c r="DR37" s="86"/>
      <c r="DS37" s="86"/>
      <c r="DT37" s="86"/>
      <c r="DU37" s="86"/>
      <c r="DV37" s="86"/>
      <c r="DW37" s="86"/>
      <c r="DX37" s="86"/>
      <c r="DY37" s="86"/>
      <c r="DZ37" s="86"/>
      <c r="EA37" s="86"/>
      <c r="EB37" s="86"/>
      <c r="EC37" s="86"/>
      <c r="ED37" s="86"/>
      <c r="EE37" s="86"/>
      <c r="EF37" s="86"/>
      <c r="EG37" s="86"/>
      <c r="EH37" s="86"/>
      <c r="EI37" s="86"/>
      <c r="EJ37" s="86"/>
      <c r="EK37" s="86"/>
      <c r="EL37" s="86"/>
      <c r="EM37" s="86"/>
      <c r="EN37" s="86"/>
      <c r="EO37" s="86"/>
      <c r="EP37" s="86"/>
      <c r="EQ37" s="86"/>
      <c r="ER37" s="86"/>
      <c r="ES37" s="86"/>
      <c r="ET37" s="86"/>
      <c r="EU37" s="86"/>
      <c r="EV37" s="86"/>
      <c r="EW37" s="86"/>
      <c r="EX37" s="86"/>
      <c r="EY37" s="86"/>
      <c r="EZ37" s="86"/>
      <c r="FA37" s="86"/>
      <c r="FB37" s="86"/>
      <c r="FC37" s="86"/>
      <c r="FD37" s="86"/>
      <c r="FE37" s="86"/>
      <c r="FF37" s="86"/>
      <c r="FG37" s="86"/>
      <c r="FH37" s="86"/>
      <c r="FI37" s="86"/>
      <c r="FJ37" s="86"/>
      <c r="FK37" s="86"/>
      <c r="FL37" s="86"/>
      <c r="FM37" s="86"/>
      <c r="FN37" s="86"/>
      <c r="FO37" s="86"/>
      <c r="FP37" s="86"/>
      <c r="FQ37" s="86"/>
      <c r="FR37" s="86"/>
      <c r="FS37" s="86"/>
      <c r="FT37" s="86"/>
      <c r="FU37" s="86"/>
      <c r="FV37" s="86"/>
      <c r="FW37" s="86"/>
      <c r="FX37" s="86"/>
      <c r="FY37" s="86"/>
      <c r="FZ37" s="86"/>
      <c r="GA37" s="86"/>
      <c r="GB37" s="86"/>
      <c r="GC37" s="86"/>
      <c r="GD37" s="86"/>
      <c r="GE37" s="86"/>
      <c r="GF37" s="86"/>
      <c r="GG37" s="86"/>
      <c r="GH37" s="86"/>
      <c r="GI37" s="86"/>
      <c r="GJ37" s="86"/>
      <c r="GK37" s="86"/>
      <c r="GL37" s="86"/>
      <c r="GM37" s="86"/>
      <c r="GN37" s="86"/>
      <c r="GO37" s="86"/>
      <c r="GP37" s="86"/>
      <c r="GQ37" s="86"/>
      <c r="GR37" s="86"/>
      <c r="GS37" s="86"/>
      <c r="GT37" s="86"/>
      <c r="GU37" s="86"/>
      <c r="GV37" s="86"/>
      <c r="GW37" s="86"/>
      <c r="GX37" s="86"/>
      <c r="GY37" s="86"/>
      <c r="GZ37" s="86"/>
      <c r="HA37" s="86"/>
      <c r="HB37" s="86"/>
      <c r="HC37" s="86"/>
      <c r="HD37" s="86"/>
      <c r="HE37" s="86"/>
      <c r="HF37" s="86"/>
      <c r="HG37" s="86"/>
      <c r="HH37" s="86"/>
      <c r="HI37" s="86"/>
      <c r="HJ37" s="86"/>
      <c r="HK37" s="86"/>
      <c r="HL37" s="86"/>
      <c r="HM37" s="86"/>
      <c r="HN37" s="86"/>
      <c r="HO37" s="86"/>
      <c r="HP37" s="86"/>
      <c r="HQ37" s="86"/>
      <c r="HR37" s="86"/>
      <c r="HS37" s="86"/>
      <c r="HT37" s="86"/>
      <c r="HU37" s="86"/>
      <c r="HV37" s="86"/>
      <c r="HW37" s="86"/>
      <c r="HX37" s="86"/>
      <c r="HY37" s="86"/>
      <c r="HZ37" s="86"/>
      <c r="IA37" s="86"/>
      <c r="IB37" s="86"/>
      <c r="IC37" s="86"/>
      <c r="ID37" s="86"/>
      <c r="IE37" s="86"/>
      <c r="IF37" s="86"/>
      <c r="IG37" s="86"/>
      <c r="IH37" s="86"/>
      <c r="II37" s="86"/>
      <c r="IJ37" s="86"/>
      <c r="IK37" s="86"/>
      <c r="IL37" s="86"/>
      <c r="IM37" s="86"/>
      <c r="IN37" s="86"/>
      <c r="IO37" s="86"/>
      <c r="IP37" s="86"/>
      <c r="IQ37" s="86"/>
      <c r="IR37" s="86"/>
      <c r="IS37" s="86"/>
      <c r="IT37" s="86"/>
      <c r="IU37" s="86"/>
      <c r="IV37" s="86"/>
      <c r="IW37" s="86"/>
    </row>
    <row r="38" customFormat="false" ht="12.75" hidden="false" customHeight="false" outlineLevel="0" collapsed="false">
      <c r="A38" s="81" t="s">
        <v>4066</v>
      </c>
      <c r="B38" s="82" t="n">
        <v>96087740</v>
      </c>
      <c r="C38" s="81" t="s">
        <v>40</v>
      </c>
      <c r="D38" s="94" t="s">
        <v>4051</v>
      </c>
      <c r="E38" s="84" t="s">
        <v>4047</v>
      </c>
      <c r="F38" s="85" t="n">
        <v>37195</v>
      </c>
      <c r="G38" s="83"/>
      <c r="H38" s="83"/>
      <c r="I38" s="83"/>
      <c r="J38" s="72"/>
      <c r="K38" s="86" t="e">
        <f aca="false">VLOOKUP(A38,'US PWR Rankings'!$C$6:$H$126,6,FALSE())</f>
        <v>#N/A</v>
      </c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86"/>
      <c r="BG38" s="86"/>
      <c r="BH38" s="86"/>
      <c r="BI38" s="86"/>
      <c r="BJ38" s="86"/>
      <c r="BK38" s="86"/>
      <c r="BL38" s="86"/>
      <c r="BM38" s="86"/>
      <c r="BN38" s="86"/>
      <c r="BO38" s="86"/>
      <c r="BP38" s="86"/>
      <c r="BQ38" s="86"/>
      <c r="BR38" s="86"/>
      <c r="BS38" s="86"/>
      <c r="BT38" s="86"/>
      <c r="BU38" s="86"/>
      <c r="BV38" s="86"/>
      <c r="BW38" s="86"/>
      <c r="BX38" s="86"/>
      <c r="BY38" s="86"/>
      <c r="BZ38" s="86"/>
      <c r="CA38" s="86"/>
      <c r="CB38" s="86"/>
      <c r="CC38" s="86"/>
      <c r="CD38" s="86"/>
      <c r="CE38" s="86"/>
      <c r="CF38" s="86"/>
      <c r="CG38" s="86"/>
      <c r="CH38" s="86"/>
      <c r="CI38" s="86"/>
      <c r="CJ38" s="86"/>
      <c r="CK38" s="86"/>
      <c r="CL38" s="86"/>
      <c r="CM38" s="86"/>
      <c r="CN38" s="86"/>
      <c r="CO38" s="86"/>
      <c r="CP38" s="86"/>
      <c r="CQ38" s="86"/>
      <c r="CR38" s="86"/>
      <c r="CS38" s="86"/>
      <c r="CT38" s="86"/>
      <c r="CU38" s="86"/>
      <c r="CV38" s="86"/>
      <c r="CW38" s="86"/>
      <c r="CX38" s="86"/>
      <c r="CY38" s="86"/>
      <c r="CZ38" s="86"/>
      <c r="DA38" s="86"/>
      <c r="DB38" s="86"/>
      <c r="DC38" s="86"/>
      <c r="DD38" s="86"/>
      <c r="DE38" s="86"/>
      <c r="DF38" s="86"/>
      <c r="DG38" s="86"/>
      <c r="DH38" s="86"/>
      <c r="DI38" s="86"/>
      <c r="DJ38" s="86"/>
      <c r="DK38" s="86"/>
      <c r="DL38" s="86"/>
      <c r="DM38" s="86"/>
      <c r="DN38" s="86"/>
      <c r="DO38" s="86"/>
      <c r="DP38" s="86"/>
      <c r="DQ38" s="86"/>
      <c r="DR38" s="86"/>
      <c r="DS38" s="86"/>
      <c r="DT38" s="86"/>
      <c r="DU38" s="86"/>
      <c r="DV38" s="86"/>
      <c r="DW38" s="86"/>
      <c r="DX38" s="86"/>
      <c r="DY38" s="86"/>
      <c r="DZ38" s="86"/>
      <c r="EA38" s="86"/>
      <c r="EB38" s="86"/>
      <c r="EC38" s="86"/>
      <c r="ED38" s="86"/>
      <c r="EE38" s="86"/>
      <c r="EF38" s="86"/>
      <c r="EG38" s="86"/>
      <c r="EH38" s="86"/>
      <c r="EI38" s="86"/>
      <c r="EJ38" s="86"/>
      <c r="EK38" s="86"/>
      <c r="EL38" s="86"/>
      <c r="EM38" s="86"/>
      <c r="EN38" s="86"/>
      <c r="EO38" s="86"/>
      <c r="EP38" s="86"/>
      <c r="EQ38" s="86"/>
      <c r="ER38" s="86"/>
      <c r="ES38" s="86"/>
      <c r="ET38" s="86"/>
      <c r="EU38" s="86"/>
      <c r="EV38" s="86"/>
      <c r="EW38" s="86"/>
      <c r="EX38" s="86"/>
      <c r="EY38" s="86"/>
      <c r="EZ38" s="86"/>
      <c r="FA38" s="86"/>
      <c r="FB38" s="86"/>
      <c r="FC38" s="86"/>
      <c r="FD38" s="86"/>
      <c r="FE38" s="86"/>
      <c r="FF38" s="86"/>
      <c r="FG38" s="86"/>
      <c r="FH38" s="86"/>
      <c r="FI38" s="86"/>
      <c r="FJ38" s="86"/>
      <c r="FK38" s="86"/>
      <c r="FL38" s="86"/>
      <c r="FM38" s="86"/>
      <c r="FN38" s="86"/>
      <c r="FO38" s="86"/>
      <c r="FP38" s="86"/>
      <c r="FQ38" s="86"/>
      <c r="FR38" s="86"/>
      <c r="FS38" s="86"/>
      <c r="FT38" s="86"/>
      <c r="FU38" s="86"/>
      <c r="FV38" s="86"/>
      <c r="FW38" s="86"/>
      <c r="FX38" s="86"/>
      <c r="FY38" s="86"/>
      <c r="FZ38" s="86"/>
      <c r="GA38" s="86"/>
      <c r="GB38" s="86"/>
      <c r="GC38" s="86"/>
      <c r="GD38" s="86"/>
      <c r="GE38" s="86"/>
      <c r="GF38" s="86"/>
      <c r="GG38" s="86"/>
      <c r="GH38" s="86"/>
      <c r="GI38" s="86"/>
      <c r="GJ38" s="86"/>
      <c r="GK38" s="86"/>
      <c r="GL38" s="86"/>
      <c r="GM38" s="86"/>
      <c r="GN38" s="86"/>
      <c r="GO38" s="86"/>
      <c r="GP38" s="86"/>
      <c r="GQ38" s="86"/>
      <c r="GR38" s="86"/>
      <c r="GS38" s="86"/>
      <c r="GT38" s="86"/>
      <c r="GU38" s="86"/>
      <c r="GV38" s="86"/>
      <c r="GW38" s="86"/>
      <c r="GX38" s="86"/>
      <c r="GY38" s="86"/>
      <c r="GZ38" s="86"/>
      <c r="HA38" s="86"/>
      <c r="HB38" s="86"/>
      <c r="HC38" s="86"/>
      <c r="HD38" s="86"/>
      <c r="HE38" s="86"/>
      <c r="HF38" s="86"/>
      <c r="HG38" s="86"/>
      <c r="HH38" s="86"/>
      <c r="HI38" s="86"/>
      <c r="HJ38" s="86"/>
      <c r="HK38" s="86"/>
      <c r="HL38" s="86"/>
      <c r="HM38" s="86"/>
      <c r="HN38" s="86"/>
      <c r="HO38" s="86"/>
      <c r="HP38" s="86"/>
      <c r="HQ38" s="86"/>
      <c r="HR38" s="86"/>
      <c r="HS38" s="86"/>
      <c r="HT38" s="86"/>
      <c r="HU38" s="86"/>
      <c r="HV38" s="86"/>
      <c r="HW38" s="86"/>
      <c r="HX38" s="86"/>
      <c r="HY38" s="86"/>
      <c r="HZ38" s="86"/>
      <c r="IA38" s="86"/>
      <c r="IB38" s="86"/>
      <c r="IC38" s="86"/>
      <c r="ID38" s="86"/>
      <c r="IE38" s="86"/>
      <c r="IF38" s="86"/>
      <c r="IG38" s="86"/>
      <c r="IH38" s="86"/>
      <c r="II38" s="86"/>
      <c r="IJ38" s="86"/>
      <c r="IK38" s="86"/>
      <c r="IL38" s="86"/>
      <c r="IM38" s="86"/>
      <c r="IN38" s="86"/>
      <c r="IO38" s="86"/>
      <c r="IP38" s="86"/>
      <c r="IQ38" s="86"/>
      <c r="IR38" s="86"/>
      <c r="IS38" s="86"/>
      <c r="IT38" s="86"/>
      <c r="IU38" s="86"/>
      <c r="IV38" s="86"/>
      <c r="IW38" s="86"/>
    </row>
    <row r="39" customFormat="false" ht="12.75" hidden="false" customHeight="false" outlineLevel="0" collapsed="false">
      <c r="A39" s="81" t="s">
        <v>4067</v>
      </c>
      <c r="B39" s="82" t="n">
        <v>96053797</v>
      </c>
      <c r="C39" s="81" t="s">
        <v>40</v>
      </c>
      <c r="D39" s="83" t="s">
        <v>4068</v>
      </c>
      <c r="E39" s="84" t="s">
        <v>4047</v>
      </c>
      <c r="F39" s="85" t="n">
        <v>36865</v>
      </c>
      <c r="G39" s="82"/>
      <c r="H39" s="82"/>
      <c r="I39" s="82"/>
      <c r="J39" s="72"/>
      <c r="K39" s="86" t="e">
        <f aca="false">VLOOKUP(A39,'US PWR Rankings'!$C$6:$H$126,6,FALSE())</f>
        <v>#N/A</v>
      </c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/>
      <c r="AH39" s="86"/>
      <c r="AI39" s="86"/>
      <c r="AJ39" s="86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6"/>
      <c r="AZ39" s="86"/>
      <c r="BA39" s="86"/>
      <c r="BB39" s="86"/>
      <c r="BC39" s="86"/>
      <c r="BD39" s="86"/>
      <c r="BE39" s="86"/>
      <c r="BF39" s="86"/>
      <c r="BG39" s="86"/>
      <c r="BH39" s="86"/>
      <c r="BI39" s="86"/>
      <c r="BJ39" s="86"/>
      <c r="BK39" s="86"/>
      <c r="BL39" s="86"/>
      <c r="BM39" s="86"/>
      <c r="BN39" s="86"/>
      <c r="BO39" s="86"/>
      <c r="BP39" s="86"/>
      <c r="BQ39" s="86"/>
      <c r="BR39" s="86"/>
      <c r="BS39" s="86"/>
      <c r="BT39" s="86"/>
      <c r="BU39" s="86"/>
      <c r="BV39" s="86"/>
      <c r="BW39" s="86"/>
      <c r="BX39" s="86"/>
      <c r="BY39" s="86"/>
      <c r="BZ39" s="86"/>
      <c r="CA39" s="86"/>
      <c r="CB39" s="86"/>
      <c r="CC39" s="86"/>
      <c r="CD39" s="86"/>
      <c r="CE39" s="86"/>
      <c r="CF39" s="86"/>
      <c r="CG39" s="86"/>
      <c r="CH39" s="86"/>
      <c r="CI39" s="86"/>
      <c r="CJ39" s="86"/>
      <c r="CK39" s="86"/>
      <c r="CL39" s="86"/>
      <c r="CM39" s="86"/>
      <c r="CN39" s="86"/>
      <c r="CO39" s="86"/>
      <c r="CP39" s="86"/>
      <c r="CQ39" s="86"/>
      <c r="CR39" s="86"/>
      <c r="CS39" s="86"/>
      <c r="CT39" s="86"/>
      <c r="CU39" s="86"/>
      <c r="CV39" s="86"/>
      <c r="CW39" s="86"/>
      <c r="CX39" s="86"/>
      <c r="CY39" s="86"/>
      <c r="CZ39" s="86"/>
      <c r="DA39" s="86"/>
      <c r="DB39" s="86"/>
      <c r="DC39" s="86"/>
      <c r="DD39" s="86"/>
      <c r="DE39" s="86"/>
      <c r="DF39" s="86"/>
      <c r="DG39" s="86"/>
      <c r="DH39" s="86"/>
      <c r="DI39" s="86"/>
      <c r="DJ39" s="86"/>
      <c r="DK39" s="86"/>
      <c r="DL39" s="86"/>
      <c r="DM39" s="86"/>
      <c r="DN39" s="86"/>
      <c r="DO39" s="86"/>
      <c r="DP39" s="86"/>
      <c r="DQ39" s="86"/>
      <c r="DR39" s="86"/>
      <c r="DS39" s="86"/>
      <c r="DT39" s="86"/>
      <c r="DU39" s="86"/>
      <c r="DV39" s="86"/>
      <c r="DW39" s="86"/>
      <c r="DX39" s="86"/>
      <c r="DY39" s="86"/>
      <c r="DZ39" s="86"/>
      <c r="EA39" s="86"/>
      <c r="EB39" s="86"/>
      <c r="EC39" s="86"/>
      <c r="ED39" s="86"/>
      <c r="EE39" s="86"/>
      <c r="EF39" s="86"/>
      <c r="EG39" s="86"/>
      <c r="EH39" s="86"/>
      <c r="EI39" s="86"/>
      <c r="EJ39" s="86"/>
      <c r="EK39" s="86"/>
      <c r="EL39" s="86"/>
      <c r="EM39" s="86"/>
      <c r="EN39" s="86"/>
      <c r="EO39" s="86"/>
      <c r="EP39" s="86"/>
      <c r="EQ39" s="86"/>
      <c r="ER39" s="86"/>
      <c r="ES39" s="86"/>
      <c r="ET39" s="86"/>
      <c r="EU39" s="86"/>
      <c r="EV39" s="86"/>
      <c r="EW39" s="86"/>
      <c r="EX39" s="86"/>
      <c r="EY39" s="86"/>
      <c r="EZ39" s="86"/>
      <c r="FA39" s="86"/>
      <c r="FB39" s="86"/>
      <c r="FC39" s="86"/>
      <c r="FD39" s="86"/>
      <c r="FE39" s="86"/>
      <c r="FF39" s="86"/>
      <c r="FG39" s="86"/>
      <c r="FH39" s="86"/>
      <c r="FI39" s="86"/>
      <c r="FJ39" s="86"/>
      <c r="FK39" s="86"/>
      <c r="FL39" s="86"/>
      <c r="FM39" s="86"/>
      <c r="FN39" s="86"/>
      <c r="FO39" s="86"/>
      <c r="FP39" s="86"/>
      <c r="FQ39" s="86"/>
      <c r="FR39" s="86"/>
      <c r="FS39" s="86"/>
      <c r="FT39" s="86"/>
      <c r="FU39" s="86"/>
      <c r="FV39" s="86"/>
      <c r="FW39" s="86"/>
      <c r="FX39" s="86"/>
      <c r="FY39" s="86"/>
      <c r="FZ39" s="86"/>
      <c r="GA39" s="86"/>
      <c r="GB39" s="86"/>
      <c r="GC39" s="86"/>
      <c r="GD39" s="86"/>
      <c r="GE39" s="86"/>
      <c r="GF39" s="86"/>
      <c r="GG39" s="86"/>
      <c r="GH39" s="86"/>
      <c r="GI39" s="86"/>
      <c r="GJ39" s="86"/>
      <c r="GK39" s="86"/>
      <c r="GL39" s="86"/>
      <c r="GM39" s="86"/>
      <c r="GN39" s="86"/>
      <c r="GO39" s="86"/>
      <c r="GP39" s="86"/>
      <c r="GQ39" s="86"/>
      <c r="GR39" s="86"/>
      <c r="GS39" s="86"/>
      <c r="GT39" s="86"/>
      <c r="GU39" s="86"/>
      <c r="GV39" s="86"/>
      <c r="GW39" s="86"/>
      <c r="GX39" s="86"/>
      <c r="GY39" s="86"/>
      <c r="GZ39" s="86"/>
      <c r="HA39" s="86"/>
      <c r="HB39" s="86"/>
      <c r="HC39" s="86"/>
      <c r="HD39" s="86"/>
      <c r="HE39" s="86"/>
      <c r="HF39" s="86"/>
      <c r="HG39" s="86"/>
      <c r="HH39" s="86"/>
      <c r="HI39" s="86"/>
      <c r="HJ39" s="86"/>
      <c r="HK39" s="86"/>
      <c r="HL39" s="86"/>
      <c r="HM39" s="86"/>
      <c r="HN39" s="86"/>
      <c r="HO39" s="86"/>
      <c r="HP39" s="86"/>
      <c r="HQ39" s="86"/>
      <c r="HR39" s="86"/>
      <c r="HS39" s="86"/>
      <c r="HT39" s="86"/>
      <c r="HU39" s="86"/>
      <c r="HV39" s="86"/>
      <c r="HW39" s="86"/>
      <c r="HX39" s="86"/>
      <c r="HY39" s="86"/>
      <c r="HZ39" s="86"/>
      <c r="IA39" s="86"/>
      <c r="IB39" s="86"/>
      <c r="IC39" s="86"/>
      <c r="ID39" s="86"/>
      <c r="IE39" s="86"/>
      <c r="IF39" s="86"/>
      <c r="IG39" s="86"/>
      <c r="IH39" s="86"/>
      <c r="II39" s="86"/>
      <c r="IJ39" s="86"/>
      <c r="IK39" s="86"/>
      <c r="IL39" s="86"/>
      <c r="IM39" s="86"/>
      <c r="IN39" s="86"/>
      <c r="IO39" s="86"/>
      <c r="IP39" s="86"/>
      <c r="IQ39" s="86"/>
      <c r="IR39" s="86"/>
      <c r="IS39" s="86"/>
      <c r="IT39" s="86"/>
      <c r="IU39" s="86"/>
      <c r="IV39" s="86"/>
      <c r="IW39" s="86"/>
    </row>
    <row r="40" customFormat="false" ht="12.75" hidden="false" customHeight="false" outlineLevel="0" collapsed="false">
      <c r="A40" s="81" t="s">
        <v>160</v>
      </c>
      <c r="B40" s="82" t="n">
        <v>96018403</v>
      </c>
      <c r="C40" s="81" t="s">
        <v>53</v>
      </c>
      <c r="D40" s="87" t="s">
        <v>4051</v>
      </c>
      <c r="E40" s="84"/>
      <c r="F40" s="85" t="n">
        <v>36008</v>
      </c>
      <c r="G40" s="83"/>
      <c r="H40" s="83"/>
      <c r="I40" s="83"/>
      <c r="J40" s="72"/>
      <c r="K40" s="86" t="n">
        <f aca="false">VLOOKUP(A40,'US PWR Rankings'!$C$6:$H$126,6,FALSE())</f>
        <v>33</v>
      </c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86"/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86"/>
      <c r="AY40" s="86"/>
      <c r="AZ40" s="86"/>
      <c r="BA40" s="86"/>
      <c r="BB40" s="86"/>
      <c r="BC40" s="86"/>
      <c r="BD40" s="86"/>
      <c r="BE40" s="86"/>
      <c r="BF40" s="86"/>
      <c r="BG40" s="86"/>
      <c r="BH40" s="86"/>
      <c r="BI40" s="86"/>
      <c r="BJ40" s="86"/>
      <c r="BK40" s="86"/>
      <c r="BL40" s="86"/>
      <c r="BM40" s="86"/>
      <c r="BN40" s="86"/>
      <c r="BO40" s="86"/>
      <c r="BP40" s="86"/>
      <c r="BQ40" s="86"/>
      <c r="BR40" s="86"/>
      <c r="BS40" s="86"/>
      <c r="BT40" s="86"/>
      <c r="BU40" s="86"/>
      <c r="BV40" s="86"/>
      <c r="BW40" s="86"/>
      <c r="BX40" s="86"/>
      <c r="BY40" s="86"/>
      <c r="BZ40" s="86"/>
      <c r="CA40" s="86"/>
      <c r="CB40" s="86"/>
      <c r="CC40" s="86"/>
      <c r="CD40" s="86"/>
      <c r="CE40" s="86"/>
      <c r="CF40" s="86"/>
      <c r="CG40" s="86"/>
      <c r="CH40" s="86"/>
      <c r="CI40" s="86"/>
      <c r="CJ40" s="86"/>
      <c r="CK40" s="86"/>
      <c r="CL40" s="86"/>
      <c r="CM40" s="86"/>
      <c r="CN40" s="86"/>
      <c r="CO40" s="86"/>
      <c r="CP40" s="86"/>
      <c r="CQ40" s="86"/>
      <c r="CR40" s="86"/>
      <c r="CS40" s="86"/>
      <c r="CT40" s="86"/>
      <c r="CU40" s="86"/>
      <c r="CV40" s="86"/>
      <c r="CW40" s="86"/>
      <c r="CX40" s="86"/>
      <c r="CY40" s="86"/>
      <c r="CZ40" s="86"/>
      <c r="DA40" s="86"/>
      <c r="DB40" s="86"/>
      <c r="DC40" s="86"/>
      <c r="DD40" s="86"/>
      <c r="DE40" s="86"/>
      <c r="DF40" s="86"/>
      <c r="DG40" s="86"/>
      <c r="DH40" s="86"/>
      <c r="DI40" s="86"/>
      <c r="DJ40" s="86"/>
      <c r="DK40" s="86"/>
      <c r="DL40" s="86"/>
      <c r="DM40" s="86"/>
      <c r="DN40" s="86"/>
      <c r="DO40" s="86"/>
      <c r="DP40" s="86"/>
      <c r="DQ40" s="86"/>
      <c r="DR40" s="86"/>
      <c r="DS40" s="86"/>
      <c r="DT40" s="86"/>
      <c r="DU40" s="86"/>
      <c r="DV40" s="86"/>
      <c r="DW40" s="86"/>
      <c r="DX40" s="86"/>
      <c r="DY40" s="86"/>
      <c r="DZ40" s="86"/>
      <c r="EA40" s="86"/>
      <c r="EB40" s="86"/>
      <c r="EC40" s="86"/>
      <c r="ED40" s="86"/>
      <c r="EE40" s="86"/>
      <c r="EF40" s="86"/>
      <c r="EG40" s="86"/>
      <c r="EH40" s="86"/>
      <c r="EI40" s="86"/>
      <c r="EJ40" s="86"/>
      <c r="EK40" s="86"/>
      <c r="EL40" s="86"/>
      <c r="EM40" s="86"/>
      <c r="EN40" s="86"/>
      <c r="EO40" s="86"/>
      <c r="EP40" s="86"/>
      <c r="EQ40" s="86"/>
      <c r="ER40" s="86"/>
      <c r="ES40" s="86"/>
      <c r="ET40" s="86"/>
      <c r="EU40" s="86"/>
      <c r="EV40" s="86"/>
      <c r="EW40" s="86"/>
      <c r="EX40" s="86"/>
      <c r="EY40" s="86"/>
      <c r="EZ40" s="86"/>
      <c r="FA40" s="86"/>
      <c r="FB40" s="86"/>
      <c r="FC40" s="86"/>
      <c r="FD40" s="86"/>
      <c r="FE40" s="86"/>
      <c r="FF40" s="86"/>
      <c r="FG40" s="86"/>
      <c r="FH40" s="86"/>
      <c r="FI40" s="86"/>
      <c r="FJ40" s="86"/>
      <c r="FK40" s="86"/>
      <c r="FL40" s="86"/>
      <c r="FM40" s="86"/>
      <c r="FN40" s="86"/>
      <c r="FO40" s="86"/>
      <c r="FP40" s="86"/>
      <c r="FQ40" s="86"/>
      <c r="FR40" s="86"/>
      <c r="FS40" s="86"/>
      <c r="FT40" s="86"/>
      <c r="FU40" s="86"/>
      <c r="FV40" s="86"/>
      <c r="FW40" s="86"/>
      <c r="FX40" s="86"/>
      <c r="FY40" s="86"/>
      <c r="FZ40" s="86"/>
      <c r="GA40" s="86"/>
      <c r="GB40" s="86"/>
      <c r="GC40" s="86"/>
      <c r="GD40" s="86"/>
      <c r="GE40" s="86"/>
      <c r="GF40" s="86"/>
      <c r="GG40" s="86"/>
      <c r="GH40" s="86"/>
      <c r="GI40" s="86"/>
      <c r="GJ40" s="86"/>
      <c r="GK40" s="86"/>
      <c r="GL40" s="86"/>
      <c r="GM40" s="86"/>
      <c r="GN40" s="86"/>
      <c r="GO40" s="86"/>
      <c r="GP40" s="86"/>
      <c r="GQ40" s="86"/>
      <c r="GR40" s="86"/>
      <c r="GS40" s="86"/>
      <c r="GT40" s="86"/>
      <c r="GU40" s="86"/>
      <c r="GV40" s="86"/>
      <c r="GW40" s="86"/>
      <c r="GX40" s="86"/>
      <c r="GY40" s="86"/>
      <c r="GZ40" s="86"/>
      <c r="HA40" s="86"/>
      <c r="HB40" s="86"/>
      <c r="HC40" s="86"/>
      <c r="HD40" s="86"/>
      <c r="HE40" s="86"/>
      <c r="HF40" s="86"/>
      <c r="HG40" s="86"/>
      <c r="HH40" s="86"/>
      <c r="HI40" s="86"/>
      <c r="HJ40" s="86"/>
      <c r="HK40" s="86"/>
      <c r="HL40" s="86"/>
      <c r="HM40" s="86"/>
      <c r="HN40" s="86"/>
      <c r="HO40" s="86"/>
      <c r="HP40" s="86"/>
      <c r="HQ40" s="86"/>
      <c r="HR40" s="86"/>
      <c r="HS40" s="86"/>
      <c r="HT40" s="86"/>
      <c r="HU40" s="86"/>
      <c r="HV40" s="86"/>
      <c r="HW40" s="86"/>
      <c r="HX40" s="86"/>
      <c r="HY40" s="86"/>
      <c r="HZ40" s="86"/>
      <c r="IA40" s="86"/>
      <c r="IB40" s="86"/>
      <c r="IC40" s="86"/>
      <c r="ID40" s="86"/>
      <c r="IE40" s="86"/>
      <c r="IF40" s="86"/>
      <c r="IG40" s="86"/>
      <c r="IH40" s="86"/>
      <c r="II40" s="86"/>
      <c r="IJ40" s="86"/>
      <c r="IK40" s="86"/>
      <c r="IL40" s="86"/>
      <c r="IM40" s="86"/>
      <c r="IN40" s="86"/>
      <c r="IO40" s="86"/>
      <c r="IP40" s="86"/>
      <c r="IQ40" s="86"/>
      <c r="IR40" s="86"/>
      <c r="IS40" s="86"/>
      <c r="IT40" s="86"/>
      <c r="IU40" s="86"/>
      <c r="IV40" s="86"/>
      <c r="IW40" s="86"/>
    </row>
    <row r="41" customFormat="false" ht="12.75" hidden="false" customHeight="false" outlineLevel="0" collapsed="false">
      <c r="A41" s="81" t="s">
        <v>4069</v>
      </c>
      <c r="B41" s="82" t="n">
        <v>96028954</v>
      </c>
      <c r="C41" s="81" t="s">
        <v>53</v>
      </c>
      <c r="D41" s="83" t="s">
        <v>4060</v>
      </c>
      <c r="E41" s="84"/>
      <c r="F41" s="85" t="n">
        <v>36465</v>
      </c>
      <c r="G41" s="83"/>
      <c r="H41" s="83"/>
      <c r="I41" s="83"/>
      <c r="J41" s="72"/>
      <c r="K41" s="86" t="e">
        <f aca="false">VLOOKUP(A41,'US PWR Rankings'!$C$6:$H$126,6,FALSE())</f>
        <v>#N/A</v>
      </c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  <c r="BJ41" s="86"/>
      <c r="BK41" s="86"/>
      <c r="BL41" s="86"/>
      <c r="BM41" s="86"/>
      <c r="BN41" s="86"/>
      <c r="BO41" s="86"/>
      <c r="BP41" s="86"/>
      <c r="BQ41" s="86"/>
      <c r="BR41" s="86"/>
      <c r="BS41" s="86"/>
      <c r="BT41" s="86"/>
      <c r="BU41" s="86"/>
      <c r="BV41" s="86"/>
      <c r="BW41" s="86"/>
      <c r="BX41" s="86"/>
      <c r="BY41" s="86"/>
      <c r="BZ41" s="86"/>
      <c r="CA41" s="86"/>
      <c r="CB41" s="86"/>
      <c r="CC41" s="86"/>
      <c r="CD41" s="86"/>
      <c r="CE41" s="86"/>
      <c r="CF41" s="86"/>
      <c r="CG41" s="86"/>
      <c r="CH41" s="86"/>
      <c r="CI41" s="86"/>
      <c r="CJ41" s="86"/>
      <c r="CK41" s="86"/>
      <c r="CL41" s="86"/>
      <c r="CM41" s="86"/>
      <c r="CN41" s="86"/>
      <c r="CO41" s="86"/>
      <c r="CP41" s="86"/>
      <c r="CQ41" s="86"/>
      <c r="CR41" s="86"/>
      <c r="CS41" s="86"/>
      <c r="CT41" s="86"/>
      <c r="CU41" s="86"/>
      <c r="CV41" s="86"/>
      <c r="CW41" s="86"/>
      <c r="CX41" s="86"/>
      <c r="CY41" s="86"/>
      <c r="CZ41" s="86"/>
      <c r="DA41" s="86"/>
      <c r="DB41" s="86"/>
      <c r="DC41" s="86"/>
      <c r="DD41" s="86"/>
      <c r="DE41" s="86"/>
      <c r="DF41" s="86"/>
      <c r="DG41" s="86"/>
      <c r="DH41" s="86"/>
      <c r="DI41" s="86"/>
      <c r="DJ41" s="86"/>
      <c r="DK41" s="86"/>
      <c r="DL41" s="86"/>
      <c r="DM41" s="86"/>
      <c r="DN41" s="86"/>
      <c r="DO41" s="86"/>
      <c r="DP41" s="86"/>
      <c r="DQ41" s="86"/>
      <c r="DR41" s="86"/>
      <c r="DS41" s="86"/>
      <c r="DT41" s="86"/>
      <c r="DU41" s="86"/>
      <c r="DV41" s="86"/>
      <c r="DW41" s="86"/>
      <c r="DX41" s="86"/>
      <c r="DY41" s="86"/>
      <c r="DZ41" s="86"/>
      <c r="EA41" s="86"/>
      <c r="EB41" s="86"/>
      <c r="EC41" s="86"/>
      <c r="ED41" s="86"/>
      <c r="EE41" s="86"/>
      <c r="EF41" s="86"/>
      <c r="EG41" s="86"/>
      <c r="EH41" s="86"/>
      <c r="EI41" s="86"/>
      <c r="EJ41" s="86"/>
      <c r="EK41" s="86"/>
      <c r="EL41" s="86"/>
      <c r="EM41" s="86"/>
      <c r="EN41" s="86"/>
      <c r="EO41" s="86"/>
      <c r="EP41" s="86"/>
      <c r="EQ41" s="86"/>
      <c r="ER41" s="86"/>
      <c r="ES41" s="86"/>
      <c r="ET41" s="86"/>
      <c r="EU41" s="86"/>
      <c r="EV41" s="86"/>
      <c r="EW41" s="86"/>
      <c r="EX41" s="86"/>
      <c r="EY41" s="86"/>
      <c r="EZ41" s="86"/>
      <c r="FA41" s="86"/>
      <c r="FB41" s="86"/>
      <c r="FC41" s="86"/>
      <c r="FD41" s="86"/>
      <c r="FE41" s="86"/>
      <c r="FF41" s="86"/>
      <c r="FG41" s="86"/>
      <c r="FH41" s="86"/>
      <c r="FI41" s="86"/>
      <c r="FJ41" s="86"/>
      <c r="FK41" s="86"/>
      <c r="FL41" s="86"/>
      <c r="FM41" s="86"/>
      <c r="FN41" s="86"/>
      <c r="FO41" s="86"/>
      <c r="FP41" s="86"/>
      <c r="FQ41" s="86"/>
      <c r="FR41" s="86"/>
      <c r="FS41" s="86"/>
      <c r="FT41" s="86"/>
      <c r="FU41" s="86"/>
      <c r="FV41" s="86"/>
      <c r="FW41" s="86"/>
      <c r="FX41" s="86"/>
      <c r="FY41" s="86"/>
      <c r="FZ41" s="86"/>
      <c r="GA41" s="86"/>
      <c r="GB41" s="86"/>
      <c r="GC41" s="86"/>
      <c r="GD41" s="86"/>
      <c r="GE41" s="86"/>
      <c r="GF41" s="86"/>
      <c r="GG41" s="86"/>
      <c r="GH41" s="86"/>
      <c r="GI41" s="86"/>
      <c r="GJ41" s="86"/>
      <c r="GK41" s="86"/>
      <c r="GL41" s="86"/>
      <c r="GM41" s="86"/>
      <c r="GN41" s="86"/>
      <c r="GO41" s="86"/>
      <c r="GP41" s="86"/>
      <c r="GQ41" s="86"/>
      <c r="GR41" s="86"/>
      <c r="GS41" s="86"/>
      <c r="GT41" s="86"/>
      <c r="GU41" s="86"/>
      <c r="GV41" s="86"/>
      <c r="GW41" s="86"/>
      <c r="GX41" s="86"/>
      <c r="GY41" s="86"/>
      <c r="GZ41" s="86"/>
      <c r="HA41" s="86"/>
      <c r="HB41" s="86"/>
      <c r="HC41" s="86"/>
      <c r="HD41" s="86"/>
      <c r="HE41" s="86"/>
      <c r="HF41" s="86"/>
      <c r="HG41" s="86"/>
      <c r="HH41" s="86"/>
      <c r="HI41" s="86"/>
      <c r="HJ41" s="86"/>
      <c r="HK41" s="86"/>
      <c r="HL41" s="86"/>
      <c r="HM41" s="86"/>
      <c r="HN41" s="86"/>
      <c r="HO41" s="86"/>
      <c r="HP41" s="86"/>
      <c r="HQ41" s="86"/>
      <c r="HR41" s="86"/>
      <c r="HS41" s="86"/>
      <c r="HT41" s="86"/>
      <c r="HU41" s="86"/>
      <c r="HV41" s="86"/>
      <c r="HW41" s="86"/>
      <c r="HX41" s="86"/>
      <c r="HY41" s="86"/>
      <c r="HZ41" s="86"/>
      <c r="IA41" s="86"/>
      <c r="IB41" s="86"/>
      <c r="IC41" s="86"/>
      <c r="ID41" s="86"/>
      <c r="IE41" s="86"/>
      <c r="IF41" s="86"/>
      <c r="IG41" s="86"/>
      <c r="IH41" s="86"/>
      <c r="II41" s="86"/>
      <c r="IJ41" s="86"/>
      <c r="IK41" s="86"/>
      <c r="IL41" s="86"/>
      <c r="IM41" s="86"/>
      <c r="IN41" s="86"/>
      <c r="IO41" s="86"/>
      <c r="IP41" s="86"/>
      <c r="IQ41" s="86"/>
      <c r="IR41" s="86"/>
      <c r="IS41" s="86"/>
      <c r="IT41" s="86"/>
      <c r="IU41" s="86"/>
      <c r="IV41" s="86"/>
      <c r="IW41" s="86"/>
    </row>
    <row r="42" customFormat="false" ht="12.75" hidden="false" customHeight="false" outlineLevel="0" collapsed="false">
      <c r="A42" s="81" t="s">
        <v>393</v>
      </c>
      <c r="B42" s="82" t="n">
        <v>96020035</v>
      </c>
      <c r="C42" s="81" t="s">
        <v>53</v>
      </c>
      <c r="D42" s="83" t="s">
        <v>4060</v>
      </c>
      <c r="E42" s="84"/>
      <c r="F42" s="85" t="n">
        <v>36192</v>
      </c>
      <c r="G42" s="83"/>
      <c r="H42" s="83"/>
      <c r="I42" s="83"/>
      <c r="J42" s="72"/>
      <c r="K42" s="86" t="n">
        <f aca="false">VLOOKUP(A42,'US PWR Rankings'!$C$6:$H$126,6,FALSE())</f>
        <v>11</v>
      </c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6"/>
      <c r="AA42" s="86"/>
      <c r="AB42" s="86"/>
      <c r="AC42" s="86"/>
      <c r="AD42" s="86"/>
      <c r="AE42" s="86"/>
      <c r="AF42" s="86"/>
      <c r="AG42" s="86"/>
      <c r="AH42" s="86"/>
      <c r="AI42" s="86"/>
      <c r="AJ42" s="86"/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6"/>
      <c r="AZ42" s="86"/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6"/>
      <c r="BM42" s="86"/>
      <c r="BN42" s="86"/>
      <c r="BO42" s="86"/>
      <c r="BP42" s="86"/>
      <c r="BQ42" s="86"/>
      <c r="BR42" s="86"/>
      <c r="BS42" s="86"/>
      <c r="BT42" s="86"/>
      <c r="BU42" s="86"/>
      <c r="BV42" s="86"/>
      <c r="BW42" s="86"/>
      <c r="BX42" s="86"/>
      <c r="BY42" s="86"/>
      <c r="BZ42" s="86"/>
      <c r="CA42" s="86"/>
      <c r="CB42" s="86"/>
      <c r="CC42" s="86"/>
      <c r="CD42" s="86"/>
      <c r="CE42" s="86"/>
      <c r="CF42" s="86"/>
      <c r="CG42" s="86"/>
      <c r="CH42" s="86"/>
      <c r="CI42" s="86"/>
      <c r="CJ42" s="86"/>
      <c r="CK42" s="86"/>
      <c r="CL42" s="86"/>
      <c r="CM42" s="86"/>
      <c r="CN42" s="86"/>
      <c r="CO42" s="86"/>
      <c r="CP42" s="86"/>
      <c r="CQ42" s="86"/>
      <c r="CR42" s="86"/>
      <c r="CS42" s="86"/>
      <c r="CT42" s="86"/>
      <c r="CU42" s="86"/>
      <c r="CV42" s="86"/>
      <c r="CW42" s="86"/>
      <c r="CX42" s="86"/>
      <c r="CY42" s="86"/>
      <c r="CZ42" s="86"/>
      <c r="DA42" s="86"/>
      <c r="DB42" s="86"/>
      <c r="DC42" s="86"/>
      <c r="DD42" s="86"/>
      <c r="DE42" s="86"/>
      <c r="DF42" s="86"/>
      <c r="DG42" s="86"/>
      <c r="DH42" s="86"/>
      <c r="DI42" s="86"/>
      <c r="DJ42" s="86"/>
      <c r="DK42" s="86"/>
      <c r="DL42" s="86"/>
      <c r="DM42" s="86"/>
      <c r="DN42" s="86"/>
      <c r="DO42" s="86"/>
      <c r="DP42" s="86"/>
      <c r="DQ42" s="86"/>
      <c r="DR42" s="86"/>
      <c r="DS42" s="86"/>
      <c r="DT42" s="86"/>
      <c r="DU42" s="86"/>
      <c r="DV42" s="86"/>
      <c r="DW42" s="86"/>
      <c r="DX42" s="86"/>
      <c r="DY42" s="86"/>
      <c r="DZ42" s="86"/>
      <c r="EA42" s="86"/>
      <c r="EB42" s="86"/>
      <c r="EC42" s="86"/>
      <c r="ED42" s="86"/>
      <c r="EE42" s="86"/>
      <c r="EF42" s="86"/>
      <c r="EG42" s="86"/>
      <c r="EH42" s="86"/>
      <c r="EI42" s="86"/>
      <c r="EJ42" s="86"/>
      <c r="EK42" s="86"/>
      <c r="EL42" s="86"/>
      <c r="EM42" s="86"/>
      <c r="EN42" s="86"/>
      <c r="EO42" s="86"/>
      <c r="EP42" s="86"/>
      <c r="EQ42" s="86"/>
      <c r="ER42" s="86"/>
      <c r="ES42" s="86"/>
      <c r="ET42" s="86"/>
      <c r="EU42" s="86"/>
      <c r="EV42" s="86"/>
      <c r="EW42" s="86"/>
      <c r="EX42" s="86"/>
      <c r="EY42" s="86"/>
      <c r="EZ42" s="86"/>
      <c r="FA42" s="86"/>
      <c r="FB42" s="86"/>
      <c r="FC42" s="86"/>
      <c r="FD42" s="86"/>
      <c r="FE42" s="86"/>
      <c r="FF42" s="86"/>
      <c r="FG42" s="86"/>
      <c r="FH42" s="86"/>
      <c r="FI42" s="86"/>
      <c r="FJ42" s="86"/>
      <c r="FK42" s="86"/>
      <c r="FL42" s="86"/>
      <c r="FM42" s="86"/>
      <c r="FN42" s="86"/>
      <c r="FO42" s="86"/>
      <c r="FP42" s="86"/>
      <c r="FQ42" s="86"/>
      <c r="FR42" s="86"/>
      <c r="FS42" s="86"/>
      <c r="FT42" s="86"/>
      <c r="FU42" s="86"/>
      <c r="FV42" s="86"/>
      <c r="FW42" s="86"/>
      <c r="FX42" s="86"/>
      <c r="FY42" s="86"/>
      <c r="FZ42" s="86"/>
      <c r="GA42" s="86"/>
      <c r="GB42" s="86"/>
      <c r="GC42" s="86"/>
      <c r="GD42" s="86"/>
      <c r="GE42" s="86"/>
      <c r="GF42" s="86"/>
      <c r="GG42" s="86"/>
      <c r="GH42" s="86"/>
      <c r="GI42" s="86"/>
      <c r="GJ42" s="86"/>
      <c r="GK42" s="86"/>
      <c r="GL42" s="86"/>
      <c r="GM42" s="86"/>
      <c r="GN42" s="86"/>
      <c r="GO42" s="86"/>
      <c r="GP42" s="86"/>
      <c r="GQ42" s="86"/>
      <c r="GR42" s="86"/>
      <c r="GS42" s="86"/>
      <c r="GT42" s="86"/>
      <c r="GU42" s="86"/>
      <c r="GV42" s="86"/>
      <c r="GW42" s="86"/>
      <c r="GX42" s="86"/>
      <c r="GY42" s="86"/>
      <c r="GZ42" s="86"/>
      <c r="HA42" s="86"/>
      <c r="HB42" s="86"/>
      <c r="HC42" s="86"/>
      <c r="HD42" s="86"/>
      <c r="HE42" s="86"/>
      <c r="HF42" s="86"/>
      <c r="HG42" s="86"/>
      <c r="HH42" s="86"/>
      <c r="HI42" s="86"/>
      <c r="HJ42" s="86"/>
      <c r="HK42" s="86"/>
      <c r="HL42" s="86"/>
      <c r="HM42" s="86"/>
      <c r="HN42" s="86"/>
      <c r="HO42" s="86"/>
      <c r="HP42" s="86"/>
      <c r="HQ42" s="86"/>
      <c r="HR42" s="86"/>
      <c r="HS42" s="86"/>
      <c r="HT42" s="86"/>
      <c r="HU42" s="86"/>
      <c r="HV42" s="86"/>
      <c r="HW42" s="86"/>
      <c r="HX42" s="86"/>
      <c r="HY42" s="86"/>
      <c r="HZ42" s="86"/>
      <c r="IA42" s="86"/>
      <c r="IB42" s="86"/>
      <c r="IC42" s="86"/>
      <c r="ID42" s="86"/>
      <c r="IE42" s="86"/>
      <c r="IF42" s="86"/>
      <c r="IG42" s="86"/>
      <c r="IH42" s="86"/>
      <c r="II42" s="86"/>
      <c r="IJ42" s="86"/>
      <c r="IK42" s="86"/>
      <c r="IL42" s="86"/>
      <c r="IM42" s="86"/>
      <c r="IN42" s="86"/>
      <c r="IO42" s="86"/>
      <c r="IP42" s="86"/>
      <c r="IQ42" s="86"/>
      <c r="IR42" s="86"/>
      <c r="IS42" s="86"/>
      <c r="IT42" s="86"/>
      <c r="IU42" s="86"/>
      <c r="IV42" s="86"/>
      <c r="IW42" s="86"/>
    </row>
    <row r="43" customFormat="false" ht="12.75" hidden="false" customHeight="false" outlineLevel="0" collapsed="false">
      <c r="A43" s="81" t="s">
        <v>394</v>
      </c>
      <c r="B43" s="82" t="n">
        <v>96063173</v>
      </c>
      <c r="C43" s="81" t="s">
        <v>40</v>
      </c>
      <c r="D43" s="93" t="s">
        <v>4051</v>
      </c>
      <c r="E43" s="84" t="s">
        <v>4047</v>
      </c>
      <c r="F43" s="85" t="n">
        <v>37055</v>
      </c>
      <c r="G43" s="83"/>
      <c r="H43" s="83"/>
      <c r="I43" s="83"/>
      <c r="J43" s="72"/>
      <c r="K43" s="86" t="e">
        <f aca="false">VLOOKUP(A43,'US PWR Rankings'!$C$6:$H$126,6,FALSE())</f>
        <v>#N/A</v>
      </c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6"/>
      <c r="AC43" s="86"/>
      <c r="AD43" s="86"/>
      <c r="AE43" s="86"/>
      <c r="AF43" s="86"/>
      <c r="AG43" s="86"/>
      <c r="AH43" s="86"/>
      <c r="AI43" s="86"/>
      <c r="AJ43" s="86"/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86"/>
      <c r="AY43" s="86"/>
      <c r="AZ43" s="86"/>
      <c r="BA43" s="86"/>
      <c r="BB43" s="86"/>
      <c r="BC43" s="86"/>
      <c r="BD43" s="86"/>
      <c r="BE43" s="86"/>
      <c r="BF43" s="86"/>
      <c r="BG43" s="86"/>
      <c r="BH43" s="86"/>
      <c r="BI43" s="86"/>
      <c r="BJ43" s="86"/>
      <c r="BK43" s="86"/>
      <c r="BL43" s="86"/>
      <c r="BM43" s="86"/>
      <c r="BN43" s="86"/>
      <c r="BO43" s="86"/>
      <c r="BP43" s="86"/>
      <c r="BQ43" s="86"/>
      <c r="BR43" s="86"/>
      <c r="BS43" s="86"/>
      <c r="BT43" s="86"/>
      <c r="BU43" s="86"/>
      <c r="BV43" s="86"/>
      <c r="BW43" s="86"/>
      <c r="BX43" s="86"/>
      <c r="BY43" s="86"/>
      <c r="BZ43" s="86"/>
      <c r="CA43" s="86"/>
      <c r="CB43" s="86"/>
      <c r="CC43" s="86"/>
      <c r="CD43" s="86"/>
      <c r="CE43" s="86"/>
      <c r="CF43" s="86"/>
      <c r="CG43" s="86"/>
      <c r="CH43" s="86"/>
      <c r="CI43" s="86"/>
      <c r="CJ43" s="86"/>
      <c r="CK43" s="86"/>
      <c r="CL43" s="86"/>
      <c r="CM43" s="86"/>
      <c r="CN43" s="86"/>
      <c r="CO43" s="86"/>
      <c r="CP43" s="86"/>
      <c r="CQ43" s="86"/>
      <c r="CR43" s="86"/>
      <c r="CS43" s="86"/>
      <c r="CT43" s="86"/>
      <c r="CU43" s="86"/>
      <c r="CV43" s="86"/>
      <c r="CW43" s="86"/>
      <c r="CX43" s="86"/>
      <c r="CY43" s="86"/>
      <c r="CZ43" s="86"/>
      <c r="DA43" s="86"/>
      <c r="DB43" s="86"/>
      <c r="DC43" s="86"/>
      <c r="DD43" s="86"/>
      <c r="DE43" s="86"/>
      <c r="DF43" s="86"/>
      <c r="DG43" s="86"/>
      <c r="DH43" s="86"/>
      <c r="DI43" s="86"/>
      <c r="DJ43" s="86"/>
      <c r="DK43" s="86"/>
      <c r="DL43" s="86"/>
      <c r="DM43" s="86"/>
      <c r="DN43" s="86"/>
      <c r="DO43" s="86"/>
      <c r="DP43" s="86"/>
      <c r="DQ43" s="86"/>
      <c r="DR43" s="86"/>
      <c r="DS43" s="86"/>
      <c r="DT43" s="86"/>
      <c r="DU43" s="86"/>
      <c r="DV43" s="86"/>
      <c r="DW43" s="86"/>
      <c r="DX43" s="86"/>
      <c r="DY43" s="86"/>
      <c r="DZ43" s="86"/>
      <c r="EA43" s="86"/>
      <c r="EB43" s="86"/>
      <c r="EC43" s="86"/>
      <c r="ED43" s="86"/>
      <c r="EE43" s="86"/>
      <c r="EF43" s="86"/>
      <c r="EG43" s="86"/>
      <c r="EH43" s="86"/>
      <c r="EI43" s="86"/>
      <c r="EJ43" s="86"/>
      <c r="EK43" s="86"/>
      <c r="EL43" s="86"/>
      <c r="EM43" s="86"/>
      <c r="EN43" s="86"/>
      <c r="EO43" s="86"/>
      <c r="EP43" s="86"/>
      <c r="EQ43" s="86"/>
      <c r="ER43" s="86"/>
      <c r="ES43" s="86"/>
      <c r="ET43" s="86"/>
      <c r="EU43" s="86"/>
      <c r="EV43" s="86"/>
      <c r="EW43" s="86"/>
      <c r="EX43" s="86"/>
      <c r="EY43" s="86"/>
      <c r="EZ43" s="86"/>
      <c r="FA43" s="86"/>
      <c r="FB43" s="86"/>
      <c r="FC43" s="86"/>
      <c r="FD43" s="86"/>
      <c r="FE43" s="86"/>
      <c r="FF43" s="86"/>
      <c r="FG43" s="86"/>
      <c r="FH43" s="86"/>
      <c r="FI43" s="86"/>
      <c r="FJ43" s="86"/>
      <c r="FK43" s="86"/>
      <c r="FL43" s="86"/>
      <c r="FM43" s="86"/>
      <c r="FN43" s="86"/>
      <c r="FO43" s="86"/>
      <c r="FP43" s="86"/>
      <c r="FQ43" s="86"/>
      <c r="FR43" s="86"/>
      <c r="FS43" s="86"/>
      <c r="FT43" s="86"/>
      <c r="FU43" s="86"/>
      <c r="FV43" s="86"/>
      <c r="FW43" s="86"/>
      <c r="FX43" s="86"/>
      <c r="FY43" s="86"/>
      <c r="FZ43" s="86"/>
      <c r="GA43" s="86"/>
      <c r="GB43" s="86"/>
      <c r="GC43" s="86"/>
      <c r="GD43" s="86"/>
      <c r="GE43" s="86"/>
      <c r="GF43" s="86"/>
      <c r="GG43" s="86"/>
      <c r="GH43" s="86"/>
      <c r="GI43" s="86"/>
      <c r="GJ43" s="86"/>
      <c r="GK43" s="86"/>
      <c r="GL43" s="86"/>
      <c r="GM43" s="86"/>
      <c r="GN43" s="86"/>
      <c r="GO43" s="86"/>
      <c r="GP43" s="86"/>
      <c r="GQ43" s="86"/>
      <c r="GR43" s="86"/>
      <c r="GS43" s="86"/>
      <c r="GT43" s="86"/>
      <c r="GU43" s="86"/>
      <c r="GV43" s="86"/>
      <c r="GW43" s="86"/>
      <c r="GX43" s="86"/>
      <c r="GY43" s="86"/>
      <c r="GZ43" s="86"/>
      <c r="HA43" s="86"/>
      <c r="HB43" s="86"/>
      <c r="HC43" s="86"/>
      <c r="HD43" s="86"/>
      <c r="HE43" s="86"/>
      <c r="HF43" s="86"/>
      <c r="HG43" s="86"/>
      <c r="HH43" s="86"/>
      <c r="HI43" s="86"/>
      <c r="HJ43" s="86"/>
      <c r="HK43" s="86"/>
      <c r="HL43" s="86"/>
      <c r="HM43" s="86"/>
      <c r="HN43" s="86"/>
      <c r="HO43" s="86"/>
      <c r="HP43" s="86"/>
      <c r="HQ43" s="86"/>
      <c r="HR43" s="86"/>
      <c r="HS43" s="86"/>
      <c r="HT43" s="86"/>
      <c r="HU43" s="86"/>
      <c r="HV43" s="86"/>
      <c r="HW43" s="86"/>
      <c r="HX43" s="86"/>
      <c r="HY43" s="86"/>
      <c r="HZ43" s="86"/>
      <c r="IA43" s="86"/>
      <c r="IB43" s="86"/>
      <c r="IC43" s="86"/>
      <c r="ID43" s="86"/>
      <c r="IE43" s="86"/>
      <c r="IF43" s="86"/>
      <c r="IG43" s="86"/>
      <c r="IH43" s="86"/>
      <c r="II43" s="86"/>
      <c r="IJ43" s="86"/>
      <c r="IK43" s="86"/>
      <c r="IL43" s="86"/>
      <c r="IM43" s="86"/>
      <c r="IN43" s="86"/>
      <c r="IO43" s="86"/>
      <c r="IP43" s="86"/>
      <c r="IQ43" s="86"/>
      <c r="IR43" s="86"/>
      <c r="IS43" s="86"/>
      <c r="IT43" s="86"/>
      <c r="IU43" s="86"/>
      <c r="IV43" s="86"/>
      <c r="IW43" s="86"/>
    </row>
    <row r="44" customFormat="false" ht="12.75" hidden="false" customHeight="false" outlineLevel="0" collapsed="false">
      <c r="A44" s="81" t="s">
        <v>395</v>
      </c>
      <c r="B44" s="82" t="n">
        <v>95001033</v>
      </c>
      <c r="C44" s="81" t="s">
        <v>375</v>
      </c>
      <c r="D44" s="83" t="s">
        <v>4051</v>
      </c>
      <c r="E44" s="84"/>
      <c r="F44" s="85" t="n">
        <v>34870</v>
      </c>
      <c r="G44" s="83"/>
      <c r="H44" s="83"/>
      <c r="I44" s="83"/>
      <c r="J44" s="72"/>
      <c r="K44" s="86" t="e">
        <f aca="false">VLOOKUP(A44,'US PWR Rankings'!$C$6:$H$126,6,FALSE())</f>
        <v>#N/A</v>
      </c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6"/>
      <c r="AE44" s="86"/>
      <c r="AF44" s="86"/>
      <c r="AG44" s="86"/>
      <c r="AH44" s="86"/>
      <c r="AI44" s="86"/>
      <c r="AJ44" s="86"/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86"/>
      <c r="AY44" s="86"/>
      <c r="AZ44" s="86"/>
      <c r="BA44" s="86"/>
      <c r="BB44" s="86"/>
      <c r="BC44" s="86"/>
      <c r="BD44" s="86"/>
      <c r="BE44" s="86"/>
      <c r="BF44" s="86"/>
      <c r="BG44" s="86"/>
      <c r="BH44" s="86"/>
      <c r="BI44" s="86"/>
      <c r="BJ44" s="86"/>
      <c r="BK44" s="86"/>
      <c r="BL44" s="86"/>
      <c r="BM44" s="86"/>
      <c r="BN44" s="86"/>
      <c r="BO44" s="86"/>
      <c r="BP44" s="86"/>
      <c r="BQ44" s="86"/>
      <c r="BR44" s="86"/>
      <c r="BS44" s="86"/>
      <c r="BT44" s="86"/>
      <c r="BU44" s="86"/>
      <c r="BV44" s="86"/>
      <c r="BW44" s="86"/>
      <c r="BX44" s="86"/>
      <c r="BY44" s="86"/>
      <c r="BZ44" s="86"/>
      <c r="CA44" s="86"/>
      <c r="CB44" s="86"/>
      <c r="CC44" s="86"/>
      <c r="CD44" s="86"/>
      <c r="CE44" s="86"/>
      <c r="CF44" s="86"/>
      <c r="CG44" s="86"/>
      <c r="CH44" s="86"/>
      <c r="CI44" s="86"/>
      <c r="CJ44" s="86"/>
      <c r="CK44" s="86"/>
      <c r="CL44" s="86"/>
      <c r="CM44" s="86"/>
      <c r="CN44" s="86"/>
      <c r="CO44" s="86"/>
      <c r="CP44" s="86"/>
      <c r="CQ44" s="86"/>
      <c r="CR44" s="86"/>
      <c r="CS44" s="86"/>
      <c r="CT44" s="86"/>
      <c r="CU44" s="86"/>
      <c r="CV44" s="86"/>
      <c r="CW44" s="86"/>
      <c r="CX44" s="86"/>
      <c r="CY44" s="86"/>
      <c r="CZ44" s="86"/>
      <c r="DA44" s="86"/>
      <c r="DB44" s="86"/>
      <c r="DC44" s="86"/>
      <c r="DD44" s="86"/>
      <c r="DE44" s="86"/>
      <c r="DF44" s="86"/>
      <c r="DG44" s="86"/>
      <c r="DH44" s="86"/>
      <c r="DI44" s="86"/>
      <c r="DJ44" s="86"/>
      <c r="DK44" s="86"/>
      <c r="DL44" s="86"/>
      <c r="DM44" s="86"/>
      <c r="DN44" s="86"/>
      <c r="DO44" s="86"/>
      <c r="DP44" s="86"/>
      <c r="DQ44" s="86"/>
      <c r="DR44" s="86"/>
      <c r="DS44" s="86"/>
      <c r="DT44" s="86"/>
      <c r="DU44" s="86"/>
      <c r="DV44" s="86"/>
      <c r="DW44" s="86"/>
      <c r="DX44" s="86"/>
      <c r="DY44" s="86"/>
      <c r="DZ44" s="86"/>
      <c r="EA44" s="86"/>
      <c r="EB44" s="86"/>
      <c r="EC44" s="86"/>
      <c r="ED44" s="86"/>
      <c r="EE44" s="86"/>
      <c r="EF44" s="86"/>
      <c r="EG44" s="86"/>
      <c r="EH44" s="86"/>
      <c r="EI44" s="86"/>
      <c r="EJ44" s="86"/>
      <c r="EK44" s="86"/>
      <c r="EL44" s="86"/>
      <c r="EM44" s="86"/>
      <c r="EN44" s="86"/>
      <c r="EO44" s="86"/>
      <c r="EP44" s="86"/>
      <c r="EQ44" s="86"/>
      <c r="ER44" s="86"/>
      <c r="ES44" s="86"/>
      <c r="ET44" s="86"/>
      <c r="EU44" s="86"/>
      <c r="EV44" s="86"/>
      <c r="EW44" s="86"/>
      <c r="EX44" s="86"/>
      <c r="EY44" s="86"/>
      <c r="EZ44" s="86"/>
      <c r="FA44" s="86"/>
      <c r="FB44" s="86"/>
      <c r="FC44" s="86"/>
      <c r="FD44" s="86"/>
      <c r="FE44" s="86"/>
      <c r="FF44" s="86"/>
      <c r="FG44" s="86"/>
      <c r="FH44" s="86"/>
      <c r="FI44" s="86"/>
      <c r="FJ44" s="86"/>
      <c r="FK44" s="86"/>
      <c r="FL44" s="86"/>
      <c r="FM44" s="86"/>
      <c r="FN44" s="86"/>
      <c r="FO44" s="86"/>
      <c r="FP44" s="86"/>
      <c r="FQ44" s="86"/>
      <c r="FR44" s="86"/>
      <c r="FS44" s="86"/>
      <c r="FT44" s="86"/>
      <c r="FU44" s="86"/>
      <c r="FV44" s="86"/>
      <c r="FW44" s="86"/>
      <c r="FX44" s="86"/>
      <c r="FY44" s="86"/>
      <c r="FZ44" s="86"/>
      <c r="GA44" s="86"/>
      <c r="GB44" s="86"/>
      <c r="GC44" s="86"/>
      <c r="GD44" s="86"/>
      <c r="GE44" s="86"/>
      <c r="GF44" s="86"/>
      <c r="GG44" s="86"/>
      <c r="GH44" s="86"/>
      <c r="GI44" s="86"/>
      <c r="GJ44" s="86"/>
      <c r="GK44" s="86"/>
      <c r="GL44" s="86"/>
      <c r="GM44" s="86"/>
      <c r="GN44" s="86"/>
      <c r="GO44" s="86"/>
      <c r="GP44" s="86"/>
      <c r="GQ44" s="86"/>
      <c r="GR44" s="86"/>
      <c r="GS44" s="86"/>
      <c r="GT44" s="86"/>
      <c r="GU44" s="86"/>
      <c r="GV44" s="86"/>
      <c r="GW44" s="86"/>
      <c r="GX44" s="86"/>
      <c r="GY44" s="86"/>
      <c r="GZ44" s="86"/>
      <c r="HA44" s="86"/>
      <c r="HB44" s="86"/>
      <c r="HC44" s="86"/>
      <c r="HD44" s="86"/>
      <c r="HE44" s="86"/>
      <c r="HF44" s="86"/>
      <c r="HG44" s="86"/>
      <c r="HH44" s="86"/>
      <c r="HI44" s="86"/>
      <c r="HJ44" s="86"/>
      <c r="HK44" s="86"/>
      <c r="HL44" s="86"/>
      <c r="HM44" s="86"/>
      <c r="HN44" s="86"/>
      <c r="HO44" s="86"/>
      <c r="HP44" s="86"/>
      <c r="HQ44" s="86"/>
      <c r="HR44" s="86"/>
      <c r="HS44" s="86"/>
      <c r="HT44" s="86"/>
      <c r="HU44" s="86"/>
      <c r="HV44" s="86"/>
      <c r="HW44" s="86"/>
      <c r="HX44" s="86"/>
      <c r="HY44" s="86"/>
      <c r="HZ44" s="86"/>
      <c r="IA44" s="86"/>
      <c r="IB44" s="86"/>
      <c r="IC44" s="86"/>
      <c r="ID44" s="86"/>
      <c r="IE44" s="86"/>
      <c r="IF44" s="86"/>
      <c r="IG44" s="86"/>
      <c r="IH44" s="86"/>
      <c r="II44" s="86"/>
      <c r="IJ44" s="86"/>
      <c r="IK44" s="86"/>
      <c r="IL44" s="86"/>
      <c r="IM44" s="86"/>
      <c r="IN44" s="86"/>
      <c r="IO44" s="86"/>
      <c r="IP44" s="86"/>
      <c r="IQ44" s="86"/>
      <c r="IR44" s="86"/>
      <c r="IS44" s="86"/>
      <c r="IT44" s="86"/>
      <c r="IU44" s="86"/>
      <c r="IV44" s="86"/>
      <c r="IW44" s="86"/>
    </row>
    <row r="45" customFormat="false" ht="12.75" hidden="false" customHeight="false" outlineLevel="0" collapsed="false">
      <c r="A45" s="91" t="s">
        <v>396</v>
      </c>
      <c r="B45" s="72" t="n">
        <v>96057572</v>
      </c>
      <c r="C45" s="91" t="s">
        <v>40</v>
      </c>
      <c r="D45" s="83" t="s">
        <v>4070</v>
      </c>
      <c r="E45" s="73" t="s">
        <v>4047</v>
      </c>
      <c r="F45" s="92" t="n">
        <v>36913</v>
      </c>
      <c r="G45" s="86"/>
      <c r="H45" s="86"/>
      <c r="I45" s="86"/>
      <c r="J45" s="72"/>
      <c r="K45" s="86" t="n">
        <f aca="false">VLOOKUP(A45,'US PWR Rankings'!$C$6:$H$126,6,FALSE())</f>
        <v>101</v>
      </c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86"/>
      <c r="BB45" s="86"/>
      <c r="BC45" s="86"/>
      <c r="BD45" s="86"/>
      <c r="BE45" s="86"/>
      <c r="BF45" s="86"/>
      <c r="BG45" s="86"/>
      <c r="BH45" s="86"/>
      <c r="BI45" s="86"/>
      <c r="BJ45" s="86"/>
      <c r="BK45" s="86"/>
      <c r="BL45" s="86"/>
      <c r="BM45" s="86"/>
      <c r="BN45" s="86"/>
      <c r="BO45" s="86"/>
      <c r="BP45" s="86"/>
      <c r="BQ45" s="86"/>
      <c r="BR45" s="86"/>
      <c r="BS45" s="86"/>
      <c r="BT45" s="86"/>
      <c r="BU45" s="86"/>
      <c r="BV45" s="86"/>
      <c r="BW45" s="86"/>
      <c r="BX45" s="86"/>
      <c r="BY45" s="86"/>
      <c r="BZ45" s="86"/>
      <c r="CA45" s="86"/>
      <c r="CB45" s="86"/>
      <c r="CC45" s="86"/>
      <c r="CD45" s="86"/>
      <c r="CE45" s="86"/>
      <c r="CF45" s="86"/>
      <c r="CG45" s="86"/>
      <c r="CH45" s="86"/>
      <c r="CI45" s="86"/>
      <c r="CJ45" s="86"/>
      <c r="CK45" s="86"/>
      <c r="CL45" s="86"/>
      <c r="CM45" s="86"/>
      <c r="CN45" s="86"/>
      <c r="CO45" s="86"/>
      <c r="CP45" s="86"/>
      <c r="CQ45" s="86"/>
      <c r="CR45" s="86"/>
      <c r="CS45" s="86"/>
      <c r="CT45" s="86"/>
      <c r="CU45" s="86"/>
      <c r="CV45" s="86"/>
      <c r="CW45" s="86"/>
      <c r="CX45" s="86"/>
      <c r="CY45" s="86"/>
      <c r="CZ45" s="86"/>
      <c r="DA45" s="86"/>
      <c r="DB45" s="86"/>
      <c r="DC45" s="86"/>
      <c r="DD45" s="86"/>
      <c r="DE45" s="86"/>
      <c r="DF45" s="86"/>
      <c r="DG45" s="86"/>
      <c r="DH45" s="86"/>
      <c r="DI45" s="86"/>
      <c r="DJ45" s="86"/>
      <c r="DK45" s="86"/>
      <c r="DL45" s="86"/>
      <c r="DM45" s="86"/>
      <c r="DN45" s="86"/>
      <c r="DO45" s="86"/>
      <c r="DP45" s="86"/>
      <c r="DQ45" s="86"/>
      <c r="DR45" s="86"/>
      <c r="DS45" s="86"/>
      <c r="DT45" s="86"/>
      <c r="DU45" s="86"/>
      <c r="DV45" s="86"/>
      <c r="DW45" s="86"/>
      <c r="DX45" s="86"/>
      <c r="DY45" s="86"/>
      <c r="DZ45" s="86"/>
      <c r="EA45" s="86"/>
      <c r="EB45" s="86"/>
      <c r="EC45" s="86"/>
      <c r="ED45" s="86"/>
      <c r="EE45" s="86"/>
      <c r="EF45" s="86"/>
      <c r="EG45" s="86"/>
      <c r="EH45" s="86"/>
      <c r="EI45" s="86"/>
      <c r="EJ45" s="86"/>
      <c r="EK45" s="86"/>
      <c r="EL45" s="86"/>
      <c r="EM45" s="86"/>
      <c r="EN45" s="86"/>
      <c r="EO45" s="86"/>
      <c r="EP45" s="86"/>
      <c r="EQ45" s="86"/>
      <c r="ER45" s="86"/>
      <c r="ES45" s="86"/>
      <c r="ET45" s="86"/>
      <c r="EU45" s="86"/>
      <c r="EV45" s="86"/>
      <c r="EW45" s="86"/>
      <c r="EX45" s="86"/>
      <c r="EY45" s="86"/>
      <c r="EZ45" s="86"/>
      <c r="FA45" s="86"/>
      <c r="FB45" s="86"/>
      <c r="FC45" s="86"/>
      <c r="FD45" s="86"/>
      <c r="FE45" s="86"/>
      <c r="FF45" s="86"/>
      <c r="FG45" s="86"/>
      <c r="FH45" s="86"/>
      <c r="FI45" s="86"/>
      <c r="FJ45" s="86"/>
      <c r="FK45" s="86"/>
      <c r="FL45" s="86"/>
      <c r="FM45" s="86"/>
      <c r="FN45" s="86"/>
      <c r="FO45" s="86"/>
      <c r="FP45" s="86"/>
      <c r="FQ45" s="86"/>
      <c r="FR45" s="86"/>
      <c r="FS45" s="86"/>
      <c r="FT45" s="86"/>
      <c r="FU45" s="86"/>
      <c r="FV45" s="86"/>
      <c r="FW45" s="86"/>
      <c r="FX45" s="86"/>
      <c r="FY45" s="86"/>
      <c r="FZ45" s="86"/>
      <c r="GA45" s="86"/>
      <c r="GB45" s="86"/>
      <c r="GC45" s="86"/>
      <c r="GD45" s="86"/>
      <c r="GE45" s="86"/>
      <c r="GF45" s="86"/>
      <c r="GG45" s="86"/>
      <c r="GH45" s="86"/>
      <c r="GI45" s="86"/>
      <c r="GJ45" s="86"/>
      <c r="GK45" s="86"/>
      <c r="GL45" s="86"/>
      <c r="GM45" s="86"/>
      <c r="GN45" s="86"/>
      <c r="GO45" s="86"/>
      <c r="GP45" s="86"/>
      <c r="GQ45" s="86"/>
      <c r="GR45" s="86"/>
      <c r="GS45" s="86"/>
      <c r="GT45" s="86"/>
      <c r="GU45" s="86"/>
      <c r="GV45" s="86"/>
      <c r="GW45" s="86"/>
      <c r="GX45" s="86"/>
      <c r="GY45" s="86"/>
      <c r="GZ45" s="86"/>
      <c r="HA45" s="86"/>
      <c r="HB45" s="86"/>
      <c r="HC45" s="86"/>
      <c r="HD45" s="86"/>
      <c r="HE45" s="86"/>
      <c r="HF45" s="86"/>
      <c r="HG45" s="86"/>
      <c r="HH45" s="86"/>
      <c r="HI45" s="86"/>
      <c r="HJ45" s="86"/>
      <c r="HK45" s="86"/>
      <c r="HL45" s="86"/>
      <c r="HM45" s="86"/>
      <c r="HN45" s="86"/>
      <c r="HO45" s="86"/>
      <c r="HP45" s="86"/>
      <c r="HQ45" s="86"/>
      <c r="HR45" s="86"/>
      <c r="HS45" s="86"/>
      <c r="HT45" s="86"/>
      <c r="HU45" s="86"/>
      <c r="HV45" s="86"/>
      <c r="HW45" s="86"/>
      <c r="HX45" s="86"/>
      <c r="HY45" s="86"/>
      <c r="HZ45" s="86"/>
      <c r="IA45" s="86"/>
      <c r="IB45" s="86"/>
      <c r="IC45" s="86"/>
      <c r="ID45" s="86"/>
      <c r="IE45" s="86"/>
      <c r="IF45" s="86"/>
      <c r="IG45" s="86"/>
      <c r="IH45" s="86"/>
      <c r="II45" s="86"/>
      <c r="IJ45" s="86"/>
      <c r="IK45" s="86"/>
      <c r="IL45" s="86"/>
      <c r="IM45" s="86"/>
      <c r="IN45" s="86"/>
      <c r="IO45" s="86"/>
      <c r="IP45" s="86"/>
      <c r="IQ45" s="86"/>
      <c r="IR45" s="86"/>
      <c r="IS45" s="86"/>
      <c r="IT45" s="86"/>
      <c r="IU45" s="86"/>
      <c r="IV45" s="86"/>
      <c r="IW45" s="86"/>
    </row>
    <row r="46" customFormat="false" ht="12.75" hidden="false" customHeight="false" outlineLevel="0" collapsed="false">
      <c r="A46" s="91" t="s">
        <v>58</v>
      </c>
      <c r="B46" s="72" t="n">
        <v>96057469</v>
      </c>
      <c r="C46" s="91" t="s">
        <v>40</v>
      </c>
      <c r="D46" s="83" t="s">
        <v>4071</v>
      </c>
      <c r="E46" s="73" t="s">
        <v>4047</v>
      </c>
      <c r="F46" s="92" t="n">
        <v>36951</v>
      </c>
      <c r="G46" s="83"/>
      <c r="H46" s="83"/>
      <c r="I46" s="83"/>
      <c r="J46" s="72"/>
      <c r="K46" s="86" t="n">
        <f aca="false">VLOOKUP(A46,'US PWR Rankings'!$C$6:$H$126,6,FALSE())</f>
        <v>3</v>
      </c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6"/>
      <c r="AC46" s="86"/>
      <c r="AD46" s="86"/>
      <c r="AE46" s="86"/>
      <c r="AF46" s="86"/>
      <c r="AG46" s="86"/>
      <c r="AH46" s="86"/>
      <c r="AI46" s="86"/>
      <c r="AJ46" s="86"/>
      <c r="AK46" s="86"/>
      <c r="AL46" s="86"/>
      <c r="AM46" s="86"/>
      <c r="AN46" s="86"/>
      <c r="AO46" s="86"/>
      <c r="AP46" s="86"/>
      <c r="AQ46" s="86"/>
      <c r="AR46" s="86"/>
      <c r="AS46" s="86"/>
      <c r="AT46" s="86"/>
      <c r="AU46" s="86"/>
      <c r="AV46" s="86"/>
      <c r="AW46" s="86"/>
      <c r="AX46" s="86"/>
      <c r="AY46" s="86"/>
      <c r="AZ46" s="86"/>
      <c r="BA46" s="86"/>
      <c r="BB46" s="86"/>
      <c r="BC46" s="86"/>
      <c r="BD46" s="86"/>
      <c r="BE46" s="86"/>
      <c r="BF46" s="86"/>
      <c r="BG46" s="86"/>
      <c r="BH46" s="86"/>
      <c r="BI46" s="86"/>
      <c r="BJ46" s="86"/>
      <c r="BK46" s="86"/>
      <c r="BL46" s="86"/>
      <c r="BM46" s="86"/>
      <c r="BN46" s="86"/>
      <c r="BO46" s="86"/>
      <c r="BP46" s="86"/>
      <c r="BQ46" s="86"/>
      <c r="BR46" s="86"/>
      <c r="BS46" s="86"/>
      <c r="BT46" s="86"/>
      <c r="BU46" s="86"/>
      <c r="BV46" s="86"/>
      <c r="BW46" s="86"/>
      <c r="BX46" s="86"/>
      <c r="BY46" s="86"/>
      <c r="BZ46" s="86"/>
      <c r="CA46" s="86"/>
      <c r="CB46" s="86"/>
      <c r="CC46" s="86"/>
      <c r="CD46" s="86"/>
      <c r="CE46" s="86"/>
      <c r="CF46" s="86"/>
      <c r="CG46" s="86"/>
      <c r="CH46" s="86"/>
      <c r="CI46" s="86"/>
      <c r="CJ46" s="86"/>
      <c r="CK46" s="86"/>
      <c r="CL46" s="86"/>
      <c r="CM46" s="86"/>
      <c r="CN46" s="86"/>
      <c r="CO46" s="86"/>
      <c r="CP46" s="86"/>
      <c r="CQ46" s="86"/>
      <c r="CR46" s="86"/>
      <c r="CS46" s="86"/>
      <c r="CT46" s="86"/>
      <c r="CU46" s="86"/>
      <c r="CV46" s="86"/>
      <c r="CW46" s="86"/>
      <c r="CX46" s="86"/>
      <c r="CY46" s="86"/>
      <c r="CZ46" s="86"/>
      <c r="DA46" s="86"/>
      <c r="DB46" s="86"/>
      <c r="DC46" s="86"/>
      <c r="DD46" s="86"/>
      <c r="DE46" s="86"/>
      <c r="DF46" s="86"/>
      <c r="DG46" s="86"/>
      <c r="DH46" s="86"/>
      <c r="DI46" s="86"/>
      <c r="DJ46" s="86"/>
      <c r="DK46" s="86"/>
      <c r="DL46" s="86"/>
      <c r="DM46" s="86"/>
      <c r="DN46" s="86"/>
      <c r="DO46" s="86"/>
      <c r="DP46" s="86"/>
      <c r="DQ46" s="86"/>
      <c r="DR46" s="86"/>
      <c r="DS46" s="86"/>
      <c r="DT46" s="86"/>
      <c r="DU46" s="86"/>
      <c r="DV46" s="86"/>
      <c r="DW46" s="86"/>
      <c r="DX46" s="86"/>
      <c r="DY46" s="86"/>
      <c r="DZ46" s="86"/>
      <c r="EA46" s="86"/>
      <c r="EB46" s="86"/>
      <c r="EC46" s="86"/>
      <c r="ED46" s="86"/>
      <c r="EE46" s="86"/>
      <c r="EF46" s="86"/>
      <c r="EG46" s="86"/>
      <c r="EH46" s="86"/>
      <c r="EI46" s="86"/>
      <c r="EJ46" s="86"/>
      <c r="EK46" s="86"/>
      <c r="EL46" s="86"/>
      <c r="EM46" s="86"/>
      <c r="EN46" s="86"/>
      <c r="EO46" s="86"/>
      <c r="EP46" s="86"/>
      <c r="EQ46" s="86"/>
      <c r="ER46" s="86"/>
      <c r="ES46" s="86"/>
      <c r="ET46" s="86"/>
      <c r="EU46" s="86"/>
      <c r="EV46" s="86"/>
      <c r="EW46" s="86"/>
      <c r="EX46" s="86"/>
      <c r="EY46" s="86"/>
      <c r="EZ46" s="86"/>
      <c r="FA46" s="86"/>
      <c r="FB46" s="86"/>
      <c r="FC46" s="86"/>
      <c r="FD46" s="86"/>
      <c r="FE46" s="86"/>
      <c r="FF46" s="86"/>
      <c r="FG46" s="86"/>
      <c r="FH46" s="86"/>
      <c r="FI46" s="86"/>
      <c r="FJ46" s="86"/>
      <c r="FK46" s="86"/>
      <c r="FL46" s="86"/>
      <c r="FM46" s="86"/>
      <c r="FN46" s="86"/>
      <c r="FO46" s="86"/>
      <c r="FP46" s="86"/>
      <c r="FQ46" s="86"/>
      <c r="FR46" s="86"/>
      <c r="FS46" s="86"/>
      <c r="FT46" s="86"/>
      <c r="FU46" s="86"/>
      <c r="FV46" s="86"/>
      <c r="FW46" s="86"/>
      <c r="FX46" s="86"/>
      <c r="FY46" s="86"/>
      <c r="FZ46" s="86"/>
      <c r="GA46" s="86"/>
      <c r="GB46" s="86"/>
      <c r="GC46" s="86"/>
      <c r="GD46" s="86"/>
      <c r="GE46" s="86"/>
      <c r="GF46" s="86"/>
      <c r="GG46" s="86"/>
      <c r="GH46" s="86"/>
      <c r="GI46" s="86"/>
      <c r="GJ46" s="86"/>
      <c r="GK46" s="86"/>
      <c r="GL46" s="86"/>
      <c r="GM46" s="86"/>
      <c r="GN46" s="86"/>
      <c r="GO46" s="86"/>
      <c r="GP46" s="86"/>
      <c r="GQ46" s="86"/>
      <c r="GR46" s="86"/>
      <c r="GS46" s="86"/>
      <c r="GT46" s="86"/>
      <c r="GU46" s="86"/>
      <c r="GV46" s="86"/>
      <c r="GW46" s="86"/>
      <c r="GX46" s="86"/>
      <c r="GY46" s="86"/>
      <c r="GZ46" s="86"/>
      <c r="HA46" s="86"/>
      <c r="HB46" s="86"/>
      <c r="HC46" s="86"/>
      <c r="HD46" s="86"/>
      <c r="HE46" s="86"/>
      <c r="HF46" s="86"/>
      <c r="HG46" s="86"/>
      <c r="HH46" s="86"/>
      <c r="HI46" s="86"/>
      <c r="HJ46" s="86"/>
      <c r="HK46" s="86"/>
      <c r="HL46" s="86"/>
      <c r="HM46" s="86"/>
      <c r="HN46" s="86"/>
      <c r="HO46" s="86"/>
      <c r="HP46" s="86"/>
      <c r="HQ46" s="86"/>
      <c r="HR46" s="86"/>
      <c r="HS46" s="86"/>
      <c r="HT46" s="86"/>
      <c r="HU46" s="86"/>
      <c r="HV46" s="86"/>
      <c r="HW46" s="86"/>
      <c r="HX46" s="86"/>
      <c r="HY46" s="86"/>
      <c r="HZ46" s="86"/>
      <c r="IA46" s="86"/>
      <c r="IB46" s="86"/>
      <c r="IC46" s="86"/>
      <c r="ID46" s="86"/>
      <c r="IE46" s="86"/>
      <c r="IF46" s="86"/>
      <c r="IG46" s="86"/>
      <c r="IH46" s="86"/>
      <c r="II46" s="86"/>
      <c r="IJ46" s="86"/>
      <c r="IK46" s="86"/>
      <c r="IL46" s="86"/>
      <c r="IM46" s="86"/>
      <c r="IN46" s="86"/>
      <c r="IO46" s="86"/>
      <c r="IP46" s="86"/>
      <c r="IQ46" s="86"/>
      <c r="IR46" s="86"/>
      <c r="IS46" s="86"/>
      <c r="IT46" s="86"/>
      <c r="IU46" s="86"/>
      <c r="IV46" s="86"/>
      <c r="IW46" s="86"/>
    </row>
    <row r="47" customFormat="false" ht="12.75" hidden="false" customHeight="false" outlineLevel="0" collapsed="false">
      <c r="A47" s="81" t="s">
        <v>4072</v>
      </c>
      <c r="B47" s="82" t="n">
        <v>96009463</v>
      </c>
      <c r="C47" s="81" t="s">
        <v>53</v>
      </c>
      <c r="D47" s="83" t="s">
        <v>4051</v>
      </c>
      <c r="E47" s="84"/>
      <c r="F47" s="85" t="n">
        <v>35690</v>
      </c>
      <c r="G47" s="83"/>
      <c r="H47" s="83"/>
      <c r="I47" s="83"/>
      <c r="J47" s="72"/>
      <c r="K47" s="86" t="e">
        <f aca="false">VLOOKUP(A47,'US PWR Rankings'!$C$6:$H$126,6,FALSE())</f>
        <v>#N/A</v>
      </c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6"/>
      <c r="AC47" s="86"/>
      <c r="AD47" s="86"/>
      <c r="AE47" s="86"/>
      <c r="AF47" s="86"/>
      <c r="AG47" s="86"/>
      <c r="AH47" s="86"/>
      <c r="AI47" s="86"/>
      <c r="AJ47" s="86"/>
      <c r="AK47" s="86"/>
      <c r="AL47" s="86"/>
      <c r="AM47" s="86"/>
      <c r="AN47" s="86"/>
      <c r="AO47" s="86"/>
      <c r="AP47" s="86"/>
      <c r="AQ47" s="86"/>
      <c r="AR47" s="86"/>
      <c r="AS47" s="86"/>
      <c r="AT47" s="86"/>
      <c r="AU47" s="86"/>
      <c r="AV47" s="86"/>
      <c r="AW47" s="86"/>
      <c r="AX47" s="86"/>
      <c r="AY47" s="86"/>
      <c r="AZ47" s="86"/>
      <c r="BA47" s="86"/>
      <c r="BB47" s="86"/>
      <c r="BC47" s="86"/>
      <c r="BD47" s="86"/>
      <c r="BE47" s="86"/>
      <c r="BF47" s="86"/>
      <c r="BG47" s="86"/>
      <c r="BH47" s="86"/>
      <c r="BI47" s="86"/>
      <c r="BJ47" s="86"/>
      <c r="BK47" s="86"/>
      <c r="BL47" s="86"/>
      <c r="BM47" s="86"/>
      <c r="BN47" s="86"/>
      <c r="BO47" s="86"/>
      <c r="BP47" s="86"/>
      <c r="BQ47" s="86"/>
      <c r="BR47" s="86"/>
      <c r="BS47" s="86"/>
      <c r="BT47" s="86"/>
      <c r="BU47" s="86"/>
      <c r="BV47" s="86"/>
      <c r="BW47" s="86"/>
      <c r="BX47" s="86"/>
      <c r="BY47" s="86"/>
      <c r="BZ47" s="86"/>
      <c r="CA47" s="86"/>
      <c r="CB47" s="86"/>
      <c r="CC47" s="86"/>
      <c r="CD47" s="86"/>
      <c r="CE47" s="86"/>
      <c r="CF47" s="86"/>
      <c r="CG47" s="86"/>
      <c r="CH47" s="86"/>
      <c r="CI47" s="86"/>
      <c r="CJ47" s="86"/>
      <c r="CK47" s="86"/>
      <c r="CL47" s="86"/>
      <c r="CM47" s="86"/>
      <c r="CN47" s="86"/>
      <c r="CO47" s="86"/>
      <c r="CP47" s="86"/>
      <c r="CQ47" s="86"/>
      <c r="CR47" s="86"/>
      <c r="CS47" s="86"/>
      <c r="CT47" s="86"/>
      <c r="CU47" s="86"/>
      <c r="CV47" s="86"/>
      <c r="CW47" s="86"/>
      <c r="CX47" s="86"/>
      <c r="CY47" s="86"/>
      <c r="CZ47" s="86"/>
      <c r="DA47" s="86"/>
      <c r="DB47" s="86"/>
      <c r="DC47" s="86"/>
      <c r="DD47" s="86"/>
      <c r="DE47" s="86"/>
      <c r="DF47" s="86"/>
      <c r="DG47" s="86"/>
      <c r="DH47" s="86"/>
      <c r="DI47" s="86"/>
      <c r="DJ47" s="86"/>
      <c r="DK47" s="86"/>
      <c r="DL47" s="86"/>
      <c r="DM47" s="86"/>
      <c r="DN47" s="86"/>
      <c r="DO47" s="86"/>
      <c r="DP47" s="86"/>
      <c r="DQ47" s="86"/>
      <c r="DR47" s="86"/>
      <c r="DS47" s="86"/>
      <c r="DT47" s="86"/>
      <c r="DU47" s="86"/>
      <c r="DV47" s="86"/>
      <c r="DW47" s="86"/>
      <c r="DX47" s="86"/>
      <c r="DY47" s="86"/>
      <c r="DZ47" s="86"/>
      <c r="EA47" s="86"/>
      <c r="EB47" s="86"/>
      <c r="EC47" s="86"/>
      <c r="ED47" s="86"/>
      <c r="EE47" s="86"/>
      <c r="EF47" s="86"/>
      <c r="EG47" s="86"/>
      <c r="EH47" s="86"/>
      <c r="EI47" s="86"/>
      <c r="EJ47" s="86"/>
      <c r="EK47" s="86"/>
      <c r="EL47" s="86"/>
      <c r="EM47" s="86"/>
      <c r="EN47" s="86"/>
      <c r="EO47" s="86"/>
      <c r="EP47" s="86"/>
      <c r="EQ47" s="86"/>
      <c r="ER47" s="86"/>
      <c r="ES47" s="86"/>
      <c r="ET47" s="86"/>
      <c r="EU47" s="86"/>
      <c r="EV47" s="86"/>
      <c r="EW47" s="86"/>
      <c r="EX47" s="86"/>
      <c r="EY47" s="86"/>
      <c r="EZ47" s="86"/>
      <c r="FA47" s="86"/>
      <c r="FB47" s="86"/>
      <c r="FC47" s="86"/>
      <c r="FD47" s="86"/>
      <c r="FE47" s="86"/>
      <c r="FF47" s="86"/>
      <c r="FG47" s="86"/>
      <c r="FH47" s="86"/>
      <c r="FI47" s="86"/>
      <c r="FJ47" s="86"/>
      <c r="FK47" s="86"/>
      <c r="FL47" s="86"/>
      <c r="FM47" s="86"/>
      <c r="FN47" s="86"/>
      <c r="FO47" s="86"/>
      <c r="FP47" s="86"/>
      <c r="FQ47" s="86"/>
      <c r="FR47" s="86"/>
      <c r="FS47" s="86"/>
      <c r="FT47" s="86"/>
      <c r="FU47" s="86"/>
      <c r="FV47" s="86"/>
      <c r="FW47" s="86"/>
      <c r="FX47" s="86"/>
      <c r="FY47" s="86"/>
      <c r="FZ47" s="86"/>
      <c r="GA47" s="86"/>
      <c r="GB47" s="86"/>
      <c r="GC47" s="86"/>
      <c r="GD47" s="86"/>
      <c r="GE47" s="86"/>
      <c r="GF47" s="86"/>
      <c r="GG47" s="86"/>
      <c r="GH47" s="86"/>
      <c r="GI47" s="86"/>
      <c r="GJ47" s="86"/>
      <c r="GK47" s="86"/>
      <c r="GL47" s="86"/>
      <c r="GM47" s="86"/>
      <c r="GN47" s="86"/>
      <c r="GO47" s="86"/>
      <c r="GP47" s="86"/>
      <c r="GQ47" s="86"/>
      <c r="GR47" s="86"/>
      <c r="GS47" s="86"/>
      <c r="GT47" s="86"/>
      <c r="GU47" s="86"/>
      <c r="GV47" s="86"/>
      <c r="GW47" s="86"/>
      <c r="GX47" s="86"/>
      <c r="GY47" s="86"/>
      <c r="GZ47" s="86"/>
      <c r="HA47" s="86"/>
      <c r="HB47" s="86"/>
      <c r="HC47" s="86"/>
      <c r="HD47" s="86"/>
      <c r="HE47" s="86"/>
      <c r="HF47" s="86"/>
      <c r="HG47" s="86"/>
      <c r="HH47" s="86"/>
      <c r="HI47" s="86"/>
      <c r="HJ47" s="86"/>
      <c r="HK47" s="86"/>
      <c r="HL47" s="86"/>
      <c r="HM47" s="86"/>
      <c r="HN47" s="86"/>
      <c r="HO47" s="86"/>
      <c r="HP47" s="86"/>
      <c r="HQ47" s="86"/>
      <c r="HR47" s="86"/>
      <c r="HS47" s="86"/>
      <c r="HT47" s="86"/>
      <c r="HU47" s="86"/>
      <c r="HV47" s="86"/>
      <c r="HW47" s="86"/>
      <c r="HX47" s="86"/>
      <c r="HY47" s="86"/>
      <c r="HZ47" s="86"/>
      <c r="IA47" s="86"/>
      <c r="IB47" s="86"/>
      <c r="IC47" s="86"/>
      <c r="ID47" s="86"/>
      <c r="IE47" s="86"/>
      <c r="IF47" s="86"/>
      <c r="IG47" s="86"/>
      <c r="IH47" s="86"/>
      <c r="II47" s="86"/>
      <c r="IJ47" s="86"/>
      <c r="IK47" s="86"/>
      <c r="IL47" s="86"/>
      <c r="IM47" s="86"/>
      <c r="IN47" s="86"/>
      <c r="IO47" s="86"/>
      <c r="IP47" s="86"/>
      <c r="IQ47" s="86"/>
      <c r="IR47" s="86"/>
      <c r="IS47" s="86"/>
      <c r="IT47" s="86"/>
      <c r="IU47" s="86"/>
      <c r="IV47" s="86"/>
      <c r="IW47" s="86"/>
    </row>
    <row r="48" customFormat="false" ht="12.75" hidden="false" customHeight="false" outlineLevel="0" collapsed="false">
      <c r="A48" s="81" t="s">
        <v>398</v>
      </c>
      <c r="B48" s="82" t="n">
        <v>96062547</v>
      </c>
      <c r="C48" s="81" t="s">
        <v>40</v>
      </c>
      <c r="D48" s="83" t="s">
        <v>4051</v>
      </c>
      <c r="E48" s="84" t="s">
        <v>4047</v>
      </c>
      <c r="F48" s="85" t="n">
        <v>37064</v>
      </c>
      <c r="G48" s="83"/>
      <c r="H48" s="83"/>
      <c r="I48" s="83"/>
      <c r="J48" s="72"/>
      <c r="K48" s="86" t="n">
        <f aca="false">VLOOKUP(A48,'US PWR Rankings'!$C$6:$H$126,6,FALSE())</f>
        <v>38</v>
      </c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6"/>
      <c r="AC48" s="86"/>
      <c r="AD48" s="86"/>
      <c r="AE48" s="86"/>
      <c r="AF48" s="86"/>
      <c r="AG48" s="86"/>
      <c r="AH48" s="86"/>
      <c r="AI48" s="86"/>
      <c r="AJ48" s="86"/>
      <c r="AK48" s="86"/>
      <c r="AL48" s="86"/>
      <c r="AM48" s="86"/>
      <c r="AN48" s="86"/>
      <c r="AO48" s="86"/>
      <c r="AP48" s="86"/>
      <c r="AQ48" s="86"/>
      <c r="AR48" s="86"/>
      <c r="AS48" s="86"/>
      <c r="AT48" s="86"/>
      <c r="AU48" s="86"/>
      <c r="AV48" s="86"/>
      <c r="AW48" s="86"/>
      <c r="AX48" s="86"/>
      <c r="AY48" s="86"/>
      <c r="AZ48" s="86"/>
      <c r="BA48" s="86"/>
      <c r="BB48" s="86"/>
      <c r="BC48" s="86"/>
      <c r="BD48" s="86"/>
      <c r="BE48" s="86"/>
      <c r="BF48" s="86"/>
      <c r="BG48" s="86"/>
      <c r="BH48" s="86"/>
      <c r="BI48" s="86"/>
      <c r="BJ48" s="86"/>
      <c r="BK48" s="86"/>
      <c r="BL48" s="86"/>
      <c r="BM48" s="86"/>
      <c r="BN48" s="86"/>
      <c r="BO48" s="86"/>
      <c r="BP48" s="86"/>
      <c r="BQ48" s="86"/>
      <c r="BR48" s="86"/>
      <c r="BS48" s="86"/>
      <c r="BT48" s="86"/>
      <c r="BU48" s="86"/>
      <c r="BV48" s="86"/>
      <c r="BW48" s="86"/>
      <c r="BX48" s="86"/>
      <c r="BY48" s="86"/>
      <c r="BZ48" s="86"/>
      <c r="CA48" s="86"/>
      <c r="CB48" s="86"/>
      <c r="CC48" s="86"/>
      <c r="CD48" s="86"/>
      <c r="CE48" s="86"/>
      <c r="CF48" s="86"/>
      <c r="CG48" s="86"/>
      <c r="CH48" s="86"/>
      <c r="CI48" s="86"/>
      <c r="CJ48" s="86"/>
      <c r="CK48" s="86"/>
      <c r="CL48" s="86"/>
      <c r="CM48" s="86"/>
      <c r="CN48" s="86"/>
      <c r="CO48" s="86"/>
      <c r="CP48" s="86"/>
      <c r="CQ48" s="86"/>
      <c r="CR48" s="86"/>
      <c r="CS48" s="86"/>
      <c r="CT48" s="86"/>
      <c r="CU48" s="86"/>
      <c r="CV48" s="86"/>
      <c r="CW48" s="86"/>
      <c r="CX48" s="86"/>
      <c r="CY48" s="86"/>
      <c r="CZ48" s="86"/>
      <c r="DA48" s="86"/>
      <c r="DB48" s="86"/>
      <c r="DC48" s="86"/>
      <c r="DD48" s="86"/>
      <c r="DE48" s="86"/>
      <c r="DF48" s="86"/>
      <c r="DG48" s="86"/>
      <c r="DH48" s="86"/>
      <c r="DI48" s="86"/>
      <c r="DJ48" s="86"/>
      <c r="DK48" s="86"/>
      <c r="DL48" s="86"/>
      <c r="DM48" s="86"/>
      <c r="DN48" s="86"/>
      <c r="DO48" s="86"/>
      <c r="DP48" s="86"/>
      <c r="DQ48" s="86"/>
      <c r="DR48" s="86"/>
      <c r="DS48" s="86"/>
      <c r="DT48" s="86"/>
      <c r="DU48" s="86"/>
      <c r="DV48" s="86"/>
      <c r="DW48" s="86"/>
      <c r="DX48" s="86"/>
      <c r="DY48" s="86"/>
      <c r="DZ48" s="86"/>
      <c r="EA48" s="86"/>
      <c r="EB48" s="86"/>
      <c r="EC48" s="86"/>
      <c r="ED48" s="86"/>
      <c r="EE48" s="86"/>
      <c r="EF48" s="86"/>
      <c r="EG48" s="86"/>
      <c r="EH48" s="86"/>
      <c r="EI48" s="86"/>
      <c r="EJ48" s="86"/>
      <c r="EK48" s="86"/>
      <c r="EL48" s="86"/>
      <c r="EM48" s="86"/>
      <c r="EN48" s="86"/>
      <c r="EO48" s="86"/>
      <c r="EP48" s="86"/>
      <c r="EQ48" s="86"/>
      <c r="ER48" s="86"/>
      <c r="ES48" s="86"/>
      <c r="ET48" s="86"/>
      <c r="EU48" s="86"/>
      <c r="EV48" s="86"/>
      <c r="EW48" s="86"/>
      <c r="EX48" s="86"/>
      <c r="EY48" s="86"/>
      <c r="EZ48" s="86"/>
      <c r="FA48" s="86"/>
      <c r="FB48" s="86"/>
      <c r="FC48" s="86"/>
      <c r="FD48" s="86"/>
      <c r="FE48" s="86"/>
      <c r="FF48" s="86"/>
      <c r="FG48" s="86"/>
      <c r="FH48" s="86"/>
      <c r="FI48" s="86"/>
      <c r="FJ48" s="86"/>
      <c r="FK48" s="86"/>
      <c r="FL48" s="86"/>
      <c r="FM48" s="86"/>
      <c r="FN48" s="86"/>
      <c r="FO48" s="86"/>
      <c r="FP48" s="86"/>
      <c r="FQ48" s="86"/>
      <c r="FR48" s="86"/>
      <c r="FS48" s="86"/>
      <c r="FT48" s="86"/>
      <c r="FU48" s="86"/>
      <c r="FV48" s="86"/>
      <c r="FW48" s="86"/>
      <c r="FX48" s="86"/>
      <c r="FY48" s="86"/>
      <c r="FZ48" s="86"/>
      <c r="GA48" s="86"/>
      <c r="GB48" s="86"/>
      <c r="GC48" s="86"/>
      <c r="GD48" s="86"/>
      <c r="GE48" s="86"/>
      <c r="GF48" s="86"/>
      <c r="GG48" s="86"/>
      <c r="GH48" s="86"/>
      <c r="GI48" s="86"/>
      <c r="GJ48" s="86"/>
      <c r="GK48" s="86"/>
      <c r="GL48" s="86"/>
      <c r="GM48" s="86"/>
      <c r="GN48" s="86"/>
      <c r="GO48" s="86"/>
      <c r="GP48" s="86"/>
      <c r="GQ48" s="86"/>
      <c r="GR48" s="86"/>
      <c r="GS48" s="86"/>
      <c r="GT48" s="86"/>
      <c r="GU48" s="86"/>
      <c r="GV48" s="86"/>
      <c r="GW48" s="86"/>
      <c r="GX48" s="86"/>
      <c r="GY48" s="86"/>
      <c r="GZ48" s="86"/>
      <c r="HA48" s="86"/>
      <c r="HB48" s="86"/>
      <c r="HC48" s="86"/>
      <c r="HD48" s="86"/>
      <c r="HE48" s="86"/>
      <c r="HF48" s="86"/>
      <c r="HG48" s="86"/>
      <c r="HH48" s="86"/>
      <c r="HI48" s="86"/>
      <c r="HJ48" s="86"/>
      <c r="HK48" s="86"/>
      <c r="HL48" s="86"/>
      <c r="HM48" s="86"/>
      <c r="HN48" s="86"/>
      <c r="HO48" s="86"/>
      <c r="HP48" s="86"/>
      <c r="HQ48" s="86"/>
      <c r="HR48" s="86"/>
      <c r="HS48" s="86"/>
      <c r="HT48" s="86"/>
      <c r="HU48" s="86"/>
      <c r="HV48" s="86"/>
      <c r="HW48" s="86"/>
      <c r="HX48" s="86"/>
      <c r="HY48" s="86"/>
      <c r="HZ48" s="86"/>
      <c r="IA48" s="86"/>
      <c r="IB48" s="86"/>
      <c r="IC48" s="86"/>
      <c r="ID48" s="86"/>
      <c r="IE48" s="86"/>
      <c r="IF48" s="86"/>
      <c r="IG48" s="86"/>
      <c r="IH48" s="86"/>
      <c r="II48" s="86"/>
      <c r="IJ48" s="86"/>
      <c r="IK48" s="86"/>
      <c r="IL48" s="86"/>
      <c r="IM48" s="86"/>
      <c r="IN48" s="86"/>
      <c r="IO48" s="86"/>
      <c r="IP48" s="86"/>
      <c r="IQ48" s="86"/>
      <c r="IR48" s="86"/>
      <c r="IS48" s="86"/>
      <c r="IT48" s="86"/>
      <c r="IU48" s="86"/>
      <c r="IV48" s="86"/>
      <c r="IW48" s="86"/>
    </row>
    <row r="49" customFormat="false" ht="12.75" hidden="false" customHeight="false" outlineLevel="0" collapsed="false">
      <c r="A49" s="91" t="s">
        <v>112</v>
      </c>
      <c r="B49" s="72" t="n">
        <v>96014730</v>
      </c>
      <c r="C49" s="91" t="s">
        <v>53</v>
      </c>
      <c r="D49" s="86" t="s">
        <v>4051</v>
      </c>
      <c r="E49" s="73"/>
      <c r="F49" s="92" t="n">
        <v>35871</v>
      </c>
      <c r="G49" s="83"/>
      <c r="H49" s="83"/>
      <c r="I49" s="83"/>
      <c r="J49" s="72"/>
      <c r="K49" s="86" t="n">
        <f aca="false">VLOOKUP(A49,'US PWR Rankings'!$C$6:$H$126,6,FALSE())</f>
        <v>29</v>
      </c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6"/>
      <c r="AC49" s="86"/>
      <c r="AD49" s="86"/>
      <c r="AE49" s="86"/>
      <c r="AF49" s="86"/>
      <c r="AG49" s="86"/>
      <c r="AH49" s="86"/>
      <c r="AI49" s="86"/>
      <c r="AJ49" s="86"/>
      <c r="AK49" s="86"/>
      <c r="AL49" s="86"/>
      <c r="AM49" s="86"/>
      <c r="AN49" s="86"/>
      <c r="AO49" s="86"/>
      <c r="AP49" s="86"/>
      <c r="AQ49" s="86"/>
      <c r="AR49" s="86"/>
      <c r="AS49" s="86"/>
      <c r="AT49" s="86"/>
      <c r="AU49" s="86"/>
      <c r="AV49" s="86"/>
      <c r="AW49" s="86"/>
      <c r="AX49" s="86"/>
      <c r="AY49" s="86"/>
      <c r="AZ49" s="86"/>
      <c r="BA49" s="86"/>
      <c r="BB49" s="86"/>
      <c r="BC49" s="86"/>
      <c r="BD49" s="86"/>
      <c r="BE49" s="86"/>
      <c r="BF49" s="86"/>
      <c r="BG49" s="86"/>
      <c r="BH49" s="86"/>
      <c r="BI49" s="86"/>
      <c r="BJ49" s="86"/>
      <c r="BK49" s="86"/>
      <c r="BL49" s="86"/>
      <c r="BM49" s="86"/>
      <c r="BN49" s="86"/>
      <c r="BO49" s="86"/>
      <c r="BP49" s="86"/>
      <c r="BQ49" s="86"/>
      <c r="BR49" s="86"/>
      <c r="BS49" s="86"/>
      <c r="BT49" s="86"/>
      <c r="BU49" s="86"/>
      <c r="BV49" s="86"/>
      <c r="BW49" s="86"/>
      <c r="BX49" s="86"/>
      <c r="BY49" s="86"/>
      <c r="BZ49" s="86"/>
      <c r="CA49" s="86"/>
      <c r="CB49" s="86"/>
      <c r="CC49" s="86"/>
      <c r="CD49" s="86"/>
      <c r="CE49" s="86"/>
      <c r="CF49" s="86"/>
      <c r="CG49" s="86"/>
      <c r="CH49" s="86"/>
      <c r="CI49" s="86"/>
      <c r="CJ49" s="86"/>
      <c r="CK49" s="86"/>
      <c r="CL49" s="86"/>
      <c r="CM49" s="86"/>
      <c r="CN49" s="86"/>
      <c r="CO49" s="86"/>
      <c r="CP49" s="86"/>
      <c r="CQ49" s="86"/>
      <c r="CR49" s="86"/>
      <c r="CS49" s="86"/>
      <c r="CT49" s="86"/>
      <c r="CU49" s="86"/>
      <c r="CV49" s="86"/>
      <c r="CW49" s="86"/>
      <c r="CX49" s="86"/>
      <c r="CY49" s="86"/>
      <c r="CZ49" s="86"/>
      <c r="DA49" s="86"/>
      <c r="DB49" s="86"/>
      <c r="DC49" s="86"/>
      <c r="DD49" s="86"/>
      <c r="DE49" s="86"/>
      <c r="DF49" s="86"/>
      <c r="DG49" s="86"/>
      <c r="DH49" s="86"/>
      <c r="DI49" s="86"/>
      <c r="DJ49" s="86"/>
      <c r="DK49" s="86"/>
      <c r="DL49" s="86"/>
      <c r="DM49" s="86"/>
      <c r="DN49" s="86"/>
      <c r="DO49" s="86"/>
      <c r="DP49" s="86"/>
      <c r="DQ49" s="86"/>
      <c r="DR49" s="86"/>
      <c r="DS49" s="86"/>
      <c r="DT49" s="86"/>
      <c r="DU49" s="86"/>
      <c r="DV49" s="86"/>
      <c r="DW49" s="86"/>
      <c r="DX49" s="86"/>
      <c r="DY49" s="86"/>
      <c r="DZ49" s="86"/>
      <c r="EA49" s="86"/>
      <c r="EB49" s="86"/>
      <c r="EC49" s="86"/>
      <c r="ED49" s="86"/>
      <c r="EE49" s="86"/>
      <c r="EF49" s="86"/>
      <c r="EG49" s="86"/>
      <c r="EH49" s="86"/>
      <c r="EI49" s="86"/>
      <c r="EJ49" s="86"/>
      <c r="EK49" s="86"/>
      <c r="EL49" s="86"/>
      <c r="EM49" s="86"/>
      <c r="EN49" s="86"/>
      <c r="EO49" s="86"/>
      <c r="EP49" s="86"/>
      <c r="EQ49" s="86"/>
      <c r="ER49" s="86"/>
      <c r="ES49" s="86"/>
      <c r="ET49" s="86"/>
      <c r="EU49" s="86"/>
      <c r="EV49" s="86"/>
      <c r="EW49" s="86"/>
      <c r="EX49" s="86"/>
      <c r="EY49" s="86"/>
      <c r="EZ49" s="86"/>
      <c r="FA49" s="86"/>
      <c r="FB49" s="86"/>
      <c r="FC49" s="86"/>
      <c r="FD49" s="86"/>
      <c r="FE49" s="86"/>
      <c r="FF49" s="86"/>
      <c r="FG49" s="86"/>
      <c r="FH49" s="86"/>
      <c r="FI49" s="86"/>
      <c r="FJ49" s="86"/>
      <c r="FK49" s="86"/>
      <c r="FL49" s="86"/>
      <c r="FM49" s="86"/>
      <c r="FN49" s="86"/>
      <c r="FO49" s="86"/>
      <c r="FP49" s="86"/>
      <c r="FQ49" s="86"/>
      <c r="FR49" s="86"/>
      <c r="FS49" s="86"/>
      <c r="FT49" s="86"/>
      <c r="FU49" s="86"/>
      <c r="FV49" s="86"/>
      <c r="FW49" s="86"/>
      <c r="FX49" s="86"/>
      <c r="FY49" s="86"/>
      <c r="FZ49" s="86"/>
      <c r="GA49" s="86"/>
      <c r="GB49" s="86"/>
      <c r="GC49" s="86"/>
      <c r="GD49" s="86"/>
      <c r="GE49" s="86"/>
      <c r="GF49" s="86"/>
      <c r="GG49" s="86"/>
      <c r="GH49" s="86"/>
      <c r="GI49" s="86"/>
      <c r="GJ49" s="86"/>
      <c r="GK49" s="86"/>
      <c r="GL49" s="86"/>
      <c r="GM49" s="86"/>
      <c r="GN49" s="86"/>
      <c r="GO49" s="86"/>
      <c r="GP49" s="86"/>
      <c r="GQ49" s="86"/>
      <c r="GR49" s="86"/>
      <c r="GS49" s="86"/>
      <c r="GT49" s="86"/>
      <c r="GU49" s="86"/>
      <c r="GV49" s="86"/>
      <c r="GW49" s="86"/>
      <c r="GX49" s="86"/>
      <c r="GY49" s="86"/>
      <c r="GZ49" s="86"/>
      <c r="HA49" s="86"/>
      <c r="HB49" s="86"/>
      <c r="HC49" s="86"/>
      <c r="HD49" s="86"/>
      <c r="HE49" s="86"/>
      <c r="HF49" s="86"/>
      <c r="HG49" s="86"/>
      <c r="HH49" s="86"/>
      <c r="HI49" s="86"/>
      <c r="HJ49" s="86"/>
      <c r="HK49" s="86"/>
      <c r="HL49" s="86"/>
      <c r="HM49" s="86"/>
      <c r="HN49" s="86"/>
      <c r="HO49" s="86"/>
      <c r="HP49" s="86"/>
      <c r="HQ49" s="86"/>
      <c r="HR49" s="86"/>
      <c r="HS49" s="86"/>
      <c r="HT49" s="86"/>
      <c r="HU49" s="86"/>
      <c r="HV49" s="86"/>
      <c r="HW49" s="86"/>
      <c r="HX49" s="86"/>
      <c r="HY49" s="86"/>
      <c r="HZ49" s="86"/>
      <c r="IA49" s="86"/>
      <c r="IB49" s="86"/>
      <c r="IC49" s="86"/>
      <c r="ID49" s="86"/>
      <c r="IE49" s="86"/>
      <c r="IF49" s="86"/>
      <c r="IG49" s="86"/>
      <c r="IH49" s="86"/>
      <c r="II49" s="86"/>
      <c r="IJ49" s="86"/>
      <c r="IK49" s="86"/>
      <c r="IL49" s="86"/>
      <c r="IM49" s="86"/>
      <c r="IN49" s="86"/>
      <c r="IO49" s="86"/>
      <c r="IP49" s="86"/>
      <c r="IQ49" s="86"/>
      <c r="IR49" s="86"/>
      <c r="IS49" s="86"/>
      <c r="IT49" s="86"/>
      <c r="IU49" s="86"/>
      <c r="IV49" s="86"/>
      <c r="IW49" s="86"/>
    </row>
    <row r="50" customFormat="false" ht="12.75" hidden="false" customHeight="false" outlineLevel="0" collapsed="false">
      <c r="A50" s="91" t="s">
        <v>55</v>
      </c>
      <c r="B50" s="72" t="n">
        <v>96050496</v>
      </c>
      <c r="C50" s="91" t="s">
        <v>40</v>
      </c>
      <c r="D50" s="86" t="s">
        <v>4060</v>
      </c>
      <c r="E50" s="73" t="s">
        <v>4047</v>
      </c>
      <c r="F50" s="92" t="n">
        <v>36822</v>
      </c>
      <c r="G50" s="83"/>
      <c r="H50" s="83"/>
      <c r="I50" s="83"/>
      <c r="J50" s="72"/>
      <c r="K50" s="86" t="n">
        <f aca="false">VLOOKUP(A50,'US PWR Rankings'!$C$6:$H$126,6,FALSE())</f>
        <v>16</v>
      </c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  <c r="W50" s="86"/>
      <c r="X50" s="86"/>
      <c r="Y50" s="86"/>
      <c r="Z50" s="86"/>
      <c r="AA50" s="86"/>
      <c r="AB50" s="86"/>
      <c r="AC50" s="86"/>
      <c r="AD50" s="86"/>
      <c r="AE50" s="86"/>
      <c r="AF50" s="86"/>
      <c r="AG50" s="86"/>
      <c r="AH50" s="86"/>
      <c r="AI50" s="86"/>
      <c r="AJ50" s="86"/>
      <c r="AK50" s="86"/>
      <c r="AL50" s="86"/>
      <c r="AM50" s="86"/>
      <c r="AN50" s="86"/>
      <c r="AO50" s="86"/>
      <c r="AP50" s="86"/>
      <c r="AQ50" s="86"/>
      <c r="AR50" s="86"/>
      <c r="AS50" s="86"/>
      <c r="AT50" s="86"/>
      <c r="AU50" s="86"/>
      <c r="AV50" s="86"/>
      <c r="AW50" s="86"/>
      <c r="AX50" s="86"/>
      <c r="AY50" s="86"/>
      <c r="AZ50" s="86"/>
      <c r="BA50" s="86"/>
      <c r="BB50" s="86"/>
      <c r="BC50" s="86"/>
      <c r="BD50" s="86"/>
      <c r="BE50" s="86"/>
      <c r="BF50" s="86"/>
      <c r="BG50" s="86"/>
      <c r="BH50" s="86"/>
      <c r="BI50" s="86"/>
      <c r="BJ50" s="86"/>
      <c r="BK50" s="86"/>
      <c r="BL50" s="86"/>
      <c r="BM50" s="86"/>
      <c r="BN50" s="86"/>
      <c r="BO50" s="86"/>
      <c r="BP50" s="86"/>
      <c r="BQ50" s="86"/>
      <c r="BR50" s="86"/>
      <c r="BS50" s="86"/>
      <c r="BT50" s="86"/>
      <c r="BU50" s="86"/>
      <c r="BV50" s="86"/>
      <c r="BW50" s="86"/>
      <c r="BX50" s="86"/>
      <c r="BY50" s="86"/>
      <c r="BZ50" s="86"/>
      <c r="CA50" s="86"/>
      <c r="CB50" s="86"/>
      <c r="CC50" s="86"/>
      <c r="CD50" s="86"/>
      <c r="CE50" s="86"/>
      <c r="CF50" s="86"/>
      <c r="CG50" s="86"/>
      <c r="CH50" s="86"/>
      <c r="CI50" s="86"/>
      <c r="CJ50" s="86"/>
      <c r="CK50" s="86"/>
      <c r="CL50" s="86"/>
      <c r="CM50" s="86"/>
      <c r="CN50" s="86"/>
      <c r="CO50" s="86"/>
      <c r="CP50" s="86"/>
      <c r="CQ50" s="86"/>
      <c r="CR50" s="86"/>
      <c r="CS50" s="86"/>
      <c r="CT50" s="86"/>
      <c r="CU50" s="86"/>
      <c r="CV50" s="86"/>
      <c r="CW50" s="86"/>
      <c r="CX50" s="86"/>
      <c r="CY50" s="86"/>
      <c r="CZ50" s="86"/>
      <c r="DA50" s="86"/>
      <c r="DB50" s="86"/>
      <c r="DC50" s="86"/>
      <c r="DD50" s="86"/>
      <c r="DE50" s="86"/>
      <c r="DF50" s="86"/>
      <c r="DG50" s="86"/>
      <c r="DH50" s="86"/>
      <c r="DI50" s="86"/>
      <c r="DJ50" s="86"/>
      <c r="DK50" s="86"/>
      <c r="DL50" s="86"/>
      <c r="DM50" s="86"/>
      <c r="DN50" s="86"/>
      <c r="DO50" s="86"/>
      <c r="DP50" s="86"/>
      <c r="DQ50" s="86"/>
      <c r="DR50" s="86"/>
      <c r="DS50" s="86"/>
      <c r="DT50" s="86"/>
      <c r="DU50" s="86"/>
      <c r="DV50" s="86"/>
      <c r="DW50" s="86"/>
      <c r="DX50" s="86"/>
      <c r="DY50" s="86"/>
      <c r="DZ50" s="86"/>
      <c r="EA50" s="86"/>
      <c r="EB50" s="86"/>
      <c r="EC50" s="86"/>
      <c r="ED50" s="86"/>
      <c r="EE50" s="86"/>
      <c r="EF50" s="86"/>
      <c r="EG50" s="86"/>
      <c r="EH50" s="86"/>
      <c r="EI50" s="86"/>
      <c r="EJ50" s="86"/>
      <c r="EK50" s="86"/>
      <c r="EL50" s="86"/>
      <c r="EM50" s="86"/>
      <c r="EN50" s="86"/>
      <c r="EO50" s="86"/>
      <c r="EP50" s="86"/>
      <c r="EQ50" s="86"/>
      <c r="ER50" s="86"/>
      <c r="ES50" s="86"/>
      <c r="ET50" s="86"/>
      <c r="EU50" s="86"/>
      <c r="EV50" s="86"/>
      <c r="EW50" s="86"/>
      <c r="EX50" s="86"/>
      <c r="EY50" s="86"/>
      <c r="EZ50" s="86"/>
      <c r="FA50" s="86"/>
      <c r="FB50" s="86"/>
      <c r="FC50" s="86"/>
      <c r="FD50" s="86"/>
      <c r="FE50" s="86"/>
      <c r="FF50" s="86"/>
      <c r="FG50" s="86"/>
      <c r="FH50" s="86"/>
      <c r="FI50" s="86"/>
      <c r="FJ50" s="86"/>
      <c r="FK50" s="86"/>
      <c r="FL50" s="86"/>
      <c r="FM50" s="86"/>
      <c r="FN50" s="86"/>
      <c r="FO50" s="86"/>
      <c r="FP50" s="86"/>
      <c r="FQ50" s="86"/>
      <c r="FR50" s="86"/>
      <c r="FS50" s="86"/>
      <c r="FT50" s="86"/>
      <c r="FU50" s="86"/>
      <c r="FV50" s="86"/>
      <c r="FW50" s="86"/>
      <c r="FX50" s="86"/>
      <c r="FY50" s="86"/>
      <c r="FZ50" s="86"/>
      <c r="GA50" s="86"/>
      <c r="GB50" s="86"/>
      <c r="GC50" s="86"/>
      <c r="GD50" s="86"/>
      <c r="GE50" s="86"/>
      <c r="GF50" s="86"/>
      <c r="GG50" s="86"/>
      <c r="GH50" s="86"/>
      <c r="GI50" s="86"/>
      <c r="GJ50" s="86"/>
      <c r="GK50" s="86"/>
      <c r="GL50" s="86"/>
      <c r="GM50" s="86"/>
      <c r="GN50" s="86"/>
      <c r="GO50" s="86"/>
      <c r="GP50" s="86"/>
      <c r="GQ50" s="86"/>
      <c r="GR50" s="86"/>
      <c r="GS50" s="86"/>
      <c r="GT50" s="86"/>
      <c r="GU50" s="86"/>
      <c r="GV50" s="86"/>
      <c r="GW50" s="86"/>
      <c r="GX50" s="86"/>
      <c r="GY50" s="86"/>
      <c r="GZ50" s="86"/>
      <c r="HA50" s="86"/>
      <c r="HB50" s="86"/>
      <c r="HC50" s="86"/>
      <c r="HD50" s="86"/>
      <c r="HE50" s="86"/>
      <c r="HF50" s="86"/>
      <c r="HG50" s="86"/>
      <c r="HH50" s="86"/>
      <c r="HI50" s="86"/>
      <c r="HJ50" s="86"/>
      <c r="HK50" s="86"/>
      <c r="HL50" s="86"/>
      <c r="HM50" s="86"/>
      <c r="HN50" s="86"/>
      <c r="HO50" s="86"/>
      <c r="HP50" s="86"/>
      <c r="HQ50" s="86"/>
      <c r="HR50" s="86"/>
      <c r="HS50" s="86"/>
      <c r="HT50" s="86"/>
      <c r="HU50" s="86"/>
      <c r="HV50" s="86"/>
      <c r="HW50" s="86"/>
      <c r="HX50" s="86"/>
      <c r="HY50" s="86"/>
      <c r="HZ50" s="86"/>
      <c r="IA50" s="86"/>
      <c r="IB50" s="86"/>
      <c r="IC50" s="86"/>
      <c r="ID50" s="86"/>
      <c r="IE50" s="86"/>
      <c r="IF50" s="86"/>
      <c r="IG50" s="86"/>
      <c r="IH50" s="86"/>
      <c r="II50" s="86"/>
      <c r="IJ50" s="86"/>
      <c r="IK50" s="86"/>
      <c r="IL50" s="86"/>
      <c r="IM50" s="86"/>
      <c r="IN50" s="86"/>
      <c r="IO50" s="86"/>
      <c r="IP50" s="86"/>
      <c r="IQ50" s="86"/>
      <c r="IR50" s="86"/>
      <c r="IS50" s="86"/>
      <c r="IT50" s="86"/>
      <c r="IU50" s="86"/>
      <c r="IV50" s="86"/>
      <c r="IW50" s="86"/>
    </row>
    <row r="51" customFormat="false" ht="12.75" hidden="false" customHeight="false" outlineLevel="0" collapsed="false">
      <c r="A51" s="81" t="s">
        <v>400</v>
      </c>
      <c r="B51" s="82" t="n">
        <v>95001106</v>
      </c>
      <c r="C51" s="81" t="s">
        <v>401</v>
      </c>
      <c r="D51" s="93" t="s">
        <v>4051</v>
      </c>
      <c r="E51" s="84"/>
      <c r="F51" s="85" t="n">
        <v>35003</v>
      </c>
      <c r="G51" s="83"/>
      <c r="H51" s="83"/>
      <c r="I51" s="83"/>
      <c r="J51" s="72" t="s">
        <v>4058</v>
      </c>
      <c r="K51" s="86" t="n">
        <f aca="false">VLOOKUP(A51,'US PWR Rankings'!$C$6:$H$126,6,FALSE())</f>
        <v>93</v>
      </c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6"/>
      <c r="X51" s="86"/>
      <c r="Y51" s="86"/>
      <c r="Z51" s="86"/>
      <c r="AA51" s="86"/>
      <c r="AB51" s="86"/>
      <c r="AC51" s="86"/>
      <c r="AD51" s="86"/>
      <c r="AE51" s="86"/>
      <c r="AF51" s="86"/>
      <c r="AG51" s="86"/>
      <c r="AH51" s="86"/>
      <c r="AI51" s="86"/>
      <c r="AJ51" s="86"/>
      <c r="AK51" s="86"/>
      <c r="AL51" s="86"/>
      <c r="AM51" s="86"/>
      <c r="AN51" s="86"/>
      <c r="AO51" s="86"/>
      <c r="AP51" s="86"/>
      <c r="AQ51" s="86"/>
      <c r="AR51" s="86"/>
      <c r="AS51" s="86"/>
      <c r="AT51" s="86"/>
      <c r="AU51" s="86"/>
      <c r="AV51" s="86"/>
      <c r="AW51" s="86"/>
      <c r="AX51" s="86"/>
      <c r="AY51" s="86"/>
      <c r="AZ51" s="86"/>
      <c r="BA51" s="86"/>
      <c r="BB51" s="86"/>
      <c r="BC51" s="86"/>
      <c r="BD51" s="86"/>
      <c r="BE51" s="86"/>
      <c r="BF51" s="86"/>
      <c r="BG51" s="86"/>
      <c r="BH51" s="86"/>
      <c r="BI51" s="86"/>
      <c r="BJ51" s="86"/>
      <c r="BK51" s="86"/>
      <c r="BL51" s="86"/>
      <c r="BM51" s="86"/>
      <c r="BN51" s="86"/>
      <c r="BO51" s="86"/>
      <c r="BP51" s="86"/>
      <c r="BQ51" s="86"/>
      <c r="BR51" s="86"/>
      <c r="BS51" s="86"/>
      <c r="BT51" s="86"/>
      <c r="BU51" s="86"/>
      <c r="BV51" s="86"/>
      <c r="BW51" s="86"/>
      <c r="BX51" s="86"/>
      <c r="BY51" s="86"/>
      <c r="BZ51" s="86"/>
      <c r="CA51" s="86"/>
      <c r="CB51" s="86"/>
      <c r="CC51" s="86"/>
      <c r="CD51" s="86"/>
      <c r="CE51" s="86"/>
      <c r="CF51" s="86"/>
      <c r="CG51" s="86"/>
      <c r="CH51" s="86"/>
      <c r="CI51" s="86"/>
      <c r="CJ51" s="86"/>
      <c r="CK51" s="86"/>
      <c r="CL51" s="86"/>
      <c r="CM51" s="86"/>
      <c r="CN51" s="86"/>
      <c r="CO51" s="86"/>
      <c r="CP51" s="86"/>
      <c r="CQ51" s="86"/>
      <c r="CR51" s="86"/>
      <c r="CS51" s="86"/>
      <c r="CT51" s="86"/>
      <c r="CU51" s="86"/>
      <c r="CV51" s="86"/>
      <c r="CW51" s="86"/>
      <c r="CX51" s="86"/>
      <c r="CY51" s="86"/>
      <c r="CZ51" s="86"/>
      <c r="DA51" s="86"/>
      <c r="DB51" s="86"/>
      <c r="DC51" s="86"/>
      <c r="DD51" s="86"/>
      <c r="DE51" s="86"/>
      <c r="DF51" s="86"/>
      <c r="DG51" s="86"/>
      <c r="DH51" s="86"/>
      <c r="DI51" s="86"/>
      <c r="DJ51" s="86"/>
      <c r="DK51" s="86"/>
      <c r="DL51" s="86"/>
      <c r="DM51" s="86"/>
      <c r="DN51" s="86"/>
      <c r="DO51" s="86"/>
      <c r="DP51" s="86"/>
      <c r="DQ51" s="86"/>
      <c r="DR51" s="86"/>
      <c r="DS51" s="86"/>
      <c r="DT51" s="86"/>
      <c r="DU51" s="86"/>
      <c r="DV51" s="86"/>
      <c r="DW51" s="86"/>
      <c r="DX51" s="86"/>
      <c r="DY51" s="86"/>
      <c r="DZ51" s="86"/>
      <c r="EA51" s="86"/>
      <c r="EB51" s="86"/>
      <c r="EC51" s="86"/>
      <c r="ED51" s="86"/>
      <c r="EE51" s="86"/>
      <c r="EF51" s="86"/>
      <c r="EG51" s="86"/>
      <c r="EH51" s="86"/>
      <c r="EI51" s="86"/>
      <c r="EJ51" s="86"/>
      <c r="EK51" s="86"/>
      <c r="EL51" s="86"/>
      <c r="EM51" s="86"/>
      <c r="EN51" s="86"/>
      <c r="EO51" s="86"/>
      <c r="EP51" s="86"/>
      <c r="EQ51" s="86"/>
      <c r="ER51" s="86"/>
      <c r="ES51" s="86"/>
      <c r="ET51" s="86"/>
      <c r="EU51" s="86"/>
      <c r="EV51" s="86"/>
      <c r="EW51" s="86"/>
      <c r="EX51" s="86"/>
      <c r="EY51" s="86"/>
      <c r="EZ51" s="86"/>
      <c r="FA51" s="86"/>
      <c r="FB51" s="86"/>
      <c r="FC51" s="86"/>
      <c r="FD51" s="86"/>
      <c r="FE51" s="86"/>
      <c r="FF51" s="86"/>
      <c r="FG51" s="86"/>
      <c r="FH51" s="86"/>
      <c r="FI51" s="86"/>
      <c r="FJ51" s="86"/>
      <c r="FK51" s="86"/>
      <c r="FL51" s="86"/>
      <c r="FM51" s="86"/>
      <c r="FN51" s="86"/>
      <c r="FO51" s="86"/>
      <c r="FP51" s="86"/>
      <c r="FQ51" s="86"/>
      <c r="FR51" s="86"/>
      <c r="FS51" s="86"/>
      <c r="FT51" s="86"/>
      <c r="FU51" s="86"/>
      <c r="FV51" s="86"/>
      <c r="FW51" s="86"/>
      <c r="FX51" s="86"/>
      <c r="FY51" s="86"/>
      <c r="FZ51" s="86"/>
      <c r="GA51" s="86"/>
      <c r="GB51" s="86"/>
      <c r="GC51" s="86"/>
      <c r="GD51" s="86"/>
      <c r="GE51" s="86"/>
      <c r="GF51" s="86"/>
      <c r="GG51" s="86"/>
      <c r="GH51" s="86"/>
      <c r="GI51" s="86"/>
      <c r="GJ51" s="86"/>
      <c r="GK51" s="86"/>
      <c r="GL51" s="86"/>
      <c r="GM51" s="86"/>
      <c r="GN51" s="86"/>
      <c r="GO51" s="86"/>
      <c r="GP51" s="86"/>
      <c r="GQ51" s="86"/>
      <c r="GR51" s="86"/>
      <c r="GS51" s="86"/>
      <c r="GT51" s="86"/>
      <c r="GU51" s="86"/>
      <c r="GV51" s="86"/>
      <c r="GW51" s="86"/>
      <c r="GX51" s="86"/>
      <c r="GY51" s="86"/>
      <c r="GZ51" s="86"/>
      <c r="HA51" s="86"/>
      <c r="HB51" s="86"/>
      <c r="HC51" s="86"/>
      <c r="HD51" s="86"/>
      <c r="HE51" s="86"/>
      <c r="HF51" s="86"/>
      <c r="HG51" s="86"/>
      <c r="HH51" s="86"/>
      <c r="HI51" s="86"/>
      <c r="HJ51" s="86"/>
      <c r="HK51" s="86"/>
      <c r="HL51" s="86"/>
      <c r="HM51" s="86"/>
      <c r="HN51" s="86"/>
      <c r="HO51" s="86"/>
      <c r="HP51" s="86"/>
      <c r="HQ51" s="86"/>
      <c r="HR51" s="86"/>
      <c r="HS51" s="86"/>
      <c r="HT51" s="86"/>
      <c r="HU51" s="86"/>
      <c r="HV51" s="86"/>
      <c r="HW51" s="86"/>
      <c r="HX51" s="86"/>
      <c r="HY51" s="86"/>
      <c r="HZ51" s="86"/>
      <c r="IA51" s="86"/>
      <c r="IB51" s="86"/>
      <c r="IC51" s="86"/>
      <c r="ID51" s="86"/>
      <c r="IE51" s="86"/>
      <c r="IF51" s="86"/>
      <c r="IG51" s="86"/>
      <c r="IH51" s="86"/>
      <c r="II51" s="86"/>
      <c r="IJ51" s="86"/>
      <c r="IK51" s="86"/>
      <c r="IL51" s="86"/>
      <c r="IM51" s="86"/>
      <c r="IN51" s="86"/>
      <c r="IO51" s="86"/>
      <c r="IP51" s="86"/>
      <c r="IQ51" s="86"/>
      <c r="IR51" s="86"/>
      <c r="IS51" s="86"/>
      <c r="IT51" s="86"/>
      <c r="IU51" s="86"/>
      <c r="IV51" s="86"/>
      <c r="IW51" s="86"/>
    </row>
    <row r="52" customFormat="false" ht="12.75" hidden="false" customHeight="false" outlineLevel="0" collapsed="false">
      <c r="A52" s="81" t="s">
        <v>402</v>
      </c>
      <c r="B52" s="82" t="n">
        <v>96044769</v>
      </c>
      <c r="C52" s="81" t="s">
        <v>40</v>
      </c>
      <c r="D52" s="93" t="s">
        <v>4073</v>
      </c>
      <c r="E52" s="84" t="s">
        <v>4047</v>
      </c>
      <c r="F52" s="85" t="n">
        <v>36732</v>
      </c>
      <c r="G52" s="83"/>
      <c r="H52" s="83"/>
      <c r="I52" s="83"/>
      <c r="J52" s="72"/>
      <c r="K52" s="86" t="n">
        <f aca="false">VLOOKUP(A52,'US PWR Rankings'!$C$6:$H$126,6,FALSE())</f>
        <v>32</v>
      </c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6"/>
      <c r="AB52" s="86"/>
      <c r="AC52" s="86"/>
      <c r="AD52" s="86"/>
      <c r="AE52" s="86"/>
      <c r="AF52" s="86"/>
      <c r="AG52" s="86"/>
      <c r="AH52" s="86"/>
      <c r="AI52" s="86"/>
      <c r="AJ52" s="86"/>
      <c r="AK52" s="86"/>
      <c r="AL52" s="86"/>
      <c r="AM52" s="86"/>
      <c r="AN52" s="86"/>
      <c r="AO52" s="86"/>
      <c r="AP52" s="86"/>
      <c r="AQ52" s="86"/>
      <c r="AR52" s="86"/>
      <c r="AS52" s="86"/>
      <c r="AT52" s="86"/>
      <c r="AU52" s="86"/>
      <c r="AV52" s="86"/>
      <c r="AW52" s="86"/>
      <c r="AX52" s="86"/>
      <c r="AY52" s="86"/>
      <c r="AZ52" s="86"/>
      <c r="BA52" s="86"/>
      <c r="BB52" s="86"/>
      <c r="BC52" s="86"/>
      <c r="BD52" s="86"/>
      <c r="BE52" s="86"/>
      <c r="BF52" s="86"/>
      <c r="BG52" s="86"/>
      <c r="BH52" s="86"/>
      <c r="BI52" s="86"/>
      <c r="BJ52" s="86"/>
      <c r="BK52" s="86"/>
      <c r="BL52" s="86"/>
      <c r="BM52" s="86"/>
      <c r="BN52" s="86"/>
      <c r="BO52" s="86"/>
      <c r="BP52" s="86"/>
      <c r="BQ52" s="86"/>
      <c r="BR52" s="86"/>
      <c r="BS52" s="86"/>
      <c r="BT52" s="86"/>
      <c r="BU52" s="86"/>
      <c r="BV52" s="86"/>
      <c r="BW52" s="86"/>
      <c r="BX52" s="86"/>
      <c r="BY52" s="86"/>
      <c r="BZ52" s="86"/>
      <c r="CA52" s="86"/>
      <c r="CB52" s="86"/>
      <c r="CC52" s="86"/>
      <c r="CD52" s="86"/>
      <c r="CE52" s="86"/>
      <c r="CF52" s="86"/>
      <c r="CG52" s="86"/>
      <c r="CH52" s="86"/>
      <c r="CI52" s="86"/>
      <c r="CJ52" s="86"/>
      <c r="CK52" s="86"/>
      <c r="CL52" s="86"/>
      <c r="CM52" s="86"/>
      <c r="CN52" s="86"/>
      <c r="CO52" s="86"/>
      <c r="CP52" s="86"/>
      <c r="CQ52" s="86"/>
      <c r="CR52" s="86"/>
      <c r="CS52" s="86"/>
      <c r="CT52" s="86"/>
      <c r="CU52" s="86"/>
      <c r="CV52" s="86"/>
      <c r="CW52" s="86"/>
      <c r="CX52" s="86"/>
      <c r="CY52" s="86"/>
      <c r="CZ52" s="86"/>
      <c r="DA52" s="86"/>
      <c r="DB52" s="86"/>
      <c r="DC52" s="86"/>
      <c r="DD52" s="86"/>
      <c r="DE52" s="86"/>
      <c r="DF52" s="86"/>
      <c r="DG52" s="86"/>
      <c r="DH52" s="86"/>
      <c r="DI52" s="86"/>
      <c r="DJ52" s="86"/>
      <c r="DK52" s="86"/>
      <c r="DL52" s="86"/>
      <c r="DM52" s="86"/>
      <c r="DN52" s="86"/>
      <c r="DO52" s="86"/>
      <c r="DP52" s="86"/>
      <c r="DQ52" s="86"/>
      <c r="DR52" s="86"/>
      <c r="DS52" s="86"/>
      <c r="DT52" s="86"/>
      <c r="DU52" s="86"/>
      <c r="DV52" s="86"/>
      <c r="DW52" s="86"/>
      <c r="DX52" s="86"/>
      <c r="DY52" s="86"/>
      <c r="DZ52" s="86"/>
      <c r="EA52" s="86"/>
      <c r="EB52" s="86"/>
      <c r="EC52" s="86"/>
      <c r="ED52" s="86"/>
      <c r="EE52" s="86"/>
      <c r="EF52" s="86"/>
      <c r="EG52" s="86"/>
      <c r="EH52" s="86"/>
      <c r="EI52" s="86"/>
      <c r="EJ52" s="86"/>
      <c r="EK52" s="86"/>
      <c r="EL52" s="86"/>
      <c r="EM52" s="86"/>
      <c r="EN52" s="86"/>
      <c r="EO52" s="86"/>
      <c r="EP52" s="86"/>
      <c r="EQ52" s="86"/>
      <c r="ER52" s="86"/>
      <c r="ES52" s="86"/>
      <c r="ET52" s="86"/>
      <c r="EU52" s="86"/>
      <c r="EV52" s="86"/>
      <c r="EW52" s="86"/>
      <c r="EX52" s="86"/>
      <c r="EY52" s="86"/>
      <c r="EZ52" s="86"/>
      <c r="FA52" s="86"/>
      <c r="FB52" s="86"/>
      <c r="FC52" s="86"/>
      <c r="FD52" s="86"/>
      <c r="FE52" s="86"/>
      <c r="FF52" s="86"/>
      <c r="FG52" s="86"/>
      <c r="FH52" s="86"/>
      <c r="FI52" s="86"/>
      <c r="FJ52" s="86"/>
      <c r="FK52" s="86"/>
      <c r="FL52" s="86"/>
      <c r="FM52" s="86"/>
      <c r="FN52" s="86"/>
      <c r="FO52" s="86"/>
      <c r="FP52" s="86"/>
      <c r="FQ52" s="86"/>
      <c r="FR52" s="86"/>
      <c r="FS52" s="86"/>
      <c r="FT52" s="86"/>
      <c r="FU52" s="86"/>
      <c r="FV52" s="86"/>
      <c r="FW52" s="86"/>
      <c r="FX52" s="86"/>
      <c r="FY52" s="86"/>
      <c r="FZ52" s="86"/>
      <c r="GA52" s="86"/>
      <c r="GB52" s="86"/>
      <c r="GC52" s="86"/>
      <c r="GD52" s="86"/>
      <c r="GE52" s="86"/>
      <c r="GF52" s="86"/>
      <c r="GG52" s="86"/>
      <c r="GH52" s="86"/>
      <c r="GI52" s="86"/>
      <c r="GJ52" s="86"/>
      <c r="GK52" s="86"/>
      <c r="GL52" s="86"/>
      <c r="GM52" s="86"/>
      <c r="GN52" s="86"/>
      <c r="GO52" s="86"/>
      <c r="GP52" s="86"/>
      <c r="GQ52" s="86"/>
      <c r="GR52" s="86"/>
      <c r="GS52" s="86"/>
      <c r="GT52" s="86"/>
      <c r="GU52" s="86"/>
      <c r="GV52" s="86"/>
      <c r="GW52" s="86"/>
      <c r="GX52" s="86"/>
      <c r="GY52" s="86"/>
      <c r="GZ52" s="86"/>
      <c r="HA52" s="86"/>
      <c r="HB52" s="86"/>
      <c r="HC52" s="86"/>
      <c r="HD52" s="86"/>
      <c r="HE52" s="86"/>
      <c r="HF52" s="86"/>
      <c r="HG52" s="86"/>
      <c r="HH52" s="86"/>
      <c r="HI52" s="86"/>
      <c r="HJ52" s="86"/>
      <c r="HK52" s="86"/>
      <c r="HL52" s="86"/>
      <c r="HM52" s="86"/>
      <c r="HN52" s="86"/>
      <c r="HO52" s="86"/>
      <c r="HP52" s="86"/>
      <c r="HQ52" s="86"/>
      <c r="HR52" s="86"/>
      <c r="HS52" s="86"/>
      <c r="HT52" s="86"/>
      <c r="HU52" s="86"/>
      <c r="HV52" s="86"/>
      <c r="HW52" s="86"/>
      <c r="HX52" s="86"/>
      <c r="HY52" s="86"/>
      <c r="HZ52" s="86"/>
      <c r="IA52" s="86"/>
      <c r="IB52" s="86"/>
      <c r="IC52" s="86"/>
      <c r="ID52" s="86"/>
      <c r="IE52" s="86"/>
      <c r="IF52" s="86"/>
      <c r="IG52" s="86"/>
      <c r="IH52" s="86"/>
      <c r="II52" s="86"/>
      <c r="IJ52" s="86"/>
      <c r="IK52" s="86"/>
      <c r="IL52" s="86"/>
      <c r="IM52" s="86"/>
      <c r="IN52" s="86"/>
      <c r="IO52" s="86"/>
      <c r="IP52" s="86"/>
      <c r="IQ52" s="86"/>
      <c r="IR52" s="86"/>
      <c r="IS52" s="86"/>
      <c r="IT52" s="86"/>
      <c r="IU52" s="86"/>
      <c r="IV52" s="86"/>
      <c r="IW52" s="86"/>
    </row>
    <row r="53" customFormat="false" ht="12.75" hidden="false" customHeight="false" outlineLevel="0" collapsed="false">
      <c r="A53" s="81" t="s">
        <v>402</v>
      </c>
      <c r="B53" s="82" t="n">
        <v>96000030</v>
      </c>
      <c r="C53" s="81" t="s">
        <v>403</v>
      </c>
      <c r="D53" s="83" t="s">
        <v>4063</v>
      </c>
      <c r="E53" s="84"/>
      <c r="F53" s="85" t="n">
        <v>34968</v>
      </c>
      <c r="G53" s="83"/>
      <c r="H53" s="83"/>
      <c r="I53" s="83"/>
      <c r="J53" s="72"/>
      <c r="K53" s="86" t="n">
        <f aca="false">VLOOKUP(A53,'US PWR Rankings'!$C$6:$H$126,6,FALSE())</f>
        <v>32</v>
      </c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6"/>
      <c r="AB53" s="86"/>
      <c r="AC53" s="86"/>
      <c r="AD53" s="86"/>
      <c r="AE53" s="86"/>
      <c r="AF53" s="86"/>
      <c r="AG53" s="86"/>
      <c r="AH53" s="86"/>
      <c r="AI53" s="86"/>
      <c r="AJ53" s="86"/>
      <c r="AK53" s="86"/>
      <c r="AL53" s="86"/>
      <c r="AM53" s="86"/>
      <c r="AN53" s="86"/>
      <c r="AO53" s="86"/>
      <c r="AP53" s="86"/>
      <c r="AQ53" s="86"/>
      <c r="AR53" s="86"/>
      <c r="AS53" s="86"/>
      <c r="AT53" s="86"/>
      <c r="AU53" s="86"/>
      <c r="AV53" s="86"/>
      <c r="AW53" s="86"/>
      <c r="AX53" s="86"/>
      <c r="AY53" s="86"/>
      <c r="AZ53" s="86"/>
      <c r="BA53" s="86"/>
      <c r="BB53" s="86"/>
      <c r="BC53" s="86"/>
      <c r="BD53" s="86"/>
      <c r="BE53" s="86"/>
      <c r="BF53" s="86"/>
      <c r="BG53" s="86"/>
      <c r="BH53" s="86"/>
      <c r="BI53" s="86"/>
      <c r="BJ53" s="86"/>
      <c r="BK53" s="86"/>
      <c r="BL53" s="86"/>
      <c r="BM53" s="86"/>
      <c r="BN53" s="86"/>
      <c r="BO53" s="86"/>
      <c r="BP53" s="86"/>
      <c r="BQ53" s="86"/>
      <c r="BR53" s="86"/>
      <c r="BS53" s="86"/>
      <c r="BT53" s="86"/>
      <c r="BU53" s="86"/>
      <c r="BV53" s="86"/>
      <c r="BW53" s="86"/>
      <c r="BX53" s="86"/>
      <c r="BY53" s="86"/>
      <c r="BZ53" s="86"/>
      <c r="CA53" s="86"/>
      <c r="CB53" s="86"/>
      <c r="CC53" s="86"/>
      <c r="CD53" s="86"/>
      <c r="CE53" s="86"/>
      <c r="CF53" s="86"/>
      <c r="CG53" s="86"/>
      <c r="CH53" s="86"/>
      <c r="CI53" s="86"/>
      <c r="CJ53" s="86"/>
      <c r="CK53" s="86"/>
      <c r="CL53" s="86"/>
      <c r="CM53" s="86"/>
      <c r="CN53" s="86"/>
      <c r="CO53" s="86"/>
      <c r="CP53" s="86"/>
      <c r="CQ53" s="86"/>
      <c r="CR53" s="86"/>
      <c r="CS53" s="86"/>
      <c r="CT53" s="86"/>
      <c r="CU53" s="86"/>
      <c r="CV53" s="86"/>
      <c r="CW53" s="86"/>
      <c r="CX53" s="86"/>
      <c r="CY53" s="86"/>
      <c r="CZ53" s="86"/>
      <c r="DA53" s="86"/>
      <c r="DB53" s="86"/>
      <c r="DC53" s="86"/>
      <c r="DD53" s="86"/>
      <c r="DE53" s="86"/>
      <c r="DF53" s="86"/>
      <c r="DG53" s="86"/>
      <c r="DH53" s="86"/>
      <c r="DI53" s="86"/>
      <c r="DJ53" s="86"/>
      <c r="DK53" s="86"/>
      <c r="DL53" s="86"/>
      <c r="DM53" s="86"/>
      <c r="DN53" s="86"/>
      <c r="DO53" s="86"/>
      <c r="DP53" s="86"/>
      <c r="DQ53" s="86"/>
      <c r="DR53" s="86"/>
      <c r="DS53" s="86"/>
      <c r="DT53" s="86"/>
      <c r="DU53" s="86"/>
      <c r="DV53" s="86"/>
      <c r="DW53" s="86"/>
      <c r="DX53" s="86"/>
      <c r="DY53" s="86"/>
      <c r="DZ53" s="86"/>
      <c r="EA53" s="86"/>
      <c r="EB53" s="86"/>
      <c r="EC53" s="86"/>
      <c r="ED53" s="86"/>
      <c r="EE53" s="86"/>
      <c r="EF53" s="86"/>
      <c r="EG53" s="86"/>
      <c r="EH53" s="86"/>
      <c r="EI53" s="86"/>
      <c r="EJ53" s="86"/>
      <c r="EK53" s="86"/>
      <c r="EL53" s="86"/>
      <c r="EM53" s="86"/>
      <c r="EN53" s="86"/>
      <c r="EO53" s="86"/>
      <c r="EP53" s="86"/>
      <c r="EQ53" s="86"/>
      <c r="ER53" s="86"/>
      <c r="ES53" s="86"/>
      <c r="ET53" s="86"/>
      <c r="EU53" s="86"/>
      <c r="EV53" s="86"/>
      <c r="EW53" s="86"/>
      <c r="EX53" s="86"/>
      <c r="EY53" s="86"/>
      <c r="EZ53" s="86"/>
      <c r="FA53" s="86"/>
      <c r="FB53" s="86"/>
      <c r="FC53" s="86"/>
      <c r="FD53" s="86"/>
      <c r="FE53" s="86"/>
      <c r="FF53" s="86"/>
      <c r="FG53" s="86"/>
      <c r="FH53" s="86"/>
      <c r="FI53" s="86"/>
      <c r="FJ53" s="86"/>
      <c r="FK53" s="86"/>
      <c r="FL53" s="86"/>
      <c r="FM53" s="86"/>
      <c r="FN53" s="86"/>
      <c r="FO53" s="86"/>
      <c r="FP53" s="86"/>
      <c r="FQ53" s="86"/>
      <c r="FR53" s="86"/>
      <c r="FS53" s="86"/>
      <c r="FT53" s="86"/>
      <c r="FU53" s="86"/>
      <c r="FV53" s="86"/>
      <c r="FW53" s="86"/>
      <c r="FX53" s="86"/>
      <c r="FY53" s="86"/>
      <c r="FZ53" s="86"/>
      <c r="GA53" s="86"/>
      <c r="GB53" s="86"/>
      <c r="GC53" s="86"/>
      <c r="GD53" s="86"/>
      <c r="GE53" s="86"/>
      <c r="GF53" s="86"/>
      <c r="GG53" s="86"/>
      <c r="GH53" s="86"/>
      <c r="GI53" s="86"/>
      <c r="GJ53" s="86"/>
      <c r="GK53" s="86"/>
      <c r="GL53" s="86"/>
      <c r="GM53" s="86"/>
      <c r="GN53" s="86"/>
      <c r="GO53" s="86"/>
      <c r="GP53" s="86"/>
      <c r="GQ53" s="86"/>
      <c r="GR53" s="86"/>
      <c r="GS53" s="86"/>
      <c r="GT53" s="86"/>
      <c r="GU53" s="86"/>
      <c r="GV53" s="86"/>
      <c r="GW53" s="86"/>
      <c r="GX53" s="86"/>
      <c r="GY53" s="86"/>
      <c r="GZ53" s="86"/>
      <c r="HA53" s="86"/>
      <c r="HB53" s="86"/>
      <c r="HC53" s="86"/>
      <c r="HD53" s="86"/>
      <c r="HE53" s="86"/>
      <c r="HF53" s="86"/>
      <c r="HG53" s="86"/>
      <c r="HH53" s="86"/>
      <c r="HI53" s="86"/>
      <c r="HJ53" s="86"/>
      <c r="HK53" s="86"/>
      <c r="HL53" s="86"/>
      <c r="HM53" s="86"/>
      <c r="HN53" s="86"/>
      <c r="HO53" s="86"/>
      <c r="HP53" s="86"/>
      <c r="HQ53" s="86"/>
      <c r="HR53" s="86"/>
      <c r="HS53" s="86"/>
      <c r="HT53" s="86"/>
      <c r="HU53" s="86"/>
      <c r="HV53" s="86"/>
      <c r="HW53" s="86"/>
      <c r="HX53" s="86"/>
      <c r="HY53" s="86"/>
      <c r="HZ53" s="86"/>
      <c r="IA53" s="86"/>
      <c r="IB53" s="86"/>
      <c r="IC53" s="86"/>
      <c r="ID53" s="86"/>
      <c r="IE53" s="86"/>
      <c r="IF53" s="86"/>
      <c r="IG53" s="86"/>
      <c r="IH53" s="86"/>
      <c r="II53" s="86"/>
      <c r="IJ53" s="86"/>
      <c r="IK53" s="86"/>
      <c r="IL53" s="86"/>
      <c r="IM53" s="86"/>
      <c r="IN53" s="86"/>
      <c r="IO53" s="86"/>
      <c r="IP53" s="86"/>
      <c r="IQ53" s="86"/>
      <c r="IR53" s="86"/>
      <c r="IS53" s="86"/>
      <c r="IT53" s="86"/>
      <c r="IU53" s="86"/>
      <c r="IV53" s="86"/>
      <c r="IW53" s="86"/>
    </row>
    <row r="54" customFormat="false" ht="12.75" hidden="false" customHeight="false" outlineLevel="0" collapsed="false">
      <c r="A54" s="81" t="s">
        <v>402</v>
      </c>
      <c r="B54" s="82" t="n">
        <v>95001099</v>
      </c>
      <c r="C54" s="81" t="s">
        <v>404</v>
      </c>
      <c r="D54" s="83" t="s">
        <v>4064</v>
      </c>
      <c r="E54" s="84"/>
      <c r="F54" s="85" t="n">
        <v>34932</v>
      </c>
      <c r="G54" s="83"/>
      <c r="H54" s="83"/>
      <c r="I54" s="83"/>
      <c r="J54" s="72"/>
      <c r="K54" s="86" t="n">
        <f aca="false">VLOOKUP(A54,'US PWR Rankings'!$C$6:$H$126,6,FALSE())</f>
        <v>32</v>
      </c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6"/>
      <c r="AB54" s="86"/>
      <c r="AC54" s="86"/>
      <c r="AD54" s="86"/>
      <c r="AE54" s="86"/>
      <c r="AF54" s="86"/>
      <c r="AG54" s="86"/>
      <c r="AH54" s="86"/>
      <c r="AI54" s="86"/>
      <c r="AJ54" s="86"/>
      <c r="AK54" s="86"/>
      <c r="AL54" s="86"/>
      <c r="AM54" s="86"/>
      <c r="AN54" s="86"/>
      <c r="AO54" s="86"/>
      <c r="AP54" s="86"/>
      <c r="AQ54" s="86"/>
      <c r="AR54" s="86"/>
      <c r="AS54" s="86"/>
      <c r="AT54" s="86"/>
      <c r="AU54" s="86"/>
      <c r="AV54" s="86"/>
      <c r="AW54" s="86"/>
      <c r="AX54" s="86"/>
      <c r="AY54" s="86"/>
      <c r="AZ54" s="86"/>
      <c r="BA54" s="86"/>
      <c r="BB54" s="86"/>
      <c r="BC54" s="86"/>
      <c r="BD54" s="86"/>
      <c r="BE54" s="86"/>
      <c r="BF54" s="86"/>
      <c r="BG54" s="86"/>
      <c r="BH54" s="86"/>
      <c r="BI54" s="86"/>
      <c r="BJ54" s="86"/>
      <c r="BK54" s="86"/>
      <c r="BL54" s="86"/>
      <c r="BM54" s="86"/>
      <c r="BN54" s="86"/>
      <c r="BO54" s="86"/>
      <c r="BP54" s="86"/>
      <c r="BQ54" s="86"/>
      <c r="BR54" s="86"/>
      <c r="BS54" s="86"/>
      <c r="BT54" s="86"/>
      <c r="BU54" s="86"/>
      <c r="BV54" s="86"/>
      <c r="BW54" s="86"/>
      <c r="BX54" s="86"/>
      <c r="BY54" s="86"/>
      <c r="BZ54" s="86"/>
      <c r="CA54" s="86"/>
      <c r="CB54" s="86"/>
      <c r="CC54" s="86"/>
      <c r="CD54" s="86"/>
      <c r="CE54" s="86"/>
      <c r="CF54" s="86"/>
      <c r="CG54" s="86"/>
      <c r="CH54" s="86"/>
      <c r="CI54" s="86"/>
      <c r="CJ54" s="86"/>
      <c r="CK54" s="86"/>
      <c r="CL54" s="86"/>
      <c r="CM54" s="86"/>
      <c r="CN54" s="86"/>
      <c r="CO54" s="86"/>
      <c r="CP54" s="86"/>
      <c r="CQ54" s="86"/>
      <c r="CR54" s="86"/>
      <c r="CS54" s="86"/>
      <c r="CT54" s="86"/>
      <c r="CU54" s="86"/>
      <c r="CV54" s="86"/>
      <c r="CW54" s="86"/>
      <c r="CX54" s="86"/>
      <c r="CY54" s="86"/>
      <c r="CZ54" s="86"/>
      <c r="DA54" s="86"/>
      <c r="DB54" s="86"/>
      <c r="DC54" s="86"/>
      <c r="DD54" s="86"/>
      <c r="DE54" s="86"/>
      <c r="DF54" s="86"/>
      <c r="DG54" s="86"/>
      <c r="DH54" s="86"/>
      <c r="DI54" s="86"/>
      <c r="DJ54" s="86"/>
      <c r="DK54" s="86"/>
      <c r="DL54" s="86"/>
      <c r="DM54" s="86"/>
      <c r="DN54" s="86"/>
      <c r="DO54" s="86"/>
      <c r="DP54" s="86"/>
      <c r="DQ54" s="86"/>
      <c r="DR54" s="86"/>
      <c r="DS54" s="86"/>
      <c r="DT54" s="86"/>
      <c r="DU54" s="86"/>
      <c r="DV54" s="86"/>
      <c r="DW54" s="86"/>
      <c r="DX54" s="86"/>
      <c r="DY54" s="86"/>
      <c r="DZ54" s="86"/>
      <c r="EA54" s="86"/>
      <c r="EB54" s="86"/>
      <c r="EC54" s="86"/>
      <c r="ED54" s="86"/>
      <c r="EE54" s="86"/>
      <c r="EF54" s="86"/>
      <c r="EG54" s="86"/>
      <c r="EH54" s="86"/>
      <c r="EI54" s="86"/>
      <c r="EJ54" s="86"/>
      <c r="EK54" s="86"/>
      <c r="EL54" s="86"/>
      <c r="EM54" s="86"/>
      <c r="EN54" s="86"/>
      <c r="EO54" s="86"/>
      <c r="EP54" s="86"/>
      <c r="EQ54" s="86"/>
      <c r="ER54" s="86"/>
      <c r="ES54" s="86"/>
      <c r="ET54" s="86"/>
      <c r="EU54" s="86"/>
      <c r="EV54" s="86"/>
      <c r="EW54" s="86"/>
      <c r="EX54" s="86"/>
      <c r="EY54" s="86"/>
      <c r="EZ54" s="86"/>
      <c r="FA54" s="86"/>
      <c r="FB54" s="86"/>
      <c r="FC54" s="86"/>
      <c r="FD54" s="86"/>
      <c r="FE54" s="86"/>
      <c r="FF54" s="86"/>
      <c r="FG54" s="86"/>
      <c r="FH54" s="86"/>
      <c r="FI54" s="86"/>
      <c r="FJ54" s="86"/>
      <c r="FK54" s="86"/>
      <c r="FL54" s="86"/>
      <c r="FM54" s="86"/>
      <c r="FN54" s="86"/>
      <c r="FO54" s="86"/>
      <c r="FP54" s="86"/>
      <c r="FQ54" s="86"/>
      <c r="FR54" s="86"/>
      <c r="FS54" s="86"/>
      <c r="FT54" s="86"/>
      <c r="FU54" s="86"/>
      <c r="FV54" s="86"/>
      <c r="FW54" s="86"/>
      <c r="FX54" s="86"/>
      <c r="FY54" s="86"/>
      <c r="FZ54" s="86"/>
      <c r="GA54" s="86"/>
      <c r="GB54" s="86"/>
      <c r="GC54" s="86"/>
      <c r="GD54" s="86"/>
      <c r="GE54" s="86"/>
      <c r="GF54" s="86"/>
      <c r="GG54" s="86"/>
      <c r="GH54" s="86"/>
      <c r="GI54" s="86"/>
      <c r="GJ54" s="86"/>
      <c r="GK54" s="86"/>
      <c r="GL54" s="86"/>
      <c r="GM54" s="86"/>
      <c r="GN54" s="86"/>
      <c r="GO54" s="86"/>
      <c r="GP54" s="86"/>
      <c r="GQ54" s="86"/>
      <c r="GR54" s="86"/>
      <c r="GS54" s="86"/>
      <c r="GT54" s="86"/>
      <c r="GU54" s="86"/>
      <c r="GV54" s="86"/>
      <c r="GW54" s="86"/>
      <c r="GX54" s="86"/>
      <c r="GY54" s="86"/>
      <c r="GZ54" s="86"/>
      <c r="HA54" s="86"/>
      <c r="HB54" s="86"/>
      <c r="HC54" s="86"/>
      <c r="HD54" s="86"/>
      <c r="HE54" s="86"/>
      <c r="HF54" s="86"/>
      <c r="HG54" s="86"/>
      <c r="HH54" s="86"/>
      <c r="HI54" s="86"/>
      <c r="HJ54" s="86"/>
      <c r="HK54" s="86"/>
      <c r="HL54" s="86"/>
      <c r="HM54" s="86"/>
      <c r="HN54" s="86"/>
      <c r="HO54" s="86"/>
      <c r="HP54" s="86"/>
      <c r="HQ54" s="86"/>
      <c r="HR54" s="86"/>
      <c r="HS54" s="86"/>
      <c r="HT54" s="86"/>
      <c r="HU54" s="86"/>
      <c r="HV54" s="86"/>
      <c r="HW54" s="86"/>
      <c r="HX54" s="86"/>
      <c r="HY54" s="86"/>
      <c r="HZ54" s="86"/>
      <c r="IA54" s="86"/>
      <c r="IB54" s="86"/>
      <c r="IC54" s="86"/>
      <c r="ID54" s="86"/>
      <c r="IE54" s="86"/>
      <c r="IF54" s="86"/>
      <c r="IG54" s="86"/>
      <c r="IH54" s="86"/>
      <c r="II54" s="86"/>
      <c r="IJ54" s="86"/>
      <c r="IK54" s="86"/>
      <c r="IL54" s="86"/>
      <c r="IM54" s="86"/>
      <c r="IN54" s="86"/>
      <c r="IO54" s="86"/>
      <c r="IP54" s="86"/>
      <c r="IQ54" s="86"/>
      <c r="IR54" s="86"/>
      <c r="IS54" s="86"/>
      <c r="IT54" s="86"/>
      <c r="IU54" s="86"/>
      <c r="IV54" s="86"/>
      <c r="IW54" s="86"/>
    </row>
    <row r="55" customFormat="false" ht="12.75" hidden="false" customHeight="false" outlineLevel="0" collapsed="false">
      <c r="A55" s="81" t="s">
        <v>204</v>
      </c>
      <c r="B55" s="82" t="n">
        <v>96009074</v>
      </c>
      <c r="C55" s="81" t="s">
        <v>53</v>
      </c>
      <c r="D55" s="87" t="s">
        <v>4051</v>
      </c>
      <c r="E55" s="84"/>
      <c r="F55" s="85" t="n">
        <v>35612</v>
      </c>
      <c r="G55" s="83"/>
      <c r="H55" s="83"/>
      <c r="I55" s="83"/>
      <c r="J55" s="72"/>
      <c r="K55" s="86" t="n">
        <f aca="false">VLOOKUP(A55,'US PWR Rankings'!$C$6:$H$126,6,FALSE())</f>
        <v>52</v>
      </c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6"/>
      <c r="AC55" s="86"/>
      <c r="AD55" s="86"/>
      <c r="AE55" s="86"/>
      <c r="AF55" s="86"/>
      <c r="AG55" s="86"/>
      <c r="AH55" s="86"/>
      <c r="AI55" s="86"/>
      <c r="AJ55" s="86"/>
      <c r="AK55" s="86"/>
      <c r="AL55" s="86"/>
      <c r="AM55" s="86"/>
      <c r="AN55" s="86"/>
      <c r="AO55" s="86"/>
      <c r="AP55" s="86"/>
      <c r="AQ55" s="86"/>
      <c r="AR55" s="86"/>
      <c r="AS55" s="86"/>
      <c r="AT55" s="86"/>
      <c r="AU55" s="86"/>
      <c r="AV55" s="86"/>
      <c r="AW55" s="86"/>
      <c r="AX55" s="86"/>
      <c r="AY55" s="86"/>
      <c r="AZ55" s="86"/>
      <c r="BA55" s="86"/>
      <c r="BB55" s="86"/>
      <c r="BC55" s="86"/>
      <c r="BD55" s="86"/>
      <c r="BE55" s="86"/>
      <c r="BF55" s="86"/>
      <c r="BG55" s="86"/>
      <c r="BH55" s="86"/>
      <c r="BI55" s="86"/>
      <c r="BJ55" s="86"/>
      <c r="BK55" s="86"/>
      <c r="BL55" s="86"/>
      <c r="BM55" s="86"/>
      <c r="BN55" s="86"/>
      <c r="BO55" s="86"/>
      <c r="BP55" s="86"/>
      <c r="BQ55" s="86"/>
      <c r="BR55" s="86"/>
      <c r="BS55" s="86"/>
      <c r="BT55" s="86"/>
      <c r="BU55" s="86"/>
      <c r="BV55" s="86"/>
      <c r="BW55" s="86"/>
      <c r="BX55" s="86"/>
      <c r="BY55" s="86"/>
      <c r="BZ55" s="86"/>
      <c r="CA55" s="86"/>
      <c r="CB55" s="86"/>
      <c r="CC55" s="86"/>
      <c r="CD55" s="86"/>
      <c r="CE55" s="86"/>
      <c r="CF55" s="86"/>
      <c r="CG55" s="86"/>
      <c r="CH55" s="86"/>
      <c r="CI55" s="86"/>
      <c r="CJ55" s="86"/>
      <c r="CK55" s="86"/>
      <c r="CL55" s="86"/>
      <c r="CM55" s="86"/>
      <c r="CN55" s="86"/>
      <c r="CO55" s="86"/>
      <c r="CP55" s="86"/>
      <c r="CQ55" s="86"/>
      <c r="CR55" s="86"/>
      <c r="CS55" s="86"/>
      <c r="CT55" s="86"/>
      <c r="CU55" s="86"/>
      <c r="CV55" s="86"/>
      <c r="CW55" s="86"/>
      <c r="CX55" s="86"/>
      <c r="CY55" s="86"/>
      <c r="CZ55" s="86"/>
      <c r="DA55" s="86"/>
      <c r="DB55" s="86"/>
      <c r="DC55" s="86"/>
      <c r="DD55" s="86"/>
      <c r="DE55" s="86"/>
      <c r="DF55" s="86"/>
      <c r="DG55" s="86"/>
      <c r="DH55" s="86"/>
      <c r="DI55" s="86"/>
      <c r="DJ55" s="86"/>
      <c r="DK55" s="86"/>
      <c r="DL55" s="86"/>
      <c r="DM55" s="86"/>
      <c r="DN55" s="86"/>
      <c r="DO55" s="86"/>
      <c r="DP55" s="86"/>
      <c r="DQ55" s="86"/>
      <c r="DR55" s="86"/>
      <c r="DS55" s="86"/>
      <c r="DT55" s="86"/>
      <c r="DU55" s="86"/>
      <c r="DV55" s="86"/>
      <c r="DW55" s="86"/>
      <c r="DX55" s="86"/>
      <c r="DY55" s="86"/>
      <c r="DZ55" s="86"/>
      <c r="EA55" s="86"/>
      <c r="EB55" s="86"/>
      <c r="EC55" s="86"/>
      <c r="ED55" s="86"/>
      <c r="EE55" s="86"/>
      <c r="EF55" s="86"/>
      <c r="EG55" s="86"/>
      <c r="EH55" s="86"/>
      <c r="EI55" s="86"/>
      <c r="EJ55" s="86"/>
      <c r="EK55" s="86"/>
      <c r="EL55" s="86"/>
      <c r="EM55" s="86"/>
      <c r="EN55" s="86"/>
      <c r="EO55" s="86"/>
      <c r="EP55" s="86"/>
      <c r="EQ55" s="86"/>
      <c r="ER55" s="86"/>
      <c r="ES55" s="86"/>
      <c r="ET55" s="86"/>
      <c r="EU55" s="86"/>
      <c r="EV55" s="86"/>
      <c r="EW55" s="86"/>
      <c r="EX55" s="86"/>
      <c r="EY55" s="86"/>
      <c r="EZ55" s="86"/>
      <c r="FA55" s="86"/>
      <c r="FB55" s="86"/>
      <c r="FC55" s="86"/>
      <c r="FD55" s="86"/>
      <c r="FE55" s="86"/>
      <c r="FF55" s="86"/>
      <c r="FG55" s="86"/>
      <c r="FH55" s="86"/>
      <c r="FI55" s="86"/>
      <c r="FJ55" s="86"/>
      <c r="FK55" s="86"/>
      <c r="FL55" s="86"/>
      <c r="FM55" s="86"/>
      <c r="FN55" s="86"/>
      <c r="FO55" s="86"/>
      <c r="FP55" s="86"/>
      <c r="FQ55" s="86"/>
      <c r="FR55" s="86"/>
      <c r="FS55" s="86"/>
      <c r="FT55" s="86"/>
      <c r="FU55" s="86"/>
      <c r="FV55" s="86"/>
      <c r="FW55" s="86"/>
      <c r="FX55" s="86"/>
      <c r="FY55" s="86"/>
      <c r="FZ55" s="86"/>
      <c r="GA55" s="86"/>
      <c r="GB55" s="86"/>
      <c r="GC55" s="86"/>
      <c r="GD55" s="86"/>
      <c r="GE55" s="86"/>
      <c r="GF55" s="86"/>
      <c r="GG55" s="86"/>
      <c r="GH55" s="86"/>
      <c r="GI55" s="86"/>
      <c r="GJ55" s="86"/>
      <c r="GK55" s="86"/>
      <c r="GL55" s="86"/>
      <c r="GM55" s="86"/>
      <c r="GN55" s="86"/>
      <c r="GO55" s="86"/>
      <c r="GP55" s="86"/>
      <c r="GQ55" s="86"/>
      <c r="GR55" s="86"/>
      <c r="GS55" s="86"/>
      <c r="GT55" s="86"/>
      <c r="GU55" s="86"/>
      <c r="GV55" s="86"/>
      <c r="GW55" s="86"/>
      <c r="GX55" s="86"/>
      <c r="GY55" s="86"/>
      <c r="GZ55" s="86"/>
      <c r="HA55" s="86"/>
      <c r="HB55" s="86"/>
      <c r="HC55" s="86"/>
      <c r="HD55" s="86"/>
      <c r="HE55" s="86"/>
      <c r="HF55" s="86"/>
      <c r="HG55" s="86"/>
      <c r="HH55" s="86"/>
      <c r="HI55" s="86"/>
      <c r="HJ55" s="86"/>
      <c r="HK55" s="86"/>
      <c r="HL55" s="86"/>
      <c r="HM55" s="86"/>
      <c r="HN55" s="86"/>
      <c r="HO55" s="86"/>
      <c r="HP55" s="86"/>
      <c r="HQ55" s="86"/>
      <c r="HR55" s="86"/>
      <c r="HS55" s="86"/>
      <c r="HT55" s="86"/>
      <c r="HU55" s="86"/>
      <c r="HV55" s="86"/>
      <c r="HW55" s="86"/>
      <c r="HX55" s="86"/>
      <c r="HY55" s="86"/>
      <c r="HZ55" s="86"/>
      <c r="IA55" s="86"/>
      <c r="IB55" s="86"/>
      <c r="IC55" s="86"/>
      <c r="ID55" s="86"/>
      <c r="IE55" s="86"/>
      <c r="IF55" s="86"/>
      <c r="IG55" s="86"/>
      <c r="IH55" s="86"/>
      <c r="II55" s="86"/>
      <c r="IJ55" s="86"/>
      <c r="IK55" s="86"/>
      <c r="IL55" s="86"/>
      <c r="IM55" s="86"/>
      <c r="IN55" s="86"/>
      <c r="IO55" s="86"/>
      <c r="IP55" s="86"/>
      <c r="IQ55" s="86"/>
      <c r="IR55" s="86"/>
      <c r="IS55" s="86"/>
      <c r="IT55" s="86"/>
      <c r="IU55" s="86"/>
      <c r="IV55" s="86"/>
      <c r="IW55" s="86"/>
    </row>
    <row r="56" customFormat="false" ht="12.75" hidden="false" customHeight="false" outlineLevel="0" collapsed="false">
      <c r="A56" s="81" t="s">
        <v>405</v>
      </c>
      <c r="B56" s="82" t="n">
        <v>96064296</v>
      </c>
      <c r="C56" s="81" t="s">
        <v>40</v>
      </c>
      <c r="D56" s="93" t="s">
        <v>4062</v>
      </c>
      <c r="E56" s="84" t="s">
        <v>4047</v>
      </c>
      <c r="F56" s="85" t="n">
        <v>37057</v>
      </c>
      <c r="G56" s="83"/>
      <c r="H56" s="83"/>
      <c r="I56" s="83"/>
      <c r="J56" s="72"/>
      <c r="K56" s="86" t="n">
        <f aca="false">VLOOKUP(A56,'US PWR Rankings'!$C$6:$H$126,6,FALSE())</f>
        <v>106</v>
      </c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6"/>
      <c r="AB56" s="86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M56" s="86"/>
      <c r="AN56" s="86"/>
      <c r="AO56" s="86"/>
      <c r="AP56" s="86"/>
      <c r="AQ56" s="86"/>
      <c r="AR56" s="86"/>
      <c r="AS56" s="86"/>
      <c r="AT56" s="86"/>
      <c r="AU56" s="86"/>
      <c r="AV56" s="86"/>
      <c r="AW56" s="86"/>
      <c r="AX56" s="86"/>
      <c r="AY56" s="86"/>
      <c r="AZ56" s="86"/>
      <c r="BA56" s="86"/>
      <c r="BB56" s="86"/>
      <c r="BC56" s="86"/>
      <c r="BD56" s="86"/>
      <c r="BE56" s="86"/>
      <c r="BF56" s="86"/>
      <c r="BG56" s="86"/>
      <c r="BH56" s="86"/>
      <c r="BI56" s="86"/>
      <c r="BJ56" s="86"/>
      <c r="BK56" s="86"/>
      <c r="BL56" s="86"/>
      <c r="BM56" s="86"/>
      <c r="BN56" s="86"/>
      <c r="BO56" s="86"/>
      <c r="BP56" s="86"/>
      <c r="BQ56" s="86"/>
      <c r="BR56" s="86"/>
      <c r="BS56" s="86"/>
      <c r="BT56" s="86"/>
      <c r="BU56" s="86"/>
      <c r="BV56" s="86"/>
      <c r="BW56" s="86"/>
      <c r="BX56" s="86"/>
      <c r="BY56" s="86"/>
      <c r="BZ56" s="86"/>
      <c r="CA56" s="86"/>
      <c r="CB56" s="86"/>
      <c r="CC56" s="86"/>
      <c r="CD56" s="86"/>
      <c r="CE56" s="86"/>
      <c r="CF56" s="86"/>
      <c r="CG56" s="86"/>
      <c r="CH56" s="86"/>
      <c r="CI56" s="86"/>
      <c r="CJ56" s="86"/>
      <c r="CK56" s="86"/>
      <c r="CL56" s="86"/>
      <c r="CM56" s="86"/>
      <c r="CN56" s="86"/>
      <c r="CO56" s="86"/>
      <c r="CP56" s="86"/>
      <c r="CQ56" s="86"/>
      <c r="CR56" s="86"/>
      <c r="CS56" s="86"/>
      <c r="CT56" s="86"/>
      <c r="CU56" s="86"/>
      <c r="CV56" s="86"/>
      <c r="CW56" s="86"/>
      <c r="CX56" s="86"/>
      <c r="CY56" s="86"/>
      <c r="CZ56" s="86"/>
      <c r="DA56" s="86"/>
      <c r="DB56" s="86"/>
      <c r="DC56" s="86"/>
      <c r="DD56" s="86"/>
      <c r="DE56" s="86"/>
      <c r="DF56" s="86"/>
      <c r="DG56" s="86"/>
      <c r="DH56" s="86"/>
      <c r="DI56" s="86"/>
      <c r="DJ56" s="86"/>
      <c r="DK56" s="86"/>
      <c r="DL56" s="86"/>
      <c r="DM56" s="86"/>
      <c r="DN56" s="86"/>
      <c r="DO56" s="86"/>
      <c r="DP56" s="86"/>
      <c r="DQ56" s="86"/>
      <c r="DR56" s="86"/>
      <c r="DS56" s="86"/>
      <c r="DT56" s="86"/>
      <c r="DU56" s="86"/>
      <c r="DV56" s="86"/>
      <c r="DW56" s="86"/>
      <c r="DX56" s="86"/>
      <c r="DY56" s="86"/>
      <c r="DZ56" s="86"/>
      <c r="EA56" s="86"/>
      <c r="EB56" s="86"/>
      <c r="EC56" s="86"/>
      <c r="ED56" s="86"/>
      <c r="EE56" s="86"/>
      <c r="EF56" s="86"/>
      <c r="EG56" s="86"/>
      <c r="EH56" s="86"/>
      <c r="EI56" s="86"/>
      <c r="EJ56" s="86"/>
      <c r="EK56" s="86"/>
      <c r="EL56" s="86"/>
      <c r="EM56" s="86"/>
      <c r="EN56" s="86"/>
      <c r="EO56" s="86"/>
      <c r="EP56" s="86"/>
      <c r="EQ56" s="86"/>
      <c r="ER56" s="86"/>
      <c r="ES56" s="86"/>
      <c r="ET56" s="86"/>
      <c r="EU56" s="86"/>
      <c r="EV56" s="86"/>
      <c r="EW56" s="86"/>
      <c r="EX56" s="86"/>
      <c r="EY56" s="86"/>
      <c r="EZ56" s="86"/>
      <c r="FA56" s="86"/>
      <c r="FB56" s="86"/>
      <c r="FC56" s="86"/>
      <c r="FD56" s="86"/>
      <c r="FE56" s="86"/>
      <c r="FF56" s="86"/>
      <c r="FG56" s="86"/>
      <c r="FH56" s="86"/>
      <c r="FI56" s="86"/>
      <c r="FJ56" s="86"/>
      <c r="FK56" s="86"/>
      <c r="FL56" s="86"/>
      <c r="FM56" s="86"/>
      <c r="FN56" s="86"/>
      <c r="FO56" s="86"/>
      <c r="FP56" s="86"/>
      <c r="FQ56" s="86"/>
      <c r="FR56" s="86"/>
      <c r="FS56" s="86"/>
      <c r="FT56" s="86"/>
      <c r="FU56" s="86"/>
      <c r="FV56" s="86"/>
      <c r="FW56" s="86"/>
      <c r="FX56" s="86"/>
      <c r="FY56" s="86"/>
      <c r="FZ56" s="86"/>
      <c r="GA56" s="86"/>
      <c r="GB56" s="86"/>
      <c r="GC56" s="86"/>
      <c r="GD56" s="86"/>
      <c r="GE56" s="86"/>
      <c r="GF56" s="86"/>
      <c r="GG56" s="86"/>
      <c r="GH56" s="86"/>
      <c r="GI56" s="86"/>
      <c r="GJ56" s="86"/>
      <c r="GK56" s="86"/>
      <c r="GL56" s="86"/>
      <c r="GM56" s="86"/>
      <c r="GN56" s="86"/>
      <c r="GO56" s="86"/>
      <c r="GP56" s="86"/>
      <c r="GQ56" s="86"/>
      <c r="GR56" s="86"/>
      <c r="GS56" s="86"/>
      <c r="GT56" s="86"/>
      <c r="GU56" s="86"/>
      <c r="GV56" s="86"/>
      <c r="GW56" s="86"/>
      <c r="GX56" s="86"/>
      <c r="GY56" s="86"/>
      <c r="GZ56" s="86"/>
      <c r="HA56" s="86"/>
      <c r="HB56" s="86"/>
      <c r="HC56" s="86"/>
      <c r="HD56" s="86"/>
      <c r="HE56" s="86"/>
      <c r="HF56" s="86"/>
      <c r="HG56" s="86"/>
      <c r="HH56" s="86"/>
      <c r="HI56" s="86"/>
      <c r="HJ56" s="86"/>
      <c r="HK56" s="86"/>
      <c r="HL56" s="86"/>
      <c r="HM56" s="86"/>
      <c r="HN56" s="86"/>
      <c r="HO56" s="86"/>
      <c r="HP56" s="86"/>
      <c r="HQ56" s="86"/>
      <c r="HR56" s="86"/>
      <c r="HS56" s="86"/>
      <c r="HT56" s="86"/>
      <c r="HU56" s="86"/>
      <c r="HV56" s="86"/>
      <c r="HW56" s="86"/>
      <c r="HX56" s="86"/>
      <c r="HY56" s="86"/>
      <c r="HZ56" s="86"/>
      <c r="IA56" s="86"/>
      <c r="IB56" s="86"/>
      <c r="IC56" s="86"/>
      <c r="ID56" s="86"/>
      <c r="IE56" s="86"/>
      <c r="IF56" s="86"/>
      <c r="IG56" s="86"/>
      <c r="IH56" s="86"/>
      <c r="II56" s="86"/>
      <c r="IJ56" s="86"/>
      <c r="IK56" s="86"/>
      <c r="IL56" s="86"/>
      <c r="IM56" s="86"/>
      <c r="IN56" s="86"/>
      <c r="IO56" s="86"/>
      <c r="IP56" s="86"/>
      <c r="IQ56" s="86"/>
      <c r="IR56" s="86"/>
      <c r="IS56" s="86"/>
      <c r="IT56" s="86"/>
      <c r="IU56" s="86"/>
      <c r="IV56" s="86"/>
      <c r="IW56" s="86"/>
    </row>
    <row r="57" customFormat="false" ht="25.5" hidden="false" customHeight="false" outlineLevel="0" collapsed="false">
      <c r="A57" s="81" t="s">
        <v>405</v>
      </c>
      <c r="B57" s="82" t="n">
        <v>96064296</v>
      </c>
      <c r="C57" s="81" t="s">
        <v>406</v>
      </c>
      <c r="D57" s="93"/>
      <c r="E57" s="84"/>
      <c r="F57" s="85" t="n">
        <v>37097</v>
      </c>
      <c r="G57" s="83"/>
      <c r="H57" s="83"/>
      <c r="I57" s="83"/>
      <c r="J57" s="72"/>
      <c r="K57" s="86" t="n">
        <f aca="false">VLOOKUP(A57,'US PWR Rankings'!$C$6:$H$126,6,FALSE())</f>
        <v>106</v>
      </c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6"/>
      <c r="X57" s="86"/>
      <c r="Y57" s="86"/>
      <c r="Z57" s="86"/>
      <c r="AA57" s="86"/>
      <c r="AB57" s="86"/>
      <c r="AC57" s="86"/>
      <c r="AD57" s="86"/>
      <c r="AE57" s="86"/>
      <c r="AF57" s="86"/>
      <c r="AG57" s="86"/>
      <c r="AH57" s="86"/>
      <c r="AI57" s="86"/>
      <c r="AJ57" s="86"/>
      <c r="AK57" s="86"/>
      <c r="AL57" s="86"/>
      <c r="AM57" s="86"/>
      <c r="AN57" s="86"/>
      <c r="AO57" s="86"/>
      <c r="AP57" s="86"/>
      <c r="AQ57" s="86"/>
      <c r="AR57" s="86"/>
      <c r="AS57" s="86"/>
      <c r="AT57" s="86"/>
      <c r="AU57" s="86"/>
      <c r="AV57" s="86"/>
      <c r="AW57" s="86"/>
      <c r="AX57" s="86"/>
      <c r="AY57" s="86"/>
      <c r="AZ57" s="86"/>
      <c r="BA57" s="86"/>
      <c r="BB57" s="86"/>
      <c r="BC57" s="86"/>
      <c r="BD57" s="86"/>
      <c r="BE57" s="86"/>
      <c r="BF57" s="86"/>
      <c r="BG57" s="86"/>
      <c r="BH57" s="86"/>
      <c r="BI57" s="86"/>
      <c r="BJ57" s="86"/>
      <c r="BK57" s="86"/>
      <c r="BL57" s="86"/>
      <c r="BM57" s="86"/>
      <c r="BN57" s="86"/>
      <c r="BO57" s="86"/>
      <c r="BP57" s="86"/>
      <c r="BQ57" s="86"/>
      <c r="BR57" s="86"/>
      <c r="BS57" s="86"/>
      <c r="BT57" s="86"/>
      <c r="BU57" s="86"/>
      <c r="BV57" s="86"/>
      <c r="BW57" s="86"/>
      <c r="BX57" s="86"/>
      <c r="BY57" s="86"/>
      <c r="BZ57" s="86"/>
      <c r="CA57" s="86"/>
      <c r="CB57" s="86"/>
      <c r="CC57" s="86"/>
      <c r="CD57" s="86"/>
      <c r="CE57" s="86"/>
      <c r="CF57" s="86"/>
      <c r="CG57" s="86"/>
      <c r="CH57" s="86"/>
      <c r="CI57" s="86"/>
      <c r="CJ57" s="86"/>
      <c r="CK57" s="86"/>
      <c r="CL57" s="86"/>
      <c r="CM57" s="86"/>
      <c r="CN57" s="86"/>
      <c r="CO57" s="86"/>
      <c r="CP57" s="86"/>
      <c r="CQ57" s="86"/>
      <c r="CR57" s="86"/>
      <c r="CS57" s="86"/>
      <c r="CT57" s="86"/>
      <c r="CU57" s="86"/>
      <c r="CV57" s="86"/>
      <c r="CW57" s="86"/>
      <c r="CX57" s="86"/>
      <c r="CY57" s="86"/>
      <c r="CZ57" s="86"/>
      <c r="DA57" s="86"/>
      <c r="DB57" s="86"/>
      <c r="DC57" s="86"/>
      <c r="DD57" s="86"/>
      <c r="DE57" s="86"/>
      <c r="DF57" s="86"/>
      <c r="DG57" s="86"/>
      <c r="DH57" s="86"/>
      <c r="DI57" s="86"/>
      <c r="DJ57" s="86"/>
      <c r="DK57" s="86"/>
      <c r="DL57" s="86"/>
      <c r="DM57" s="86"/>
      <c r="DN57" s="86"/>
      <c r="DO57" s="86"/>
      <c r="DP57" s="86"/>
      <c r="DQ57" s="86"/>
      <c r="DR57" s="86"/>
      <c r="DS57" s="86"/>
      <c r="DT57" s="86"/>
      <c r="DU57" s="86"/>
      <c r="DV57" s="86"/>
      <c r="DW57" s="86"/>
      <c r="DX57" s="86"/>
      <c r="DY57" s="86"/>
      <c r="DZ57" s="86"/>
      <c r="EA57" s="86"/>
      <c r="EB57" s="86"/>
      <c r="EC57" s="86"/>
      <c r="ED57" s="86"/>
      <c r="EE57" s="86"/>
      <c r="EF57" s="86"/>
      <c r="EG57" s="86"/>
      <c r="EH57" s="86"/>
      <c r="EI57" s="86"/>
      <c r="EJ57" s="86"/>
      <c r="EK57" s="86"/>
      <c r="EL57" s="86"/>
      <c r="EM57" s="86"/>
      <c r="EN57" s="86"/>
      <c r="EO57" s="86"/>
      <c r="EP57" s="86"/>
      <c r="EQ57" s="86"/>
      <c r="ER57" s="86"/>
      <c r="ES57" s="86"/>
      <c r="ET57" s="86"/>
      <c r="EU57" s="86"/>
      <c r="EV57" s="86"/>
      <c r="EW57" s="86"/>
      <c r="EX57" s="86"/>
      <c r="EY57" s="86"/>
      <c r="EZ57" s="86"/>
      <c r="FA57" s="86"/>
      <c r="FB57" s="86"/>
      <c r="FC57" s="86"/>
      <c r="FD57" s="86"/>
      <c r="FE57" s="86"/>
      <c r="FF57" s="86"/>
      <c r="FG57" s="86"/>
      <c r="FH57" s="86"/>
      <c r="FI57" s="86"/>
      <c r="FJ57" s="86"/>
      <c r="FK57" s="86"/>
      <c r="FL57" s="86"/>
      <c r="FM57" s="86"/>
      <c r="FN57" s="86"/>
      <c r="FO57" s="86"/>
      <c r="FP57" s="86"/>
      <c r="FQ57" s="86"/>
      <c r="FR57" s="86"/>
      <c r="FS57" s="86"/>
      <c r="FT57" s="86"/>
      <c r="FU57" s="86"/>
      <c r="FV57" s="86"/>
      <c r="FW57" s="86"/>
      <c r="FX57" s="86"/>
      <c r="FY57" s="86"/>
      <c r="FZ57" s="86"/>
      <c r="GA57" s="86"/>
      <c r="GB57" s="86"/>
      <c r="GC57" s="86"/>
      <c r="GD57" s="86"/>
      <c r="GE57" s="86"/>
      <c r="GF57" s="86"/>
      <c r="GG57" s="86"/>
      <c r="GH57" s="86"/>
      <c r="GI57" s="86"/>
      <c r="GJ57" s="86"/>
      <c r="GK57" s="86"/>
      <c r="GL57" s="86"/>
      <c r="GM57" s="86"/>
      <c r="GN57" s="86"/>
      <c r="GO57" s="86"/>
      <c r="GP57" s="86"/>
      <c r="GQ57" s="86"/>
      <c r="GR57" s="86"/>
      <c r="GS57" s="86"/>
      <c r="GT57" s="86"/>
      <c r="GU57" s="86"/>
      <c r="GV57" s="86"/>
      <c r="GW57" s="86"/>
      <c r="GX57" s="86"/>
      <c r="GY57" s="86"/>
      <c r="GZ57" s="86"/>
      <c r="HA57" s="86"/>
      <c r="HB57" s="86"/>
      <c r="HC57" s="86"/>
      <c r="HD57" s="86"/>
      <c r="HE57" s="86"/>
      <c r="HF57" s="86"/>
      <c r="HG57" s="86"/>
      <c r="HH57" s="86"/>
      <c r="HI57" s="86"/>
      <c r="HJ57" s="86"/>
      <c r="HK57" s="86"/>
      <c r="HL57" s="86"/>
      <c r="HM57" s="86"/>
      <c r="HN57" s="86"/>
      <c r="HO57" s="86"/>
      <c r="HP57" s="86"/>
      <c r="HQ57" s="86"/>
      <c r="HR57" s="86"/>
      <c r="HS57" s="86"/>
      <c r="HT57" s="86"/>
      <c r="HU57" s="86"/>
      <c r="HV57" s="86"/>
      <c r="HW57" s="86"/>
      <c r="HX57" s="86"/>
      <c r="HY57" s="86"/>
      <c r="HZ57" s="86"/>
      <c r="IA57" s="86"/>
      <c r="IB57" s="86"/>
      <c r="IC57" s="86"/>
      <c r="ID57" s="86"/>
      <c r="IE57" s="86"/>
      <c r="IF57" s="86"/>
      <c r="IG57" s="86"/>
      <c r="IH57" s="86"/>
      <c r="II57" s="86"/>
      <c r="IJ57" s="86"/>
      <c r="IK57" s="86"/>
      <c r="IL57" s="86"/>
      <c r="IM57" s="86"/>
      <c r="IN57" s="86"/>
      <c r="IO57" s="86"/>
      <c r="IP57" s="86"/>
      <c r="IQ57" s="86"/>
      <c r="IR57" s="86"/>
      <c r="IS57" s="86"/>
      <c r="IT57" s="86"/>
      <c r="IU57" s="86"/>
      <c r="IV57" s="86"/>
      <c r="IW57" s="86"/>
    </row>
    <row r="58" customFormat="false" ht="12.75" hidden="false" customHeight="false" outlineLevel="0" collapsed="false">
      <c r="A58" s="81" t="s">
        <v>146</v>
      </c>
      <c r="B58" s="82" t="n">
        <v>96021792</v>
      </c>
      <c r="C58" s="81" t="s">
        <v>53</v>
      </c>
      <c r="D58" s="83" t="s">
        <v>4051</v>
      </c>
      <c r="E58" s="84"/>
      <c r="F58" s="85" t="n">
        <v>36251</v>
      </c>
      <c r="G58" s="82"/>
      <c r="H58" s="82"/>
      <c r="I58" s="82"/>
      <c r="J58" s="72"/>
      <c r="K58" s="86" t="n">
        <f aca="false">VLOOKUP(A58,'US PWR Rankings'!$C$6:$H$126,6,FALSE())</f>
        <v>44</v>
      </c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  <c r="AA58" s="86"/>
      <c r="AB58" s="86"/>
      <c r="AC58" s="86"/>
      <c r="AD58" s="86"/>
      <c r="AE58" s="86"/>
      <c r="AF58" s="86"/>
      <c r="AG58" s="86"/>
      <c r="AH58" s="86"/>
      <c r="AI58" s="86"/>
      <c r="AJ58" s="86"/>
      <c r="AK58" s="86"/>
      <c r="AL58" s="86"/>
      <c r="AM58" s="86"/>
      <c r="AN58" s="86"/>
      <c r="AO58" s="86"/>
      <c r="AP58" s="86"/>
      <c r="AQ58" s="86"/>
      <c r="AR58" s="86"/>
      <c r="AS58" s="86"/>
      <c r="AT58" s="86"/>
      <c r="AU58" s="86"/>
      <c r="AV58" s="86"/>
      <c r="AW58" s="86"/>
      <c r="AX58" s="86"/>
      <c r="AY58" s="86"/>
      <c r="AZ58" s="86"/>
      <c r="BA58" s="86"/>
      <c r="BB58" s="86"/>
      <c r="BC58" s="86"/>
      <c r="BD58" s="86"/>
      <c r="BE58" s="86"/>
      <c r="BF58" s="86"/>
      <c r="BG58" s="86"/>
      <c r="BH58" s="86"/>
      <c r="BI58" s="86"/>
      <c r="BJ58" s="86"/>
      <c r="BK58" s="86"/>
      <c r="BL58" s="86"/>
      <c r="BM58" s="86"/>
      <c r="BN58" s="86"/>
      <c r="BO58" s="86"/>
      <c r="BP58" s="86"/>
      <c r="BQ58" s="86"/>
      <c r="BR58" s="86"/>
      <c r="BS58" s="86"/>
      <c r="BT58" s="86"/>
      <c r="BU58" s="86"/>
      <c r="BV58" s="86"/>
      <c r="BW58" s="86"/>
      <c r="BX58" s="86"/>
      <c r="BY58" s="86"/>
      <c r="BZ58" s="86"/>
      <c r="CA58" s="86"/>
      <c r="CB58" s="86"/>
      <c r="CC58" s="86"/>
      <c r="CD58" s="86"/>
      <c r="CE58" s="86"/>
      <c r="CF58" s="86"/>
      <c r="CG58" s="86"/>
      <c r="CH58" s="86"/>
      <c r="CI58" s="86"/>
      <c r="CJ58" s="86"/>
      <c r="CK58" s="86"/>
      <c r="CL58" s="86"/>
      <c r="CM58" s="86"/>
      <c r="CN58" s="86"/>
      <c r="CO58" s="86"/>
      <c r="CP58" s="86"/>
      <c r="CQ58" s="86"/>
      <c r="CR58" s="86"/>
      <c r="CS58" s="86"/>
      <c r="CT58" s="86"/>
      <c r="CU58" s="86"/>
      <c r="CV58" s="86"/>
      <c r="CW58" s="86"/>
      <c r="CX58" s="86"/>
      <c r="CY58" s="86"/>
      <c r="CZ58" s="86"/>
      <c r="DA58" s="86"/>
      <c r="DB58" s="86"/>
      <c r="DC58" s="86"/>
      <c r="DD58" s="86"/>
      <c r="DE58" s="86"/>
      <c r="DF58" s="86"/>
      <c r="DG58" s="86"/>
      <c r="DH58" s="86"/>
      <c r="DI58" s="86"/>
      <c r="DJ58" s="86"/>
      <c r="DK58" s="86"/>
      <c r="DL58" s="86"/>
      <c r="DM58" s="86"/>
      <c r="DN58" s="86"/>
      <c r="DO58" s="86"/>
      <c r="DP58" s="86"/>
      <c r="DQ58" s="86"/>
      <c r="DR58" s="86"/>
      <c r="DS58" s="86"/>
      <c r="DT58" s="86"/>
      <c r="DU58" s="86"/>
      <c r="DV58" s="86"/>
      <c r="DW58" s="86"/>
      <c r="DX58" s="86"/>
      <c r="DY58" s="86"/>
      <c r="DZ58" s="86"/>
      <c r="EA58" s="86"/>
      <c r="EB58" s="86"/>
      <c r="EC58" s="86"/>
      <c r="ED58" s="86"/>
      <c r="EE58" s="86"/>
      <c r="EF58" s="86"/>
      <c r="EG58" s="86"/>
      <c r="EH58" s="86"/>
      <c r="EI58" s="86"/>
      <c r="EJ58" s="86"/>
      <c r="EK58" s="86"/>
      <c r="EL58" s="86"/>
      <c r="EM58" s="86"/>
      <c r="EN58" s="86"/>
      <c r="EO58" s="86"/>
      <c r="EP58" s="86"/>
      <c r="EQ58" s="86"/>
      <c r="ER58" s="86"/>
      <c r="ES58" s="86"/>
      <c r="ET58" s="86"/>
      <c r="EU58" s="86"/>
      <c r="EV58" s="86"/>
      <c r="EW58" s="86"/>
      <c r="EX58" s="86"/>
      <c r="EY58" s="86"/>
      <c r="EZ58" s="86"/>
      <c r="FA58" s="86"/>
      <c r="FB58" s="86"/>
      <c r="FC58" s="86"/>
      <c r="FD58" s="86"/>
      <c r="FE58" s="86"/>
      <c r="FF58" s="86"/>
      <c r="FG58" s="86"/>
      <c r="FH58" s="86"/>
      <c r="FI58" s="86"/>
      <c r="FJ58" s="86"/>
      <c r="FK58" s="86"/>
      <c r="FL58" s="86"/>
      <c r="FM58" s="86"/>
      <c r="FN58" s="86"/>
      <c r="FO58" s="86"/>
      <c r="FP58" s="86"/>
      <c r="FQ58" s="86"/>
      <c r="FR58" s="86"/>
      <c r="FS58" s="86"/>
      <c r="FT58" s="86"/>
      <c r="FU58" s="86"/>
      <c r="FV58" s="86"/>
      <c r="FW58" s="86"/>
      <c r="FX58" s="86"/>
      <c r="FY58" s="86"/>
      <c r="FZ58" s="86"/>
      <c r="GA58" s="86"/>
      <c r="GB58" s="86"/>
      <c r="GC58" s="86"/>
      <c r="GD58" s="86"/>
      <c r="GE58" s="86"/>
      <c r="GF58" s="86"/>
      <c r="GG58" s="86"/>
      <c r="GH58" s="86"/>
      <c r="GI58" s="86"/>
      <c r="GJ58" s="86"/>
      <c r="GK58" s="86"/>
      <c r="GL58" s="86"/>
      <c r="GM58" s="86"/>
      <c r="GN58" s="86"/>
      <c r="GO58" s="86"/>
      <c r="GP58" s="86"/>
      <c r="GQ58" s="86"/>
      <c r="GR58" s="86"/>
      <c r="GS58" s="86"/>
      <c r="GT58" s="86"/>
      <c r="GU58" s="86"/>
      <c r="GV58" s="86"/>
      <c r="GW58" s="86"/>
      <c r="GX58" s="86"/>
      <c r="GY58" s="86"/>
      <c r="GZ58" s="86"/>
      <c r="HA58" s="86"/>
      <c r="HB58" s="86"/>
      <c r="HC58" s="86"/>
      <c r="HD58" s="86"/>
      <c r="HE58" s="86"/>
      <c r="HF58" s="86"/>
      <c r="HG58" s="86"/>
      <c r="HH58" s="86"/>
      <c r="HI58" s="86"/>
      <c r="HJ58" s="86"/>
      <c r="HK58" s="86"/>
      <c r="HL58" s="86"/>
      <c r="HM58" s="86"/>
      <c r="HN58" s="86"/>
      <c r="HO58" s="86"/>
      <c r="HP58" s="86"/>
      <c r="HQ58" s="86"/>
      <c r="HR58" s="86"/>
      <c r="HS58" s="86"/>
      <c r="HT58" s="86"/>
      <c r="HU58" s="86"/>
      <c r="HV58" s="86"/>
      <c r="HW58" s="86"/>
      <c r="HX58" s="86"/>
      <c r="HY58" s="86"/>
      <c r="HZ58" s="86"/>
      <c r="IA58" s="86"/>
      <c r="IB58" s="86"/>
      <c r="IC58" s="86"/>
      <c r="ID58" s="86"/>
      <c r="IE58" s="86"/>
      <c r="IF58" s="86"/>
      <c r="IG58" s="86"/>
      <c r="IH58" s="86"/>
      <c r="II58" s="86"/>
      <c r="IJ58" s="86"/>
      <c r="IK58" s="86"/>
      <c r="IL58" s="86"/>
      <c r="IM58" s="86"/>
      <c r="IN58" s="86"/>
      <c r="IO58" s="86"/>
      <c r="IP58" s="86"/>
      <c r="IQ58" s="86"/>
      <c r="IR58" s="86"/>
      <c r="IS58" s="86"/>
      <c r="IT58" s="86"/>
      <c r="IU58" s="86"/>
      <c r="IV58" s="86"/>
      <c r="IW58" s="86"/>
    </row>
    <row r="59" customFormat="false" ht="12.75" hidden="false" customHeight="false" outlineLevel="0" collapsed="false">
      <c r="A59" s="81" t="s">
        <v>407</v>
      </c>
      <c r="B59" s="82" t="n">
        <v>96060863</v>
      </c>
      <c r="C59" s="81" t="s">
        <v>40</v>
      </c>
      <c r="D59" s="83" t="s">
        <v>4071</v>
      </c>
      <c r="E59" s="84" t="s">
        <v>4047</v>
      </c>
      <c r="F59" s="85" t="n">
        <v>37029</v>
      </c>
      <c r="G59" s="82"/>
      <c r="H59" s="82"/>
      <c r="I59" s="82"/>
      <c r="J59" s="72"/>
      <c r="K59" s="86" t="e">
        <f aca="false">VLOOKUP(A59,'US PWR Rankings'!$C$6:$H$126,6,FALSE())</f>
        <v>#N/A</v>
      </c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6"/>
      <c r="AB59" s="86"/>
      <c r="AC59" s="86"/>
      <c r="AD59" s="86"/>
      <c r="AE59" s="86"/>
      <c r="AF59" s="86"/>
      <c r="AG59" s="86"/>
      <c r="AH59" s="86"/>
      <c r="AI59" s="86"/>
      <c r="AJ59" s="86"/>
      <c r="AK59" s="86"/>
      <c r="AL59" s="86"/>
      <c r="AM59" s="86"/>
      <c r="AN59" s="86"/>
      <c r="AO59" s="86"/>
      <c r="AP59" s="86"/>
      <c r="AQ59" s="86"/>
      <c r="AR59" s="86"/>
      <c r="AS59" s="86"/>
      <c r="AT59" s="86"/>
      <c r="AU59" s="86"/>
      <c r="AV59" s="86"/>
      <c r="AW59" s="86"/>
      <c r="AX59" s="86"/>
      <c r="AY59" s="86"/>
      <c r="AZ59" s="86"/>
      <c r="BA59" s="86"/>
      <c r="BB59" s="86"/>
      <c r="BC59" s="86"/>
      <c r="BD59" s="86"/>
      <c r="BE59" s="86"/>
      <c r="BF59" s="86"/>
      <c r="BG59" s="86"/>
      <c r="BH59" s="86"/>
      <c r="BI59" s="86"/>
      <c r="BJ59" s="86"/>
      <c r="BK59" s="86"/>
      <c r="BL59" s="86"/>
      <c r="BM59" s="86"/>
      <c r="BN59" s="86"/>
      <c r="BO59" s="86"/>
      <c r="BP59" s="86"/>
      <c r="BQ59" s="86"/>
      <c r="BR59" s="86"/>
      <c r="BS59" s="86"/>
      <c r="BT59" s="86"/>
      <c r="BU59" s="86"/>
      <c r="BV59" s="86"/>
      <c r="BW59" s="86"/>
      <c r="BX59" s="86"/>
      <c r="BY59" s="86"/>
      <c r="BZ59" s="86"/>
      <c r="CA59" s="86"/>
      <c r="CB59" s="86"/>
      <c r="CC59" s="86"/>
      <c r="CD59" s="86"/>
      <c r="CE59" s="86"/>
      <c r="CF59" s="86"/>
      <c r="CG59" s="86"/>
      <c r="CH59" s="86"/>
      <c r="CI59" s="86"/>
      <c r="CJ59" s="86"/>
      <c r="CK59" s="86"/>
      <c r="CL59" s="86"/>
      <c r="CM59" s="86"/>
      <c r="CN59" s="86"/>
      <c r="CO59" s="86"/>
      <c r="CP59" s="86"/>
      <c r="CQ59" s="86"/>
      <c r="CR59" s="86"/>
      <c r="CS59" s="86"/>
      <c r="CT59" s="86"/>
      <c r="CU59" s="86"/>
      <c r="CV59" s="86"/>
      <c r="CW59" s="86"/>
      <c r="CX59" s="86"/>
      <c r="CY59" s="86"/>
      <c r="CZ59" s="86"/>
      <c r="DA59" s="86"/>
      <c r="DB59" s="86"/>
      <c r="DC59" s="86"/>
      <c r="DD59" s="86"/>
      <c r="DE59" s="86"/>
      <c r="DF59" s="86"/>
      <c r="DG59" s="86"/>
      <c r="DH59" s="86"/>
      <c r="DI59" s="86"/>
      <c r="DJ59" s="86"/>
      <c r="DK59" s="86"/>
      <c r="DL59" s="86"/>
      <c r="DM59" s="86"/>
      <c r="DN59" s="86"/>
      <c r="DO59" s="86"/>
      <c r="DP59" s="86"/>
      <c r="DQ59" s="86"/>
      <c r="DR59" s="86"/>
      <c r="DS59" s="86"/>
      <c r="DT59" s="86"/>
      <c r="DU59" s="86"/>
      <c r="DV59" s="86"/>
      <c r="DW59" s="86"/>
      <c r="DX59" s="86"/>
      <c r="DY59" s="86"/>
      <c r="DZ59" s="86"/>
      <c r="EA59" s="86"/>
      <c r="EB59" s="86"/>
      <c r="EC59" s="86"/>
      <c r="ED59" s="86"/>
      <c r="EE59" s="86"/>
      <c r="EF59" s="86"/>
      <c r="EG59" s="86"/>
      <c r="EH59" s="86"/>
      <c r="EI59" s="86"/>
      <c r="EJ59" s="86"/>
      <c r="EK59" s="86"/>
      <c r="EL59" s="86"/>
      <c r="EM59" s="86"/>
      <c r="EN59" s="86"/>
      <c r="EO59" s="86"/>
      <c r="EP59" s="86"/>
      <c r="EQ59" s="86"/>
      <c r="ER59" s="86"/>
      <c r="ES59" s="86"/>
      <c r="ET59" s="86"/>
      <c r="EU59" s="86"/>
      <c r="EV59" s="86"/>
      <c r="EW59" s="86"/>
      <c r="EX59" s="86"/>
      <c r="EY59" s="86"/>
      <c r="EZ59" s="86"/>
      <c r="FA59" s="86"/>
      <c r="FB59" s="86"/>
      <c r="FC59" s="86"/>
      <c r="FD59" s="86"/>
      <c r="FE59" s="86"/>
      <c r="FF59" s="86"/>
      <c r="FG59" s="86"/>
      <c r="FH59" s="86"/>
      <c r="FI59" s="86"/>
      <c r="FJ59" s="86"/>
      <c r="FK59" s="86"/>
      <c r="FL59" s="86"/>
      <c r="FM59" s="86"/>
      <c r="FN59" s="86"/>
      <c r="FO59" s="86"/>
      <c r="FP59" s="86"/>
      <c r="FQ59" s="86"/>
      <c r="FR59" s="86"/>
      <c r="FS59" s="86"/>
      <c r="FT59" s="86"/>
      <c r="FU59" s="86"/>
      <c r="FV59" s="86"/>
      <c r="FW59" s="86"/>
      <c r="FX59" s="86"/>
      <c r="FY59" s="86"/>
      <c r="FZ59" s="86"/>
      <c r="GA59" s="86"/>
      <c r="GB59" s="86"/>
      <c r="GC59" s="86"/>
      <c r="GD59" s="86"/>
      <c r="GE59" s="86"/>
      <c r="GF59" s="86"/>
      <c r="GG59" s="86"/>
      <c r="GH59" s="86"/>
      <c r="GI59" s="86"/>
      <c r="GJ59" s="86"/>
      <c r="GK59" s="86"/>
      <c r="GL59" s="86"/>
      <c r="GM59" s="86"/>
      <c r="GN59" s="86"/>
      <c r="GO59" s="86"/>
      <c r="GP59" s="86"/>
      <c r="GQ59" s="86"/>
      <c r="GR59" s="86"/>
      <c r="GS59" s="86"/>
      <c r="GT59" s="86"/>
      <c r="GU59" s="86"/>
      <c r="GV59" s="86"/>
      <c r="GW59" s="86"/>
      <c r="GX59" s="86"/>
      <c r="GY59" s="86"/>
      <c r="GZ59" s="86"/>
      <c r="HA59" s="86"/>
      <c r="HB59" s="86"/>
      <c r="HC59" s="86"/>
      <c r="HD59" s="86"/>
      <c r="HE59" s="86"/>
      <c r="HF59" s="86"/>
      <c r="HG59" s="86"/>
      <c r="HH59" s="86"/>
      <c r="HI59" s="86"/>
      <c r="HJ59" s="86"/>
      <c r="HK59" s="86"/>
      <c r="HL59" s="86"/>
      <c r="HM59" s="86"/>
      <c r="HN59" s="86"/>
      <c r="HO59" s="86"/>
      <c r="HP59" s="86"/>
      <c r="HQ59" s="86"/>
      <c r="HR59" s="86"/>
      <c r="HS59" s="86"/>
      <c r="HT59" s="86"/>
      <c r="HU59" s="86"/>
      <c r="HV59" s="86"/>
      <c r="HW59" s="86"/>
      <c r="HX59" s="86"/>
      <c r="HY59" s="86"/>
      <c r="HZ59" s="86"/>
      <c r="IA59" s="86"/>
      <c r="IB59" s="86"/>
      <c r="IC59" s="86"/>
      <c r="ID59" s="86"/>
      <c r="IE59" s="86"/>
      <c r="IF59" s="86"/>
      <c r="IG59" s="86"/>
      <c r="IH59" s="86"/>
      <c r="II59" s="86"/>
      <c r="IJ59" s="86"/>
      <c r="IK59" s="86"/>
      <c r="IL59" s="86"/>
      <c r="IM59" s="86"/>
      <c r="IN59" s="86"/>
      <c r="IO59" s="86"/>
      <c r="IP59" s="86"/>
      <c r="IQ59" s="86"/>
      <c r="IR59" s="86"/>
      <c r="IS59" s="86"/>
      <c r="IT59" s="86"/>
      <c r="IU59" s="86"/>
      <c r="IV59" s="86"/>
      <c r="IW59" s="86"/>
    </row>
    <row r="60" customFormat="false" ht="12.75" hidden="false" customHeight="false" outlineLevel="0" collapsed="false">
      <c r="A60" s="81" t="s">
        <v>4074</v>
      </c>
      <c r="B60" s="82" t="n">
        <v>96002759</v>
      </c>
      <c r="C60" s="81" t="s">
        <v>409</v>
      </c>
      <c r="D60" s="83" t="s">
        <v>4075</v>
      </c>
      <c r="E60" s="84"/>
      <c r="F60" s="85" t="n">
        <v>34592</v>
      </c>
      <c r="G60" s="83"/>
      <c r="H60" s="83"/>
      <c r="I60" s="83"/>
      <c r="J60" s="72"/>
      <c r="K60" s="86" t="e">
        <f aca="false">VLOOKUP(A60,'US PWR Rankings'!$C$6:$H$126,6,FALSE())</f>
        <v>#N/A</v>
      </c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6"/>
      <c r="Z60" s="86"/>
      <c r="AA60" s="86"/>
      <c r="AB60" s="86"/>
      <c r="AC60" s="86"/>
      <c r="AD60" s="86"/>
      <c r="AE60" s="86"/>
      <c r="AF60" s="86"/>
      <c r="AG60" s="86"/>
      <c r="AH60" s="86"/>
      <c r="AI60" s="86"/>
      <c r="AJ60" s="86"/>
      <c r="AK60" s="86"/>
      <c r="AL60" s="86"/>
      <c r="AM60" s="86"/>
      <c r="AN60" s="86"/>
      <c r="AO60" s="86"/>
      <c r="AP60" s="86"/>
      <c r="AQ60" s="86"/>
      <c r="AR60" s="86"/>
      <c r="AS60" s="86"/>
      <c r="AT60" s="86"/>
      <c r="AU60" s="86"/>
      <c r="AV60" s="86"/>
      <c r="AW60" s="86"/>
      <c r="AX60" s="86"/>
      <c r="AY60" s="86"/>
      <c r="AZ60" s="86"/>
      <c r="BA60" s="86"/>
      <c r="BB60" s="86"/>
      <c r="BC60" s="86"/>
      <c r="BD60" s="86"/>
      <c r="BE60" s="86"/>
      <c r="BF60" s="86"/>
      <c r="BG60" s="86"/>
      <c r="BH60" s="86"/>
      <c r="BI60" s="86"/>
      <c r="BJ60" s="86"/>
      <c r="BK60" s="86"/>
      <c r="BL60" s="86"/>
      <c r="BM60" s="86"/>
      <c r="BN60" s="86"/>
      <c r="BO60" s="86"/>
      <c r="BP60" s="86"/>
      <c r="BQ60" s="86"/>
      <c r="BR60" s="86"/>
      <c r="BS60" s="86"/>
      <c r="BT60" s="86"/>
      <c r="BU60" s="86"/>
      <c r="BV60" s="86"/>
      <c r="BW60" s="86"/>
      <c r="BX60" s="86"/>
      <c r="BY60" s="86"/>
      <c r="BZ60" s="86"/>
      <c r="CA60" s="86"/>
      <c r="CB60" s="86"/>
      <c r="CC60" s="86"/>
      <c r="CD60" s="86"/>
      <c r="CE60" s="86"/>
      <c r="CF60" s="86"/>
      <c r="CG60" s="86"/>
      <c r="CH60" s="86"/>
      <c r="CI60" s="86"/>
      <c r="CJ60" s="86"/>
      <c r="CK60" s="86"/>
      <c r="CL60" s="86"/>
      <c r="CM60" s="86"/>
      <c r="CN60" s="86"/>
      <c r="CO60" s="86"/>
      <c r="CP60" s="86"/>
      <c r="CQ60" s="86"/>
      <c r="CR60" s="86"/>
      <c r="CS60" s="86"/>
      <c r="CT60" s="86"/>
      <c r="CU60" s="86"/>
      <c r="CV60" s="86"/>
      <c r="CW60" s="86"/>
      <c r="CX60" s="86"/>
      <c r="CY60" s="86"/>
      <c r="CZ60" s="86"/>
      <c r="DA60" s="86"/>
      <c r="DB60" s="86"/>
      <c r="DC60" s="86"/>
      <c r="DD60" s="86"/>
      <c r="DE60" s="86"/>
      <c r="DF60" s="86"/>
      <c r="DG60" s="86"/>
      <c r="DH60" s="86"/>
      <c r="DI60" s="86"/>
      <c r="DJ60" s="86"/>
      <c r="DK60" s="86"/>
      <c r="DL60" s="86"/>
      <c r="DM60" s="86"/>
      <c r="DN60" s="86"/>
      <c r="DO60" s="86"/>
      <c r="DP60" s="86"/>
      <c r="DQ60" s="86"/>
      <c r="DR60" s="86"/>
      <c r="DS60" s="86"/>
      <c r="DT60" s="86"/>
      <c r="DU60" s="86"/>
      <c r="DV60" s="86"/>
      <c r="DW60" s="86"/>
      <c r="DX60" s="86"/>
      <c r="DY60" s="86"/>
      <c r="DZ60" s="86"/>
      <c r="EA60" s="86"/>
      <c r="EB60" s="86"/>
      <c r="EC60" s="86"/>
      <c r="ED60" s="86"/>
      <c r="EE60" s="86"/>
      <c r="EF60" s="86"/>
      <c r="EG60" s="86"/>
      <c r="EH60" s="86"/>
      <c r="EI60" s="86"/>
      <c r="EJ60" s="86"/>
      <c r="EK60" s="86"/>
      <c r="EL60" s="86"/>
      <c r="EM60" s="86"/>
      <c r="EN60" s="86"/>
      <c r="EO60" s="86"/>
      <c r="EP60" s="86"/>
      <c r="EQ60" s="86"/>
      <c r="ER60" s="86"/>
      <c r="ES60" s="86"/>
      <c r="ET60" s="86"/>
      <c r="EU60" s="86"/>
      <c r="EV60" s="86"/>
      <c r="EW60" s="86"/>
      <c r="EX60" s="86"/>
      <c r="EY60" s="86"/>
      <c r="EZ60" s="86"/>
      <c r="FA60" s="86"/>
      <c r="FB60" s="86"/>
      <c r="FC60" s="86"/>
      <c r="FD60" s="86"/>
      <c r="FE60" s="86"/>
      <c r="FF60" s="86"/>
      <c r="FG60" s="86"/>
      <c r="FH60" s="86"/>
      <c r="FI60" s="86"/>
      <c r="FJ60" s="86"/>
      <c r="FK60" s="86"/>
      <c r="FL60" s="86"/>
      <c r="FM60" s="86"/>
      <c r="FN60" s="86"/>
      <c r="FO60" s="86"/>
      <c r="FP60" s="86"/>
      <c r="FQ60" s="86"/>
      <c r="FR60" s="86"/>
      <c r="FS60" s="86"/>
      <c r="FT60" s="86"/>
      <c r="FU60" s="86"/>
      <c r="FV60" s="86"/>
      <c r="FW60" s="86"/>
      <c r="FX60" s="86"/>
      <c r="FY60" s="86"/>
      <c r="FZ60" s="86"/>
      <c r="GA60" s="86"/>
      <c r="GB60" s="86"/>
      <c r="GC60" s="86"/>
      <c r="GD60" s="86"/>
      <c r="GE60" s="86"/>
      <c r="GF60" s="86"/>
      <c r="GG60" s="86"/>
      <c r="GH60" s="86"/>
      <c r="GI60" s="86"/>
      <c r="GJ60" s="86"/>
      <c r="GK60" s="86"/>
      <c r="GL60" s="86"/>
      <c r="GM60" s="86"/>
      <c r="GN60" s="86"/>
      <c r="GO60" s="86"/>
      <c r="GP60" s="86"/>
      <c r="GQ60" s="86"/>
      <c r="GR60" s="86"/>
      <c r="GS60" s="86"/>
      <c r="GT60" s="86"/>
      <c r="GU60" s="86"/>
      <c r="GV60" s="86"/>
      <c r="GW60" s="86"/>
      <c r="GX60" s="86"/>
      <c r="GY60" s="86"/>
      <c r="GZ60" s="86"/>
      <c r="HA60" s="86"/>
      <c r="HB60" s="86"/>
      <c r="HC60" s="86"/>
      <c r="HD60" s="86"/>
      <c r="HE60" s="86"/>
      <c r="HF60" s="86"/>
      <c r="HG60" s="86"/>
      <c r="HH60" s="86"/>
      <c r="HI60" s="86"/>
      <c r="HJ60" s="86"/>
      <c r="HK60" s="86"/>
      <c r="HL60" s="86"/>
      <c r="HM60" s="86"/>
      <c r="HN60" s="86"/>
      <c r="HO60" s="86"/>
      <c r="HP60" s="86"/>
      <c r="HQ60" s="86"/>
      <c r="HR60" s="86"/>
      <c r="HS60" s="86"/>
      <c r="HT60" s="86"/>
      <c r="HU60" s="86"/>
      <c r="HV60" s="86"/>
      <c r="HW60" s="86"/>
      <c r="HX60" s="86"/>
      <c r="HY60" s="86"/>
      <c r="HZ60" s="86"/>
      <c r="IA60" s="86"/>
      <c r="IB60" s="86"/>
      <c r="IC60" s="86"/>
      <c r="ID60" s="86"/>
      <c r="IE60" s="86"/>
      <c r="IF60" s="86"/>
      <c r="IG60" s="86"/>
      <c r="IH60" s="86"/>
      <c r="II60" s="86"/>
      <c r="IJ60" s="86"/>
      <c r="IK60" s="86"/>
      <c r="IL60" s="86"/>
      <c r="IM60" s="86"/>
      <c r="IN60" s="86"/>
      <c r="IO60" s="86"/>
      <c r="IP60" s="86"/>
      <c r="IQ60" s="86"/>
      <c r="IR60" s="86"/>
      <c r="IS60" s="86"/>
      <c r="IT60" s="86"/>
      <c r="IU60" s="86"/>
      <c r="IV60" s="86"/>
      <c r="IW60" s="86"/>
    </row>
    <row r="61" customFormat="false" ht="12.75" hidden="false" customHeight="false" outlineLevel="0" collapsed="false">
      <c r="A61" s="91" t="s">
        <v>410</v>
      </c>
      <c r="B61" s="82" t="n">
        <v>96020991</v>
      </c>
      <c r="C61" s="91" t="s">
        <v>411</v>
      </c>
      <c r="D61" s="83" t="s">
        <v>4051</v>
      </c>
      <c r="E61" s="73"/>
      <c r="F61" s="92" t="n">
        <v>36277</v>
      </c>
      <c r="G61" s="82"/>
      <c r="H61" s="82"/>
      <c r="I61" s="82"/>
      <c r="J61" s="72"/>
      <c r="K61" s="86" t="e">
        <f aca="false">VLOOKUP(A61,'US PWR Rankings'!$C$6:$H$126,6,FALSE())</f>
        <v>#N/A</v>
      </c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6"/>
      <c r="X61" s="86"/>
      <c r="Y61" s="86"/>
      <c r="Z61" s="86"/>
      <c r="AA61" s="86"/>
      <c r="AB61" s="86"/>
      <c r="AC61" s="86"/>
      <c r="AD61" s="86"/>
      <c r="AE61" s="86"/>
      <c r="AF61" s="86"/>
      <c r="AG61" s="86"/>
      <c r="AH61" s="86"/>
      <c r="AI61" s="86"/>
      <c r="AJ61" s="86"/>
      <c r="AK61" s="86"/>
      <c r="AL61" s="86"/>
      <c r="AM61" s="86"/>
      <c r="AN61" s="86"/>
      <c r="AO61" s="86"/>
      <c r="AP61" s="86"/>
      <c r="AQ61" s="86"/>
      <c r="AR61" s="86"/>
      <c r="AS61" s="86"/>
      <c r="AT61" s="86"/>
      <c r="AU61" s="86"/>
      <c r="AV61" s="86"/>
      <c r="AW61" s="86"/>
      <c r="AX61" s="86"/>
      <c r="AY61" s="86"/>
      <c r="AZ61" s="86"/>
      <c r="BA61" s="86"/>
      <c r="BB61" s="86"/>
      <c r="BC61" s="86"/>
      <c r="BD61" s="86"/>
      <c r="BE61" s="86"/>
      <c r="BF61" s="86"/>
      <c r="BG61" s="86"/>
      <c r="BH61" s="86"/>
      <c r="BI61" s="86"/>
      <c r="BJ61" s="86"/>
      <c r="BK61" s="86"/>
      <c r="BL61" s="86"/>
      <c r="BM61" s="86"/>
      <c r="BN61" s="86"/>
      <c r="BO61" s="86"/>
      <c r="BP61" s="86"/>
      <c r="BQ61" s="86"/>
      <c r="BR61" s="86"/>
      <c r="BS61" s="86"/>
      <c r="BT61" s="86"/>
      <c r="BU61" s="86"/>
      <c r="BV61" s="86"/>
      <c r="BW61" s="86"/>
      <c r="BX61" s="86"/>
      <c r="BY61" s="86"/>
      <c r="BZ61" s="86"/>
      <c r="CA61" s="86"/>
      <c r="CB61" s="86"/>
      <c r="CC61" s="86"/>
      <c r="CD61" s="86"/>
      <c r="CE61" s="86"/>
      <c r="CF61" s="86"/>
      <c r="CG61" s="86"/>
      <c r="CH61" s="86"/>
      <c r="CI61" s="86"/>
      <c r="CJ61" s="86"/>
      <c r="CK61" s="86"/>
      <c r="CL61" s="86"/>
      <c r="CM61" s="86"/>
      <c r="CN61" s="86"/>
      <c r="CO61" s="86"/>
      <c r="CP61" s="86"/>
      <c r="CQ61" s="86"/>
      <c r="CR61" s="86"/>
      <c r="CS61" s="86"/>
      <c r="CT61" s="86"/>
      <c r="CU61" s="86"/>
      <c r="CV61" s="86"/>
      <c r="CW61" s="86"/>
      <c r="CX61" s="86"/>
      <c r="CY61" s="86"/>
      <c r="CZ61" s="86"/>
      <c r="DA61" s="86"/>
      <c r="DB61" s="86"/>
      <c r="DC61" s="86"/>
      <c r="DD61" s="86"/>
      <c r="DE61" s="86"/>
      <c r="DF61" s="86"/>
      <c r="DG61" s="86"/>
      <c r="DH61" s="86"/>
      <c r="DI61" s="86"/>
      <c r="DJ61" s="86"/>
      <c r="DK61" s="86"/>
      <c r="DL61" s="86"/>
      <c r="DM61" s="86"/>
      <c r="DN61" s="86"/>
      <c r="DO61" s="86"/>
      <c r="DP61" s="86"/>
      <c r="DQ61" s="86"/>
      <c r="DR61" s="86"/>
      <c r="DS61" s="86"/>
      <c r="DT61" s="86"/>
      <c r="DU61" s="86"/>
      <c r="DV61" s="86"/>
      <c r="DW61" s="86"/>
      <c r="DX61" s="86"/>
      <c r="DY61" s="86"/>
      <c r="DZ61" s="86"/>
      <c r="EA61" s="86"/>
      <c r="EB61" s="86"/>
      <c r="EC61" s="86"/>
      <c r="ED61" s="86"/>
      <c r="EE61" s="86"/>
      <c r="EF61" s="86"/>
      <c r="EG61" s="86"/>
      <c r="EH61" s="86"/>
      <c r="EI61" s="86"/>
      <c r="EJ61" s="86"/>
      <c r="EK61" s="86"/>
      <c r="EL61" s="86"/>
      <c r="EM61" s="86"/>
      <c r="EN61" s="86"/>
      <c r="EO61" s="86"/>
      <c r="EP61" s="86"/>
      <c r="EQ61" s="86"/>
      <c r="ER61" s="86"/>
      <c r="ES61" s="86"/>
      <c r="ET61" s="86"/>
      <c r="EU61" s="86"/>
      <c r="EV61" s="86"/>
      <c r="EW61" s="86"/>
      <c r="EX61" s="86"/>
      <c r="EY61" s="86"/>
      <c r="EZ61" s="86"/>
      <c r="FA61" s="86"/>
      <c r="FB61" s="86"/>
      <c r="FC61" s="86"/>
      <c r="FD61" s="86"/>
      <c r="FE61" s="86"/>
      <c r="FF61" s="86"/>
      <c r="FG61" s="86"/>
      <c r="FH61" s="86"/>
      <c r="FI61" s="86"/>
      <c r="FJ61" s="86"/>
      <c r="FK61" s="86"/>
      <c r="FL61" s="86"/>
      <c r="FM61" s="86"/>
      <c r="FN61" s="86"/>
      <c r="FO61" s="86"/>
      <c r="FP61" s="86"/>
      <c r="FQ61" s="86"/>
      <c r="FR61" s="86"/>
      <c r="FS61" s="86"/>
      <c r="FT61" s="86"/>
      <c r="FU61" s="86"/>
      <c r="FV61" s="86"/>
      <c r="FW61" s="86"/>
      <c r="FX61" s="86"/>
      <c r="FY61" s="86"/>
      <c r="FZ61" s="86"/>
      <c r="GA61" s="86"/>
      <c r="GB61" s="86"/>
      <c r="GC61" s="86"/>
      <c r="GD61" s="86"/>
      <c r="GE61" s="86"/>
      <c r="GF61" s="86"/>
      <c r="GG61" s="86"/>
      <c r="GH61" s="86"/>
      <c r="GI61" s="86"/>
      <c r="GJ61" s="86"/>
      <c r="GK61" s="86"/>
      <c r="GL61" s="86"/>
      <c r="GM61" s="86"/>
      <c r="GN61" s="86"/>
      <c r="GO61" s="86"/>
      <c r="GP61" s="86"/>
      <c r="GQ61" s="86"/>
      <c r="GR61" s="86"/>
      <c r="GS61" s="86"/>
      <c r="GT61" s="86"/>
      <c r="GU61" s="86"/>
      <c r="GV61" s="86"/>
      <c r="GW61" s="86"/>
      <c r="GX61" s="86"/>
      <c r="GY61" s="86"/>
      <c r="GZ61" s="86"/>
      <c r="HA61" s="86"/>
      <c r="HB61" s="86"/>
      <c r="HC61" s="86"/>
      <c r="HD61" s="86"/>
      <c r="HE61" s="86"/>
      <c r="HF61" s="86"/>
      <c r="HG61" s="86"/>
      <c r="HH61" s="86"/>
      <c r="HI61" s="86"/>
      <c r="HJ61" s="86"/>
      <c r="HK61" s="86"/>
      <c r="HL61" s="86"/>
      <c r="HM61" s="86"/>
      <c r="HN61" s="86"/>
      <c r="HO61" s="86"/>
      <c r="HP61" s="86"/>
      <c r="HQ61" s="86"/>
      <c r="HR61" s="86"/>
      <c r="HS61" s="86"/>
      <c r="HT61" s="86"/>
      <c r="HU61" s="86"/>
      <c r="HV61" s="86"/>
      <c r="HW61" s="86"/>
      <c r="HX61" s="86"/>
      <c r="HY61" s="86"/>
      <c r="HZ61" s="86"/>
      <c r="IA61" s="86"/>
      <c r="IB61" s="86"/>
      <c r="IC61" s="86"/>
      <c r="ID61" s="86"/>
      <c r="IE61" s="86"/>
      <c r="IF61" s="86"/>
      <c r="IG61" s="86"/>
      <c r="IH61" s="86"/>
      <c r="II61" s="86"/>
      <c r="IJ61" s="86"/>
      <c r="IK61" s="86"/>
      <c r="IL61" s="86"/>
      <c r="IM61" s="86"/>
      <c r="IN61" s="86"/>
      <c r="IO61" s="86"/>
      <c r="IP61" s="86"/>
      <c r="IQ61" s="86"/>
      <c r="IR61" s="86"/>
      <c r="IS61" s="86"/>
      <c r="IT61" s="86"/>
      <c r="IU61" s="86"/>
      <c r="IV61" s="86"/>
      <c r="IW61" s="86"/>
    </row>
    <row r="62" customFormat="false" ht="12.75" hidden="false" customHeight="false" outlineLevel="0" collapsed="false">
      <c r="A62" s="81" t="s">
        <v>413</v>
      </c>
      <c r="B62" s="82" t="n">
        <v>96022711</v>
      </c>
      <c r="C62" s="81" t="s">
        <v>411</v>
      </c>
      <c r="D62" s="83" t="s">
        <v>4060</v>
      </c>
      <c r="E62" s="84"/>
      <c r="F62" s="85" t="n">
        <v>36378</v>
      </c>
      <c r="G62" s="82"/>
      <c r="H62" s="82"/>
      <c r="I62" s="82"/>
      <c r="J62" s="72"/>
      <c r="K62" s="86" t="n">
        <f aca="false">VLOOKUP(A62,'US PWR Rankings'!$C$6:$H$126,6,FALSE())</f>
        <v>112</v>
      </c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6"/>
      <c r="Y62" s="86"/>
      <c r="Z62" s="86"/>
      <c r="AA62" s="86"/>
      <c r="AB62" s="86"/>
      <c r="AC62" s="86"/>
      <c r="AD62" s="86"/>
      <c r="AE62" s="86"/>
      <c r="AF62" s="86"/>
      <c r="AG62" s="86"/>
      <c r="AH62" s="86"/>
      <c r="AI62" s="86"/>
      <c r="AJ62" s="86"/>
      <c r="AK62" s="86"/>
      <c r="AL62" s="86"/>
      <c r="AM62" s="86"/>
      <c r="AN62" s="86"/>
      <c r="AO62" s="86"/>
      <c r="AP62" s="86"/>
      <c r="AQ62" s="86"/>
      <c r="AR62" s="86"/>
      <c r="AS62" s="86"/>
      <c r="AT62" s="86"/>
      <c r="AU62" s="86"/>
      <c r="AV62" s="86"/>
      <c r="AW62" s="86"/>
      <c r="AX62" s="86"/>
      <c r="AY62" s="86"/>
      <c r="AZ62" s="86"/>
      <c r="BA62" s="86"/>
      <c r="BB62" s="86"/>
      <c r="BC62" s="86"/>
      <c r="BD62" s="86"/>
      <c r="BE62" s="86"/>
      <c r="BF62" s="86"/>
      <c r="BG62" s="86"/>
      <c r="BH62" s="86"/>
      <c r="BI62" s="86"/>
      <c r="BJ62" s="86"/>
      <c r="BK62" s="86"/>
      <c r="BL62" s="86"/>
      <c r="BM62" s="86"/>
      <c r="BN62" s="86"/>
      <c r="BO62" s="86"/>
      <c r="BP62" s="86"/>
      <c r="BQ62" s="86"/>
      <c r="BR62" s="86"/>
      <c r="BS62" s="86"/>
      <c r="BT62" s="86"/>
      <c r="BU62" s="86"/>
      <c r="BV62" s="86"/>
      <c r="BW62" s="86"/>
      <c r="BX62" s="86"/>
      <c r="BY62" s="86"/>
      <c r="BZ62" s="86"/>
      <c r="CA62" s="86"/>
      <c r="CB62" s="86"/>
      <c r="CC62" s="86"/>
      <c r="CD62" s="86"/>
      <c r="CE62" s="86"/>
      <c r="CF62" s="86"/>
      <c r="CG62" s="86"/>
      <c r="CH62" s="86"/>
      <c r="CI62" s="86"/>
      <c r="CJ62" s="86"/>
      <c r="CK62" s="86"/>
      <c r="CL62" s="86"/>
      <c r="CM62" s="86"/>
      <c r="CN62" s="86"/>
      <c r="CO62" s="86"/>
      <c r="CP62" s="86"/>
      <c r="CQ62" s="86"/>
      <c r="CR62" s="86"/>
      <c r="CS62" s="86"/>
      <c r="CT62" s="86"/>
      <c r="CU62" s="86"/>
      <c r="CV62" s="86"/>
      <c r="CW62" s="86"/>
      <c r="CX62" s="86"/>
      <c r="CY62" s="86"/>
      <c r="CZ62" s="86"/>
      <c r="DA62" s="86"/>
      <c r="DB62" s="86"/>
      <c r="DC62" s="86"/>
      <c r="DD62" s="86"/>
      <c r="DE62" s="86"/>
      <c r="DF62" s="86"/>
      <c r="DG62" s="86"/>
      <c r="DH62" s="86"/>
      <c r="DI62" s="86"/>
      <c r="DJ62" s="86"/>
      <c r="DK62" s="86"/>
      <c r="DL62" s="86"/>
      <c r="DM62" s="86"/>
      <c r="DN62" s="86"/>
      <c r="DO62" s="86"/>
      <c r="DP62" s="86"/>
      <c r="DQ62" s="86"/>
      <c r="DR62" s="86"/>
      <c r="DS62" s="86"/>
      <c r="DT62" s="86"/>
      <c r="DU62" s="86"/>
      <c r="DV62" s="86"/>
      <c r="DW62" s="86"/>
      <c r="DX62" s="86"/>
      <c r="DY62" s="86"/>
      <c r="DZ62" s="86"/>
      <c r="EA62" s="86"/>
      <c r="EB62" s="86"/>
      <c r="EC62" s="86"/>
      <c r="ED62" s="86"/>
      <c r="EE62" s="86"/>
      <c r="EF62" s="86"/>
      <c r="EG62" s="86"/>
      <c r="EH62" s="86"/>
      <c r="EI62" s="86"/>
      <c r="EJ62" s="86"/>
      <c r="EK62" s="86"/>
      <c r="EL62" s="86"/>
      <c r="EM62" s="86"/>
      <c r="EN62" s="86"/>
      <c r="EO62" s="86"/>
      <c r="EP62" s="86"/>
      <c r="EQ62" s="86"/>
      <c r="ER62" s="86"/>
      <c r="ES62" s="86"/>
      <c r="ET62" s="86"/>
      <c r="EU62" s="86"/>
      <c r="EV62" s="86"/>
      <c r="EW62" s="86"/>
      <c r="EX62" s="86"/>
      <c r="EY62" s="86"/>
      <c r="EZ62" s="86"/>
      <c r="FA62" s="86"/>
      <c r="FB62" s="86"/>
      <c r="FC62" s="86"/>
      <c r="FD62" s="86"/>
      <c r="FE62" s="86"/>
      <c r="FF62" s="86"/>
      <c r="FG62" s="86"/>
      <c r="FH62" s="86"/>
      <c r="FI62" s="86"/>
      <c r="FJ62" s="86"/>
      <c r="FK62" s="86"/>
      <c r="FL62" s="86"/>
      <c r="FM62" s="86"/>
      <c r="FN62" s="86"/>
      <c r="FO62" s="86"/>
      <c r="FP62" s="86"/>
      <c r="FQ62" s="86"/>
      <c r="FR62" s="86"/>
      <c r="FS62" s="86"/>
      <c r="FT62" s="86"/>
      <c r="FU62" s="86"/>
      <c r="FV62" s="86"/>
      <c r="FW62" s="86"/>
      <c r="FX62" s="86"/>
      <c r="FY62" s="86"/>
      <c r="FZ62" s="86"/>
      <c r="GA62" s="86"/>
      <c r="GB62" s="86"/>
      <c r="GC62" s="86"/>
      <c r="GD62" s="86"/>
      <c r="GE62" s="86"/>
      <c r="GF62" s="86"/>
      <c r="GG62" s="86"/>
      <c r="GH62" s="86"/>
      <c r="GI62" s="86"/>
      <c r="GJ62" s="86"/>
      <c r="GK62" s="86"/>
      <c r="GL62" s="86"/>
      <c r="GM62" s="86"/>
      <c r="GN62" s="86"/>
      <c r="GO62" s="86"/>
      <c r="GP62" s="86"/>
      <c r="GQ62" s="86"/>
      <c r="GR62" s="86"/>
      <c r="GS62" s="86"/>
      <c r="GT62" s="86"/>
      <c r="GU62" s="86"/>
      <c r="GV62" s="86"/>
      <c r="GW62" s="86"/>
      <c r="GX62" s="86"/>
      <c r="GY62" s="86"/>
      <c r="GZ62" s="86"/>
      <c r="HA62" s="86"/>
      <c r="HB62" s="86"/>
      <c r="HC62" s="86"/>
      <c r="HD62" s="86"/>
      <c r="HE62" s="86"/>
      <c r="HF62" s="86"/>
      <c r="HG62" s="86"/>
      <c r="HH62" s="86"/>
      <c r="HI62" s="86"/>
      <c r="HJ62" s="86"/>
      <c r="HK62" s="86"/>
      <c r="HL62" s="86"/>
      <c r="HM62" s="86"/>
      <c r="HN62" s="86"/>
      <c r="HO62" s="86"/>
      <c r="HP62" s="86"/>
      <c r="HQ62" s="86"/>
      <c r="HR62" s="86"/>
      <c r="HS62" s="86"/>
      <c r="HT62" s="86"/>
      <c r="HU62" s="86"/>
      <c r="HV62" s="86"/>
      <c r="HW62" s="86"/>
      <c r="HX62" s="86"/>
      <c r="HY62" s="86"/>
      <c r="HZ62" s="86"/>
      <c r="IA62" s="86"/>
      <c r="IB62" s="86"/>
      <c r="IC62" s="86"/>
      <c r="ID62" s="86"/>
      <c r="IE62" s="86"/>
      <c r="IF62" s="86"/>
      <c r="IG62" s="86"/>
      <c r="IH62" s="86"/>
      <c r="II62" s="86"/>
      <c r="IJ62" s="86"/>
      <c r="IK62" s="86"/>
      <c r="IL62" s="86"/>
      <c r="IM62" s="86"/>
      <c r="IN62" s="86"/>
      <c r="IO62" s="86"/>
      <c r="IP62" s="86"/>
      <c r="IQ62" s="86"/>
      <c r="IR62" s="86"/>
      <c r="IS62" s="86"/>
      <c r="IT62" s="86"/>
      <c r="IU62" s="86"/>
      <c r="IV62" s="86"/>
      <c r="IW62" s="86"/>
    </row>
    <row r="63" customFormat="false" ht="12.75" hidden="false" customHeight="false" outlineLevel="0" collapsed="false">
      <c r="A63" s="81" t="s">
        <v>414</v>
      </c>
      <c r="B63" s="82" t="n">
        <v>96000131</v>
      </c>
      <c r="C63" s="81" t="s">
        <v>376</v>
      </c>
      <c r="D63" s="87" t="s">
        <v>4053</v>
      </c>
      <c r="E63" s="84"/>
      <c r="F63" s="85" t="n">
        <v>34485</v>
      </c>
      <c r="G63" s="82"/>
      <c r="H63" s="82"/>
      <c r="I63" s="82"/>
      <c r="J63" s="72" t="s">
        <v>4058</v>
      </c>
      <c r="K63" s="86" t="e">
        <f aca="false">VLOOKUP(A63,'US PWR Rankings'!$C$6:$H$126,6,FALSE())</f>
        <v>#N/A</v>
      </c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  <c r="W63" s="86"/>
      <c r="X63" s="86"/>
      <c r="Y63" s="86"/>
      <c r="Z63" s="86"/>
      <c r="AA63" s="86"/>
      <c r="AB63" s="86"/>
      <c r="AC63" s="86"/>
      <c r="AD63" s="86"/>
      <c r="AE63" s="86"/>
      <c r="AF63" s="86"/>
      <c r="AG63" s="86"/>
      <c r="AH63" s="86"/>
      <c r="AI63" s="86"/>
      <c r="AJ63" s="86"/>
      <c r="AK63" s="86"/>
      <c r="AL63" s="86"/>
      <c r="AM63" s="86"/>
      <c r="AN63" s="86"/>
      <c r="AO63" s="86"/>
      <c r="AP63" s="86"/>
      <c r="AQ63" s="86"/>
      <c r="AR63" s="86"/>
      <c r="AS63" s="86"/>
      <c r="AT63" s="86"/>
      <c r="AU63" s="86"/>
      <c r="AV63" s="86"/>
      <c r="AW63" s="86"/>
      <c r="AX63" s="86"/>
      <c r="AY63" s="86"/>
      <c r="AZ63" s="86"/>
      <c r="BA63" s="86"/>
      <c r="BB63" s="86"/>
      <c r="BC63" s="86"/>
      <c r="BD63" s="86"/>
      <c r="BE63" s="86"/>
      <c r="BF63" s="86"/>
      <c r="BG63" s="86"/>
      <c r="BH63" s="86"/>
      <c r="BI63" s="86"/>
      <c r="BJ63" s="86"/>
      <c r="BK63" s="86"/>
      <c r="BL63" s="86"/>
      <c r="BM63" s="86"/>
      <c r="BN63" s="86"/>
      <c r="BO63" s="86"/>
      <c r="BP63" s="86"/>
      <c r="BQ63" s="86"/>
      <c r="BR63" s="86"/>
      <c r="BS63" s="86"/>
      <c r="BT63" s="86"/>
      <c r="BU63" s="86"/>
      <c r="BV63" s="86"/>
      <c r="BW63" s="86"/>
      <c r="BX63" s="86"/>
      <c r="BY63" s="86"/>
      <c r="BZ63" s="86"/>
      <c r="CA63" s="86"/>
      <c r="CB63" s="86"/>
      <c r="CC63" s="86"/>
      <c r="CD63" s="86"/>
      <c r="CE63" s="86"/>
      <c r="CF63" s="86"/>
      <c r="CG63" s="86"/>
      <c r="CH63" s="86"/>
      <c r="CI63" s="86"/>
      <c r="CJ63" s="86"/>
      <c r="CK63" s="86"/>
      <c r="CL63" s="86"/>
      <c r="CM63" s="86"/>
      <c r="CN63" s="86"/>
      <c r="CO63" s="86"/>
      <c r="CP63" s="86"/>
      <c r="CQ63" s="86"/>
      <c r="CR63" s="86"/>
      <c r="CS63" s="86"/>
      <c r="CT63" s="86"/>
      <c r="CU63" s="86"/>
      <c r="CV63" s="86"/>
      <c r="CW63" s="86"/>
      <c r="CX63" s="86"/>
      <c r="CY63" s="86"/>
      <c r="CZ63" s="86"/>
      <c r="DA63" s="86"/>
      <c r="DB63" s="86"/>
      <c r="DC63" s="86"/>
      <c r="DD63" s="86"/>
      <c r="DE63" s="86"/>
      <c r="DF63" s="86"/>
      <c r="DG63" s="86"/>
      <c r="DH63" s="86"/>
      <c r="DI63" s="86"/>
      <c r="DJ63" s="86"/>
      <c r="DK63" s="86"/>
      <c r="DL63" s="86"/>
      <c r="DM63" s="86"/>
      <c r="DN63" s="86"/>
      <c r="DO63" s="86"/>
      <c r="DP63" s="86"/>
      <c r="DQ63" s="86"/>
      <c r="DR63" s="86"/>
      <c r="DS63" s="86"/>
      <c r="DT63" s="86"/>
      <c r="DU63" s="86"/>
      <c r="DV63" s="86"/>
      <c r="DW63" s="86"/>
      <c r="DX63" s="86"/>
      <c r="DY63" s="86"/>
      <c r="DZ63" s="86"/>
      <c r="EA63" s="86"/>
      <c r="EB63" s="86"/>
      <c r="EC63" s="86"/>
      <c r="ED63" s="86"/>
      <c r="EE63" s="86"/>
      <c r="EF63" s="86"/>
      <c r="EG63" s="86"/>
      <c r="EH63" s="86"/>
      <c r="EI63" s="86"/>
      <c r="EJ63" s="86"/>
      <c r="EK63" s="86"/>
      <c r="EL63" s="86"/>
      <c r="EM63" s="86"/>
      <c r="EN63" s="86"/>
      <c r="EO63" s="86"/>
      <c r="EP63" s="86"/>
      <c r="EQ63" s="86"/>
      <c r="ER63" s="86"/>
      <c r="ES63" s="86"/>
      <c r="ET63" s="86"/>
      <c r="EU63" s="86"/>
      <c r="EV63" s="86"/>
      <c r="EW63" s="86"/>
      <c r="EX63" s="86"/>
      <c r="EY63" s="86"/>
      <c r="EZ63" s="86"/>
      <c r="FA63" s="86"/>
      <c r="FB63" s="86"/>
      <c r="FC63" s="86"/>
      <c r="FD63" s="86"/>
      <c r="FE63" s="86"/>
      <c r="FF63" s="86"/>
      <c r="FG63" s="86"/>
      <c r="FH63" s="86"/>
      <c r="FI63" s="86"/>
      <c r="FJ63" s="86"/>
      <c r="FK63" s="86"/>
      <c r="FL63" s="86"/>
      <c r="FM63" s="86"/>
      <c r="FN63" s="86"/>
      <c r="FO63" s="86"/>
      <c r="FP63" s="86"/>
      <c r="FQ63" s="86"/>
      <c r="FR63" s="86"/>
      <c r="FS63" s="86"/>
      <c r="FT63" s="86"/>
      <c r="FU63" s="86"/>
      <c r="FV63" s="86"/>
      <c r="FW63" s="86"/>
      <c r="FX63" s="86"/>
      <c r="FY63" s="86"/>
      <c r="FZ63" s="86"/>
      <c r="GA63" s="86"/>
      <c r="GB63" s="86"/>
      <c r="GC63" s="86"/>
      <c r="GD63" s="86"/>
      <c r="GE63" s="86"/>
      <c r="GF63" s="86"/>
      <c r="GG63" s="86"/>
      <c r="GH63" s="86"/>
      <c r="GI63" s="86"/>
      <c r="GJ63" s="86"/>
      <c r="GK63" s="86"/>
      <c r="GL63" s="86"/>
      <c r="GM63" s="86"/>
      <c r="GN63" s="86"/>
      <c r="GO63" s="86"/>
      <c r="GP63" s="86"/>
      <c r="GQ63" s="86"/>
      <c r="GR63" s="86"/>
      <c r="GS63" s="86"/>
      <c r="GT63" s="86"/>
      <c r="GU63" s="86"/>
      <c r="GV63" s="86"/>
      <c r="GW63" s="86"/>
      <c r="GX63" s="86"/>
      <c r="GY63" s="86"/>
      <c r="GZ63" s="86"/>
      <c r="HA63" s="86"/>
      <c r="HB63" s="86"/>
      <c r="HC63" s="86"/>
      <c r="HD63" s="86"/>
      <c r="HE63" s="86"/>
      <c r="HF63" s="86"/>
      <c r="HG63" s="86"/>
      <c r="HH63" s="86"/>
      <c r="HI63" s="86"/>
      <c r="HJ63" s="86"/>
      <c r="HK63" s="86"/>
      <c r="HL63" s="86"/>
      <c r="HM63" s="86"/>
      <c r="HN63" s="86"/>
      <c r="HO63" s="86"/>
      <c r="HP63" s="86"/>
      <c r="HQ63" s="86"/>
      <c r="HR63" s="86"/>
      <c r="HS63" s="86"/>
      <c r="HT63" s="86"/>
      <c r="HU63" s="86"/>
      <c r="HV63" s="86"/>
      <c r="HW63" s="86"/>
      <c r="HX63" s="86"/>
      <c r="HY63" s="86"/>
      <c r="HZ63" s="86"/>
      <c r="IA63" s="86"/>
      <c r="IB63" s="86"/>
      <c r="IC63" s="86"/>
      <c r="ID63" s="86"/>
      <c r="IE63" s="86"/>
      <c r="IF63" s="86"/>
      <c r="IG63" s="86"/>
      <c r="IH63" s="86"/>
      <c r="II63" s="86"/>
      <c r="IJ63" s="86"/>
      <c r="IK63" s="86"/>
      <c r="IL63" s="86"/>
      <c r="IM63" s="86"/>
      <c r="IN63" s="86"/>
      <c r="IO63" s="86"/>
      <c r="IP63" s="86"/>
      <c r="IQ63" s="86"/>
      <c r="IR63" s="86"/>
      <c r="IS63" s="86"/>
      <c r="IT63" s="86"/>
      <c r="IU63" s="86"/>
      <c r="IV63" s="86"/>
      <c r="IW63" s="86"/>
    </row>
    <row r="64" customFormat="false" ht="12.75" hidden="false" customHeight="false" outlineLevel="0" collapsed="false">
      <c r="A64" s="81" t="s">
        <v>415</v>
      </c>
      <c r="B64" s="82" t="n">
        <v>96058597</v>
      </c>
      <c r="C64" s="81" t="s">
        <v>40</v>
      </c>
      <c r="D64" s="93" t="s">
        <v>4070</v>
      </c>
      <c r="E64" s="84" t="s">
        <v>4047</v>
      </c>
      <c r="F64" s="85" t="n">
        <v>36965</v>
      </c>
      <c r="G64" s="82"/>
      <c r="H64" s="82"/>
      <c r="I64" s="82"/>
      <c r="J64" s="72"/>
      <c r="K64" s="86" t="n">
        <f aca="false">VLOOKUP(A64,'US PWR Rankings'!$C$6:$H$126,6,FALSE())</f>
        <v>118</v>
      </c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  <c r="W64" s="86"/>
      <c r="X64" s="86"/>
      <c r="Y64" s="86"/>
      <c r="Z64" s="86"/>
      <c r="AA64" s="86"/>
      <c r="AB64" s="86"/>
      <c r="AC64" s="86"/>
      <c r="AD64" s="86"/>
      <c r="AE64" s="86"/>
      <c r="AF64" s="86"/>
      <c r="AG64" s="86"/>
      <c r="AH64" s="86"/>
      <c r="AI64" s="86"/>
      <c r="AJ64" s="86"/>
      <c r="AK64" s="86"/>
      <c r="AL64" s="86"/>
      <c r="AM64" s="86"/>
      <c r="AN64" s="86"/>
      <c r="AO64" s="86"/>
      <c r="AP64" s="86"/>
      <c r="AQ64" s="86"/>
      <c r="AR64" s="86"/>
      <c r="AS64" s="86"/>
      <c r="AT64" s="86"/>
      <c r="AU64" s="86"/>
      <c r="AV64" s="86"/>
      <c r="AW64" s="86"/>
      <c r="AX64" s="86"/>
      <c r="AY64" s="86"/>
      <c r="AZ64" s="86"/>
      <c r="BA64" s="86"/>
      <c r="BB64" s="86"/>
      <c r="BC64" s="86"/>
      <c r="BD64" s="86"/>
      <c r="BE64" s="86"/>
      <c r="BF64" s="86"/>
      <c r="BG64" s="86"/>
      <c r="BH64" s="86"/>
      <c r="BI64" s="86"/>
      <c r="BJ64" s="86"/>
      <c r="BK64" s="86"/>
      <c r="BL64" s="86"/>
      <c r="BM64" s="86"/>
      <c r="BN64" s="86"/>
      <c r="BO64" s="86"/>
      <c r="BP64" s="86"/>
      <c r="BQ64" s="86"/>
      <c r="BR64" s="86"/>
      <c r="BS64" s="86"/>
      <c r="BT64" s="86"/>
      <c r="BU64" s="86"/>
      <c r="BV64" s="86"/>
      <c r="BW64" s="86"/>
      <c r="BX64" s="86"/>
      <c r="BY64" s="86"/>
      <c r="BZ64" s="86"/>
      <c r="CA64" s="86"/>
      <c r="CB64" s="86"/>
      <c r="CC64" s="86"/>
      <c r="CD64" s="86"/>
      <c r="CE64" s="86"/>
      <c r="CF64" s="86"/>
      <c r="CG64" s="86"/>
      <c r="CH64" s="86"/>
      <c r="CI64" s="86"/>
      <c r="CJ64" s="86"/>
      <c r="CK64" s="86"/>
      <c r="CL64" s="86"/>
      <c r="CM64" s="86"/>
      <c r="CN64" s="86"/>
      <c r="CO64" s="86"/>
      <c r="CP64" s="86"/>
      <c r="CQ64" s="86"/>
      <c r="CR64" s="86"/>
      <c r="CS64" s="86"/>
      <c r="CT64" s="86"/>
      <c r="CU64" s="86"/>
      <c r="CV64" s="86"/>
      <c r="CW64" s="86"/>
      <c r="CX64" s="86"/>
      <c r="CY64" s="86"/>
      <c r="CZ64" s="86"/>
      <c r="DA64" s="86"/>
      <c r="DB64" s="86"/>
      <c r="DC64" s="86"/>
      <c r="DD64" s="86"/>
      <c r="DE64" s="86"/>
      <c r="DF64" s="86"/>
      <c r="DG64" s="86"/>
      <c r="DH64" s="86"/>
      <c r="DI64" s="86"/>
      <c r="DJ64" s="86"/>
      <c r="DK64" s="86"/>
      <c r="DL64" s="86"/>
      <c r="DM64" s="86"/>
      <c r="DN64" s="86"/>
      <c r="DO64" s="86"/>
      <c r="DP64" s="86"/>
      <c r="DQ64" s="86"/>
      <c r="DR64" s="86"/>
      <c r="DS64" s="86"/>
      <c r="DT64" s="86"/>
      <c r="DU64" s="86"/>
      <c r="DV64" s="86"/>
      <c r="DW64" s="86"/>
      <c r="DX64" s="86"/>
      <c r="DY64" s="86"/>
      <c r="DZ64" s="86"/>
      <c r="EA64" s="86"/>
      <c r="EB64" s="86"/>
      <c r="EC64" s="86"/>
      <c r="ED64" s="86"/>
      <c r="EE64" s="86"/>
      <c r="EF64" s="86"/>
      <c r="EG64" s="86"/>
      <c r="EH64" s="86"/>
      <c r="EI64" s="86"/>
      <c r="EJ64" s="86"/>
      <c r="EK64" s="86"/>
      <c r="EL64" s="86"/>
      <c r="EM64" s="86"/>
      <c r="EN64" s="86"/>
      <c r="EO64" s="86"/>
      <c r="EP64" s="86"/>
      <c r="EQ64" s="86"/>
      <c r="ER64" s="86"/>
      <c r="ES64" s="86"/>
      <c r="ET64" s="86"/>
      <c r="EU64" s="86"/>
      <c r="EV64" s="86"/>
      <c r="EW64" s="86"/>
      <c r="EX64" s="86"/>
      <c r="EY64" s="86"/>
      <c r="EZ64" s="86"/>
      <c r="FA64" s="86"/>
      <c r="FB64" s="86"/>
      <c r="FC64" s="86"/>
      <c r="FD64" s="86"/>
      <c r="FE64" s="86"/>
      <c r="FF64" s="86"/>
      <c r="FG64" s="86"/>
      <c r="FH64" s="86"/>
      <c r="FI64" s="86"/>
      <c r="FJ64" s="86"/>
      <c r="FK64" s="86"/>
      <c r="FL64" s="86"/>
      <c r="FM64" s="86"/>
      <c r="FN64" s="86"/>
      <c r="FO64" s="86"/>
      <c r="FP64" s="86"/>
      <c r="FQ64" s="86"/>
      <c r="FR64" s="86"/>
      <c r="FS64" s="86"/>
      <c r="FT64" s="86"/>
      <c r="FU64" s="86"/>
      <c r="FV64" s="86"/>
      <c r="FW64" s="86"/>
      <c r="FX64" s="86"/>
      <c r="FY64" s="86"/>
      <c r="FZ64" s="86"/>
      <c r="GA64" s="86"/>
      <c r="GB64" s="86"/>
      <c r="GC64" s="86"/>
      <c r="GD64" s="86"/>
      <c r="GE64" s="86"/>
      <c r="GF64" s="86"/>
      <c r="GG64" s="86"/>
      <c r="GH64" s="86"/>
      <c r="GI64" s="86"/>
      <c r="GJ64" s="86"/>
      <c r="GK64" s="86"/>
      <c r="GL64" s="86"/>
      <c r="GM64" s="86"/>
      <c r="GN64" s="86"/>
      <c r="GO64" s="86"/>
      <c r="GP64" s="86"/>
      <c r="GQ64" s="86"/>
      <c r="GR64" s="86"/>
      <c r="GS64" s="86"/>
      <c r="GT64" s="86"/>
      <c r="GU64" s="86"/>
      <c r="GV64" s="86"/>
      <c r="GW64" s="86"/>
      <c r="GX64" s="86"/>
      <c r="GY64" s="86"/>
      <c r="GZ64" s="86"/>
      <c r="HA64" s="86"/>
      <c r="HB64" s="86"/>
      <c r="HC64" s="86"/>
      <c r="HD64" s="86"/>
      <c r="HE64" s="86"/>
      <c r="HF64" s="86"/>
      <c r="HG64" s="86"/>
      <c r="HH64" s="86"/>
      <c r="HI64" s="86"/>
      <c r="HJ64" s="86"/>
      <c r="HK64" s="86"/>
      <c r="HL64" s="86"/>
      <c r="HM64" s="86"/>
      <c r="HN64" s="86"/>
      <c r="HO64" s="86"/>
      <c r="HP64" s="86"/>
      <c r="HQ64" s="86"/>
      <c r="HR64" s="86"/>
      <c r="HS64" s="86"/>
      <c r="HT64" s="86"/>
      <c r="HU64" s="86"/>
      <c r="HV64" s="86"/>
      <c r="HW64" s="86"/>
      <c r="HX64" s="86"/>
      <c r="HY64" s="86"/>
      <c r="HZ64" s="86"/>
      <c r="IA64" s="86"/>
      <c r="IB64" s="86"/>
      <c r="IC64" s="86"/>
      <c r="ID64" s="86"/>
      <c r="IE64" s="86"/>
      <c r="IF64" s="86"/>
      <c r="IG64" s="86"/>
      <c r="IH64" s="86"/>
      <c r="II64" s="86"/>
      <c r="IJ64" s="86"/>
      <c r="IK64" s="86"/>
      <c r="IL64" s="86"/>
      <c r="IM64" s="86"/>
      <c r="IN64" s="86"/>
      <c r="IO64" s="86"/>
      <c r="IP64" s="86"/>
      <c r="IQ64" s="86"/>
      <c r="IR64" s="86"/>
      <c r="IS64" s="86"/>
      <c r="IT64" s="86"/>
      <c r="IU64" s="86"/>
      <c r="IV64" s="86"/>
      <c r="IW64" s="86"/>
    </row>
    <row r="65" customFormat="false" ht="12.75" hidden="false" customHeight="false" outlineLevel="0" collapsed="false">
      <c r="A65" s="81" t="s">
        <v>4076</v>
      </c>
      <c r="B65" s="82" t="n">
        <v>96004358</v>
      </c>
      <c r="C65" s="81" t="s">
        <v>53</v>
      </c>
      <c r="D65" s="83" t="s">
        <v>4051</v>
      </c>
      <c r="E65" s="84"/>
      <c r="F65" s="85" t="n">
        <v>35452</v>
      </c>
      <c r="G65" s="86"/>
      <c r="H65" s="86"/>
      <c r="I65" s="86"/>
      <c r="J65" s="72"/>
      <c r="K65" s="86" t="e">
        <f aca="false">VLOOKUP(A65,'US PWR Rankings'!$C$6:$H$126,6,FALSE())</f>
        <v>#N/A</v>
      </c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86"/>
      <c r="Z65" s="86"/>
      <c r="AA65" s="86"/>
      <c r="AB65" s="86"/>
      <c r="AC65" s="86"/>
      <c r="AD65" s="86"/>
      <c r="AE65" s="86"/>
      <c r="AF65" s="86"/>
      <c r="AG65" s="86"/>
      <c r="AH65" s="86"/>
      <c r="AI65" s="86"/>
      <c r="AJ65" s="86"/>
      <c r="AK65" s="86"/>
      <c r="AL65" s="86"/>
      <c r="AM65" s="86"/>
      <c r="AN65" s="86"/>
      <c r="AO65" s="86"/>
      <c r="AP65" s="86"/>
      <c r="AQ65" s="86"/>
      <c r="AR65" s="86"/>
      <c r="AS65" s="86"/>
      <c r="AT65" s="86"/>
      <c r="AU65" s="86"/>
      <c r="AV65" s="86"/>
      <c r="AW65" s="86"/>
      <c r="AX65" s="86"/>
      <c r="AY65" s="86"/>
      <c r="AZ65" s="86"/>
      <c r="BA65" s="86"/>
      <c r="BB65" s="86"/>
      <c r="BC65" s="86"/>
      <c r="BD65" s="86"/>
      <c r="BE65" s="86"/>
      <c r="BF65" s="86"/>
      <c r="BG65" s="86"/>
      <c r="BH65" s="86"/>
      <c r="BI65" s="86"/>
      <c r="BJ65" s="86"/>
      <c r="BK65" s="86"/>
      <c r="BL65" s="86"/>
      <c r="BM65" s="86"/>
      <c r="BN65" s="86"/>
      <c r="BO65" s="86"/>
      <c r="BP65" s="86"/>
      <c r="BQ65" s="86"/>
      <c r="BR65" s="86"/>
      <c r="BS65" s="86"/>
      <c r="BT65" s="86"/>
      <c r="BU65" s="86"/>
      <c r="BV65" s="86"/>
      <c r="BW65" s="86"/>
      <c r="BX65" s="86"/>
      <c r="BY65" s="86"/>
      <c r="BZ65" s="86"/>
      <c r="CA65" s="86"/>
      <c r="CB65" s="86"/>
      <c r="CC65" s="86"/>
      <c r="CD65" s="86"/>
      <c r="CE65" s="86"/>
      <c r="CF65" s="86"/>
      <c r="CG65" s="86"/>
      <c r="CH65" s="86"/>
      <c r="CI65" s="86"/>
      <c r="CJ65" s="86"/>
      <c r="CK65" s="86"/>
      <c r="CL65" s="86"/>
      <c r="CM65" s="86"/>
      <c r="CN65" s="86"/>
      <c r="CO65" s="86"/>
      <c r="CP65" s="86"/>
      <c r="CQ65" s="86"/>
      <c r="CR65" s="86"/>
      <c r="CS65" s="86"/>
      <c r="CT65" s="86"/>
      <c r="CU65" s="86"/>
      <c r="CV65" s="86"/>
      <c r="CW65" s="86"/>
      <c r="CX65" s="86"/>
      <c r="CY65" s="86"/>
      <c r="CZ65" s="86"/>
      <c r="DA65" s="86"/>
      <c r="DB65" s="86"/>
      <c r="DC65" s="86"/>
      <c r="DD65" s="86"/>
      <c r="DE65" s="86"/>
      <c r="DF65" s="86"/>
      <c r="DG65" s="86"/>
      <c r="DH65" s="86"/>
      <c r="DI65" s="86"/>
      <c r="DJ65" s="86"/>
      <c r="DK65" s="86"/>
      <c r="DL65" s="86"/>
      <c r="DM65" s="86"/>
      <c r="DN65" s="86"/>
      <c r="DO65" s="86"/>
      <c r="DP65" s="86"/>
      <c r="DQ65" s="86"/>
      <c r="DR65" s="86"/>
      <c r="DS65" s="86"/>
      <c r="DT65" s="86"/>
      <c r="DU65" s="86"/>
      <c r="DV65" s="86"/>
      <c r="DW65" s="86"/>
      <c r="DX65" s="86"/>
      <c r="DY65" s="86"/>
      <c r="DZ65" s="86"/>
      <c r="EA65" s="86"/>
      <c r="EB65" s="86"/>
      <c r="EC65" s="86"/>
      <c r="ED65" s="86"/>
      <c r="EE65" s="86"/>
      <c r="EF65" s="86"/>
      <c r="EG65" s="86"/>
      <c r="EH65" s="86"/>
      <c r="EI65" s="86"/>
      <c r="EJ65" s="86"/>
      <c r="EK65" s="86"/>
      <c r="EL65" s="86"/>
      <c r="EM65" s="86"/>
      <c r="EN65" s="86"/>
      <c r="EO65" s="86"/>
      <c r="EP65" s="86"/>
      <c r="EQ65" s="86"/>
      <c r="ER65" s="86"/>
      <c r="ES65" s="86"/>
      <c r="ET65" s="86"/>
      <c r="EU65" s="86"/>
      <c r="EV65" s="86"/>
      <c r="EW65" s="86"/>
      <c r="EX65" s="86"/>
      <c r="EY65" s="86"/>
      <c r="EZ65" s="86"/>
      <c r="FA65" s="86"/>
      <c r="FB65" s="86"/>
      <c r="FC65" s="86"/>
      <c r="FD65" s="86"/>
      <c r="FE65" s="86"/>
      <c r="FF65" s="86"/>
      <c r="FG65" s="86"/>
      <c r="FH65" s="86"/>
      <c r="FI65" s="86"/>
      <c r="FJ65" s="86"/>
      <c r="FK65" s="86"/>
      <c r="FL65" s="86"/>
      <c r="FM65" s="86"/>
      <c r="FN65" s="86"/>
      <c r="FO65" s="86"/>
      <c r="FP65" s="86"/>
      <c r="FQ65" s="86"/>
      <c r="FR65" s="86"/>
      <c r="FS65" s="86"/>
      <c r="FT65" s="86"/>
      <c r="FU65" s="86"/>
      <c r="FV65" s="86"/>
      <c r="FW65" s="86"/>
      <c r="FX65" s="86"/>
      <c r="FY65" s="86"/>
      <c r="FZ65" s="86"/>
      <c r="GA65" s="86"/>
      <c r="GB65" s="86"/>
      <c r="GC65" s="86"/>
      <c r="GD65" s="86"/>
      <c r="GE65" s="86"/>
      <c r="GF65" s="86"/>
      <c r="GG65" s="86"/>
      <c r="GH65" s="86"/>
      <c r="GI65" s="86"/>
      <c r="GJ65" s="86"/>
      <c r="GK65" s="86"/>
      <c r="GL65" s="86"/>
      <c r="GM65" s="86"/>
      <c r="GN65" s="86"/>
      <c r="GO65" s="86"/>
      <c r="GP65" s="86"/>
      <c r="GQ65" s="86"/>
      <c r="GR65" s="86"/>
      <c r="GS65" s="86"/>
      <c r="GT65" s="86"/>
      <c r="GU65" s="86"/>
      <c r="GV65" s="86"/>
      <c r="GW65" s="86"/>
      <c r="GX65" s="86"/>
      <c r="GY65" s="86"/>
      <c r="GZ65" s="86"/>
      <c r="HA65" s="86"/>
      <c r="HB65" s="86"/>
      <c r="HC65" s="86"/>
      <c r="HD65" s="86"/>
      <c r="HE65" s="86"/>
      <c r="HF65" s="86"/>
      <c r="HG65" s="86"/>
      <c r="HH65" s="86"/>
      <c r="HI65" s="86"/>
      <c r="HJ65" s="86"/>
      <c r="HK65" s="86"/>
      <c r="HL65" s="86"/>
      <c r="HM65" s="86"/>
      <c r="HN65" s="86"/>
      <c r="HO65" s="86"/>
      <c r="HP65" s="86"/>
      <c r="HQ65" s="86"/>
      <c r="HR65" s="86"/>
      <c r="HS65" s="86"/>
      <c r="HT65" s="86"/>
      <c r="HU65" s="86"/>
      <c r="HV65" s="86"/>
      <c r="HW65" s="86"/>
      <c r="HX65" s="86"/>
      <c r="HY65" s="86"/>
      <c r="HZ65" s="86"/>
      <c r="IA65" s="86"/>
      <c r="IB65" s="86"/>
      <c r="IC65" s="86"/>
      <c r="ID65" s="86"/>
      <c r="IE65" s="86"/>
      <c r="IF65" s="86"/>
      <c r="IG65" s="86"/>
      <c r="IH65" s="86"/>
      <c r="II65" s="86"/>
      <c r="IJ65" s="86"/>
      <c r="IK65" s="86"/>
      <c r="IL65" s="86"/>
      <c r="IM65" s="86"/>
      <c r="IN65" s="86"/>
      <c r="IO65" s="86"/>
      <c r="IP65" s="86"/>
      <c r="IQ65" s="86"/>
      <c r="IR65" s="86"/>
      <c r="IS65" s="86"/>
      <c r="IT65" s="86"/>
      <c r="IU65" s="86"/>
      <c r="IV65" s="86"/>
      <c r="IW65" s="86"/>
    </row>
    <row r="66" customFormat="false" ht="12.75" hidden="false" customHeight="false" outlineLevel="0" collapsed="false">
      <c r="A66" s="81" t="s">
        <v>419</v>
      </c>
      <c r="B66" s="82" t="n">
        <v>96022326</v>
      </c>
      <c r="C66" s="81" t="s">
        <v>53</v>
      </c>
      <c r="D66" s="83" t="s">
        <v>4051</v>
      </c>
      <c r="E66" s="84"/>
      <c r="F66" s="85" t="n">
        <v>36283</v>
      </c>
      <c r="G66" s="83"/>
      <c r="H66" s="83"/>
      <c r="I66" s="83"/>
      <c r="J66" s="72"/>
      <c r="K66" s="86" t="n">
        <f aca="false">VLOOKUP(A66,'US PWR Rankings'!$C$6:$H$126,6,FALSE())</f>
        <v>71</v>
      </c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6"/>
      <c r="X66" s="86"/>
      <c r="Y66" s="86"/>
      <c r="Z66" s="86"/>
      <c r="AA66" s="86"/>
      <c r="AB66" s="86"/>
      <c r="AC66" s="86"/>
      <c r="AD66" s="86"/>
      <c r="AE66" s="86"/>
      <c r="AF66" s="86"/>
      <c r="AG66" s="86"/>
      <c r="AH66" s="86"/>
      <c r="AI66" s="86"/>
      <c r="AJ66" s="86"/>
      <c r="AK66" s="86"/>
      <c r="AL66" s="86"/>
      <c r="AM66" s="86"/>
      <c r="AN66" s="86"/>
      <c r="AO66" s="86"/>
      <c r="AP66" s="86"/>
      <c r="AQ66" s="86"/>
      <c r="AR66" s="86"/>
      <c r="AS66" s="86"/>
      <c r="AT66" s="86"/>
      <c r="AU66" s="86"/>
      <c r="AV66" s="86"/>
      <c r="AW66" s="86"/>
      <c r="AX66" s="86"/>
      <c r="AY66" s="86"/>
      <c r="AZ66" s="86"/>
      <c r="BA66" s="86"/>
      <c r="BB66" s="86"/>
      <c r="BC66" s="86"/>
      <c r="BD66" s="86"/>
      <c r="BE66" s="86"/>
      <c r="BF66" s="86"/>
      <c r="BG66" s="86"/>
      <c r="BH66" s="86"/>
      <c r="BI66" s="86"/>
      <c r="BJ66" s="86"/>
      <c r="BK66" s="86"/>
      <c r="BL66" s="86"/>
      <c r="BM66" s="86"/>
      <c r="BN66" s="86"/>
      <c r="BO66" s="86"/>
      <c r="BP66" s="86"/>
      <c r="BQ66" s="86"/>
      <c r="BR66" s="86"/>
      <c r="BS66" s="86"/>
      <c r="BT66" s="86"/>
      <c r="BU66" s="86"/>
      <c r="BV66" s="86"/>
      <c r="BW66" s="86"/>
      <c r="BX66" s="86"/>
      <c r="BY66" s="86"/>
      <c r="BZ66" s="86"/>
      <c r="CA66" s="86"/>
      <c r="CB66" s="86"/>
      <c r="CC66" s="86"/>
      <c r="CD66" s="86"/>
      <c r="CE66" s="86"/>
      <c r="CF66" s="86"/>
      <c r="CG66" s="86"/>
      <c r="CH66" s="86"/>
      <c r="CI66" s="86"/>
      <c r="CJ66" s="86"/>
      <c r="CK66" s="86"/>
      <c r="CL66" s="86"/>
      <c r="CM66" s="86"/>
      <c r="CN66" s="86"/>
      <c r="CO66" s="86"/>
      <c r="CP66" s="86"/>
      <c r="CQ66" s="86"/>
      <c r="CR66" s="86"/>
      <c r="CS66" s="86"/>
      <c r="CT66" s="86"/>
      <c r="CU66" s="86"/>
      <c r="CV66" s="86"/>
      <c r="CW66" s="86"/>
      <c r="CX66" s="86"/>
      <c r="CY66" s="86"/>
      <c r="CZ66" s="86"/>
      <c r="DA66" s="86"/>
      <c r="DB66" s="86"/>
      <c r="DC66" s="86"/>
      <c r="DD66" s="86"/>
      <c r="DE66" s="86"/>
      <c r="DF66" s="86"/>
      <c r="DG66" s="86"/>
      <c r="DH66" s="86"/>
      <c r="DI66" s="86"/>
      <c r="DJ66" s="86"/>
      <c r="DK66" s="86"/>
      <c r="DL66" s="86"/>
      <c r="DM66" s="86"/>
      <c r="DN66" s="86"/>
      <c r="DO66" s="86"/>
      <c r="DP66" s="86"/>
      <c r="DQ66" s="86"/>
      <c r="DR66" s="86"/>
      <c r="DS66" s="86"/>
      <c r="DT66" s="86"/>
      <c r="DU66" s="86"/>
      <c r="DV66" s="86"/>
      <c r="DW66" s="86"/>
      <c r="DX66" s="86"/>
      <c r="DY66" s="86"/>
      <c r="DZ66" s="86"/>
      <c r="EA66" s="86"/>
      <c r="EB66" s="86"/>
      <c r="EC66" s="86"/>
      <c r="ED66" s="86"/>
      <c r="EE66" s="86"/>
      <c r="EF66" s="86"/>
      <c r="EG66" s="86"/>
      <c r="EH66" s="86"/>
      <c r="EI66" s="86"/>
      <c r="EJ66" s="86"/>
      <c r="EK66" s="86"/>
      <c r="EL66" s="86"/>
      <c r="EM66" s="86"/>
      <c r="EN66" s="86"/>
      <c r="EO66" s="86"/>
      <c r="EP66" s="86"/>
      <c r="EQ66" s="86"/>
      <c r="ER66" s="86"/>
      <c r="ES66" s="86"/>
      <c r="ET66" s="86"/>
      <c r="EU66" s="86"/>
      <c r="EV66" s="86"/>
      <c r="EW66" s="86"/>
      <c r="EX66" s="86"/>
      <c r="EY66" s="86"/>
      <c r="EZ66" s="86"/>
      <c r="FA66" s="86"/>
      <c r="FB66" s="86"/>
      <c r="FC66" s="86"/>
      <c r="FD66" s="86"/>
      <c r="FE66" s="86"/>
      <c r="FF66" s="86"/>
      <c r="FG66" s="86"/>
      <c r="FH66" s="86"/>
      <c r="FI66" s="86"/>
      <c r="FJ66" s="86"/>
      <c r="FK66" s="86"/>
      <c r="FL66" s="86"/>
      <c r="FM66" s="86"/>
      <c r="FN66" s="86"/>
      <c r="FO66" s="86"/>
      <c r="FP66" s="86"/>
      <c r="FQ66" s="86"/>
      <c r="FR66" s="86"/>
      <c r="FS66" s="86"/>
      <c r="FT66" s="86"/>
      <c r="FU66" s="86"/>
      <c r="FV66" s="86"/>
      <c r="FW66" s="86"/>
      <c r="FX66" s="86"/>
      <c r="FY66" s="86"/>
      <c r="FZ66" s="86"/>
      <c r="GA66" s="86"/>
      <c r="GB66" s="86"/>
      <c r="GC66" s="86"/>
      <c r="GD66" s="86"/>
      <c r="GE66" s="86"/>
      <c r="GF66" s="86"/>
      <c r="GG66" s="86"/>
      <c r="GH66" s="86"/>
      <c r="GI66" s="86"/>
      <c r="GJ66" s="86"/>
      <c r="GK66" s="86"/>
      <c r="GL66" s="86"/>
      <c r="GM66" s="86"/>
      <c r="GN66" s="86"/>
      <c r="GO66" s="86"/>
      <c r="GP66" s="86"/>
      <c r="GQ66" s="86"/>
      <c r="GR66" s="86"/>
      <c r="GS66" s="86"/>
      <c r="GT66" s="86"/>
      <c r="GU66" s="86"/>
      <c r="GV66" s="86"/>
      <c r="GW66" s="86"/>
      <c r="GX66" s="86"/>
      <c r="GY66" s="86"/>
      <c r="GZ66" s="86"/>
      <c r="HA66" s="86"/>
      <c r="HB66" s="86"/>
      <c r="HC66" s="86"/>
      <c r="HD66" s="86"/>
      <c r="HE66" s="86"/>
      <c r="HF66" s="86"/>
      <c r="HG66" s="86"/>
      <c r="HH66" s="86"/>
      <c r="HI66" s="86"/>
      <c r="HJ66" s="86"/>
      <c r="HK66" s="86"/>
      <c r="HL66" s="86"/>
      <c r="HM66" s="86"/>
      <c r="HN66" s="86"/>
      <c r="HO66" s="86"/>
      <c r="HP66" s="86"/>
      <c r="HQ66" s="86"/>
      <c r="HR66" s="86"/>
      <c r="HS66" s="86"/>
      <c r="HT66" s="86"/>
      <c r="HU66" s="86"/>
      <c r="HV66" s="86"/>
      <c r="HW66" s="86"/>
      <c r="HX66" s="86"/>
      <c r="HY66" s="86"/>
      <c r="HZ66" s="86"/>
      <c r="IA66" s="86"/>
      <c r="IB66" s="86"/>
      <c r="IC66" s="86"/>
      <c r="ID66" s="86"/>
      <c r="IE66" s="86"/>
      <c r="IF66" s="86"/>
      <c r="IG66" s="86"/>
      <c r="IH66" s="86"/>
      <c r="II66" s="86"/>
      <c r="IJ66" s="86"/>
      <c r="IK66" s="86"/>
      <c r="IL66" s="86"/>
      <c r="IM66" s="86"/>
      <c r="IN66" s="86"/>
      <c r="IO66" s="86"/>
      <c r="IP66" s="86"/>
      <c r="IQ66" s="86"/>
      <c r="IR66" s="86"/>
      <c r="IS66" s="86"/>
      <c r="IT66" s="86"/>
      <c r="IU66" s="86"/>
      <c r="IV66" s="86"/>
      <c r="IW66" s="86"/>
    </row>
    <row r="67" customFormat="false" ht="12.75" hidden="false" customHeight="false" outlineLevel="0" collapsed="false">
      <c r="A67" s="81" t="s">
        <v>139</v>
      </c>
      <c r="B67" s="82" t="n">
        <v>96092908</v>
      </c>
      <c r="C67" s="81" t="s">
        <v>40</v>
      </c>
      <c r="D67" s="93" t="s">
        <v>4060</v>
      </c>
      <c r="E67" s="84" t="s">
        <v>4047</v>
      </c>
      <c r="F67" s="85" t="n">
        <v>37208</v>
      </c>
      <c r="G67" s="82"/>
      <c r="H67" s="82"/>
      <c r="I67" s="82"/>
      <c r="J67" s="72"/>
      <c r="K67" s="86" t="n">
        <f aca="false">VLOOKUP(A67,'US PWR Rankings'!$C$6:$H$126,6,FALSE())</f>
        <v>64</v>
      </c>
      <c r="L67" s="86"/>
      <c r="M67" s="86"/>
      <c r="N67" s="86"/>
      <c r="O67" s="86"/>
      <c r="P67" s="86"/>
      <c r="Q67" s="86"/>
      <c r="R67" s="86"/>
      <c r="S67" s="86"/>
      <c r="T67" s="86"/>
      <c r="U67" s="86"/>
      <c r="V67" s="86"/>
      <c r="W67" s="86"/>
      <c r="X67" s="86"/>
      <c r="Y67" s="86"/>
      <c r="Z67" s="86"/>
      <c r="AA67" s="86"/>
      <c r="AB67" s="86"/>
      <c r="AC67" s="86"/>
      <c r="AD67" s="86"/>
      <c r="AE67" s="86"/>
      <c r="AF67" s="86"/>
      <c r="AG67" s="86"/>
      <c r="AH67" s="86"/>
      <c r="AI67" s="86"/>
      <c r="AJ67" s="86"/>
      <c r="AK67" s="86"/>
      <c r="AL67" s="86"/>
      <c r="AM67" s="86"/>
      <c r="AN67" s="86"/>
      <c r="AO67" s="86"/>
      <c r="AP67" s="86"/>
      <c r="AQ67" s="86"/>
      <c r="AR67" s="86"/>
      <c r="AS67" s="86"/>
      <c r="AT67" s="86"/>
      <c r="AU67" s="86"/>
      <c r="AV67" s="86"/>
      <c r="AW67" s="86"/>
      <c r="AX67" s="86"/>
      <c r="AY67" s="86"/>
      <c r="AZ67" s="86"/>
      <c r="BA67" s="86"/>
      <c r="BB67" s="86"/>
      <c r="BC67" s="86"/>
      <c r="BD67" s="86"/>
      <c r="BE67" s="86"/>
      <c r="BF67" s="86"/>
      <c r="BG67" s="86"/>
      <c r="BH67" s="86"/>
      <c r="BI67" s="86"/>
      <c r="BJ67" s="86"/>
      <c r="BK67" s="86"/>
      <c r="BL67" s="86"/>
      <c r="BM67" s="86"/>
      <c r="BN67" s="86"/>
      <c r="BO67" s="86"/>
      <c r="BP67" s="86"/>
      <c r="BQ67" s="86"/>
      <c r="BR67" s="86"/>
      <c r="BS67" s="86"/>
      <c r="BT67" s="86"/>
      <c r="BU67" s="86"/>
      <c r="BV67" s="86"/>
      <c r="BW67" s="86"/>
      <c r="BX67" s="86"/>
      <c r="BY67" s="86"/>
      <c r="BZ67" s="86"/>
      <c r="CA67" s="86"/>
      <c r="CB67" s="86"/>
      <c r="CC67" s="86"/>
      <c r="CD67" s="86"/>
      <c r="CE67" s="86"/>
      <c r="CF67" s="86"/>
      <c r="CG67" s="86"/>
      <c r="CH67" s="86"/>
      <c r="CI67" s="86"/>
      <c r="CJ67" s="86"/>
      <c r="CK67" s="86"/>
      <c r="CL67" s="86"/>
      <c r="CM67" s="86"/>
      <c r="CN67" s="86"/>
      <c r="CO67" s="86"/>
      <c r="CP67" s="86"/>
      <c r="CQ67" s="86"/>
      <c r="CR67" s="86"/>
      <c r="CS67" s="86"/>
      <c r="CT67" s="86"/>
      <c r="CU67" s="86"/>
      <c r="CV67" s="86"/>
      <c r="CW67" s="86"/>
      <c r="CX67" s="86"/>
      <c r="CY67" s="86"/>
      <c r="CZ67" s="86"/>
      <c r="DA67" s="86"/>
      <c r="DB67" s="86"/>
      <c r="DC67" s="86"/>
      <c r="DD67" s="86"/>
      <c r="DE67" s="86"/>
      <c r="DF67" s="86"/>
      <c r="DG67" s="86"/>
      <c r="DH67" s="86"/>
      <c r="DI67" s="86"/>
      <c r="DJ67" s="86"/>
      <c r="DK67" s="86"/>
      <c r="DL67" s="86"/>
      <c r="DM67" s="86"/>
      <c r="DN67" s="86"/>
      <c r="DO67" s="86"/>
      <c r="DP67" s="86"/>
      <c r="DQ67" s="86"/>
      <c r="DR67" s="86"/>
      <c r="DS67" s="86"/>
      <c r="DT67" s="86"/>
      <c r="DU67" s="86"/>
      <c r="DV67" s="86"/>
      <c r="DW67" s="86"/>
      <c r="DX67" s="86"/>
      <c r="DY67" s="86"/>
      <c r="DZ67" s="86"/>
      <c r="EA67" s="86"/>
      <c r="EB67" s="86"/>
      <c r="EC67" s="86"/>
      <c r="ED67" s="86"/>
      <c r="EE67" s="86"/>
      <c r="EF67" s="86"/>
      <c r="EG67" s="86"/>
      <c r="EH67" s="86"/>
      <c r="EI67" s="86"/>
      <c r="EJ67" s="86"/>
      <c r="EK67" s="86"/>
      <c r="EL67" s="86"/>
      <c r="EM67" s="86"/>
      <c r="EN67" s="86"/>
      <c r="EO67" s="86"/>
      <c r="EP67" s="86"/>
      <c r="EQ67" s="86"/>
      <c r="ER67" s="86"/>
      <c r="ES67" s="86"/>
      <c r="ET67" s="86"/>
      <c r="EU67" s="86"/>
      <c r="EV67" s="86"/>
      <c r="EW67" s="86"/>
      <c r="EX67" s="86"/>
      <c r="EY67" s="86"/>
      <c r="EZ67" s="86"/>
      <c r="FA67" s="86"/>
      <c r="FB67" s="86"/>
      <c r="FC67" s="86"/>
      <c r="FD67" s="86"/>
      <c r="FE67" s="86"/>
      <c r="FF67" s="86"/>
      <c r="FG67" s="86"/>
      <c r="FH67" s="86"/>
      <c r="FI67" s="86"/>
      <c r="FJ67" s="86"/>
      <c r="FK67" s="86"/>
      <c r="FL67" s="86"/>
      <c r="FM67" s="86"/>
      <c r="FN67" s="86"/>
      <c r="FO67" s="86"/>
      <c r="FP67" s="86"/>
      <c r="FQ67" s="86"/>
      <c r="FR67" s="86"/>
      <c r="FS67" s="86"/>
      <c r="FT67" s="86"/>
      <c r="FU67" s="86"/>
      <c r="FV67" s="86"/>
      <c r="FW67" s="86"/>
      <c r="FX67" s="86"/>
      <c r="FY67" s="86"/>
      <c r="FZ67" s="86"/>
      <c r="GA67" s="86"/>
      <c r="GB67" s="86"/>
      <c r="GC67" s="86"/>
      <c r="GD67" s="86"/>
      <c r="GE67" s="86"/>
      <c r="GF67" s="86"/>
      <c r="GG67" s="86"/>
      <c r="GH67" s="86"/>
      <c r="GI67" s="86"/>
      <c r="GJ67" s="86"/>
      <c r="GK67" s="86"/>
      <c r="GL67" s="86"/>
      <c r="GM67" s="86"/>
      <c r="GN67" s="86"/>
      <c r="GO67" s="86"/>
      <c r="GP67" s="86"/>
      <c r="GQ67" s="86"/>
      <c r="GR67" s="86"/>
      <c r="GS67" s="86"/>
      <c r="GT67" s="86"/>
      <c r="GU67" s="86"/>
      <c r="GV67" s="86"/>
      <c r="GW67" s="86"/>
      <c r="GX67" s="86"/>
      <c r="GY67" s="86"/>
      <c r="GZ67" s="86"/>
      <c r="HA67" s="86"/>
      <c r="HB67" s="86"/>
      <c r="HC67" s="86"/>
      <c r="HD67" s="86"/>
      <c r="HE67" s="86"/>
      <c r="HF67" s="86"/>
      <c r="HG67" s="86"/>
      <c r="HH67" s="86"/>
      <c r="HI67" s="86"/>
      <c r="HJ67" s="86"/>
      <c r="HK67" s="86"/>
      <c r="HL67" s="86"/>
      <c r="HM67" s="86"/>
      <c r="HN67" s="86"/>
      <c r="HO67" s="86"/>
      <c r="HP67" s="86"/>
      <c r="HQ67" s="86"/>
      <c r="HR67" s="86"/>
      <c r="HS67" s="86"/>
      <c r="HT67" s="86"/>
      <c r="HU67" s="86"/>
      <c r="HV67" s="86"/>
      <c r="HW67" s="86"/>
      <c r="HX67" s="86"/>
      <c r="HY67" s="86"/>
      <c r="HZ67" s="86"/>
      <c r="IA67" s="86"/>
      <c r="IB67" s="86"/>
      <c r="IC67" s="86"/>
      <c r="ID67" s="86"/>
      <c r="IE67" s="86"/>
      <c r="IF67" s="86"/>
      <c r="IG67" s="86"/>
      <c r="IH67" s="86"/>
      <c r="II67" s="86"/>
      <c r="IJ67" s="86"/>
      <c r="IK67" s="86"/>
      <c r="IL67" s="86"/>
      <c r="IM67" s="86"/>
      <c r="IN67" s="86"/>
      <c r="IO67" s="86"/>
      <c r="IP67" s="86"/>
      <c r="IQ67" s="86"/>
      <c r="IR67" s="86"/>
      <c r="IS67" s="86"/>
      <c r="IT67" s="86"/>
      <c r="IU67" s="86"/>
      <c r="IV67" s="86"/>
      <c r="IW67" s="86"/>
    </row>
    <row r="68" customFormat="false" ht="25.5" hidden="false" customHeight="false" outlineLevel="0" collapsed="false">
      <c r="A68" s="81" t="s">
        <v>66</v>
      </c>
      <c r="B68" s="82" t="n">
        <v>96006417</v>
      </c>
      <c r="C68" s="81" t="s">
        <v>53</v>
      </c>
      <c r="D68" s="93" t="s">
        <v>4051</v>
      </c>
      <c r="E68" s="84"/>
      <c r="F68" s="85" t="n">
        <v>35521</v>
      </c>
      <c r="G68" s="83"/>
      <c r="H68" s="83"/>
      <c r="I68" s="83"/>
      <c r="J68" s="72"/>
      <c r="K68" s="86" t="e">
        <f aca="false">VLOOKUP(A68,'US PWR Rankings'!$C$6:$H$126,6,FALSE())</f>
        <v>#N/A</v>
      </c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X68" s="86"/>
      <c r="Y68" s="86"/>
      <c r="Z68" s="86"/>
      <c r="AA68" s="86"/>
      <c r="AB68" s="86"/>
      <c r="AC68" s="86"/>
      <c r="AD68" s="86"/>
      <c r="AE68" s="86"/>
      <c r="AF68" s="86"/>
      <c r="AG68" s="86"/>
      <c r="AH68" s="86"/>
      <c r="AI68" s="86"/>
      <c r="AJ68" s="86"/>
      <c r="AK68" s="86"/>
      <c r="AL68" s="86"/>
      <c r="AM68" s="86"/>
      <c r="AN68" s="86"/>
      <c r="AO68" s="86"/>
      <c r="AP68" s="86"/>
      <c r="AQ68" s="86"/>
      <c r="AR68" s="86"/>
      <c r="AS68" s="86"/>
      <c r="AT68" s="86"/>
      <c r="AU68" s="86"/>
      <c r="AV68" s="86"/>
      <c r="AW68" s="86"/>
      <c r="AX68" s="86"/>
      <c r="AY68" s="86"/>
      <c r="AZ68" s="86"/>
      <c r="BA68" s="86"/>
      <c r="BB68" s="86"/>
      <c r="BC68" s="86"/>
      <c r="BD68" s="86"/>
      <c r="BE68" s="86"/>
      <c r="BF68" s="86"/>
      <c r="BG68" s="86"/>
      <c r="BH68" s="86"/>
      <c r="BI68" s="86"/>
      <c r="BJ68" s="86"/>
      <c r="BK68" s="86"/>
      <c r="BL68" s="86"/>
      <c r="BM68" s="86"/>
      <c r="BN68" s="86"/>
      <c r="BO68" s="86"/>
      <c r="BP68" s="86"/>
      <c r="BQ68" s="86"/>
      <c r="BR68" s="86"/>
      <c r="BS68" s="86"/>
      <c r="BT68" s="86"/>
      <c r="BU68" s="86"/>
      <c r="BV68" s="86"/>
      <c r="BW68" s="86"/>
      <c r="BX68" s="86"/>
      <c r="BY68" s="86"/>
      <c r="BZ68" s="86"/>
      <c r="CA68" s="86"/>
      <c r="CB68" s="86"/>
      <c r="CC68" s="86"/>
      <c r="CD68" s="86"/>
      <c r="CE68" s="86"/>
      <c r="CF68" s="86"/>
      <c r="CG68" s="86"/>
      <c r="CH68" s="86"/>
      <c r="CI68" s="86"/>
      <c r="CJ68" s="86"/>
      <c r="CK68" s="86"/>
      <c r="CL68" s="86"/>
      <c r="CM68" s="86"/>
      <c r="CN68" s="86"/>
      <c r="CO68" s="86"/>
      <c r="CP68" s="86"/>
      <c r="CQ68" s="86"/>
      <c r="CR68" s="86"/>
      <c r="CS68" s="86"/>
      <c r="CT68" s="86"/>
      <c r="CU68" s="86"/>
      <c r="CV68" s="86"/>
      <c r="CW68" s="86"/>
      <c r="CX68" s="86"/>
      <c r="CY68" s="86"/>
      <c r="CZ68" s="86"/>
      <c r="DA68" s="86"/>
      <c r="DB68" s="86"/>
      <c r="DC68" s="86"/>
      <c r="DD68" s="86"/>
      <c r="DE68" s="86"/>
      <c r="DF68" s="86"/>
      <c r="DG68" s="86"/>
      <c r="DH68" s="86"/>
      <c r="DI68" s="86"/>
      <c r="DJ68" s="86"/>
      <c r="DK68" s="86"/>
      <c r="DL68" s="86"/>
      <c r="DM68" s="86"/>
      <c r="DN68" s="86"/>
      <c r="DO68" s="86"/>
      <c r="DP68" s="86"/>
      <c r="DQ68" s="86"/>
      <c r="DR68" s="86"/>
      <c r="DS68" s="86"/>
      <c r="DT68" s="86"/>
      <c r="DU68" s="86"/>
      <c r="DV68" s="86"/>
      <c r="DW68" s="86"/>
      <c r="DX68" s="86"/>
      <c r="DY68" s="86"/>
      <c r="DZ68" s="86"/>
      <c r="EA68" s="86"/>
      <c r="EB68" s="86"/>
      <c r="EC68" s="86"/>
      <c r="ED68" s="86"/>
      <c r="EE68" s="86"/>
      <c r="EF68" s="86"/>
      <c r="EG68" s="86"/>
      <c r="EH68" s="86"/>
      <c r="EI68" s="86"/>
      <c r="EJ68" s="86"/>
      <c r="EK68" s="86"/>
      <c r="EL68" s="86"/>
      <c r="EM68" s="86"/>
      <c r="EN68" s="86"/>
      <c r="EO68" s="86"/>
      <c r="EP68" s="86"/>
      <c r="EQ68" s="86"/>
      <c r="ER68" s="86"/>
      <c r="ES68" s="86"/>
      <c r="ET68" s="86"/>
      <c r="EU68" s="86"/>
      <c r="EV68" s="86"/>
      <c r="EW68" s="86"/>
      <c r="EX68" s="86"/>
      <c r="EY68" s="86"/>
      <c r="EZ68" s="86"/>
      <c r="FA68" s="86"/>
      <c r="FB68" s="86"/>
      <c r="FC68" s="86"/>
      <c r="FD68" s="86"/>
      <c r="FE68" s="86"/>
      <c r="FF68" s="86"/>
      <c r="FG68" s="86"/>
      <c r="FH68" s="86"/>
      <c r="FI68" s="86"/>
      <c r="FJ68" s="86"/>
      <c r="FK68" s="86"/>
      <c r="FL68" s="86"/>
      <c r="FM68" s="86"/>
      <c r="FN68" s="86"/>
      <c r="FO68" s="86"/>
      <c r="FP68" s="86"/>
      <c r="FQ68" s="86"/>
      <c r="FR68" s="86"/>
      <c r="FS68" s="86"/>
      <c r="FT68" s="86"/>
      <c r="FU68" s="86"/>
      <c r="FV68" s="86"/>
      <c r="FW68" s="86"/>
      <c r="FX68" s="86"/>
      <c r="FY68" s="86"/>
      <c r="FZ68" s="86"/>
      <c r="GA68" s="86"/>
      <c r="GB68" s="86"/>
      <c r="GC68" s="86"/>
      <c r="GD68" s="86"/>
      <c r="GE68" s="86"/>
      <c r="GF68" s="86"/>
      <c r="GG68" s="86"/>
      <c r="GH68" s="86"/>
      <c r="GI68" s="86"/>
      <c r="GJ68" s="86"/>
      <c r="GK68" s="86"/>
      <c r="GL68" s="86"/>
      <c r="GM68" s="86"/>
      <c r="GN68" s="86"/>
      <c r="GO68" s="86"/>
      <c r="GP68" s="86"/>
      <c r="GQ68" s="86"/>
      <c r="GR68" s="86"/>
      <c r="GS68" s="86"/>
      <c r="GT68" s="86"/>
      <c r="GU68" s="86"/>
      <c r="GV68" s="86"/>
      <c r="GW68" s="86"/>
      <c r="GX68" s="86"/>
      <c r="GY68" s="86"/>
      <c r="GZ68" s="86"/>
      <c r="HA68" s="86"/>
      <c r="HB68" s="86"/>
      <c r="HC68" s="86"/>
      <c r="HD68" s="86"/>
      <c r="HE68" s="86"/>
      <c r="HF68" s="86"/>
      <c r="HG68" s="86"/>
      <c r="HH68" s="86"/>
      <c r="HI68" s="86"/>
      <c r="HJ68" s="86"/>
      <c r="HK68" s="86"/>
      <c r="HL68" s="86"/>
      <c r="HM68" s="86"/>
      <c r="HN68" s="86"/>
      <c r="HO68" s="86"/>
      <c r="HP68" s="86"/>
      <c r="HQ68" s="86"/>
      <c r="HR68" s="86"/>
      <c r="HS68" s="86"/>
      <c r="HT68" s="86"/>
      <c r="HU68" s="86"/>
      <c r="HV68" s="86"/>
      <c r="HW68" s="86"/>
      <c r="HX68" s="86"/>
      <c r="HY68" s="86"/>
      <c r="HZ68" s="86"/>
      <c r="IA68" s="86"/>
      <c r="IB68" s="86"/>
      <c r="IC68" s="86"/>
      <c r="ID68" s="86"/>
      <c r="IE68" s="86"/>
      <c r="IF68" s="86"/>
      <c r="IG68" s="86"/>
      <c r="IH68" s="86"/>
      <c r="II68" s="86"/>
      <c r="IJ68" s="86"/>
      <c r="IK68" s="86"/>
      <c r="IL68" s="86"/>
      <c r="IM68" s="86"/>
      <c r="IN68" s="86"/>
      <c r="IO68" s="86"/>
      <c r="IP68" s="86"/>
      <c r="IQ68" s="86"/>
      <c r="IR68" s="86"/>
      <c r="IS68" s="86"/>
      <c r="IT68" s="86"/>
      <c r="IU68" s="86"/>
      <c r="IV68" s="86"/>
      <c r="IW68" s="86"/>
    </row>
    <row r="69" customFormat="false" ht="12.75" hidden="false" customHeight="false" outlineLevel="0" collapsed="false">
      <c r="A69" s="81" t="s">
        <v>422</v>
      </c>
      <c r="B69" s="82" t="n">
        <v>96021406</v>
      </c>
      <c r="C69" s="81" t="s">
        <v>53</v>
      </c>
      <c r="D69" s="83" t="s">
        <v>4060</v>
      </c>
      <c r="E69" s="84"/>
      <c r="F69" s="85" t="n">
        <v>36265</v>
      </c>
      <c r="G69" s="83"/>
      <c r="H69" s="83"/>
      <c r="I69" s="83"/>
      <c r="J69" s="72"/>
      <c r="K69" s="86" t="n">
        <f aca="false">VLOOKUP(A69,'US PWR Rankings'!$C$6:$H$126,6,FALSE())</f>
        <v>83</v>
      </c>
      <c r="L69" s="86"/>
      <c r="M69" s="86"/>
      <c r="N69" s="86"/>
      <c r="O69" s="86"/>
      <c r="P69" s="86"/>
      <c r="Q69" s="86"/>
      <c r="R69" s="86"/>
      <c r="S69" s="86"/>
      <c r="T69" s="86"/>
      <c r="U69" s="86"/>
      <c r="V69" s="86"/>
      <c r="W69" s="86"/>
      <c r="X69" s="86"/>
      <c r="Y69" s="86"/>
      <c r="Z69" s="86"/>
      <c r="AA69" s="86"/>
      <c r="AB69" s="86"/>
      <c r="AC69" s="86"/>
      <c r="AD69" s="86"/>
      <c r="AE69" s="86"/>
      <c r="AF69" s="86"/>
      <c r="AG69" s="86"/>
      <c r="AH69" s="86"/>
      <c r="AI69" s="86"/>
      <c r="AJ69" s="86"/>
      <c r="AK69" s="86"/>
      <c r="AL69" s="86"/>
      <c r="AM69" s="86"/>
      <c r="AN69" s="86"/>
      <c r="AO69" s="86"/>
      <c r="AP69" s="86"/>
      <c r="AQ69" s="86"/>
      <c r="AR69" s="86"/>
      <c r="AS69" s="86"/>
      <c r="AT69" s="86"/>
      <c r="AU69" s="86"/>
      <c r="AV69" s="86"/>
      <c r="AW69" s="86"/>
      <c r="AX69" s="86"/>
      <c r="AY69" s="86"/>
      <c r="AZ69" s="86"/>
      <c r="BA69" s="86"/>
      <c r="BB69" s="86"/>
      <c r="BC69" s="86"/>
      <c r="BD69" s="86"/>
      <c r="BE69" s="86"/>
      <c r="BF69" s="86"/>
      <c r="BG69" s="86"/>
      <c r="BH69" s="86"/>
      <c r="BI69" s="86"/>
      <c r="BJ69" s="86"/>
      <c r="BK69" s="86"/>
      <c r="BL69" s="86"/>
      <c r="BM69" s="86"/>
      <c r="BN69" s="86"/>
      <c r="BO69" s="86"/>
      <c r="BP69" s="86"/>
      <c r="BQ69" s="86"/>
      <c r="BR69" s="86"/>
      <c r="BS69" s="86"/>
      <c r="BT69" s="86"/>
      <c r="BU69" s="86"/>
      <c r="BV69" s="86"/>
      <c r="BW69" s="86"/>
      <c r="BX69" s="86"/>
      <c r="BY69" s="86"/>
      <c r="BZ69" s="86"/>
      <c r="CA69" s="86"/>
      <c r="CB69" s="86"/>
      <c r="CC69" s="86"/>
      <c r="CD69" s="86"/>
      <c r="CE69" s="86"/>
      <c r="CF69" s="86"/>
      <c r="CG69" s="86"/>
      <c r="CH69" s="86"/>
      <c r="CI69" s="86"/>
      <c r="CJ69" s="86"/>
      <c r="CK69" s="86"/>
      <c r="CL69" s="86"/>
      <c r="CM69" s="86"/>
      <c r="CN69" s="86"/>
      <c r="CO69" s="86"/>
      <c r="CP69" s="86"/>
      <c r="CQ69" s="86"/>
      <c r="CR69" s="86"/>
      <c r="CS69" s="86"/>
      <c r="CT69" s="86"/>
      <c r="CU69" s="86"/>
      <c r="CV69" s="86"/>
      <c r="CW69" s="86"/>
      <c r="CX69" s="86"/>
      <c r="CY69" s="86"/>
      <c r="CZ69" s="86"/>
      <c r="DA69" s="86"/>
      <c r="DB69" s="86"/>
      <c r="DC69" s="86"/>
      <c r="DD69" s="86"/>
      <c r="DE69" s="86"/>
      <c r="DF69" s="86"/>
      <c r="DG69" s="86"/>
      <c r="DH69" s="86"/>
      <c r="DI69" s="86"/>
      <c r="DJ69" s="86"/>
      <c r="DK69" s="86"/>
      <c r="DL69" s="86"/>
      <c r="DM69" s="86"/>
      <c r="DN69" s="86"/>
      <c r="DO69" s="86"/>
      <c r="DP69" s="86"/>
      <c r="DQ69" s="86"/>
      <c r="DR69" s="86"/>
      <c r="DS69" s="86"/>
      <c r="DT69" s="86"/>
      <c r="DU69" s="86"/>
      <c r="DV69" s="86"/>
      <c r="DW69" s="86"/>
      <c r="DX69" s="86"/>
      <c r="DY69" s="86"/>
      <c r="DZ69" s="86"/>
      <c r="EA69" s="86"/>
      <c r="EB69" s="86"/>
      <c r="EC69" s="86"/>
      <c r="ED69" s="86"/>
      <c r="EE69" s="86"/>
      <c r="EF69" s="86"/>
      <c r="EG69" s="86"/>
      <c r="EH69" s="86"/>
      <c r="EI69" s="86"/>
      <c r="EJ69" s="86"/>
      <c r="EK69" s="86"/>
      <c r="EL69" s="86"/>
      <c r="EM69" s="86"/>
      <c r="EN69" s="86"/>
      <c r="EO69" s="86"/>
      <c r="EP69" s="86"/>
      <c r="EQ69" s="86"/>
      <c r="ER69" s="86"/>
      <c r="ES69" s="86"/>
      <c r="ET69" s="86"/>
      <c r="EU69" s="86"/>
      <c r="EV69" s="86"/>
      <c r="EW69" s="86"/>
      <c r="EX69" s="86"/>
      <c r="EY69" s="86"/>
      <c r="EZ69" s="86"/>
      <c r="FA69" s="86"/>
      <c r="FB69" s="86"/>
      <c r="FC69" s="86"/>
      <c r="FD69" s="86"/>
      <c r="FE69" s="86"/>
      <c r="FF69" s="86"/>
      <c r="FG69" s="86"/>
      <c r="FH69" s="86"/>
      <c r="FI69" s="86"/>
      <c r="FJ69" s="86"/>
      <c r="FK69" s="86"/>
      <c r="FL69" s="86"/>
      <c r="FM69" s="86"/>
      <c r="FN69" s="86"/>
      <c r="FO69" s="86"/>
      <c r="FP69" s="86"/>
      <c r="FQ69" s="86"/>
      <c r="FR69" s="86"/>
      <c r="FS69" s="86"/>
      <c r="FT69" s="86"/>
      <c r="FU69" s="86"/>
      <c r="FV69" s="86"/>
      <c r="FW69" s="86"/>
      <c r="FX69" s="86"/>
      <c r="FY69" s="86"/>
      <c r="FZ69" s="86"/>
      <c r="GA69" s="86"/>
      <c r="GB69" s="86"/>
      <c r="GC69" s="86"/>
      <c r="GD69" s="86"/>
      <c r="GE69" s="86"/>
      <c r="GF69" s="86"/>
      <c r="GG69" s="86"/>
      <c r="GH69" s="86"/>
      <c r="GI69" s="86"/>
      <c r="GJ69" s="86"/>
      <c r="GK69" s="86"/>
      <c r="GL69" s="86"/>
      <c r="GM69" s="86"/>
      <c r="GN69" s="86"/>
      <c r="GO69" s="86"/>
      <c r="GP69" s="86"/>
      <c r="GQ69" s="86"/>
      <c r="GR69" s="86"/>
      <c r="GS69" s="86"/>
      <c r="GT69" s="86"/>
      <c r="GU69" s="86"/>
      <c r="GV69" s="86"/>
      <c r="GW69" s="86"/>
      <c r="GX69" s="86"/>
      <c r="GY69" s="86"/>
      <c r="GZ69" s="86"/>
      <c r="HA69" s="86"/>
      <c r="HB69" s="86"/>
      <c r="HC69" s="86"/>
      <c r="HD69" s="86"/>
      <c r="HE69" s="86"/>
      <c r="HF69" s="86"/>
      <c r="HG69" s="86"/>
      <c r="HH69" s="86"/>
      <c r="HI69" s="86"/>
      <c r="HJ69" s="86"/>
      <c r="HK69" s="86"/>
      <c r="HL69" s="86"/>
      <c r="HM69" s="86"/>
      <c r="HN69" s="86"/>
      <c r="HO69" s="86"/>
      <c r="HP69" s="86"/>
      <c r="HQ69" s="86"/>
      <c r="HR69" s="86"/>
      <c r="HS69" s="86"/>
      <c r="HT69" s="86"/>
      <c r="HU69" s="86"/>
      <c r="HV69" s="86"/>
      <c r="HW69" s="86"/>
      <c r="HX69" s="86"/>
      <c r="HY69" s="86"/>
      <c r="HZ69" s="86"/>
      <c r="IA69" s="86"/>
      <c r="IB69" s="86"/>
      <c r="IC69" s="86"/>
      <c r="ID69" s="86"/>
      <c r="IE69" s="86"/>
      <c r="IF69" s="86"/>
      <c r="IG69" s="86"/>
      <c r="IH69" s="86"/>
      <c r="II69" s="86"/>
      <c r="IJ69" s="86"/>
      <c r="IK69" s="86"/>
      <c r="IL69" s="86"/>
      <c r="IM69" s="86"/>
      <c r="IN69" s="86"/>
      <c r="IO69" s="86"/>
      <c r="IP69" s="86"/>
      <c r="IQ69" s="86"/>
      <c r="IR69" s="86"/>
      <c r="IS69" s="86"/>
      <c r="IT69" s="86"/>
      <c r="IU69" s="86"/>
      <c r="IV69" s="86"/>
      <c r="IW69" s="86"/>
    </row>
    <row r="70" customFormat="false" ht="12.75" hidden="false" customHeight="false" outlineLevel="0" collapsed="false">
      <c r="A70" s="81" t="s">
        <v>4077</v>
      </c>
      <c r="B70" s="82" t="n">
        <v>96019669</v>
      </c>
      <c r="C70" s="81" t="s">
        <v>53</v>
      </c>
      <c r="D70" s="83" t="s">
        <v>4051</v>
      </c>
      <c r="E70" s="84"/>
      <c r="F70" s="85" t="n">
        <v>35612</v>
      </c>
      <c r="G70" s="86"/>
      <c r="H70" s="86"/>
      <c r="I70" s="86"/>
      <c r="J70" s="72"/>
      <c r="K70" s="86" t="e">
        <f aca="false">VLOOKUP(A70,'US PWR Rankings'!$C$6:$H$126,6,FALSE())</f>
        <v>#N/A</v>
      </c>
      <c r="L70" s="86"/>
      <c r="M70" s="86"/>
      <c r="N70" s="86"/>
      <c r="O70" s="86"/>
      <c r="P70" s="86"/>
      <c r="Q70" s="86"/>
      <c r="R70" s="86"/>
      <c r="S70" s="86"/>
      <c r="T70" s="86"/>
      <c r="U70" s="86"/>
      <c r="V70" s="86"/>
      <c r="W70" s="86"/>
      <c r="X70" s="86"/>
      <c r="Y70" s="86"/>
      <c r="Z70" s="86"/>
      <c r="AA70" s="86"/>
      <c r="AB70" s="86"/>
      <c r="AC70" s="86"/>
      <c r="AD70" s="86"/>
      <c r="AE70" s="86"/>
      <c r="AF70" s="86"/>
      <c r="AG70" s="86"/>
      <c r="AH70" s="86"/>
      <c r="AI70" s="86"/>
      <c r="AJ70" s="86"/>
      <c r="AK70" s="86"/>
      <c r="AL70" s="86"/>
      <c r="AM70" s="86"/>
      <c r="AN70" s="86"/>
      <c r="AO70" s="86"/>
      <c r="AP70" s="86"/>
      <c r="AQ70" s="86"/>
      <c r="AR70" s="86"/>
      <c r="AS70" s="86"/>
      <c r="AT70" s="86"/>
      <c r="AU70" s="86"/>
      <c r="AV70" s="86"/>
      <c r="AW70" s="86"/>
      <c r="AX70" s="86"/>
      <c r="AY70" s="86"/>
      <c r="AZ70" s="86"/>
      <c r="BA70" s="86"/>
      <c r="BB70" s="86"/>
      <c r="BC70" s="86"/>
      <c r="BD70" s="86"/>
      <c r="BE70" s="86"/>
      <c r="BF70" s="86"/>
      <c r="BG70" s="86"/>
      <c r="BH70" s="86"/>
      <c r="BI70" s="86"/>
      <c r="BJ70" s="86"/>
      <c r="BK70" s="86"/>
      <c r="BL70" s="86"/>
      <c r="BM70" s="86"/>
      <c r="BN70" s="86"/>
      <c r="BO70" s="86"/>
      <c r="BP70" s="86"/>
      <c r="BQ70" s="86"/>
      <c r="BR70" s="86"/>
      <c r="BS70" s="86"/>
      <c r="BT70" s="86"/>
      <c r="BU70" s="86"/>
      <c r="BV70" s="86"/>
      <c r="BW70" s="86"/>
      <c r="BX70" s="86"/>
      <c r="BY70" s="86"/>
      <c r="BZ70" s="86"/>
      <c r="CA70" s="86"/>
      <c r="CB70" s="86"/>
      <c r="CC70" s="86"/>
      <c r="CD70" s="86"/>
      <c r="CE70" s="86"/>
      <c r="CF70" s="86"/>
      <c r="CG70" s="86"/>
      <c r="CH70" s="86"/>
      <c r="CI70" s="86"/>
      <c r="CJ70" s="86"/>
      <c r="CK70" s="86"/>
      <c r="CL70" s="86"/>
      <c r="CM70" s="86"/>
      <c r="CN70" s="86"/>
      <c r="CO70" s="86"/>
      <c r="CP70" s="86"/>
      <c r="CQ70" s="86"/>
      <c r="CR70" s="86"/>
      <c r="CS70" s="86"/>
      <c r="CT70" s="86"/>
      <c r="CU70" s="86"/>
      <c r="CV70" s="86"/>
      <c r="CW70" s="86"/>
      <c r="CX70" s="86"/>
      <c r="CY70" s="86"/>
      <c r="CZ70" s="86"/>
      <c r="DA70" s="86"/>
      <c r="DB70" s="86"/>
      <c r="DC70" s="86"/>
      <c r="DD70" s="86"/>
      <c r="DE70" s="86"/>
      <c r="DF70" s="86"/>
      <c r="DG70" s="86"/>
      <c r="DH70" s="86"/>
      <c r="DI70" s="86"/>
      <c r="DJ70" s="86"/>
      <c r="DK70" s="86"/>
      <c r="DL70" s="86"/>
      <c r="DM70" s="86"/>
      <c r="DN70" s="86"/>
      <c r="DO70" s="86"/>
      <c r="DP70" s="86"/>
      <c r="DQ70" s="86"/>
      <c r="DR70" s="86"/>
      <c r="DS70" s="86"/>
      <c r="DT70" s="86"/>
      <c r="DU70" s="86"/>
      <c r="DV70" s="86"/>
      <c r="DW70" s="86"/>
      <c r="DX70" s="86"/>
      <c r="DY70" s="86"/>
      <c r="DZ70" s="86"/>
      <c r="EA70" s="86"/>
      <c r="EB70" s="86"/>
      <c r="EC70" s="86"/>
      <c r="ED70" s="86"/>
      <c r="EE70" s="86"/>
      <c r="EF70" s="86"/>
      <c r="EG70" s="86"/>
      <c r="EH70" s="86"/>
      <c r="EI70" s="86"/>
      <c r="EJ70" s="86"/>
      <c r="EK70" s="86"/>
      <c r="EL70" s="86"/>
      <c r="EM70" s="86"/>
      <c r="EN70" s="86"/>
      <c r="EO70" s="86"/>
      <c r="EP70" s="86"/>
      <c r="EQ70" s="86"/>
      <c r="ER70" s="86"/>
      <c r="ES70" s="86"/>
      <c r="ET70" s="86"/>
      <c r="EU70" s="86"/>
      <c r="EV70" s="86"/>
      <c r="EW70" s="86"/>
      <c r="EX70" s="86"/>
      <c r="EY70" s="86"/>
      <c r="EZ70" s="86"/>
      <c r="FA70" s="86"/>
      <c r="FB70" s="86"/>
      <c r="FC70" s="86"/>
      <c r="FD70" s="86"/>
      <c r="FE70" s="86"/>
      <c r="FF70" s="86"/>
      <c r="FG70" s="86"/>
      <c r="FH70" s="86"/>
      <c r="FI70" s="86"/>
      <c r="FJ70" s="86"/>
      <c r="FK70" s="86"/>
      <c r="FL70" s="86"/>
      <c r="FM70" s="86"/>
      <c r="FN70" s="86"/>
      <c r="FO70" s="86"/>
      <c r="FP70" s="86"/>
      <c r="FQ70" s="86"/>
      <c r="FR70" s="86"/>
      <c r="FS70" s="86"/>
      <c r="FT70" s="86"/>
      <c r="FU70" s="86"/>
      <c r="FV70" s="86"/>
      <c r="FW70" s="86"/>
      <c r="FX70" s="86"/>
      <c r="FY70" s="86"/>
      <c r="FZ70" s="86"/>
      <c r="GA70" s="86"/>
      <c r="GB70" s="86"/>
      <c r="GC70" s="86"/>
      <c r="GD70" s="86"/>
      <c r="GE70" s="86"/>
      <c r="GF70" s="86"/>
      <c r="GG70" s="86"/>
      <c r="GH70" s="86"/>
      <c r="GI70" s="86"/>
      <c r="GJ70" s="86"/>
      <c r="GK70" s="86"/>
      <c r="GL70" s="86"/>
      <c r="GM70" s="86"/>
      <c r="GN70" s="86"/>
      <c r="GO70" s="86"/>
      <c r="GP70" s="86"/>
      <c r="GQ70" s="86"/>
      <c r="GR70" s="86"/>
      <c r="GS70" s="86"/>
      <c r="GT70" s="86"/>
      <c r="GU70" s="86"/>
      <c r="GV70" s="86"/>
      <c r="GW70" s="86"/>
      <c r="GX70" s="86"/>
      <c r="GY70" s="86"/>
      <c r="GZ70" s="86"/>
      <c r="HA70" s="86"/>
      <c r="HB70" s="86"/>
      <c r="HC70" s="86"/>
      <c r="HD70" s="86"/>
      <c r="HE70" s="86"/>
      <c r="HF70" s="86"/>
      <c r="HG70" s="86"/>
      <c r="HH70" s="86"/>
      <c r="HI70" s="86"/>
      <c r="HJ70" s="86"/>
      <c r="HK70" s="86"/>
      <c r="HL70" s="86"/>
      <c r="HM70" s="86"/>
      <c r="HN70" s="86"/>
      <c r="HO70" s="86"/>
      <c r="HP70" s="86"/>
      <c r="HQ70" s="86"/>
      <c r="HR70" s="86"/>
      <c r="HS70" s="86"/>
      <c r="HT70" s="86"/>
      <c r="HU70" s="86"/>
      <c r="HV70" s="86"/>
      <c r="HW70" s="86"/>
      <c r="HX70" s="86"/>
      <c r="HY70" s="86"/>
      <c r="HZ70" s="86"/>
      <c r="IA70" s="86"/>
      <c r="IB70" s="86"/>
      <c r="IC70" s="86"/>
      <c r="ID70" s="86"/>
      <c r="IE70" s="86"/>
      <c r="IF70" s="86"/>
      <c r="IG70" s="86"/>
      <c r="IH70" s="86"/>
      <c r="II70" s="86"/>
      <c r="IJ70" s="86"/>
      <c r="IK70" s="86"/>
      <c r="IL70" s="86"/>
      <c r="IM70" s="86"/>
      <c r="IN70" s="86"/>
      <c r="IO70" s="86"/>
      <c r="IP70" s="86"/>
      <c r="IQ70" s="86"/>
      <c r="IR70" s="86"/>
      <c r="IS70" s="86"/>
      <c r="IT70" s="86"/>
      <c r="IU70" s="86"/>
      <c r="IV70" s="86"/>
      <c r="IW70" s="86"/>
    </row>
    <row r="71" customFormat="false" ht="12.75" hidden="false" customHeight="false" outlineLevel="0" collapsed="false">
      <c r="A71" s="81" t="s">
        <v>424</v>
      </c>
      <c r="B71" s="82" t="n">
        <v>96008023</v>
      </c>
      <c r="C71" s="81" t="s">
        <v>425</v>
      </c>
      <c r="D71" s="83" t="s">
        <v>4078</v>
      </c>
      <c r="E71" s="84"/>
      <c r="F71" s="85" t="n">
        <v>35591</v>
      </c>
      <c r="G71" s="83"/>
      <c r="H71" s="83"/>
      <c r="I71" s="83"/>
      <c r="J71" s="72"/>
      <c r="K71" s="86" t="n">
        <f aca="false">VLOOKUP(A71,'US PWR Rankings'!$C$6:$H$126,6,FALSE())</f>
        <v>99</v>
      </c>
      <c r="L71" s="86"/>
      <c r="M71" s="86"/>
      <c r="N71" s="86"/>
      <c r="O71" s="86"/>
      <c r="P71" s="86"/>
      <c r="Q71" s="86"/>
      <c r="R71" s="86"/>
      <c r="S71" s="86"/>
      <c r="T71" s="86"/>
      <c r="U71" s="86"/>
      <c r="V71" s="86"/>
      <c r="W71" s="86"/>
      <c r="X71" s="86"/>
      <c r="Y71" s="86"/>
      <c r="Z71" s="86"/>
      <c r="AA71" s="86"/>
      <c r="AB71" s="86"/>
      <c r="AC71" s="86"/>
      <c r="AD71" s="86"/>
      <c r="AE71" s="86"/>
      <c r="AF71" s="86"/>
      <c r="AG71" s="86"/>
      <c r="AH71" s="86"/>
      <c r="AI71" s="86"/>
      <c r="AJ71" s="86"/>
      <c r="AK71" s="86"/>
      <c r="AL71" s="86"/>
      <c r="AM71" s="86"/>
      <c r="AN71" s="86"/>
      <c r="AO71" s="86"/>
      <c r="AP71" s="86"/>
      <c r="AQ71" s="86"/>
      <c r="AR71" s="86"/>
      <c r="AS71" s="86"/>
      <c r="AT71" s="86"/>
      <c r="AU71" s="86"/>
      <c r="AV71" s="86"/>
      <c r="AW71" s="86"/>
      <c r="AX71" s="86"/>
      <c r="AY71" s="86"/>
      <c r="AZ71" s="86"/>
      <c r="BA71" s="86"/>
      <c r="BB71" s="86"/>
      <c r="BC71" s="86"/>
      <c r="BD71" s="86"/>
      <c r="BE71" s="86"/>
      <c r="BF71" s="86"/>
      <c r="BG71" s="86"/>
      <c r="BH71" s="86"/>
      <c r="BI71" s="86"/>
      <c r="BJ71" s="86"/>
      <c r="BK71" s="86"/>
      <c r="BL71" s="86"/>
      <c r="BM71" s="86"/>
      <c r="BN71" s="86"/>
      <c r="BO71" s="86"/>
      <c r="BP71" s="86"/>
      <c r="BQ71" s="86"/>
      <c r="BR71" s="86"/>
      <c r="BS71" s="86"/>
      <c r="BT71" s="86"/>
      <c r="BU71" s="86"/>
      <c r="BV71" s="86"/>
      <c r="BW71" s="86"/>
      <c r="BX71" s="86"/>
      <c r="BY71" s="86"/>
      <c r="BZ71" s="86"/>
      <c r="CA71" s="86"/>
      <c r="CB71" s="86"/>
      <c r="CC71" s="86"/>
      <c r="CD71" s="86"/>
      <c r="CE71" s="86"/>
      <c r="CF71" s="86"/>
      <c r="CG71" s="86"/>
      <c r="CH71" s="86"/>
      <c r="CI71" s="86"/>
      <c r="CJ71" s="86"/>
      <c r="CK71" s="86"/>
      <c r="CL71" s="86"/>
      <c r="CM71" s="86"/>
      <c r="CN71" s="86"/>
      <c r="CO71" s="86"/>
      <c r="CP71" s="86"/>
      <c r="CQ71" s="86"/>
      <c r="CR71" s="86"/>
      <c r="CS71" s="86"/>
      <c r="CT71" s="86"/>
      <c r="CU71" s="86"/>
      <c r="CV71" s="86"/>
      <c r="CW71" s="86"/>
      <c r="CX71" s="86"/>
      <c r="CY71" s="86"/>
      <c r="CZ71" s="86"/>
      <c r="DA71" s="86"/>
      <c r="DB71" s="86"/>
      <c r="DC71" s="86"/>
      <c r="DD71" s="86"/>
      <c r="DE71" s="86"/>
      <c r="DF71" s="86"/>
      <c r="DG71" s="86"/>
      <c r="DH71" s="86"/>
      <c r="DI71" s="86"/>
      <c r="DJ71" s="86"/>
      <c r="DK71" s="86"/>
      <c r="DL71" s="86"/>
      <c r="DM71" s="86"/>
      <c r="DN71" s="86"/>
      <c r="DO71" s="86"/>
      <c r="DP71" s="86"/>
      <c r="DQ71" s="86"/>
      <c r="DR71" s="86"/>
      <c r="DS71" s="86"/>
      <c r="DT71" s="86"/>
      <c r="DU71" s="86"/>
      <c r="DV71" s="86"/>
      <c r="DW71" s="86"/>
      <c r="DX71" s="86"/>
      <c r="DY71" s="86"/>
      <c r="DZ71" s="86"/>
      <c r="EA71" s="86"/>
      <c r="EB71" s="86"/>
      <c r="EC71" s="86"/>
      <c r="ED71" s="86"/>
      <c r="EE71" s="86"/>
      <c r="EF71" s="86"/>
      <c r="EG71" s="86"/>
      <c r="EH71" s="86"/>
      <c r="EI71" s="86"/>
      <c r="EJ71" s="86"/>
      <c r="EK71" s="86"/>
      <c r="EL71" s="86"/>
      <c r="EM71" s="86"/>
      <c r="EN71" s="86"/>
      <c r="EO71" s="86"/>
      <c r="EP71" s="86"/>
      <c r="EQ71" s="86"/>
      <c r="ER71" s="86"/>
      <c r="ES71" s="86"/>
      <c r="ET71" s="86"/>
      <c r="EU71" s="86"/>
      <c r="EV71" s="86"/>
      <c r="EW71" s="86"/>
      <c r="EX71" s="86"/>
      <c r="EY71" s="86"/>
      <c r="EZ71" s="86"/>
      <c r="FA71" s="86"/>
      <c r="FB71" s="86"/>
      <c r="FC71" s="86"/>
      <c r="FD71" s="86"/>
      <c r="FE71" s="86"/>
      <c r="FF71" s="86"/>
      <c r="FG71" s="86"/>
      <c r="FH71" s="86"/>
      <c r="FI71" s="86"/>
      <c r="FJ71" s="86"/>
      <c r="FK71" s="86"/>
      <c r="FL71" s="86"/>
      <c r="FM71" s="86"/>
      <c r="FN71" s="86"/>
      <c r="FO71" s="86"/>
      <c r="FP71" s="86"/>
      <c r="FQ71" s="86"/>
      <c r="FR71" s="86"/>
      <c r="FS71" s="86"/>
      <c r="FT71" s="86"/>
      <c r="FU71" s="86"/>
      <c r="FV71" s="86"/>
      <c r="FW71" s="86"/>
      <c r="FX71" s="86"/>
      <c r="FY71" s="86"/>
      <c r="FZ71" s="86"/>
      <c r="GA71" s="86"/>
      <c r="GB71" s="86"/>
      <c r="GC71" s="86"/>
      <c r="GD71" s="86"/>
      <c r="GE71" s="86"/>
      <c r="GF71" s="86"/>
      <c r="GG71" s="86"/>
      <c r="GH71" s="86"/>
      <c r="GI71" s="86"/>
      <c r="GJ71" s="86"/>
      <c r="GK71" s="86"/>
      <c r="GL71" s="86"/>
      <c r="GM71" s="86"/>
      <c r="GN71" s="86"/>
      <c r="GO71" s="86"/>
      <c r="GP71" s="86"/>
      <c r="GQ71" s="86"/>
      <c r="GR71" s="86"/>
      <c r="GS71" s="86"/>
      <c r="GT71" s="86"/>
      <c r="GU71" s="86"/>
      <c r="GV71" s="86"/>
      <c r="GW71" s="86"/>
      <c r="GX71" s="86"/>
      <c r="GY71" s="86"/>
      <c r="GZ71" s="86"/>
      <c r="HA71" s="86"/>
      <c r="HB71" s="86"/>
      <c r="HC71" s="86"/>
      <c r="HD71" s="86"/>
      <c r="HE71" s="86"/>
      <c r="HF71" s="86"/>
      <c r="HG71" s="86"/>
      <c r="HH71" s="86"/>
      <c r="HI71" s="86"/>
      <c r="HJ71" s="86"/>
      <c r="HK71" s="86"/>
      <c r="HL71" s="86"/>
      <c r="HM71" s="86"/>
      <c r="HN71" s="86"/>
      <c r="HO71" s="86"/>
      <c r="HP71" s="86"/>
      <c r="HQ71" s="86"/>
      <c r="HR71" s="86"/>
      <c r="HS71" s="86"/>
      <c r="HT71" s="86"/>
      <c r="HU71" s="86"/>
      <c r="HV71" s="86"/>
      <c r="HW71" s="86"/>
      <c r="HX71" s="86"/>
      <c r="HY71" s="86"/>
      <c r="HZ71" s="86"/>
      <c r="IA71" s="86"/>
      <c r="IB71" s="86"/>
      <c r="IC71" s="86"/>
      <c r="ID71" s="86"/>
      <c r="IE71" s="86"/>
      <c r="IF71" s="86"/>
      <c r="IG71" s="86"/>
      <c r="IH71" s="86"/>
      <c r="II71" s="86"/>
      <c r="IJ71" s="86"/>
      <c r="IK71" s="86"/>
      <c r="IL71" s="86"/>
      <c r="IM71" s="86"/>
      <c r="IN71" s="86"/>
      <c r="IO71" s="86"/>
      <c r="IP71" s="86"/>
      <c r="IQ71" s="86"/>
      <c r="IR71" s="86"/>
      <c r="IS71" s="86"/>
      <c r="IT71" s="86"/>
      <c r="IU71" s="86"/>
      <c r="IV71" s="86"/>
      <c r="IW71" s="86"/>
    </row>
    <row r="72" customFormat="false" ht="12.75" hidden="false" customHeight="false" outlineLevel="0" collapsed="false">
      <c r="A72" s="81" t="s">
        <v>424</v>
      </c>
      <c r="B72" s="82" t="n">
        <v>95001252</v>
      </c>
      <c r="C72" s="81" t="s">
        <v>331</v>
      </c>
      <c r="D72" s="83" t="s">
        <v>4079</v>
      </c>
      <c r="E72" s="84"/>
      <c r="F72" s="85" t="n">
        <v>35102</v>
      </c>
      <c r="G72" s="83"/>
      <c r="H72" s="83"/>
      <c r="I72" s="83"/>
      <c r="J72" s="72"/>
      <c r="K72" s="86" t="n">
        <f aca="false">VLOOKUP(A72,'US PWR Rankings'!$C$6:$H$126,6,FALSE())</f>
        <v>99</v>
      </c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6"/>
      <c r="X72" s="86"/>
      <c r="Y72" s="86"/>
      <c r="Z72" s="86"/>
      <c r="AA72" s="86"/>
      <c r="AB72" s="86"/>
      <c r="AC72" s="86"/>
      <c r="AD72" s="86"/>
      <c r="AE72" s="86"/>
      <c r="AF72" s="86"/>
      <c r="AG72" s="86"/>
      <c r="AH72" s="86"/>
      <c r="AI72" s="86"/>
      <c r="AJ72" s="86"/>
      <c r="AK72" s="86"/>
      <c r="AL72" s="86"/>
      <c r="AM72" s="86"/>
      <c r="AN72" s="86"/>
      <c r="AO72" s="86"/>
      <c r="AP72" s="86"/>
      <c r="AQ72" s="86"/>
      <c r="AR72" s="86"/>
      <c r="AS72" s="86"/>
      <c r="AT72" s="86"/>
      <c r="AU72" s="86"/>
      <c r="AV72" s="86"/>
      <c r="AW72" s="86"/>
      <c r="AX72" s="86"/>
      <c r="AY72" s="86"/>
      <c r="AZ72" s="86"/>
      <c r="BA72" s="86"/>
      <c r="BB72" s="86"/>
      <c r="BC72" s="86"/>
      <c r="BD72" s="86"/>
      <c r="BE72" s="86"/>
      <c r="BF72" s="86"/>
      <c r="BG72" s="86"/>
      <c r="BH72" s="86"/>
      <c r="BI72" s="86"/>
      <c r="BJ72" s="86"/>
      <c r="BK72" s="86"/>
      <c r="BL72" s="86"/>
      <c r="BM72" s="86"/>
      <c r="BN72" s="86"/>
      <c r="BO72" s="86"/>
      <c r="BP72" s="86"/>
      <c r="BQ72" s="86"/>
      <c r="BR72" s="86"/>
      <c r="BS72" s="86"/>
      <c r="BT72" s="86"/>
      <c r="BU72" s="86"/>
      <c r="BV72" s="86"/>
      <c r="BW72" s="86"/>
      <c r="BX72" s="86"/>
      <c r="BY72" s="86"/>
      <c r="BZ72" s="86"/>
      <c r="CA72" s="86"/>
      <c r="CB72" s="86"/>
      <c r="CC72" s="86"/>
      <c r="CD72" s="86"/>
      <c r="CE72" s="86"/>
      <c r="CF72" s="86"/>
      <c r="CG72" s="86"/>
      <c r="CH72" s="86"/>
      <c r="CI72" s="86"/>
      <c r="CJ72" s="86"/>
      <c r="CK72" s="86"/>
      <c r="CL72" s="86"/>
      <c r="CM72" s="86"/>
      <c r="CN72" s="86"/>
      <c r="CO72" s="86"/>
      <c r="CP72" s="86"/>
      <c r="CQ72" s="86"/>
      <c r="CR72" s="86"/>
      <c r="CS72" s="86"/>
      <c r="CT72" s="86"/>
      <c r="CU72" s="86"/>
      <c r="CV72" s="86"/>
      <c r="CW72" s="86"/>
      <c r="CX72" s="86"/>
      <c r="CY72" s="86"/>
      <c r="CZ72" s="86"/>
      <c r="DA72" s="86"/>
      <c r="DB72" s="86"/>
      <c r="DC72" s="86"/>
      <c r="DD72" s="86"/>
      <c r="DE72" s="86"/>
      <c r="DF72" s="86"/>
      <c r="DG72" s="86"/>
      <c r="DH72" s="86"/>
      <c r="DI72" s="86"/>
      <c r="DJ72" s="86"/>
      <c r="DK72" s="86"/>
      <c r="DL72" s="86"/>
      <c r="DM72" s="86"/>
      <c r="DN72" s="86"/>
      <c r="DO72" s="86"/>
      <c r="DP72" s="86"/>
      <c r="DQ72" s="86"/>
      <c r="DR72" s="86"/>
      <c r="DS72" s="86"/>
      <c r="DT72" s="86"/>
      <c r="DU72" s="86"/>
      <c r="DV72" s="86"/>
      <c r="DW72" s="86"/>
      <c r="DX72" s="86"/>
      <c r="DY72" s="86"/>
      <c r="DZ72" s="86"/>
      <c r="EA72" s="86"/>
      <c r="EB72" s="86"/>
      <c r="EC72" s="86"/>
      <c r="ED72" s="86"/>
      <c r="EE72" s="86"/>
      <c r="EF72" s="86"/>
      <c r="EG72" s="86"/>
      <c r="EH72" s="86"/>
      <c r="EI72" s="86"/>
      <c r="EJ72" s="86"/>
      <c r="EK72" s="86"/>
      <c r="EL72" s="86"/>
      <c r="EM72" s="86"/>
      <c r="EN72" s="86"/>
      <c r="EO72" s="86"/>
      <c r="EP72" s="86"/>
      <c r="EQ72" s="86"/>
      <c r="ER72" s="86"/>
      <c r="ES72" s="86"/>
      <c r="ET72" s="86"/>
      <c r="EU72" s="86"/>
      <c r="EV72" s="86"/>
      <c r="EW72" s="86"/>
      <c r="EX72" s="86"/>
      <c r="EY72" s="86"/>
      <c r="EZ72" s="86"/>
      <c r="FA72" s="86"/>
      <c r="FB72" s="86"/>
      <c r="FC72" s="86"/>
      <c r="FD72" s="86"/>
      <c r="FE72" s="86"/>
      <c r="FF72" s="86"/>
      <c r="FG72" s="86"/>
      <c r="FH72" s="86"/>
      <c r="FI72" s="86"/>
      <c r="FJ72" s="86"/>
      <c r="FK72" s="86"/>
      <c r="FL72" s="86"/>
      <c r="FM72" s="86"/>
      <c r="FN72" s="86"/>
      <c r="FO72" s="86"/>
      <c r="FP72" s="86"/>
      <c r="FQ72" s="86"/>
      <c r="FR72" s="86"/>
      <c r="FS72" s="86"/>
      <c r="FT72" s="86"/>
      <c r="FU72" s="86"/>
      <c r="FV72" s="86"/>
      <c r="FW72" s="86"/>
      <c r="FX72" s="86"/>
      <c r="FY72" s="86"/>
      <c r="FZ72" s="86"/>
      <c r="GA72" s="86"/>
      <c r="GB72" s="86"/>
      <c r="GC72" s="86"/>
      <c r="GD72" s="86"/>
      <c r="GE72" s="86"/>
      <c r="GF72" s="86"/>
      <c r="GG72" s="86"/>
      <c r="GH72" s="86"/>
      <c r="GI72" s="86"/>
      <c r="GJ72" s="86"/>
      <c r="GK72" s="86"/>
      <c r="GL72" s="86"/>
      <c r="GM72" s="86"/>
      <c r="GN72" s="86"/>
      <c r="GO72" s="86"/>
      <c r="GP72" s="86"/>
      <c r="GQ72" s="86"/>
      <c r="GR72" s="86"/>
      <c r="GS72" s="86"/>
      <c r="GT72" s="86"/>
      <c r="GU72" s="86"/>
      <c r="GV72" s="86"/>
      <c r="GW72" s="86"/>
      <c r="GX72" s="86"/>
      <c r="GY72" s="86"/>
      <c r="GZ72" s="86"/>
      <c r="HA72" s="86"/>
      <c r="HB72" s="86"/>
      <c r="HC72" s="86"/>
      <c r="HD72" s="86"/>
      <c r="HE72" s="86"/>
      <c r="HF72" s="86"/>
      <c r="HG72" s="86"/>
      <c r="HH72" s="86"/>
      <c r="HI72" s="86"/>
      <c r="HJ72" s="86"/>
      <c r="HK72" s="86"/>
      <c r="HL72" s="86"/>
      <c r="HM72" s="86"/>
      <c r="HN72" s="86"/>
      <c r="HO72" s="86"/>
      <c r="HP72" s="86"/>
      <c r="HQ72" s="86"/>
      <c r="HR72" s="86"/>
      <c r="HS72" s="86"/>
      <c r="HT72" s="86"/>
      <c r="HU72" s="86"/>
      <c r="HV72" s="86"/>
      <c r="HW72" s="86"/>
      <c r="HX72" s="86"/>
      <c r="HY72" s="86"/>
      <c r="HZ72" s="86"/>
      <c r="IA72" s="86"/>
      <c r="IB72" s="86"/>
      <c r="IC72" s="86"/>
      <c r="ID72" s="86"/>
      <c r="IE72" s="86"/>
      <c r="IF72" s="86"/>
      <c r="IG72" s="86"/>
      <c r="IH72" s="86"/>
      <c r="II72" s="86"/>
      <c r="IJ72" s="86"/>
      <c r="IK72" s="86"/>
      <c r="IL72" s="86"/>
      <c r="IM72" s="86"/>
      <c r="IN72" s="86"/>
      <c r="IO72" s="86"/>
      <c r="IP72" s="86"/>
      <c r="IQ72" s="86"/>
      <c r="IR72" s="86"/>
      <c r="IS72" s="86"/>
      <c r="IT72" s="86"/>
      <c r="IU72" s="86"/>
      <c r="IV72" s="86"/>
      <c r="IW72" s="86"/>
    </row>
    <row r="73" customFormat="false" ht="12.75" hidden="false" customHeight="false" outlineLevel="0" collapsed="false">
      <c r="A73" s="81" t="s">
        <v>304</v>
      </c>
      <c r="B73" s="82" t="n">
        <v>96008842</v>
      </c>
      <c r="C73" s="81" t="s">
        <v>53</v>
      </c>
      <c r="D73" s="87" t="s">
        <v>4051</v>
      </c>
      <c r="E73" s="84"/>
      <c r="F73" s="85" t="n">
        <v>35604</v>
      </c>
      <c r="G73" s="83"/>
      <c r="H73" s="83"/>
      <c r="I73" s="83"/>
      <c r="J73" s="72"/>
      <c r="K73" s="86" t="e">
        <f aca="false">VLOOKUP(A73,'US PWR Rankings'!$C$6:$H$126,6,FALSE())</f>
        <v>#N/A</v>
      </c>
      <c r="L73" s="86"/>
      <c r="M73" s="86"/>
      <c r="N73" s="86"/>
      <c r="O73" s="86"/>
      <c r="P73" s="86"/>
      <c r="Q73" s="86"/>
      <c r="R73" s="86"/>
      <c r="S73" s="86"/>
      <c r="T73" s="86"/>
      <c r="U73" s="86"/>
      <c r="V73" s="86"/>
      <c r="W73" s="86"/>
      <c r="X73" s="86"/>
      <c r="Y73" s="86"/>
      <c r="Z73" s="86"/>
      <c r="AA73" s="86"/>
      <c r="AB73" s="86"/>
      <c r="AC73" s="86"/>
      <c r="AD73" s="86"/>
      <c r="AE73" s="86"/>
      <c r="AF73" s="86"/>
      <c r="AG73" s="86"/>
      <c r="AH73" s="86"/>
      <c r="AI73" s="86"/>
      <c r="AJ73" s="86"/>
      <c r="AK73" s="86"/>
      <c r="AL73" s="86"/>
      <c r="AM73" s="86"/>
      <c r="AN73" s="86"/>
      <c r="AO73" s="86"/>
      <c r="AP73" s="86"/>
      <c r="AQ73" s="86"/>
      <c r="AR73" s="86"/>
      <c r="AS73" s="86"/>
      <c r="AT73" s="86"/>
      <c r="AU73" s="86"/>
      <c r="AV73" s="86"/>
      <c r="AW73" s="86"/>
      <c r="AX73" s="86"/>
      <c r="AY73" s="86"/>
      <c r="AZ73" s="86"/>
      <c r="BA73" s="86"/>
      <c r="BB73" s="86"/>
      <c r="BC73" s="86"/>
      <c r="BD73" s="86"/>
      <c r="BE73" s="86"/>
      <c r="BF73" s="86"/>
      <c r="BG73" s="86"/>
      <c r="BH73" s="86"/>
      <c r="BI73" s="86"/>
      <c r="BJ73" s="86"/>
      <c r="BK73" s="86"/>
      <c r="BL73" s="86"/>
      <c r="BM73" s="86"/>
      <c r="BN73" s="86"/>
      <c r="BO73" s="86"/>
      <c r="BP73" s="86"/>
      <c r="BQ73" s="86"/>
      <c r="BR73" s="86"/>
      <c r="BS73" s="86"/>
      <c r="BT73" s="86"/>
      <c r="BU73" s="86"/>
      <c r="BV73" s="86"/>
      <c r="BW73" s="86"/>
      <c r="BX73" s="86"/>
      <c r="BY73" s="86"/>
      <c r="BZ73" s="86"/>
      <c r="CA73" s="86"/>
      <c r="CB73" s="86"/>
      <c r="CC73" s="86"/>
      <c r="CD73" s="86"/>
      <c r="CE73" s="86"/>
      <c r="CF73" s="86"/>
      <c r="CG73" s="86"/>
      <c r="CH73" s="86"/>
      <c r="CI73" s="86"/>
      <c r="CJ73" s="86"/>
      <c r="CK73" s="86"/>
      <c r="CL73" s="86"/>
      <c r="CM73" s="86"/>
      <c r="CN73" s="86"/>
      <c r="CO73" s="86"/>
      <c r="CP73" s="86"/>
      <c r="CQ73" s="86"/>
      <c r="CR73" s="86"/>
      <c r="CS73" s="86"/>
      <c r="CT73" s="86"/>
      <c r="CU73" s="86"/>
      <c r="CV73" s="86"/>
      <c r="CW73" s="86"/>
      <c r="CX73" s="86"/>
      <c r="CY73" s="86"/>
      <c r="CZ73" s="86"/>
      <c r="DA73" s="86"/>
      <c r="DB73" s="86"/>
      <c r="DC73" s="86"/>
      <c r="DD73" s="86"/>
      <c r="DE73" s="86"/>
      <c r="DF73" s="86"/>
      <c r="DG73" s="86"/>
      <c r="DH73" s="86"/>
      <c r="DI73" s="86"/>
      <c r="DJ73" s="86"/>
      <c r="DK73" s="86"/>
      <c r="DL73" s="86"/>
      <c r="DM73" s="86"/>
      <c r="DN73" s="86"/>
      <c r="DO73" s="86"/>
      <c r="DP73" s="86"/>
      <c r="DQ73" s="86"/>
      <c r="DR73" s="86"/>
      <c r="DS73" s="86"/>
      <c r="DT73" s="86"/>
      <c r="DU73" s="86"/>
      <c r="DV73" s="86"/>
      <c r="DW73" s="86"/>
      <c r="DX73" s="86"/>
      <c r="DY73" s="86"/>
      <c r="DZ73" s="86"/>
      <c r="EA73" s="86"/>
      <c r="EB73" s="86"/>
      <c r="EC73" s="86"/>
      <c r="ED73" s="86"/>
      <c r="EE73" s="86"/>
      <c r="EF73" s="86"/>
      <c r="EG73" s="86"/>
      <c r="EH73" s="86"/>
      <c r="EI73" s="86"/>
      <c r="EJ73" s="86"/>
      <c r="EK73" s="86"/>
      <c r="EL73" s="86"/>
      <c r="EM73" s="86"/>
      <c r="EN73" s="86"/>
      <c r="EO73" s="86"/>
      <c r="EP73" s="86"/>
      <c r="EQ73" s="86"/>
      <c r="ER73" s="86"/>
      <c r="ES73" s="86"/>
      <c r="ET73" s="86"/>
      <c r="EU73" s="86"/>
      <c r="EV73" s="86"/>
      <c r="EW73" s="86"/>
      <c r="EX73" s="86"/>
      <c r="EY73" s="86"/>
      <c r="EZ73" s="86"/>
      <c r="FA73" s="86"/>
      <c r="FB73" s="86"/>
      <c r="FC73" s="86"/>
      <c r="FD73" s="86"/>
      <c r="FE73" s="86"/>
      <c r="FF73" s="86"/>
      <c r="FG73" s="86"/>
      <c r="FH73" s="86"/>
      <c r="FI73" s="86"/>
      <c r="FJ73" s="86"/>
      <c r="FK73" s="86"/>
      <c r="FL73" s="86"/>
      <c r="FM73" s="86"/>
      <c r="FN73" s="86"/>
      <c r="FO73" s="86"/>
      <c r="FP73" s="86"/>
      <c r="FQ73" s="86"/>
      <c r="FR73" s="86"/>
      <c r="FS73" s="86"/>
      <c r="FT73" s="86"/>
      <c r="FU73" s="86"/>
      <c r="FV73" s="86"/>
      <c r="FW73" s="86"/>
      <c r="FX73" s="86"/>
      <c r="FY73" s="86"/>
      <c r="FZ73" s="86"/>
      <c r="GA73" s="86"/>
      <c r="GB73" s="86"/>
      <c r="GC73" s="86"/>
      <c r="GD73" s="86"/>
      <c r="GE73" s="86"/>
      <c r="GF73" s="86"/>
      <c r="GG73" s="86"/>
      <c r="GH73" s="86"/>
      <c r="GI73" s="86"/>
      <c r="GJ73" s="86"/>
      <c r="GK73" s="86"/>
      <c r="GL73" s="86"/>
      <c r="GM73" s="86"/>
      <c r="GN73" s="86"/>
      <c r="GO73" s="86"/>
      <c r="GP73" s="86"/>
      <c r="GQ73" s="86"/>
      <c r="GR73" s="86"/>
      <c r="GS73" s="86"/>
      <c r="GT73" s="86"/>
      <c r="GU73" s="86"/>
      <c r="GV73" s="86"/>
      <c r="GW73" s="86"/>
      <c r="GX73" s="86"/>
      <c r="GY73" s="86"/>
      <c r="GZ73" s="86"/>
      <c r="HA73" s="86"/>
      <c r="HB73" s="86"/>
      <c r="HC73" s="86"/>
      <c r="HD73" s="86"/>
      <c r="HE73" s="86"/>
      <c r="HF73" s="86"/>
      <c r="HG73" s="86"/>
      <c r="HH73" s="86"/>
      <c r="HI73" s="86"/>
      <c r="HJ73" s="86"/>
      <c r="HK73" s="86"/>
      <c r="HL73" s="86"/>
      <c r="HM73" s="86"/>
      <c r="HN73" s="86"/>
      <c r="HO73" s="86"/>
      <c r="HP73" s="86"/>
      <c r="HQ73" s="86"/>
      <c r="HR73" s="86"/>
      <c r="HS73" s="86"/>
      <c r="HT73" s="86"/>
      <c r="HU73" s="86"/>
      <c r="HV73" s="86"/>
      <c r="HW73" s="86"/>
      <c r="HX73" s="86"/>
      <c r="HY73" s="86"/>
      <c r="HZ73" s="86"/>
      <c r="IA73" s="86"/>
      <c r="IB73" s="86"/>
      <c r="IC73" s="86"/>
      <c r="ID73" s="86"/>
      <c r="IE73" s="86"/>
      <c r="IF73" s="86"/>
      <c r="IG73" s="86"/>
      <c r="IH73" s="86"/>
      <c r="II73" s="86"/>
      <c r="IJ73" s="86"/>
      <c r="IK73" s="86"/>
      <c r="IL73" s="86"/>
      <c r="IM73" s="86"/>
      <c r="IN73" s="86"/>
      <c r="IO73" s="86"/>
      <c r="IP73" s="86"/>
      <c r="IQ73" s="86"/>
      <c r="IR73" s="86"/>
      <c r="IS73" s="86"/>
      <c r="IT73" s="86"/>
      <c r="IU73" s="86"/>
      <c r="IV73" s="86"/>
      <c r="IW73" s="86"/>
    </row>
    <row r="74" customFormat="false" ht="12.75" hidden="false" customHeight="false" outlineLevel="0" collapsed="false">
      <c r="A74" s="81" t="s">
        <v>426</v>
      </c>
      <c r="B74" s="82" t="n">
        <v>95001080</v>
      </c>
      <c r="C74" s="81" t="s">
        <v>427</v>
      </c>
      <c r="D74" s="87" t="s">
        <v>4051</v>
      </c>
      <c r="E74" s="84"/>
      <c r="F74" s="85" t="n">
        <v>34425</v>
      </c>
      <c r="G74" s="83"/>
      <c r="H74" s="83"/>
      <c r="I74" s="83"/>
      <c r="J74" s="72" t="s">
        <v>4058</v>
      </c>
      <c r="K74" s="86" t="n">
        <f aca="false">VLOOKUP(A74,'US PWR Rankings'!$C$6:$H$126,6,FALSE())</f>
        <v>82</v>
      </c>
      <c r="L74" s="86"/>
      <c r="M74" s="86"/>
      <c r="N74" s="86"/>
      <c r="O74" s="86"/>
      <c r="P74" s="86"/>
      <c r="Q74" s="86"/>
      <c r="R74" s="86"/>
      <c r="S74" s="86"/>
      <c r="T74" s="86"/>
      <c r="U74" s="86"/>
      <c r="V74" s="86"/>
      <c r="W74" s="86"/>
      <c r="X74" s="86"/>
      <c r="Y74" s="86"/>
      <c r="Z74" s="86"/>
      <c r="AA74" s="86"/>
      <c r="AB74" s="86"/>
      <c r="AC74" s="86"/>
      <c r="AD74" s="86"/>
      <c r="AE74" s="86"/>
      <c r="AF74" s="86"/>
      <c r="AG74" s="86"/>
      <c r="AH74" s="86"/>
      <c r="AI74" s="86"/>
      <c r="AJ74" s="86"/>
      <c r="AK74" s="86"/>
      <c r="AL74" s="86"/>
      <c r="AM74" s="86"/>
      <c r="AN74" s="86"/>
      <c r="AO74" s="86"/>
      <c r="AP74" s="86"/>
      <c r="AQ74" s="86"/>
      <c r="AR74" s="86"/>
      <c r="AS74" s="86"/>
      <c r="AT74" s="86"/>
      <c r="AU74" s="86"/>
      <c r="AV74" s="86"/>
      <c r="AW74" s="86"/>
      <c r="AX74" s="86"/>
      <c r="AY74" s="86"/>
      <c r="AZ74" s="86"/>
      <c r="BA74" s="86"/>
      <c r="BB74" s="86"/>
      <c r="BC74" s="86"/>
      <c r="BD74" s="86"/>
      <c r="BE74" s="86"/>
      <c r="BF74" s="86"/>
      <c r="BG74" s="86"/>
      <c r="BH74" s="86"/>
      <c r="BI74" s="86"/>
      <c r="BJ74" s="86"/>
      <c r="BK74" s="86"/>
      <c r="BL74" s="86"/>
      <c r="BM74" s="86"/>
      <c r="BN74" s="86"/>
      <c r="BO74" s="86"/>
      <c r="BP74" s="86"/>
      <c r="BQ74" s="86"/>
      <c r="BR74" s="86"/>
      <c r="BS74" s="86"/>
      <c r="BT74" s="86"/>
      <c r="BU74" s="86"/>
      <c r="BV74" s="86"/>
      <c r="BW74" s="86"/>
      <c r="BX74" s="86"/>
      <c r="BY74" s="86"/>
      <c r="BZ74" s="86"/>
      <c r="CA74" s="86"/>
      <c r="CB74" s="86"/>
      <c r="CC74" s="86"/>
      <c r="CD74" s="86"/>
      <c r="CE74" s="86"/>
      <c r="CF74" s="86"/>
      <c r="CG74" s="86"/>
      <c r="CH74" s="86"/>
      <c r="CI74" s="86"/>
      <c r="CJ74" s="86"/>
      <c r="CK74" s="86"/>
      <c r="CL74" s="86"/>
      <c r="CM74" s="86"/>
      <c r="CN74" s="86"/>
      <c r="CO74" s="86"/>
      <c r="CP74" s="86"/>
      <c r="CQ74" s="86"/>
      <c r="CR74" s="86"/>
      <c r="CS74" s="86"/>
      <c r="CT74" s="86"/>
      <c r="CU74" s="86"/>
      <c r="CV74" s="86"/>
      <c r="CW74" s="86"/>
      <c r="CX74" s="86"/>
      <c r="CY74" s="86"/>
      <c r="CZ74" s="86"/>
      <c r="DA74" s="86"/>
      <c r="DB74" s="86"/>
      <c r="DC74" s="86"/>
      <c r="DD74" s="86"/>
      <c r="DE74" s="86"/>
      <c r="DF74" s="86"/>
      <c r="DG74" s="86"/>
      <c r="DH74" s="86"/>
      <c r="DI74" s="86"/>
      <c r="DJ74" s="86"/>
      <c r="DK74" s="86"/>
      <c r="DL74" s="86"/>
      <c r="DM74" s="86"/>
      <c r="DN74" s="86"/>
      <c r="DO74" s="86"/>
      <c r="DP74" s="86"/>
      <c r="DQ74" s="86"/>
      <c r="DR74" s="86"/>
      <c r="DS74" s="86"/>
      <c r="DT74" s="86"/>
      <c r="DU74" s="86"/>
      <c r="DV74" s="86"/>
      <c r="DW74" s="86"/>
      <c r="DX74" s="86"/>
      <c r="DY74" s="86"/>
      <c r="DZ74" s="86"/>
      <c r="EA74" s="86"/>
      <c r="EB74" s="86"/>
      <c r="EC74" s="86"/>
      <c r="ED74" s="86"/>
      <c r="EE74" s="86"/>
      <c r="EF74" s="86"/>
      <c r="EG74" s="86"/>
      <c r="EH74" s="86"/>
      <c r="EI74" s="86"/>
      <c r="EJ74" s="86"/>
      <c r="EK74" s="86"/>
      <c r="EL74" s="86"/>
      <c r="EM74" s="86"/>
      <c r="EN74" s="86"/>
      <c r="EO74" s="86"/>
      <c r="EP74" s="86"/>
      <c r="EQ74" s="86"/>
      <c r="ER74" s="86"/>
      <c r="ES74" s="86"/>
      <c r="ET74" s="86"/>
      <c r="EU74" s="86"/>
      <c r="EV74" s="86"/>
      <c r="EW74" s="86"/>
      <c r="EX74" s="86"/>
      <c r="EY74" s="86"/>
      <c r="EZ74" s="86"/>
      <c r="FA74" s="86"/>
      <c r="FB74" s="86"/>
      <c r="FC74" s="86"/>
      <c r="FD74" s="86"/>
      <c r="FE74" s="86"/>
      <c r="FF74" s="86"/>
      <c r="FG74" s="86"/>
      <c r="FH74" s="86"/>
      <c r="FI74" s="86"/>
      <c r="FJ74" s="86"/>
      <c r="FK74" s="86"/>
      <c r="FL74" s="86"/>
      <c r="FM74" s="86"/>
      <c r="FN74" s="86"/>
      <c r="FO74" s="86"/>
      <c r="FP74" s="86"/>
      <c r="FQ74" s="86"/>
      <c r="FR74" s="86"/>
      <c r="FS74" s="86"/>
      <c r="FT74" s="86"/>
      <c r="FU74" s="86"/>
      <c r="FV74" s="86"/>
      <c r="FW74" s="86"/>
      <c r="FX74" s="86"/>
      <c r="FY74" s="86"/>
      <c r="FZ74" s="86"/>
      <c r="GA74" s="86"/>
      <c r="GB74" s="86"/>
      <c r="GC74" s="86"/>
      <c r="GD74" s="86"/>
      <c r="GE74" s="86"/>
      <c r="GF74" s="86"/>
      <c r="GG74" s="86"/>
      <c r="GH74" s="86"/>
      <c r="GI74" s="86"/>
      <c r="GJ74" s="86"/>
      <c r="GK74" s="86"/>
      <c r="GL74" s="86"/>
      <c r="GM74" s="86"/>
      <c r="GN74" s="86"/>
      <c r="GO74" s="86"/>
      <c r="GP74" s="86"/>
      <c r="GQ74" s="86"/>
      <c r="GR74" s="86"/>
      <c r="GS74" s="86"/>
      <c r="GT74" s="86"/>
      <c r="GU74" s="86"/>
      <c r="GV74" s="86"/>
      <c r="GW74" s="86"/>
      <c r="GX74" s="86"/>
      <c r="GY74" s="86"/>
      <c r="GZ74" s="86"/>
      <c r="HA74" s="86"/>
      <c r="HB74" s="86"/>
      <c r="HC74" s="86"/>
      <c r="HD74" s="86"/>
      <c r="HE74" s="86"/>
      <c r="HF74" s="86"/>
      <c r="HG74" s="86"/>
      <c r="HH74" s="86"/>
      <c r="HI74" s="86"/>
      <c r="HJ74" s="86"/>
      <c r="HK74" s="86"/>
      <c r="HL74" s="86"/>
      <c r="HM74" s="86"/>
      <c r="HN74" s="86"/>
      <c r="HO74" s="86"/>
      <c r="HP74" s="86"/>
      <c r="HQ74" s="86"/>
      <c r="HR74" s="86"/>
      <c r="HS74" s="86"/>
      <c r="HT74" s="86"/>
      <c r="HU74" s="86"/>
      <c r="HV74" s="86"/>
      <c r="HW74" s="86"/>
      <c r="HX74" s="86"/>
      <c r="HY74" s="86"/>
      <c r="HZ74" s="86"/>
      <c r="IA74" s="86"/>
      <c r="IB74" s="86"/>
      <c r="IC74" s="86"/>
      <c r="ID74" s="86"/>
      <c r="IE74" s="86"/>
      <c r="IF74" s="86"/>
      <c r="IG74" s="86"/>
      <c r="IH74" s="86"/>
      <c r="II74" s="86"/>
      <c r="IJ74" s="86"/>
      <c r="IK74" s="86"/>
      <c r="IL74" s="86"/>
      <c r="IM74" s="86"/>
      <c r="IN74" s="86"/>
      <c r="IO74" s="86"/>
      <c r="IP74" s="86"/>
      <c r="IQ74" s="86"/>
      <c r="IR74" s="86"/>
      <c r="IS74" s="86"/>
      <c r="IT74" s="86"/>
      <c r="IU74" s="86"/>
      <c r="IV74" s="86"/>
      <c r="IW74" s="86"/>
    </row>
    <row r="75" customFormat="false" ht="12.75" hidden="false" customHeight="false" outlineLevel="0" collapsed="false">
      <c r="A75" s="81" t="s">
        <v>329</v>
      </c>
      <c r="B75" s="82" t="n">
        <v>96000079</v>
      </c>
      <c r="C75" s="81" t="s">
        <v>332</v>
      </c>
      <c r="D75" s="83" t="s">
        <v>4063</v>
      </c>
      <c r="E75" s="84"/>
      <c r="F75" s="85" t="n">
        <v>34928</v>
      </c>
      <c r="G75" s="83"/>
      <c r="H75" s="83"/>
      <c r="I75" s="83"/>
      <c r="J75" s="72"/>
      <c r="K75" s="86" t="n">
        <f aca="false">VLOOKUP(A75,'US PWR Rankings'!$C$6:$H$126,6,FALSE())</f>
        <v>24</v>
      </c>
      <c r="L75" s="86"/>
      <c r="M75" s="86"/>
      <c r="N75" s="86"/>
      <c r="O75" s="86"/>
      <c r="P75" s="86"/>
      <c r="Q75" s="86"/>
      <c r="R75" s="86"/>
      <c r="S75" s="86"/>
      <c r="T75" s="86"/>
      <c r="U75" s="86"/>
      <c r="V75" s="86"/>
      <c r="W75" s="86"/>
      <c r="X75" s="86"/>
      <c r="Y75" s="86"/>
      <c r="Z75" s="86"/>
      <c r="AA75" s="86"/>
      <c r="AB75" s="86"/>
      <c r="AC75" s="86"/>
      <c r="AD75" s="86"/>
      <c r="AE75" s="86"/>
      <c r="AF75" s="86"/>
      <c r="AG75" s="86"/>
      <c r="AH75" s="86"/>
      <c r="AI75" s="86"/>
      <c r="AJ75" s="86"/>
      <c r="AK75" s="86"/>
      <c r="AL75" s="86"/>
      <c r="AM75" s="86"/>
      <c r="AN75" s="86"/>
      <c r="AO75" s="86"/>
      <c r="AP75" s="86"/>
      <c r="AQ75" s="86"/>
      <c r="AR75" s="86"/>
      <c r="AS75" s="86"/>
      <c r="AT75" s="86"/>
      <c r="AU75" s="86"/>
      <c r="AV75" s="86"/>
      <c r="AW75" s="86"/>
      <c r="AX75" s="86"/>
      <c r="AY75" s="86"/>
      <c r="AZ75" s="86"/>
      <c r="BA75" s="86"/>
      <c r="BB75" s="86"/>
      <c r="BC75" s="86"/>
      <c r="BD75" s="86"/>
      <c r="BE75" s="86"/>
      <c r="BF75" s="86"/>
      <c r="BG75" s="86"/>
      <c r="BH75" s="86"/>
      <c r="BI75" s="86"/>
      <c r="BJ75" s="86"/>
      <c r="BK75" s="86"/>
      <c r="BL75" s="86"/>
      <c r="BM75" s="86"/>
      <c r="BN75" s="86"/>
      <c r="BO75" s="86"/>
      <c r="BP75" s="86"/>
      <c r="BQ75" s="86"/>
      <c r="BR75" s="86"/>
      <c r="BS75" s="86"/>
      <c r="BT75" s="86"/>
      <c r="BU75" s="86"/>
      <c r="BV75" s="86"/>
      <c r="BW75" s="86"/>
      <c r="BX75" s="86"/>
      <c r="BY75" s="86"/>
      <c r="BZ75" s="86"/>
      <c r="CA75" s="86"/>
      <c r="CB75" s="86"/>
      <c r="CC75" s="86"/>
      <c r="CD75" s="86"/>
      <c r="CE75" s="86"/>
      <c r="CF75" s="86"/>
      <c r="CG75" s="86"/>
      <c r="CH75" s="86"/>
      <c r="CI75" s="86"/>
      <c r="CJ75" s="86"/>
      <c r="CK75" s="86"/>
      <c r="CL75" s="86"/>
      <c r="CM75" s="86"/>
      <c r="CN75" s="86"/>
      <c r="CO75" s="86"/>
      <c r="CP75" s="86"/>
      <c r="CQ75" s="86"/>
      <c r="CR75" s="86"/>
      <c r="CS75" s="86"/>
      <c r="CT75" s="86"/>
      <c r="CU75" s="86"/>
      <c r="CV75" s="86"/>
      <c r="CW75" s="86"/>
      <c r="CX75" s="86"/>
      <c r="CY75" s="86"/>
      <c r="CZ75" s="86"/>
      <c r="DA75" s="86"/>
      <c r="DB75" s="86"/>
      <c r="DC75" s="86"/>
      <c r="DD75" s="86"/>
      <c r="DE75" s="86"/>
      <c r="DF75" s="86"/>
      <c r="DG75" s="86"/>
      <c r="DH75" s="86"/>
      <c r="DI75" s="86"/>
      <c r="DJ75" s="86"/>
      <c r="DK75" s="86"/>
      <c r="DL75" s="86"/>
      <c r="DM75" s="86"/>
      <c r="DN75" s="86"/>
      <c r="DO75" s="86"/>
      <c r="DP75" s="86"/>
      <c r="DQ75" s="86"/>
      <c r="DR75" s="86"/>
      <c r="DS75" s="86"/>
      <c r="DT75" s="86"/>
      <c r="DU75" s="86"/>
      <c r="DV75" s="86"/>
      <c r="DW75" s="86"/>
      <c r="DX75" s="86"/>
      <c r="DY75" s="86"/>
      <c r="DZ75" s="86"/>
      <c r="EA75" s="86"/>
      <c r="EB75" s="86"/>
      <c r="EC75" s="86"/>
      <c r="ED75" s="86"/>
      <c r="EE75" s="86"/>
      <c r="EF75" s="86"/>
      <c r="EG75" s="86"/>
      <c r="EH75" s="86"/>
      <c r="EI75" s="86"/>
      <c r="EJ75" s="86"/>
      <c r="EK75" s="86"/>
      <c r="EL75" s="86"/>
      <c r="EM75" s="86"/>
      <c r="EN75" s="86"/>
      <c r="EO75" s="86"/>
      <c r="EP75" s="86"/>
      <c r="EQ75" s="86"/>
      <c r="ER75" s="86"/>
      <c r="ES75" s="86"/>
      <c r="ET75" s="86"/>
      <c r="EU75" s="86"/>
      <c r="EV75" s="86"/>
      <c r="EW75" s="86"/>
      <c r="EX75" s="86"/>
      <c r="EY75" s="86"/>
      <c r="EZ75" s="86"/>
      <c r="FA75" s="86"/>
      <c r="FB75" s="86"/>
      <c r="FC75" s="86"/>
      <c r="FD75" s="86"/>
      <c r="FE75" s="86"/>
      <c r="FF75" s="86"/>
      <c r="FG75" s="86"/>
      <c r="FH75" s="86"/>
      <c r="FI75" s="86"/>
      <c r="FJ75" s="86"/>
      <c r="FK75" s="86"/>
      <c r="FL75" s="86"/>
      <c r="FM75" s="86"/>
      <c r="FN75" s="86"/>
      <c r="FO75" s="86"/>
      <c r="FP75" s="86"/>
      <c r="FQ75" s="86"/>
      <c r="FR75" s="86"/>
      <c r="FS75" s="86"/>
      <c r="FT75" s="86"/>
      <c r="FU75" s="86"/>
      <c r="FV75" s="86"/>
      <c r="FW75" s="86"/>
      <c r="FX75" s="86"/>
      <c r="FY75" s="86"/>
      <c r="FZ75" s="86"/>
      <c r="GA75" s="86"/>
      <c r="GB75" s="86"/>
      <c r="GC75" s="86"/>
      <c r="GD75" s="86"/>
      <c r="GE75" s="86"/>
      <c r="GF75" s="86"/>
      <c r="GG75" s="86"/>
      <c r="GH75" s="86"/>
      <c r="GI75" s="86"/>
      <c r="GJ75" s="86"/>
      <c r="GK75" s="86"/>
      <c r="GL75" s="86"/>
      <c r="GM75" s="86"/>
      <c r="GN75" s="86"/>
      <c r="GO75" s="86"/>
      <c r="GP75" s="86"/>
      <c r="GQ75" s="86"/>
      <c r="GR75" s="86"/>
      <c r="GS75" s="86"/>
      <c r="GT75" s="86"/>
      <c r="GU75" s="86"/>
      <c r="GV75" s="86"/>
      <c r="GW75" s="86"/>
      <c r="GX75" s="86"/>
      <c r="GY75" s="86"/>
      <c r="GZ75" s="86"/>
      <c r="HA75" s="86"/>
      <c r="HB75" s="86"/>
      <c r="HC75" s="86"/>
      <c r="HD75" s="86"/>
      <c r="HE75" s="86"/>
      <c r="HF75" s="86"/>
      <c r="HG75" s="86"/>
      <c r="HH75" s="86"/>
      <c r="HI75" s="86"/>
      <c r="HJ75" s="86"/>
      <c r="HK75" s="86"/>
      <c r="HL75" s="86"/>
      <c r="HM75" s="86"/>
      <c r="HN75" s="86"/>
      <c r="HO75" s="86"/>
      <c r="HP75" s="86"/>
      <c r="HQ75" s="86"/>
      <c r="HR75" s="86"/>
      <c r="HS75" s="86"/>
      <c r="HT75" s="86"/>
      <c r="HU75" s="86"/>
      <c r="HV75" s="86"/>
      <c r="HW75" s="86"/>
      <c r="HX75" s="86"/>
      <c r="HY75" s="86"/>
      <c r="HZ75" s="86"/>
      <c r="IA75" s="86"/>
      <c r="IB75" s="86"/>
      <c r="IC75" s="86"/>
      <c r="ID75" s="86"/>
      <c r="IE75" s="86"/>
      <c r="IF75" s="86"/>
      <c r="IG75" s="86"/>
      <c r="IH75" s="86"/>
      <c r="II75" s="86"/>
      <c r="IJ75" s="86"/>
      <c r="IK75" s="86"/>
      <c r="IL75" s="86"/>
      <c r="IM75" s="86"/>
      <c r="IN75" s="86"/>
      <c r="IO75" s="86"/>
      <c r="IP75" s="86"/>
      <c r="IQ75" s="86"/>
      <c r="IR75" s="86"/>
      <c r="IS75" s="86"/>
      <c r="IT75" s="86"/>
      <c r="IU75" s="86"/>
      <c r="IV75" s="86"/>
      <c r="IW75" s="86"/>
    </row>
    <row r="76" customFormat="false" ht="12.75" hidden="false" customHeight="false" outlineLevel="0" collapsed="false">
      <c r="A76" s="81" t="s">
        <v>329</v>
      </c>
      <c r="B76" s="82" t="n">
        <v>95001078</v>
      </c>
      <c r="C76" s="81" t="s">
        <v>331</v>
      </c>
      <c r="D76" s="83" t="s">
        <v>4064</v>
      </c>
      <c r="E76" s="84"/>
      <c r="F76" s="85" t="n">
        <v>34787</v>
      </c>
      <c r="G76" s="83"/>
      <c r="H76" s="83"/>
      <c r="I76" s="83"/>
      <c r="J76" s="72"/>
      <c r="K76" s="86" t="n">
        <f aca="false">VLOOKUP(A76,'US PWR Rankings'!$C$6:$H$126,6,FALSE())</f>
        <v>24</v>
      </c>
      <c r="L76" s="86"/>
      <c r="M76" s="86"/>
      <c r="N76" s="86"/>
      <c r="O76" s="86"/>
      <c r="P76" s="86"/>
      <c r="Q76" s="86"/>
      <c r="R76" s="86"/>
      <c r="S76" s="86"/>
      <c r="T76" s="86"/>
      <c r="U76" s="86"/>
      <c r="V76" s="86"/>
      <c r="W76" s="86"/>
      <c r="X76" s="86"/>
      <c r="Y76" s="86"/>
      <c r="Z76" s="86"/>
      <c r="AA76" s="86"/>
      <c r="AB76" s="86"/>
      <c r="AC76" s="86"/>
      <c r="AD76" s="86"/>
      <c r="AE76" s="86"/>
      <c r="AF76" s="86"/>
      <c r="AG76" s="86"/>
      <c r="AH76" s="86"/>
      <c r="AI76" s="86"/>
      <c r="AJ76" s="86"/>
      <c r="AK76" s="86"/>
      <c r="AL76" s="86"/>
      <c r="AM76" s="86"/>
      <c r="AN76" s="86"/>
      <c r="AO76" s="86"/>
      <c r="AP76" s="86"/>
      <c r="AQ76" s="86"/>
      <c r="AR76" s="86"/>
      <c r="AS76" s="86"/>
      <c r="AT76" s="86"/>
      <c r="AU76" s="86"/>
      <c r="AV76" s="86"/>
      <c r="AW76" s="86"/>
      <c r="AX76" s="86"/>
      <c r="AY76" s="86"/>
      <c r="AZ76" s="86"/>
      <c r="BA76" s="86"/>
      <c r="BB76" s="86"/>
      <c r="BC76" s="86"/>
      <c r="BD76" s="86"/>
      <c r="BE76" s="86"/>
      <c r="BF76" s="86"/>
      <c r="BG76" s="86"/>
      <c r="BH76" s="86"/>
      <c r="BI76" s="86"/>
      <c r="BJ76" s="86"/>
      <c r="BK76" s="86"/>
      <c r="BL76" s="86"/>
      <c r="BM76" s="86"/>
      <c r="BN76" s="86"/>
      <c r="BO76" s="86"/>
      <c r="BP76" s="86"/>
      <c r="BQ76" s="86"/>
      <c r="BR76" s="86"/>
      <c r="BS76" s="86"/>
      <c r="BT76" s="86"/>
      <c r="BU76" s="86"/>
      <c r="BV76" s="86"/>
      <c r="BW76" s="86"/>
      <c r="BX76" s="86"/>
      <c r="BY76" s="86"/>
      <c r="BZ76" s="86"/>
      <c r="CA76" s="86"/>
      <c r="CB76" s="86"/>
      <c r="CC76" s="86"/>
      <c r="CD76" s="86"/>
      <c r="CE76" s="86"/>
      <c r="CF76" s="86"/>
      <c r="CG76" s="86"/>
      <c r="CH76" s="86"/>
      <c r="CI76" s="86"/>
      <c r="CJ76" s="86"/>
      <c r="CK76" s="86"/>
      <c r="CL76" s="86"/>
      <c r="CM76" s="86"/>
      <c r="CN76" s="86"/>
      <c r="CO76" s="86"/>
      <c r="CP76" s="86"/>
      <c r="CQ76" s="86"/>
      <c r="CR76" s="86"/>
      <c r="CS76" s="86"/>
      <c r="CT76" s="86"/>
      <c r="CU76" s="86"/>
      <c r="CV76" s="86"/>
      <c r="CW76" s="86"/>
      <c r="CX76" s="86"/>
      <c r="CY76" s="86"/>
      <c r="CZ76" s="86"/>
      <c r="DA76" s="86"/>
      <c r="DB76" s="86"/>
      <c r="DC76" s="86"/>
      <c r="DD76" s="86"/>
      <c r="DE76" s="86"/>
      <c r="DF76" s="86"/>
      <c r="DG76" s="86"/>
      <c r="DH76" s="86"/>
      <c r="DI76" s="86"/>
      <c r="DJ76" s="86"/>
      <c r="DK76" s="86"/>
      <c r="DL76" s="86"/>
      <c r="DM76" s="86"/>
      <c r="DN76" s="86"/>
      <c r="DO76" s="86"/>
      <c r="DP76" s="86"/>
      <c r="DQ76" s="86"/>
      <c r="DR76" s="86"/>
      <c r="DS76" s="86"/>
      <c r="DT76" s="86"/>
      <c r="DU76" s="86"/>
      <c r="DV76" s="86"/>
      <c r="DW76" s="86"/>
      <c r="DX76" s="86"/>
      <c r="DY76" s="86"/>
      <c r="DZ76" s="86"/>
      <c r="EA76" s="86"/>
      <c r="EB76" s="86"/>
      <c r="EC76" s="86"/>
      <c r="ED76" s="86"/>
      <c r="EE76" s="86"/>
      <c r="EF76" s="86"/>
      <c r="EG76" s="86"/>
      <c r="EH76" s="86"/>
      <c r="EI76" s="86"/>
      <c r="EJ76" s="86"/>
      <c r="EK76" s="86"/>
      <c r="EL76" s="86"/>
      <c r="EM76" s="86"/>
      <c r="EN76" s="86"/>
      <c r="EO76" s="86"/>
      <c r="EP76" s="86"/>
      <c r="EQ76" s="86"/>
      <c r="ER76" s="86"/>
      <c r="ES76" s="86"/>
      <c r="ET76" s="86"/>
      <c r="EU76" s="86"/>
      <c r="EV76" s="86"/>
      <c r="EW76" s="86"/>
      <c r="EX76" s="86"/>
      <c r="EY76" s="86"/>
      <c r="EZ76" s="86"/>
      <c r="FA76" s="86"/>
      <c r="FB76" s="86"/>
      <c r="FC76" s="86"/>
      <c r="FD76" s="86"/>
      <c r="FE76" s="86"/>
      <c r="FF76" s="86"/>
      <c r="FG76" s="86"/>
      <c r="FH76" s="86"/>
      <c r="FI76" s="86"/>
      <c r="FJ76" s="86"/>
      <c r="FK76" s="86"/>
      <c r="FL76" s="86"/>
      <c r="FM76" s="86"/>
      <c r="FN76" s="86"/>
      <c r="FO76" s="86"/>
      <c r="FP76" s="86"/>
      <c r="FQ76" s="86"/>
      <c r="FR76" s="86"/>
      <c r="FS76" s="86"/>
      <c r="FT76" s="86"/>
      <c r="FU76" s="86"/>
      <c r="FV76" s="86"/>
      <c r="FW76" s="86"/>
      <c r="FX76" s="86"/>
      <c r="FY76" s="86"/>
      <c r="FZ76" s="86"/>
      <c r="GA76" s="86"/>
      <c r="GB76" s="86"/>
      <c r="GC76" s="86"/>
      <c r="GD76" s="86"/>
      <c r="GE76" s="86"/>
      <c r="GF76" s="86"/>
      <c r="GG76" s="86"/>
      <c r="GH76" s="86"/>
      <c r="GI76" s="86"/>
      <c r="GJ76" s="86"/>
      <c r="GK76" s="86"/>
      <c r="GL76" s="86"/>
      <c r="GM76" s="86"/>
      <c r="GN76" s="86"/>
      <c r="GO76" s="86"/>
      <c r="GP76" s="86"/>
      <c r="GQ76" s="86"/>
      <c r="GR76" s="86"/>
      <c r="GS76" s="86"/>
      <c r="GT76" s="86"/>
      <c r="GU76" s="86"/>
      <c r="GV76" s="86"/>
      <c r="GW76" s="86"/>
      <c r="GX76" s="86"/>
      <c r="GY76" s="86"/>
      <c r="GZ76" s="86"/>
      <c r="HA76" s="86"/>
      <c r="HB76" s="86"/>
      <c r="HC76" s="86"/>
      <c r="HD76" s="86"/>
      <c r="HE76" s="86"/>
      <c r="HF76" s="86"/>
      <c r="HG76" s="86"/>
      <c r="HH76" s="86"/>
      <c r="HI76" s="86"/>
      <c r="HJ76" s="86"/>
      <c r="HK76" s="86"/>
      <c r="HL76" s="86"/>
      <c r="HM76" s="86"/>
      <c r="HN76" s="86"/>
      <c r="HO76" s="86"/>
      <c r="HP76" s="86"/>
      <c r="HQ76" s="86"/>
      <c r="HR76" s="86"/>
      <c r="HS76" s="86"/>
      <c r="HT76" s="86"/>
      <c r="HU76" s="86"/>
      <c r="HV76" s="86"/>
      <c r="HW76" s="86"/>
      <c r="HX76" s="86"/>
      <c r="HY76" s="86"/>
      <c r="HZ76" s="86"/>
      <c r="IA76" s="86"/>
      <c r="IB76" s="86"/>
      <c r="IC76" s="86"/>
      <c r="ID76" s="86"/>
      <c r="IE76" s="86"/>
      <c r="IF76" s="86"/>
      <c r="IG76" s="86"/>
      <c r="IH76" s="86"/>
      <c r="II76" s="86"/>
      <c r="IJ76" s="86"/>
      <c r="IK76" s="86"/>
      <c r="IL76" s="86"/>
      <c r="IM76" s="86"/>
      <c r="IN76" s="86"/>
      <c r="IO76" s="86"/>
      <c r="IP76" s="86"/>
      <c r="IQ76" s="86"/>
      <c r="IR76" s="86"/>
      <c r="IS76" s="86"/>
      <c r="IT76" s="86"/>
      <c r="IU76" s="86"/>
      <c r="IV76" s="86"/>
      <c r="IW76" s="86"/>
    </row>
    <row r="77" customFormat="false" ht="12.75" hidden="false" customHeight="false" outlineLevel="0" collapsed="false">
      <c r="A77" s="81" t="s">
        <v>4080</v>
      </c>
      <c r="B77" s="82" t="n">
        <v>96063316</v>
      </c>
      <c r="C77" s="81" t="s">
        <v>40</v>
      </c>
      <c r="D77" s="83" t="s">
        <v>4051</v>
      </c>
      <c r="E77" s="84" t="s">
        <v>4047</v>
      </c>
      <c r="F77" s="85" t="n">
        <v>37071</v>
      </c>
      <c r="G77" s="83"/>
      <c r="H77" s="83"/>
      <c r="I77" s="83"/>
      <c r="J77" s="72"/>
      <c r="K77" s="86" t="e">
        <f aca="false">VLOOKUP(A77,'US PWR Rankings'!$C$6:$H$126,6,FALSE())</f>
        <v>#N/A</v>
      </c>
      <c r="L77" s="86"/>
      <c r="M77" s="86"/>
      <c r="N77" s="86"/>
      <c r="O77" s="86"/>
      <c r="P77" s="86"/>
      <c r="Q77" s="86"/>
      <c r="R77" s="86"/>
      <c r="S77" s="86"/>
      <c r="T77" s="86"/>
      <c r="U77" s="86"/>
      <c r="V77" s="86"/>
      <c r="W77" s="86"/>
      <c r="X77" s="86"/>
      <c r="Y77" s="86"/>
      <c r="Z77" s="86"/>
      <c r="AA77" s="86"/>
      <c r="AB77" s="86"/>
      <c r="AC77" s="86"/>
      <c r="AD77" s="86"/>
      <c r="AE77" s="86"/>
      <c r="AF77" s="86"/>
      <c r="AG77" s="86"/>
      <c r="AH77" s="86"/>
      <c r="AI77" s="86"/>
      <c r="AJ77" s="86"/>
      <c r="AK77" s="86"/>
      <c r="AL77" s="86"/>
      <c r="AM77" s="86"/>
      <c r="AN77" s="86"/>
      <c r="AO77" s="86"/>
      <c r="AP77" s="86"/>
      <c r="AQ77" s="86"/>
      <c r="AR77" s="86"/>
      <c r="AS77" s="86"/>
      <c r="AT77" s="86"/>
      <c r="AU77" s="86"/>
      <c r="AV77" s="86"/>
      <c r="AW77" s="86"/>
      <c r="AX77" s="86"/>
      <c r="AY77" s="86"/>
      <c r="AZ77" s="86"/>
      <c r="BA77" s="86"/>
      <c r="BB77" s="86"/>
      <c r="BC77" s="86"/>
      <c r="BD77" s="86"/>
      <c r="BE77" s="86"/>
      <c r="BF77" s="86"/>
      <c r="BG77" s="86"/>
      <c r="BH77" s="86"/>
      <c r="BI77" s="86"/>
      <c r="BJ77" s="86"/>
      <c r="BK77" s="86"/>
      <c r="BL77" s="86"/>
      <c r="BM77" s="86"/>
      <c r="BN77" s="86"/>
      <c r="BO77" s="86"/>
      <c r="BP77" s="86"/>
      <c r="BQ77" s="86"/>
      <c r="BR77" s="86"/>
      <c r="BS77" s="86"/>
      <c r="BT77" s="86"/>
      <c r="BU77" s="86"/>
      <c r="BV77" s="86"/>
      <c r="BW77" s="86"/>
      <c r="BX77" s="86"/>
      <c r="BY77" s="86"/>
      <c r="BZ77" s="86"/>
      <c r="CA77" s="86"/>
      <c r="CB77" s="86"/>
      <c r="CC77" s="86"/>
      <c r="CD77" s="86"/>
      <c r="CE77" s="86"/>
      <c r="CF77" s="86"/>
      <c r="CG77" s="86"/>
      <c r="CH77" s="86"/>
      <c r="CI77" s="86"/>
      <c r="CJ77" s="86"/>
      <c r="CK77" s="86"/>
      <c r="CL77" s="86"/>
      <c r="CM77" s="86"/>
      <c r="CN77" s="86"/>
      <c r="CO77" s="86"/>
      <c r="CP77" s="86"/>
      <c r="CQ77" s="86"/>
      <c r="CR77" s="86"/>
      <c r="CS77" s="86"/>
      <c r="CT77" s="86"/>
      <c r="CU77" s="86"/>
      <c r="CV77" s="86"/>
      <c r="CW77" s="86"/>
      <c r="CX77" s="86"/>
      <c r="CY77" s="86"/>
      <c r="CZ77" s="86"/>
      <c r="DA77" s="86"/>
      <c r="DB77" s="86"/>
      <c r="DC77" s="86"/>
      <c r="DD77" s="86"/>
      <c r="DE77" s="86"/>
      <c r="DF77" s="86"/>
      <c r="DG77" s="86"/>
      <c r="DH77" s="86"/>
      <c r="DI77" s="86"/>
      <c r="DJ77" s="86"/>
      <c r="DK77" s="86"/>
      <c r="DL77" s="86"/>
      <c r="DM77" s="86"/>
      <c r="DN77" s="86"/>
      <c r="DO77" s="86"/>
      <c r="DP77" s="86"/>
      <c r="DQ77" s="86"/>
      <c r="DR77" s="86"/>
      <c r="DS77" s="86"/>
      <c r="DT77" s="86"/>
      <c r="DU77" s="86"/>
      <c r="DV77" s="86"/>
      <c r="DW77" s="86"/>
      <c r="DX77" s="86"/>
      <c r="DY77" s="86"/>
      <c r="DZ77" s="86"/>
      <c r="EA77" s="86"/>
      <c r="EB77" s="86"/>
      <c r="EC77" s="86"/>
      <c r="ED77" s="86"/>
      <c r="EE77" s="86"/>
      <c r="EF77" s="86"/>
      <c r="EG77" s="86"/>
      <c r="EH77" s="86"/>
      <c r="EI77" s="86"/>
      <c r="EJ77" s="86"/>
      <c r="EK77" s="86"/>
      <c r="EL77" s="86"/>
      <c r="EM77" s="86"/>
      <c r="EN77" s="86"/>
      <c r="EO77" s="86"/>
      <c r="EP77" s="86"/>
      <c r="EQ77" s="86"/>
      <c r="ER77" s="86"/>
      <c r="ES77" s="86"/>
      <c r="ET77" s="86"/>
      <c r="EU77" s="86"/>
      <c r="EV77" s="86"/>
      <c r="EW77" s="86"/>
      <c r="EX77" s="86"/>
      <c r="EY77" s="86"/>
      <c r="EZ77" s="86"/>
      <c r="FA77" s="86"/>
      <c r="FB77" s="86"/>
      <c r="FC77" s="86"/>
      <c r="FD77" s="86"/>
      <c r="FE77" s="86"/>
      <c r="FF77" s="86"/>
      <c r="FG77" s="86"/>
      <c r="FH77" s="86"/>
      <c r="FI77" s="86"/>
      <c r="FJ77" s="86"/>
      <c r="FK77" s="86"/>
      <c r="FL77" s="86"/>
      <c r="FM77" s="86"/>
      <c r="FN77" s="86"/>
      <c r="FO77" s="86"/>
      <c r="FP77" s="86"/>
      <c r="FQ77" s="86"/>
      <c r="FR77" s="86"/>
      <c r="FS77" s="86"/>
      <c r="FT77" s="86"/>
      <c r="FU77" s="86"/>
      <c r="FV77" s="86"/>
      <c r="FW77" s="86"/>
      <c r="FX77" s="86"/>
      <c r="FY77" s="86"/>
      <c r="FZ77" s="86"/>
      <c r="GA77" s="86"/>
      <c r="GB77" s="86"/>
      <c r="GC77" s="86"/>
      <c r="GD77" s="86"/>
      <c r="GE77" s="86"/>
      <c r="GF77" s="86"/>
      <c r="GG77" s="86"/>
      <c r="GH77" s="86"/>
      <c r="GI77" s="86"/>
      <c r="GJ77" s="86"/>
      <c r="GK77" s="86"/>
      <c r="GL77" s="86"/>
      <c r="GM77" s="86"/>
      <c r="GN77" s="86"/>
      <c r="GO77" s="86"/>
      <c r="GP77" s="86"/>
      <c r="GQ77" s="86"/>
      <c r="GR77" s="86"/>
      <c r="GS77" s="86"/>
      <c r="GT77" s="86"/>
      <c r="GU77" s="86"/>
      <c r="GV77" s="86"/>
      <c r="GW77" s="86"/>
      <c r="GX77" s="86"/>
      <c r="GY77" s="86"/>
      <c r="GZ77" s="86"/>
      <c r="HA77" s="86"/>
      <c r="HB77" s="86"/>
      <c r="HC77" s="86"/>
      <c r="HD77" s="86"/>
      <c r="HE77" s="86"/>
      <c r="HF77" s="86"/>
      <c r="HG77" s="86"/>
      <c r="HH77" s="86"/>
      <c r="HI77" s="86"/>
      <c r="HJ77" s="86"/>
      <c r="HK77" s="86"/>
      <c r="HL77" s="86"/>
      <c r="HM77" s="86"/>
      <c r="HN77" s="86"/>
      <c r="HO77" s="86"/>
      <c r="HP77" s="86"/>
      <c r="HQ77" s="86"/>
      <c r="HR77" s="86"/>
      <c r="HS77" s="86"/>
      <c r="HT77" s="86"/>
      <c r="HU77" s="86"/>
      <c r="HV77" s="86"/>
      <c r="HW77" s="86"/>
      <c r="HX77" s="86"/>
      <c r="HY77" s="86"/>
      <c r="HZ77" s="86"/>
      <c r="IA77" s="86"/>
      <c r="IB77" s="86"/>
      <c r="IC77" s="86"/>
      <c r="ID77" s="86"/>
      <c r="IE77" s="86"/>
      <c r="IF77" s="86"/>
      <c r="IG77" s="86"/>
      <c r="IH77" s="86"/>
      <c r="II77" s="86"/>
      <c r="IJ77" s="86"/>
      <c r="IK77" s="86"/>
      <c r="IL77" s="86"/>
      <c r="IM77" s="86"/>
      <c r="IN77" s="86"/>
      <c r="IO77" s="86"/>
      <c r="IP77" s="86"/>
      <c r="IQ77" s="86"/>
      <c r="IR77" s="86"/>
      <c r="IS77" s="86"/>
      <c r="IT77" s="86"/>
      <c r="IU77" s="86"/>
      <c r="IV77" s="86"/>
      <c r="IW77" s="86"/>
    </row>
    <row r="78" customFormat="false" ht="12.75" hidden="false" customHeight="false" outlineLevel="0" collapsed="false">
      <c r="A78" s="81" t="s">
        <v>89</v>
      </c>
      <c r="B78" s="82" t="n">
        <v>96014760</v>
      </c>
      <c r="C78" s="81" t="s">
        <v>53</v>
      </c>
      <c r="D78" s="83" t="s">
        <v>4051</v>
      </c>
      <c r="E78" s="84"/>
      <c r="F78" s="85" t="n">
        <v>35880</v>
      </c>
      <c r="G78" s="83"/>
      <c r="H78" s="83"/>
      <c r="I78" s="83"/>
      <c r="J78" s="72"/>
      <c r="K78" s="86" t="n">
        <f aca="false">VLOOKUP(A78,'US PWR Rankings'!$C$6:$H$126,6,FALSE())</f>
        <v>77</v>
      </c>
      <c r="L78" s="86"/>
      <c r="M78" s="86"/>
      <c r="N78" s="86"/>
      <c r="O78" s="86"/>
      <c r="P78" s="86"/>
      <c r="Q78" s="86"/>
      <c r="R78" s="86"/>
      <c r="S78" s="86"/>
      <c r="T78" s="86"/>
      <c r="U78" s="86"/>
      <c r="V78" s="86"/>
      <c r="W78" s="86"/>
      <c r="X78" s="86"/>
      <c r="Y78" s="86"/>
      <c r="Z78" s="86"/>
      <c r="AA78" s="86"/>
      <c r="AB78" s="86"/>
      <c r="AC78" s="86"/>
      <c r="AD78" s="86"/>
      <c r="AE78" s="86"/>
      <c r="AF78" s="86"/>
      <c r="AG78" s="86"/>
      <c r="AH78" s="86"/>
      <c r="AI78" s="86"/>
      <c r="AJ78" s="86"/>
      <c r="AK78" s="86"/>
      <c r="AL78" s="86"/>
      <c r="AM78" s="86"/>
      <c r="AN78" s="86"/>
      <c r="AO78" s="86"/>
      <c r="AP78" s="86"/>
      <c r="AQ78" s="86"/>
      <c r="AR78" s="86"/>
      <c r="AS78" s="86"/>
      <c r="AT78" s="86"/>
      <c r="AU78" s="86"/>
      <c r="AV78" s="86"/>
      <c r="AW78" s="86"/>
      <c r="AX78" s="86"/>
      <c r="AY78" s="86"/>
      <c r="AZ78" s="86"/>
      <c r="BA78" s="86"/>
      <c r="BB78" s="86"/>
      <c r="BC78" s="86"/>
      <c r="BD78" s="86"/>
      <c r="BE78" s="86"/>
      <c r="BF78" s="86"/>
      <c r="BG78" s="86"/>
      <c r="BH78" s="86"/>
      <c r="BI78" s="86"/>
      <c r="BJ78" s="86"/>
      <c r="BK78" s="86"/>
      <c r="BL78" s="86"/>
      <c r="BM78" s="86"/>
      <c r="BN78" s="86"/>
      <c r="BO78" s="86"/>
      <c r="BP78" s="86"/>
      <c r="BQ78" s="86"/>
      <c r="BR78" s="86"/>
      <c r="BS78" s="86"/>
      <c r="BT78" s="86"/>
      <c r="BU78" s="86"/>
      <c r="BV78" s="86"/>
      <c r="BW78" s="86"/>
      <c r="BX78" s="86"/>
      <c r="BY78" s="86"/>
      <c r="BZ78" s="86"/>
      <c r="CA78" s="86"/>
      <c r="CB78" s="86"/>
      <c r="CC78" s="86"/>
      <c r="CD78" s="86"/>
      <c r="CE78" s="86"/>
      <c r="CF78" s="86"/>
      <c r="CG78" s="86"/>
      <c r="CH78" s="86"/>
      <c r="CI78" s="86"/>
      <c r="CJ78" s="86"/>
      <c r="CK78" s="86"/>
      <c r="CL78" s="86"/>
      <c r="CM78" s="86"/>
      <c r="CN78" s="86"/>
      <c r="CO78" s="86"/>
      <c r="CP78" s="86"/>
      <c r="CQ78" s="86"/>
      <c r="CR78" s="86"/>
      <c r="CS78" s="86"/>
      <c r="CT78" s="86"/>
      <c r="CU78" s="86"/>
      <c r="CV78" s="86"/>
      <c r="CW78" s="86"/>
      <c r="CX78" s="86"/>
      <c r="CY78" s="86"/>
      <c r="CZ78" s="86"/>
      <c r="DA78" s="86"/>
      <c r="DB78" s="86"/>
      <c r="DC78" s="86"/>
      <c r="DD78" s="86"/>
      <c r="DE78" s="86"/>
      <c r="DF78" s="86"/>
      <c r="DG78" s="86"/>
      <c r="DH78" s="86"/>
      <c r="DI78" s="86"/>
      <c r="DJ78" s="86"/>
      <c r="DK78" s="86"/>
      <c r="DL78" s="86"/>
      <c r="DM78" s="86"/>
      <c r="DN78" s="86"/>
      <c r="DO78" s="86"/>
      <c r="DP78" s="86"/>
      <c r="DQ78" s="86"/>
      <c r="DR78" s="86"/>
      <c r="DS78" s="86"/>
      <c r="DT78" s="86"/>
      <c r="DU78" s="86"/>
      <c r="DV78" s="86"/>
      <c r="DW78" s="86"/>
      <c r="DX78" s="86"/>
      <c r="DY78" s="86"/>
      <c r="DZ78" s="86"/>
      <c r="EA78" s="86"/>
      <c r="EB78" s="86"/>
      <c r="EC78" s="86"/>
      <c r="ED78" s="86"/>
      <c r="EE78" s="86"/>
      <c r="EF78" s="86"/>
      <c r="EG78" s="86"/>
      <c r="EH78" s="86"/>
      <c r="EI78" s="86"/>
      <c r="EJ78" s="86"/>
      <c r="EK78" s="86"/>
      <c r="EL78" s="86"/>
      <c r="EM78" s="86"/>
      <c r="EN78" s="86"/>
      <c r="EO78" s="86"/>
      <c r="EP78" s="86"/>
      <c r="EQ78" s="86"/>
      <c r="ER78" s="86"/>
      <c r="ES78" s="86"/>
      <c r="ET78" s="86"/>
      <c r="EU78" s="86"/>
      <c r="EV78" s="86"/>
      <c r="EW78" s="86"/>
      <c r="EX78" s="86"/>
      <c r="EY78" s="86"/>
      <c r="EZ78" s="86"/>
      <c r="FA78" s="86"/>
      <c r="FB78" s="86"/>
      <c r="FC78" s="86"/>
      <c r="FD78" s="86"/>
      <c r="FE78" s="86"/>
      <c r="FF78" s="86"/>
      <c r="FG78" s="86"/>
      <c r="FH78" s="86"/>
      <c r="FI78" s="86"/>
      <c r="FJ78" s="86"/>
      <c r="FK78" s="86"/>
      <c r="FL78" s="86"/>
      <c r="FM78" s="86"/>
      <c r="FN78" s="86"/>
      <c r="FO78" s="86"/>
      <c r="FP78" s="86"/>
      <c r="FQ78" s="86"/>
      <c r="FR78" s="86"/>
      <c r="FS78" s="86"/>
      <c r="FT78" s="86"/>
      <c r="FU78" s="86"/>
      <c r="FV78" s="86"/>
      <c r="FW78" s="86"/>
      <c r="FX78" s="86"/>
      <c r="FY78" s="86"/>
      <c r="FZ78" s="86"/>
      <c r="GA78" s="86"/>
      <c r="GB78" s="86"/>
      <c r="GC78" s="86"/>
      <c r="GD78" s="86"/>
      <c r="GE78" s="86"/>
      <c r="GF78" s="86"/>
      <c r="GG78" s="86"/>
      <c r="GH78" s="86"/>
      <c r="GI78" s="86"/>
      <c r="GJ78" s="86"/>
      <c r="GK78" s="86"/>
      <c r="GL78" s="86"/>
      <c r="GM78" s="86"/>
      <c r="GN78" s="86"/>
      <c r="GO78" s="86"/>
      <c r="GP78" s="86"/>
      <c r="GQ78" s="86"/>
      <c r="GR78" s="86"/>
      <c r="GS78" s="86"/>
      <c r="GT78" s="86"/>
      <c r="GU78" s="86"/>
      <c r="GV78" s="86"/>
      <c r="GW78" s="86"/>
      <c r="GX78" s="86"/>
      <c r="GY78" s="86"/>
      <c r="GZ78" s="86"/>
      <c r="HA78" s="86"/>
      <c r="HB78" s="86"/>
      <c r="HC78" s="86"/>
      <c r="HD78" s="86"/>
      <c r="HE78" s="86"/>
      <c r="HF78" s="86"/>
      <c r="HG78" s="86"/>
      <c r="HH78" s="86"/>
      <c r="HI78" s="86"/>
      <c r="HJ78" s="86"/>
      <c r="HK78" s="86"/>
      <c r="HL78" s="86"/>
      <c r="HM78" s="86"/>
      <c r="HN78" s="86"/>
      <c r="HO78" s="86"/>
      <c r="HP78" s="86"/>
      <c r="HQ78" s="86"/>
      <c r="HR78" s="86"/>
      <c r="HS78" s="86"/>
      <c r="HT78" s="86"/>
      <c r="HU78" s="86"/>
      <c r="HV78" s="86"/>
      <c r="HW78" s="86"/>
      <c r="HX78" s="86"/>
      <c r="HY78" s="86"/>
      <c r="HZ78" s="86"/>
      <c r="IA78" s="86"/>
      <c r="IB78" s="86"/>
      <c r="IC78" s="86"/>
      <c r="ID78" s="86"/>
      <c r="IE78" s="86"/>
      <c r="IF78" s="86"/>
      <c r="IG78" s="86"/>
      <c r="IH78" s="86"/>
      <c r="II78" s="86"/>
      <c r="IJ78" s="86"/>
      <c r="IK78" s="86"/>
      <c r="IL78" s="86"/>
      <c r="IM78" s="86"/>
      <c r="IN78" s="86"/>
      <c r="IO78" s="86"/>
      <c r="IP78" s="86"/>
      <c r="IQ78" s="86"/>
      <c r="IR78" s="86"/>
      <c r="IS78" s="86"/>
      <c r="IT78" s="86"/>
      <c r="IU78" s="86"/>
      <c r="IV78" s="86"/>
      <c r="IW78" s="86"/>
    </row>
    <row r="79" customFormat="false" ht="12.75" hidden="false" customHeight="false" outlineLevel="0" collapsed="false">
      <c r="A79" s="81" t="s">
        <v>429</v>
      </c>
      <c r="B79" s="82" t="n">
        <v>96060384</v>
      </c>
      <c r="C79" s="81" t="s">
        <v>40</v>
      </c>
      <c r="D79" s="83" t="s">
        <v>4060</v>
      </c>
      <c r="E79" s="84" t="s">
        <v>4047</v>
      </c>
      <c r="F79" s="85" t="n">
        <v>37020</v>
      </c>
      <c r="G79" s="86"/>
      <c r="H79" s="86"/>
      <c r="I79" s="86"/>
      <c r="J79" s="72"/>
      <c r="K79" s="86" t="n">
        <f aca="false">VLOOKUP(A79,'US PWR Rankings'!$C$6:$H$126,6,FALSE())</f>
        <v>113</v>
      </c>
      <c r="L79" s="86"/>
      <c r="M79" s="86"/>
      <c r="N79" s="86"/>
      <c r="O79" s="86"/>
      <c r="P79" s="86"/>
      <c r="Q79" s="86"/>
      <c r="R79" s="86"/>
      <c r="S79" s="86"/>
      <c r="T79" s="86"/>
      <c r="U79" s="86"/>
      <c r="V79" s="86"/>
      <c r="W79" s="86"/>
      <c r="X79" s="86"/>
      <c r="Y79" s="86"/>
      <c r="Z79" s="86"/>
      <c r="AA79" s="86"/>
      <c r="AB79" s="86"/>
      <c r="AC79" s="86"/>
      <c r="AD79" s="86"/>
      <c r="AE79" s="86"/>
      <c r="AF79" s="86"/>
      <c r="AG79" s="86"/>
      <c r="AH79" s="86"/>
      <c r="AI79" s="86"/>
      <c r="AJ79" s="86"/>
      <c r="AK79" s="86"/>
      <c r="AL79" s="86"/>
      <c r="AM79" s="86"/>
      <c r="AN79" s="86"/>
      <c r="AO79" s="86"/>
      <c r="AP79" s="86"/>
      <c r="AQ79" s="86"/>
      <c r="AR79" s="86"/>
      <c r="AS79" s="86"/>
      <c r="AT79" s="86"/>
      <c r="AU79" s="86"/>
      <c r="AV79" s="86"/>
      <c r="AW79" s="86"/>
      <c r="AX79" s="86"/>
      <c r="AY79" s="86"/>
      <c r="AZ79" s="86"/>
      <c r="BA79" s="86"/>
      <c r="BB79" s="86"/>
      <c r="BC79" s="86"/>
      <c r="BD79" s="86"/>
      <c r="BE79" s="86"/>
      <c r="BF79" s="86"/>
      <c r="BG79" s="86"/>
      <c r="BH79" s="86"/>
      <c r="BI79" s="86"/>
      <c r="BJ79" s="86"/>
      <c r="BK79" s="86"/>
      <c r="BL79" s="86"/>
      <c r="BM79" s="86"/>
      <c r="BN79" s="86"/>
      <c r="BO79" s="86"/>
      <c r="BP79" s="86"/>
      <c r="BQ79" s="86"/>
      <c r="BR79" s="86"/>
      <c r="BS79" s="86"/>
      <c r="BT79" s="86"/>
      <c r="BU79" s="86"/>
      <c r="BV79" s="86"/>
      <c r="BW79" s="86"/>
      <c r="BX79" s="86"/>
      <c r="BY79" s="86"/>
      <c r="BZ79" s="86"/>
      <c r="CA79" s="86"/>
      <c r="CB79" s="86"/>
      <c r="CC79" s="86"/>
      <c r="CD79" s="86"/>
      <c r="CE79" s="86"/>
      <c r="CF79" s="86"/>
      <c r="CG79" s="86"/>
      <c r="CH79" s="86"/>
      <c r="CI79" s="86"/>
      <c r="CJ79" s="86"/>
      <c r="CK79" s="86"/>
      <c r="CL79" s="86"/>
      <c r="CM79" s="86"/>
      <c r="CN79" s="86"/>
      <c r="CO79" s="86"/>
      <c r="CP79" s="86"/>
      <c r="CQ79" s="86"/>
      <c r="CR79" s="86"/>
      <c r="CS79" s="86"/>
      <c r="CT79" s="86"/>
      <c r="CU79" s="86"/>
      <c r="CV79" s="86"/>
      <c r="CW79" s="86"/>
      <c r="CX79" s="86"/>
      <c r="CY79" s="86"/>
      <c r="CZ79" s="86"/>
      <c r="DA79" s="86"/>
      <c r="DB79" s="86"/>
      <c r="DC79" s="86"/>
      <c r="DD79" s="86"/>
      <c r="DE79" s="86"/>
      <c r="DF79" s="86"/>
      <c r="DG79" s="86"/>
      <c r="DH79" s="86"/>
      <c r="DI79" s="86"/>
      <c r="DJ79" s="86"/>
      <c r="DK79" s="86"/>
      <c r="DL79" s="86"/>
      <c r="DM79" s="86"/>
      <c r="DN79" s="86"/>
      <c r="DO79" s="86"/>
      <c r="DP79" s="86"/>
      <c r="DQ79" s="86"/>
      <c r="DR79" s="86"/>
      <c r="DS79" s="86"/>
      <c r="DT79" s="86"/>
      <c r="DU79" s="86"/>
      <c r="DV79" s="86"/>
      <c r="DW79" s="86"/>
      <c r="DX79" s="86"/>
      <c r="DY79" s="86"/>
      <c r="DZ79" s="86"/>
      <c r="EA79" s="86"/>
      <c r="EB79" s="86"/>
      <c r="EC79" s="86"/>
      <c r="ED79" s="86"/>
      <c r="EE79" s="86"/>
      <c r="EF79" s="86"/>
      <c r="EG79" s="86"/>
      <c r="EH79" s="86"/>
      <c r="EI79" s="86"/>
      <c r="EJ79" s="86"/>
      <c r="EK79" s="86"/>
      <c r="EL79" s="86"/>
      <c r="EM79" s="86"/>
      <c r="EN79" s="86"/>
      <c r="EO79" s="86"/>
      <c r="EP79" s="86"/>
      <c r="EQ79" s="86"/>
      <c r="ER79" s="86"/>
      <c r="ES79" s="86"/>
      <c r="ET79" s="86"/>
      <c r="EU79" s="86"/>
      <c r="EV79" s="86"/>
      <c r="EW79" s="86"/>
      <c r="EX79" s="86"/>
      <c r="EY79" s="86"/>
      <c r="EZ79" s="86"/>
      <c r="FA79" s="86"/>
      <c r="FB79" s="86"/>
      <c r="FC79" s="86"/>
      <c r="FD79" s="86"/>
      <c r="FE79" s="86"/>
      <c r="FF79" s="86"/>
      <c r="FG79" s="86"/>
      <c r="FH79" s="86"/>
      <c r="FI79" s="86"/>
      <c r="FJ79" s="86"/>
      <c r="FK79" s="86"/>
      <c r="FL79" s="86"/>
      <c r="FM79" s="86"/>
      <c r="FN79" s="86"/>
      <c r="FO79" s="86"/>
      <c r="FP79" s="86"/>
      <c r="FQ79" s="86"/>
      <c r="FR79" s="86"/>
      <c r="FS79" s="86"/>
      <c r="FT79" s="86"/>
      <c r="FU79" s="86"/>
      <c r="FV79" s="86"/>
      <c r="FW79" s="86"/>
      <c r="FX79" s="86"/>
      <c r="FY79" s="86"/>
      <c r="FZ79" s="86"/>
      <c r="GA79" s="86"/>
      <c r="GB79" s="86"/>
      <c r="GC79" s="86"/>
      <c r="GD79" s="86"/>
      <c r="GE79" s="86"/>
      <c r="GF79" s="86"/>
      <c r="GG79" s="86"/>
      <c r="GH79" s="86"/>
      <c r="GI79" s="86"/>
      <c r="GJ79" s="86"/>
      <c r="GK79" s="86"/>
      <c r="GL79" s="86"/>
      <c r="GM79" s="86"/>
      <c r="GN79" s="86"/>
      <c r="GO79" s="86"/>
      <c r="GP79" s="86"/>
      <c r="GQ79" s="86"/>
      <c r="GR79" s="86"/>
      <c r="GS79" s="86"/>
      <c r="GT79" s="86"/>
      <c r="GU79" s="86"/>
      <c r="GV79" s="86"/>
      <c r="GW79" s="86"/>
      <c r="GX79" s="86"/>
      <c r="GY79" s="86"/>
      <c r="GZ79" s="86"/>
      <c r="HA79" s="86"/>
      <c r="HB79" s="86"/>
      <c r="HC79" s="86"/>
      <c r="HD79" s="86"/>
      <c r="HE79" s="86"/>
      <c r="HF79" s="86"/>
      <c r="HG79" s="86"/>
      <c r="HH79" s="86"/>
      <c r="HI79" s="86"/>
      <c r="HJ79" s="86"/>
      <c r="HK79" s="86"/>
      <c r="HL79" s="86"/>
      <c r="HM79" s="86"/>
      <c r="HN79" s="86"/>
      <c r="HO79" s="86"/>
      <c r="HP79" s="86"/>
      <c r="HQ79" s="86"/>
      <c r="HR79" s="86"/>
      <c r="HS79" s="86"/>
      <c r="HT79" s="86"/>
      <c r="HU79" s="86"/>
      <c r="HV79" s="86"/>
      <c r="HW79" s="86"/>
      <c r="HX79" s="86"/>
      <c r="HY79" s="86"/>
      <c r="HZ79" s="86"/>
      <c r="IA79" s="86"/>
      <c r="IB79" s="86"/>
      <c r="IC79" s="86"/>
      <c r="ID79" s="86"/>
      <c r="IE79" s="86"/>
      <c r="IF79" s="86"/>
      <c r="IG79" s="86"/>
      <c r="IH79" s="86"/>
      <c r="II79" s="86"/>
      <c r="IJ79" s="86"/>
      <c r="IK79" s="86"/>
      <c r="IL79" s="86"/>
      <c r="IM79" s="86"/>
      <c r="IN79" s="86"/>
      <c r="IO79" s="86"/>
      <c r="IP79" s="86"/>
      <c r="IQ79" s="86"/>
      <c r="IR79" s="86"/>
      <c r="IS79" s="86"/>
      <c r="IT79" s="86"/>
      <c r="IU79" s="86"/>
      <c r="IV79" s="86"/>
      <c r="IW79" s="86"/>
    </row>
    <row r="80" customFormat="false" ht="12.75" hidden="false" customHeight="false" outlineLevel="0" collapsed="false">
      <c r="A80" s="81" t="s">
        <v>430</v>
      </c>
      <c r="B80" s="82" t="n">
        <v>96019069</v>
      </c>
      <c r="C80" s="81" t="s">
        <v>53</v>
      </c>
      <c r="D80" s="83" t="s">
        <v>4051</v>
      </c>
      <c r="E80" s="84"/>
      <c r="F80" s="85" t="n">
        <v>36152</v>
      </c>
      <c r="G80" s="83"/>
      <c r="H80" s="83"/>
      <c r="I80" s="83"/>
      <c r="J80" s="72"/>
      <c r="K80" s="86" t="n">
        <f aca="false">VLOOKUP(A80,'US PWR Rankings'!$C$6:$H$126,6,FALSE())</f>
        <v>62</v>
      </c>
      <c r="L80" s="86"/>
      <c r="M80" s="86"/>
      <c r="N80" s="86"/>
      <c r="O80" s="86"/>
      <c r="P80" s="86"/>
      <c r="Q80" s="86"/>
      <c r="R80" s="86"/>
      <c r="S80" s="86"/>
      <c r="T80" s="86"/>
      <c r="U80" s="86"/>
      <c r="V80" s="86"/>
      <c r="W80" s="86"/>
      <c r="X80" s="86"/>
      <c r="Y80" s="86"/>
      <c r="Z80" s="86"/>
      <c r="AA80" s="86"/>
      <c r="AB80" s="86"/>
      <c r="AC80" s="86"/>
      <c r="AD80" s="86"/>
      <c r="AE80" s="86"/>
      <c r="AF80" s="86"/>
      <c r="AG80" s="86"/>
      <c r="AH80" s="86"/>
      <c r="AI80" s="86"/>
      <c r="AJ80" s="86"/>
      <c r="AK80" s="86"/>
      <c r="AL80" s="86"/>
      <c r="AM80" s="86"/>
      <c r="AN80" s="86"/>
      <c r="AO80" s="86"/>
      <c r="AP80" s="86"/>
      <c r="AQ80" s="86"/>
      <c r="AR80" s="86"/>
      <c r="AS80" s="86"/>
      <c r="AT80" s="86"/>
      <c r="AU80" s="86"/>
      <c r="AV80" s="86"/>
      <c r="AW80" s="86"/>
      <c r="AX80" s="86"/>
      <c r="AY80" s="86"/>
      <c r="AZ80" s="86"/>
      <c r="BA80" s="86"/>
      <c r="BB80" s="86"/>
      <c r="BC80" s="86"/>
      <c r="BD80" s="86"/>
      <c r="BE80" s="86"/>
      <c r="BF80" s="86"/>
      <c r="BG80" s="86"/>
      <c r="BH80" s="86"/>
      <c r="BI80" s="86"/>
      <c r="BJ80" s="86"/>
      <c r="BK80" s="86"/>
      <c r="BL80" s="86"/>
      <c r="BM80" s="86"/>
      <c r="BN80" s="86"/>
      <c r="BO80" s="86"/>
      <c r="BP80" s="86"/>
      <c r="BQ80" s="86"/>
      <c r="BR80" s="86"/>
      <c r="BS80" s="86"/>
      <c r="BT80" s="86"/>
      <c r="BU80" s="86"/>
      <c r="BV80" s="86"/>
      <c r="BW80" s="86"/>
      <c r="BX80" s="86"/>
      <c r="BY80" s="86"/>
      <c r="BZ80" s="86"/>
      <c r="CA80" s="86"/>
      <c r="CB80" s="86"/>
      <c r="CC80" s="86"/>
      <c r="CD80" s="86"/>
      <c r="CE80" s="86"/>
      <c r="CF80" s="86"/>
      <c r="CG80" s="86"/>
      <c r="CH80" s="86"/>
      <c r="CI80" s="86"/>
      <c r="CJ80" s="86"/>
      <c r="CK80" s="86"/>
      <c r="CL80" s="86"/>
      <c r="CM80" s="86"/>
      <c r="CN80" s="86"/>
      <c r="CO80" s="86"/>
      <c r="CP80" s="86"/>
      <c r="CQ80" s="86"/>
      <c r="CR80" s="86"/>
      <c r="CS80" s="86"/>
      <c r="CT80" s="86"/>
      <c r="CU80" s="86"/>
      <c r="CV80" s="86"/>
      <c r="CW80" s="86"/>
      <c r="CX80" s="86"/>
      <c r="CY80" s="86"/>
      <c r="CZ80" s="86"/>
      <c r="DA80" s="86"/>
      <c r="DB80" s="86"/>
      <c r="DC80" s="86"/>
      <c r="DD80" s="86"/>
      <c r="DE80" s="86"/>
      <c r="DF80" s="86"/>
      <c r="DG80" s="86"/>
      <c r="DH80" s="86"/>
      <c r="DI80" s="86"/>
      <c r="DJ80" s="86"/>
      <c r="DK80" s="86"/>
      <c r="DL80" s="86"/>
      <c r="DM80" s="86"/>
      <c r="DN80" s="86"/>
      <c r="DO80" s="86"/>
      <c r="DP80" s="86"/>
      <c r="DQ80" s="86"/>
      <c r="DR80" s="86"/>
      <c r="DS80" s="86"/>
      <c r="DT80" s="86"/>
      <c r="DU80" s="86"/>
      <c r="DV80" s="86"/>
      <c r="DW80" s="86"/>
      <c r="DX80" s="86"/>
      <c r="DY80" s="86"/>
      <c r="DZ80" s="86"/>
      <c r="EA80" s="86"/>
      <c r="EB80" s="86"/>
      <c r="EC80" s="86"/>
      <c r="ED80" s="86"/>
      <c r="EE80" s="86"/>
      <c r="EF80" s="86"/>
      <c r="EG80" s="86"/>
      <c r="EH80" s="86"/>
      <c r="EI80" s="86"/>
      <c r="EJ80" s="86"/>
      <c r="EK80" s="86"/>
      <c r="EL80" s="86"/>
      <c r="EM80" s="86"/>
      <c r="EN80" s="86"/>
      <c r="EO80" s="86"/>
      <c r="EP80" s="86"/>
      <c r="EQ80" s="86"/>
      <c r="ER80" s="86"/>
      <c r="ES80" s="86"/>
      <c r="ET80" s="86"/>
      <c r="EU80" s="86"/>
      <c r="EV80" s="86"/>
      <c r="EW80" s="86"/>
      <c r="EX80" s="86"/>
      <c r="EY80" s="86"/>
      <c r="EZ80" s="86"/>
      <c r="FA80" s="86"/>
      <c r="FB80" s="86"/>
      <c r="FC80" s="86"/>
      <c r="FD80" s="86"/>
      <c r="FE80" s="86"/>
      <c r="FF80" s="86"/>
      <c r="FG80" s="86"/>
      <c r="FH80" s="86"/>
      <c r="FI80" s="86"/>
      <c r="FJ80" s="86"/>
      <c r="FK80" s="86"/>
      <c r="FL80" s="86"/>
      <c r="FM80" s="86"/>
      <c r="FN80" s="86"/>
      <c r="FO80" s="86"/>
      <c r="FP80" s="86"/>
      <c r="FQ80" s="86"/>
      <c r="FR80" s="86"/>
      <c r="FS80" s="86"/>
      <c r="FT80" s="86"/>
      <c r="FU80" s="86"/>
      <c r="FV80" s="86"/>
      <c r="FW80" s="86"/>
      <c r="FX80" s="86"/>
      <c r="FY80" s="86"/>
      <c r="FZ80" s="86"/>
      <c r="GA80" s="86"/>
      <c r="GB80" s="86"/>
      <c r="GC80" s="86"/>
      <c r="GD80" s="86"/>
      <c r="GE80" s="86"/>
      <c r="GF80" s="86"/>
      <c r="GG80" s="86"/>
      <c r="GH80" s="86"/>
      <c r="GI80" s="86"/>
      <c r="GJ80" s="86"/>
      <c r="GK80" s="86"/>
      <c r="GL80" s="86"/>
      <c r="GM80" s="86"/>
      <c r="GN80" s="86"/>
      <c r="GO80" s="86"/>
      <c r="GP80" s="86"/>
      <c r="GQ80" s="86"/>
      <c r="GR80" s="86"/>
      <c r="GS80" s="86"/>
      <c r="GT80" s="86"/>
      <c r="GU80" s="86"/>
      <c r="GV80" s="86"/>
      <c r="GW80" s="86"/>
      <c r="GX80" s="86"/>
      <c r="GY80" s="86"/>
      <c r="GZ80" s="86"/>
      <c r="HA80" s="86"/>
      <c r="HB80" s="86"/>
      <c r="HC80" s="86"/>
      <c r="HD80" s="86"/>
      <c r="HE80" s="86"/>
      <c r="HF80" s="86"/>
      <c r="HG80" s="86"/>
      <c r="HH80" s="86"/>
      <c r="HI80" s="86"/>
      <c r="HJ80" s="86"/>
      <c r="HK80" s="86"/>
      <c r="HL80" s="86"/>
      <c r="HM80" s="86"/>
      <c r="HN80" s="86"/>
      <c r="HO80" s="86"/>
      <c r="HP80" s="86"/>
      <c r="HQ80" s="86"/>
      <c r="HR80" s="86"/>
      <c r="HS80" s="86"/>
      <c r="HT80" s="86"/>
      <c r="HU80" s="86"/>
      <c r="HV80" s="86"/>
      <c r="HW80" s="86"/>
      <c r="HX80" s="86"/>
      <c r="HY80" s="86"/>
      <c r="HZ80" s="86"/>
      <c r="IA80" s="86"/>
      <c r="IB80" s="86"/>
      <c r="IC80" s="86"/>
      <c r="ID80" s="86"/>
      <c r="IE80" s="86"/>
      <c r="IF80" s="86"/>
      <c r="IG80" s="86"/>
      <c r="IH80" s="86"/>
      <c r="II80" s="86"/>
      <c r="IJ80" s="86"/>
      <c r="IK80" s="86"/>
      <c r="IL80" s="86"/>
      <c r="IM80" s="86"/>
      <c r="IN80" s="86"/>
      <c r="IO80" s="86"/>
      <c r="IP80" s="86"/>
      <c r="IQ80" s="86"/>
      <c r="IR80" s="86"/>
      <c r="IS80" s="86"/>
      <c r="IT80" s="86"/>
      <c r="IU80" s="86"/>
      <c r="IV80" s="86"/>
      <c r="IW80" s="86"/>
    </row>
    <row r="81" customFormat="false" ht="12.75" hidden="false" customHeight="false" outlineLevel="0" collapsed="false">
      <c r="A81" s="81" t="s">
        <v>431</v>
      </c>
      <c r="B81" s="82" t="n">
        <v>96008770</v>
      </c>
      <c r="C81" s="81" t="s">
        <v>432</v>
      </c>
      <c r="D81" s="83" t="s">
        <v>4051</v>
      </c>
      <c r="E81" s="84"/>
      <c r="F81" s="85" t="n">
        <v>35499</v>
      </c>
      <c r="G81" s="83"/>
      <c r="H81" s="83"/>
      <c r="I81" s="83"/>
      <c r="J81" s="72"/>
      <c r="K81" s="86" t="e">
        <f aca="false">VLOOKUP(A81,'US PWR Rankings'!$C$6:$H$126,6,FALSE())</f>
        <v>#N/A</v>
      </c>
      <c r="L81" s="86"/>
      <c r="M81" s="86"/>
      <c r="N81" s="86"/>
      <c r="O81" s="86"/>
      <c r="P81" s="86"/>
      <c r="Q81" s="86"/>
      <c r="R81" s="86"/>
      <c r="S81" s="86"/>
      <c r="T81" s="86"/>
      <c r="U81" s="86"/>
      <c r="V81" s="86"/>
      <c r="W81" s="86"/>
      <c r="X81" s="86"/>
      <c r="Y81" s="86"/>
      <c r="Z81" s="86"/>
      <c r="AA81" s="86"/>
      <c r="AB81" s="86"/>
      <c r="AC81" s="86"/>
      <c r="AD81" s="86"/>
      <c r="AE81" s="86"/>
      <c r="AF81" s="86"/>
      <c r="AG81" s="86"/>
      <c r="AH81" s="86"/>
      <c r="AI81" s="86"/>
      <c r="AJ81" s="86"/>
      <c r="AK81" s="86"/>
      <c r="AL81" s="86"/>
      <c r="AM81" s="86"/>
      <c r="AN81" s="86"/>
      <c r="AO81" s="86"/>
      <c r="AP81" s="86"/>
      <c r="AQ81" s="86"/>
      <c r="AR81" s="86"/>
      <c r="AS81" s="86"/>
      <c r="AT81" s="86"/>
      <c r="AU81" s="86"/>
      <c r="AV81" s="86"/>
      <c r="AW81" s="86"/>
      <c r="AX81" s="86"/>
      <c r="AY81" s="86"/>
      <c r="AZ81" s="86"/>
      <c r="BA81" s="86"/>
      <c r="BB81" s="86"/>
      <c r="BC81" s="86"/>
      <c r="BD81" s="86"/>
      <c r="BE81" s="86"/>
      <c r="BF81" s="86"/>
      <c r="BG81" s="86"/>
      <c r="BH81" s="86"/>
      <c r="BI81" s="86"/>
      <c r="BJ81" s="86"/>
      <c r="BK81" s="86"/>
      <c r="BL81" s="86"/>
      <c r="BM81" s="86"/>
      <c r="BN81" s="86"/>
      <c r="BO81" s="86"/>
      <c r="BP81" s="86"/>
      <c r="BQ81" s="86"/>
      <c r="BR81" s="86"/>
      <c r="BS81" s="86"/>
      <c r="BT81" s="86"/>
      <c r="BU81" s="86"/>
      <c r="BV81" s="86"/>
      <c r="BW81" s="86"/>
      <c r="BX81" s="86"/>
      <c r="BY81" s="86"/>
      <c r="BZ81" s="86"/>
      <c r="CA81" s="86"/>
      <c r="CB81" s="86"/>
      <c r="CC81" s="86"/>
      <c r="CD81" s="86"/>
      <c r="CE81" s="86"/>
      <c r="CF81" s="86"/>
      <c r="CG81" s="86"/>
      <c r="CH81" s="86"/>
      <c r="CI81" s="86"/>
      <c r="CJ81" s="86"/>
      <c r="CK81" s="86"/>
      <c r="CL81" s="86"/>
      <c r="CM81" s="86"/>
      <c r="CN81" s="86"/>
      <c r="CO81" s="86"/>
      <c r="CP81" s="86"/>
      <c r="CQ81" s="86"/>
      <c r="CR81" s="86"/>
      <c r="CS81" s="86"/>
      <c r="CT81" s="86"/>
      <c r="CU81" s="86"/>
      <c r="CV81" s="86"/>
      <c r="CW81" s="86"/>
      <c r="CX81" s="86"/>
      <c r="CY81" s="86"/>
      <c r="CZ81" s="86"/>
      <c r="DA81" s="86"/>
      <c r="DB81" s="86"/>
      <c r="DC81" s="86"/>
      <c r="DD81" s="86"/>
      <c r="DE81" s="86"/>
      <c r="DF81" s="86"/>
      <c r="DG81" s="86"/>
      <c r="DH81" s="86"/>
      <c r="DI81" s="86"/>
      <c r="DJ81" s="86"/>
      <c r="DK81" s="86"/>
      <c r="DL81" s="86"/>
      <c r="DM81" s="86"/>
      <c r="DN81" s="86"/>
      <c r="DO81" s="86"/>
      <c r="DP81" s="86"/>
      <c r="DQ81" s="86"/>
      <c r="DR81" s="86"/>
      <c r="DS81" s="86"/>
      <c r="DT81" s="86"/>
      <c r="DU81" s="86"/>
      <c r="DV81" s="86"/>
      <c r="DW81" s="86"/>
      <c r="DX81" s="86"/>
      <c r="DY81" s="86"/>
      <c r="DZ81" s="86"/>
      <c r="EA81" s="86"/>
      <c r="EB81" s="86"/>
      <c r="EC81" s="86"/>
      <c r="ED81" s="86"/>
      <c r="EE81" s="86"/>
      <c r="EF81" s="86"/>
      <c r="EG81" s="86"/>
      <c r="EH81" s="86"/>
      <c r="EI81" s="86"/>
      <c r="EJ81" s="86"/>
      <c r="EK81" s="86"/>
      <c r="EL81" s="86"/>
      <c r="EM81" s="86"/>
      <c r="EN81" s="86"/>
      <c r="EO81" s="86"/>
      <c r="EP81" s="86"/>
      <c r="EQ81" s="86"/>
      <c r="ER81" s="86"/>
      <c r="ES81" s="86"/>
      <c r="ET81" s="86"/>
      <c r="EU81" s="86"/>
      <c r="EV81" s="86"/>
      <c r="EW81" s="86"/>
      <c r="EX81" s="86"/>
      <c r="EY81" s="86"/>
      <c r="EZ81" s="86"/>
      <c r="FA81" s="86"/>
      <c r="FB81" s="86"/>
      <c r="FC81" s="86"/>
      <c r="FD81" s="86"/>
      <c r="FE81" s="86"/>
      <c r="FF81" s="86"/>
      <c r="FG81" s="86"/>
      <c r="FH81" s="86"/>
      <c r="FI81" s="86"/>
      <c r="FJ81" s="86"/>
      <c r="FK81" s="86"/>
      <c r="FL81" s="86"/>
      <c r="FM81" s="86"/>
      <c r="FN81" s="86"/>
      <c r="FO81" s="86"/>
      <c r="FP81" s="86"/>
      <c r="FQ81" s="86"/>
      <c r="FR81" s="86"/>
      <c r="FS81" s="86"/>
      <c r="FT81" s="86"/>
      <c r="FU81" s="86"/>
      <c r="FV81" s="86"/>
      <c r="FW81" s="86"/>
      <c r="FX81" s="86"/>
      <c r="FY81" s="86"/>
      <c r="FZ81" s="86"/>
      <c r="GA81" s="86"/>
      <c r="GB81" s="86"/>
      <c r="GC81" s="86"/>
      <c r="GD81" s="86"/>
      <c r="GE81" s="86"/>
      <c r="GF81" s="86"/>
      <c r="GG81" s="86"/>
      <c r="GH81" s="86"/>
      <c r="GI81" s="86"/>
      <c r="GJ81" s="86"/>
      <c r="GK81" s="86"/>
      <c r="GL81" s="86"/>
      <c r="GM81" s="86"/>
      <c r="GN81" s="86"/>
      <c r="GO81" s="86"/>
      <c r="GP81" s="86"/>
      <c r="GQ81" s="86"/>
      <c r="GR81" s="86"/>
      <c r="GS81" s="86"/>
      <c r="GT81" s="86"/>
      <c r="GU81" s="86"/>
      <c r="GV81" s="86"/>
      <c r="GW81" s="86"/>
      <c r="GX81" s="86"/>
      <c r="GY81" s="86"/>
      <c r="GZ81" s="86"/>
      <c r="HA81" s="86"/>
      <c r="HB81" s="86"/>
      <c r="HC81" s="86"/>
      <c r="HD81" s="86"/>
      <c r="HE81" s="86"/>
      <c r="HF81" s="86"/>
      <c r="HG81" s="86"/>
      <c r="HH81" s="86"/>
      <c r="HI81" s="86"/>
      <c r="HJ81" s="86"/>
      <c r="HK81" s="86"/>
      <c r="HL81" s="86"/>
      <c r="HM81" s="86"/>
      <c r="HN81" s="86"/>
      <c r="HO81" s="86"/>
      <c r="HP81" s="86"/>
      <c r="HQ81" s="86"/>
      <c r="HR81" s="86"/>
      <c r="HS81" s="86"/>
      <c r="HT81" s="86"/>
      <c r="HU81" s="86"/>
      <c r="HV81" s="86"/>
      <c r="HW81" s="86"/>
      <c r="HX81" s="86"/>
      <c r="HY81" s="86"/>
      <c r="HZ81" s="86"/>
      <c r="IA81" s="86"/>
      <c r="IB81" s="86"/>
      <c r="IC81" s="86"/>
      <c r="ID81" s="86"/>
      <c r="IE81" s="86"/>
      <c r="IF81" s="86"/>
      <c r="IG81" s="86"/>
      <c r="IH81" s="86"/>
      <c r="II81" s="86"/>
      <c r="IJ81" s="86"/>
      <c r="IK81" s="86"/>
      <c r="IL81" s="86"/>
      <c r="IM81" s="86"/>
      <c r="IN81" s="86"/>
      <c r="IO81" s="86"/>
      <c r="IP81" s="86"/>
      <c r="IQ81" s="86"/>
      <c r="IR81" s="86"/>
      <c r="IS81" s="86"/>
      <c r="IT81" s="86"/>
      <c r="IU81" s="86"/>
      <c r="IV81" s="86"/>
      <c r="IW81" s="86"/>
    </row>
    <row r="82" customFormat="false" ht="12.75" hidden="false" customHeight="false" outlineLevel="0" collapsed="false">
      <c r="A82" s="81" t="s">
        <v>433</v>
      </c>
      <c r="B82" s="82" t="n">
        <v>96062832</v>
      </c>
      <c r="C82" s="81" t="s">
        <v>40</v>
      </c>
      <c r="D82" s="87" t="s">
        <v>4068</v>
      </c>
      <c r="E82" s="84" t="s">
        <v>4047</v>
      </c>
      <c r="F82" s="85" t="n">
        <v>37056</v>
      </c>
      <c r="G82" s="83"/>
      <c r="H82" s="83"/>
      <c r="I82" s="83"/>
      <c r="J82" s="72"/>
      <c r="K82" s="86" t="n">
        <f aca="false">VLOOKUP(A82,'US PWR Rankings'!$C$6:$H$126,6,FALSE())</f>
        <v>59</v>
      </c>
      <c r="L82" s="86"/>
      <c r="M82" s="86"/>
      <c r="N82" s="86"/>
      <c r="O82" s="86"/>
      <c r="P82" s="86"/>
      <c r="Q82" s="86"/>
      <c r="R82" s="86"/>
      <c r="S82" s="86"/>
      <c r="T82" s="86"/>
      <c r="U82" s="86"/>
      <c r="V82" s="86"/>
      <c r="W82" s="86"/>
      <c r="X82" s="86"/>
      <c r="Y82" s="86"/>
      <c r="Z82" s="86"/>
      <c r="AA82" s="86"/>
      <c r="AB82" s="86"/>
      <c r="AC82" s="86"/>
      <c r="AD82" s="86"/>
      <c r="AE82" s="86"/>
      <c r="AF82" s="86"/>
      <c r="AG82" s="86"/>
      <c r="AH82" s="86"/>
      <c r="AI82" s="86"/>
      <c r="AJ82" s="86"/>
      <c r="AK82" s="86"/>
      <c r="AL82" s="86"/>
      <c r="AM82" s="86"/>
      <c r="AN82" s="86"/>
      <c r="AO82" s="86"/>
      <c r="AP82" s="86"/>
      <c r="AQ82" s="86"/>
      <c r="AR82" s="86"/>
      <c r="AS82" s="86"/>
      <c r="AT82" s="86"/>
      <c r="AU82" s="86"/>
      <c r="AV82" s="86"/>
      <c r="AW82" s="86"/>
      <c r="AX82" s="86"/>
      <c r="AY82" s="86"/>
      <c r="AZ82" s="86"/>
      <c r="BA82" s="86"/>
      <c r="BB82" s="86"/>
      <c r="BC82" s="86"/>
      <c r="BD82" s="86"/>
      <c r="BE82" s="86"/>
      <c r="BF82" s="86"/>
      <c r="BG82" s="86"/>
      <c r="BH82" s="86"/>
      <c r="BI82" s="86"/>
      <c r="BJ82" s="86"/>
      <c r="BK82" s="86"/>
      <c r="BL82" s="86"/>
      <c r="BM82" s="86"/>
      <c r="BN82" s="86"/>
      <c r="BO82" s="86"/>
      <c r="BP82" s="86"/>
      <c r="BQ82" s="86"/>
      <c r="BR82" s="86"/>
      <c r="BS82" s="86"/>
      <c r="BT82" s="86"/>
      <c r="BU82" s="86"/>
      <c r="BV82" s="86"/>
      <c r="BW82" s="86"/>
      <c r="BX82" s="86"/>
      <c r="BY82" s="86"/>
      <c r="BZ82" s="86"/>
      <c r="CA82" s="86"/>
      <c r="CB82" s="86"/>
      <c r="CC82" s="86"/>
      <c r="CD82" s="86"/>
      <c r="CE82" s="86"/>
      <c r="CF82" s="86"/>
      <c r="CG82" s="86"/>
      <c r="CH82" s="86"/>
      <c r="CI82" s="86"/>
      <c r="CJ82" s="86"/>
      <c r="CK82" s="86"/>
      <c r="CL82" s="86"/>
      <c r="CM82" s="86"/>
      <c r="CN82" s="86"/>
      <c r="CO82" s="86"/>
      <c r="CP82" s="86"/>
      <c r="CQ82" s="86"/>
      <c r="CR82" s="86"/>
      <c r="CS82" s="86"/>
      <c r="CT82" s="86"/>
      <c r="CU82" s="86"/>
      <c r="CV82" s="86"/>
      <c r="CW82" s="86"/>
      <c r="CX82" s="86"/>
      <c r="CY82" s="86"/>
      <c r="CZ82" s="86"/>
      <c r="DA82" s="86"/>
      <c r="DB82" s="86"/>
      <c r="DC82" s="86"/>
      <c r="DD82" s="86"/>
      <c r="DE82" s="86"/>
      <c r="DF82" s="86"/>
      <c r="DG82" s="86"/>
      <c r="DH82" s="86"/>
      <c r="DI82" s="86"/>
      <c r="DJ82" s="86"/>
      <c r="DK82" s="86"/>
      <c r="DL82" s="86"/>
      <c r="DM82" s="86"/>
      <c r="DN82" s="86"/>
      <c r="DO82" s="86"/>
      <c r="DP82" s="86"/>
      <c r="DQ82" s="86"/>
      <c r="DR82" s="86"/>
      <c r="DS82" s="86"/>
      <c r="DT82" s="86"/>
      <c r="DU82" s="86"/>
      <c r="DV82" s="86"/>
      <c r="DW82" s="86"/>
      <c r="DX82" s="86"/>
      <c r="DY82" s="86"/>
      <c r="DZ82" s="86"/>
      <c r="EA82" s="86"/>
      <c r="EB82" s="86"/>
      <c r="EC82" s="86"/>
      <c r="ED82" s="86"/>
      <c r="EE82" s="86"/>
      <c r="EF82" s="86"/>
      <c r="EG82" s="86"/>
      <c r="EH82" s="86"/>
      <c r="EI82" s="86"/>
      <c r="EJ82" s="86"/>
      <c r="EK82" s="86"/>
      <c r="EL82" s="86"/>
      <c r="EM82" s="86"/>
      <c r="EN82" s="86"/>
      <c r="EO82" s="86"/>
      <c r="EP82" s="86"/>
      <c r="EQ82" s="86"/>
      <c r="ER82" s="86"/>
      <c r="ES82" s="86"/>
      <c r="ET82" s="86"/>
      <c r="EU82" s="86"/>
      <c r="EV82" s="86"/>
      <c r="EW82" s="86"/>
      <c r="EX82" s="86"/>
      <c r="EY82" s="86"/>
      <c r="EZ82" s="86"/>
      <c r="FA82" s="86"/>
      <c r="FB82" s="86"/>
      <c r="FC82" s="86"/>
      <c r="FD82" s="86"/>
      <c r="FE82" s="86"/>
      <c r="FF82" s="86"/>
      <c r="FG82" s="86"/>
      <c r="FH82" s="86"/>
      <c r="FI82" s="86"/>
      <c r="FJ82" s="86"/>
      <c r="FK82" s="86"/>
      <c r="FL82" s="86"/>
      <c r="FM82" s="86"/>
      <c r="FN82" s="86"/>
      <c r="FO82" s="86"/>
      <c r="FP82" s="86"/>
      <c r="FQ82" s="86"/>
      <c r="FR82" s="86"/>
      <c r="FS82" s="86"/>
      <c r="FT82" s="86"/>
      <c r="FU82" s="86"/>
      <c r="FV82" s="86"/>
      <c r="FW82" s="86"/>
      <c r="FX82" s="86"/>
      <c r="FY82" s="86"/>
      <c r="FZ82" s="86"/>
      <c r="GA82" s="86"/>
      <c r="GB82" s="86"/>
      <c r="GC82" s="86"/>
      <c r="GD82" s="86"/>
      <c r="GE82" s="86"/>
      <c r="GF82" s="86"/>
      <c r="GG82" s="86"/>
      <c r="GH82" s="86"/>
      <c r="GI82" s="86"/>
      <c r="GJ82" s="86"/>
      <c r="GK82" s="86"/>
      <c r="GL82" s="86"/>
      <c r="GM82" s="86"/>
      <c r="GN82" s="86"/>
      <c r="GO82" s="86"/>
      <c r="GP82" s="86"/>
      <c r="GQ82" s="86"/>
      <c r="GR82" s="86"/>
      <c r="GS82" s="86"/>
      <c r="GT82" s="86"/>
      <c r="GU82" s="86"/>
      <c r="GV82" s="86"/>
      <c r="GW82" s="86"/>
      <c r="GX82" s="86"/>
      <c r="GY82" s="86"/>
      <c r="GZ82" s="86"/>
      <c r="HA82" s="86"/>
      <c r="HB82" s="86"/>
      <c r="HC82" s="86"/>
      <c r="HD82" s="86"/>
      <c r="HE82" s="86"/>
      <c r="HF82" s="86"/>
      <c r="HG82" s="86"/>
      <c r="HH82" s="86"/>
      <c r="HI82" s="86"/>
      <c r="HJ82" s="86"/>
      <c r="HK82" s="86"/>
      <c r="HL82" s="86"/>
      <c r="HM82" s="86"/>
      <c r="HN82" s="86"/>
      <c r="HO82" s="86"/>
      <c r="HP82" s="86"/>
      <c r="HQ82" s="86"/>
      <c r="HR82" s="86"/>
      <c r="HS82" s="86"/>
      <c r="HT82" s="86"/>
      <c r="HU82" s="86"/>
      <c r="HV82" s="86"/>
      <c r="HW82" s="86"/>
      <c r="HX82" s="86"/>
      <c r="HY82" s="86"/>
      <c r="HZ82" s="86"/>
      <c r="IA82" s="86"/>
      <c r="IB82" s="86"/>
      <c r="IC82" s="86"/>
      <c r="ID82" s="86"/>
      <c r="IE82" s="86"/>
      <c r="IF82" s="86"/>
      <c r="IG82" s="86"/>
      <c r="IH82" s="86"/>
      <c r="II82" s="86"/>
      <c r="IJ82" s="86"/>
      <c r="IK82" s="86"/>
      <c r="IL82" s="86"/>
      <c r="IM82" s="86"/>
      <c r="IN82" s="86"/>
      <c r="IO82" s="86"/>
      <c r="IP82" s="86"/>
      <c r="IQ82" s="86"/>
      <c r="IR82" s="86"/>
      <c r="IS82" s="86"/>
      <c r="IT82" s="86"/>
      <c r="IU82" s="86"/>
      <c r="IV82" s="86"/>
      <c r="IW82" s="86"/>
    </row>
    <row r="83" customFormat="false" ht="12.75" hidden="false" customHeight="false" outlineLevel="0" collapsed="false">
      <c r="A83" s="81" t="s">
        <v>434</v>
      </c>
      <c r="B83" s="82" t="n">
        <v>96003694</v>
      </c>
      <c r="C83" s="81" t="s">
        <v>53</v>
      </c>
      <c r="D83" s="87" t="s">
        <v>4051</v>
      </c>
      <c r="E83" s="84"/>
      <c r="F83" s="85" t="n">
        <v>35339</v>
      </c>
      <c r="G83" s="83"/>
      <c r="H83" s="83"/>
      <c r="I83" s="83"/>
      <c r="J83" s="72"/>
      <c r="K83" s="86" t="n">
        <f aca="false">VLOOKUP(A83,'US PWR Rankings'!$C$6:$H$126,6,FALSE())</f>
        <v>72</v>
      </c>
      <c r="L83" s="86"/>
      <c r="M83" s="86"/>
      <c r="N83" s="86"/>
      <c r="O83" s="86"/>
      <c r="P83" s="86"/>
      <c r="Q83" s="86"/>
      <c r="R83" s="86"/>
      <c r="S83" s="86"/>
      <c r="T83" s="86"/>
      <c r="U83" s="86"/>
      <c r="V83" s="86"/>
      <c r="W83" s="86"/>
      <c r="X83" s="86"/>
      <c r="Y83" s="86"/>
      <c r="Z83" s="86"/>
      <c r="AA83" s="86"/>
      <c r="AB83" s="86"/>
      <c r="AC83" s="86"/>
      <c r="AD83" s="86"/>
      <c r="AE83" s="86"/>
      <c r="AF83" s="86"/>
      <c r="AG83" s="86"/>
      <c r="AH83" s="86"/>
      <c r="AI83" s="86"/>
      <c r="AJ83" s="86"/>
      <c r="AK83" s="86"/>
      <c r="AL83" s="86"/>
      <c r="AM83" s="86"/>
      <c r="AN83" s="86"/>
      <c r="AO83" s="86"/>
      <c r="AP83" s="86"/>
      <c r="AQ83" s="86"/>
      <c r="AR83" s="86"/>
      <c r="AS83" s="86"/>
      <c r="AT83" s="86"/>
      <c r="AU83" s="86"/>
      <c r="AV83" s="86"/>
      <c r="AW83" s="86"/>
      <c r="AX83" s="86"/>
      <c r="AY83" s="86"/>
      <c r="AZ83" s="86"/>
      <c r="BA83" s="86"/>
      <c r="BB83" s="86"/>
      <c r="BC83" s="86"/>
      <c r="BD83" s="86"/>
      <c r="BE83" s="86"/>
      <c r="BF83" s="86"/>
      <c r="BG83" s="86"/>
      <c r="BH83" s="86"/>
      <c r="BI83" s="86"/>
      <c r="BJ83" s="86"/>
      <c r="BK83" s="86"/>
      <c r="BL83" s="86"/>
      <c r="BM83" s="86"/>
      <c r="BN83" s="86"/>
      <c r="BO83" s="86"/>
      <c r="BP83" s="86"/>
      <c r="BQ83" s="86"/>
      <c r="BR83" s="86"/>
      <c r="BS83" s="86"/>
      <c r="BT83" s="86"/>
      <c r="BU83" s="86"/>
      <c r="BV83" s="86"/>
      <c r="BW83" s="86"/>
      <c r="BX83" s="86"/>
      <c r="BY83" s="86"/>
      <c r="BZ83" s="86"/>
      <c r="CA83" s="86"/>
      <c r="CB83" s="86"/>
      <c r="CC83" s="86"/>
      <c r="CD83" s="86"/>
      <c r="CE83" s="86"/>
      <c r="CF83" s="86"/>
      <c r="CG83" s="86"/>
      <c r="CH83" s="86"/>
      <c r="CI83" s="86"/>
      <c r="CJ83" s="86"/>
      <c r="CK83" s="86"/>
      <c r="CL83" s="86"/>
      <c r="CM83" s="86"/>
      <c r="CN83" s="86"/>
      <c r="CO83" s="86"/>
      <c r="CP83" s="86"/>
      <c r="CQ83" s="86"/>
      <c r="CR83" s="86"/>
      <c r="CS83" s="86"/>
      <c r="CT83" s="86"/>
      <c r="CU83" s="86"/>
      <c r="CV83" s="86"/>
      <c r="CW83" s="86"/>
      <c r="CX83" s="86"/>
      <c r="CY83" s="86"/>
      <c r="CZ83" s="86"/>
      <c r="DA83" s="86"/>
      <c r="DB83" s="86"/>
      <c r="DC83" s="86"/>
      <c r="DD83" s="86"/>
      <c r="DE83" s="86"/>
      <c r="DF83" s="86"/>
      <c r="DG83" s="86"/>
      <c r="DH83" s="86"/>
      <c r="DI83" s="86"/>
      <c r="DJ83" s="86"/>
      <c r="DK83" s="86"/>
      <c r="DL83" s="86"/>
      <c r="DM83" s="86"/>
      <c r="DN83" s="86"/>
      <c r="DO83" s="86"/>
      <c r="DP83" s="86"/>
      <c r="DQ83" s="86"/>
      <c r="DR83" s="86"/>
      <c r="DS83" s="86"/>
      <c r="DT83" s="86"/>
      <c r="DU83" s="86"/>
      <c r="DV83" s="86"/>
      <c r="DW83" s="86"/>
      <c r="DX83" s="86"/>
      <c r="DY83" s="86"/>
      <c r="DZ83" s="86"/>
      <c r="EA83" s="86"/>
      <c r="EB83" s="86"/>
      <c r="EC83" s="86"/>
      <c r="ED83" s="86"/>
      <c r="EE83" s="86"/>
      <c r="EF83" s="86"/>
      <c r="EG83" s="86"/>
      <c r="EH83" s="86"/>
      <c r="EI83" s="86"/>
      <c r="EJ83" s="86"/>
      <c r="EK83" s="86"/>
      <c r="EL83" s="86"/>
      <c r="EM83" s="86"/>
      <c r="EN83" s="86"/>
      <c r="EO83" s="86"/>
      <c r="EP83" s="86"/>
      <c r="EQ83" s="86"/>
      <c r="ER83" s="86"/>
      <c r="ES83" s="86"/>
      <c r="ET83" s="86"/>
      <c r="EU83" s="86"/>
      <c r="EV83" s="86"/>
      <c r="EW83" s="86"/>
      <c r="EX83" s="86"/>
      <c r="EY83" s="86"/>
      <c r="EZ83" s="86"/>
      <c r="FA83" s="86"/>
      <c r="FB83" s="86"/>
      <c r="FC83" s="86"/>
      <c r="FD83" s="86"/>
      <c r="FE83" s="86"/>
      <c r="FF83" s="86"/>
      <c r="FG83" s="86"/>
      <c r="FH83" s="86"/>
      <c r="FI83" s="86"/>
      <c r="FJ83" s="86"/>
      <c r="FK83" s="86"/>
      <c r="FL83" s="86"/>
      <c r="FM83" s="86"/>
      <c r="FN83" s="86"/>
      <c r="FO83" s="86"/>
      <c r="FP83" s="86"/>
      <c r="FQ83" s="86"/>
      <c r="FR83" s="86"/>
      <c r="FS83" s="86"/>
      <c r="FT83" s="86"/>
      <c r="FU83" s="86"/>
      <c r="FV83" s="86"/>
      <c r="FW83" s="86"/>
      <c r="FX83" s="86"/>
      <c r="FY83" s="86"/>
      <c r="FZ83" s="86"/>
      <c r="GA83" s="86"/>
      <c r="GB83" s="86"/>
      <c r="GC83" s="86"/>
      <c r="GD83" s="86"/>
      <c r="GE83" s="86"/>
      <c r="GF83" s="86"/>
      <c r="GG83" s="86"/>
      <c r="GH83" s="86"/>
      <c r="GI83" s="86"/>
      <c r="GJ83" s="86"/>
      <c r="GK83" s="86"/>
      <c r="GL83" s="86"/>
      <c r="GM83" s="86"/>
      <c r="GN83" s="86"/>
      <c r="GO83" s="86"/>
      <c r="GP83" s="86"/>
      <c r="GQ83" s="86"/>
      <c r="GR83" s="86"/>
      <c r="GS83" s="86"/>
      <c r="GT83" s="86"/>
      <c r="GU83" s="86"/>
      <c r="GV83" s="86"/>
      <c r="GW83" s="86"/>
      <c r="GX83" s="86"/>
      <c r="GY83" s="86"/>
      <c r="GZ83" s="86"/>
      <c r="HA83" s="86"/>
      <c r="HB83" s="86"/>
      <c r="HC83" s="86"/>
      <c r="HD83" s="86"/>
      <c r="HE83" s="86"/>
      <c r="HF83" s="86"/>
      <c r="HG83" s="86"/>
      <c r="HH83" s="86"/>
      <c r="HI83" s="86"/>
      <c r="HJ83" s="86"/>
      <c r="HK83" s="86"/>
      <c r="HL83" s="86"/>
      <c r="HM83" s="86"/>
      <c r="HN83" s="86"/>
      <c r="HO83" s="86"/>
      <c r="HP83" s="86"/>
      <c r="HQ83" s="86"/>
      <c r="HR83" s="86"/>
      <c r="HS83" s="86"/>
      <c r="HT83" s="86"/>
      <c r="HU83" s="86"/>
      <c r="HV83" s="86"/>
      <c r="HW83" s="86"/>
      <c r="HX83" s="86"/>
      <c r="HY83" s="86"/>
      <c r="HZ83" s="86"/>
      <c r="IA83" s="86"/>
      <c r="IB83" s="86"/>
      <c r="IC83" s="86"/>
      <c r="ID83" s="86"/>
      <c r="IE83" s="86"/>
      <c r="IF83" s="86"/>
      <c r="IG83" s="86"/>
      <c r="IH83" s="86"/>
      <c r="II83" s="86"/>
      <c r="IJ83" s="86"/>
      <c r="IK83" s="86"/>
      <c r="IL83" s="86"/>
      <c r="IM83" s="86"/>
      <c r="IN83" s="86"/>
      <c r="IO83" s="86"/>
      <c r="IP83" s="86"/>
      <c r="IQ83" s="86"/>
      <c r="IR83" s="86"/>
      <c r="IS83" s="86"/>
      <c r="IT83" s="86"/>
      <c r="IU83" s="86"/>
      <c r="IV83" s="86"/>
      <c r="IW83" s="86"/>
    </row>
    <row r="84" customFormat="false" ht="12.75" hidden="false" customHeight="false" outlineLevel="0" collapsed="false">
      <c r="A84" s="81" t="s">
        <v>4081</v>
      </c>
      <c r="B84" s="82" t="n">
        <v>96004859</v>
      </c>
      <c r="C84" s="81" t="s">
        <v>53</v>
      </c>
      <c r="D84" s="83" t="s">
        <v>4051</v>
      </c>
      <c r="E84" s="84"/>
      <c r="F84" s="85" t="n">
        <v>35396</v>
      </c>
      <c r="G84" s="83"/>
      <c r="H84" s="83"/>
      <c r="I84" s="83"/>
      <c r="J84" s="72"/>
      <c r="K84" s="86" t="e">
        <f aca="false">VLOOKUP(A84,'US PWR Rankings'!$C$6:$H$126,6,FALSE())</f>
        <v>#N/A</v>
      </c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6"/>
      <c r="AB84" s="86"/>
      <c r="AC84" s="86"/>
      <c r="AD84" s="86"/>
      <c r="AE84" s="86"/>
      <c r="AF84" s="86"/>
      <c r="AG84" s="86"/>
      <c r="AH84" s="86"/>
      <c r="AI84" s="86"/>
      <c r="AJ84" s="86"/>
      <c r="AK84" s="86"/>
      <c r="AL84" s="86"/>
      <c r="AM84" s="86"/>
      <c r="AN84" s="86"/>
      <c r="AO84" s="86"/>
      <c r="AP84" s="86"/>
      <c r="AQ84" s="86"/>
      <c r="AR84" s="86"/>
      <c r="AS84" s="86"/>
      <c r="AT84" s="86"/>
      <c r="AU84" s="86"/>
      <c r="AV84" s="86"/>
      <c r="AW84" s="86"/>
      <c r="AX84" s="86"/>
      <c r="AY84" s="86"/>
      <c r="AZ84" s="86"/>
      <c r="BA84" s="86"/>
      <c r="BB84" s="86"/>
      <c r="BC84" s="86"/>
      <c r="BD84" s="86"/>
      <c r="BE84" s="86"/>
      <c r="BF84" s="86"/>
      <c r="BG84" s="86"/>
      <c r="BH84" s="86"/>
      <c r="BI84" s="86"/>
      <c r="BJ84" s="86"/>
      <c r="BK84" s="86"/>
      <c r="BL84" s="86"/>
      <c r="BM84" s="86"/>
      <c r="BN84" s="86"/>
      <c r="BO84" s="86"/>
      <c r="BP84" s="86"/>
      <c r="BQ84" s="86"/>
      <c r="BR84" s="86"/>
      <c r="BS84" s="86"/>
      <c r="BT84" s="86"/>
      <c r="BU84" s="86"/>
      <c r="BV84" s="86"/>
      <c r="BW84" s="86"/>
      <c r="BX84" s="86"/>
      <c r="BY84" s="86"/>
      <c r="BZ84" s="86"/>
      <c r="CA84" s="86"/>
      <c r="CB84" s="86"/>
      <c r="CC84" s="86"/>
      <c r="CD84" s="86"/>
      <c r="CE84" s="86"/>
      <c r="CF84" s="86"/>
      <c r="CG84" s="86"/>
      <c r="CH84" s="86"/>
      <c r="CI84" s="86"/>
      <c r="CJ84" s="86"/>
      <c r="CK84" s="86"/>
      <c r="CL84" s="86"/>
      <c r="CM84" s="86"/>
      <c r="CN84" s="86"/>
      <c r="CO84" s="86"/>
      <c r="CP84" s="86"/>
      <c r="CQ84" s="86"/>
      <c r="CR84" s="86"/>
      <c r="CS84" s="86"/>
      <c r="CT84" s="86"/>
      <c r="CU84" s="86"/>
      <c r="CV84" s="86"/>
      <c r="CW84" s="86"/>
      <c r="CX84" s="86"/>
      <c r="CY84" s="86"/>
      <c r="CZ84" s="86"/>
      <c r="DA84" s="86"/>
      <c r="DB84" s="86"/>
      <c r="DC84" s="86"/>
      <c r="DD84" s="86"/>
      <c r="DE84" s="86"/>
      <c r="DF84" s="86"/>
      <c r="DG84" s="86"/>
      <c r="DH84" s="86"/>
      <c r="DI84" s="86"/>
      <c r="DJ84" s="86"/>
      <c r="DK84" s="86"/>
      <c r="DL84" s="86"/>
      <c r="DM84" s="86"/>
      <c r="DN84" s="86"/>
      <c r="DO84" s="86"/>
      <c r="DP84" s="86"/>
      <c r="DQ84" s="86"/>
      <c r="DR84" s="86"/>
      <c r="DS84" s="86"/>
      <c r="DT84" s="86"/>
      <c r="DU84" s="86"/>
      <c r="DV84" s="86"/>
      <c r="DW84" s="86"/>
      <c r="DX84" s="86"/>
      <c r="DY84" s="86"/>
      <c r="DZ84" s="86"/>
      <c r="EA84" s="86"/>
      <c r="EB84" s="86"/>
      <c r="EC84" s="86"/>
      <c r="ED84" s="86"/>
      <c r="EE84" s="86"/>
      <c r="EF84" s="86"/>
      <c r="EG84" s="86"/>
      <c r="EH84" s="86"/>
      <c r="EI84" s="86"/>
      <c r="EJ84" s="86"/>
      <c r="EK84" s="86"/>
      <c r="EL84" s="86"/>
      <c r="EM84" s="86"/>
      <c r="EN84" s="86"/>
      <c r="EO84" s="86"/>
      <c r="EP84" s="86"/>
      <c r="EQ84" s="86"/>
      <c r="ER84" s="86"/>
      <c r="ES84" s="86"/>
      <c r="ET84" s="86"/>
      <c r="EU84" s="86"/>
      <c r="EV84" s="86"/>
      <c r="EW84" s="86"/>
      <c r="EX84" s="86"/>
      <c r="EY84" s="86"/>
      <c r="EZ84" s="86"/>
      <c r="FA84" s="86"/>
      <c r="FB84" s="86"/>
      <c r="FC84" s="86"/>
      <c r="FD84" s="86"/>
      <c r="FE84" s="86"/>
      <c r="FF84" s="86"/>
      <c r="FG84" s="86"/>
      <c r="FH84" s="86"/>
      <c r="FI84" s="86"/>
      <c r="FJ84" s="86"/>
      <c r="FK84" s="86"/>
      <c r="FL84" s="86"/>
      <c r="FM84" s="86"/>
      <c r="FN84" s="86"/>
      <c r="FO84" s="86"/>
      <c r="FP84" s="86"/>
      <c r="FQ84" s="86"/>
      <c r="FR84" s="86"/>
      <c r="FS84" s="86"/>
      <c r="FT84" s="86"/>
      <c r="FU84" s="86"/>
      <c r="FV84" s="86"/>
      <c r="FW84" s="86"/>
      <c r="FX84" s="86"/>
      <c r="FY84" s="86"/>
      <c r="FZ84" s="86"/>
      <c r="GA84" s="86"/>
      <c r="GB84" s="86"/>
      <c r="GC84" s="86"/>
      <c r="GD84" s="86"/>
      <c r="GE84" s="86"/>
      <c r="GF84" s="86"/>
      <c r="GG84" s="86"/>
      <c r="GH84" s="86"/>
      <c r="GI84" s="86"/>
      <c r="GJ84" s="86"/>
      <c r="GK84" s="86"/>
      <c r="GL84" s="86"/>
      <c r="GM84" s="86"/>
      <c r="GN84" s="86"/>
      <c r="GO84" s="86"/>
      <c r="GP84" s="86"/>
      <c r="GQ84" s="86"/>
      <c r="GR84" s="86"/>
      <c r="GS84" s="86"/>
      <c r="GT84" s="86"/>
      <c r="GU84" s="86"/>
      <c r="GV84" s="86"/>
      <c r="GW84" s="86"/>
      <c r="GX84" s="86"/>
      <c r="GY84" s="86"/>
      <c r="GZ84" s="86"/>
      <c r="HA84" s="86"/>
      <c r="HB84" s="86"/>
      <c r="HC84" s="86"/>
      <c r="HD84" s="86"/>
      <c r="HE84" s="86"/>
      <c r="HF84" s="86"/>
      <c r="HG84" s="86"/>
      <c r="HH84" s="86"/>
      <c r="HI84" s="86"/>
      <c r="HJ84" s="86"/>
      <c r="HK84" s="86"/>
      <c r="HL84" s="86"/>
      <c r="HM84" s="86"/>
      <c r="HN84" s="86"/>
      <c r="HO84" s="86"/>
      <c r="HP84" s="86"/>
      <c r="HQ84" s="86"/>
      <c r="HR84" s="86"/>
      <c r="HS84" s="86"/>
      <c r="HT84" s="86"/>
      <c r="HU84" s="86"/>
      <c r="HV84" s="86"/>
      <c r="HW84" s="86"/>
      <c r="HX84" s="86"/>
      <c r="HY84" s="86"/>
      <c r="HZ84" s="86"/>
      <c r="IA84" s="86"/>
      <c r="IB84" s="86"/>
      <c r="IC84" s="86"/>
      <c r="ID84" s="86"/>
      <c r="IE84" s="86"/>
      <c r="IF84" s="86"/>
      <c r="IG84" s="86"/>
      <c r="IH84" s="86"/>
      <c r="II84" s="86"/>
      <c r="IJ84" s="86"/>
      <c r="IK84" s="86"/>
      <c r="IL84" s="86"/>
      <c r="IM84" s="86"/>
      <c r="IN84" s="86"/>
      <c r="IO84" s="86"/>
      <c r="IP84" s="86"/>
      <c r="IQ84" s="86"/>
      <c r="IR84" s="86"/>
      <c r="IS84" s="86"/>
      <c r="IT84" s="86"/>
      <c r="IU84" s="86"/>
      <c r="IV84" s="86"/>
      <c r="IW84" s="86"/>
    </row>
    <row r="85" customFormat="false" ht="12.75" hidden="false" customHeight="false" outlineLevel="0" collapsed="false">
      <c r="A85" s="81" t="s">
        <v>227</v>
      </c>
      <c r="B85" s="82" t="n">
        <v>96021340</v>
      </c>
      <c r="C85" s="81" t="s">
        <v>53</v>
      </c>
      <c r="D85" s="83" t="s">
        <v>4051</v>
      </c>
      <c r="E85" s="84"/>
      <c r="F85" s="85" t="n">
        <v>36220</v>
      </c>
      <c r="G85" s="83"/>
      <c r="H85" s="83"/>
      <c r="I85" s="83"/>
      <c r="J85" s="72"/>
      <c r="K85" s="86" t="n">
        <f aca="false">VLOOKUP(A85,'US PWR Rankings'!$C$6:$H$126,6,FALSE())</f>
        <v>49</v>
      </c>
      <c r="L85" s="86"/>
      <c r="M85" s="86"/>
      <c r="N85" s="86"/>
      <c r="O85" s="86"/>
      <c r="P85" s="86"/>
      <c r="Q85" s="86"/>
      <c r="R85" s="86"/>
      <c r="S85" s="86"/>
      <c r="T85" s="86"/>
      <c r="U85" s="86"/>
      <c r="V85" s="86"/>
      <c r="W85" s="86"/>
      <c r="X85" s="86"/>
      <c r="Y85" s="86"/>
      <c r="Z85" s="86"/>
      <c r="AA85" s="86"/>
      <c r="AB85" s="86"/>
      <c r="AC85" s="86"/>
      <c r="AD85" s="86"/>
      <c r="AE85" s="86"/>
      <c r="AF85" s="86"/>
      <c r="AG85" s="86"/>
      <c r="AH85" s="86"/>
      <c r="AI85" s="86"/>
      <c r="AJ85" s="86"/>
      <c r="AK85" s="86"/>
      <c r="AL85" s="86"/>
      <c r="AM85" s="86"/>
      <c r="AN85" s="86"/>
      <c r="AO85" s="86"/>
      <c r="AP85" s="86"/>
      <c r="AQ85" s="86"/>
      <c r="AR85" s="86"/>
      <c r="AS85" s="86"/>
      <c r="AT85" s="86"/>
      <c r="AU85" s="86"/>
      <c r="AV85" s="86"/>
      <c r="AW85" s="86"/>
      <c r="AX85" s="86"/>
      <c r="AY85" s="86"/>
      <c r="AZ85" s="86"/>
      <c r="BA85" s="86"/>
      <c r="BB85" s="86"/>
      <c r="BC85" s="86"/>
      <c r="BD85" s="86"/>
      <c r="BE85" s="86"/>
      <c r="BF85" s="86"/>
      <c r="BG85" s="86"/>
      <c r="BH85" s="86"/>
      <c r="BI85" s="86"/>
      <c r="BJ85" s="86"/>
      <c r="BK85" s="86"/>
      <c r="BL85" s="86"/>
      <c r="BM85" s="86"/>
      <c r="BN85" s="86"/>
      <c r="BO85" s="86"/>
      <c r="BP85" s="86"/>
      <c r="BQ85" s="86"/>
      <c r="BR85" s="86"/>
      <c r="BS85" s="86"/>
      <c r="BT85" s="86"/>
      <c r="BU85" s="86"/>
      <c r="BV85" s="86"/>
      <c r="BW85" s="86"/>
      <c r="BX85" s="86"/>
      <c r="BY85" s="86"/>
      <c r="BZ85" s="86"/>
      <c r="CA85" s="86"/>
      <c r="CB85" s="86"/>
      <c r="CC85" s="86"/>
      <c r="CD85" s="86"/>
      <c r="CE85" s="86"/>
      <c r="CF85" s="86"/>
      <c r="CG85" s="86"/>
      <c r="CH85" s="86"/>
      <c r="CI85" s="86"/>
      <c r="CJ85" s="86"/>
      <c r="CK85" s="86"/>
      <c r="CL85" s="86"/>
      <c r="CM85" s="86"/>
      <c r="CN85" s="86"/>
      <c r="CO85" s="86"/>
      <c r="CP85" s="86"/>
      <c r="CQ85" s="86"/>
      <c r="CR85" s="86"/>
      <c r="CS85" s="86"/>
      <c r="CT85" s="86"/>
      <c r="CU85" s="86"/>
      <c r="CV85" s="86"/>
      <c r="CW85" s="86"/>
      <c r="CX85" s="86"/>
      <c r="CY85" s="86"/>
      <c r="CZ85" s="86"/>
      <c r="DA85" s="86"/>
      <c r="DB85" s="86"/>
      <c r="DC85" s="86"/>
      <c r="DD85" s="86"/>
      <c r="DE85" s="86"/>
      <c r="DF85" s="86"/>
      <c r="DG85" s="86"/>
      <c r="DH85" s="86"/>
      <c r="DI85" s="86"/>
      <c r="DJ85" s="86"/>
      <c r="DK85" s="86"/>
      <c r="DL85" s="86"/>
      <c r="DM85" s="86"/>
      <c r="DN85" s="86"/>
      <c r="DO85" s="86"/>
      <c r="DP85" s="86"/>
      <c r="DQ85" s="86"/>
      <c r="DR85" s="86"/>
      <c r="DS85" s="86"/>
      <c r="DT85" s="86"/>
      <c r="DU85" s="86"/>
      <c r="DV85" s="86"/>
      <c r="DW85" s="86"/>
      <c r="DX85" s="86"/>
      <c r="DY85" s="86"/>
      <c r="DZ85" s="86"/>
      <c r="EA85" s="86"/>
      <c r="EB85" s="86"/>
      <c r="EC85" s="86"/>
      <c r="ED85" s="86"/>
      <c r="EE85" s="86"/>
      <c r="EF85" s="86"/>
      <c r="EG85" s="86"/>
      <c r="EH85" s="86"/>
      <c r="EI85" s="86"/>
      <c r="EJ85" s="86"/>
      <c r="EK85" s="86"/>
      <c r="EL85" s="86"/>
      <c r="EM85" s="86"/>
      <c r="EN85" s="86"/>
      <c r="EO85" s="86"/>
      <c r="EP85" s="86"/>
      <c r="EQ85" s="86"/>
      <c r="ER85" s="86"/>
      <c r="ES85" s="86"/>
      <c r="ET85" s="86"/>
      <c r="EU85" s="86"/>
      <c r="EV85" s="86"/>
      <c r="EW85" s="86"/>
      <c r="EX85" s="86"/>
      <c r="EY85" s="86"/>
      <c r="EZ85" s="86"/>
      <c r="FA85" s="86"/>
      <c r="FB85" s="86"/>
      <c r="FC85" s="86"/>
      <c r="FD85" s="86"/>
      <c r="FE85" s="86"/>
      <c r="FF85" s="86"/>
      <c r="FG85" s="86"/>
      <c r="FH85" s="86"/>
      <c r="FI85" s="86"/>
      <c r="FJ85" s="86"/>
      <c r="FK85" s="86"/>
      <c r="FL85" s="86"/>
      <c r="FM85" s="86"/>
      <c r="FN85" s="86"/>
      <c r="FO85" s="86"/>
      <c r="FP85" s="86"/>
      <c r="FQ85" s="86"/>
      <c r="FR85" s="86"/>
      <c r="FS85" s="86"/>
      <c r="FT85" s="86"/>
      <c r="FU85" s="86"/>
      <c r="FV85" s="86"/>
      <c r="FW85" s="86"/>
      <c r="FX85" s="86"/>
      <c r="FY85" s="86"/>
      <c r="FZ85" s="86"/>
      <c r="GA85" s="86"/>
      <c r="GB85" s="86"/>
      <c r="GC85" s="86"/>
      <c r="GD85" s="86"/>
      <c r="GE85" s="86"/>
      <c r="GF85" s="86"/>
      <c r="GG85" s="86"/>
      <c r="GH85" s="86"/>
      <c r="GI85" s="86"/>
      <c r="GJ85" s="86"/>
      <c r="GK85" s="86"/>
      <c r="GL85" s="86"/>
      <c r="GM85" s="86"/>
      <c r="GN85" s="86"/>
      <c r="GO85" s="86"/>
      <c r="GP85" s="86"/>
      <c r="GQ85" s="86"/>
      <c r="GR85" s="86"/>
      <c r="GS85" s="86"/>
      <c r="GT85" s="86"/>
      <c r="GU85" s="86"/>
      <c r="GV85" s="86"/>
      <c r="GW85" s="86"/>
      <c r="GX85" s="86"/>
      <c r="GY85" s="86"/>
      <c r="GZ85" s="86"/>
      <c r="HA85" s="86"/>
      <c r="HB85" s="86"/>
      <c r="HC85" s="86"/>
      <c r="HD85" s="86"/>
      <c r="HE85" s="86"/>
      <c r="HF85" s="86"/>
      <c r="HG85" s="86"/>
      <c r="HH85" s="86"/>
      <c r="HI85" s="86"/>
      <c r="HJ85" s="86"/>
      <c r="HK85" s="86"/>
      <c r="HL85" s="86"/>
      <c r="HM85" s="86"/>
      <c r="HN85" s="86"/>
      <c r="HO85" s="86"/>
      <c r="HP85" s="86"/>
      <c r="HQ85" s="86"/>
      <c r="HR85" s="86"/>
      <c r="HS85" s="86"/>
      <c r="HT85" s="86"/>
      <c r="HU85" s="86"/>
      <c r="HV85" s="86"/>
      <c r="HW85" s="86"/>
      <c r="HX85" s="86"/>
      <c r="HY85" s="86"/>
      <c r="HZ85" s="86"/>
      <c r="IA85" s="86"/>
      <c r="IB85" s="86"/>
      <c r="IC85" s="86"/>
      <c r="ID85" s="86"/>
      <c r="IE85" s="86"/>
      <c r="IF85" s="86"/>
      <c r="IG85" s="86"/>
      <c r="IH85" s="86"/>
      <c r="II85" s="86"/>
      <c r="IJ85" s="86"/>
      <c r="IK85" s="86"/>
      <c r="IL85" s="86"/>
      <c r="IM85" s="86"/>
      <c r="IN85" s="86"/>
      <c r="IO85" s="86"/>
      <c r="IP85" s="86"/>
      <c r="IQ85" s="86"/>
      <c r="IR85" s="86"/>
      <c r="IS85" s="86"/>
      <c r="IT85" s="86"/>
      <c r="IU85" s="86"/>
      <c r="IV85" s="86"/>
      <c r="IW85" s="86"/>
    </row>
    <row r="86" customFormat="false" ht="12.75" hidden="false" customHeight="false" outlineLevel="0" collapsed="false">
      <c r="A86" s="81" t="s">
        <v>119</v>
      </c>
      <c r="B86" s="82" t="n">
        <v>96049254</v>
      </c>
      <c r="C86" s="81" t="s">
        <v>40</v>
      </c>
      <c r="D86" s="83" t="s">
        <v>4082</v>
      </c>
      <c r="E86" s="84" t="s">
        <v>4047</v>
      </c>
      <c r="F86" s="85" t="n">
        <v>36802</v>
      </c>
      <c r="G86" s="83"/>
      <c r="H86" s="83"/>
      <c r="I86" s="83"/>
      <c r="J86" s="72"/>
      <c r="K86" s="86" t="n">
        <f aca="false">VLOOKUP(A86,'US PWR Rankings'!$C$6:$H$126,6,FALSE())</f>
        <v>23</v>
      </c>
      <c r="L86" s="86"/>
      <c r="M86" s="86"/>
      <c r="N86" s="86"/>
      <c r="O86" s="86"/>
      <c r="P86" s="86"/>
      <c r="Q86" s="86"/>
      <c r="R86" s="86"/>
      <c r="S86" s="86"/>
      <c r="T86" s="86"/>
      <c r="U86" s="86"/>
      <c r="V86" s="86"/>
      <c r="W86" s="86"/>
      <c r="X86" s="86"/>
      <c r="Y86" s="86"/>
      <c r="Z86" s="86"/>
      <c r="AA86" s="86"/>
      <c r="AB86" s="86"/>
      <c r="AC86" s="86"/>
      <c r="AD86" s="86"/>
      <c r="AE86" s="86"/>
      <c r="AF86" s="86"/>
      <c r="AG86" s="86"/>
      <c r="AH86" s="86"/>
      <c r="AI86" s="86"/>
      <c r="AJ86" s="86"/>
      <c r="AK86" s="86"/>
      <c r="AL86" s="86"/>
      <c r="AM86" s="86"/>
      <c r="AN86" s="86"/>
      <c r="AO86" s="86"/>
      <c r="AP86" s="86"/>
      <c r="AQ86" s="86"/>
      <c r="AR86" s="86"/>
      <c r="AS86" s="86"/>
      <c r="AT86" s="86"/>
      <c r="AU86" s="86"/>
      <c r="AV86" s="86"/>
      <c r="AW86" s="86"/>
      <c r="AX86" s="86"/>
      <c r="AY86" s="86"/>
      <c r="AZ86" s="86"/>
      <c r="BA86" s="86"/>
      <c r="BB86" s="86"/>
      <c r="BC86" s="86"/>
      <c r="BD86" s="86"/>
      <c r="BE86" s="86"/>
      <c r="BF86" s="86"/>
      <c r="BG86" s="86"/>
      <c r="BH86" s="86"/>
      <c r="BI86" s="86"/>
      <c r="BJ86" s="86"/>
      <c r="BK86" s="86"/>
      <c r="BL86" s="86"/>
      <c r="BM86" s="86"/>
      <c r="BN86" s="86"/>
      <c r="BO86" s="86"/>
      <c r="BP86" s="86"/>
      <c r="BQ86" s="86"/>
      <c r="BR86" s="86"/>
      <c r="BS86" s="86"/>
      <c r="BT86" s="86"/>
      <c r="BU86" s="86"/>
      <c r="BV86" s="86"/>
      <c r="BW86" s="86"/>
      <c r="BX86" s="86"/>
      <c r="BY86" s="86"/>
      <c r="BZ86" s="86"/>
      <c r="CA86" s="86"/>
      <c r="CB86" s="86"/>
      <c r="CC86" s="86"/>
      <c r="CD86" s="86"/>
      <c r="CE86" s="86"/>
      <c r="CF86" s="86"/>
      <c r="CG86" s="86"/>
      <c r="CH86" s="86"/>
      <c r="CI86" s="86"/>
      <c r="CJ86" s="86"/>
      <c r="CK86" s="86"/>
      <c r="CL86" s="86"/>
      <c r="CM86" s="86"/>
      <c r="CN86" s="86"/>
      <c r="CO86" s="86"/>
      <c r="CP86" s="86"/>
      <c r="CQ86" s="86"/>
      <c r="CR86" s="86"/>
      <c r="CS86" s="86"/>
      <c r="CT86" s="86"/>
      <c r="CU86" s="86"/>
      <c r="CV86" s="86"/>
      <c r="CW86" s="86"/>
      <c r="CX86" s="86"/>
      <c r="CY86" s="86"/>
      <c r="CZ86" s="86"/>
      <c r="DA86" s="86"/>
      <c r="DB86" s="86"/>
      <c r="DC86" s="86"/>
      <c r="DD86" s="86"/>
      <c r="DE86" s="86"/>
      <c r="DF86" s="86"/>
      <c r="DG86" s="86"/>
      <c r="DH86" s="86"/>
      <c r="DI86" s="86"/>
      <c r="DJ86" s="86"/>
      <c r="DK86" s="86"/>
      <c r="DL86" s="86"/>
      <c r="DM86" s="86"/>
      <c r="DN86" s="86"/>
      <c r="DO86" s="86"/>
      <c r="DP86" s="86"/>
      <c r="DQ86" s="86"/>
      <c r="DR86" s="86"/>
      <c r="DS86" s="86"/>
      <c r="DT86" s="86"/>
      <c r="DU86" s="86"/>
      <c r="DV86" s="86"/>
      <c r="DW86" s="86"/>
      <c r="DX86" s="86"/>
      <c r="DY86" s="86"/>
      <c r="DZ86" s="86"/>
      <c r="EA86" s="86"/>
      <c r="EB86" s="86"/>
      <c r="EC86" s="86"/>
      <c r="ED86" s="86"/>
      <c r="EE86" s="86"/>
      <c r="EF86" s="86"/>
      <c r="EG86" s="86"/>
      <c r="EH86" s="86"/>
      <c r="EI86" s="86"/>
      <c r="EJ86" s="86"/>
      <c r="EK86" s="86"/>
      <c r="EL86" s="86"/>
      <c r="EM86" s="86"/>
      <c r="EN86" s="86"/>
      <c r="EO86" s="86"/>
      <c r="EP86" s="86"/>
      <c r="EQ86" s="86"/>
      <c r="ER86" s="86"/>
      <c r="ES86" s="86"/>
      <c r="ET86" s="86"/>
      <c r="EU86" s="86"/>
      <c r="EV86" s="86"/>
      <c r="EW86" s="86"/>
      <c r="EX86" s="86"/>
      <c r="EY86" s="86"/>
      <c r="EZ86" s="86"/>
      <c r="FA86" s="86"/>
      <c r="FB86" s="86"/>
      <c r="FC86" s="86"/>
      <c r="FD86" s="86"/>
      <c r="FE86" s="86"/>
      <c r="FF86" s="86"/>
      <c r="FG86" s="86"/>
      <c r="FH86" s="86"/>
      <c r="FI86" s="86"/>
      <c r="FJ86" s="86"/>
      <c r="FK86" s="86"/>
      <c r="FL86" s="86"/>
      <c r="FM86" s="86"/>
      <c r="FN86" s="86"/>
      <c r="FO86" s="86"/>
      <c r="FP86" s="86"/>
      <c r="FQ86" s="86"/>
      <c r="FR86" s="86"/>
      <c r="FS86" s="86"/>
      <c r="FT86" s="86"/>
      <c r="FU86" s="86"/>
      <c r="FV86" s="86"/>
      <c r="FW86" s="86"/>
      <c r="FX86" s="86"/>
      <c r="FY86" s="86"/>
      <c r="FZ86" s="86"/>
      <c r="GA86" s="86"/>
      <c r="GB86" s="86"/>
      <c r="GC86" s="86"/>
      <c r="GD86" s="86"/>
      <c r="GE86" s="86"/>
      <c r="GF86" s="86"/>
      <c r="GG86" s="86"/>
      <c r="GH86" s="86"/>
      <c r="GI86" s="86"/>
      <c r="GJ86" s="86"/>
      <c r="GK86" s="86"/>
      <c r="GL86" s="86"/>
      <c r="GM86" s="86"/>
      <c r="GN86" s="86"/>
      <c r="GO86" s="86"/>
      <c r="GP86" s="86"/>
      <c r="GQ86" s="86"/>
      <c r="GR86" s="86"/>
      <c r="GS86" s="86"/>
      <c r="GT86" s="86"/>
      <c r="GU86" s="86"/>
      <c r="GV86" s="86"/>
      <c r="GW86" s="86"/>
      <c r="GX86" s="86"/>
      <c r="GY86" s="86"/>
      <c r="GZ86" s="86"/>
      <c r="HA86" s="86"/>
      <c r="HB86" s="86"/>
      <c r="HC86" s="86"/>
      <c r="HD86" s="86"/>
      <c r="HE86" s="86"/>
      <c r="HF86" s="86"/>
      <c r="HG86" s="86"/>
      <c r="HH86" s="86"/>
      <c r="HI86" s="86"/>
      <c r="HJ86" s="86"/>
      <c r="HK86" s="86"/>
      <c r="HL86" s="86"/>
      <c r="HM86" s="86"/>
      <c r="HN86" s="86"/>
      <c r="HO86" s="86"/>
      <c r="HP86" s="86"/>
      <c r="HQ86" s="86"/>
      <c r="HR86" s="86"/>
      <c r="HS86" s="86"/>
      <c r="HT86" s="86"/>
      <c r="HU86" s="86"/>
      <c r="HV86" s="86"/>
      <c r="HW86" s="86"/>
      <c r="HX86" s="86"/>
      <c r="HY86" s="86"/>
      <c r="HZ86" s="86"/>
      <c r="IA86" s="86"/>
      <c r="IB86" s="86"/>
      <c r="IC86" s="86"/>
      <c r="ID86" s="86"/>
      <c r="IE86" s="86"/>
      <c r="IF86" s="86"/>
      <c r="IG86" s="86"/>
      <c r="IH86" s="86"/>
      <c r="II86" s="86"/>
      <c r="IJ86" s="86"/>
      <c r="IK86" s="86"/>
      <c r="IL86" s="86"/>
      <c r="IM86" s="86"/>
      <c r="IN86" s="86"/>
      <c r="IO86" s="86"/>
      <c r="IP86" s="86"/>
      <c r="IQ86" s="86"/>
      <c r="IR86" s="86"/>
      <c r="IS86" s="86"/>
      <c r="IT86" s="86"/>
      <c r="IU86" s="86"/>
      <c r="IV86" s="86"/>
      <c r="IW86" s="86"/>
    </row>
    <row r="87" customFormat="false" ht="12.75" hidden="false" customHeight="false" outlineLevel="0" collapsed="false">
      <c r="A87" s="81" t="s">
        <v>442</v>
      </c>
      <c r="B87" s="82" t="n">
        <v>96026964</v>
      </c>
      <c r="C87" s="81" t="s">
        <v>53</v>
      </c>
      <c r="D87" s="87" t="s">
        <v>4070</v>
      </c>
      <c r="E87" s="84"/>
      <c r="F87" s="85" t="n">
        <v>36459</v>
      </c>
      <c r="G87" s="83"/>
      <c r="H87" s="83"/>
      <c r="I87" s="83"/>
      <c r="J87" s="72"/>
      <c r="K87" s="86" t="n">
        <f aca="false">VLOOKUP(A87,'US PWR Rankings'!$C$6:$H$126,6,FALSE())</f>
        <v>42</v>
      </c>
      <c r="L87" s="86"/>
      <c r="M87" s="86"/>
      <c r="N87" s="86"/>
      <c r="O87" s="86"/>
      <c r="P87" s="86"/>
      <c r="Q87" s="86"/>
      <c r="R87" s="86"/>
      <c r="S87" s="86"/>
      <c r="T87" s="86"/>
      <c r="U87" s="86"/>
      <c r="V87" s="86"/>
      <c r="W87" s="86"/>
      <c r="X87" s="86"/>
      <c r="Y87" s="86"/>
      <c r="Z87" s="86"/>
      <c r="AA87" s="86"/>
      <c r="AB87" s="86"/>
      <c r="AC87" s="86"/>
      <c r="AD87" s="86"/>
      <c r="AE87" s="86"/>
      <c r="AF87" s="86"/>
      <c r="AG87" s="86"/>
      <c r="AH87" s="86"/>
      <c r="AI87" s="86"/>
      <c r="AJ87" s="86"/>
      <c r="AK87" s="86"/>
      <c r="AL87" s="86"/>
      <c r="AM87" s="86"/>
      <c r="AN87" s="86"/>
      <c r="AO87" s="86"/>
      <c r="AP87" s="86"/>
      <c r="AQ87" s="86"/>
      <c r="AR87" s="86"/>
      <c r="AS87" s="86"/>
      <c r="AT87" s="86"/>
      <c r="AU87" s="86"/>
      <c r="AV87" s="86"/>
      <c r="AW87" s="86"/>
      <c r="AX87" s="86"/>
      <c r="AY87" s="86"/>
      <c r="AZ87" s="86"/>
      <c r="BA87" s="86"/>
      <c r="BB87" s="86"/>
      <c r="BC87" s="86"/>
      <c r="BD87" s="86"/>
      <c r="BE87" s="86"/>
      <c r="BF87" s="86"/>
      <c r="BG87" s="86"/>
      <c r="BH87" s="86"/>
      <c r="BI87" s="86"/>
      <c r="BJ87" s="86"/>
      <c r="BK87" s="86"/>
      <c r="BL87" s="86"/>
      <c r="BM87" s="86"/>
      <c r="BN87" s="86"/>
      <c r="BO87" s="86"/>
      <c r="BP87" s="86"/>
      <c r="BQ87" s="86"/>
      <c r="BR87" s="86"/>
      <c r="BS87" s="86"/>
      <c r="BT87" s="86"/>
      <c r="BU87" s="86"/>
      <c r="BV87" s="86"/>
      <c r="BW87" s="86"/>
      <c r="BX87" s="86"/>
      <c r="BY87" s="86"/>
      <c r="BZ87" s="86"/>
      <c r="CA87" s="86"/>
      <c r="CB87" s="86"/>
      <c r="CC87" s="86"/>
      <c r="CD87" s="86"/>
      <c r="CE87" s="86"/>
      <c r="CF87" s="86"/>
      <c r="CG87" s="86"/>
      <c r="CH87" s="86"/>
      <c r="CI87" s="86"/>
      <c r="CJ87" s="86"/>
      <c r="CK87" s="86"/>
      <c r="CL87" s="86"/>
      <c r="CM87" s="86"/>
      <c r="CN87" s="86"/>
      <c r="CO87" s="86"/>
      <c r="CP87" s="86"/>
      <c r="CQ87" s="86"/>
      <c r="CR87" s="86"/>
      <c r="CS87" s="86"/>
      <c r="CT87" s="86"/>
      <c r="CU87" s="86"/>
      <c r="CV87" s="86"/>
      <c r="CW87" s="86"/>
      <c r="CX87" s="86"/>
      <c r="CY87" s="86"/>
      <c r="CZ87" s="86"/>
      <c r="DA87" s="86"/>
      <c r="DB87" s="86"/>
      <c r="DC87" s="86"/>
      <c r="DD87" s="86"/>
      <c r="DE87" s="86"/>
      <c r="DF87" s="86"/>
      <c r="DG87" s="86"/>
      <c r="DH87" s="86"/>
      <c r="DI87" s="86"/>
      <c r="DJ87" s="86"/>
      <c r="DK87" s="86"/>
      <c r="DL87" s="86"/>
      <c r="DM87" s="86"/>
      <c r="DN87" s="86"/>
      <c r="DO87" s="86"/>
      <c r="DP87" s="86"/>
      <c r="DQ87" s="86"/>
      <c r="DR87" s="86"/>
      <c r="DS87" s="86"/>
      <c r="DT87" s="86"/>
      <c r="DU87" s="86"/>
      <c r="DV87" s="86"/>
      <c r="DW87" s="86"/>
      <c r="DX87" s="86"/>
      <c r="DY87" s="86"/>
      <c r="DZ87" s="86"/>
      <c r="EA87" s="86"/>
      <c r="EB87" s="86"/>
      <c r="EC87" s="86"/>
      <c r="ED87" s="86"/>
      <c r="EE87" s="86"/>
      <c r="EF87" s="86"/>
      <c r="EG87" s="86"/>
      <c r="EH87" s="86"/>
      <c r="EI87" s="86"/>
      <c r="EJ87" s="86"/>
      <c r="EK87" s="86"/>
      <c r="EL87" s="86"/>
      <c r="EM87" s="86"/>
      <c r="EN87" s="86"/>
      <c r="EO87" s="86"/>
      <c r="EP87" s="86"/>
      <c r="EQ87" s="86"/>
      <c r="ER87" s="86"/>
      <c r="ES87" s="86"/>
      <c r="ET87" s="86"/>
      <c r="EU87" s="86"/>
      <c r="EV87" s="86"/>
      <c r="EW87" s="86"/>
      <c r="EX87" s="86"/>
      <c r="EY87" s="86"/>
      <c r="EZ87" s="86"/>
      <c r="FA87" s="86"/>
      <c r="FB87" s="86"/>
      <c r="FC87" s="86"/>
      <c r="FD87" s="86"/>
      <c r="FE87" s="86"/>
      <c r="FF87" s="86"/>
      <c r="FG87" s="86"/>
      <c r="FH87" s="86"/>
      <c r="FI87" s="86"/>
      <c r="FJ87" s="86"/>
      <c r="FK87" s="86"/>
      <c r="FL87" s="86"/>
      <c r="FM87" s="86"/>
      <c r="FN87" s="86"/>
      <c r="FO87" s="86"/>
      <c r="FP87" s="86"/>
      <c r="FQ87" s="86"/>
      <c r="FR87" s="86"/>
      <c r="FS87" s="86"/>
      <c r="FT87" s="86"/>
      <c r="FU87" s="86"/>
      <c r="FV87" s="86"/>
      <c r="FW87" s="86"/>
      <c r="FX87" s="86"/>
      <c r="FY87" s="86"/>
      <c r="FZ87" s="86"/>
      <c r="GA87" s="86"/>
      <c r="GB87" s="86"/>
      <c r="GC87" s="86"/>
      <c r="GD87" s="86"/>
      <c r="GE87" s="86"/>
      <c r="GF87" s="86"/>
      <c r="GG87" s="86"/>
      <c r="GH87" s="86"/>
      <c r="GI87" s="86"/>
      <c r="GJ87" s="86"/>
      <c r="GK87" s="86"/>
      <c r="GL87" s="86"/>
      <c r="GM87" s="86"/>
      <c r="GN87" s="86"/>
      <c r="GO87" s="86"/>
      <c r="GP87" s="86"/>
      <c r="GQ87" s="86"/>
      <c r="GR87" s="86"/>
      <c r="GS87" s="86"/>
      <c r="GT87" s="86"/>
      <c r="GU87" s="86"/>
      <c r="GV87" s="86"/>
      <c r="GW87" s="86"/>
      <c r="GX87" s="86"/>
      <c r="GY87" s="86"/>
      <c r="GZ87" s="86"/>
      <c r="HA87" s="86"/>
      <c r="HB87" s="86"/>
      <c r="HC87" s="86"/>
      <c r="HD87" s="86"/>
      <c r="HE87" s="86"/>
      <c r="HF87" s="86"/>
      <c r="HG87" s="86"/>
      <c r="HH87" s="86"/>
      <c r="HI87" s="86"/>
      <c r="HJ87" s="86"/>
      <c r="HK87" s="86"/>
      <c r="HL87" s="86"/>
      <c r="HM87" s="86"/>
      <c r="HN87" s="86"/>
      <c r="HO87" s="86"/>
      <c r="HP87" s="86"/>
      <c r="HQ87" s="86"/>
      <c r="HR87" s="86"/>
      <c r="HS87" s="86"/>
      <c r="HT87" s="86"/>
      <c r="HU87" s="86"/>
      <c r="HV87" s="86"/>
      <c r="HW87" s="86"/>
      <c r="HX87" s="86"/>
      <c r="HY87" s="86"/>
      <c r="HZ87" s="86"/>
      <c r="IA87" s="86"/>
      <c r="IB87" s="86"/>
      <c r="IC87" s="86"/>
      <c r="ID87" s="86"/>
      <c r="IE87" s="86"/>
      <c r="IF87" s="86"/>
      <c r="IG87" s="86"/>
      <c r="IH87" s="86"/>
      <c r="II87" s="86"/>
      <c r="IJ87" s="86"/>
      <c r="IK87" s="86"/>
      <c r="IL87" s="86"/>
      <c r="IM87" s="86"/>
      <c r="IN87" s="86"/>
      <c r="IO87" s="86"/>
      <c r="IP87" s="86"/>
      <c r="IQ87" s="86"/>
      <c r="IR87" s="86"/>
      <c r="IS87" s="86"/>
      <c r="IT87" s="86"/>
      <c r="IU87" s="86"/>
      <c r="IV87" s="86"/>
      <c r="IW87" s="86"/>
    </row>
    <row r="88" customFormat="false" ht="12.75" hidden="false" customHeight="false" outlineLevel="0" collapsed="false">
      <c r="A88" s="81" t="s">
        <v>442</v>
      </c>
      <c r="B88" s="82" t="n">
        <v>95001098</v>
      </c>
      <c r="C88" s="81" t="s">
        <v>409</v>
      </c>
      <c r="D88" s="87" t="s">
        <v>4064</v>
      </c>
      <c r="E88" s="84"/>
      <c r="F88" s="85" t="n">
        <v>34544</v>
      </c>
      <c r="G88" s="83"/>
      <c r="H88" s="83"/>
      <c r="I88" s="83"/>
      <c r="J88" s="72"/>
      <c r="K88" s="86" t="n">
        <f aca="false">VLOOKUP(A88,'US PWR Rankings'!$C$6:$H$126,6,FALSE())</f>
        <v>42</v>
      </c>
      <c r="L88" s="86"/>
      <c r="M88" s="86"/>
      <c r="N88" s="86"/>
      <c r="O88" s="86"/>
      <c r="P88" s="86"/>
      <c r="Q88" s="86"/>
      <c r="R88" s="86"/>
      <c r="S88" s="86"/>
      <c r="T88" s="86"/>
      <c r="U88" s="86"/>
      <c r="V88" s="86"/>
      <c r="W88" s="86"/>
      <c r="X88" s="86"/>
      <c r="Y88" s="86"/>
      <c r="Z88" s="86"/>
      <c r="AA88" s="86"/>
      <c r="AB88" s="86"/>
      <c r="AC88" s="86"/>
      <c r="AD88" s="86"/>
      <c r="AE88" s="86"/>
      <c r="AF88" s="86"/>
      <c r="AG88" s="86"/>
      <c r="AH88" s="86"/>
      <c r="AI88" s="86"/>
      <c r="AJ88" s="86"/>
      <c r="AK88" s="86"/>
      <c r="AL88" s="86"/>
      <c r="AM88" s="86"/>
      <c r="AN88" s="86"/>
      <c r="AO88" s="86"/>
      <c r="AP88" s="86"/>
      <c r="AQ88" s="86"/>
      <c r="AR88" s="86"/>
      <c r="AS88" s="86"/>
      <c r="AT88" s="86"/>
      <c r="AU88" s="86"/>
      <c r="AV88" s="86"/>
      <c r="AW88" s="86"/>
      <c r="AX88" s="86"/>
      <c r="AY88" s="86"/>
      <c r="AZ88" s="86"/>
      <c r="BA88" s="86"/>
      <c r="BB88" s="86"/>
      <c r="BC88" s="86"/>
      <c r="BD88" s="86"/>
      <c r="BE88" s="86"/>
      <c r="BF88" s="86"/>
      <c r="BG88" s="86"/>
      <c r="BH88" s="86"/>
      <c r="BI88" s="86"/>
      <c r="BJ88" s="86"/>
      <c r="BK88" s="86"/>
      <c r="BL88" s="86"/>
      <c r="BM88" s="86"/>
      <c r="BN88" s="86"/>
      <c r="BO88" s="86"/>
      <c r="BP88" s="86"/>
      <c r="BQ88" s="86"/>
      <c r="BR88" s="86"/>
      <c r="BS88" s="86"/>
      <c r="BT88" s="86"/>
      <c r="BU88" s="86"/>
      <c r="BV88" s="86"/>
      <c r="BW88" s="86"/>
      <c r="BX88" s="86"/>
      <c r="BY88" s="86"/>
      <c r="BZ88" s="86"/>
      <c r="CA88" s="86"/>
      <c r="CB88" s="86"/>
      <c r="CC88" s="86"/>
      <c r="CD88" s="86"/>
      <c r="CE88" s="86"/>
      <c r="CF88" s="86"/>
      <c r="CG88" s="86"/>
      <c r="CH88" s="86"/>
      <c r="CI88" s="86"/>
      <c r="CJ88" s="86"/>
      <c r="CK88" s="86"/>
      <c r="CL88" s="86"/>
      <c r="CM88" s="86"/>
      <c r="CN88" s="86"/>
      <c r="CO88" s="86"/>
      <c r="CP88" s="86"/>
      <c r="CQ88" s="86"/>
      <c r="CR88" s="86"/>
      <c r="CS88" s="86"/>
      <c r="CT88" s="86"/>
      <c r="CU88" s="86"/>
      <c r="CV88" s="86"/>
      <c r="CW88" s="86"/>
      <c r="CX88" s="86"/>
      <c r="CY88" s="86"/>
      <c r="CZ88" s="86"/>
      <c r="DA88" s="86"/>
      <c r="DB88" s="86"/>
      <c r="DC88" s="86"/>
      <c r="DD88" s="86"/>
      <c r="DE88" s="86"/>
      <c r="DF88" s="86"/>
      <c r="DG88" s="86"/>
      <c r="DH88" s="86"/>
      <c r="DI88" s="86"/>
      <c r="DJ88" s="86"/>
      <c r="DK88" s="86"/>
      <c r="DL88" s="86"/>
      <c r="DM88" s="86"/>
      <c r="DN88" s="86"/>
      <c r="DO88" s="86"/>
      <c r="DP88" s="86"/>
      <c r="DQ88" s="86"/>
      <c r="DR88" s="86"/>
      <c r="DS88" s="86"/>
      <c r="DT88" s="86"/>
      <c r="DU88" s="86"/>
      <c r="DV88" s="86"/>
      <c r="DW88" s="86"/>
      <c r="DX88" s="86"/>
      <c r="DY88" s="86"/>
      <c r="DZ88" s="86"/>
      <c r="EA88" s="86"/>
      <c r="EB88" s="86"/>
      <c r="EC88" s="86"/>
      <c r="ED88" s="86"/>
      <c r="EE88" s="86"/>
      <c r="EF88" s="86"/>
      <c r="EG88" s="86"/>
      <c r="EH88" s="86"/>
      <c r="EI88" s="86"/>
      <c r="EJ88" s="86"/>
      <c r="EK88" s="86"/>
      <c r="EL88" s="86"/>
      <c r="EM88" s="86"/>
      <c r="EN88" s="86"/>
      <c r="EO88" s="86"/>
      <c r="EP88" s="86"/>
      <c r="EQ88" s="86"/>
      <c r="ER88" s="86"/>
      <c r="ES88" s="86"/>
      <c r="ET88" s="86"/>
      <c r="EU88" s="86"/>
      <c r="EV88" s="86"/>
      <c r="EW88" s="86"/>
      <c r="EX88" s="86"/>
      <c r="EY88" s="86"/>
      <c r="EZ88" s="86"/>
      <c r="FA88" s="86"/>
      <c r="FB88" s="86"/>
      <c r="FC88" s="86"/>
      <c r="FD88" s="86"/>
      <c r="FE88" s="86"/>
      <c r="FF88" s="86"/>
      <c r="FG88" s="86"/>
      <c r="FH88" s="86"/>
      <c r="FI88" s="86"/>
      <c r="FJ88" s="86"/>
      <c r="FK88" s="86"/>
      <c r="FL88" s="86"/>
      <c r="FM88" s="86"/>
      <c r="FN88" s="86"/>
      <c r="FO88" s="86"/>
      <c r="FP88" s="86"/>
      <c r="FQ88" s="86"/>
      <c r="FR88" s="86"/>
      <c r="FS88" s="86"/>
      <c r="FT88" s="86"/>
      <c r="FU88" s="86"/>
      <c r="FV88" s="86"/>
      <c r="FW88" s="86"/>
      <c r="FX88" s="86"/>
      <c r="FY88" s="86"/>
      <c r="FZ88" s="86"/>
      <c r="GA88" s="86"/>
      <c r="GB88" s="86"/>
      <c r="GC88" s="86"/>
      <c r="GD88" s="86"/>
      <c r="GE88" s="86"/>
      <c r="GF88" s="86"/>
      <c r="GG88" s="86"/>
      <c r="GH88" s="86"/>
      <c r="GI88" s="86"/>
      <c r="GJ88" s="86"/>
      <c r="GK88" s="86"/>
      <c r="GL88" s="86"/>
      <c r="GM88" s="86"/>
      <c r="GN88" s="86"/>
      <c r="GO88" s="86"/>
      <c r="GP88" s="86"/>
      <c r="GQ88" s="86"/>
      <c r="GR88" s="86"/>
      <c r="GS88" s="86"/>
      <c r="GT88" s="86"/>
      <c r="GU88" s="86"/>
      <c r="GV88" s="86"/>
      <c r="GW88" s="86"/>
      <c r="GX88" s="86"/>
      <c r="GY88" s="86"/>
      <c r="GZ88" s="86"/>
      <c r="HA88" s="86"/>
      <c r="HB88" s="86"/>
      <c r="HC88" s="86"/>
      <c r="HD88" s="86"/>
      <c r="HE88" s="86"/>
      <c r="HF88" s="86"/>
      <c r="HG88" s="86"/>
      <c r="HH88" s="86"/>
      <c r="HI88" s="86"/>
      <c r="HJ88" s="86"/>
      <c r="HK88" s="86"/>
      <c r="HL88" s="86"/>
      <c r="HM88" s="86"/>
      <c r="HN88" s="86"/>
      <c r="HO88" s="86"/>
      <c r="HP88" s="86"/>
      <c r="HQ88" s="86"/>
      <c r="HR88" s="86"/>
      <c r="HS88" s="86"/>
      <c r="HT88" s="86"/>
      <c r="HU88" s="86"/>
      <c r="HV88" s="86"/>
      <c r="HW88" s="86"/>
      <c r="HX88" s="86"/>
      <c r="HY88" s="86"/>
      <c r="HZ88" s="86"/>
      <c r="IA88" s="86"/>
      <c r="IB88" s="86"/>
      <c r="IC88" s="86"/>
      <c r="ID88" s="86"/>
      <c r="IE88" s="86"/>
      <c r="IF88" s="86"/>
      <c r="IG88" s="86"/>
      <c r="IH88" s="86"/>
      <c r="II88" s="86"/>
      <c r="IJ88" s="86"/>
      <c r="IK88" s="86"/>
      <c r="IL88" s="86"/>
      <c r="IM88" s="86"/>
      <c r="IN88" s="86"/>
      <c r="IO88" s="86"/>
      <c r="IP88" s="86"/>
      <c r="IQ88" s="86"/>
      <c r="IR88" s="86"/>
      <c r="IS88" s="86"/>
      <c r="IT88" s="86"/>
      <c r="IU88" s="86"/>
      <c r="IV88" s="86"/>
      <c r="IW88" s="86"/>
    </row>
    <row r="89" customFormat="false" ht="12.75" hidden="false" customHeight="false" outlineLevel="0" collapsed="false">
      <c r="A89" s="81" t="s">
        <v>443</v>
      </c>
      <c r="B89" s="82" t="n">
        <v>96056927</v>
      </c>
      <c r="C89" s="81" t="s">
        <v>40</v>
      </c>
      <c r="D89" s="87" t="s">
        <v>4051</v>
      </c>
      <c r="E89" s="84" t="s">
        <v>4047</v>
      </c>
      <c r="F89" s="85" t="n">
        <v>36917</v>
      </c>
      <c r="G89" s="83"/>
      <c r="H89" s="83"/>
      <c r="I89" s="83"/>
      <c r="J89" s="72"/>
      <c r="K89" s="86" t="n">
        <f aca="false">VLOOKUP(A89,'US PWR Rankings'!$C$6:$H$126,6,FALSE())</f>
        <v>119</v>
      </c>
      <c r="L89" s="86"/>
      <c r="M89" s="86"/>
      <c r="N89" s="86"/>
      <c r="O89" s="86"/>
      <c r="P89" s="86"/>
      <c r="Q89" s="86"/>
      <c r="R89" s="86"/>
      <c r="S89" s="86"/>
      <c r="T89" s="86"/>
      <c r="U89" s="86"/>
      <c r="V89" s="86"/>
      <c r="W89" s="86"/>
      <c r="X89" s="86"/>
      <c r="Y89" s="86"/>
      <c r="Z89" s="86"/>
      <c r="AA89" s="86"/>
      <c r="AB89" s="86"/>
      <c r="AC89" s="86"/>
      <c r="AD89" s="86"/>
      <c r="AE89" s="86"/>
      <c r="AF89" s="86"/>
      <c r="AG89" s="86"/>
      <c r="AH89" s="86"/>
      <c r="AI89" s="86"/>
      <c r="AJ89" s="86"/>
      <c r="AK89" s="86"/>
      <c r="AL89" s="86"/>
      <c r="AM89" s="86"/>
      <c r="AN89" s="86"/>
      <c r="AO89" s="86"/>
      <c r="AP89" s="86"/>
      <c r="AQ89" s="86"/>
      <c r="AR89" s="86"/>
      <c r="AS89" s="86"/>
      <c r="AT89" s="86"/>
      <c r="AU89" s="86"/>
      <c r="AV89" s="86"/>
      <c r="AW89" s="86"/>
      <c r="AX89" s="86"/>
      <c r="AY89" s="86"/>
      <c r="AZ89" s="86"/>
      <c r="BA89" s="86"/>
      <c r="BB89" s="86"/>
      <c r="BC89" s="86"/>
      <c r="BD89" s="86"/>
      <c r="BE89" s="86"/>
      <c r="BF89" s="86"/>
      <c r="BG89" s="86"/>
      <c r="BH89" s="86"/>
      <c r="BI89" s="86"/>
      <c r="BJ89" s="86"/>
      <c r="BK89" s="86"/>
      <c r="BL89" s="86"/>
      <c r="BM89" s="86"/>
      <c r="BN89" s="86"/>
      <c r="BO89" s="86"/>
      <c r="BP89" s="86"/>
      <c r="BQ89" s="86"/>
      <c r="BR89" s="86"/>
      <c r="BS89" s="86"/>
      <c r="BT89" s="86"/>
      <c r="BU89" s="86"/>
      <c r="BV89" s="86"/>
      <c r="BW89" s="86"/>
      <c r="BX89" s="86"/>
      <c r="BY89" s="86"/>
      <c r="BZ89" s="86"/>
      <c r="CA89" s="86"/>
      <c r="CB89" s="86"/>
      <c r="CC89" s="86"/>
      <c r="CD89" s="86"/>
      <c r="CE89" s="86"/>
      <c r="CF89" s="86"/>
      <c r="CG89" s="86"/>
      <c r="CH89" s="86"/>
      <c r="CI89" s="86"/>
      <c r="CJ89" s="86"/>
      <c r="CK89" s="86"/>
      <c r="CL89" s="86"/>
      <c r="CM89" s="86"/>
      <c r="CN89" s="86"/>
      <c r="CO89" s="86"/>
      <c r="CP89" s="86"/>
      <c r="CQ89" s="86"/>
      <c r="CR89" s="86"/>
      <c r="CS89" s="86"/>
      <c r="CT89" s="86"/>
      <c r="CU89" s="86"/>
      <c r="CV89" s="86"/>
      <c r="CW89" s="86"/>
      <c r="CX89" s="86"/>
      <c r="CY89" s="86"/>
      <c r="CZ89" s="86"/>
      <c r="DA89" s="86"/>
      <c r="DB89" s="86"/>
      <c r="DC89" s="86"/>
      <c r="DD89" s="86"/>
      <c r="DE89" s="86"/>
      <c r="DF89" s="86"/>
      <c r="DG89" s="86"/>
      <c r="DH89" s="86"/>
      <c r="DI89" s="86"/>
      <c r="DJ89" s="86"/>
      <c r="DK89" s="86"/>
      <c r="DL89" s="86"/>
      <c r="DM89" s="86"/>
      <c r="DN89" s="86"/>
      <c r="DO89" s="86"/>
      <c r="DP89" s="86"/>
      <c r="DQ89" s="86"/>
      <c r="DR89" s="86"/>
      <c r="DS89" s="86"/>
      <c r="DT89" s="86"/>
      <c r="DU89" s="86"/>
      <c r="DV89" s="86"/>
      <c r="DW89" s="86"/>
      <c r="DX89" s="86"/>
      <c r="DY89" s="86"/>
      <c r="DZ89" s="86"/>
      <c r="EA89" s="86"/>
      <c r="EB89" s="86"/>
      <c r="EC89" s="86"/>
      <c r="ED89" s="86"/>
      <c r="EE89" s="86"/>
      <c r="EF89" s="86"/>
      <c r="EG89" s="86"/>
      <c r="EH89" s="86"/>
      <c r="EI89" s="86"/>
      <c r="EJ89" s="86"/>
      <c r="EK89" s="86"/>
      <c r="EL89" s="86"/>
      <c r="EM89" s="86"/>
      <c r="EN89" s="86"/>
      <c r="EO89" s="86"/>
      <c r="EP89" s="86"/>
      <c r="EQ89" s="86"/>
      <c r="ER89" s="86"/>
      <c r="ES89" s="86"/>
      <c r="ET89" s="86"/>
      <c r="EU89" s="86"/>
      <c r="EV89" s="86"/>
      <c r="EW89" s="86"/>
      <c r="EX89" s="86"/>
      <c r="EY89" s="86"/>
      <c r="EZ89" s="86"/>
      <c r="FA89" s="86"/>
      <c r="FB89" s="86"/>
      <c r="FC89" s="86"/>
      <c r="FD89" s="86"/>
      <c r="FE89" s="86"/>
      <c r="FF89" s="86"/>
      <c r="FG89" s="86"/>
      <c r="FH89" s="86"/>
      <c r="FI89" s="86"/>
      <c r="FJ89" s="86"/>
      <c r="FK89" s="86"/>
      <c r="FL89" s="86"/>
      <c r="FM89" s="86"/>
      <c r="FN89" s="86"/>
      <c r="FO89" s="86"/>
      <c r="FP89" s="86"/>
      <c r="FQ89" s="86"/>
      <c r="FR89" s="86"/>
      <c r="FS89" s="86"/>
      <c r="FT89" s="86"/>
      <c r="FU89" s="86"/>
      <c r="FV89" s="86"/>
      <c r="FW89" s="86"/>
      <c r="FX89" s="86"/>
      <c r="FY89" s="86"/>
      <c r="FZ89" s="86"/>
      <c r="GA89" s="86"/>
      <c r="GB89" s="86"/>
      <c r="GC89" s="86"/>
      <c r="GD89" s="86"/>
      <c r="GE89" s="86"/>
      <c r="GF89" s="86"/>
      <c r="GG89" s="86"/>
      <c r="GH89" s="86"/>
      <c r="GI89" s="86"/>
      <c r="GJ89" s="86"/>
      <c r="GK89" s="86"/>
      <c r="GL89" s="86"/>
      <c r="GM89" s="86"/>
      <c r="GN89" s="86"/>
      <c r="GO89" s="86"/>
      <c r="GP89" s="86"/>
      <c r="GQ89" s="86"/>
      <c r="GR89" s="86"/>
      <c r="GS89" s="86"/>
      <c r="GT89" s="86"/>
      <c r="GU89" s="86"/>
      <c r="GV89" s="86"/>
      <c r="GW89" s="86"/>
      <c r="GX89" s="86"/>
      <c r="GY89" s="86"/>
      <c r="GZ89" s="86"/>
      <c r="HA89" s="86"/>
      <c r="HB89" s="86"/>
      <c r="HC89" s="86"/>
      <c r="HD89" s="86"/>
      <c r="HE89" s="86"/>
      <c r="HF89" s="86"/>
      <c r="HG89" s="86"/>
      <c r="HH89" s="86"/>
      <c r="HI89" s="86"/>
      <c r="HJ89" s="86"/>
      <c r="HK89" s="86"/>
      <c r="HL89" s="86"/>
      <c r="HM89" s="86"/>
      <c r="HN89" s="86"/>
      <c r="HO89" s="86"/>
      <c r="HP89" s="86"/>
      <c r="HQ89" s="86"/>
      <c r="HR89" s="86"/>
      <c r="HS89" s="86"/>
      <c r="HT89" s="86"/>
      <c r="HU89" s="86"/>
      <c r="HV89" s="86"/>
      <c r="HW89" s="86"/>
      <c r="HX89" s="86"/>
      <c r="HY89" s="86"/>
      <c r="HZ89" s="86"/>
      <c r="IA89" s="86"/>
      <c r="IB89" s="86"/>
      <c r="IC89" s="86"/>
      <c r="ID89" s="86"/>
      <c r="IE89" s="86"/>
      <c r="IF89" s="86"/>
      <c r="IG89" s="86"/>
      <c r="IH89" s="86"/>
      <c r="II89" s="86"/>
      <c r="IJ89" s="86"/>
      <c r="IK89" s="86"/>
      <c r="IL89" s="86"/>
      <c r="IM89" s="86"/>
      <c r="IN89" s="86"/>
      <c r="IO89" s="86"/>
      <c r="IP89" s="86"/>
      <c r="IQ89" s="86"/>
      <c r="IR89" s="86"/>
      <c r="IS89" s="86"/>
      <c r="IT89" s="86"/>
      <c r="IU89" s="86"/>
      <c r="IV89" s="86"/>
      <c r="IW89" s="86"/>
    </row>
    <row r="90" customFormat="false" ht="12.75" hidden="false" customHeight="false" outlineLevel="0" collapsed="false">
      <c r="A90" s="81" t="s">
        <v>444</v>
      </c>
      <c r="B90" s="82" t="n">
        <v>96051889</v>
      </c>
      <c r="C90" s="81" t="s">
        <v>40</v>
      </c>
      <c r="D90" s="87" t="s">
        <v>4060</v>
      </c>
      <c r="E90" s="84" t="s">
        <v>4047</v>
      </c>
      <c r="F90" s="85" t="n">
        <v>36812</v>
      </c>
      <c r="G90" s="83"/>
      <c r="H90" s="83"/>
      <c r="I90" s="83"/>
      <c r="J90" s="72"/>
      <c r="K90" s="86" t="n">
        <f aca="false">VLOOKUP(A90,'US PWR Rankings'!$C$6:$H$126,6,FALSE())</f>
        <v>95</v>
      </c>
      <c r="L90" s="86"/>
      <c r="M90" s="86"/>
      <c r="N90" s="86"/>
      <c r="O90" s="86"/>
      <c r="P90" s="86"/>
      <c r="Q90" s="86"/>
      <c r="R90" s="86"/>
      <c r="S90" s="86"/>
      <c r="T90" s="86"/>
      <c r="U90" s="86"/>
      <c r="V90" s="86"/>
      <c r="W90" s="86"/>
      <c r="X90" s="86"/>
      <c r="Y90" s="86"/>
      <c r="Z90" s="86"/>
      <c r="AA90" s="86"/>
      <c r="AB90" s="86"/>
      <c r="AC90" s="86"/>
      <c r="AD90" s="86"/>
      <c r="AE90" s="86"/>
      <c r="AF90" s="86"/>
      <c r="AG90" s="86"/>
      <c r="AH90" s="86"/>
      <c r="AI90" s="86"/>
      <c r="AJ90" s="86"/>
      <c r="AK90" s="86"/>
      <c r="AL90" s="86"/>
      <c r="AM90" s="86"/>
      <c r="AN90" s="86"/>
      <c r="AO90" s="86"/>
      <c r="AP90" s="86"/>
      <c r="AQ90" s="86"/>
      <c r="AR90" s="86"/>
      <c r="AS90" s="86"/>
      <c r="AT90" s="86"/>
      <c r="AU90" s="86"/>
      <c r="AV90" s="86"/>
      <c r="AW90" s="86"/>
      <c r="AX90" s="86"/>
      <c r="AY90" s="86"/>
      <c r="AZ90" s="86"/>
      <c r="BA90" s="86"/>
      <c r="BB90" s="86"/>
      <c r="BC90" s="86"/>
      <c r="BD90" s="86"/>
      <c r="BE90" s="86"/>
      <c r="BF90" s="86"/>
      <c r="BG90" s="86"/>
      <c r="BH90" s="86"/>
      <c r="BI90" s="86"/>
      <c r="BJ90" s="86"/>
      <c r="BK90" s="86"/>
      <c r="BL90" s="86"/>
      <c r="BM90" s="86"/>
      <c r="BN90" s="86"/>
      <c r="BO90" s="86"/>
      <c r="BP90" s="86"/>
      <c r="BQ90" s="86"/>
      <c r="BR90" s="86"/>
      <c r="BS90" s="86"/>
      <c r="BT90" s="86"/>
      <c r="BU90" s="86"/>
      <c r="BV90" s="86"/>
      <c r="BW90" s="86"/>
      <c r="BX90" s="86"/>
      <c r="BY90" s="86"/>
      <c r="BZ90" s="86"/>
      <c r="CA90" s="86"/>
      <c r="CB90" s="86"/>
      <c r="CC90" s="86"/>
      <c r="CD90" s="86"/>
      <c r="CE90" s="86"/>
      <c r="CF90" s="86"/>
      <c r="CG90" s="86"/>
      <c r="CH90" s="86"/>
      <c r="CI90" s="86"/>
      <c r="CJ90" s="86"/>
      <c r="CK90" s="86"/>
      <c r="CL90" s="86"/>
      <c r="CM90" s="86"/>
      <c r="CN90" s="86"/>
      <c r="CO90" s="86"/>
      <c r="CP90" s="86"/>
      <c r="CQ90" s="86"/>
      <c r="CR90" s="86"/>
      <c r="CS90" s="86"/>
      <c r="CT90" s="86"/>
      <c r="CU90" s="86"/>
      <c r="CV90" s="86"/>
      <c r="CW90" s="86"/>
      <c r="CX90" s="86"/>
      <c r="CY90" s="86"/>
      <c r="CZ90" s="86"/>
      <c r="DA90" s="86"/>
      <c r="DB90" s="86"/>
      <c r="DC90" s="86"/>
      <c r="DD90" s="86"/>
      <c r="DE90" s="86"/>
      <c r="DF90" s="86"/>
      <c r="DG90" s="86"/>
      <c r="DH90" s="86"/>
      <c r="DI90" s="86"/>
      <c r="DJ90" s="86"/>
      <c r="DK90" s="86"/>
      <c r="DL90" s="86"/>
      <c r="DM90" s="86"/>
      <c r="DN90" s="86"/>
      <c r="DO90" s="86"/>
      <c r="DP90" s="86"/>
      <c r="DQ90" s="86"/>
      <c r="DR90" s="86"/>
      <c r="DS90" s="86"/>
      <c r="DT90" s="86"/>
      <c r="DU90" s="86"/>
      <c r="DV90" s="86"/>
      <c r="DW90" s="86"/>
      <c r="DX90" s="86"/>
      <c r="DY90" s="86"/>
      <c r="DZ90" s="86"/>
      <c r="EA90" s="86"/>
      <c r="EB90" s="86"/>
      <c r="EC90" s="86"/>
      <c r="ED90" s="86"/>
      <c r="EE90" s="86"/>
      <c r="EF90" s="86"/>
      <c r="EG90" s="86"/>
      <c r="EH90" s="86"/>
      <c r="EI90" s="86"/>
      <c r="EJ90" s="86"/>
      <c r="EK90" s="86"/>
      <c r="EL90" s="86"/>
      <c r="EM90" s="86"/>
      <c r="EN90" s="86"/>
      <c r="EO90" s="86"/>
      <c r="EP90" s="86"/>
      <c r="EQ90" s="86"/>
      <c r="ER90" s="86"/>
      <c r="ES90" s="86"/>
      <c r="ET90" s="86"/>
      <c r="EU90" s="86"/>
      <c r="EV90" s="86"/>
      <c r="EW90" s="86"/>
      <c r="EX90" s="86"/>
      <c r="EY90" s="86"/>
      <c r="EZ90" s="86"/>
      <c r="FA90" s="86"/>
      <c r="FB90" s="86"/>
      <c r="FC90" s="86"/>
      <c r="FD90" s="86"/>
      <c r="FE90" s="86"/>
      <c r="FF90" s="86"/>
      <c r="FG90" s="86"/>
      <c r="FH90" s="86"/>
      <c r="FI90" s="86"/>
      <c r="FJ90" s="86"/>
      <c r="FK90" s="86"/>
      <c r="FL90" s="86"/>
      <c r="FM90" s="86"/>
      <c r="FN90" s="86"/>
      <c r="FO90" s="86"/>
      <c r="FP90" s="86"/>
      <c r="FQ90" s="86"/>
      <c r="FR90" s="86"/>
      <c r="FS90" s="86"/>
      <c r="FT90" s="86"/>
      <c r="FU90" s="86"/>
      <c r="FV90" s="86"/>
      <c r="FW90" s="86"/>
      <c r="FX90" s="86"/>
      <c r="FY90" s="86"/>
      <c r="FZ90" s="86"/>
      <c r="GA90" s="86"/>
      <c r="GB90" s="86"/>
      <c r="GC90" s="86"/>
      <c r="GD90" s="86"/>
      <c r="GE90" s="86"/>
      <c r="GF90" s="86"/>
      <c r="GG90" s="86"/>
      <c r="GH90" s="86"/>
      <c r="GI90" s="86"/>
      <c r="GJ90" s="86"/>
      <c r="GK90" s="86"/>
      <c r="GL90" s="86"/>
      <c r="GM90" s="86"/>
      <c r="GN90" s="86"/>
      <c r="GO90" s="86"/>
      <c r="GP90" s="86"/>
      <c r="GQ90" s="86"/>
      <c r="GR90" s="86"/>
      <c r="GS90" s="86"/>
      <c r="GT90" s="86"/>
      <c r="GU90" s="86"/>
      <c r="GV90" s="86"/>
      <c r="GW90" s="86"/>
      <c r="GX90" s="86"/>
      <c r="GY90" s="86"/>
      <c r="GZ90" s="86"/>
      <c r="HA90" s="86"/>
      <c r="HB90" s="86"/>
      <c r="HC90" s="86"/>
      <c r="HD90" s="86"/>
      <c r="HE90" s="86"/>
      <c r="HF90" s="86"/>
      <c r="HG90" s="86"/>
      <c r="HH90" s="86"/>
      <c r="HI90" s="86"/>
      <c r="HJ90" s="86"/>
      <c r="HK90" s="86"/>
      <c r="HL90" s="86"/>
      <c r="HM90" s="86"/>
      <c r="HN90" s="86"/>
      <c r="HO90" s="86"/>
      <c r="HP90" s="86"/>
      <c r="HQ90" s="86"/>
      <c r="HR90" s="86"/>
      <c r="HS90" s="86"/>
      <c r="HT90" s="86"/>
      <c r="HU90" s="86"/>
      <c r="HV90" s="86"/>
      <c r="HW90" s="86"/>
      <c r="HX90" s="86"/>
      <c r="HY90" s="86"/>
      <c r="HZ90" s="86"/>
      <c r="IA90" s="86"/>
      <c r="IB90" s="86"/>
      <c r="IC90" s="86"/>
      <c r="ID90" s="86"/>
      <c r="IE90" s="86"/>
      <c r="IF90" s="86"/>
      <c r="IG90" s="86"/>
      <c r="IH90" s="86"/>
      <c r="II90" s="86"/>
      <c r="IJ90" s="86"/>
      <c r="IK90" s="86"/>
      <c r="IL90" s="86"/>
      <c r="IM90" s="86"/>
      <c r="IN90" s="86"/>
      <c r="IO90" s="86"/>
      <c r="IP90" s="86"/>
      <c r="IQ90" s="86"/>
      <c r="IR90" s="86"/>
      <c r="IS90" s="86"/>
      <c r="IT90" s="86"/>
      <c r="IU90" s="86"/>
      <c r="IV90" s="86"/>
      <c r="IW90" s="86"/>
    </row>
    <row r="91" customFormat="false" ht="12.75" hidden="false" customHeight="false" outlineLevel="0" collapsed="false">
      <c r="A91" s="81" t="s">
        <v>67</v>
      </c>
      <c r="B91" s="82" t="n">
        <v>96053024</v>
      </c>
      <c r="C91" s="81" t="s">
        <v>40</v>
      </c>
      <c r="D91" s="87" t="s">
        <v>4060</v>
      </c>
      <c r="E91" s="84" t="s">
        <v>4047</v>
      </c>
      <c r="F91" s="85" t="n">
        <v>36791</v>
      </c>
      <c r="G91" s="83"/>
      <c r="H91" s="83"/>
      <c r="I91" s="83"/>
      <c r="J91" s="72"/>
      <c r="K91" s="86" t="n">
        <f aca="false">VLOOKUP(A91,'US PWR Rankings'!$C$6:$H$126,6,FALSE())</f>
        <v>4</v>
      </c>
      <c r="L91" s="86"/>
      <c r="M91" s="86"/>
      <c r="N91" s="86"/>
      <c r="O91" s="86"/>
      <c r="P91" s="86"/>
      <c r="Q91" s="86"/>
      <c r="R91" s="86"/>
      <c r="S91" s="86"/>
      <c r="T91" s="86"/>
      <c r="U91" s="86"/>
      <c r="V91" s="86"/>
      <c r="W91" s="86"/>
      <c r="X91" s="86"/>
      <c r="Y91" s="86"/>
      <c r="Z91" s="86"/>
      <c r="AA91" s="86"/>
      <c r="AB91" s="86"/>
      <c r="AC91" s="86"/>
      <c r="AD91" s="86"/>
      <c r="AE91" s="86"/>
      <c r="AF91" s="86"/>
      <c r="AG91" s="86"/>
      <c r="AH91" s="86"/>
      <c r="AI91" s="86"/>
      <c r="AJ91" s="86"/>
      <c r="AK91" s="86"/>
      <c r="AL91" s="86"/>
      <c r="AM91" s="86"/>
      <c r="AN91" s="86"/>
      <c r="AO91" s="86"/>
      <c r="AP91" s="86"/>
      <c r="AQ91" s="86"/>
      <c r="AR91" s="86"/>
      <c r="AS91" s="86"/>
      <c r="AT91" s="86"/>
      <c r="AU91" s="86"/>
      <c r="AV91" s="86"/>
      <c r="AW91" s="86"/>
      <c r="AX91" s="86"/>
      <c r="AY91" s="86"/>
      <c r="AZ91" s="86"/>
      <c r="BA91" s="86"/>
      <c r="BB91" s="86"/>
      <c r="BC91" s="86"/>
      <c r="BD91" s="86"/>
      <c r="BE91" s="86"/>
      <c r="BF91" s="86"/>
      <c r="BG91" s="86"/>
      <c r="BH91" s="86"/>
      <c r="BI91" s="86"/>
      <c r="BJ91" s="86"/>
      <c r="BK91" s="86"/>
      <c r="BL91" s="86"/>
      <c r="BM91" s="86"/>
      <c r="BN91" s="86"/>
      <c r="BO91" s="86"/>
      <c r="BP91" s="86"/>
      <c r="BQ91" s="86"/>
      <c r="BR91" s="86"/>
      <c r="BS91" s="86"/>
      <c r="BT91" s="86"/>
      <c r="BU91" s="86"/>
      <c r="BV91" s="86"/>
      <c r="BW91" s="86"/>
      <c r="BX91" s="86"/>
      <c r="BY91" s="86"/>
      <c r="BZ91" s="86"/>
      <c r="CA91" s="86"/>
      <c r="CB91" s="86"/>
      <c r="CC91" s="86"/>
      <c r="CD91" s="86"/>
      <c r="CE91" s="86"/>
      <c r="CF91" s="86"/>
      <c r="CG91" s="86"/>
      <c r="CH91" s="86"/>
      <c r="CI91" s="86"/>
      <c r="CJ91" s="86"/>
      <c r="CK91" s="86"/>
      <c r="CL91" s="86"/>
      <c r="CM91" s="86"/>
      <c r="CN91" s="86"/>
      <c r="CO91" s="86"/>
      <c r="CP91" s="86"/>
      <c r="CQ91" s="86"/>
      <c r="CR91" s="86"/>
      <c r="CS91" s="86"/>
      <c r="CT91" s="86"/>
      <c r="CU91" s="86"/>
      <c r="CV91" s="86"/>
      <c r="CW91" s="86"/>
      <c r="CX91" s="86"/>
      <c r="CY91" s="86"/>
      <c r="CZ91" s="86"/>
      <c r="DA91" s="86"/>
      <c r="DB91" s="86"/>
      <c r="DC91" s="86"/>
      <c r="DD91" s="86"/>
      <c r="DE91" s="86"/>
      <c r="DF91" s="86"/>
      <c r="DG91" s="86"/>
      <c r="DH91" s="86"/>
      <c r="DI91" s="86"/>
      <c r="DJ91" s="86"/>
      <c r="DK91" s="86"/>
      <c r="DL91" s="86"/>
      <c r="DM91" s="86"/>
      <c r="DN91" s="86"/>
      <c r="DO91" s="86"/>
      <c r="DP91" s="86"/>
      <c r="DQ91" s="86"/>
      <c r="DR91" s="86"/>
      <c r="DS91" s="86"/>
      <c r="DT91" s="86"/>
      <c r="DU91" s="86"/>
      <c r="DV91" s="86"/>
      <c r="DW91" s="86"/>
      <c r="DX91" s="86"/>
      <c r="DY91" s="86"/>
      <c r="DZ91" s="86"/>
      <c r="EA91" s="86"/>
      <c r="EB91" s="86"/>
      <c r="EC91" s="86"/>
      <c r="ED91" s="86"/>
      <c r="EE91" s="86"/>
      <c r="EF91" s="86"/>
      <c r="EG91" s="86"/>
      <c r="EH91" s="86"/>
      <c r="EI91" s="86"/>
      <c r="EJ91" s="86"/>
      <c r="EK91" s="86"/>
      <c r="EL91" s="86"/>
      <c r="EM91" s="86"/>
      <c r="EN91" s="86"/>
      <c r="EO91" s="86"/>
      <c r="EP91" s="86"/>
      <c r="EQ91" s="86"/>
      <c r="ER91" s="86"/>
      <c r="ES91" s="86"/>
      <c r="ET91" s="86"/>
      <c r="EU91" s="86"/>
      <c r="EV91" s="86"/>
      <c r="EW91" s="86"/>
      <c r="EX91" s="86"/>
      <c r="EY91" s="86"/>
      <c r="EZ91" s="86"/>
      <c r="FA91" s="86"/>
      <c r="FB91" s="86"/>
      <c r="FC91" s="86"/>
      <c r="FD91" s="86"/>
      <c r="FE91" s="86"/>
      <c r="FF91" s="86"/>
      <c r="FG91" s="86"/>
      <c r="FH91" s="86"/>
      <c r="FI91" s="86"/>
      <c r="FJ91" s="86"/>
      <c r="FK91" s="86"/>
      <c r="FL91" s="86"/>
      <c r="FM91" s="86"/>
      <c r="FN91" s="86"/>
      <c r="FO91" s="86"/>
      <c r="FP91" s="86"/>
      <c r="FQ91" s="86"/>
      <c r="FR91" s="86"/>
      <c r="FS91" s="86"/>
      <c r="FT91" s="86"/>
      <c r="FU91" s="86"/>
      <c r="FV91" s="86"/>
      <c r="FW91" s="86"/>
      <c r="FX91" s="86"/>
      <c r="FY91" s="86"/>
      <c r="FZ91" s="86"/>
      <c r="GA91" s="86"/>
      <c r="GB91" s="86"/>
      <c r="GC91" s="86"/>
      <c r="GD91" s="86"/>
      <c r="GE91" s="86"/>
      <c r="GF91" s="86"/>
      <c r="GG91" s="86"/>
      <c r="GH91" s="86"/>
      <c r="GI91" s="86"/>
      <c r="GJ91" s="86"/>
      <c r="GK91" s="86"/>
      <c r="GL91" s="86"/>
      <c r="GM91" s="86"/>
      <c r="GN91" s="86"/>
      <c r="GO91" s="86"/>
      <c r="GP91" s="86"/>
      <c r="GQ91" s="86"/>
      <c r="GR91" s="86"/>
      <c r="GS91" s="86"/>
      <c r="GT91" s="86"/>
      <c r="GU91" s="86"/>
      <c r="GV91" s="86"/>
      <c r="GW91" s="86"/>
      <c r="GX91" s="86"/>
      <c r="GY91" s="86"/>
      <c r="GZ91" s="86"/>
      <c r="HA91" s="86"/>
      <c r="HB91" s="86"/>
      <c r="HC91" s="86"/>
      <c r="HD91" s="86"/>
      <c r="HE91" s="86"/>
      <c r="HF91" s="86"/>
      <c r="HG91" s="86"/>
      <c r="HH91" s="86"/>
      <c r="HI91" s="86"/>
      <c r="HJ91" s="86"/>
      <c r="HK91" s="86"/>
      <c r="HL91" s="86"/>
      <c r="HM91" s="86"/>
      <c r="HN91" s="86"/>
      <c r="HO91" s="86"/>
      <c r="HP91" s="86"/>
      <c r="HQ91" s="86"/>
      <c r="HR91" s="86"/>
      <c r="HS91" s="86"/>
      <c r="HT91" s="86"/>
      <c r="HU91" s="86"/>
      <c r="HV91" s="86"/>
      <c r="HW91" s="86"/>
      <c r="HX91" s="86"/>
      <c r="HY91" s="86"/>
      <c r="HZ91" s="86"/>
      <c r="IA91" s="86"/>
      <c r="IB91" s="86"/>
      <c r="IC91" s="86"/>
      <c r="ID91" s="86"/>
      <c r="IE91" s="86"/>
      <c r="IF91" s="86"/>
      <c r="IG91" s="86"/>
      <c r="IH91" s="86"/>
      <c r="II91" s="86"/>
      <c r="IJ91" s="86"/>
      <c r="IK91" s="86"/>
      <c r="IL91" s="86"/>
      <c r="IM91" s="86"/>
      <c r="IN91" s="86"/>
      <c r="IO91" s="86"/>
      <c r="IP91" s="86"/>
      <c r="IQ91" s="86"/>
      <c r="IR91" s="86"/>
      <c r="IS91" s="86"/>
      <c r="IT91" s="86"/>
      <c r="IU91" s="86"/>
      <c r="IV91" s="86"/>
      <c r="IW91" s="86"/>
    </row>
    <row r="92" customFormat="false" ht="25.5" hidden="false" customHeight="false" outlineLevel="0" collapsed="false">
      <c r="A92" s="81" t="s">
        <v>4083</v>
      </c>
      <c r="B92" s="82" t="n">
        <v>96000717</v>
      </c>
      <c r="C92" s="81" t="s">
        <v>271</v>
      </c>
      <c r="D92" s="83" t="s">
        <v>4070</v>
      </c>
      <c r="E92" s="84"/>
      <c r="F92" s="85" t="n">
        <v>35158</v>
      </c>
      <c r="G92" s="83"/>
      <c r="H92" s="83"/>
      <c r="I92" s="83"/>
      <c r="J92" s="72"/>
      <c r="K92" s="86" t="e">
        <f aca="false">VLOOKUP(A92,'US PWR Rankings'!$C$6:$H$126,6,FALSE())</f>
        <v>#N/A</v>
      </c>
      <c r="L92" s="86"/>
      <c r="M92" s="86"/>
      <c r="N92" s="86"/>
      <c r="O92" s="86"/>
      <c r="P92" s="86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  <c r="AI92" s="86"/>
      <c r="AJ92" s="86"/>
      <c r="AK92" s="86"/>
      <c r="AL92" s="86"/>
      <c r="AM92" s="86"/>
      <c r="AN92" s="86"/>
      <c r="AO92" s="86"/>
      <c r="AP92" s="86"/>
      <c r="AQ92" s="86"/>
      <c r="AR92" s="86"/>
      <c r="AS92" s="86"/>
      <c r="AT92" s="86"/>
      <c r="AU92" s="86"/>
      <c r="AV92" s="86"/>
      <c r="AW92" s="86"/>
      <c r="AX92" s="86"/>
      <c r="AY92" s="86"/>
      <c r="AZ92" s="86"/>
      <c r="BA92" s="86"/>
      <c r="BB92" s="86"/>
      <c r="BC92" s="86"/>
      <c r="BD92" s="86"/>
      <c r="BE92" s="86"/>
      <c r="BF92" s="86"/>
      <c r="BG92" s="86"/>
      <c r="BH92" s="86"/>
      <c r="BI92" s="86"/>
      <c r="BJ92" s="86"/>
      <c r="BK92" s="86"/>
      <c r="BL92" s="86"/>
      <c r="BM92" s="86"/>
      <c r="BN92" s="86"/>
      <c r="BO92" s="86"/>
      <c r="BP92" s="86"/>
      <c r="BQ92" s="86"/>
      <c r="BR92" s="86"/>
      <c r="BS92" s="86"/>
      <c r="BT92" s="86"/>
      <c r="BU92" s="86"/>
      <c r="BV92" s="86"/>
      <c r="BW92" s="86"/>
      <c r="BX92" s="86"/>
      <c r="BY92" s="86"/>
      <c r="BZ92" s="86"/>
      <c r="CA92" s="86"/>
      <c r="CB92" s="86"/>
      <c r="CC92" s="86"/>
      <c r="CD92" s="86"/>
      <c r="CE92" s="86"/>
      <c r="CF92" s="86"/>
      <c r="CG92" s="86"/>
      <c r="CH92" s="86"/>
      <c r="CI92" s="86"/>
      <c r="CJ92" s="86"/>
      <c r="CK92" s="86"/>
      <c r="CL92" s="86"/>
      <c r="CM92" s="86"/>
      <c r="CN92" s="86"/>
      <c r="CO92" s="86"/>
      <c r="CP92" s="86"/>
      <c r="CQ92" s="86"/>
      <c r="CR92" s="86"/>
      <c r="CS92" s="86"/>
      <c r="CT92" s="86"/>
      <c r="CU92" s="86"/>
      <c r="CV92" s="86"/>
      <c r="CW92" s="86"/>
      <c r="CX92" s="86"/>
      <c r="CY92" s="86"/>
      <c r="CZ92" s="86"/>
      <c r="DA92" s="86"/>
      <c r="DB92" s="86"/>
      <c r="DC92" s="86"/>
      <c r="DD92" s="86"/>
      <c r="DE92" s="86"/>
      <c r="DF92" s="86"/>
      <c r="DG92" s="86"/>
      <c r="DH92" s="86"/>
      <c r="DI92" s="86"/>
      <c r="DJ92" s="86"/>
      <c r="DK92" s="86"/>
      <c r="DL92" s="86"/>
      <c r="DM92" s="86"/>
      <c r="DN92" s="86"/>
      <c r="DO92" s="86"/>
      <c r="DP92" s="86"/>
      <c r="DQ92" s="86"/>
      <c r="DR92" s="86"/>
      <c r="DS92" s="86"/>
      <c r="DT92" s="86"/>
      <c r="DU92" s="86"/>
      <c r="DV92" s="86"/>
      <c r="DW92" s="86"/>
      <c r="DX92" s="86"/>
      <c r="DY92" s="86"/>
      <c r="DZ92" s="86"/>
      <c r="EA92" s="86"/>
      <c r="EB92" s="86"/>
      <c r="EC92" s="86"/>
      <c r="ED92" s="86"/>
      <c r="EE92" s="86"/>
      <c r="EF92" s="86"/>
      <c r="EG92" s="86"/>
      <c r="EH92" s="86"/>
      <c r="EI92" s="86"/>
      <c r="EJ92" s="86"/>
      <c r="EK92" s="86"/>
      <c r="EL92" s="86"/>
      <c r="EM92" s="86"/>
      <c r="EN92" s="86"/>
      <c r="EO92" s="86"/>
      <c r="EP92" s="86"/>
      <c r="EQ92" s="86"/>
      <c r="ER92" s="86"/>
      <c r="ES92" s="86"/>
      <c r="ET92" s="86"/>
      <c r="EU92" s="86"/>
      <c r="EV92" s="86"/>
      <c r="EW92" s="86"/>
      <c r="EX92" s="86"/>
      <c r="EY92" s="86"/>
      <c r="EZ92" s="86"/>
      <c r="FA92" s="86"/>
      <c r="FB92" s="86"/>
      <c r="FC92" s="86"/>
      <c r="FD92" s="86"/>
      <c r="FE92" s="86"/>
      <c r="FF92" s="86"/>
      <c r="FG92" s="86"/>
      <c r="FH92" s="86"/>
      <c r="FI92" s="86"/>
      <c r="FJ92" s="86"/>
      <c r="FK92" s="86"/>
      <c r="FL92" s="86"/>
      <c r="FM92" s="86"/>
      <c r="FN92" s="86"/>
      <c r="FO92" s="86"/>
      <c r="FP92" s="86"/>
      <c r="FQ92" s="86"/>
      <c r="FR92" s="86"/>
      <c r="FS92" s="86"/>
      <c r="FT92" s="86"/>
      <c r="FU92" s="86"/>
      <c r="FV92" s="86"/>
      <c r="FW92" s="86"/>
      <c r="FX92" s="86"/>
      <c r="FY92" s="86"/>
      <c r="FZ92" s="86"/>
      <c r="GA92" s="86"/>
      <c r="GB92" s="86"/>
      <c r="GC92" s="86"/>
      <c r="GD92" s="86"/>
      <c r="GE92" s="86"/>
      <c r="GF92" s="86"/>
      <c r="GG92" s="86"/>
      <c r="GH92" s="86"/>
      <c r="GI92" s="86"/>
      <c r="GJ92" s="86"/>
      <c r="GK92" s="86"/>
      <c r="GL92" s="86"/>
      <c r="GM92" s="86"/>
      <c r="GN92" s="86"/>
      <c r="GO92" s="86"/>
      <c r="GP92" s="86"/>
      <c r="GQ92" s="86"/>
      <c r="GR92" s="86"/>
      <c r="GS92" s="86"/>
      <c r="GT92" s="86"/>
      <c r="GU92" s="86"/>
      <c r="GV92" s="86"/>
      <c r="GW92" s="86"/>
      <c r="GX92" s="86"/>
      <c r="GY92" s="86"/>
      <c r="GZ92" s="86"/>
      <c r="HA92" s="86"/>
      <c r="HB92" s="86"/>
      <c r="HC92" s="86"/>
      <c r="HD92" s="86"/>
      <c r="HE92" s="86"/>
      <c r="HF92" s="86"/>
      <c r="HG92" s="86"/>
      <c r="HH92" s="86"/>
      <c r="HI92" s="86"/>
      <c r="HJ92" s="86"/>
      <c r="HK92" s="86"/>
      <c r="HL92" s="86"/>
      <c r="HM92" s="86"/>
      <c r="HN92" s="86"/>
      <c r="HO92" s="86"/>
      <c r="HP92" s="86"/>
      <c r="HQ92" s="86"/>
      <c r="HR92" s="86"/>
      <c r="HS92" s="86"/>
      <c r="HT92" s="86"/>
      <c r="HU92" s="86"/>
      <c r="HV92" s="86"/>
      <c r="HW92" s="86"/>
      <c r="HX92" s="86"/>
      <c r="HY92" s="86"/>
      <c r="HZ92" s="86"/>
      <c r="IA92" s="86"/>
      <c r="IB92" s="86"/>
      <c r="IC92" s="86"/>
      <c r="ID92" s="86"/>
      <c r="IE92" s="86"/>
      <c r="IF92" s="86"/>
      <c r="IG92" s="86"/>
      <c r="IH92" s="86"/>
      <c r="II92" s="86"/>
      <c r="IJ92" s="86"/>
      <c r="IK92" s="86"/>
      <c r="IL92" s="86"/>
      <c r="IM92" s="86"/>
      <c r="IN92" s="86"/>
      <c r="IO92" s="86"/>
      <c r="IP92" s="86"/>
      <c r="IQ92" s="86"/>
      <c r="IR92" s="86"/>
      <c r="IS92" s="86"/>
      <c r="IT92" s="86"/>
      <c r="IU92" s="86"/>
      <c r="IV92" s="86"/>
      <c r="IW92" s="86"/>
    </row>
    <row r="93" customFormat="false" ht="12.75" hidden="false" customHeight="false" outlineLevel="0" collapsed="false">
      <c r="A93" s="81" t="s">
        <v>4083</v>
      </c>
      <c r="B93" s="82" t="s">
        <v>4084</v>
      </c>
      <c r="C93" s="81" t="s">
        <v>270</v>
      </c>
      <c r="D93" s="83" t="s">
        <v>4053</v>
      </c>
      <c r="E93" s="84"/>
      <c r="F93" s="85" t="n">
        <v>34933</v>
      </c>
      <c r="G93" s="83"/>
      <c r="H93" s="83"/>
      <c r="I93" s="83"/>
      <c r="J93" s="72"/>
      <c r="K93" s="86" t="e">
        <f aca="false">VLOOKUP(A93,'US PWR Rankings'!$C$6:$H$126,6,FALSE())</f>
        <v>#N/A</v>
      </c>
      <c r="L93" s="86"/>
      <c r="M93" s="86"/>
      <c r="N93" s="86"/>
      <c r="O93" s="86"/>
      <c r="P93" s="86"/>
      <c r="Q93" s="86"/>
      <c r="R93" s="86"/>
      <c r="S93" s="86"/>
      <c r="T93" s="86"/>
      <c r="U93" s="86"/>
      <c r="V93" s="86"/>
      <c r="W93" s="86"/>
      <c r="X93" s="86"/>
      <c r="Y93" s="86"/>
      <c r="Z93" s="86"/>
      <c r="AA93" s="86"/>
      <c r="AB93" s="86"/>
      <c r="AC93" s="86"/>
      <c r="AD93" s="86"/>
      <c r="AE93" s="86"/>
      <c r="AF93" s="86"/>
      <c r="AG93" s="86"/>
      <c r="AH93" s="86"/>
      <c r="AI93" s="86"/>
      <c r="AJ93" s="86"/>
      <c r="AK93" s="86"/>
      <c r="AL93" s="86"/>
      <c r="AM93" s="86"/>
      <c r="AN93" s="86"/>
      <c r="AO93" s="86"/>
      <c r="AP93" s="86"/>
      <c r="AQ93" s="86"/>
      <c r="AR93" s="86"/>
      <c r="AS93" s="86"/>
      <c r="AT93" s="86"/>
      <c r="AU93" s="86"/>
      <c r="AV93" s="86"/>
      <c r="AW93" s="86"/>
      <c r="AX93" s="86"/>
      <c r="AY93" s="86"/>
      <c r="AZ93" s="86"/>
      <c r="BA93" s="86"/>
      <c r="BB93" s="86"/>
      <c r="BC93" s="86"/>
      <c r="BD93" s="86"/>
      <c r="BE93" s="86"/>
      <c r="BF93" s="86"/>
      <c r="BG93" s="86"/>
      <c r="BH93" s="86"/>
      <c r="BI93" s="86"/>
      <c r="BJ93" s="86"/>
      <c r="BK93" s="86"/>
      <c r="BL93" s="86"/>
      <c r="BM93" s="86"/>
      <c r="BN93" s="86"/>
      <c r="BO93" s="86"/>
      <c r="BP93" s="86"/>
      <c r="BQ93" s="86"/>
      <c r="BR93" s="86"/>
      <c r="BS93" s="86"/>
      <c r="BT93" s="86"/>
      <c r="BU93" s="86"/>
      <c r="BV93" s="86"/>
      <c r="BW93" s="86"/>
      <c r="BX93" s="86"/>
      <c r="BY93" s="86"/>
      <c r="BZ93" s="86"/>
      <c r="CA93" s="86"/>
      <c r="CB93" s="86"/>
      <c r="CC93" s="86"/>
      <c r="CD93" s="86"/>
      <c r="CE93" s="86"/>
      <c r="CF93" s="86"/>
      <c r="CG93" s="86"/>
      <c r="CH93" s="86"/>
      <c r="CI93" s="86"/>
      <c r="CJ93" s="86"/>
      <c r="CK93" s="86"/>
      <c r="CL93" s="86"/>
      <c r="CM93" s="86"/>
      <c r="CN93" s="86"/>
      <c r="CO93" s="86"/>
      <c r="CP93" s="86"/>
      <c r="CQ93" s="86"/>
      <c r="CR93" s="86"/>
      <c r="CS93" s="86"/>
      <c r="CT93" s="86"/>
      <c r="CU93" s="86"/>
      <c r="CV93" s="86"/>
      <c r="CW93" s="86"/>
      <c r="CX93" s="86"/>
      <c r="CY93" s="86"/>
      <c r="CZ93" s="86"/>
      <c r="DA93" s="86"/>
      <c r="DB93" s="86"/>
      <c r="DC93" s="86"/>
      <c r="DD93" s="86"/>
      <c r="DE93" s="86"/>
      <c r="DF93" s="86"/>
      <c r="DG93" s="86"/>
      <c r="DH93" s="86"/>
      <c r="DI93" s="86"/>
      <c r="DJ93" s="86"/>
      <c r="DK93" s="86"/>
      <c r="DL93" s="86"/>
      <c r="DM93" s="86"/>
      <c r="DN93" s="86"/>
      <c r="DO93" s="86"/>
      <c r="DP93" s="86"/>
      <c r="DQ93" s="86"/>
      <c r="DR93" s="86"/>
      <c r="DS93" s="86"/>
      <c r="DT93" s="86"/>
      <c r="DU93" s="86"/>
      <c r="DV93" s="86"/>
      <c r="DW93" s="86"/>
      <c r="DX93" s="86"/>
      <c r="DY93" s="86"/>
      <c r="DZ93" s="86"/>
      <c r="EA93" s="86"/>
      <c r="EB93" s="86"/>
      <c r="EC93" s="86"/>
      <c r="ED93" s="86"/>
      <c r="EE93" s="86"/>
      <c r="EF93" s="86"/>
      <c r="EG93" s="86"/>
      <c r="EH93" s="86"/>
      <c r="EI93" s="86"/>
      <c r="EJ93" s="86"/>
      <c r="EK93" s="86"/>
      <c r="EL93" s="86"/>
      <c r="EM93" s="86"/>
      <c r="EN93" s="86"/>
      <c r="EO93" s="86"/>
      <c r="EP93" s="86"/>
      <c r="EQ93" s="86"/>
      <c r="ER93" s="86"/>
      <c r="ES93" s="86"/>
      <c r="ET93" s="86"/>
      <c r="EU93" s="86"/>
      <c r="EV93" s="86"/>
      <c r="EW93" s="86"/>
      <c r="EX93" s="86"/>
      <c r="EY93" s="86"/>
      <c r="EZ93" s="86"/>
      <c r="FA93" s="86"/>
      <c r="FB93" s="86"/>
      <c r="FC93" s="86"/>
      <c r="FD93" s="86"/>
      <c r="FE93" s="86"/>
      <c r="FF93" s="86"/>
      <c r="FG93" s="86"/>
      <c r="FH93" s="86"/>
      <c r="FI93" s="86"/>
      <c r="FJ93" s="86"/>
      <c r="FK93" s="86"/>
      <c r="FL93" s="86"/>
      <c r="FM93" s="86"/>
      <c r="FN93" s="86"/>
      <c r="FO93" s="86"/>
      <c r="FP93" s="86"/>
      <c r="FQ93" s="86"/>
      <c r="FR93" s="86"/>
      <c r="FS93" s="86"/>
      <c r="FT93" s="86"/>
      <c r="FU93" s="86"/>
      <c r="FV93" s="86"/>
      <c r="FW93" s="86"/>
      <c r="FX93" s="86"/>
      <c r="FY93" s="86"/>
      <c r="FZ93" s="86"/>
      <c r="GA93" s="86"/>
      <c r="GB93" s="86"/>
      <c r="GC93" s="86"/>
      <c r="GD93" s="86"/>
      <c r="GE93" s="86"/>
      <c r="GF93" s="86"/>
      <c r="GG93" s="86"/>
      <c r="GH93" s="86"/>
      <c r="GI93" s="86"/>
      <c r="GJ93" s="86"/>
      <c r="GK93" s="86"/>
      <c r="GL93" s="86"/>
      <c r="GM93" s="86"/>
      <c r="GN93" s="86"/>
      <c r="GO93" s="86"/>
      <c r="GP93" s="86"/>
      <c r="GQ93" s="86"/>
      <c r="GR93" s="86"/>
      <c r="GS93" s="86"/>
      <c r="GT93" s="86"/>
      <c r="GU93" s="86"/>
      <c r="GV93" s="86"/>
      <c r="GW93" s="86"/>
      <c r="GX93" s="86"/>
      <c r="GY93" s="86"/>
      <c r="GZ93" s="86"/>
      <c r="HA93" s="86"/>
      <c r="HB93" s="86"/>
      <c r="HC93" s="86"/>
      <c r="HD93" s="86"/>
      <c r="HE93" s="86"/>
      <c r="HF93" s="86"/>
      <c r="HG93" s="86"/>
      <c r="HH93" s="86"/>
      <c r="HI93" s="86"/>
      <c r="HJ93" s="86"/>
      <c r="HK93" s="86"/>
      <c r="HL93" s="86"/>
      <c r="HM93" s="86"/>
      <c r="HN93" s="86"/>
      <c r="HO93" s="86"/>
      <c r="HP93" s="86"/>
      <c r="HQ93" s="86"/>
      <c r="HR93" s="86"/>
      <c r="HS93" s="86"/>
      <c r="HT93" s="86"/>
      <c r="HU93" s="86"/>
      <c r="HV93" s="86"/>
      <c r="HW93" s="86"/>
      <c r="HX93" s="86"/>
      <c r="HY93" s="86"/>
      <c r="HZ93" s="86"/>
      <c r="IA93" s="86"/>
      <c r="IB93" s="86"/>
      <c r="IC93" s="86"/>
      <c r="ID93" s="86"/>
      <c r="IE93" s="86"/>
      <c r="IF93" s="86"/>
      <c r="IG93" s="86"/>
      <c r="IH93" s="86"/>
      <c r="II93" s="86"/>
      <c r="IJ93" s="86"/>
      <c r="IK93" s="86"/>
      <c r="IL93" s="86"/>
      <c r="IM93" s="86"/>
      <c r="IN93" s="86"/>
      <c r="IO93" s="86"/>
      <c r="IP93" s="86"/>
      <c r="IQ93" s="86"/>
      <c r="IR93" s="86"/>
      <c r="IS93" s="86"/>
      <c r="IT93" s="86"/>
      <c r="IU93" s="86"/>
      <c r="IV93" s="86"/>
      <c r="IW93" s="86"/>
    </row>
    <row r="94" customFormat="false" ht="12.75" hidden="false" customHeight="false" outlineLevel="0" collapsed="false">
      <c r="A94" s="81" t="s">
        <v>4085</v>
      </c>
      <c r="B94" s="82" t="n">
        <v>96000132</v>
      </c>
      <c r="C94" s="81" t="s">
        <v>376</v>
      </c>
      <c r="D94" s="87" t="s">
        <v>4053</v>
      </c>
      <c r="E94" s="84"/>
      <c r="F94" s="85" t="n">
        <v>34617</v>
      </c>
      <c r="G94" s="83"/>
      <c r="H94" s="83"/>
      <c r="I94" s="83"/>
      <c r="J94" s="72"/>
      <c r="K94" s="86" t="e">
        <f aca="false">VLOOKUP(A94,'US PWR Rankings'!$C$6:$H$126,6,FALSE())</f>
        <v>#N/A</v>
      </c>
      <c r="L94" s="86"/>
      <c r="M94" s="86"/>
      <c r="N94" s="86"/>
      <c r="O94" s="86"/>
      <c r="P94" s="86"/>
      <c r="Q94" s="86"/>
      <c r="R94" s="86"/>
      <c r="S94" s="86"/>
      <c r="T94" s="86"/>
      <c r="U94" s="86"/>
      <c r="V94" s="86"/>
      <c r="W94" s="86"/>
      <c r="X94" s="86"/>
      <c r="Y94" s="86"/>
      <c r="Z94" s="86"/>
      <c r="AA94" s="86"/>
      <c r="AB94" s="86"/>
      <c r="AC94" s="86"/>
      <c r="AD94" s="86"/>
      <c r="AE94" s="86"/>
      <c r="AF94" s="86"/>
      <c r="AG94" s="86"/>
      <c r="AH94" s="86"/>
      <c r="AI94" s="86"/>
      <c r="AJ94" s="86"/>
      <c r="AK94" s="86"/>
      <c r="AL94" s="86"/>
      <c r="AM94" s="86"/>
      <c r="AN94" s="86"/>
      <c r="AO94" s="86"/>
      <c r="AP94" s="86"/>
      <c r="AQ94" s="86"/>
      <c r="AR94" s="86"/>
      <c r="AS94" s="86"/>
      <c r="AT94" s="86"/>
      <c r="AU94" s="86"/>
      <c r="AV94" s="86"/>
      <c r="AW94" s="86"/>
      <c r="AX94" s="86"/>
      <c r="AY94" s="86"/>
      <c r="AZ94" s="86"/>
      <c r="BA94" s="86"/>
      <c r="BB94" s="86"/>
      <c r="BC94" s="86"/>
      <c r="BD94" s="86"/>
      <c r="BE94" s="86"/>
      <c r="BF94" s="86"/>
      <c r="BG94" s="86"/>
      <c r="BH94" s="86"/>
      <c r="BI94" s="86"/>
      <c r="BJ94" s="86"/>
      <c r="BK94" s="86"/>
      <c r="BL94" s="86"/>
      <c r="BM94" s="86"/>
      <c r="BN94" s="86"/>
      <c r="BO94" s="86"/>
      <c r="BP94" s="86"/>
      <c r="BQ94" s="86"/>
      <c r="BR94" s="86"/>
      <c r="BS94" s="86"/>
      <c r="BT94" s="86"/>
      <c r="BU94" s="86"/>
      <c r="BV94" s="86"/>
      <c r="BW94" s="86"/>
      <c r="BX94" s="86"/>
      <c r="BY94" s="86"/>
      <c r="BZ94" s="86"/>
      <c r="CA94" s="86"/>
      <c r="CB94" s="86"/>
      <c r="CC94" s="86"/>
      <c r="CD94" s="86"/>
      <c r="CE94" s="86"/>
      <c r="CF94" s="86"/>
      <c r="CG94" s="86"/>
      <c r="CH94" s="86"/>
      <c r="CI94" s="86"/>
      <c r="CJ94" s="86"/>
      <c r="CK94" s="86"/>
      <c r="CL94" s="86"/>
      <c r="CM94" s="86"/>
      <c r="CN94" s="86"/>
      <c r="CO94" s="86"/>
      <c r="CP94" s="86"/>
      <c r="CQ94" s="86"/>
      <c r="CR94" s="86"/>
      <c r="CS94" s="86"/>
      <c r="CT94" s="86"/>
      <c r="CU94" s="86"/>
      <c r="CV94" s="86"/>
      <c r="CW94" s="86"/>
      <c r="CX94" s="86"/>
      <c r="CY94" s="86"/>
      <c r="CZ94" s="86"/>
      <c r="DA94" s="86"/>
      <c r="DB94" s="86"/>
      <c r="DC94" s="86"/>
      <c r="DD94" s="86"/>
      <c r="DE94" s="86"/>
      <c r="DF94" s="86"/>
      <c r="DG94" s="86"/>
      <c r="DH94" s="86"/>
      <c r="DI94" s="86"/>
      <c r="DJ94" s="86"/>
      <c r="DK94" s="86"/>
      <c r="DL94" s="86"/>
      <c r="DM94" s="86"/>
      <c r="DN94" s="86"/>
      <c r="DO94" s="86"/>
      <c r="DP94" s="86"/>
      <c r="DQ94" s="86"/>
      <c r="DR94" s="86"/>
      <c r="DS94" s="86"/>
      <c r="DT94" s="86"/>
      <c r="DU94" s="86"/>
      <c r="DV94" s="86"/>
      <c r="DW94" s="86"/>
      <c r="DX94" s="86"/>
      <c r="DY94" s="86"/>
      <c r="DZ94" s="86"/>
      <c r="EA94" s="86"/>
      <c r="EB94" s="86"/>
      <c r="EC94" s="86"/>
      <c r="ED94" s="86"/>
      <c r="EE94" s="86"/>
      <c r="EF94" s="86"/>
      <c r="EG94" s="86"/>
      <c r="EH94" s="86"/>
      <c r="EI94" s="86"/>
      <c r="EJ94" s="86"/>
      <c r="EK94" s="86"/>
      <c r="EL94" s="86"/>
      <c r="EM94" s="86"/>
      <c r="EN94" s="86"/>
      <c r="EO94" s="86"/>
      <c r="EP94" s="86"/>
      <c r="EQ94" s="86"/>
      <c r="ER94" s="86"/>
      <c r="ES94" s="86"/>
      <c r="ET94" s="86"/>
      <c r="EU94" s="86"/>
      <c r="EV94" s="86"/>
      <c r="EW94" s="86"/>
      <c r="EX94" s="86"/>
      <c r="EY94" s="86"/>
      <c r="EZ94" s="86"/>
      <c r="FA94" s="86"/>
      <c r="FB94" s="86"/>
      <c r="FC94" s="86"/>
      <c r="FD94" s="86"/>
      <c r="FE94" s="86"/>
      <c r="FF94" s="86"/>
      <c r="FG94" s="86"/>
      <c r="FH94" s="86"/>
      <c r="FI94" s="86"/>
      <c r="FJ94" s="86"/>
      <c r="FK94" s="86"/>
      <c r="FL94" s="86"/>
      <c r="FM94" s="86"/>
      <c r="FN94" s="86"/>
      <c r="FO94" s="86"/>
      <c r="FP94" s="86"/>
      <c r="FQ94" s="86"/>
      <c r="FR94" s="86"/>
      <c r="FS94" s="86"/>
      <c r="FT94" s="86"/>
      <c r="FU94" s="86"/>
      <c r="FV94" s="86"/>
      <c r="FW94" s="86"/>
      <c r="FX94" s="86"/>
      <c r="FY94" s="86"/>
      <c r="FZ94" s="86"/>
      <c r="GA94" s="86"/>
      <c r="GB94" s="86"/>
      <c r="GC94" s="86"/>
      <c r="GD94" s="86"/>
      <c r="GE94" s="86"/>
      <c r="GF94" s="86"/>
      <c r="GG94" s="86"/>
      <c r="GH94" s="86"/>
      <c r="GI94" s="86"/>
      <c r="GJ94" s="86"/>
      <c r="GK94" s="86"/>
      <c r="GL94" s="86"/>
      <c r="GM94" s="86"/>
      <c r="GN94" s="86"/>
      <c r="GO94" s="86"/>
      <c r="GP94" s="86"/>
      <c r="GQ94" s="86"/>
      <c r="GR94" s="86"/>
      <c r="GS94" s="86"/>
      <c r="GT94" s="86"/>
      <c r="GU94" s="86"/>
      <c r="GV94" s="86"/>
      <c r="GW94" s="86"/>
      <c r="GX94" s="86"/>
      <c r="GY94" s="86"/>
      <c r="GZ94" s="86"/>
      <c r="HA94" s="86"/>
      <c r="HB94" s="86"/>
      <c r="HC94" s="86"/>
      <c r="HD94" s="86"/>
      <c r="HE94" s="86"/>
      <c r="HF94" s="86"/>
      <c r="HG94" s="86"/>
      <c r="HH94" s="86"/>
      <c r="HI94" s="86"/>
      <c r="HJ94" s="86"/>
      <c r="HK94" s="86"/>
      <c r="HL94" s="86"/>
      <c r="HM94" s="86"/>
      <c r="HN94" s="86"/>
      <c r="HO94" s="86"/>
      <c r="HP94" s="86"/>
      <c r="HQ94" s="86"/>
      <c r="HR94" s="86"/>
      <c r="HS94" s="86"/>
      <c r="HT94" s="86"/>
      <c r="HU94" s="86"/>
      <c r="HV94" s="86"/>
      <c r="HW94" s="86"/>
      <c r="HX94" s="86"/>
      <c r="HY94" s="86"/>
      <c r="HZ94" s="86"/>
      <c r="IA94" s="86"/>
      <c r="IB94" s="86"/>
      <c r="IC94" s="86"/>
      <c r="ID94" s="86"/>
      <c r="IE94" s="86"/>
      <c r="IF94" s="86"/>
      <c r="IG94" s="86"/>
      <c r="IH94" s="86"/>
      <c r="II94" s="86"/>
      <c r="IJ94" s="86"/>
      <c r="IK94" s="86"/>
      <c r="IL94" s="86"/>
      <c r="IM94" s="86"/>
      <c r="IN94" s="86"/>
      <c r="IO94" s="86"/>
      <c r="IP94" s="86"/>
      <c r="IQ94" s="86"/>
      <c r="IR94" s="86"/>
      <c r="IS94" s="86"/>
      <c r="IT94" s="86"/>
      <c r="IU94" s="86"/>
      <c r="IV94" s="86"/>
      <c r="IW94" s="86"/>
    </row>
    <row r="95" customFormat="false" ht="12.75" hidden="false" customHeight="false" outlineLevel="0" collapsed="false">
      <c r="A95" s="81" t="s">
        <v>4085</v>
      </c>
      <c r="B95" s="82" t="n">
        <v>95001189</v>
      </c>
      <c r="C95" s="81" t="s">
        <v>331</v>
      </c>
      <c r="D95" s="83" t="s">
        <v>4079</v>
      </c>
      <c r="E95" s="84"/>
      <c r="F95" s="85" t="n">
        <v>34639</v>
      </c>
      <c r="G95" s="83"/>
      <c r="H95" s="83"/>
      <c r="I95" s="83"/>
      <c r="J95" s="72"/>
      <c r="K95" s="86" t="e">
        <f aca="false">VLOOKUP(A95,'US PWR Rankings'!$C$6:$H$126,6,FALSE())</f>
        <v>#N/A</v>
      </c>
      <c r="L95" s="86"/>
      <c r="M95" s="86"/>
      <c r="N95" s="86"/>
      <c r="O95" s="86"/>
      <c r="P95" s="86"/>
      <c r="Q95" s="86"/>
      <c r="R95" s="86"/>
      <c r="S95" s="86"/>
      <c r="T95" s="86"/>
      <c r="U95" s="86"/>
      <c r="V95" s="86"/>
      <c r="W95" s="86"/>
      <c r="X95" s="86"/>
      <c r="Y95" s="86"/>
      <c r="Z95" s="86"/>
      <c r="AA95" s="86"/>
      <c r="AB95" s="86"/>
      <c r="AC95" s="86"/>
      <c r="AD95" s="86"/>
      <c r="AE95" s="86"/>
      <c r="AF95" s="86"/>
      <c r="AG95" s="86"/>
      <c r="AH95" s="86"/>
      <c r="AI95" s="86"/>
      <c r="AJ95" s="86"/>
      <c r="AK95" s="86"/>
      <c r="AL95" s="86"/>
      <c r="AM95" s="86"/>
      <c r="AN95" s="86"/>
      <c r="AO95" s="86"/>
      <c r="AP95" s="86"/>
      <c r="AQ95" s="86"/>
      <c r="AR95" s="86"/>
      <c r="AS95" s="86"/>
      <c r="AT95" s="86"/>
      <c r="AU95" s="86"/>
      <c r="AV95" s="86"/>
      <c r="AW95" s="86"/>
      <c r="AX95" s="86"/>
      <c r="AY95" s="86"/>
      <c r="AZ95" s="86"/>
      <c r="BA95" s="86"/>
      <c r="BB95" s="86"/>
      <c r="BC95" s="86"/>
      <c r="BD95" s="86"/>
      <c r="BE95" s="86"/>
      <c r="BF95" s="86"/>
      <c r="BG95" s="86"/>
      <c r="BH95" s="86"/>
      <c r="BI95" s="86"/>
      <c r="BJ95" s="86"/>
      <c r="BK95" s="86"/>
      <c r="BL95" s="86"/>
      <c r="BM95" s="86"/>
      <c r="BN95" s="86"/>
      <c r="BO95" s="86"/>
      <c r="BP95" s="86"/>
      <c r="BQ95" s="86"/>
      <c r="BR95" s="86"/>
      <c r="BS95" s="86"/>
      <c r="BT95" s="86"/>
      <c r="BU95" s="86"/>
      <c r="BV95" s="86"/>
      <c r="BW95" s="86"/>
      <c r="BX95" s="86"/>
      <c r="BY95" s="86"/>
      <c r="BZ95" s="86"/>
      <c r="CA95" s="86"/>
      <c r="CB95" s="86"/>
      <c r="CC95" s="86"/>
      <c r="CD95" s="86"/>
      <c r="CE95" s="86"/>
      <c r="CF95" s="86"/>
      <c r="CG95" s="86"/>
      <c r="CH95" s="86"/>
      <c r="CI95" s="86"/>
      <c r="CJ95" s="86"/>
      <c r="CK95" s="86"/>
      <c r="CL95" s="86"/>
      <c r="CM95" s="86"/>
      <c r="CN95" s="86"/>
      <c r="CO95" s="86"/>
      <c r="CP95" s="86"/>
      <c r="CQ95" s="86"/>
      <c r="CR95" s="86"/>
      <c r="CS95" s="86"/>
      <c r="CT95" s="86"/>
      <c r="CU95" s="86"/>
      <c r="CV95" s="86"/>
      <c r="CW95" s="86"/>
      <c r="CX95" s="86"/>
      <c r="CY95" s="86"/>
      <c r="CZ95" s="86"/>
      <c r="DA95" s="86"/>
      <c r="DB95" s="86"/>
      <c r="DC95" s="86"/>
      <c r="DD95" s="86"/>
      <c r="DE95" s="86"/>
      <c r="DF95" s="86"/>
      <c r="DG95" s="86"/>
      <c r="DH95" s="86"/>
      <c r="DI95" s="86"/>
      <c r="DJ95" s="86"/>
      <c r="DK95" s="86"/>
      <c r="DL95" s="86"/>
      <c r="DM95" s="86"/>
      <c r="DN95" s="86"/>
      <c r="DO95" s="86"/>
      <c r="DP95" s="86"/>
      <c r="DQ95" s="86"/>
      <c r="DR95" s="86"/>
      <c r="DS95" s="86"/>
      <c r="DT95" s="86"/>
      <c r="DU95" s="86"/>
      <c r="DV95" s="86"/>
      <c r="DW95" s="86"/>
      <c r="DX95" s="86"/>
      <c r="DY95" s="86"/>
      <c r="DZ95" s="86"/>
      <c r="EA95" s="86"/>
      <c r="EB95" s="86"/>
      <c r="EC95" s="86"/>
      <c r="ED95" s="86"/>
      <c r="EE95" s="86"/>
      <c r="EF95" s="86"/>
      <c r="EG95" s="86"/>
      <c r="EH95" s="86"/>
      <c r="EI95" s="86"/>
      <c r="EJ95" s="86"/>
      <c r="EK95" s="86"/>
      <c r="EL95" s="86"/>
      <c r="EM95" s="86"/>
      <c r="EN95" s="86"/>
      <c r="EO95" s="86"/>
      <c r="EP95" s="86"/>
      <c r="EQ95" s="86"/>
      <c r="ER95" s="86"/>
      <c r="ES95" s="86"/>
      <c r="ET95" s="86"/>
      <c r="EU95" s="86"/>
      <c r="EV95" s="86"/>
      <c r="EW95" s="86"/>
      <c r="EX95" s="86"/>
      <c r="EY95" s="86"/>
      <c r="EZ95" s="86"/>
      <c r="FA95" s="86"/>
      <c r="FB95" s="86"/>
      <c r="FC95" s="86"/>
      <c r="FD95" s="86"/>
      <c r="FE95" s="86"/>
      <c r="FF95" s="86"/>
      <c r="FG95" s="86"/>
      <c r="FH95" s="86"/>
      <c r="FI95" s="86"/>
      <c r="FJ95" s="86"/>
      <c r="FK95" s="86"/>
      <c r="FL95" s="86"/>
      <c r="FM95" s="86"/>
      <c r="FN95" s="86"/>
      <c r="FO95" s="86"/>
      <c r="FP95" s="86"/>
      <c r="FQ95" s="86"/>
      <c r="FR95" s="86"/>
      <c r="FS95" s="86"/>
      <c r="FT95" s="86"/>
      <c r="FU95" s="86"/>
      <c r="FV95" s="86"/>
      <c r="FW95" s="86"/>
      <c r="FX95" s="86"/>
      <c r="FY95" s="86"/>
      <c r="FZ95" s="86"/>
      <c r="GA95" s="86"/>
      <c r="GB95" s="86"/>
      <c r="GC95" s="86"/>
      <c r="GD95" s="86"/>
      <c r="GE95" s="86"/>
      <c r="GF95" s="86"/>
      <c r="GG95" s="86"/>
      <c r="GH95" s="86"/>
      <c r="GI95" s="86"/>
      <c r="GJ95" s="86"/>
      <c r="GK95" s="86"/>
      <c r="GL95" s="86"/>
      <c r="GM95" s="86"/>
      <c r="GN95" s="86"/>
      <c r="GO95" s="86"/>
      <c r="GP95" s="86"/>
      <c r="GQ95" s="86"/>
      <c r="GR95" s="86"/>
      <c r="GS95" s="86"/>
      <c r="GT95" s="86"/>
      <c r="GU95" s="86"/>
      <c r="GV95" s="86"/>
      <c r="GW95" s="86"/>
      <c r="GX95" s="86"/>
      <c r="GY95" s="86"/>
      <c r="GZ95" s="86"/>
      <c r="HA95" s="86"/>
      <c r="HB95" s="86"/>
      <c r="HC95" s="86"/>
      <c r="HD95" s="86"/>
      <c r="HE95" s="86"/>
      <c r="HF95" s="86"/>
      <c r="HG95" s="86"/>
      <c r="HH95" s="86"/>
      <c r="HI95" s="86"/>
      <c r="HJ95" s="86"/>
      <c r="HK95" s="86"/>
      <c r="HL95" s="86"/>
      <c r="HM95" s="86"/>
      <c r="HN95" s="86"/>
      <c r="HO95" s="86"/>
      <c r="HP95" s="86"/>
      <c r="HQ95" s="86"/>
      <c r="HR95" s="86"/>
      <c r="HS95" s="86"/>
      <c r="HT95" s="86"/>
      <c r="HU95" s="86"/>
      <c r="HV95" s="86"/>
      <c r="HW95" s="86"/>
      <c r="HX95" s="86"/>
      <c r="HY95" s="86"/>
      <c r="HZ95" s="86"/>
      <c r="IA95" s="86"/>
      <c r="IB95" s="86"/>
      <c r="IC95" s="86"/>
      <c r="ID95" s="86"/>
      <c r="IE95" s="86"/>
      <c r="IF95" s="86"/>
      <c r="IG95" s="86"/>
      <c r="IH95" s="86"/>
      <c r="II95" s="86"/>
      <c r="IJ95" s="86"/>
      <c r="IK95" s="86"/>
      <c r="IL95" s="86"/>
      <c r="IM95" s="86"/>
      <c r="IN95" s="86"/>
      <c r="IO95" s="86"/>
      <c r="IP95" s="86"/>
      <c r="IQ95" s="86"/>
      <c r="IR95" s="86"/>
      <c r="IS95" s="86"/>
      <c r="IT95" s="86"/>
      <c r="IU95" s="86"/>
      <c r="IV95" s="86"/>
      <c r="IW95" s="86"/>
    </row>
    <row r="96" customFormat="false" ht="12.75" hidden="false" customHeight="false" outlineLevel="0" collapsed="false">
      <c r="A96" s="81" t="s">
        <v>447</v>
      </c>
      <c r="B96" s="82" t="n">
        <v>95001188</v>
      </c>
      <c r="C96" s="81" t="s">
        <v>401</v>
      </c>
      <c r="D96" s="87" t="s">
        <v>4051</v>
      </c>
      <c r="E96" s="84"/>
      <c r="F96" s="85" t="n">
        <v>34528</v>
      </c>
      <c r="G96" s="83"/>
      <c r="H96" s="83"/>
      <c r="I96" s="83"/>
      <c r="J96" s="72" t="s">
        <v>4058</v>
      </c>
      <c r="K96" s="86" t="n">
        <f aca="false">VLOOKUP(A96,'US PWR Rankings'!$C$6:$H$126,6,FALSE())</f>
        <v>84</v>
      </c>
      <c r="L96" s="86"/>
      <c r="M96" s="86"/>
      <c r="N96" s="86"/>
      <c r="O96" s="86"/>
      <c r="P96" s="86"/>
      <c r="Q96" s="86"/>
      <c r="R96" s="86"/>
      <c r="S96" s="86"/>
      <c r="T96" s="86"/>
      <c r="U96" s="86"/>
      <c r="V96" s="86"/>
      <c r="W96" s="86"/>
      <c r="X96" s="86"/>
      <c r="Y96" s="86"/>
      <c r="Z96" s="86"/>
      <c r="AA96" s="86"/>
      <c r="AB96" s="86"/>
      <c r="AC96" s="86"/>
      <c r="AD96" s="86"/>
      <c r="AE96" s="86"/>
      <c r="AF96" s="86"/>
      <c r="AG96" s="86"/>
      <c r="AH96" s="86"/>
      <c r="AI96" s="86"/>
      <c r="AJ96" s="86"/>
      <c r="AK96" s="86"/>
      <c r="AL96" s="86"/>
      <c r="AM96" s="86"/>
      <c r="AN96" s="86"/>
      <c r="AO96" s="86"/>
      <c r="AP96" s="86"/>
      <c r="AQ96" s="86"/>
      <c r="AR96" s="86"/>
      <c r="AS96" s="86"/>
      <c r="AT96" s="86"/>
      <c r="AU96" s="86"/>
      <c r="AV96" s="86"/>
      <c r="AW96" s="86"/>
      <c r="AX96" s="86"/>
      <c r="AY96" s="86"/>
      <c r="AZ96" s="86"/>
      <c r="BA96" s="86"/>
      <c r="BB96" s="86"/>
      <c r="BC96" s="86"/>
      <c r="BD96" s="86"/>
      <c r="BE96" s="86"/>
      <c r="BF96" s="86"/>
      <c r="BG96" s="86"/>
      <c r="BH96" s="86"/>
      <c r="BI96" s="86"/>
      <c r="BJ96" s="86"/>
      <c r="BK96" s="86"/>
      <c r="BL96" s="86"/>
      <c r="BM96" s="86"/>
      <c r="BN96" s="86"/>
      <c r="BO96" s="86"/>
      <c r="BP96" s="86"/>
      <c r="BQ96" s="86"/>
      <c r="BR96" s="86"/>
      <c r="BS96" s="86"/>
      <c r="BT96" s="86"/>
      <c r="BU96" s="86"/>
      <c r="BV96" s="86"/>
      <c r="BW96" s="86"/>
      <c r="BX96" s="86"/>
      <c r="BY96" s="86"/>
      <c r="BZ96" s="86"/>
      <c r="CA96" s="86"/>
      <c r="CB96" s="86"/>
      <c r="CC96" s="86"/>
      <c r="CD96" s="86"/>
      <c r="CE96" s="86"/>
      <c r="CF96" s="86"/>
      <c r="CG96" s="86"/>
      <c r="CH96" s="86"/>
      <c r="CI96" s="86"/>
      <c r="CJ96" s="86"/>
      <c r="CK96" s="86"/>
      <c r="CL96" s="86"/>
      <c r="CM96" s="86"/>
      <c r="CN96" s="86"/>
      <c r="CO96" s="86"/>
      <c r="CP96" s="86"/>
      <c r="CQ96" s="86"/>
      <c r="CR96" s="86"/>
      <c r="CS96" s="86"/>
      <c r="CT96" s="86"/>
      <c r="CU96" s="86"/>
      <c r="CV96" s="86"/>
      <c r="CW96" s="86"/>
      <c r="CX96" s="86"/>
      <c r="CY96" s="86"/>
      <c r="CZ96" s="86"/>
      <c r="DA96" s="86"/>
      <c r="DB96" s="86"/>
      <c r="DC96" s="86"/>
      <c r="DD96" s="86"/>
      <c r="DE96" s="86"/>
      <c r="DF96" s="86"/>
      <c r="DG96" s="86"/>
      <c r="DH96" s="86"/>
      <c r="DI96" s="86"/>
      <c r="DJ96" s="86"/>
      <c r="DK96" s="86"/>
      <c r="DL96" s="86"/>
      <c r="DM96" s="86"/>
      <c r="DN96" s="86"/>
      <c r="DO96" s="86"/>
      <c r="DP96" s="86"/>
      <c r="DQ96" s="86"/>
      <c r="DR96" s="86"/>
      <c r="DS96" s="86"/>
      <c r="DT96" s="86"/>
      <c r="DU96" s="86"/>
      <c r="DV96" s="86"/>
      <c r="DW96" s="86"/>
      <c r="DX96" s="86"/>
      <c r="DY96" s="86"/>
      <c r="DZ96" s="86"/>
      <c r="EA96" s="86"/>
      <c r="EB96" s="86"/>
      <c r="EC96" s="86"/>
      <c r="ED96" s="86"/>
      <c r="EE96" s="86"/>
      <c r="EF96" s="86"/>
      <c r="EG96" s="86"/>
      <c r="EH96" s="86"/>
      <c r="EI96" s="86"/>
      <c r="EJ96" s="86"/>
      <c r="EK96" s="86"/>
      <c r="EL96" s="86"/>
      <c r="EM96" s="86"/>
      <c r="EN96" s="86"/>
      <c r="EO96" s="86"/>
      <c r="EP96" s="86"/>
      <c r="EQ96" s="86"/>
      <c r="ER96" s="86"/>
      <c r="ES96" s="86"/>
      <c r="ET96" s="86"/>
      <c r="EU96" s="86"/>
      <c r="EV96" s="86"/>
      <c r="EW96" s="86"/>
      <c r="EX96" s="86"/>
      <c r="EY96" s="86"/>
      <c r="EZ96" s="86"/>
      <c r="FA96" s="86"/>
      <c r="FB96" s="86"/>
      <c r="FC96" s="86"/>
      <c r="FD96" s="86"/>
      <c r="FE96" s="86"/>
      <c r="FF96" s="86"/>
      <c r="FG96" s="86"/>
      <c r="FH96" s="86"/>
      <c r="FI96" s="86"/>
      <c r="FJ96" s="86"/>
      <c r="FK96" s="86"/>
      <c r="FL96" s="86"/>
      <c r="FM96" s="86"/>
      <c r="FN96" s="86"/>
      <c r="FO96" s="86"/>
      <c r="FP96" s="86"/>
      <c r="FQ96" s="86"/>
      <c r="FR96" s="86"/>
      <c r="FS96" s="86"/>
      <c r="FT96" s="86"/>
      <c r="FU96" s="86"/>
      <c r="FV96" s="86"/>
      <c r="FW96" s="86"/>
      <c r="FX96" s="86"/>
      <c r="FY96" s="86"/>
      <c r="FZ96" s="86"/>
      <c r="GA96" s="86"/>
      <c r="GB96" s="86"/>
      <c r="GC96" s="86"/>
      <c r="GD96" s="86"/>
      <c r="GE96" s="86"/>
      <c r="GF96" s="86"/>
      <c r="GG96" s="86"/>
      <c r="GH96" s="86"/>
      <c r="GI96" s="86"/>
      <c r="GJ96" s="86"/>
      <c r="GK96" s="86"/>
      <c r="GL96" s="86"/>
      <c r="GM96" s="86"/>
      <c r="GN96" s="86"/>
      <c r="GO96" s="86"/>
      <c r="GP96" s="86"/>
      <c r="GQ96" s="86"/>
      <c r="GR96" s="86"/>
      <c r="GS96" s="86"/>
      <c r="GT96" s="86"/>
      <c r="GU96" s="86"/>
      <c r="GV96" s="86"/>
      <c r="GW96" s="86"/>
      <c r="GX96" s="86"/>
      <c r="GY96" s="86"/>
      <c r="GZ96" s="86"/>
      <c r="HA96" s="86"/>
      <c r="HB96" s="86"/>
      <c r="HC96" s="86"/>
      <c r="HD96" s="86"/>
      <c r="HE96" s="86"/>
      <c r="HF96" s="86"/>
      <c r="HG96" s="86"/>
      <c r="HH96" s="86"/>
      <c r="HI96" s="86"/>
      <c r="HJ96" s="86"/>
      <c r="HK96" s="86"/>
      <c r="HL96" s="86"/>
      <c r="HM96" s="86"/>
      <c r="HN96" s="86"/>
      <c r="HO96" s="86"/>
      <c r="HP96" s="86"/>
      <c r="HQ96" s="86"/>
      <c r="HR96" s="86"/>
      <c r="HS96" s="86"/>
      <c r="HT96" s="86"/>
      <c r="HU96" s="86"/>
      <c r="HV96" s="86"/>
      <c r="HW96" s="86"/>
      <c r="HX96" s="86"/>
      <c r="HY96" s="86"/>
      <c r="HZ96" s="86"/>
      <c r="IA96" s="86"/>
      <c r="IB96" s="86"/>
      <c r="IC96" s="86"/>
      <c r="ID96" s="86"/>
      <c r="IE96" s="86"/>
      <c r="IF96" s="86"/>
      <c r="IG96" s="86"/>
      <c r="IH96" s="86"/>
      <c r="II96" s="86"/>
      <c r="IJ96" s="86"/>
      <c r="IK96" s="86"/>
      <c r="IL96" s="86"/>
      <c r="IM96" s="86"/>
      <c r="IN96" s="86"/>
      <c r="IO96" s="86"/>
      <c r="IP96" s="86"/>
      <c r="IQ96" s="86"/>
      <c r="IR96" s="86"/>
      <c r="IS96" s="86"/>
      <c r="IT96" s="86"/>
      <c r="IU96" s="86"/>
      <c r="IV96" s="86"/>
      <c r="IW96" s="86"/>
    </row>
    <row r="97" customFormat="false" ht="12.75" hidden="false" customHeight="false" outlineLevel="0" collapsed="false">
      <c r="A97" s="81" t="s">
        <v>448</v>
      </c>
      <c r="B97" s="82" t="n">
        <v>96027281</v>
      </c>
      <c r="C97" s="87" t="s">
        <v>53</v>
      </c>
      <c r="D97" s="87" t="s">
        <v>4060</v>
      </c>
      <c r="E97" s="86"/>
      <c r="F97" s="85" t="n">
        <v>36413</v>
      </c>
      <c r="G97" s="95"/>
      <c r="H97" s="86"/>
      <c r="I97" s="86"/>
      <c r="J97" s="72"/>
      <c r="K97" s="86" t="e">
        <f aca="false">VLOOKUP(A97,'US PWR Rankings'!$C$6:$H$126,6,FALSE())</f>
        <v>#N/A</v>
      </c>
      <c r="L97" s="86"/>
      <c r="M97" s="86"/>
      <c r="N97" s="86"/>
      <c r="O97" s="86"/>
      <c r="P97" s="86"/>
      <c r="Q97" s="86"/>
      <c r="R97" s="86"/>
      <c r="S97" s="86"/>
      <c r="T97" s="86"/>
      <c r="U97" s="86"/>
      <c r="V97" s="86"/>
      <c r="W97" s="86"/>
      <c r="X97" s="86"/>
      <c r="Y97" s="86"/>
      <c r="Z97" s="86"/>
      <c r="AA97" s="86"/>
      <c r="AB97" s="86"/>
      <c r="AC97" s="86"/>
      <c r="AD97" s="86"/>
      <c r="AE97" s="86"/>
      <c r="AF97" s="86"/>
      <c r="AG97" s="86"/>
      <c r="AH97" s="86"/>
      <c r="AI97" s="86"/>
      <c r="AJ97" s="86"/>
      <c r="AK97" s="86"/>
      <c r="AL97" s="86"/>
      <c r="AM97" s="86"/>
      <c r="AN97" s="86"/>
      <c r="AO97" s="86"/>
      <c r="AP97" s="86"/>
      <c r="AQ97" s="86"/>
      <c r="AR97" s="86"/>
      <c r="AS97" s="86"/>
      <c r="AT97" s="86"/>
      <c r="AU97" s="86"/>
      <c r="AV97" s="86"/>
      <c r="AW97" s="86"/>
      <c r="AX97" s="86"/>
      <c r="AY97" s="86"/>
      <c r="AZ97" s="86"/>
      <c r="BA97" s="86"/>
      <c r="BB97" s="86"/>
      <c r="BC97" s="86"/>
      <c r="BD97" s="86"/>
      <c r="BE97" s="86"/>
      <c r="BF97" s="86"/>
      <c r="BG97" s="86"/>
      <c r="BH97" s="86"/>
      <c r="BI97" s="86"/>
      <c r="BJ97" s="86"/>
      <c r="BK97" s="86"/>
      <c r="BL97" s="86"/>
      <c r="BM97" s="86"/>
      <c r="BN97" s="86"/>
      <c r="BO97" s="86"/>
      <c r="BP97" s="86"/>
      <c r="BQ97" s="86"/>
      <c r="BR97" s="86"/>
      <c r="BS97" s="86"/>
      <c r="BT97" s="86"/>
      <c r="BU97" s="86"/>
      <c r="BV97" s="86"/>
      <c r="BW97" s="86"/>
      <c r="BX97" s="86"/>
      <c r="BY97" s="86"/>
      <c r="BZ97" s="86"/>
      <c r="CA97" s="86"/>
      <c r="CB97" s="86"/>
      <c r="CC97" s="86"/>
      <c r="CD97" s="86"/>
      <c r="CE97" s="86"/>
      <c r="CF97" s="86"/>
      <c r="CG97" s="86"/>
      <c r="CH97" s="86"/>
      <c r="CI97" s="86"/>
      <c r="CJ97" s="86"/>
      <c r="CK97" s="86"/>
      <c r="CL97" s="86"/>
      <c r="CM97" s="86"/>
      <c r="CN97" s="86"/>
      <c r="CO97" s="86"/>
      <c r="CP97" s="86"/>
      <c r="CQ97" s="86"/>
      <c r="CR97" s="86"/>
      <c r="CS97" s="86"/>
      <c r="CT97" s="86"/>
      <c r="CU97" s="86"/>
      <c r="CV97" s="86"/>
      <c r="CW97" s="86"/>
      <c r="CX97" s="86"/>
      <c r="CY97" s="86"/>
      <c r="CZ97" s="86"/>
      <c r="DA97" s="86"/>
      <c r="DB97" s="86"/>
      <c r="DC97" s="86"/>
      <c r="DD97" s="86"/>
      <c r="DE97" s="86"/>
      <c r="DF97" s="86"/>
      <c r="DG97" s="86"/>
      <c r="DH97" s="86"/>
      <c r="DI97" s="86"/>
      <c r="DJ97" s="86"/>
      <c r="DK97" s="86"/>
      <c r="DL97" s="86"/>
      <c r="DM97" s="86"/>
      <c r="DN97" s="86"/>
      <c r="DO97" s="86"/>
      <c r="DP97" s="86"/>
      <c r="DQ97" s="86"/>
      <c r="DR97" s="86"/>
      <c r="DS97" s="86"/>
      <c r="DT97" s="86"/>
      <c r="DU97" s="86"/>
      <c r="DV97" s="86"/>
      <c r="DW97" s="86"/>
      <c r="DX97" s="86"/>
      <c r="DY97" s="86"/>
      <c r="DZ97" s="86"/>
      <c r="EA97" s="86"/>
      <c r="EB97" s="86"/>
      <c r="EC97" s="86"/>
      <c r="ED97" s="86"/>
      <c r="EE97" s="86"/>
      <c r="EF97" s="86"/>
      <c r="EG97" s="86"/>
      <c r="EH97" s="86"/>
      <c r="EI97" s="86"/>
      <c r="EJ97" s="86"/>
      <c r="EK97" s="86"/>
      <c r="EL97" s="86"/>
      <c r="EM97" s="86"/>
      <c r="EN97" s="86"/>
      <c r="EO97" s="86"/>
      <c r="EP97" s="86"/>
      <c r="EQ97" s="86"/>
      <c r="ER97" s="86"/>
      <c r="ES97" s="86"/>
      <c r="ET97" s="86"/>
      <c r="EU97" s="86"/>
      <c r="EV97" s="86"/>
      <c r="EW97" s="86"/>
      <c r="EX97" s="86"/>
      <c r="EY97" s="86"/>
      <c r="EZ97" s="86"/>
      <c r="FA97" s="86"/>
      <c r="FB97" s="86"/>
      <c r="FC97" s="86"/>
      <c r="FD97" s="86"/>
      <c r="FE97" s="86"/>
      <c r="FF97" s="86"/>
      <c r="FG97" s="86"/>
      <c r="FH97" s="86"/>
      <c r="FI97" s="86"/>
      <c r="FJ97" s="86"/>
      <c r="FK97" s="86"/>
      <c r="FL97" s="86"/>
      <c r="FM97" s="86"/>
      <c r="FN97" s="86"/>
      <c r="FO97" s="86"/>
      <c r="FP97" s="86"/>
      <c r="FQ97" s="86"/>
      <c r="FR97" s="86"/>
      <c r="FS97" s="86"/>
      <c r="FT97" s="86"/>
      <c r="FU97" s="86"/>
      <c r="FV97" s="86"/>
      <c r="FW97" s="86"/>
      <c r="FX97" s="86"/>
      <c r="FY97" s="86"/>
      <c r="FZ97" s="86"/>
      <c r="GA97" s="86"/>
      <c r="GB97" s="86"/>
      <c r="GC97" s="86"/>
      <c r="GD97" s="86"/>
      <c r="GE97" s="86"/>
      <c r="GF97" s="86"/>
      <c r="GG97" s="86"/>
      <c r="GH97" s="86"/>
      <c r="GI97" s="86"/>
      <c r="GJ97" s="86"/>
      <c r="GK97" s="86"/>
      <c r="GL97" s="86"/>
      <c r="GM97" s="86"/>
      <c r="GN97" s="86"/>
      <c r="GO97" s="86"/>
      <c r="GP97" s="86"/>
      <c r="GQ97" s="86"/>
      <c r="GR97" s="86"/>
      <c r="GS97" s="86"/>
      <c r="GT97" s="86"/>
      <c r="GU97" s="86"/>
      <c r="GV97" s="86"/>
      <c r="GW97" s="86"/>
      <c r="GX97" s="86"/>
      <c r="GY97" s="86"/>
      <c r="GZ97" s="86"/>
      <c r="HA97" s="86"/>
      <c r="HB97" s="86"/>
      <c r="HC97" s="86"/>
      <c r="HD97" s="86"/>
      <c r="HE97" s="86"/>
      <c r="HF97" s="86"/>
      <c r="HG97" s="86"/>
      <c r="HH97" s="86"/>
      <c r="HI97" s="86"/>
      <c r="HJ97" s="86"/>
      <c r="HK97" s="86"/>
      <c r="HL97" s="86"/>
      <c r="HM97" s="86"/>
      <c r="HN97" s="86"/>
      <c r="HO97" s="86"/>
      <c r="HP97" s="86"/>
      <c r="HQ97" s="86"/>
      <c r="HR97" s="86"/>
      <c r="HS97" s="86"/>
      <c r="HT97" s="86"/>
      <c r="HU97" s="86"/>
      <c r="HV97" s="86"/>
      <c r="HW97" s="86"/>
      <c r="HX97" s="86"/>
      <c r="HY97" s="86"/>
      <c r="HZ97" s="86"/>
      <c r="IA97" s="86"/>
      <c r="IB97" s="86"/>
      <c r="IC97" s="86"/>
      <c r="ID97" s="86"/>
      <c r="IE97" s="86"/>
      <c r="IF97" s="86"/>
      <c r="IG97" s="86"/>
      <c r="IH97" s="86"/>
      <c r="II97" s="86"/>
      <c r="IJ97" s="86"/>
      <c r="IK97" s="86"/>
      <c r="IL97" s="86"/>
      <c r="IM97" s="86"/>
      <c r="IN97" s="86"/>
      <c r="IO97" s="86"/>
      <c r="IP97" s="86"/>
      <c r="IQ97" s="86"/>
      <c r="IR97" s="86"/>
      <c r="IS97" s="86"/>
      <c r="IT97" s="86"/>
      <c r="IU97" s="86"/>
      <c r="IV97" s="86"/>
      <c r="IW97" s="86"/>
    </row>
    <row r="98" customFormat="false" ht="12.75" hidden="false" customHeight="false" outlineLevel="0" collapsed="false">
      <c r="A98" s="81" t="s">
        <v>264</v>
      </c>
      <c r="B98" s="72" t="n">
        <v>96062114</v>
      </c>
      <c r="C98" s="81" t="s">
        <v>40</v>
      </c>
      <c r="D98" s="87" t="s">
        <v>4071</v>
      </c>
      <c r="E98" s="84" t="s">
        <v>4047</v>
      </c>
      <c r="F98" s="85" t="n">
        <v>37043</v>
      </c>
      <c r="G98" s="83"/>
      <c r="H98" s="83"/>
      <c r="I98" s="83"/>
      <c r="J98" s="72"/>
      <c r="K98" s="86" t="n">
        <f aca="false">VLOOKUP(A98,'US PWR Rankings'!$C$6:$H$126,6,FALSE())</f>
        <v>27</v>
      </c>
      <c r="L98" s="86"/>
      <c r="M98" s="86"/>
      <c r="N98" s="86"/>
      <c r="O98" s="86"/>
      <c r="P98" s="86"/>
      <c r="Q98" s="86"/>
      <c r="R98" s="86"/>
      <c r="S98" s="86"/>
      <c r="T98" s="86"/>
      <c r="U98" s="86"/>
      <c r="V98" s="86"/>
      <c r="W98" s="86"/>
      <c r="X98" s="86"/>
      <c r="Y98" s="86"/>
      <c r="Z98" s="86"/>
      <c r="AA98" s="86"/>
      <c r="AB98" s="86"/>
      <c r="AC98" s="86"/>
      <c r="AD98" s="86"/>
      <c r="AE98" s="86"/>
      <c r="AF98" s="86"/>
      <c r="AG98" s="86"/>
      <c r="AH98" s="86"/>
      <c r="AI98" s="86"/>
      <c r="AJ98" s="86"/>
      <c r="AK98" s="86"/>
      <c r="AL98" s="86"/>
      <c r="AM98" s="86"/>
      <c r="AN98" s="86"/>
      <c r="AO98" s="86"/>
      <c r="AP98" s="86"/>
      <c r="AQ98" s="86"/>
      <c r="AR98" s="86"/>
      <c r="AS98" s="86"/>
      <c r="AT98" s="86"/>
      <c r="AU98" s="86"/>
      <c r="AV98" s="86"/>
      <c r="AW98" s="86"/>
      <c r="AX98" s="86"/>
      <c r="AY98" s="86"/>
      <c r="AZ98" s="86"/>
      <c r="BA98" s="86"/>
      <c r="BB98" s="86"/>
      <c r="BC98" s="86"/>
      <c r="BD98" s="86"/>
      <c r="BE98" s="86"/>
      <c r="BF98" s="86"/>
      <c r="BG98" s="86"/>
      <c r="BH98" s="86"/>
      <c r="BI98" s="86"/>
      <c r="BJ98" s="86"/>
      <c r="BK98" s="86"/>
      <c r="BL98" s="86"/>
      <c r="BM98" s="86"/>
      <c r="BN98" s="86"/>
      <c r="BO98" s="86"/>
      <c r="BP98" s="86"/>
      <c r="BQ98" s="86"/>
      <c r="BR98" s="86"/>
      <c r="BS98" s="86"/>
      <c r="BT98" s="86"/>
      <c r="BU98" s="86"/>
      <c r="BV98" s="86"/>
      <c r="BW98" s="86"/>
      <c r="BX98" s="86"/>
      <c r="BY98" s="86"/>
      <c r="BZ98" s="86"/>
      <c r="CA98" s="86"/>
      <c r="CB98" s="86"/>
      <c r="CC98" s="86"/>
      <c r="CD98" s="86"/>
      <c r="CE98" s="86"/>
      <c r="CF98" s="86"/>
      <c r="CG98" s="86"/>
      <c r="CH98" s="86"/>
      <c r="CI98" s="86"/>
      <c r="CJ98" s="86"/>
      <c r="CK98" s="86"/>
      <c r="CL98" s="86"/>
      <c r="CM98" s="86"/>
      <c r="CN98" s="86"/>
      <c r="CO98" s="86"/>
      <c r="CP98" s="86"/>
      <c r="CQ98" s="86"/>
      <c r="CR98" s="86"/>
      <c r="CS98" s="86"/>
      <c r="CT98" s="86"/>
      <c r="CU98" s="86"/>
      <c r="CV98" s="86"/>
      <c r="CW98" s="86"/>
      <c r="CX98" s="86"/>
      <c r="CY98" s="86"/>
      <c r="CZ98" s="86"/>
      <c r="DA98" s="86"/>
      <c r="DB98" s="86"/>
      <c r="DC98" s="86"/>
      <c r="DD98" s="86"/>
      <c r="DE98" s="86"/>
      <c r="DF98" s="86"/>
      <c r="DG98" s="86"/>
      <c r="DH98" s="86"/>
      <c r="DI98" s="86"/>
      <c r="DJ98" s="86"/>
      <c r="DK98" s="86"/>
      <c r="DL98" s="86"/>
      <c r="DM98" s="86"/>
      <c r="DN98" s="86"/>
      <c r="DO98" s="86"/>
      <c r="DP98" s="86"/>
      <c r="DQ98" s="86"/>
      <c r="DR98" s="86"/>
      <c r="DS98" s="86"/>
      <c r="DT98" s="86"/>
      <c r="DU98" s="86"/>
      <c r="DV98" s="86"/>
      <c r="DW98" s="86"/>
      <c r="DX98" s="86"/>
      <c r="DY98" s="86"/>
      <c r="DZ98" s="86"/>
      <c r="EA98" s="86"/>
      <c r="EB98" s="86"/>
      <c r="EC98" s="86"/>
      <c r="ED98" s="86"/>
      <c r="EE98" s="86"/>
      <c r="EF98" s="86"/>
      <c r="EG98" s="86"/>
      <c r="EH98" s="86"/>
      <c r="EI98" s="86"/>
      <c r="EJ98" s="86"/>
      <c r="EK98" s="86"/>
      <c r="EL98" s="86"/>
      <c r="EM98" s="86"/>
      <c r="EN98" s="86"/>
      <c r="EO98" s="86"/>
      <c r="EP98" s="86"/>
      <c r="EQ98" s="86"/>
      <c r="ER98" s="86"/>
      <c r="ES98" s="86"/>
      <c r="ET98" s="86"/>
      <c r="EU98" s="86"/>
      <c r="EV98" s="86"/>
      <c r="EW98" s="86"/>
      <c r="EX98" s="86"/>
      <c r="EY98" s="86"/>
      <c r="EZ98" s="86"/>
      <c r="FA98" s="86"/>
      <c r="FB98" s="86"/>
      <c r="FC98" s="86"/>
      <c r="FD98" s="86"/>
      <c r="FE98" s="86"/>
      <c r="FF98" s="86"/>
      <c r="FG98" s="86"/>
      <c r="FH98" s="86"/>
      <c r="FI98" s="86"/>
      <c r="FJ98" s="86"/>
      <c r="FK98" s="86"/>
      <c r="FL98" s="86"/>
      <c r="FM98" s="86"/>
      <c r="FN98" s="86"/>
      <c r="FO98" s="86"/>
      <c r="FP98" s="86"/>
      <c r="FQ98" s="86"/>
      <c r="FR98" s="86"/>
      <c r="FS98" s="86"/>
      <c r="FT98" s="86"/>
      <c r="FU98" s="86"/>
      <c r="FV98" s="86"/>
      <c r="FW98" s="86"/>
      <c r="FX98" s="86"/>
      <c r="FY98" s="86"/>
      <c r="FZ98" s="86"/>
      <c r="GA98" s="86"/>
      <c r="GB98" s="86"/>
      <c r="GC98" s="86"/>
      <c r="GD98" s="86"/>
      <c r="GE98" s="86"/>
      <c r="GF98" s="86"/>
      <c r="GG98" s="86"/>
      <c r="GH98" s="86"/>
      <c r="GI98" s="86"/>
      <c r="GJ98" s="86"/>
      <c r="GK98" s="86"/>
      <c r="GL98" s="86"/>
      <c r="GM98" s="86"/>
      <c r="GN98" s="86"/>
      <c r="GO98" s="86"/>
      <c r="GP98" s="86"/>
      <c r="GQ98" s="86"/>
      <c r="GR98" s="86"/>
      <c r="GS98" s="86"/>
      <c r="GT98" s="86"/>
      <c r="GU98" s="86"/>
      <c r="GV98" s="86"/>
      <c r="GW98" s="86"/>
      <c r="GX98" s="86"/>
      <c r="GY98" s="86"/>
      <c r="GZ98" s="86"/>
      <c r="HA98" s="86"/>
      <c r="HB98" s="86"/>
      <c r="HC98" s="86"/>
      <c r="HD98" s="86"/>
      <c r="HE98" s="86"/>
      <c r="HF98" s="86"/>
      <c r="HG98" s="86"/>
      <c r="HH98" s="86"/>
      <c r="HI98" s="86"/>
      <c r="HJ98" s="86"/>
      <c r="HK98" s="86"/>
      <c r="HL98" s="86"/>
      <c r="HM98" s="86"/>
      <c r="HN98" s="86"/>
      <c r="HO98" s="86"/>
      <c r="HP98" s="86"/>
      <c r="HQ98" s="86"/>
      <c r="HR98" s="86"/>
      <c r="HS98" s="86"/>
      <c r="HT98" s="86"/>
      <c r="HU98" s="86"/>
      <c r="HV98" s="86"/>
      <c r="HW98" s="86"/>
      <c r="HX98" s="86"/>
      <c r="HY98" s="86"/>
      <c r="HZ98" s="86"/>
      <c r="IA98" s="86"/>
      <c r="IB98" s="86"/>
      <c r="IC98" s="86"/>
      <c r="ID98" s="86"/>
      <c r="IE98" s="86"/>
      <c r="IF98" s="86"/>
      <c r="IG98" s="86"/>
      <c r="IH98" s="86"/>
      <c r="II98" s="86"/>
      <c r="IJ98" s="86"/>
      <c r="IK98" s="86"/>
      <c r="IL98" s="86"/>
      <c r="IM98" s="86"/>
      <c r="IN98" s="86"/>
      <c r="IO98" s="86"/>
      <c r="IP98" s="86"/>
      <c r="IQ98" s="86"/>
      <c r="IR98" s="86"/>
      <c r="IS98" s="86"/>
      <c r="IT98" s="86"/>
      <c r="IU98" s="86"/>
      <c r="IV98" s="86"/>
      <c r="IW98" s="86"/>
    </row>
    <row r="99" customFormat="false" ht="12.75" hidden="false" customHeight="false" outlineLevel="0" collapsed="false">
      <c r="A99" s="81" t="s">
        <v>39</v>
      </c>
      <c r="B99" s="82" t="n">
        <v>96053779</v>
      </c>
      <c r="C99" s="81" t="s">
        <v>40</v>
      </c>
      <c r="D99" s="83" t="s">
        <v>4051</v>
      </c>
      <c r="E99" s="84" t="s">
        <v>4047</v>
      </c>
      <c r="F99" s="85" t="n">
        <v>36845</v>
      </c>
      <c r="G99" s="83"/>
      <c r="H99" s="83"/>
      <c r="I99" s="83"/>
      <c r="J99" s="72"/>
      <c r="K99" s="86" t="n">
        <f aca="false">VLOOKUP(A99,'US PWR Rankings'!$C$6:$H$126,6,FALSE())</f>
        <v>22</v>
      </c>
      <c r="L99" s="86"/>
      <c r="M99" s="86"/>
      <c r="N99" s="86"/>
      <c r="O99" s="86"/>
      <c r="P99" s="86"/>
      <c r="Q99" s="86"/>
      <c r="R99" s="86"/>
      <c r="S99" s="86"/>
      <c r="T99" s="86"/>
      <c r="U99" s="86"/>
      <c r="V99" s="86"/>
      <c r="W99" s="86"/>
      <c r="X99" s="86"/>
      <c r="Y99" s="86"/>
      <c r="Z99" s="86"/>
      <c r="AA99" s="86"/>
      <c r="AB99" s="86"/>
      <c r="AC99" s="86"/>
      <c r="AD99" s="86"/>
      <c r="AE99" s="86"/>
      <c r="AF99" s="86"/>
      <c r="AG99" s="86"/>
      <c r="AH99" s="86"/>
      <c r="AI99" s="86"/>
      <c r="AJ99" s="86"/>
      <c r="AK99" s="86"/>
      <c r="AL99" s="86"/>
      <c r="AM99" s="86"/>
      <c r="AN99" s="86"/>
      <c r="AO99" s="86"/>
      <c r="AP99" s="86"/>
      <c r="AQ99" s="86"/>
      <c r="AR99" s="86"/>
      <c r="AS99" s="86"/>
      <c r="AT99" s="86"/>
      <c r="AU99" s="86"/>
      <c r="AV99" s="86"/>
      <c r="AW99" s="86"/>
      <c r="AX99" s="86"/>
      <c r="AY99" s="86"/>
      <c r="AZ99" s="86"/>
      <c r="BA99" s="86"/>
      <c r="BB99" s="86"/>
      <c r="BC99" s="86"/>
      <c r="BD99" s="86"/>
      <c r="BE99" s="86"/>
      <c r="BF99" s="86"/>
      <c r="BG99" s="86"/>
      <c r="BH99" s="86"/>
      <c r="BI99" s="86"/>
      <c r="BJ99" s="86"/>
      <c r="BK99" s="86"/>
      <c r="BL99" s="86"/>
      <c r="BM99" s="86"/>
      <c r="BN99" s="86"/>
      <c r="BO99" s="86"/>
      <c r="BP99" s="86"/>
      <c r="BQ99" s="86"/>
      <c r="BR99" s="86"/>
      <c r="BS99" s="86"/>
      <c r="BT99" s="86"/>
      <c r="BU99" s="86"/>
      <c r="BV99" s="86"/>
      <c r="BW99" s="86"/>
      <c r="BX99" s="86"/>
      <c r="BY99" s="86"/>
      <c r="BZ99" s="86"/>
      <c r="CA99" s="86"/>
      <c r="CB99" s="86"/>
      <c r="CC99" s="86"/>
      <c r="CD99" s="86"/>
      <c r="CE99" s="86"/>
      <c r="CF99" s="86"/>
      <c r="CG99" s="86"/>
      <c r="CH99" s="86"/>
      <c r="CI99" s="86"/>
      <c r="CJ99" s="86"/>
      <c r="CK99" s="86"/>
      <c r="CL99" s="86"/>
      <c r="CM99" s="86"/>
      <c r="CN99" s="86"/>
      <c r="CO99" s="86"/>
      <c r="CP99" s="86"/>
      <c r="CQ99" s="86"/>
      <c r="CR99" s="86"/>
      <c r="CS99" s="86"/>
      <c r="CT99" s="86"/>
      <c r="CU99" s="86"/>
      <c r="CV99" s="86"/>
      <c r="CW99" s="86"/>
      <c r="CX99" s="86"/>
      <c r="CY99" s="86"/>
      <c r="CZ99" s="86"/>
      <c r="DA99" s="86"/>
      <c r="DB99" s="86"/>
      <c r="DC99" s="86"/>
      <c r="DD99" s="86"/>
      <c r="DE99" s="86"/>
      <c r="DF99" s="86"/>
      <c r="DG99" s="86"/>
      <c r="DH99" s="86"/>
      <c r="DI99" s="86"/>
      <c r="DJ99" s="86"/>
      <c r="DK99" s="86"/>
      <c r="DL99" s="86"/>
      <c r="DM99" s="86"/>
      <c r="DN99" s="86"/>
      <c r="DO99" s="86"/>
      <c r="DP99" s="86"/>
      <c r="DQ99" s="86"/>
      <c r="DR99" s="86"/>
      <c r="DS99" s="86"/>
      <c r="DT99" s="86"/>
      <c r="DU99" s="86"/>
      <c r="DV99" s="86"/>
      <c r="DW99" s="86"/>
      <c r="DX99" s="86"/>
      <c r="DY99" s="86"/>
      <c r="DZ99" s="86"/>
      <c r="EA99" s="86"/>
      <c r="EB99" s="86"/>
      <c r="EC99" s="86"/>
      <c r="ED99" s="86"/>
      <c r="EE99" s="86"/>
      <c r="EF99" s="86"/>
      <c r="EG99" s="86"/>
      <c r="EH99" s="86"/>
      <c r="EI99" s="86"/>
      <c r="EJ99" s="86"/>
      <c r="EK99" s="86"/>
      <c r="EL99" s="86"/>
      <c r="EM99" s="86"/>
      <c r="EN99" s="86"/>
      <c r="EO99" s="86"/>
      <c r="EP99" s="86"/>
      <c r="EQ99" s="86"/>
      <c r="ER99" s="86"/>
      <c r="ES99" s="86"/>
      <c r="ET99" s="86"/>
      <c r="EU99" s="86"/>
      <c r="EV99" s="86"/>
      <c r="EW99" s="86"/>
      <c r="EX99" s="86"/>
      <c r="EY99" s="86"/>
      <c r="EZ99" s="86"/>
      <c r="FA99" s="86"/>
      <c r="FB99" s="86"/>
      <c r="FC99" s="86"/>
      <c r="FD99" s="86"/>
      <c r="FE99" s="86"/>
      <c r="FF99" s="86"/>
      <c r="FG99" s="86"/>
      <c r="FH99" s="86"/>
      <c r="FI99" s="86"/>
      <c r="FJ99" s="86"/>
      <c r="FK99" s="86"/>
      <c r="FL99" s="86"/>
      <c r="FM99" s="86"/>
      <c r="FN99" s="86"/>
      <c r="FO99" s="86"/>
      <c r="FP99" s="86"/>
      <c r="FQ99" s="86"/>
      <c r="FR99" s="86"/>
      <c r="FS99" s="86"/>
      <c r="FT99" s="86"/>
      <c r="FU99" s="86"/>
      <c r="FV99" s="86"/>
      <c r="FW99" s="86"/>
      <c r="FX99" s="86"/>
      <c r="FY99" s="86"/>
      <c r="FZ99" s="86"/>
      <c r="GA99" s="86"/>
      <c r="GB99" s="86"/>
      <c r="GC99" s="86"/>
      <c r="GD99" s="86"/>
      <c r="GE99" s="86"/>
      <c r="GF99" s="86"/>
      <c r="GG99" s="86"/>
      <c r="GH99" s="86"/>
      <c r="GI99" s="86"/>
      <c r="GJ99" s="86"/>
      <c r="GK99" s="86"/>
      <c r="GL99" s="86"/>
      <c r="GM99" s="86"/>
      <c r="GN99" s="86"/>
      <c r="GO99" s="86"/>
      <c r="GP99" s="86"/>
      <c r="GQ99" s="86"/>
      <c r="GR99" s="86"/>
      <c r="GS99" s="86"/>
      <c r="GT99" s="86"/>
      <c r="GU99" s="86"/>
      <c r="GV99" s="86"/>
      <c r="GW99" s="86"/>
      <c r="GX99" s="86"/>
      <c r="GY99" s="86"/>
      <c r="GZ99" s="86"/>
      <c r="HA99" s="86"/>
      <c r="HB99" s="86"/>
      <c r="HC99" s="86"/>
      <c r="HD99" s="86"/>
      <c r="HE99" s="86"/>
      <c r="HF99" s="86"/>
      <c r="HG99" s="86"/>
      <c r="HH99" s="86"/>
      <c r="HI99" s="86"/>
      <c r="HJ99" s="86"/>
      <c r="HK99" s="86"/>
      <c r="HL99" s="86"/>
      <c r="HM99" s="86"/>
      <c r="HN99" s="86"/>
      <c r="HO99" s="86"/>
      <c r="HP99" s="86"/>
      <c r="HQ99" s="86"/>
      <c r="HR99" s="86"/>
      <c r="HS99" s="86"/>
      <c r="HT99" s="86"/>
      <c r="HU99" s="86"/>
      <c r="HV99" s="86"/>
      <c r="HW99" s="86"/>
      <c r="HX99" s="86"/>
      <c r="HY99" s="86"/>
      <c r="HZ99" s="86"/>
      <c r="IA99" s="86"/>
      <c r="IB99" s="86"/>
      <c r="IC99" s="86"/>
      <c r="ID99" s="86"/>
      <c r="IE99" s="86"/>
      <c r="IF99" s="86"/>
      <c r="IG99" s="86"/>
      <c r="IH99" s="86"/>
      <c r="II99" s="86"/>
      <c r="IJ99" s="86"/>
      <c r="IK99" s="86"/>
      <c r="IL99" s="86"/>
      <c r="IM99" s="86"/>
      <c r="IN99" s="86"/>
      <c r="IO99" s="86"/>
      <c r="IP99" s="86"/>
      <c r="IQ99" s="86"/>
      <c r="IR99" s="86"/>
      <c r="IS99" s="86"/>
      <c r="IT99" s="86"/>
      <c r="IU99" s="86"/>
      <c r="IV99" s="86"/>
      <c r="IW99" s="86"/>
    </row>
    <row r="100" customFormat="false" ht="12.75" hidden="false" customHeight="false" outlineLevel="0" collapsed="false">
      <c r="A100" s="81" t="s">
        <v>4086</v>
      </c>
      <c r="B100" s="82" t="n">
        <v>96058566</v>
      </c>
      <c r="C100" s="81" t="s">
        <v>40</v>
      </c>
      <c r="D100" s="87" t="s">
        <v>4051</v>
      </c>
      <c r="E100" s="84" t="s">
        <v>4047</v>
      </c>
      <c r="F100" s="85" t="n">
        <v>36987</v>
      </c>
      <c r="G100" s="86"/>
      <c r="H100" s="86"/>
      <c r="I100" s="86"/>
      <c r="J100" s="72"/>
      <c r="K100" s="86" t="e">
        <f aca="false">VLOOKUP(A100,'US PWR Rankings'!$C$6:$H$126,6,FALSE())</f>
        <v>#N/A</v>
      </c>
      <c r="L100" s="86"/>
      <c r="M100" s="86"/>
      <c r="N100" s="86"/>
      <c r="O100" s="86"/>
      <c r="P100" s="86"/>
      <c r="Q100" s="86"/>
      <c r="R100" s="86"/>
      <c r="S100" s="86"/>
      <c r="T100" s="86"/>
      <c r="U100" s="86"/>
      <c r="V100" s="86"/>
      <c r="W100" s="86"/>
      <c r="X100" s="86"/>
      <c r="Y100" s="86"/>
      <c r="Z100" s="86"/>
      <c r="AA100" s="86"/>
      <c r="AB100" s="86"/>
      <c r="AC100" s="86"/>
      <c r="AD100" s="86"/>
      <c r="AE100" s="86"/>
      <c r="AF100" s="86"/>
      <c r="AG100" s="86"/>
      <c r="AH100" s="86"/>
      <c r="AI100" s="86"/>
      <c r="AJ100" s="86"/>
      <c r="AK100" s="86"/>
      <c r="AL100" s="86"/>
      <c r="AM100" s="86"/>
      <c r="AN100" s="86"/>
      <c r="AO100" s="86"/>
      <c r="AP100" s="86"/>
      <c r="AQ100" s="86"/>
      <c r="AR100" s="86"/>
      <c r="AS100" s="86"/>
      <c r="AT100" s="86"/>
      <c r="AU100" s="86"/>
      <c r="AV100" s="86"/>
      <c r="AW100" s="86"/>
      <c r="AX100" s="86"/>
      <c r="AY100" s="86"/>
      <c r="AZ100" s="86"/>
      <c r="BA100" s="86"/>
      <c r="BB100" s="86"/>
      <c r="BC100" s="86"/>
      <c r="BD100" s="86"/>
      <c r="BE100" s="86"/>
      <c r="BF100" s="86"/>
      <c r="BG100" s="86"/>
      <c r="BH100" s="86"/>
      <c r="BI100" s="86"/>
      <c r="BJ100" s="86"/>
      <c r="BK100" s="86"/>
      <c r="BL100" s="86"/>
      <c r="BM100" s="86"/>
      <c r="BN100" s="86"/>
      <c r="BO100" s="86"/>
      <c r="BP100" s="86"/>
      <c r="BQ100" s="86"/>
      <c r="BR100" s="86"/>
      <c r="BS100" s="86"/>
      <c r="BT100" s="86"/>
      <c r="BU100" s="86"/>
      <c r="BV100" s="86"/>
      <c r="BW100" s="86"/>
      <c r="BX100" s="86"/>
      <c r="BY100" s="86"/>
      <c r="BZ100" s="86"/>
      <c r="CA100" s="86"/>
      <c r="CB100" s="86"/>
      <c r="CC100" s="86"/>
      <c r="CD100" s="86"/>
      <c r="CE100" s="86"/>
      <c r="CF100" s="86"/>
      <c r="CG100" s="86"/>
      <c r="CH100" s="86"/>
      <c r="CI100" s="86"/>
      <c r="CJ100" s="86"/>
      <c r="CK100" s="86"/>
      <c r="CL100" s="86"/>
      <c r="CM100" s="86"/>
      <c r="CN100" s="86"/>
      <c r="CO100" s="86"/>
      <c r="CP100" s="86"/>
      <c r="CQ100" s="86"/>
      <c r="CR100" s="86"/>
      <c r="CS100" s="86"/>
      <c r="CT100" s="86"/>
      <c r="CU100" s="86"/>
      <c r="CV100" s="86"/>
      <c r="CW100" s="86"/>
      <c r="CX100" s="86"/>
      <c r="CY100" s="86"/>
      <c r="CZ100" s="86"/>
      <c r="DA100" s="86"/>
      <c r="DB100" s="86"/>
      <c r="DC100" s="86"/>
      <c r="DD100" s="86"/>
      <c r="DE100" s="86"/>
      <c r="DF100" s="86"/>
      <c r="DG100" s="86"/>
      <c r="DH100" s="86"/>
      <c r="DI100" s="86"/>
      <c r="DJ100" s="86"/>
      <c r="DK100" s="86"/>
      <c r="DL100" s="86"/>
      <c r="DM100" s="86"/>
      <c r="DN100" s="86"/>
      <c r="DO100" s="86"/>
      <c r="DP100" s="86"/>
      <c r="DQ100" s="86"/>
      <c r="DR100" s="86"/>
      <c r="DS100" s="86"/>
      <c r="DT100" s="86"/>
      <c r="DU100" s="86"/>
      <c r="DV100" s="86"/>
      <c r="DW100" s="86"/>
      <c r="DX100" s="86"/>
      <c r="DY100" s="86"/>
      <c r="DZ100" s="86"/>
      <c r="EA100" s="86"/>
      <c r="EB100" s="86"/>
      <c r="EC100" s="86"/>
      <c r="ED100" s="86"/>
      <c r="EE100" s="86"/>
      <c r="EF100" s="86"/>
      <c r="EG100" s="86"/>
      <c r="EH100" s="86"/>
      <c r="EI100" s="86"/>
      <c r="EJ100" s="86"/>
      <c r="EK100" s="86"/>
      <c r="EL100" s="86"/>
      <c r="EM100" s="86"/>
      <c r="EN100" s="86"/>
      <c r="EO100" s="86"/>
      <c r="EP100" s="86"/>
      <c r="EQ100" s="86"/>
      <c r="ER100" s="86"/>
      <c r="ES100" s="86"/>
      <c r="ET100" s="86"/>
      <c r="EU100" s="86"/>
      <c r="EV100" s="86"/>
      <c r="EW100" s="86"/>
      <c r="EX100" s="86"/>
      <c r="EY100" s="86"/>
      <c r="EZ100" s="86"/>
      <c r="FA100" s="86"/>
      <c r="FB100" s="86"/>
      <c r="FC100" s="86"/>
      <c r="FD100" s="86"/>
      <c r="FE100" s="86"/>
      <c r="FF100" s="86"/>
      <c r="FG100" s="86"/>
      <c r="FH100" s="86"/>
      <c r="FI100" s="86"/>
      <c r="FJ100" s="86"/>
      <c r="FK100" s="86"/>
      <c r="FL100" s="86"/>
      <c r="FM100" s="86"/>
      <c r="FN100" s="86"/>
      <c r="FO100" s="86"/>
      <c r="FP100" s="86"/>
      <c r="FQ100" s="86"/>
      <c r="FR100" s="86"/>
      <c r="FS100" s="86"/>
      <c r="FT100" s="86"/>
      <c r="FU100" s="86"/>
      <c r="FV100" s="86"/>
      <c r="FW100" s="86"/>
      <c r="FX100" s="86"/>
      <c r="FY100" s="86"/>
      <c r="FZ100" s="86"/>
      <c r="GA100" s="86"/>
      <c r="GB100" s="86"/>
      <c r="GC100" s="86"/>
      <c r="GD100" s="86"/>
      <c r="GE100" s="86"/>
      <c r="GF100" s="86"/>
      <c r="GG100" s="86"/>
      <c r="GH100" s="86"/>
      <c r="GI100" s="86"/>
      <c r="GJ100" s="86"/>
      <c r="GK100" s="86"/>
      <c r="GL100" s="86"/>
      <c r="GM100" s="86"/>
      <c r="GN100" s="86"/>
      <c r="GO100" s="86"/>
      <c r="GP100" s="86"/>
      <c r="GQ100" s="86"/>
      <c r="GR100" s="86"/>
      <c r="GS100" s="86"/>
      <c r="GT100" s="86"/>
      <c r="GU100" s="86"/>
      <c r="GV100" s="86"/>
      <c r="GW100" s="86"/>
      <c r="GX100" s="86"/>
      <c r="GY100" s="86"/>
      <c r="GZ100" s="86"/>
      <c r="HA100" s="86"/>
      <c r="HB100" s="86"/>
      <c r="HC100" s="86"/>
      <c r="HD100" s="86"/>
      <c r="HE100" s="86"/>
      <c r="HF100" s="86"/>
      <c r="HG100" s="86"/>
      <c r="HH100" s="86"/>
      <c r="HI100" s="86"/>
      <c r="HJ100" s="86"/>
      <c r="HK100" s="86"/>
      <c r="HL100" s="86"/>
      <c r="HM100" s="86"/>
      <c r="HN100" s="86"/>
      <c r="HO100" s="86"/>
      <c r="HP100" s="86"/>
      <c r="HQ100" s="86"/>
      <c r="HR100" s="86"/>
      <c r="HS100" s="86"/>
      <c r="HT100" s="86"/>
      <c r="HU100" s="86"/>
      <c r="HV100" s="86"/>
      <c r="HW100" s="86"/>
      <c r="HX100" s="86"/>
      <c r="HY100" s="86"/>
      <c r="HZ100" s="86"/>
      <c r="IA100" s="86"/>
      <c r="IB100" s="86"/>
      <c r="IC100" s="86"/>
      <c r="ID100" s="86"/>
      <c r="IE100" s="86"/>
      <c r="IF100" s="86"/>
      <c r="IG100" s="86"/>
      <c r="IH100" s="86"/>
      <c r="II100" s="86"/>
      <c r="IJ100" s="86"/>
      <c r="IK100" s="86"/>
      <c r="IL100" s="86"/>
      <c r="IM100" s="86"/>
      <c r="IN100" s="86"/>
      <c r="IO100" s="86"/>
      <c r="IP100" s="86"/>
      <c r="IQ100" s="86"/>
      <c r="IR100" s="86"/>
      <c r="IS100" s="86"/>
      <c r="IT100" s="86"/>
      <c r="IU100" s="86"/>
      <c r="IV100" s="86"/>
      <c r="IW100" s="86"/>
    </row>
    <row r="101" customFormat="false" ht="12.75" hidden="false" customHeight="false" outlineLevel="0" collapsed="false">
      <c r="A101" s="91" t="s">
        <v>452</v>
      </c>
      <c r="B101" s="82" t="n">
        <v>96000095</v>
      </c>
      <c r="C101" s="91" t="s">
        <v>453</v>
      </c>
      <c r="D101" s="83" t="s">
        <v>4051</v>
      </c>
      <c r="E101" s="73"/>
      <c r="F101" s="92" t="n">
        <v>35156</v>
      </c>
      <c r="G101" s="83"/>
      <c r="H101" s="83"/>
      <c r="I101" s="83"/>
      <c r="J101" s="72"/>
      <c r="K101" s="86" t="n">
        <f aca="false">VLOOKUP(A101,'US PWR Rankings'!$C$6:$H$126,6,FALSE())</f>
        <v>78</v>
      </c>
      <c r="L101" s="86"/>
      <c r="M101" s="86"/>
      <c r="N101" s="86"/>
      <c r="O101" s="86"/>
      <c r="P101" s="86"/>
      <c r="Q101" s="86"/>
      <c r="R101" s="86"/>
      <c r="S101" s="86"/>
      <c r="T101" s="86"/>
      <c r="U101" s="86"/>
      <c r="V101" s="86"/>
      <c r="W101" s="86"/>
      <c r="X101" s="86"/>
      <c r="Y101" s="86"/>
      <c r="Z101" s="86"/>
      <c r="AA101" s="86"/>
      <c r="AB101" s="86"/>
      <c r="AC101" s="86"/>
      <c r="AD101" s="86"/>
      <c r="AE101" s="86"/>
      <c r="AF101" s="86"/>
      <c r="AG101" s="86"/>
      <c r="AH101" s="86"/>
      <c r="AI101" s="86"/>
      <c r="AJ101" s="86"/>
      <c r="AK101" s="86"/>
      <c r="AL101" s="86"/>
      <c r="AM101" s="86"/>
      <c r="AN101" s="86"/>
      <c r="AO101" s="86"/>
      <c r="AP101" s="86"/>
      <c r="AQ101" s="86"/>
      <c r="AR101" s="86"/>
      <c r="AS101" s="86"/>
      <c r="AT101" s="86"/>
      <c r="AU101" s="86"/>
      <c r="AV101" s="86"/>
      <c r="AW101" s="86"/>
      <c r="AX101" s="86"/>
      <c r="AY101" s="86"/>
      <c r="AZ101" s="86"/>
      <c r="BA101" s="86"/>
      <c r="BB101" s="86"/>
      <c r="BC101" s="86"/>
      <c r="BD101" s="86"/>
      <c r="BE101" s="86"/>
      <c r="BF101" s="86"/>
      <c r="BG101" s="86"/>
      <c r="BH101" s="86"/>
      <c r="BI101" s="86"/>
      <c r="BJ101" s="86"/>
      <c r="BK101" s="86"/>
      <c r="BL101" s="86"/>
      <c r="BM101" s="86"/>
      <c r="BN101" s="86"/>
      <c r="BO101" s="86"/>
      <c r="BP101" s="86"/>
      <c r="BQ101" s="86"/>
      <c r="BR101" s="86"/>
      <c r="BS101" s="86"/>
      <c r="BT101" s="86"/>
      <c r="BU101" s="86"/>
      <c r="BV101" s="86"/>
      <c r="BW101" s="86"/>
      <c r="BX101" s="86"/>
      <c r="BY101" s="86"/>
      <c r="BZ101" s="86"/>
      <c r="CA101" s="86"/>
      <c r="CB101" s="86"/>
      <c r="CC101" s="86"/>
      <c r="CD101" s="86"/>
      <c r="CE101" s="86"/>
      <c r="CF101" s="86"/>
      <c r="CG101" s="86"/>
      <c r="CH101" s="86"/>
      <c r="CI101" s="86"/>
      <c r="CJ101" s="86"/>
      <c r="CK101" s="86"/>
      <c r="CL101" s="86"/>
      <c r="CM101" s="86"/>
      <c r="CN101" s="86"/>
      <c r="CO101" s="86"/>
      <c r="CP101" s="86"/>
      <c r="CQ101" s="86"/>
      <c r="CR101" s="86"/>
      <c r="CS101" s="86"/>
      <c r="CT101" s="86"/>
      <c r="CU101" s="86"/>
      <c r="CV101" s="86"/>
      <c r="CW101" s="86"/>
      <c r="CX101" s="86"/>
      <c r="CY101" s="86"/>
      <c r="CZ101" s="86"/>
      <c r="DA101" s="86"/>
      <c r="DB101" s="86"/>
      <c r="DC101" s="86"/>
      <c r="DD101" s="86"/>
      <c r="DE101" s="86"/>
      <c r="DF101" s="86"/>
      <c r="DG101" s="86"/>
      <c r="DH101" s="86"/>
      <c r="DI101" s="86"/>
      <c r="DJ101" s="86"/>
      <c r="DK101" s="86"/>
      <c r="DL101" s="86"/>
      <c r="DM101" s="86"/>
      <c r="DN101" s="86"/>
      <c r="DO101" s="86"/>
      <c r="DP101" s="86"/>
      <c r="DQ101" s="86"/>
      <c r="DR101" s="86"/>
      <c r="DS101" s="86"/>
      <c r="DT101" s="86"/>
      <c r="DU101" s="86"/>
      <c r="DV101" s="86"/>
      <c r="DW101" s="86"/>
      <c r="DX101" s="86"/>
      <c r="DY101" s="86"/>
      <c r="DZ101" s="86"/>
      <c r="EA101" s="86"/>
      <c r="EB101" s="86"/>
      <c r="EC101" s="86"/>
      <c r="ED101" s="86"/>
      <c r="EE101" s="86"/>
      <c r="EF101" s="86"/>
      <c r="EG101" s="86"/>
      <c r="EH101" s="86"/>
      <c r="EI101" s="86"/>
      <c r="EJ101" s="86"/>
      <c r="EK101" s="86"/>
      <c r="EL101" s="86"/>
      <c r="EM101" s="86"/>
      <c r="EN101" s="86"/>
      <c r="EO101" s="86"/>
      <c r="EP101" s="86"/>
      <c r="EQ101" s="86"/>
      <c r="ER101" s="86"/>
      <c r="ES101" s="86"/>
      <c r="ET101" s="86"/>
      <c r="EU101" s="86"/>
      <c r="EV101" s="86"/>
      <c r="EW101" s="86"/>
      <c r="EX101" s="86"/>
      <c r="EY101" s="86"/>
      <c r="EZ101" s="86"/>
      <c r="FA101" s="86"/>
      <c r="FB101" s="86"/>
      <c r="FC101" s="86"/>
      <c r="FD101" s="86"/>
      <c r="FE101" s="86"/>
      <c r="FF101" s="86"/>
      <c r="FG101" s="86"/>
      <c r="FH101" s="86"/>
      <c r="FI101" s="86"/>
      <c r="FJ101" s="86"/>
      <c r="FK101" s="86"/>
      <c r="FL101" s="86"/>
      <c r="FM101" s="86"/>
      <c r="FN101" s="86"/>
      <c r="FO101" s="86"/>
      <c r="FP101" s="86"/>
      <c r="FQ101" s="86"/>
      <c r="FR101" s="86"/>
      <c r="FS101" s="86"/>
      <c r="FT101" s="86"/>
      <c r="FU101" s="86"/>
      <c r="FV101" s="86"/>
      <c r="FW101" s="86"/>
      <c r="FX101" s="86"/>
      <c r="FY101" s="86"/>
      <c r="FZ101" s="86"/>
      <c r="GA101" s="86"/>
      <c r="GB101" s="86"/>
      <c r="GC101" s="86"/>
      <c r="GD101" s="86"/>
      <c r="GE101" s="86"/>
      <c r="GF101" s="86"/>
      <c r="GG101" s="86"/>
      <c r="GH101" s="86"/>
      <c r="GI101" s="86"/>
      <c r="GJ101" s="86"/>
      <c r="GK101" s="86"/>
      <c r="GL101" s="86"/>
      <c r="GM101" s="86"/>
      <c r="GN101" s="86"/>
      <c r="GO101" s="86"/>
      <c r="GP101" s="86"/>
      <c r="GQ101" s="86"/>
      <c r="GR101" s="86"/>
      <c r="GS101" s="86"/>
      <c r="GT101" s="86"/>
      <c r="GU101" s="86"/>
      <c r="GV101" s="86"/>
      <c r="GW101" s="86"/>
      <c r="GX101" s="86"/>
      <c r="GY101" s="86"/>
      <c r="GZ101" s="86"/>
      <c r="HA101" s="86"/>
      <c r="HB101" s="86"/>
      <c r="HC101" s="86"/>
      <c r="HD101" s="86"/>
      <c r="HE101" s="86"/>
      <c r="HF101" s="86"/>
      <c r="HG101" s="86"/>
      <c r="HH101" s="86"/>
      <c r="HI101" s="86"/>
      <c r="HJ101" s="86"/>
      <c r="HK101" s="86"/>
      <c r="HL101" s="86"/>
      <c r="HM101" s="86"/>
      <c r="HN101" s="86"/>
      <c r="HO101" s="86"/>
      <c r="HP101" s="86"/>
      <c r="HQ101" s="86"/>
      <c r="HR101" s="86"/>
      <c r="HS101" s="86"/>
      <c r="HT101" s="86"/>
      <c r="HU101" s="86"/>
      <c r="HV101" s="86"/>
      <c r="HW101" s="86"/>
      <c r="HX101" s="86"/>
      <c r="HY101" s="86"/>
      <c r="HZ101" s="86"/>
      <c r="IA101" s="86"/>
      <c r="IB101" s="86"/>
      <c r="IC101" s="86"/>
      <c r="ID101" s="86"/>
      <c r="IE101" s="86"/>
      <c r="IF101" s="86"/>
      <c r="IG101" s="86"/>
      <c r="IH101" s="86"/>
      <c r="II101" s="86"/>
      <c r="IJ101" s="86"/>
      <c r="IK101" s="86"/>
      <c r="IL101" s="86"/>
      <c r="IM101" s="86"/>
      <c r="IN101" s="86"/>
      <c r="IO101" s="86"/>
      <c r="IP101" s="86"/>
      <c r="IQ101" s="86"/>
      <c r="IR101" s="86"/>
      <c r="IS101" s="86"/>
      <c r="IT101" s="86"/>
      <c r="IU101" s="86"/>
      <c r="IV101" s="86"/>
      <c r="IW101" s="86"/>
    </row>
    <row r="102" customFormat="false" ht="25.5" hidden="false" customHeight="false" outlineLevel="0" collapsed="false">
      <c r="A102" s="81" t="s">
        <v>452</v>
      </c>
      <c r="B102" s="82" t="n">
        <v>96004338</v>
      </c>
      <c r="C102" s="81" t="s">
        <v>454</v>
      </c>
      <c r="D102" s="83" t="s">
        <v>4078</v>
      </c>
      <c r="E102" s="84"/>
      <c r="F102" s="85" t="n">
        <v>35447</v>
      </c>
      <c r="G102" s="83"/>
      <c r="H102" s="83"/>
      <c r="I102" s="83"/>
      <c r="J102" s="72"/>
      <c r="K102" s="86" t="n">
        <f aca="false">VLOOKUP(A102,'US PWR Rankings'!$C$6:$H$126,6,FALSE())</f>
        <v>78</v>
      </c>
      <c r="L102" s="86"/>
      <c r="M102" s="86"/>
      <c r="N102" s="86"/>
      <c r="O102" s="86"/>
      <c r="P102" s="86"/>
      <c r="Q102" s="86"/>
      <c r="R102" s="86"/>
      <c r="S102" s="86"/>
      <c r="T102" s="86"/>
      <c r="U102" s="86"/>
      <c r="V102" s="86"/>
      <c r="W102" s="86"/>
      <c r="X102" s="86"/>
      <c r="Y102" s="86"/>
      <c r="Z102" s="86"/>
      <c r="AA102" s="86"/>
      <c r="AB102" s="86"/>
      <c r="AC102" s="86"/>
      <c r="AD102" s="86"/>
      <c r="AE102" s="86"/>
      <c r="AF102" s="86"/>
      <c r="AG102" s="86"/>
      <c r="AH102" s="86"/>
      <c r="AI102" s="86"/>
      <c r="AJ102" s="86"/>
      <c r="AK102" s="86"/>
      <c r="AL102" s="86"/>
      <c r="AM102" s="86"/>
      <c r="AN102" s="86"/>
      <c r="AO102" s="86"/>
      <c r="AP102" s="86"/>
      <c r="AQ102" s="86"/>
      <c r="AR102" s="86"/>
      <c r="AS102" s="86"/>
      <c r="AT102" s="86"/>
      <c r="AU102" s="86"/>
      <c r="AV102" s="86"/>
      <c r="AW102" s="86"/>
      <c r="AX102" s="86"/>
      <c r="AY102" s="86"/>
      <c r="AZ102" s="86"/>
      <c r="BA102" s="86"/>
      <c r="BB102" s="86"/>
      <c r="BC102" s="86"/>
      <c r="BD102" s="86"/>
      <c r="BE102" s="86"/>
      <c r="BF102" s="86"/>
      <c r="BG102" s="86"/>
      <c r="BH102" s="86"/>
      <c r="BI102" s="86"/>
      <c r="BJ102" s="86"/>
      <c r="BK102" s="86"/>
      <c r="BL102" s="86"/>
      <c r="BM102" s="86"/>
      <c r="BN102" s="86"/>
      <c r="BO102" s="86"/>
      <c r="BP102" s="86"/>
      <c r="BQ102" s="86"/>
      <c r="BR102" s="86"/>
      <c r="BS102" s="86"/>
      <c r="BT102" s="86"/>
      <c r="BU102" s="86"/>
      <c r="BV102" s="86"/>
      <c r="BW102" s="86"/>
      <c r="BX102" s="86"/>
      <c r="BY102" s="86"/>
      <c r="BZ102" s="86"/>
      <c r="CA102" s="86"/>
      <c r="CB102" s="86"/>
      <c r="CC102" s="86"/>
      <c r="CD102" s="86"/>
      <c r="CE102" s="86"/>
      <c r="CF102" s="86"/>
      <c r="CG102" s="86"/>
      <c r="CH102" s="86"/>
      <c r="CI102" s="86"/>
      <c r="CJ102" s="86"/>
      <c r="CK102" s="86"/>
      <c r="CL102" s="86"/>
      <c r="CM102" s="86"/>
      <c r="CN102" s="86"/>
      <c r="CO102" s="86"/>
      <c r="CP102" s="86"/>
      <c r="CQ102" s="86"/>
      <c r="CR102" s="86"/>
      <c r="CS102" s="86"/>
      <c r="CT102" s="86"/>
      <c r="CU102" s="86"/>
      <c r="CV102" s="86"/>
      <c r="CW102" s="86"/>
      <c r="CX102" s="86"/>
      <c r="CY102" s="86"/>
      <c r="CZ102" s="86"/>
      <c r="DA102" s="86"/>
      <c r="DB102" s="86"/>
      <c r="DC102" s="86"/>
      <c r="DD102" s="86"/>
      <c r="DE102" s="86"/>
      <c r="DF102" s="86"/>
      <c r="DG102" s="86"/>
      <c r="DH102" s="86"/>
      <c r="DI102" s="86"/>
      <c r="DJ102" s="86"/>
      <c r="DK102" s="86"/>
      <c r="DL102" s="86"/>
      <c r="DM102" s="86"/>
      <c r="DN102" s="86"/>
      <c r="DO102" s="86"/>
      <c r="DP102" s="86"/>
      <c r="DQ102" s="86"/>
      <c r="DR102" s="86"/>
      <c r="DS102" s="86"/>
      <c r="DT102" s="86"/>
      <c r="DU102" s="86"/>
      <c r="DV102" s="86"/>
      <c r="DW102" s="86"/>
      <c r="DX102" s="86"/>
      <c r="DY102" s="86"/>
      <c r="DZ102" s="86"/>
      <c r="EA102" s="86"/>
      <c r="EB102" s="86"/>
      <c r="EC102" s="86"/>
      <c r="ED102" s="86"/>
      <c r="EE102" s="86"/>
      <c r="EF102" s="86"/>
      <c r="EG102" s="86"/>
      <c r="EH102" s="86"/>
      <c r="EI102" s="86"/>
      <c r="EJ102" s="86"/>
      <c r="EK102" s="86"/>
      <c r="EL102" s="86"/>
      <c r="EM102" s="86"/>
      <c r="EN102" s="86"/>
      <c r="EO102" s="86"/>
      <c r="EP102" s="86"/>
      <c r="EQ102" s="86"/>
      <c r="ER102" s="86"/>
      <c r="ES102" s="86"/>
      <c r="ET102" s="86"/>
      <c r="EU102" s="86"/>
      <c r="EV102" s="86"/>
      <c r="EW102" s="86"/>
      <c r="EX102" s="86"/>
      <c r="EY102" s="86"/>
      <c r="EZ102" s="86"/>
      <c r="FA102" s="86"/>
      <c r="FB102" s="86"/>
      <c r="FC102" s="86"/>
      <c r="FD102" s="86"/>
      <c r="FE102" s="86"/>
      <c r="FF102" s="86"/>
      <c r="FG102" s="86"/>
      <c r="FH102" s="86"/>
      <c r="FI102" s="86"/>
      <c r="FJ102" s="86"/>
      <c r="FK102" s="86"/>
      <c r="FL102" s="86"/>
      <c r="FM102" s="86"/>
      <c r="FN102" s="86"/>
      <c r="FO102" s="86"/>
      <c r="FP102" s="86"/>
      <c r="FQ102" s="86"/>
      <c r="FR102" s="86"/>
      <c r="FS102" s="86"/>
      <c r="FT102" s="86"/>
      <c r="FU102" s="86"/>
      <c r="FV102" s="86"/>
      <c r="FW102" s="86"/>
      <c r="FX102" s="86"/>
      <c r="FY102" s="86"/>
      <c r="FZ102" s="86"/>
      <c r="GA102" s="86"/>
      <c r="GB102" s="86"/>
      <c r="GC102" s="86"/>
      <c r="GD102" s="86"/>
      <c r="GE102" s="86"/>
      <c r="GF102" s="86"/>
      <c r="GG102" s="86"/>
      <c r="GH102" s="86"/>
      <c r="GI102" s="86"/>
      <c r="GJ102" s="86"/>
      <c r="GK102" s="86"/>
      <c r="GL102" s="86"/>
      <c r="GM102" s="86"/>
      <c r="GN102" s="86"/>
      <c r="GO102" s="86"/>
      <c r="GP102" s="86"/>
      <c r="GQ102" s="86"/>
      <c r="GR102" s="86"/>
      <c r="GS102" s="86"/>
      <c r="GT102" s="86"/>
      <c r="GU102" s="86"/>
      <c r="GV102" s="86"/>
      <c r="GW102" s="86"/>
      <c r="GX102" s="86"/>
      <c r="GY102" s="86"/>
      <c r="GZ102" s="86"/>
      <c r="HA102" s="86"/>
      <c r="HB102" s="86"/>
      <c r="HC102" s="86"/>
      <c r="HD102" s="86"/>
      <c r="HE102" s="86"/>
      <c r="HF102" s="86"/>
      <c r="HG102" s="86"/>
      <c r="HH102" s="86"/>
      <c r="HI102" s="86"/>
      <c r="HJ102" s="86"/>
      <c r="HK102" s="86"/>
      <c r="HL102" s="86"/>
      <c r="HM102" s="86"/>
      <c r="HN102" s="86"/>
      <c r="HO102" s="86"/>
      <c r="HP102" s="86"/>
      <c r="HQ102" s="86"/>
      <c r="HR102" s="86"/>
      <c r="HS102" s="86"/>
      <c r="HT102" s="86"/>
      <c r="HU102" s="86"/>
      <c r="HV102" s="86"/>
      <c r="HW102" s="86"/>
      <c r="HX102" s="86"/>
      <c r="HY102" s="86"/>
      <c r="HZ102" s="86"/>
      <c r="IA102" s="86"/>
      <c r="IB102" s="86"/>
      <c r="IC102" s="86"/>
      <c r="ID102" s="86"/>
      <c r="IE102" s="86"/>
      <c r="IF102" s="86"/>
      <c r="IG102" s="86"/>
      <c r="IH102" s="86"/>
      <c r="II102" s="86"/>
      <c r="IJ102" s="86"/>
      <c r="IK102" s="86"/>
      <c r="IL102" s="86"/>
      <c r="IM102" s="86"/>
      <c r="IN102" s="86"/>
      <c r="IO102" s="86"/>
      <c r="IP102" s="86"/>
      <c r="IQ102" s="86"/>
      <c r="IR102" s="86"/>
      <c r="IS102" s="86"/>
      <c r="IT102" s="86"/>
      <c r="IU102" s="86"/>
      <c r="IV102" s="86"/>
      <c r="IW102" s="86"/>
    </row>
    <row r="103" customFormat="false" ht="12.75" hidden="false" customHeight="false" outlineLevel="0" collapsed="false">
      <c r="A103" s="81" t="s">
        <v>455</v>
      </c>
      <c r="B103" s="82" t="n">
        <v>95001180</v>
      </c>
      <c r="C103" s="81" t="s">
        <v>456</v>
      </c>
      <c r="D103" s="83" t="s">
        <v>4051</v>
      </c>
      <c r="E103" s="84"/>
      <c r="F103" s="85" t="n">
        <v>34967</v>
      </c>
      <c r="G103" s="86"/>
      <c r="H103" s="86"/>
      <c r="I103" s="86"/>
      <c r="J103" s="72"/>
      <c r="K103" s="86" t="e">
        <f aca="false">VLOOKUP(A103,'US PWR Rankings'!$C$6:$H$126,6,FALSE())</f>
        <v>#N/A</v>
      </c>
      <c r="L103" s="86"/>
      <c r="M103" s="86"/>
      <c r="N103" s="86"/>
      <c r="O103" s="86"/>
      <c r="P103" s="86"/>
      <c r="Q103" s="86"/>
      <c r="R103" s="86"/>
      <c r="S103" s="86"/>
      <c r="T103" s="86"/>
      <c r="U103" s="86"/>
      <c r="V103" s="86"/>
      <c r="W103" s="86"/>
      <c r="X103" s="86"/>
      <c r="Y103" s="86"/>
      <c r="Z103" s="86"/>
      <c r="AA103" s="86"/>
      <c r="AB103" s="86"/>
      <c r="AC103" s="86"/>
      <c r="AD103" s="86"/>
      <c r="AE103" s="86"/>
      <c r="AF103" s="86"/>
      <c r="AG103" s="86"/>
      <c r="AH103" s="86"/>
      <c r="AI103" s="86"/>
      <c r="AJ103" s="86"/>
      <c r="AK103" s="86"/>
      <c r="AL103" s="86"/>
      <c r="AM103" s="86"/>
      <c r="AN103" s="86"/>
      <c r="AO103" s="86"/>
      <c r="AP103" s="86"/>
      <c r="AQ103" s="86"/>
      <c r="AR103" s="86"/>
      <c r="AS103" s="86"/>
      <c r="AT103" s="86"/>
      <c r="AU103" s="86"/>
      <c r="AV103" s="86"/>
      <c r="AW103" s="86"/>
      <c r="AX103" s="86"/>
      <c r="AY103" s="86"/>
      <c r="AZ103" s="86"/>
      <c r="BA103" s="86"/>
      <c r="BB103" s="86"/>
      <c r="BC103" s="86"/>
      <c r="BD103" s="86"/>
      <c r="BE103" s="86"/>
      <c r="BF103" s="86"/>
      <c r="BG103" s="86"/>
      <c r="BH103" s="86"/>
      <c r="BI103" s="86"/>
      <c r="BJ103" s="86"/>
      <c r="BK103" s="86"/>
      <c r="BL103" s="86"/>
      <c r="BM103" s="86"/>
      <c r="BN103" s="86"/>
      <c r="BO103" s="86"/>
      <c r="BP103" s="86"/>
      <c r="BQ103" s="86"/>
      <c r="BR103" s="86"/>
      <c r="BS103" s="86"/>
      <c r="BT103" s="86"/>
      <c r="BU103" s="86"/>
      <c r="BV103" s="86"/>
      <c r="BW103" s="86"/>
      <c r="BX103" s="86"/>
      <c r="BY103" s="86"/>
      <c r="BZ103" s="86"/>
      <c r="CA103" s="86"/>
      <c r="CB103" s="86"/>
      <c r="CC103" s="86"/>
      <c r="CD103" s="86"/>
      <c r="CE103" s="86"/>
      <c r="CF103" s="86"/>
      <c r="CG103" s="86"/>
      <c r="CH103" s="86"/>
      <c r="CI103" s="86"/>
      <c r="CJ103" s="86"/>
      <c r="CK103" s="86"/>
      <c r="CL103" s="86"/>
      <c r="CM103" s="86"/>
      <c r="CN103" s="86"/>
      <c r="CO103" s="86"/>
      <c r="CP103" s="86"/>
      <c r="CQ103" s="86"/>
      <c r="CR103" s="86"/>
      <c r="CS103" s="86"/>
      <c r="CT103" s="86"/>
      <c r="CU103" s="86"/>
      <c r="CV103" s="86"/>
      <c r="CW103" s="86"/>
      <c r="CX103" s="86"/>
      <c r="CY103" s="86"/>
      <c r="CZ103" s="86"/>
      <c r="DA103" s="86"/>
      <c r="DB103" s="86"/>
      <c r="DC103" s="86"/>
      <c r="DD103" s="86"/>
      <c r="DE103" s="86"/>
      <c r="DF103" s="86"/>
      <c r="DG103" s="86"/>
      <c r="DH103" s="86"/>
      <c r="DI103" s="86"/>
      <c r="DJ103" s="86"/>
      <c r="DK103" s="86"/>
      <c r="DL103" s="86"/>
      <c r="DM103" s="86"/>
      <c r="DN103" s="86"/>
      <c r="DO103" s="86"/>
      <c r="DP103" s="86"/>
      <c r="DQ103" s="86"/>
      <c r="DR103" s="86"/>
      <c r="DS103" s="86"/>
      <c r="DT103" s="86"/>
      <c r="DU103" s="86"/>
      <c r="DV103" s="86"/>
      <c r="DW103" s="86"/>
      <c r="DX103" s="86"/>
      <c r="DY103" s="86"/>
      <c r="DZ103" s="86"/>
      <c r="EA103" s="86"/>
      <c r="EB103" s="86"/>
      <c r="EC103" s="86"/>
      <c r="ED103" s="86"/>
      <c r="EE103" s="86"/>
      <c r="EF103" s="86"/>
      <c r="EG103" s="86"/>
      <c r="EH103" s="86"/>
      <c r="EI103" s="86"/>
      <c r="EJ103" s="86"/>
      <c r="EK103" s="86"/>
      <c r="EL103" s="86"/>
      <c r="EM103" s="86"/>
      <c r="EN103" s="86"/>
      <c r="EO103" s="86"/>
      <c r="EP103" s="86"/>
      <c r="EQ103" s="86"/>
      <c r="ER103" s="86"/>
      <c r="ES103" s="86"/>
      <c r="ET103" s="86"/>
      <c r="EU103" s="86"/>
      <c r="EV103" s="86"/>
      <c r="EW103" s="86"/>
      <c r="EX103" s="86"/>
      <c r="EY103" s="86"/>
      <c r="EZ103" s="86"/>
      <c r="FA103" s="86"/>
      <c r="FB103" s="86"/>
      <c r="FC103" s="86"/>
      <c r="FD103" s="86"/>
      <c r="FE103" s="86"/>
      <c r="FF103" s="86"/>
      <c r="FG103" s="86"/>
      <c r="FH103" s="86"/>
      <c r="FI103" s="86"/>
      <c r="FJ103" s="86"/>
      <c r="FK103" s="86"/>
      <c r="FL103" s="86"/>
      <c r="FM103" s="86"/>
      <c r="FN103" s="86"/>
      <c r="FO103" s="86"/>
      <c r="FP103" s="86"/>
      <c r="FQ103" s="86"/>
      <c r="FR103" s="86"/>
      <c r="FS103" s="86"/>
      <c r="FT103" s="86"/>
      <c r="FU103" s="86"/>
      <c r="FV103" s="86"/>
      <c r="FW103" s="86"/>
      <c r="FX103" s="86"/>
      <c r="FY103" s="86"/>
      <c r="FZ103" s="86"/>
      <c r="GA103" s="86"/>
      <c r="GB103" s="86"/>
      <c r="GC103" s="86"/>
      <c r="GD103" s="86"/>
      <c r="GE103" s="86"/>
      <c r="GF103" s="86"/>
      <c r="GG103" s="86"/>
      <c r="GH103" s="86"/>
      <c r="GI103" s="86"/>
      <c r="GJ103" s="86"/>
      <c r="GK103" s="86"/>
      <c r="GL103" s="86"/>
      <c r="GM103" s="86"/>
      <c r="GN103" s="86"/>
      <c r="GO103" s="86"/>
      <c r="GP103" s="86"/>
      <c r="GQ103" s="86"/>
      <c r="GR103" s="86"/>
      <c r="GS103" s="86"/>
      <c r="GT103" s="86"/>
      <c r="GU103" s="86"/>
      <c r="GV103" s="86"/>
      <c r="GW103" s="86"/>
      <c r="GX103" s="86"/>
      <c r="GY103" s="86"/>
      <c r="GZ103" s="86"/>
      <c r="HA103" s="86"/>
      <c r="HB103" s="86"/>
      <c r="HC103" s="86"/>
      <c r="HD103" s="86"/>
      <c r="HE103" s="86"/>
      <c r="HF103" s="86"/>
      <c r="HG103" s="86"/>
      <c r="HH103" s="86"/>
      <c r="HI103" s="86"/>
      <c r="HJ103" s="86"/>
      <c r="HK103" s="86"/>
      <c r="HL103" s="86"/>
      <c r="HM103" s="86"/>
      <c r="HN103" s="86"/>
      <c r="HO103" s="86"/>
      <c r="HP103" s="86"/>
      <c r="HQ103" s="86"/>
      <c r="HR103" s="86"/>
      <c r="HS103" s="86"/>
      <c r="HT103" s="86"/>
      <c r="HU103" s="86"/>
      <c r="HV103" s="86"/>
      <c r="HW103" s="86"/>
      <c r="HX103" s="86"/>
      <c r="HY103" s="86"/>
      <c r="HZ103" s="86"/>
      <c r="IA103" s="86"/>
      <c r="IB103" s="86"/>
      <c r="IC103" s="86"/>
      <c r="ID103" s="86"/>
      <c r="IE103" s="86"/>
      <c r="IF103" s="86"/>
      <c r="IG103" s="86"/>
      <c r="IH103" s="86"/>
      <c r="II103" s="86"/>
      <c r="IJ103" s="86"/>
      <c r="IK103" s="86"/>
      <c r="IL103" s="86"/>
      <c r="IM103" s="86"/>
      <c r="IN103" s="86"/>
      <c r="IO103" s="86"/>
      <c r="IP103" s="86"/>
      <c r="IQ103" s="86"/>
      <c r="IR103" s="86"/>
      <c r="IS103" s="86"/>
      <c r="IT103" s="86"/>
      <c r="IU103" s="86"/>
      <c r="IV103" s="86"/>
      <c r="IW103" s="86"/>
    </row>
    <row r="104" customFormat="false" ht="25.5" hidden="false" customHeight="false" outlineLevel="0" collapsed="false">
      <c r="A104" s="81" t="s">
        <v>455</v>
      </c>
      <c r="B104" s="82" t="n">
        <v>96003937</v>
      </c>
      <c r="C104" s="81" t="s">
        <v>457</v>
      </c>
      <c r="D104" s="93" t="s">
        <v>4078</v>
      </c>
      <c r="E104" s="84"/>
      <c r="F104" s="85" t="n">
        <v>35402</v>
      </c>
      <c r="G104" s="83"/>
      <c r="H104" s="83"/>
      <c r="I104" s="83"/>
      <c r="J104" s="72"/>
      <c r="K104" s="86" t="e">
        <f aca="false">VLOOKUP(A104,'US PWR Rankings'!$C$6:$H$126,6,FALSE())</f>
        <v>#N/A</v>
      </c>
      <c r="L104" s="86"/>
      <c r="M104" s="86"/>
      <c r="N104" s="86"/>
      <c r="O104" s="86"/>
      <c r="P104" s="86"/>
      <c r="Q104" s="86"/>
      <c r="R104" s="86"/>
      <c r="S104" s="86"/>
      <c r="T104" s="86"/>
      <c r="U104" s="86"/>
      <c r="V104" s="86"/>
      <c r="W104" s="86"/>
      <c r="X104" s="86"/>
      <c r="Y104" s="86"/>
      <c r="Z104" s="86"/>
      <c r="AA104" s="86"/>
      <c r="AB104" s="86"/>
      <c r="AC104" s="86"/>
      <c r="AD104" s="86"/>
      <c r="AE104" s="86"/>
      <c r="AF104" s="86"/>
      <c r="AG104" s="86"/>
      <c r="AH104" s="86"/>
      <c r="AI104" s="86"/>
      <c r="AJ104" s="86"/>
      <c r="AK104" s="86"/>
      <c r="AL104" s="86"/>
      <c r="AM104" s="86"/>
      <c r="AN104" s="86"/>
      <c r="AO104" s="86"/>
      <c r="AP104" s="86"/>
      <c r="AQ104" s="86"/>
      <c r="AR104" s="86"/>
      <c r="AS104" s="86"/>
      <c r="AT104" s="86"/>
      <c r="AU104" s="86"/>
      <c r="AV104" s="86"/>
      <c r="AW104" s="86"/>
      <c r="AX104" s="86"/>
      <c r="AY104" s="86"/>
      <c r="AZ104" s="86"/>
      <c r="BA104" s="86"/>
      <c r="BB104" s="86"/>
      <c r="BC104" s="86"/>
      <c r="BD104" s="86"/>
      <c r="BE104" s="86"/>
      <c r="BF104" s="86"/>
      <c r="BG104" s="86"/>
      <c r="BH104" s="86"/>
      <c r="BI104" s="86"/>
      <c r="BJ104" s="86"/>
      <c r="BK104" s="86"/>
      <c r="BL104" s="86"/>
      <c r="BM104" s="86"/>
      <c r="BN104" s="86"/>
      <c r="BO104" s="86"/>
      <c r="BP104" s="86"/>
      <c r="BQ104" s="86"/>
      <c r="BR104" s="86"/>
      <c r="BS104" s="86"/>
      <c r="BT104" s="86"/>
      <c r="BU104" s="86"/>
      <c r="BV104" s="86"/>
      <c r="BW104" s="86"/>
      <c r="BX104" s="86"/>
      <c r="BY104" s="86"/>
      <c r="BZ104" s="86"/>
      <c r="CA104" s="86"/>
      <c r="CB104" s="86"/>
      <c r="CC104" s="86"/>
      <c r="CD104" s="86"/>
      <c r="CE104" s="86"/>
      <c r="CF104" s="86"/>
      <c r="CG104" s="86"/>
      <c r="CH104" s="86"/>
      <c r="CI104" s="86"/>
      <c r="CJ104" s="86"/>
      <c r="CK104" s="86"/>
      <c r="CL104" s="86"/>
      <c r="CM104" s="86"/>
      <c r="CN104" s="86"/>
      <c r="CO104" s="86"/>
      <c r="CP104" s="86"/>
      <c r="CQ104" s="86"/>
      <c r="CR104" s="86"/>
      <c r="CS104" s="86"/>
      <c r="CT104" s="86"/>
      <c r="CU104" s="86"/>
      <c r="CV104" s="86"/>
      <c r="CW104" s="86"/>
      <c r="CX104" s="86"/>
      <c r="CY104" s="86"/>
      <c r="CZ104" s="86"/>
      <c r="DA104" s="86"/>
      <c r="DB104" s="86"/>
      <c r="DC104" s="86"/>
      <c r="DD104" s="86"/>
      <c r="DE104" s="86"/>
      <c r="DF104" s="86"/>
      <c r="DG104" s="86"/>
      <c r="DH104" s="86"/>
      <c r="DI104" s="86"/>
      <c r="DJ104" s="86"/>
      <c r="DK104" s="86"/>
      <c r="DL104" s="86"/>
      <c r="DM104" s="86"/>
      <c r="DN104" s="86"/>
      <c r="DO104" s="86"/>
      <c r="DP104" s="86"/>
      <c r="DQ104" s="86"/>
      <c r="DR104" s="86"/>
      <c r="DS104" s="86"/>
      <c r="DT104" s="86"/>
      <c r="DU104" s="86"/>
      <c r="DV104" s="86"/>
      <c r="DW104" s="86"/>
      <c r="DX104" s="86"/>
      <c r="DY104" s="86"/>
      <c r="DZ104" s="86"/>
      <c r="EA104" s="86"/>
      <c r="EB104" s="86"/>
      <c r="EC104" s="86"/>
      <c r="ED104" s="86"/>
      <c r="EE104" s="86"/>
      <c r="EF104" s="86"/>
      <c r="EG104" s="86"/>
      <c r="EH104" s="86"/>
      <c r="EI104" s="86"/>
      <c r="EJ104" s="86"/>
      <c r="EK104" s="86"/>
      <c r="EL104" s="86"/>
      <c r="EM104" s="86"/>
      <c r="EN104" s="86"/>
      <c r="EO104" s="86"/>
      <c r="EP104" s="86"/>
      <c r="EQ104" s="86"/>
      <c r="ER104" s="86"/>
      <c r="ES104" s="86"/>
      <c r="ET104" s="86"/>
      <c r="EU104" s="86"/>
      <c r="EV104" s="86"/>
      <c r="EW104" s="86"/>
      <c r="EX104" s="86"/>
      <c r="EY104" s="86"/>
      <c r="EZ104" s="86"/>
      <c r="FA104" s="86"/>
      <c r="FB104" s="86"/>
      <c r="FC104" s="86"/>
      <c r="FD104" s="86"/>
      <c r="FE104" s="86"/>
      <c r="FF104" s="86"/>
      <c r="FG104" s="86"/>
      <c r="FH104" s="86"/>
      <c r="FI104" s="86"/>
      <c r="FJ104" s="86"/>
      <c r="FK104" s="86"/>
      <c r="FL104" s="86"/>
      <c r="FM104" s="86"/>
      <c r="FN104" s="86"/>
      <c r="FO104" s="86"/>
      <c r="FP104" s="86"/>
      <c r="FQ104" s="86"/>
      <c r="FR104" s="86"/>
      <c r="FS104" s="86"/>
      <c r="FT104" s="86"/>
      <c r="FU104" s="86"/>
      <c r="FV104" s="86"/>
      <c r="FW104" s="86"/>
      <c r="FX104" s="86"/>
      <c r="FY104" s="86"/>
      <c r="FZ104" s="86"/>
      <c r="GA104" s="86"/>
      <c r="GB104" s="86"/>
      <c r="GC104" s="86"/>
      <c r="GD104" s="86"/>
      <c r="GE104" s="86"/>
      <c r="GF104" s="86"/>
      <c r="GG104" s="86"/>
      <c r="GH104" s="86"/>
      <c r="GI104" s="86"/>
      <c r="GJ104" s="86"/>
      <c r="GK104" s="86"/>
      <c r="GL104" s="86"/>
      <c r="GM104" s="86"/>
      <c r="GN104" s="86"/>
      <c r="GO104" s="86"/>
      <c r="GP104" s="86"/>
      <c r="GQ104" s="86"/>
      <c r="GR104" s="86"/>
      <c r="GS104" s="86"/>
      <c r="GT104" s="86"/>
      <c r="GU104" s="86"/>
      <c r="GV104" s="86"/>
      <c r="GW104" s="86"/>
      <c r="GX104" s="86"/>
      <c r="GY104" s="86"/>
      <c r="GZ104" s="86"/>
      <c r="HA104" s="86"/>
      <c r="HB104" s="86"/>
      <c r="HC104" s="86"/>
      <c r="HD104" s="86"/>
      <c r="HE104" s="86"/>
      <c r="HF104" s="86"/>
      <c r="HG104" s="86"/>
      <c r="HH104" s="86"/>
      <c r="HI104" s="86"/>
      <c r="HJ104" s="86"/>
      <c r="HK104" s="86"/>
      <c r="HL104" s="86"/>
      <c r="HM104" s="86"/>
      <c r="HN104" s="86"/>
      <c r="HO104" s="86"/>
      <c r="HP104" s="86"/>
      <c r="HQ104" s="86"/>
      <c r="HR104" s="86"/>
      <c r="HS104" s="86"/>
      <c r="HT104" s="86"/>
      <c r="HU104" s="86"/>
      <c r="HV104" s="86"/>
      <c r="HW104" s="86"/>
      <c r="HX104" s="86"/>
      <c r="HY104" s="86"/>
      <c r="HZ104" s="86"/>
      <c r="IA104" s="86"/>
      <c r="IB104" s="86"/>
      <c r="IC104" s="86"/>
      <c r="ID104" s="86"/>
      <c r="IE104" s="86"/>
      <c r="IF104" s="86"/>
      <c r="IG104" s="86"/>
      <c r="IH104" s="86"/>
      <c r="II104" s="86"/>
      <c r="IJ104" s="86"/>
      <c r="IK104" s="86"/>
      <c r="IL104" s="86"/>
      <c r="IM104" s="86"/>
      <c r="IN104" s="86"/>
      <c r="IO104" s="86"/>
      <c r="IP104" s="86"/>
      <c r="IQ104" s="86"/>
      <c r="IR104" s="86"/>
      <c r="IS104" s="86"/>
      <c r="IT104" s="86"/>
      <c r="IU104" s="86"/>
      <c r="IV104" s="86"/>
      <c r="IW104" s="86"/>
    </row>
    <row r="105" customFormat="false" ht="12.75" hidden="false" customHeight="false" outlineLevel="0" collapsed="false">
      <c r="A105" s="81" t="s">
        <v>458</v>
      </c>
      <c r="B105" s="82" t="n">
        <v>95001174</v>
      </c>
      <c r="C105" s="81" t="s">
        <v>460</v>
      </c>
      <c r="D105" s="93" t="s">
        <v>4051</v>
      </c>
      <c r="E105" s="84"/>
      <c r="F105" s="85" t="n">
        <v>34845</v>
      </c>
      <c r="G105" s="83"/>
      <c r="H105" s="83"/>
      <c r="I105" s="83"/>
      <c r="J105" s="72"/>
      <c r="K105" s="86" t="e">
        <f aca="false">VLOOKUP(A105,'US PWR Rankings'!$C$6:$H$126,6,FALSE())</f>
        <v>#N/A</v>
      </c>
      <c r="L105" s="86"/>
      <c r="M105" s="86"/>
      <c r="N105" s="86"/>
      <c r="O105" s="86"/>
      <c r="P105" s="86"/>
      <c r="Q105" s="86"/>
      <c r="R105" s="86"/>
      <c r="S105" s="86"/>
      <c r="T105" s="86"/>
      <c r="U105" s="86"/>
      <c r="V105" s="86"/>
      <c r="W105" s="86"/>
      <c r="X105" s="86"/>
      <c r="Y105" s="86"/>
      <c r="Z105" s="86"/>
      <c r="AA105" s="86"/>
      <c r="AB105" s="86"/>
      <c r="AC105" s="86"/>
      <c r="AD105" s="86"/>
      <c r="AE105" s="86"/>
      <c r="AF105" s="86"/>
      <c r="AG105" s="86"/>
      <c r="AH105" s="86"/>
      <c r="AI105" s="86"/>
      <c r="AJ105" s="86"/>
      <c r="AK105" s="86"/>
      <c r="AL105" s="86"/>
      <c r="AM105" s="86"/>
      <c r="AN105" s="86"/>
      <c r="AO105" s="86"/>
      <c r="AP105" s="86"/>
      <c r="AQ105" s="86"/>
      <c r="AR105" s="86"/>
      <c r="AS105" s="86"/>
      <c r="AT105" s="86"/>
      <c r="AU105" s="86"/>
      <c r="AV105" s="86"/>
      <c r="AW105" s="86"/>
      <c r="AX105" s="86"/>
      <c r="AY105" s="86"/>
      <c r="AZ105" s="86"/>
      <c r="BA105" s="86"/>
      <c r="BB105" s="86"/>
      <c r="BC105" s="86"/>
      <c r="BD105" s="86"/>
      <c r="BE105" s="86"/>
      <c r="BF105" s="86"/>
      <c r="BG105" s="86"/>
      <c r="BH105" s="86"/>
      <c r="BI105" s="86"/>
      <c r="BJ105" s="86"/>
      <c r="BK105" s="86"/>
      <c r="BL105" s="86"/>
      <c r="BM105" s="86"/>
      <c r="BN105" s="86"/>
      <c r="BO105" s="86"/>
      <c r="BP105" s="86"/>
      <c r="BQ105" s="86"/>
      <c r="BR105" s="86"/>
      <c r="BS105" s="86"/>
      <c r="BT105" s="86"/>
      <c r="BU105" s="86"/>
      <c r="BV105" s="86"/>
      <c r="BW105" s="86"/>
      <c r="BX105" s="86"/>
      <c r="BY105" s="86"/>
      <c r="BZ105" s="86"/>
      <c r="CA105" s="86"/>
      <c r="CB105" s="86"/>
      <c r="CC105" s="86"/>
      <c r="CD105" s="86"/>
      <c r="CE105" s="86"/>
      <c r="CF105" s="86"/>
      <c r="CG105" s="86"/>
      <c r="CH105" s="86"/>
      <c r="CI105" s="86"/>
      <c r="CJ105" s="86"/>
      <c r="CK105" s="86"/>
      <c r="CL105" s="86"/>
      <c r="CM105" s="86"/>
      <c r="CN105" s="86"/>
      <c r="CO105" s="86"/>
      <c r="CP105" s="86"/>
      <c r="CQ105" s="86"/>
      <c r="CR105" s="86"/>
      <c r="CS105" s="86"/>
      <c r="CT105" s="86"/>
      <c r="CU105" s="86"/>
      <c r="CV105" s="86"/>
      <c r="CW105" s="86"/>
      <c r="CX105" s="86"/>
      <c r="CY105" s="86"/>
      <c r="CZ105" s="86"/>
      <c r="DA105" s="86"/>
      <c r="DB105" s="86"/>
      <c r="DC105" s="86"/>
      <c r="DD105" s="86"/>
      <c r="DE105" s="86"/>
      <c r="DF105" s="86"/>
      <c r="DG105" s="86"/>
      <c r="DH105" s="86"/>
      <c r="DI105" s="86"/>
      <c r="DJ105" s="86"/>
      <c r="DK105" s="86"/>
      <c r="DL105" s="86"/>
      <c r="DM105" s="86"/>
      <c r="DN105" s="86"/>
      <c r="DO105" s="86"/>
      <c r="DP105" s="86"/>
      <c r="DQ105" s="86"/>
      <c r="DR105" s="86"/>
      <c r="DS105" s="86"/>
      <c r="DT105" s="86"/>
      <c r="DU105" s="86"/>
      <c r="DV105" s="86"/>
      <c r="DW105" s="86"/>
      <c r="DX105" s="86"/>
      <c r="DY105" s="86"/>
      <c r="DZ105" s="86"/>
      <c r="EA105" s="86"/>
      <c r="EB105" s="86"/>
      <c r="EC105" s="86"/>
      <c r="ED105" s="86"/>
      <c r="EE105" s="86"/>
      <c r="EF105" s="86"/>
      <c r="EG105" s="86"/>
      <c r="EH105" s="86"/>
      <c r="EI105" s="86"/>
      <c r="EJ105" s="86"/>
      <c r="EK105" s="86"/>
      <c r="EL105" s="86"/>
      <c r="EM105" s="86"/>
      <c r="EN105" s="86"/>
      <c r="EO105" s="86"/>
      <c r="EP105" s="86"/>
      <c r="EQ105" s="86"/>
      <c r="ER105" s="86"/>
      <c r="ES105" s="86"/>
      <c r="ET105" s="86"/>
      <c r="EU105" s="86"/>
      <c r="EV105" s="86"/>
      <c r="EW105" s="86"/>
      <c r="EX105" s="86"/>
      <c r="EY105" s="86"/>
      <c r="EZ105" s="86"/>
      <c r="FA105" s="86"/>
      <c r="FB105" s="86"/>
      <c r="FC105" s="86"/>
      <c r="FD105" s="86"/>
      <c r="FE105" s="86"/>
      <c r="FF105" s="86"/>
      <c r="FG105" s="86"/>
      <c r="FH105" s="86"/>
      <c r="FI105" s="86"/>
      <c r="FJ105" s="86"/>
      <c r="FK105" s="86"/>
      <c r="FL105" s="86"/>
      <c r="FM105" s="86"/>
      <c r="FN105" s="86"/>
      <c r="FO105" s="86"/>
      <c r="FP105" s="86"/>
      <c r="FQ105" s="86"/>
      <c r="FR105" s="86"/>
      <c r="FS105" s="86"/>
      <c r="FT105" s="86"/>
      <c r="FU105" s="86"/>
      <c r="FV105" s="86"/>
      <c r="FW105" s="86"/>
      <c r="FX105" s="86"/>
      <c r="FY105" s="86"/>
      <c r="FZ105" s="86"/>
      <c r="GA105" s="86"/>
      <c r="GB105" s="86"/>
      <c r="GC105" s="86"/>
      <c r="GD105" s="86"/>
      <c r="GE105" s="86"/>
      <c r="GF105" s="86"/>
      <c r="GG105" s="86"/>
      <c r="GH105" s="86"/>
      <c r="GI105" s="86"/>
      <c r="GJ105" s="86"/>
      <c r="GK105" s="86"/>
      <c r="GL105" s="86"/>
      <c r="GM105" s="86"/>
      <c r="GN105" s="86"/>
      <c r="GO105" s="86"/>
      <c r="GP105" s="86"/>
      <c r="GQ105" s="86"/>
      <c r="GR105" s="86"/>
      <c r="GS105" s="86"/>
      <c r="GT105" s="86"/>
      <c r="GU105" s="86"/>
      <c r="GV105" s="86"/>
      <c r="GW105" s="86"/>
      <c r="GX105" s="86"/>
      <c r="GY105" s="86"/>
      <c r="GZ105" s="86"/>
      <c r="HA105" s="86"/>
      <c r="HB105" s="86"/>
      <c r="HC105" s="86"/>
      <c r="HD105" s="86"/>
      <c r="HE105" s="86"/>
      <c r="HF105" s="86"/>
      <c r="HG105" s="86"/>
      <c r="HH105" s="86"/>
      <c r="HI105" s="86"/>
      <c r="HJ105" s="86"/>
      <c r="HK105" s="86"/>
      <c r="HL105" s="86"/>
      <c r="HM105" s="86"/>
      <c r="HN105" s="86"/>
      <c r="HO105" s="86"/>
      <c r="HP105" s="86"/>
      <c r="HQ105" s="86"/>
      <c r="HR105" s="86"/>
      <c r="HS105" s="86"/>
      <c r="HT105" s="86"/>
      <c r="HU105" s="86"/>
      <c r="HV105" s="86"/>
      <c r="HW105" s="86"/>
      <c r="HX105" s="86"/>
      <c r="HY105" s="86"/>
      <c r="HZ105" s="86"/>
      <c r="IA105" s="86"/>
      <c r="IB105" s="86"/>
      <c r="IC105" s="86"/>
      <c r="ID105" s="86"/>
      <c r="IE105" s="86"/>
      <c r="IF105" s="86"/>
      <c r="IG105" s="86"/>
      <c r="IH105" s="86"/>
      <c r="II105" s="86"/>
      <c r="IJ105" s="86"/>
      <c r="IK105" s="86"/>
      <c r="IL105" s="86"/>
      <c r="IM105" s="86"/>
      <c r="IN105" s="86"/>
      <c r="IO105" s="86"/>
      <c r="IP105" s="86"/>
      <c r="IQ105" s="86"/>
      <c r="IR105" s="86"/>
      <c r="IS105" s="86"/>
      <c r="IT105" s="86"/>
      <c r="IU105" s="86"/>
      <c r="IV105" s="86"/>
      <c r="IW105" s="86"/>
    </row>
    <row r="106" customFormat="false" ht="12.75" hidden="false" customHeight="false" outlineLevel="0" collapsed="false">
      <c r="A106" s="81" t="s">
        <v>458</v>
      </c>
      <c r="B106" s="82" t="n">
        <v>96004460</v>
      </c>
      <c r="C106" s="81" t="s">
        <v>461</v>
      </c>
      <c r="D106" s="93" t="s">
        <v>4078</v>
      </c>
      <c r="E106" s="84"/>
      <c r="F106" s="85" t="n">
        <v>35453</v>
      </c>
      <c r="G106" s="83"/>
      <c r="H106" s="83"/>
      <c r="I106" s="83"/>
      <c r="J106" s="72"/>
      <c r="K106" s="86" t="e">
        <f aca="false">VLOOKUP(A106,'US PWR Rankings'!$C$6:$H$126,6,FALSE())</f>
        <v>#N/A</v>
      </c>
      <c r="L106" s="86"/>
      <c r="M106" s="86"/>
      <c r="N106" s="86"/>
      <c r="O106" s="86"/>
      <c r="P106" s="86"/>
      <c r="Q106" s="86"/>
      <c r="R106" s="86"/>
      <c r="S106" s="86"/>
      <c r="T106" s="86"/>
      <c r="U106" s="86"/>
      <c r="V106" s="86"/>
      <c r="W106" s="86"/>
      <c r="X106" s="86"/>
      <c r="Y106" s="86"/>
      <c r="Z106" s="86"/>
      <c r="AA106" s="86"/>
      <c r="AB106" s="86"/>
      <c r="AC106" s="86"/>
      <c r="AD106" s="86"/>
      <c r="AE106" s="86"/>
      <c r="AF106" s="86"/>
      <c r="AG106" s="86"/>
      <c r="AH106" s="86"/>
      <c r="AI106" s="86"/>
      <c r="AJ106" s="86"/>
      <c r="AK106" s="86"/>
      <c r="AL106" s="86"/>
      <c r="AM106" s="86"/>
      <c r="AN106" s="86"/>
      <c r="AO106" s="86"/>
      <c r="AP106" s="86"/>
      <c r="AQ106" s="86"/>
      <c r="AR106" s="86"/>
      <c r="AS106" s="86"/>
      <c r="AT106" s="86"/>
      <c r="AU106" s="86"/>
      <c r="AV106" s="86"/>
      <c r="AW106" s="86"/>
      <c r="AX106" s="86"/>
      <c r="AY106" s="86"/>
      <c r="AZ106" s="86"/>
      <c r="BA106" s="86"/>
      <c r="BB106" s="86"/>
      <c r="BC106" s="86"/>
      <c r="BD106" s="86"/>
      <c r="BE106" s="86"/>
      <c r="BF106" s="86"/>
      <c r="BG106" s="86"/>
      <c r="BH106" s="86"/>
      <c r="BI106" s="86"/>
      <c r="BJ106" s="86"/>
      <c r="BK106" s="86"/>
      <c r="BL106" s="86"/>
      <c r="BM106" s="86"/>
      <c r="BN106" s="86"/>
      <c r="BO106" s="86"/>
      <c r="BP106" s="86"/>
      <c r="BQ106" s="86"/>
      <c r="BR106" s="86"/>
      <c r="BS106" s="86"/>
      <c r="BT106" s="86"/>
      <c r="BU106" s="86"/>
      <c r="BV106" s="86"/>
      <c r="BW106" s="86"/>
      <c r="BX106" s="86"/>
      <c r="BY106" s="86"/>
      <c r="BZ106" s="86"/>
      <c r="CA106" s="86"/>
      <c r="CB106" s="86"/>
      <c r="CC106" s="86"/>
      <c r="CD106" s="86"/>
      <c r="CE106" s="86"/>
      <c r="CF106" s="86"/>
      <c r="CG106" s="86"/>
      <c r="CH106" s="86"/>
      <c r="CI106" s="86"/>
      <c r="CJ106" s="86"/>
      <c r="CK106" s="86"/>
      <c r="CL106" s="86"/>
      <c r="CM106" s="86"/>
      <c r="CN106" s="86"/>
      <c r="CO106" s="86"/>
      <c r="CP106" s="86"/>
      <c r="CQ106" s="86"/>
      <c r="CR106" s="86"/>
      <c r="CS106" s="86"/>
      <c r="CT106" s="86"/>
      <c r="CU106" s="86"/>
      <c r="CV106" s="86"/>
      <c r="CW106" s="86"/>
      <c r="CX106" s="86"/>
      <c r="CY106" s="86"/>
      <c r="CZ106" s="86"/>
      <c r="DA106" s="86"/>
      <c r="DB106" s="86"/>
      <c r="DC106" s="86"/>
      <c r="DD106" s="86"/>
      <c r="DE106" s="86"/>
      <c r="DF106" s="86"/>
      <c r="DG106" s="86"/>
      <c r="DH106" s="86"/>
      <c r="DI106" s="86"/>
      <c r="DJ106" s="86"/>
      <c r="DK106" s="86"/>
      <c r="DL106" s="86"/>
      <c r="DM106" s="86"/>
      <c r="DN106" s="86"/>
      <c r="DO106" s="86"/>
      <c r="DP106" s="86"/>
      <c r="DQ106" s="86"/>
      <c r="DR106" s="86"/>
      <c r="DS106" s="86"/>
      <c r="DT106" s="86"/>
      <c r="DU106" s="86"/>
      <c r="DV106" s="86"/>
      <c r="DW106" s="86"/>
      <c r="DX106" s="86"/>
      <c r="DY106" s="86"/>
      <c r="DZ106" s="86"/>
      <c r="EA106" s="86"/>
      <c r="EB106" s="86"/>
      <c r="EC106" s="86"/>
      <c r="ED106" s="86"/>
      <c r="EE106" s="86"/>
      <c r="EF106" s="86"/>
      <c r="EG106" s="86"/>
      <c r="EH106" s="86"/>
      <c r="EI106" s="86"/>
      <c r="EJ106" s="86"/>
      <c r="EK106" s="86"/>
      <c r="EL106" s="86"/>
      <c r="EM106" s="86"/>
      <c r="EN106" s="86"/>
      <c r="EO106" s="86"/>
      <c r="EP106" s="86"/>
      <c r="EQ106" s="86"/>
      <c r="ER106" s="86"/>
      <c r="ES106" s="86"/>
      <c r="ET106" s="86"/>
      <c r="EU106" s="86"/>
      <c r="EV106" s="86"/>
      <c r="EW106" s="86"/>
      <c r="EX106" s="86"/>
      <c r="EY106" s="86"/>
      <c r="EZ106" s="86"/>
      <c r="FA106" s="86"/>
      <c r="FB106" s="86"/>
      <c r="FC106" s="86"/>
      <c r="FD106" s="86"/>
      <c r="FE106" s="86"/>
      <c r="FF106" s="86"/>
      <c r="FG106" s="86"/>
      <c r="FH106" s="86"/>
      <c r="FI106" s="86"/>
      <c r="FJ106" s="86"/>
      <c r="FK106" s="86"/>
      <c r="FL106" s="86"/>
      <c r="FM106" s="86"/>
      <c r="FN106" s="86"/>
      <c r="FO106" s="86"/>
      <c r="FP106" s="86"/>
      <c r="FQ106" s="86"/>
      <c r="FR106" s="86"/>
      <c r="FS106" s="86"/>
      <c r="FT106" s="86"/>
      <c r="FU106" s="86"/>
      <c r="FV106" s="86"/>
      <c r="FW106" s="86"/>
      <c r="FX106" s="86"/>
      <c r="FY106" s="86"/>
      <c r="FZ106" s="86"/>
      <c r="GA106" s="86"/>
      <c r="GB106" s="86"/>
      <c r="GC106" s="86"/>
      <c r="GD106" s="86"/>
      <c r="GE106" s="86"/>
      <c r="GF106" s="86"/>
      <c r="GG106" s="86"/>
      <c r="GH106" s="86"/>
      <c r="GI106" s="86"/>
      <c r="GJ106" s="86"/>
      <c r="GK106" s="86"/>
      <c r="GL106" s="86"/>
      <c r="GM106" s="86"/>
      <c r="GN106" s="86"/>
      <c r="GO106" s="86"/>
      <c r="GP106" s="86"/>
      <c r="GQ106" s="86"/>
      <c r="GR106" s="86"/>
      <c r="GS106" s="86"/>
      <c r="GT106" s="86"/>
      <c r="GU106" s="86"/>
      <c r="GV106" s="86"/>
      <c r="GW106" s="86"/>
      <c r="GX106" s="86"/>
      <c r="GY106" s="86"/>
      <c r="GZ106" s="86"/>
      <c r="HA106" s="86"/>
      <c r="HB106" s="86"/>
      <c r="HC106" s="86"/>
      <c r="HD106" s="86"/>
      <c r="HE106" s="86"/>
      <c r="HF106" s="86"/>
      <c r="HG106" s="86"/>
      <c r="HH106" s="86"/>
      <c r="HI106" s="86"/>
      <c r="HJ106" s="86"/>
      <c r="HK106" s="86"/>
      <c r="HL106" s="86"/>
      <c r="HM106" s="86"/>
      <c r="HN106" s="86"/>
      <c r="HO106" s="86"/>
      <c r="HP106" s="86"/>
      <c r="HQ106" s="86"/>
      <c r="HR106" s="86"/>
      <c r="HS106" s="86"/>
      <c r="HT106" s="86"/>
      <c r="HU106" s="86"/>
      <c r="HV106" s="86"/>
      <c r="HW106" s="86"/>
      <c r="HX106" s="86"/>
      <c r="HY106" s="86"/>
      <c r="HZ106" s="86"/>
      <c r="IA106" s="86"/>
      <c r="IB106" s="86"/>
      <c r="IC106" s="86"/>
      <c r="ID106" s="86"/>
      <c r="IE106" s="86"/>
      <c r="IF106" s="86"/>
      <c r="IG106" s="86"/>
      <c r="IH106" s="86"/>
      <c r="II106" s="86"/>
      <c r="IJ106" s="86"/>
      <c r="IK106" s="86"/>
      <c r="IL106" s="86"/>
      <c r="IM106" s="86"/>
      <c r="IN106" s="86"/>
      <c r="IO106" s="86"/>
      <c r="IP106" s="86"/>
      <c r="IQ106" s="86"/>
      <c r="IR106" s="86"/>
      <c r="IS106" s="86"/>
      <c r="IT106" s="86"/>
      <c r="IU106" s="86"/>
      <c r="IV106" s="86"/>
      <c r="IW106" s="86"/>
    </row>
    <row r="107" customFormat="false" ht="12.75" hidden="false" customHeight="false" outlineLevel="0" collapsed="false">
      <c r="A107" s="81" t="s">
        <v>458</v>
      </c>
      <c r="B107" s="82" t="n">
        <v>96004461</v>
      </c>
      <c r="C107" s="81" t="s">
        <v>459</v>
      </c>
      <c r="D107" s="93" t="s">
        <v>4087</v>
      </c>
      <c r="E107" s="84"/>
      <c r="F107" s="85" t="n">
        <v>35453</v>
      </c>
      <c r="G107" s="83"/>
      <c r="H107" s="83"/>
      <c r="I107" s="83"/>
      <c r="J107" s="72"/>
      <c r="K107" s="86" t="e">
        <f aca="false">VLOOKUP(A107,'US PWR Rankings'!$C$6:$H$126,6,FALSE())</f>
        <v>#N/A</v>
      </c>
      <c r="L107" s="86"/>
      <c r="M107" s="86"/>
      <c r="N107" s="86"/>
      <c r="O107" s="86"/>
      <c r="P107" s="86"/>
      <c r="Q107" s="86"/>
      <c r="R107" s="86"/>
      <c r="S107" s="86"/>
      <c r="T107" s="86"/>
      <c r="U107" s="86"/>
      <c r="V107" s="86"/>
      <c r="W107" s="86"/>
      <c r="X107" s="86"/>
      <c r="Y107" s="86"/>
      <c r="Z107" s="86"/>
      <c r="AA107" s="86"/>
      <c r="AB107" s="86"/>
      <c r="AC107" s="86"/>
      <c r="AD107" s="86"/>
      <c r="AE107" s="86"/>
      <c r="AF107" s="86"/>
      <c r="AG107" s="86"/>
      <c r="AH107" s="86"/>
      <c r="AI107" s="86"/>
      <c r="AJ107" s="86"/>
      <c r="AK107" s="86"/>
      <c r="AL107" s="86"/>
      <c r="AM107" s="86"/>
      <c r="AN107" s="86"/>
      <c r="AO107" s="86"/>
      <c r="AP107" s="86"/>
      <c r="AQ107" s="86"/>
      <c r="AR107" s="86"/>
      <c r="AS107" s="86"/>
      <c r="AT107" s="86"/>
      <c r="AU107" s="86"/>
      <c r="AV107" s="86"/>
      <c r="AW107" s="86"/>
      <c r="AX107" s="86"/>
      <c r="AY107" s="86"/>
      <c r="AZ107" s="86"/>
      <c r="BA107" s="86"/>
      <c r="BB107" s="86"/>
      <c r="BC107" s="86"/>
      <c r="BD107" s="86"/>
      <c r="BE107" s="86"/>
      <c r="BF107" s="86"/>
      <c r="BG107" s="86"/>
      <c r="BH107" s="86"/>
      <c r="BI107" s="86"/>
      <c r="BJ107" s="86"/>
      <c r="BK107" s="86"/>
      <c r="BL107" s="86"/>
      <c r="BM107" s="86"/>
      <c r="BN107" s="86"/>
      <c r="BO107" s="86"/>
      <c r="BP107" s="86"/>
      <c r="BQ107" s="86"/>
      <c r="BR107" s="86"/>
      <c r="BS107" s="86"/>
      <c r="BT107" s="86"/>
      <c r="BU107" s="86"/>
      <c r="BV107" s="86"/>
      <c r="BW107" s="86"/>
      <c r="BX107" s="86"/>
      <c r="BY107" s="86"/>
      <c r="BZ107" s="86"/>
      <c r="CA107" s="86"/>
      <c r="CB107" s="86"/>
      <c r="CC107" s="86"/>
      <c r="CD107" s="86"/>
      <c r="CE107" s="86"/>
      <c r="CF107" s="86"/>
      <c r="CG107" s="86"/>
      <c r="CH107" s="86"/>
      <c r="CI107" s="86"/>
      <c r="CJ107" s="86"/>
      <c r="CK107" s="86"/>
      <c r="CL107" s="86"/>
      <c r="CM107" s="86"/>
      <c r="CN107" s="86"/>
      <c r="CO107" s="86"/>
      <c r="CP107" s="86"/>
      <c r="CQ107" s="86"/>
      <c r="CR107" s="86"/>
      <c r="CS107" s="86"/>
      <c r="CT107" s="86"/>
      <c r="CU107" s="86"/>
      <c r="CV107" s="86"/>
      <c r="CW107" s="86"/>
      <c r="CX107" s="86"/>
      <c r="CY107" s="86"/>
      <c r="CZ107" s="86"/>
      <c r="DA107" s="86"/>
      <c r="DB107" s="86"/>
      <c r="DC107" s="86"/>
      <c r="DD107" s="86"/>
      <c r="DE107" s="86"/>
      <c r="DF107" s="86"/>
      <c r="DG107" s="86"/>
      <c r="DH107" s="86"/>
      <c r="DI107" s="86"/>
      <c r="DJ107" s="86"/>
      <c r="DK107" s="86"/>
      <c r="DL107" s="86"/>
      <c r="DM107" s="86"/>
      <c r="DN107" s="86"/>
      <c r="DO107" s="86"/>
      <c r="DP107" s="86"/>
      <c r="DQ107" s="86"/>
      <c r="DR107" s="86"/>
      <c r="DS107" s="86"/>
      <c r="DT107" s="86"/>
      <c r="DU107" s="86"/>
      <c r="DV107" s="86"/>
      <c r="DW107" s="86"/>
      <c r="DX107" s="86"/>
      <c r="DY107" s="86"/>
      <c r="DZ107" s="86"/>
      <c r="EA107" s="86"/>
      <c r="EB107" s="86"/>
      <c r="EC107" s="86"/>
      <c r="ED107" s="86"/>
      <c r="EE107" s="86"/>
      <c r="EF107" s="86"/>
      <c r="EG107" s="86"/>
      <c r="EH107" s="86"/>
      <c r="EI107" s="86"/>
      <c r="EJ107" s="86"/>
      <c r="EK107" s="86"/>
      <c r="EL107" s="86"/>
      <c r="EM107" s="86"/>
      <c r="EN107" s="86"/>
      <c r="EO107" s="86"/>
      <c r="EP107" s="86"/>
      <c r="EQ107" s="86"/>
      <c r="ER107" s="86"/>
      <c r="ES107" s="86"/>
      <c r="ET107" s="86"/>
      <c r="EU107" s="86"/>
      <c r="EV107" s="86"/>
      <c r="EW107" s="86"/>
      <c r="EX107" s="86"/>
      <c r="EY107" s="86"/>
      <c r="EZ107" s="86"/>
      <c r="FA107" s="86"/>
      <c r="FB107" s="86"/>
      <c r="FC107" s="86"/>
      <c r="FD107" s="86"/>
      <c r="FE107" s="86"/>
      <c r="FF107" s="86"/>
      <c r="FG107" s="86"/>
      <c r="FH107" s="86"/>
      <c r="FI107" s="86"/>
      <c r="FJ107" s="86"/>
      <c r="FK107" s="86"/>
      <c r="FL107" s="86"/>
      <c r="FM107" s="86"/>
      <c r="FN107" s="86"/>
      <c r="FO107" s="86"/>
      <c r="FP107" s="86"/>
      <c r="FQ107" s="86"/>
      <c r="FR107" s="86"/>
      <c r="FS107" s="86"/>
      <c r="FT107" s="86"/>
      <c r="FU107" s="86"/>
      <c r="FV107" s="86"/>
      <c r="FW107" s="86"/>
      <c r="FX107" s="86"/>
      <c r="FY107" s="86"/>
      <c r="FZ107" s="86"/>
      <c r="GA107" s="86"/>
      <c r="GB107" s="86"/>
      <c r="GC107" s="86"/>
      <c r="GD107" s="86"/>
      <c r="GE107" s="86"/>
      <c r="GF107" s="86"/>
      <c r="GG107" s="86"/>
      <c r="GH107" s="86"/>
      <c r="GI107" s="86"/>
      <c r="GJ107" s="86"/>
      <c r="GK107" s="86"/>
      <c r="GL107" s="86"/>
      <c r="GM107" s="86"/>
      <c r="GN107" s="86"/>
      <c r="GO107" s="86"/>
      <c r="GP107" s="86"/>
      <c r="GQ107" s="86"/>
      <c r="GR107" s="86"/>
      <c r="GS107" s="86"/>
      <c r="GT107" s="86"/>
      <c r="GU107" s="86"/>
      <c r="GV107" s="86"/>
      <c r="GW107" s="86"/>
      <c r="GX107" s="86"/>
      <c r="GY107" s="86"/>
      <c r="GZ107" s="86"/>
      <c r="HA107" s="86"/>
      <c r="HB107" s="86"/>
      <c r="HC107" s="86"/>
      <c r="HD107" s="86"/>
      <c r="HE107" s="86"/>
      <c r="HF107" s="86"/>
      <c r="HG107" s="86"/>
      <c r="HH107" s="86"/>
      <c r="HI107" s="86"/>
      <c r="HJ107" s="86"/>
      <c r="HK107" s="86"/>
      <c r="HL107" s="86"/>
      <c r="HM107" s="86"/>
      <c r="HN107" s="86"/>
      <c r="HO107" s="86"/>
      <c r="HP107" s="86"/>
      <c r="HQ107" s="86"/>
      <c r="HR107" s="86"/>
      <c r="HS107" s="86"/>
      <c r="HT107" s="86"/>
      <c r="HU107" s="86"/>
      <c r="HV107" s="86"/>
      <c r="HW107" s="86"/>
      <c r="HX107" s="86"/>
      <c r="HY107" s="86"/>
      <c r="HZ107" s="86"/>
      <c r="IA107" s="86"/>
      <c r="IB107" s="86"/>
      <c r="IC107" s="86"/>
      <c r="ID107" s="86"/>
      <c r="IE107" s="86"/>
      <c r="IF107" s="86"/>
      <c r="IG107" s="86"/>
      <c r="IH107" s="86"/>
      <c r="II107" s="86"/>
      <c r="IJ107" s="86"/>
      <c r="IK107" s="86"/>
      <c r="IL107" s="86"/>
      <c r="IM107" s="86"/>
      <c r="IN107" s="86"/>
      <c r="IO107" s="86"/>
      <c r="IP107" s="86"/>
      <c r="IQ107" s="86"/>
      <c r="IR107" s="86"/>
      <c r="IS107" s="86"/>
      <c r="IT107" s="86"/>
      <c r="IU107" s="86"/>
      <c r="IV107" s="86"/>
      <c r="IW107" s="86"/>
    </row>
    <row r="108" customFormat="false" ht="12.75" hidden="false" customHeight="false" outlineLevel="0" collapsed="false">
      <c r="A108" s="81" t="s">
        <v>4088</v>
      </c>
      <c r="B108" s="82" t="n">
        <v>96054373</v>
      </c>
      <c r="C108" s="81" t="s">
        <v>40</v>
      </c>
      <c r="D108" s="93" t="s">
        <v>4051</v>
      </c>
      <c r="E108" s="84" t="s">
        <v>4047</v>
      </c>
      <c r="F108" s="85" t="n">
        <v>36872</v>
      </c>
      <c r="G108" s="83"/>
      <c r="H108" s="83"/>
      <c r="I108" s="83"/>
      <c r="J108" s="72"/>
      <c r="K108" s="86" t="e">
        <f aca="false">VLOOKUP(A108,'US PWR Rankings'!$C$6:$H$126,6,FALSE())</f>
        <v>#N/A</v>
      </c>
      <c r="L108" s="86"/>
      <c r="M108" s="86"/>
      <c r="N108" s="86"/>
      <c r="O108" s="86"/>
      <c r="P108" s="86"/>
      <c r="Q108" s="86"/>
      <c r="R108" s="86"/>
      <c r="S108" s="86"/>
      <c r="T108" s="86"/>
      <c r="U108" s="86"/>
      <c r="V108" s="86"/>
      <c r="W108" s="86"/>
      <c r="X108" s="86"/>
      <c r="Y108" s="86"/>
      <c r="Z108" s="86"/>
      <c r="AA108" s="86"/>
      <c r="AB108" s="86"/>
      <c r="AC108" s="86"/>
      <c r="AD108" s="86"/>
      <c r="AE108" s="86"/>
      <c r="AF108" s="86"/>
      <c r="AG108" s="86"/>
      <c r="AH108" s="86"/>
      <c r="AI108" s="86"/>
      <c r="AJ108" s="86"/>
      <c r="AK108" s="86"/>
      <c r="AL108" s="86"/>
      <c r="AM108" s="86"/>
      <c r="AN108" s="86"/>
      <c r="AO108" s="86"/>
      <c r="AP108" s="86"/>
      <c r="AQ108" s="86"/>
      <c r="AR108" s="86"/>
      <c r="AS108" s="86"/>
      <c r="AT108" s="86"/>
      <c r="AU108" s="86"/>
      <c r="AV108" s="86"/>
      <c r="AW108" s="86"/>
      <c r="AX108" s="86"/>
      <c r="AY108" s="86"/>
      <c r="AZ108" s="86"/>
      <c r="BA108" s="86"/>
      <c r="BB108" s="86"/>
      <c r="BC108" s="86"/>
      <c r="BD108" s="86"/>
      <c r="BE108" s="86"/>
      <c r="BF108" s="86"/>
      <c r="BG108" s="86"/>
      <c r="BH108" s="86"/>
      <c r="BI108" s="86"/>
      <c r="BJ108" s="86"/>
      <c r="BK108" s="86"/>
      <c r="BL108" s="86"/>
      <c r="BM108" s="86"/>
      <c r="BN108" s="86"/>
      <c r="BO108" s="86"/>
      <c r="BP108" s="86"/>
      <c r="BQ108" s="86"/>
      <c r="BR108" s="86"/>
      <c r="BS108" s="86"/>
      <c r="BT108" s="86"/>
      <c r="BU108" s="86"/>
      <c r="BV108" s="86"/>
      <c r="BW108" s="86"/>
      <c r="BX108" s="86"/>
      <c r="BY108" s="86"/>
      <c r="BZ108" s="86"/>
      <c r="CA108" s="86"/>
      <c r="CB108" s="86"/>
      <c r="CC108" s="86"/>
      <c r="CD108" s="86"/>
      <c r="CE108" s="86"/>
      <c r="CF108" s="86"/>
      <c r="CG108" s="86"/>
      <c r="CH108" s="86"/>
      <c r="CI108" s="86"/>
      <c r="CJ108" s="86"/>
      <c r="CK108" s="86"/>
      <c r="CL108" s="86"/>
      <c r="CM108" s="86"/>
      <c r="CN108" s="86"/>
      <c r="CO108" s="86"/>
      <c r="CP108" s="86"/>
      <c r="CQ108" s="86"/>
      <c r="CR108" s="86"/>
      <c r="CS108" s="86"/>
      <c r="CT108" s="86"/>
      <c r="CU108" s="86"/>
      <c r="CV108" s="86"/>
      <c r="CW108" s="86"/>
      <c r="CX108" s="86"/>
      <c r="CY108" s="86"/>
      <c r="CZ108" s="86"/>
      <c r="DA108" s="86"/>
      <c r="DB108" s="86"/>
      <c r="DC108" s="86"/>
      <c r="DD108" s="86"/>
      <c r="DE108" s="86"/>
      <c r="DF108" s="86"/>
      <c r="DG108" s="86"/>
      <c r="DH108" s="86"/>
      <c r="DI108" s="86"/>
      <c r="DJ108" s="86"/>
      <c r="DK108" s="86"/>
      <c r="DL108" s="86"/>
      <c r="DM108" s="86"/>
      <c r="DN108" s="86"/>
      <c r="DO108" s="86"/>
      <c r="DP108" s="86"/>
      <c r="DQ108" s="86"/>
      <c r="DR108" s="86"/>
      <c r="DS108" s="86"/>
      <c r="DT108" s="86"/>
      <c r="DU108" s="86"/>
      <c r="DV108" s="86"/>
      <c r="DW108" s="86"/>
      <c r="DX108" s="86"/>
      <c r="DY108" s="86"/>
      <c r="DZ108" s="86"/>
      <c r="EA108" s="86"/>
      <c r="EB108" s="86"/>
      <c r="EC108" s="86"/>
      <c r="ED108" s="86"/>
      <c r="EE108" s="86"/>
      <c r="EF108" s="86"/>
      <c r="EG108" s="86"/>
      <c r="EH108" s="86"/>
      <c r="EI108" s="86"/>
      <c r="EJ108" s="86"/>
      <c r="EK108" s="86"/>
      <c r="EL108" s="86"/>
      <c r="EM108" s="86"/>
      <c r="EN108" s="86"/>
      <c r="EO108" s="86"/>
      <c r="EP108" s="86"/>
      <c r="EQ108" s="86"/>
      <c r="ER108" s="86"/>
      <c r="ES108" s="86"/>
      <c r="ET108" s="86"/>
      <c r="EU108" s="86"/>
      <c r="EV108" s="86"/>
      <c r="EW108" s="86"/>
      <c r="EX108" s="86"/>
      <c r="EY108" s="86"/>
      <c r="EZ108" s="86"/>
      <c r="FA108" s="86"/>
      <c r="FB108" s="86"/>
      <c r="FC108" s="86"/>
      <c r="FD108" s="86"/>
      <c r="FE108" s="86"/>
      <c r="FF108" s="86"/>
      <c r="FG108" s="86"/>
      <c r="FH108" s="86"/>
      <c r="FI108" s="86"/>
      <c r="FJ108" s="86"/>
      <c r="FK108" s="86"/>
      <c r="FL108" s="86"/>
      <c r="FM108" s="86"/>
      <c r="FN108" s="86"/>
      <c r="FO108" s="86"/>
      <c r="FP108" s="86"/>
      <c r="FQ108" s="86"/>
      <c r="FR108" s="86"/>
      <c r="FS108" s="86"/>
      <c r="FT108" s="86"/>
      <c r="FU108" s="86"/>
      <c r="FV108" s="86"/>
      <c r="FW108" s="86"/>
      <c r="FX108" s="86"/>
      <c r="FY108" s="86"/>
      <c r="FZ108" s="86"/>
      <c r="GA108" s="86"/>
      <c r="GB108" s="86"/>
      <c r="GC108" s="86"/>
      <c r="GD108" s="86"/>
      <c r="GE108" s="86"/>
      <c r="GF108" s="86"/>
      <c r="GG108" s="86"/>
      <c r="GH108" s="86"/>
      <c r="GI108" s="86"/>
      <c r="GJ108" s="86"/>
      <c r="GK108" s="86"/>
      <c r="GL108" s="86"/>
      <c r="GM108" s="86"/>
      <c r="GN108" s="86"/>
      <c r="GO108" s="86"/>
      <c r="GP108" s="86"/>
      <c r="GQ108" s="86"/>
      <c r="GR108" s="86"/>
      <c r="GS108" s="86"/>
      <c r="GT108" s="86"/>
      <c r="GU108" s="86"/>
      <c r="GV108" s="86"/>
      <c r="GW108" s="86"/>
      <c r="GX108" s="86"/>
      <c r="GY108" s="86"/>
      <c r="GZ108" s="86"/>
      <c r="HA108" s="86"/>
      <c r="HB108" s="86"/>
      <c r="HC108" s="86"/>
      <c r="HD108" s="86"/>
      <c r="HE108" s="86"/>
      <c r="HF108" s="86"/>
      <c r="HG108" s="86"/>
      <c r="HH108" s="86"/>
      <c r="HI108" s="86"/>
      <c r="HJ108" s="86"/>
      <c r="HK108" s="86"/>
      <c r="HL108" s="86"/>
      <c r="HM108" s="86"/>
      <c r="HN108" s="86"/>
      <c r="HO108" s="86"/>
      <c r="HP108" s="86"/>
      <c r="HQ108" s="86"/>
      <c r="HR108" s="86"/>
      <c r="HS108" s="86"/>
      <c r="HT108" s="86"/>
      <c r="HU108" s="86"/>
      <c r="HV108" s="86"/>
      <c r="HW108" s="86"/>
      <c r="HX108" s="86"/>
      <c r="HY108" s="86"/>
      <c r="HZ108" s="86"/>
      <c r="IA108" s="86"/>
      <c r="IB108" s="86"/>
      <c r="IC108" s="86"/>
      <c r="ID108" s="86"/>
      <c r="IE108" s="86"/>
      <c r="IF108" s="86"/>
      <c r="IG108" s="86"/>
      <c r="IH108" s="86"/>
      <c r="II108" s="86"/>
      <c r="IJ108" s="86"/>
      <c r="IK108" s="86"/>
      <c r="IL108" s="86"/>
      <c r="IM108" s="86"/>
      <c r="IN108" s="86"/>
      <c r="IO108" s="86"/>
      <c r="IP108" s="86"/>
      <c r="IQ108" s="86"/>
      <c r="IR108" s="86"/>
      <c r="IS108" s="86"/>
      <c r="IT108" s="86"/>
      <c r="IU108" s="86"/>
      <c r="IV108" s="86"/>
      <c r="IW108" s="86"/>
    </row>
    <row r="109" customFormat="false" ht="12.75" hidden="false" customHeight="false" outlineLevel="0" collapsed="false">
      <c r="A109" s="91" t="s">
        <v>465</v>
      </c>
      <c r="B109" s="72" t="n">
        <v>96004771</v>
      </c>
      <c r="C109" s="91" t="s">
        <v>53</v>
      </c>
      <c r="D109" s="83" t="s">
        <v>4051</v>
      </c>
      <c r="E109" s="73"/>
      <c r="F109" s="92" t="n">
        <v>35431</v>
      </c>
      <c r="G109" s="86"/>
      <c r="H109" s="86"/>
      <c r="I109" s="86"/>
      <c r="J109" s="72"/>
      <c r="K109" s="86" t="n">
        <f aca="false">VLOOKUP(A109,'US PWR Rankings'!$C$6:$H$126,6,FALSE())</f>
        <v>105</v>
      </c>
      <c r="L109" s="86"/>
      <c r="M109" s="86"/>
      <c r="N109" s="86"/>
      <c r="O109" s="86"/>
      <c r="P109" s="86"/>
      <c r="Q109" s="86"/>
      <c r="R109" s="86"/>
      <c r="S109" s="86"/>
      <c r="T109" s="86"/>
      <c r="U109" s="86"/>
      <c r="V109" s="86"/>
      <c r="W109" s="86"/>
      <c r="X109" s="86"/>
      <c r="Y109" s="86"/>
      <c r="Z109" s="86"/>
      <c r="AA109" s="86"/>
      <c r="AB109" s="86"/>
      <c r="AC109" s="86"/>
      <c r="AD109" s="86"/>
      <c r="AE109" s="86"/>
      <c r="AF109" s="86"/>
      <c r="AG109" s="86"/>
      <c r="AH109" s="86"/>
      <c r="AI109" s="86"/>
      <c r="AJ109" s="86"/>
      <c r="AK109" s="86"/>
      <c r="AL109" s="86"/>
      <c r="AM109" s="86"/>
      <c r="AN109" s="86"/>
      <c r="AO109" s="86"/>
      <c r="AP109" s="86"/>
      <c r="AQ109" s="86"/>
      <c r="AR109" s="86"/>
      <c r="AS109" s="86"/>
      <c r="AT109" s="86"/>
      <c r="AU109" s="86"/>
      <c r="AV109" s="86"/>
      <c r="AW109" s="86"/>
      <c r="AX109" s="86"/>
      <c r="AY109" s="86"/>
      <c r="AZ109" s="86"/>
      <c r="BA109" s="86"/>
      <c r="BB109" s="86"/>
      <c r="BC109" s="86"/>
      <c r="BD109" s="86"/>
      <c r="BE109" s="86"/>
      <c r="BF109" s="86"/>
      <c r="BG109" s="86"/>
      <c r="BH109" s="86"/>
      <c r="BI109" s="86"/>
      <c r="BJ109" s="86"/>
      <c r="BK109" s="86"/>
      <c r="BL109" s="86"/>
      <c r="BM109" s="86"/>
      <c r="BN109" s="86"/>
      <c r="BO109" s="86"/>
      <c r="BP109" s="86"/>
      <c r="BQ109" s="86"/>
      <c r="BR109" s="86"/>
      <c r="BS109" s="86"/>
      <c r="BT109" s="86"/>
      <c r="BU109" s="86"/>
      <c r="BV109" s="86"/>
      <c r="BW109" s="86"/>
      <c r="BX109" s="86"/>
      <c r="BY109" s="86"/>
      <c r="BZ109" s="86"/>
      <c r="CA109" s="86"/>
      <c r="CB109" s="86"/>
      <c r="CC109" s="86"/>
      <c r="CD109" s="86"/>
      <c r="CE109" s="86"/>
      <c r="CF109" s="86"/>
      <c r="CG109" s="86"/>
      <c r="CH109" s="86"/>
      <c r="CI109" s="86"/>
      <c r="CJ109" s="86"/>
      <c r="CK109" s="86"/>
      <c r="CL109" s="86"/>
      <c r="CM109" s="86"/>
      <c r="CN109" s="86"/>
      <c r="CO109" s="86"/>
      <c r="CP109" s="86"/>
      <c r="CQ109" s="86"/>
      <c r="CR109" s="86"/>
      <c r="CS109" s="86"/>
      <c r="CT109" s="86"/>
      <c r="CU109" s="86"/>
      <c r="CV109" s="86"/>
      <c r="CW109" s="86"/>
      <c r="CX109" s="86"/>
      <c r="CY109" s="86"/>
      <c r="CZ109" s="86"/>
      <c r="DA109" s="86"/>
      <c r="DB109" s="86"/>
      <c r="DC109" s="86"/>
      <c r="DD109" s="86"/>
      <c r="DE109" s="86"/>
      <c r="DF109" s="86"/>
      <c r="DG109" s="86"/>
      <c r="DH109" s="86"/>
      <c r="DI109" s="86"/>
      <c r="DJ109" s="86"/>
      <c r="DK109" s="86"/>
      <c r="DL109" s="86"/>
      <c r="DM109" s="86"/>
      <c r="DN109" s="86"/>
      <c r="DO109" s="86"/>
      <c r="DP109" s="86"/>
      <c r="DQ109" s="86"/>
      <c r="DR109" s="86"/>
      <c r="DS109" s="86"/>
      <c r="DT109" s="86"/>
      <c r="DU109" s="86"/>
      <c r="DV109" s="86"/>
      <c r="DW109" s="86"/>
      <c r="DX109" s="86"/>
      <c r="DY109" s="86"/>
      <c r="DZ109" s="86"/>
      <c r="EA109" s="86"/>
      <c r="EB109" s="86"/>
      <c r="EC109" s="86"/>
      <c r="ED109" s="86"/>
      <c r="EE109" s="86"/>
      <c r="EF109" s="86"/>
      <c r="EG109" s="86"/>
      <c r="EH109" s="86"/>
      <c r="EI109" s="86"/>
      <c r="EJ109" s="86"/>
      <c r="EK109" s="86"/>
      <c r="EL109" s="86"/>
      <c r="EM109" s="86"/>
      <c r="EN109" s="86"/>
      <c r="EO109" s="86"/>
      <c r="EP109" s="86"/>
      <c r="EQ109" s="86"/>
      <c r="ER109" s="86"/>
      <c r="ES109" s="86"/>
      <c r="ET109" s="86"/>
      <c r="EU109" s="86"/>
      <c r="EV109" s="86"/>
      <c r="EW109" s="86"/>
      <c r="EX109" s="86"/>
      <c r="EY109" s="86"/>
      <c r="EZ109" s="86"/>
      <c r="FA109" s="86"/>
      <c r="FB109" s="86"/>
      <c r="FC109" s="86"/>
      <c r="FD109" s="86"/>
      <c r="FE109" s="86"/>
      <c r="FF109" s="86"/>
      <c r="FG109" s="86"/>
      <c r="FH109" s="86"/>
      <c r="FI109" s="86"/>
      <c r="FJ109" s="86"/>
      <c r="FK109" s="86"/>
      <c r="FL109" s="86"/>
      <c r="FM109" s="86"/>
      <c r="FN109" s="86"/>
      <c r="FO109" s="86"/>
      <c r="FP109" s="86"/>
      <c r="FQ109" s="86"/>
      <c r="FR109" s="86"/>
      <c r="FS109" s="86"/>
      <c r="FT109" s="86"/>
      <c r="FU109" s="86"/>
      <c r="FV109" s="86"/>
      <c r="FW109" s="86"/>
      <c r="FX109" s="86"/>
      <c r="FY109" s="86"/>
      <c r="FZ109" s="86"/>
      <c r="GA109" s="86"/>
      <c r="GB109" s="86"/>
      <c r="GC109" s="86"/>
      <c r="GD109" s="86"/>
      <c r="GE109" s="86"/>
      <c r="GF109" s="86"/>
      <c r="GG109" s="86"/>
      <c r="GH109" s="86"/>
      <c r="GI109" s="86"/>
      <c r="GJ109" s="86"/>
      <c r="GK109" s="86"/>
      <c r="GL109" s="86"/>
      <c r="GM109" s="86"/>
      <c r="GN109" s="86"/>
      <c r="GO109" s="86"/>
      <c r="GP109" s="86"/>
      <c r="GQ109" s="86"/>
      <c r="GR109" s="86"/>
      <c r="GS109" s="86"/>
      <c r="GT109" s="86"/>
      <c r="GU109" s="86"/>
      <c r="GV109" s="86"/>
      <c r="GW109" s="86"/>
      <c r="GX109" s="86"/>
      <c r="GY109" s="86"/>
      <c r="GZ109" s="86"/>
      <c r="HA109" s="86"/>
      <c r="HB109" s="86"/>
      <c r="HC109" s="86"/>
      <c r="HD109" s="86"/>
      <c r="HE109" s="86"/>
      <c r="HF109" s="86"/>
      <c r="HG109" s="86"/>
      <c r="HH109" s="86"/>
      <c r="HI109" s="86"/>
      <c r="HJ109" s="86"/>
      <c r="HK109" s="86"/>
      <c r="HL109" s="86"/>
      <c r="HM109" s="86"/>
      <c r="HN109" s="86"/>
      <c r="HO109" s="86"/>
      <c r="HP109" s="86"/>
      <c r="HQ109" s="86"/>
      <c r="HR109" s="86"/>
      <c r="HS109" s="86"/>
      <c r="HT109" s="86"/>
      <c r="HU109" s="86"/>
      <c r="HV109" s="86"/>
      <c r="HW109" s="86"/>
      <c r="HX109" s="86"/>
      <c r="HY109" s="86"/>
      <c r="HZ109" s="86"/>
      <c r="IA109" s="86"/>
      <c r="IB109" s="86"/>
      <c r="IC109" s="86"/>
      <c r="ID109" s="86"/>
      <c r="IE109" s="86"/>
      <c r="IF109" s="86"/>
      <c r="IG109" s="86"/>
      <c r="IH109" s="86"/>
      <c r="II109" s="86"/>
      <c r="IJ109" s="86"/>
      <c r="IK109" s="86"/>
      <c r="IL109" s="86"/>
      <c r="IM109" s="86"/>
      <c r="IN109" s="86"/>
      <c r="IO109" s="86"/>
      <c r="IP109" s="86"/>
      <c r="IQ109" s="86"/>
      <c r="IR109" s="86"/>
      <c r="IS109" s="86"/>
      <c r="IT109" s="86"/>
      <c r="IU109" s="86"/>
      <c r="IV109" s="86"/>
      <c r="IW109" s="86"/>
    </row>
    <row r="110" customFormat="false" ht="12.75" hidden="false" customHeight="false" outlineLevel="0" collapsed="false">
      <c r="A110" s="91" t="s">
        <v>467</v>
      </c>
      <c r="B110" s="72" t="n">
        <v>96057496</v>
      </c>
      <c r="C110" s="91" t="s">
        <v>40</v>
      </c>
      <c r="D110" s="83" t="s">
        <v>4060</v>
      </c>
      <c r="E110" s="73" t="s">
        <v>4047</v>
      </c>
      <c r="F110" s="92" t="n">
        <v>36943</v>
      </c>
      <c r="G110" s="86"/>
      <c r="H110" s="86"/>
      <c r="I110" s="86"/>
      <c r="J110" s="72"/>
      <c r="K110" s="86" t="n">
        <f aca="false">VLOOKUP(A110,'US PWR Rankings'!$C$6:$H$126,6,FALSE())</f>
        <v>86</v>
      </c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  <c r="W110" s="86"/>
      <c r="X110" s="86"/>
      <c r="Y110" s="86"/>
      <c r="Z110" s="86"/>
      <c r="AA110" s="86"/>
      <c r="AB110" s="86"/>
      <c r="AC110" s="86"/>
      <c r="AD110" s="86"/>
      <c r="AE110" s="86"/>
      <c r="AF110" s="86"/>
      <c r="AG110" s="86"/>
      <c r="AH110" s="86"/>
      <c r="AI110" s="86"/>
      <c r="AJ110" s="86"/>
      <c r="AK110" s="86"/>
      <c r="AL110" s="86"/>
      <c r="AM110" s="86"/>
      <c r="AN110" s="86"/>
      <c r="AO110" s="86"/>
      <c r="AP110" s="86"/>
      <c r="AQ110" s="86"/>
      <c r="AR110" s="86"/>
      <c r="AS110" s="86"/>
      <c r="AT110" s="86"/>
      <c r="AU110" s="86"/>
      <c r="AV110" s="86"/>
      <c r="AW110" s="86"/>
      <c r="AX110" s="86"/>
      <c r="AY110" s="86"/>
      <c r="AZ110" s="86"/>
      <c r="BA110" s="86"/>
      <c r="BB110" s="86"/>
      <c r="BC110" s="86"/>
      <c r="BD110" s="86"/>
      <c r="BE110" s="86"/>
      <c r="BF110" s="86"/>
      <c r="BG110" s="86"/>
      <c r="BH110" s="86"/>
      <c r="BI110" s="86"/>
      <c r="BJ110" s="86"/>
      <c r="BK110" s="86"/>
      <c r="BL110" s="86"/>
      <c r="BM110" s="86"/>
      <c r="BN110" s="86"/>
      <c r="BO110" s="86"/>
      <c r="BP110" s="86"/>
      <c r="BQ110" s="86"/>
      <c r="BR110" s="86"/>
      <c r="BS110" s="86"/>
      <c r="BT110" s="86"/>
      <c r="BU110" s="86"/>
      <c r="BV110" s="86"/>
      <c r="BW110" s="86"/>
      <c r="BX110" s="86"/>
      <c r="BY110" s="86"/>
      <c r="BZ110" s="86"/>
      <c r="CA110" s="86"/>
      <c r="CB110" s="86"/>
      <c r="CC110" s="86"/>
      <c r="CD110" s="86"/>
      <c r="CE110" s="86"/>
      <c r="CF110" s="86"/>
      <c r="CG110" s="86"/>
      <c r="CH110" s="86"/>
      <c r="CI110" s="86"/>
      <c r="CJ110" s="86"/>
      <c r="CK110" s="86"/>
      <c r="CL110" s="86"/>
      <c r="CM110" s="86"/>
      <c r="CN110" s="86"/>
      <c r="CO110" s="86"/>
      <c r="CP110" s="86"/>
      <c r="CQ110" s="86"/>
      <c r="CR110" s="86"/>
      <c r="CS110" s="86"/>
      <c r="CT110" s="86"/>
      <c r="CU110" s="86"/>
      <c r="CV110" s="86"/>
      <c r="CW110" s="86"/>
      <c r="CX110" s="86"/>
      <c r="CY110" s="86"/>
      <c r="CZ110" s="86"/>
      <c r="DA110" s="86"/>
      <c r="DB110" s="86"/>
      <c r="DC110" s="86"/>
      <c r="DD110" s="86"/>
      <c r="DE110" s="86"/>
      <c r="DF110" s="86"/>
      <c r="DG110" s="86"/>
      <c r="DH110" s="86"/>
      <c r="DI110" s="86"/>
      <c r="DJ110" s="86"/>
      <c r="DK110" s="86"/>
      <c r="DL110" s="86"/>
      <c r="DM110" s="86"/>
      <c r="DN110" s="86"/>
      <c r="DO110" s="86"/>
      <c r="DP110" s="86"/>
      <c r="DQ110" s="86"/>
      <c r="DR110" s="86"/>
      <c r="DS110" s="86"/>
      <c r="DT110" s="86"/>
      <c r="DU110" s="86"/>
      <c r="DV110" s="86"/>
      <c r="DW110" s="86"/>
      <c r="DX110" s="86"/>
      <c r="DY110" s="86"/>
      <c r="DZ110" s="86"/>
      <c r="EA110" s="86"/>
      <c r="EB110" s="86"/>
      <c r="EC110" s="86"/>
      <c r="ED110" s="86"/>
      <c r="EE110" s="86"/>
      <c r="EF110" s="86"/>
      <c r="EG110" s="86"/>
      <c r="EH110" s="86"/>
      <c r="EI110" s="86"/>
      <c r="EJ110" s="86"/>
      <c r="EK110" s="86"/>
      <c r="EL110" s="86"/>
      <c r="EM110" s="86"/>
      <c r="EN110" s="86"/>
      <c r="EO110" s="86"/>
      <c r="EP110" s="86"/>
      <c r="EQ110" s="86"/>
      <c r="ER110" s="86"/>
      <c r="ES110" s="86"/>
      <c r="ET110" s="86"/>
      <c r="EU110" s="86"/>
      <c r="EV110" s="86"/>
      <c r="EW110" s="86"/>
      <c r="EX110" s="86"/>
      <c r="EY110" s="86"/>
      <c r="EZ110" s="86"/>
      <c r="FA110" s="86"/>
      <c r="FB110" s="86"/>
      <c r="FC110" s="86"/>
      <c r="FD110" s="86"/>
      <c r="FE110" s="86"/>
      <c r="FF110" s="86"/>
      <c r="FG110" s="86"/>
      <c r="FH110" s="86"/>
      <c r="FI110" s="86"/>
      <c r="FJ110" s="86"/>
      <c r="FK110" s="86"/>
      <c r="FL110" s="86"/>
      <c r="FM110" s="86"/>
      <c r="FN110" s="86"/>
      <c r="FO110" s="86"/>
      <c r="FP110" s="86"/>
      <c r="FQ110" s="86"/>
      <c r="FR110" s="86"/>
      <c r="FS110" s="86"/>
      <c r="FT110" s="86"/>
      <c r="FU110" s="86"/>
      <c r="FV110" s="86"/>
      <c r="FW110" s="86"/>
      <c r="FX110" s="86"/>
      <c r="FY110" s="86"/>
      <c r="FZ110" s="86"/>
      <c r="GA110" s="86"/>
      <c r="GB110" s="86"/>
      <c r="GC110" s="86"/>
      <c r="GD110" s="86"/>
      <c r="GE110" s="86"/>
      <c r="GF110" s="86"/>
      <c r="GG110" s="86"/>
      <c r="GH110" s="86"/>
      <c r="GI110" s="86"/>
      <c r="GJ110" s="86"/>
      <c r="GK110" s="86"/>
      <c r="GL110" s="86"/>
      <c r="GM110" s="86"/>
      <c r="GN110" s="86"/>
      <c r="GO110" s="86"/>
      <c r="GP110" s="86"/>
      <c r="GQ110" s="86"/>
      <c r="GR110" s="86"/>
      <c r="GS110" s="86"/>
      <c r="GT110" s="86"/>
      <c r="GU110" s="86"/>
      <c r="GV110" s="86"/>
      <c r="GW110" s="86"/>
      <c r="GX110" s="86"/>
      <c r="GY110" s="86"/>
      <c r="GZ110" s="86"/>
      <c r="HA110" s="86"/>
      <c r="HB110" s="86"/>
      <c r="HC110" s="86"/>
      <c r="HD110" s="86"/>
      <c r="HE110" s="86"/>
      <c r="HF110" s="86"/>
      <c r="HG110" s="86"/>
      <c r="HH110" s="86"/>
      <c r="HI110" s="86"/>
      <c r="HJ110" s="86"/>
      <c r="HK110" s="86"/>
      <c r="HL110" s="86"/>
      <c r="HM110" s="86"/>
      <c r="HN110" s="86"/>
      <c r="HO110" s="86"/>
      <c r="HP110" s="86"/>
      <c r="HQ110" s="86"/>
      <c r="HR110" s="86"/>
      <c r="HS110" s="86"/>
      <c r="HT110" s="86"/>
      <c r="HU110" s="86"/>
      <c r="HV110" s="86"/>
      <c r="HW110" s="86"/>
      <c r="HX110" s="86"/>
      <c r="HY110" s="86"/>
      <c r="HZ110" s="86"/>
      <c r="IA110" s="86"/>
      <c r="IB110" s="86"/>
      <c r="IC110" s="86"/>
      <c r="ID110" s="86"/>
      <c r="IE110" s="86"/>
      <c r="IF110" s="86"/>
      <c r="IG110" s="86"/>
      <c r="IH110" s="86"/>
      <c r="II110" s="86"/>
      <c r="IJ110" s="86"/>
      <c r="IK110" s="86"/>
      <c r="IL110" s="86"/>
      <c r="IM110" s="86"/>
      <c r="IN110" s="86"/>
      <c r="IO110" s="86"/>
      <c r="IP110" s="86"/>
      <c r="IQ110" s="86"/>
      <c r="IR110" s="86"/>
      <c r="IS110" s="86"/>
      <c r="IT110" s="86"/>
      <c r="IU110" s="86"/>
      <c r="IV110" s="86"/>
      <c r="IW110" s="86"/>
    </row>
    <row r="111" customFormat="false" ht="12.75" hidden="false" customHeight="false" outlineLevel="0" collapsed="false">
      <c r="A111" s="91" t="s">
        <v>165</v>
      </c>
      <c r="B111" s="72" t="n">
        <v>96060378</v>
      </c>
      <c r="C111" s="91" t="s">
        <v>40</v>
      </c>
      <c r="D111" s="83" t="s">
        <v>4051</v>
      </c>
      <c r="E111" s="73" t="s">
        <v>4047</v>
      </c>
      <c r="F111" s="92" t="n">
        <v>37015</v>
      </c>
      <c r="G111" s="86"/>
      <c r="H111" s="86"/>
      <c r="I111" s="86"/>
      <c r="J111" s="72"/>
      <c r="K111" s="86" t="n">
        <f aca="false">VLOOKUP(A111,'US PWR Rankings'!$C$6:$H$126,6,FALSE())</f>
        <v>43</v>
      </c>
      <c r="L111" s="86"/>
      <c r="M111" s="86"/>
      <c r="N111" s="86"/>
      <c r="O111" s="86"/>
      <c r="P111" s="86"/>
      <c r="Q111" s="86"/>
      <c r="R111" s="86"/>
      <c r="S111" s="86"/>
      <c r="T111" s="86"/>
      <c r="U111" s="86"/>
      <c r="V111" s="86"/>
      <c r="W111" s="86"/>
      <c r="X111" s="86"/>
      <c r="Y111" s="86"/>
      <c r="Z111" s="86"/>
      <c r="AA111" s="86"/>
      <c r="AB111" s="86"/>
      <c r="AC111" s="86"/>
      <c r="AD111" s="86"/>
      <c r="AE111" s="86"/>
      <c r="AF111" s="86"/>
      <c r="AG111" s="86"/>
      <c r="AH111" s="86"/>
      <c r="AI111" s="86"/>
      <c r="AJ111" s="86"/>
      <c r="AK111" s="86"/>
      <c r="AL111" s="86"/>
      <c r="AM111" s="86"/>
      <c r="AN111" s="86"/>
      <c r="AO111" s="86"/>
      <c r="AP111" s="86"/>
      <c r="AQ111" s="86"/>
      <c r="AR111" s="86"/>
      <c r="AS111" s="86"/>
      <c r="AT111" s="86"/>
      <c r="AU111" s="86"/>
      <c r="AV111" s="86"/>
      <c r="AW111" s="86"/>
      <c r="AX111" s="86"/>
      <c r="AY111" s="86"/>
      <c r="AZ111" s="86"/>
      <c r="BA111" s="86"/>
      <c r="BB111" s="86"/>
      <c r="BC111" s="86"/>
      <c r="BD111" s="86"/>
      <c r="BE111" s="86"/>
      <c r="BF111" s="86"/>
      <c r="BG111" s="86"/>
      <c r="BH111" s="86"/>
      <c r="BI111" s="86"/>
      <c r="BJ111" s="86"/>
      <c r="BK111" s="86"/>
      <c r="BL111" s="86"/>
      <c r="BM111" s="86"/>
      <c r="BN111" s="86"/>
      <c r="BO111" s="86"/>
      <c r="BP111" s="86"/>
      <c r="BQ111" s="86"/>
      <c r="BR111" s="86"/>
      <c r="BS111" s="86"/>
      <c r="BT111" s="86"/>
      <c r="BU111" s="86"/>
      <c r="BV111" s="86"/>
      <c r="BW111" s="86"/>
      <c r="BX111" s="86"/>
      <c r="BY111" s="86"/>
      <c r="BZ111" s="86"/>
      <c r="CA111" s="86"/>
      <c r="CB111" s="86"/>
      <c r="CC111" s="86"/>
      <c r="CD111" s="86"/>
      <c r="CE111" s="86"/>
      <c r="CF111" s="86"/>
      <c r="CG111" s="86"/>
      <c r="CH111" s="86"/>
      <c r="CI111" s="86"/>
      <c r="CJ111" s="86"/>
      <c r="CK111" s="86"/>
      <c r="CL111" s="86"/>
      <c r="CM111" s="86"/>
      <c r="CN111" s="86"/>
      <c r="CO111" s="86"/>
      <c r="CP111" s="86"/>
      <c r="CQ111" s="86"/>
      <c r="CR111" s="86"/>
      <c r="CS111" s="86"/>
      <c r="CT111" s="86"/>
      <c r="CU111" s="86"/>
      <c r="CV111" s="86"/>
      <c r="CW111" s="86"/>
      <c r="CX111" s="86"/>
      <c r="CY111" s="86"/>
      <c r="CZ111" s="86"/>
      <c r="DA111" s="86"/>
      <c r="DB111" s="86"/>
      <c r="DC111" s="86"/>
      <c r="DD111" s="86"/>
      <c r="DE111" s="86"/>
      <c r="DF111" s="86"/>
      <c r="DG111" s="86"/>
      <c r="DH111" s="86"/>
      <c r="DI111" s="86"/>
      <c r="DJ111" s="86"/>
      <c r="DK111" s="86"/>
      <c r="DL111" s="86"/>
      <c r="DM111" s="86"/>
      <c r="DN111" s="86"/>
      <c r="DO111" s="86"/>
      <c r="DP111" s="86"/>
      <c r="DQ111" s="86"/>
      <c r="DR111" s="86"/>
      <c r="DS111" s="86"/>
      <c r="DT111" s="86"/>
      <c r="DU111" s="86"/>
      <c r="DV111" s="86"/>
      <c r="DW111" s="86"/>
      <c r="DX111" s="86"/>
      <c r="DY111" s="86"/>
      <c r="DZ111" s="86"/>
      <c r="EA111" s="86"/>
      <c r="EB111" s="86"/>
      <c r="EC111" s="86"/>
      <c r="ED111" s="86"/>
      <c r="EE111" s="86"/>
      <c r="EF111" s="86"/>
      <c r="EG111" s="86"/>
      <c r="EH111" s="86"/>
      <c r="EI111" s="86"/>
      <c r="EJ111" s="86"/>
      <c r="EK111" s="86"/>
      <c r="EL111" s="86"/>
      <c r="EM111" s="86"/>
      <c r="EN111" s="86"/>
      <c r="EO111" s="86"/>
      <c r="EP111" s="86"/>
      <c r="EQ111" s="86"/>
      <c r="ER111" s="86"/>
      <c r="ES111" s="86"/>
      <c r="ET111" s="86"/>
      <c r="EU111" s="86"/>
      <c r="EV111" s="86"/>
      <c r="EW111" s="86"/>
      <c r="EX111" s="86"/>
      <c r="EY111" s="86"/>
      <c r="EZ111" s="86"/>
      <c r="FA111" s="86"/>
      <c r="FB111" s="86"/>
      <c r="FC111" s="86"/>
      <c r="FD111" s="86"/>
      <c r="FE111" s="86"/>
      <c r="FF111" s="86"/>
      <c r="FG111" s="86"/>
      <c r="FH111" s="86"/>
      <c r="FI111" s="86"/>
      <c r="FJ111" s="86"/>
      <c r="FK111" s="86"/>
      <c r="FL111" s="86"/>
      <c r="FM111" s="86"/>
      <c r="FN111" s="86"/>
      <c r="FO111" s="86"/>
      <c r="FP111" s="86"/>
      <c r="FQ111" s="86"/>
      <c r="FR111" s="86"/>
      <c r="FS111" s="86"/>
      <c r="FT111" s="86"/>
      <c r="FU111" s="86"/>
      <c r="FV111" s="86"/>
      <c r="FW111" s="86"/>
      <c r="FX111" s="86"/>
      <c r="FY111" s="86"/>
      <c r="FZ111" s="86"/>
      <c r="GA111" s="86"/>
      <c r="GB111" s="86"/>
      <c r="GC111" s="86"/>
      <c r="GD111" s="86"/>
      <c r="GE111" s="86"/>
      <c r="GF111" s="86"/>
      <c r="GG111" s="86"/>
      <c r="GH111" s="86"/>
      <c r="GI111" s="86"/>
      <c r="GJ111" s="86"/>
      <c r="GK111" s="86"/>
      <c r="GL111" s="86"/>
      <c r="GM111" s="86"/>
      <c r="GN111" s="86"/>
      <c r="GO111" s="86"/>
      <c r="GP111" s="86"/>
      <c r="GQ111" s="86"/>
      <c r="GR111" s="86"/>
      <c r="GS111" s="86"/>
      <c r="GT111" s="86"/>
      <c r="GU111" s="86"/>
      <c r="GV111" s="86"/>
      <c r="GW111" s="86"/>
      <c r="GX111" s="86"/>
      <c r="GY111" s="86"/>
      <c r="GZ111" s="86"/>
      <c r="HA111" s="86"/>
      <c r="HB111" s="86"/>
      <c r="HC111" s="86"/>
      <c r="HD111" s="86"/>
      <c r="HE111" s="86"/>
      <c r="HF111" s="86"/>
      <c r="HG111" s="86"/>
      <c r="HH111" s="86"/>
      <c r="HI111" s="86"/>
      <c r="HJ111" s="86"/>
      <c r="HK111" s="86"/>
      <c r="HL111" s="86"/>
      <c r="HM111" s="86"/>
      <c r="HN111" s="86"/>
      <c r="HO111" s="86"/>
      <c r="HP111" s="86"/>
      <c r="HQ111" s="86"/>
      <c r="HR111" s="86"/>
      <c r="HS111" s="86"/>
      <c r="HT111" s="86"/>
      <c r="HU111" s="86"/>
      <c r="HV111" s="86"/>
      <c r="HW111" s="86"/>
      <c r="HX111" s="86"/>
      <c r="HY111" s="86"/>
      <c r="HZ111" s="86"/>
      <c r="IA111" s="86"/>
      <c r="IB111" s="86"/>
      <c r="IC111" s="86"/>
      <c r="ID111" s="86"/>
      <c r="IE111" s="86"/>
      <c r="IF111" s="86"/>
      <c r="IG111" s="86"/>
      <c r="IH111" s="86"/>
      <c r="II111" s="86"/>
      <c r="IJ111" s="86"/>
      <c r="IK111" s="86"/>
      <c r="IL111" s="86"/>
      <c r="IM111" s="86"/>
      <c r="IN111" s="86"/>
      <c r="IO111" s="86"/>
      <c r="IP111" s="86"/>
      <c r="IQ111" s="86"/>
      <c r="IR111" s="86"/>
      <c r="IS111" s="86"/>
      <c r="IT111" s="86"/>
      <c r="IU111" s="86"/>
      <c r="IV111" s="86"/>
      <c r="IW111" s="86"/>
    </row>
    <row r="112" customFormat="false" ht="12.75" hidden="false" customHeight="false" outlineLevel="0" collapsed="false">
      <c r="A112" s="81" t="s">
        <v>80</v>
      </c>
      <c r="B112" s="82" t="n">
        <v>96005582</v>
      </c>
      <c r="C112" s="81" t="s">
        <v>53</v>
      </c>
      <c r="D112" s="87" t="s">
        <v>4051</v>
      </c>
      <c r="E112" s="84"/>
      <c r="F112" s="85" t="n">
        <v>35521</v>
      </c>
      <c r="G112" s="83"/>
      <c r="H112" s="83"/>
      <c r="I112" s="83"/>
      <c r="J112" s="72"/>
      <c r="K112" s="86" t="n">
        <f aca="false">VLOOKUP(A112,'US PWR Rankings'!$C$6:$H$126,6,FALSE())</f>
        <v>21</v>
      </c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  <c r="W112" s="86"/>
      <c r="X112" s="86"/>
      <c r="Y112" s="86"/>
      <c r="Z112" s="86"/>
      <c r="AA112" s="86"/>
      <c r="AB112" s="86"/>
      <c r="AC112" s="86"/>
      <c r="AD112" s="86"/>
      <c r="AE112" s="86"/>
      <c r="AF112" s="86"/>
      <c r="AG112" s="86"/>
      <c r="AH112" s="86"/>
      <c r="AI112" s="86"/>
      <c r="AJ112" s="86"/>
      <c r="AK112" s="86"/>
      <c r="AL112" s="86"/>
      <c r="AM112" s="86"/>
      <c r="AN112" s="86"/>
      <c r="AO112" s="86"/>
      <c r="AP112" s="86"/>
      <c r="AQ112" s="86"/>
      <c r="AR112" s="86"/>
      <c r="AS112" s="86"/>
      <c r="AT112" s="86"/>
      <c r="AU112" s="86"/>
      <c r="AV112" s="86"/>
      <c r="AW112" s="86"/>
      <c r="AX112" s="86"/>
      <c r="AY112" s="86"/>
      <c r="AZ112" s="86"/>
      <c r="BA112" s="86"/>
      <c r="BB112" s="86"/>
      <c r="BC112" s="86"/>
      <c r="BD112" s="86"/>
      <c r="BE112" s="86"/>
      <c r="BF112" s="86"/>
      <c r="BG112" s="86"/>
      <c r="BH112" s="86"/>
      <c r="BI112" s="86"/>
      <c r="BJ112" s="86"/>
      <c r="BK112" s="86"/>
      <c r="BL112" s="86"/>
      <c r="BM112" s="86"/>
      <c r="BN112" s="86"/>
      <c r="BO112" s="86"/>
      <c r="BP112" s="86"/>
      <c r="BQ112" s="86"/>
      <c r="BR112" s="86"/>
      <c r="BS112" s="86"/>
      <c r="BT112" s="86"/>
      <c r="BU112" s="86"/>
      <c r="BV112" s="86"/>
      <c r="BW112" s="86"/>
      <c r="BX112" s="86"/>
      <c r="BY112" s="86"/>
      <c r="BZ112" s="86"/>
      <c r="CA112" s="86"/>
      <c r="CB112" s="86"/>
      <c r="CC112" s="86"/>
      <c r="CD112" s="86"/>
      <c r="CE112" s="86"/>
      <c r="CF112" s="86"/>
      <c r="CG112" s="86"/>
      <c r="CH112" s="86"/>
      <c r="CI112" s="86"/>
      <c r="CJ112" s="86"/>
      <c r="CK112" s="86"/>
      <c r="CL112" s="86"/>
      <c r="CM112" s="86"/>
      <c r="CN112" s="86"/>
      <c r="CO112" s="86"/>
      <c r="CP112" s="86"/>
      <c r="CQ112" s="86"/>
      <c r="CR112" s="86"/>
      <c r="CS112" s="86"/>
      <c r="CT112" s="86"/>
      <c r="CU112" s="86"/>
      <c r="CV112" s="86"/>
      <c r="CW112" s="86"/>
      <c r="CX112" s="86"/>
      <c r="CY112" s="86"/>
      <c r="CZ112" s="86"/>
      <c r="DA112" s="86"/>
      <c r="DB112" s="86"/>
      <c r="DC112" s="86"/>
      <c r="DD112" s="86"/>
      <c r="DE112" s="86"/>
      <c r="DF112" s="86"/>
      <c r="DG112" s="86"/>
      <c r="DH112" s="86"/>
      <c r="DI112" s="86"/>
      <c r="DJ112" s="86"/>
      <c r="DK112" s="86"/>
      <c r="DL112" s="86"/>
      <c r="DM112" s="86"/>
      <c r="DN112" s="86"/>
      <c r="DO112" s="86"/>
      <c r="DP112" s="86"/>
      <c r="DQ112" s="86"/>
      <c r="DR112" s="86"/>
      <c r="DS112" s="86"/>
      <c r="DT112" s="86"/>
      <c r="DU112" s="86"/>
      <c r="DV112" s="86"/>
      <c r="DW112" s="86"/>
      <c r="DX112" s="86"/>
      <c r="DY112" s="86"/>
      <c r="DZ112" s="86"/>
      <c r="EA112" s="86"/>
      <c r="EB112" s="86"/>
      <c r="EC112" s="86"/>
      <c r="ED112" s="86"/>
      <c r="EE112" s="86"/>
      <c r="EF112" s="86"/>
      <c r="EG112" s="86"/>
      <c r="EH112" s="86"/>
      <c r="EI112" s="86"/>
      <c r="EJ112" s="86"/>
      <c r="EK112" s="86"/>
      <c r="EL112" s="86"/>
      <c r="EM112" s="86"/>
      <c r="EN112" s="86"/>
      <c r="EO112" s="86"/>
      <c r="EP112" s="86"/>
      <c r="EQ112" s="86"/>
      <c r="ER112" s="86"/>
      <c r="ES112" s="86"/>
      <c r="ET112" s="86"/>
      <c r="EU112" s="86"/>
      <c r="EV112" s="86"/>
      <c r="EW112" s="86"/>
      <c r="EX112" s="86"/>
      <c r="EY112" s="86"/>
      <c r="EZ112" s="86"/>
      <c r="FA112" s="86"/>
      <c r="FB112" s="86"/>
      <c r="FC112" s="86"/>
      <c r="FD112" s="86"/>
      <c r="FE112" s="86"/>
      <c r="FF112" s="86"/>
      <c r="FG112" s="86"/>
      <c r="FH112" s="86"/>
      <c r="FI112" s="86"/>
      <c r="FJ112" s="86"/>
      <c r="FK112" s="86"/>
      <c r="FL112" s="86"/>
      <c r="FM112" s="86"/>
      <c r="FN112" s="86"/>
      <c r="FO112" s="86"/>
      <c r="FP112" s="86"/>
      <c r="FQ112" s="86"/>
      <c r="FR112" s="86"/>
      <c r="FS112" s="86"/>
      <c r="FT112" s="86"/>
      <c r="FU112" s="86"/>
      <c r="FV112" s="86"/>
      <c r="FW112" s="86"/>
      <c r="FX112" s="86"/>
      <c r="FY112" s="86"/>
      <c r="FZ112" s="86"/>
      <c r="GA112" s="86"/>
      <c r="GB112" s="86"/>
      <c r="GC112" s="86"/>
      <c r="GD112" s="86"/>
      <c r="GE112" s="86"/>
      <c r="GF112" s="86"/>
      <c r="GG112" s="86"/>
      <c r="GH112" s="86"/>
      <c r="GI112" s="86"/>
      <c r="GJ112" s="86"/>
      <c r="GK112" s="86"/>
      <c r="GL112" s="86"/>
      <c r="GM112" s="86"/>
      <c r="GN112" s="86"/>
      <c r="GO112" s="86"/>
      <c r="GP112" s="86"/>
      <c r="GQ112" s="86"/>
      <c r="GR112" s="86"/>
      <c r="GS112" s="86"/>
      <c r="GT112" s="86"/>
      <c r="GU112" s="86"/>
      <c r="GV112" s="86"/>
      <c r="GW112" s="86"/>
      <c r="GX112" s="86"/>
      <c r="GY112" s="86"/>
      <c r="GZ112" s="86"/>
      <c r="HA112" s="86"/>
      <c r="HB112" s="86"/>
      <c r="HC112" s="86"/>
      <c r="HD112" s="86"/>
      <c r="HE112" s="86"/>
      <c r="HF112" s="86"/>
      <c r="HG112" s="86"/>
      <c r="HH112" s="86"/>
      <c r="HI112" s="86"/>
      <c r="HJ112" s="86"/>
      <c r="HK112" s="86"/>
      <c r="HL112" s="86"/>
      <c r="HM112" s="86"/>
      <c r="HN112" s="86"/>
      <c r="HO112" s="86"/>
      <c r="HP112" s="86"/>
      <c r="HQ112" s="86"/>
      <c r="HR112" s="86"/>
      <c r="HS112" s="86"/>
      <c r="HT112" s="86"/>
      <c r="HU112" s="86"/>
      <c r="HV112" s="86"/>
      <c r="HW112" s="86"/>
      <c r="HX112" s="86"/>
      <c r="HY112" s="86"/>
      <c r="HZ112" s="86"/>
      <c r="IA112" s="86"/>
      <c r="IB112" s="86"/>
      <c r="IC112" s="86"/>
      <c r="ID112" s="86"/>
      <c r="IE112" s="86"/>
      <c r="IF112" s="86"/>
      <c r="IG112" s="86"/>
      <c r="IH112" s="86"/>
      <c r="II112" s="86"/>
      <c r="IJ112" s="86"/>
      <c r="IK112" s="86"/>
      <c r="IL112" s="86"/>
      <c r="IM112" s="86"/>
      <c r="IN112" s="86"/>
      <c r="IO112" s="86"/>
      <c r="IP112" s="86"/>
      <c r="IQ112" s="86"/>
      <c r="IR112" s="86"/>
      <c r="IS112" s="86"/>
      <c r="IT112" s="86"/>
      <c r="IU112" s="86"/>
      <c r="IV112" s="86"/>
      <c r="IW112" s="86"/>
    </row>
    <row r="113" customFormat="false" ht="12.75" hidden="false" customHeight="false" outlineLevel="0" collapsed="false">
      <c r="A113" s="81" t="s">
        <v>469</v>
      </c>
      <c r="B113" s="82" t="n">
        <v>96050448</v>
      </c>
      <c r="C113" s="81" t="s">
        <v>40</v>
      </c>
      <c r="D113" s="87" t="s">
        <v>4051</v>
      </c>
      <c r="E113" s="84" t="s">
        <v>4047</v>
      </c>
      <c r="F113" s="85" t="n">
        <v>36770</v>
      </c>
      <c r="G113" s="83"/>
      <c r="H113" s="83"/>
      <c r="I113" s="83"/>
      <c r="J113" s="72"/>
      <c r="K113" s="86" t="e">
        <f aca="false">VLOOKUP(A113,'US PWR Rankings'!$C$6:$H$126,6,FALSE())</f>
        <v>#N/A</v>
      </c>
      <c r="L113" s="86"/>
      <c r="M113" s="86"/>
      <c r="N113" s="86"/>
      <c r="O113" s="86"/>
      <c r="P113" s="86"/>
      <c r="Q113" s="86"/>
      <c r="R113" s="86"/>
      <c r="S113" s="86"/>
      <c r="T113" s="86"/>
      <c r="U113" s="86"/>
      <c r="V113" s="86"/>
      <c r="W113" s="86"/>
      <c r="X113" s="86"/>
      <c r="Y113" s="86"/>
      <c r="Z113" s="86"/>
      <c r="AA113" s="86"/>
      <c r="AB113" s="86"/>
      <c r="AC113" s="86"/>
      <c r="AD113" s="86"/>
      <c r="AE113" s="86"/>
      <c r="AF113" s="86"/>
      <c r="AG113" s="86"/>
      <c r="AH113" s="86"/>
      <c r="AI113" s="86"/>
      <c r="AJ113" s="86"/>
      <c r="AK113" s="86"/>
      <c r="AL113" s="86"/>
      <c r="AM113" s="86"/>
      <c r="AN113" s="86"/>
      <c r="AO113" s="86"/>
      <c r="AP113" s="86"/>
      <c r="AQ113" s="86"/>
      <c r="AR113" s="86"/>
      <c r="AS113" s="86"/>
      <c r="AT113" s="86"/>
      <c r="AU113" s="86"/>
      <c r="AV113" s="86"/>
      <c r="AW113" s="86"/>
      <c r="AX113" s="86"/>
      <c r="AY113" s="86"/>
      <c r="AZ113" s="86"/>
      <c r="BA113" s="86"/>
      <c r="BB113" s="86"/>
      <c r="BC113" s="86"/>
      <c r="BD113" s="86"/>
      <c r="BE113" s="86"/>
      <c r="BF113" s="86"/>
      <c r="BG113" s="86"/>
      <c r="BH113" s="86"/>
      <c r="BI113" s="86"/>
      <c r="BJ113" s="86"/>
      <c r="BK113" s="86"/>
      <c r="BL113" s="86"/>
      <c r="BM113" s="86"/>
      <c r="BN113" s="86"/>
      <c r="BO113" s="86"/>
      <c r="BP113" s="86"/>
      <c r="BQ113" s="86"/>
      <c r="BR113" s="86"/>
      <c r="BS113" s="86"/>
      <c r="BT113" s="86"/>
      <c r="BU113" s="86"/>
      <c r="BV113" s="86"/>
      <c r="BW113" s="86"/>
      <c r="BX113" s="86"/>
      <c r="BY113" s="86"/>
      <c r="BZ113" s="86"/>
      <c r="CA113" s="86"/>
      <c r="CB113" s="86"/>
      <c r="CC113" s="86"/>
      <c r="CD113" s="86"/>
      <c r="CE113" s="86"/>
      <c r="CF113" s="86"/>
      <c r="CG113" s="86"/>
      <c r="CH113" s="86"/>
      <c r="CI113" s="86"/>
      <c r="CJ113" s="86"/>
      <c r="CK113" s="86"/>
      <c r="CL113" s="86"/>
      <c r="CM113" s="86"/>
      <c r="CN113" s="86"/>
      <c r="CO113" s="86"/>
      <c r="CP113" s="86"/>
      <c r="CQ113" s="86"/>
      <c r="CR113" s="86"/>
      <c r="CS113" s="86"/>
      <c r="CT113" s="86"/>
      <c r="CU113" s="86"/>
      <c r="CV113" s="86"/>
      <c r="CW113" s="86"/>
      <c r="CX113" s="86"/>
      <c r="CY113" s="86"/>
      <c r="CZ113" s="86"/>
      <c r="DA113" s="86"/>
      <c r="DB113" s="86"/>
      <c r="DC113" s="86"/>
      <c r="DD113" s="86"/>
      <c r="DE113" s="86"/>
      <c r="DF113" s="86"/>
      <c r="DG113" s="86"/>
      <c r="DH113" s="86"/>
      <c r="DI113" s="86"/>
      <c r="DJ113" s="86"/>
      <c r="DK113" s="86"/>
      <c r="DL113" s="86"/>
      <c r="DM113" s="86"/>
      <c r="DN113" s="86"/>
      <c r="DO113" s="86"/>
      <c r="DP113" s="86"/>
      <c r="DQ113" s="86"/>
      <c r="DR113" s="86"/>
      <c r="DS113" s="86"/>
      <c r="DT113" s="86"/>
      <c r="DU113" s="86"/>
      <c r="DV113" s="86"/>
      <c r="DW113" s="86"/>
      <c r="DX113" s="86"/>
      <c r="DY113" s="86"/>
      <c r="DZ113" s="86"/>
      <c r="EA113" s="86"/>
      <c r="EB113" s="86"/>
      <c r="EC113" s="86"/>
      <c r="ED113" s="86"/>
      <c r="EE113" s="86"/>
      <c r="EF113" s="86"/>
      <c r="EG113" s="86"/>
      <c r="EH113" s="86"/>
      <c r="EI113" s="86"/>
      <c r="EJ113" s="86"/>
      <c r="EK113" s="86"/>
      <c r="EL113" s="86"/>
      <c r="EM113" s="86"/>
      <c r="EN113" s="86"/>
      <c r="EO113" s="86"/>
      <c r="EP113" s="86"/>
      <c r="EQ113" s="86"/>
      <c r="ER113" s="86"/>
      <c r="ES113" s="86"/>
      <c r="ET113" s="86"/>
      <c r="EU113" s="86"/>
      <c r="EV113" s="86"/>
      <c r="EW113" s="86"/>
      <c r="EX113" s="86"/>
      <c r="EY113" s="86"/>
      <c r="EZ113" s="86"/>
      <c r="FA113" s="86"/>
      <c r="FB113" s="86"/>
      <c r="FC113" s="86"/>
      <c r="FD113" s="86"/>
      <c r="FE113" s="86"/>
      <c r="FF113" s="86"/>
      <c r="FG113" s="86"/>
      <c r="FH113" s="86"/>
      <c r="FI113" s="86"/>
      <c r="FJ113" s="86"/>
      <c r="FK113" s="86"/>
      <c r="FL113" s="86"/>
      <c r="FM113" s="86"/>
      <c r="FN113" s="86"/>
      <c r="FO113" s="86"/>
      <c r="FP113" s="86"/>
      <c r="FQ113" s="86"/>
      <c r="FR113" s="86"/>
      <c r="FS113" s="86"/>
      <c r="FT113" s="86"/>
      <c r="FU113" s="86"/>
      <c r="FV113" s="86"/>
      <c r="FW113" s="86"/>
      <c r="FX113" s="86"/>
      <c r="FY113" s="86"/>
      <c r="FZ113" s="86"/>
      <c r="GA113" s="86"/>
      <c r="GB113" s="86"/>
      <c r="GC113" s="86"/>
      <c r="GD113" s="86"/>
      <c r="GE113" s="86"/>
      <c r="GF113" s="86"/>
      <c r="GG113" s="86"/>
      <c r="GH113" s="86"/>
      <c r="GI113" s="86"/>
      <c r="GJ113" s="86"/>
      <c r="GK113" s="86"/>
      <c r="GL113" s="86"/>
      <c r="GM113" s="86"/>
      <c r="GN113" s="86"/>
      <c r="GO113" s="86"/>
      <c r="GP113" s="86"/>
      <c r="GQ113" s="86"/>
      <c r="GR113" s="86"/>
      <c r="GS113" s="86"/>
      <c r="GT113" s="86"/>
      <c r="GU113" s="86"/>
      <c r="GV113" s="86"/>
      <c r="GW113" s="86"/>
      <c r="GX113" s="86"/>
      <c r="GY113" s="86"/>
      <c r="GZ113" s="86"/>
      <c r="HA113" s="86"/>
      <c r="HB113" s="86"/>
      <c r="HC113" s="86"/>
      <c r="HD113" s="86"/>
      <c r="HE113" s="86"/>
      <c r="HF113" s="86"/>
      <c r="HG113" s="86"/>
      <c r="HH113" s="86"/>
      <c r="HI113" s="86"/>
      <c r="HJ113" s="86"/>
      <c r="HK113" s="86"/>
      <c r="HL113" s="86"/>
      <c r="HM113" s="86"/>
      <c r="HN113" s="86"/>
      <c r="HO113" s="86"/>
      <c r="HP113" s="86"/>
      <c r="HQ113" s="86"/>
      <c r="HR113" s="86"/>
      <c r="HS113" s="86"/>
      <c r="HT113" s="86"/>
      <c r="HU113" s="86"/>
      <c r="HV113" s="86"/>
      <c r="HW113" s="86"/>
      <c r="HX113" s="86"/>
      <c r="HY113" s="86"/>
      <c r="HZ113" s="86"/>
      <c r="IA113" s="86"/>
      <c r="IB113" s="86"/>
      <c r="IC113" s="86"/>
      <c r="ID113" s="86"/>
      <c r="IE113" s="86"/>
      <c r="IF113" s="86"/>
      <c r="IG113" s="86"/>
      <c r="IH113" s="86"/>
      <c r="II113" s="86"/>
      <c r="IJ113" s="86"/>
      <c r="IK113" s="86"/>
      <c r="IL113" s="86"/>
      <c r="IM113" s="86"/>
      <c r="IN113" s="86"/>
      <c r="IO113" s="86"/>
      <c r="IP113" s="86"/>
      <c r="IQ113" s="86"/>
      <c r="IR113" s="86"/>
      <c r="IS113" s="86"/>
      <c r="IT113" s="86"/>
      <c r="IU113" s="86"/>
      <c r="IV113" s="86"/>
      <c r="IW113" s="86"/>
    </row>
    <row r="114" customFormat="false" ht="12.75" hidden="false" customHeight="false" outlineLevel="0" collapsed="false">
      <c r="A114" s="81" t="s">
        <v>471</v>
      </c>
      <c r="B114" s="82" t="n">
        <v>96004389</v>
      </c>
      <c r="C114" s="81" t="s">
        <v>472</v>
      </c>
      <c r="D114" s="93" t="s">
        <v>4060</v>
      </c>
      <c r="E114" s="84"/>
      <c r="F114" s="85" t="n">
        <v>35207</v>
      </c>
      <c r="G114" s="83"/>
      <c r="H114" s="83"/>
      <c r="I114" s="83"/>
      <c r="J114" s="72"/>
      <c r="K114" s="86" t="n">
        <f aca="false">VLOOKUP(A114,'US PWR Rankings'!$C$6:$H$126,6,FALSE())</f>
        <v>116</v>
      </c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6"/>
      <c r="AK114" s="86"/>
      <c r="AL114" s="86"/>
      <c r="AM114" s="86"/>
      <c r="AN114" s="86"/>
      <c r="AO114" s="86"/>
      <c r="AP114" s="86"/>
      <c r="AQ114" s="86"/>
      <c r="AR114" s="86"/>
      <c r="AS114" s="86"/>
      <c r="AT114" s="86"/>
      <c r="AU114" s="86"/>
      <c r="AV114" s="86"/>
      <c r="AW114" s="86"/>
      <c r="AX114" s="86"/>
      <c r="AY114" s="86"/>
      <c r="AZ114" s="86"/>
      <c r="BA114" s="86"/>
      <c r="BB114" s="86"/>
      <c r="BC114" s="86"/>
      <c r="BD114" s="86"/>
      <c r="BE114" s="86"/>
      <c r="BF114" s="86"/>
      <c r="BG114" s="86"/>
      <c r="BH114" s="86"/>
      <c r="BI114" s="86"/>
      <c r="BJ114" s="86"/>
      <c r="BK114" s="86"/>
      <c r="BL114" s="86"/>
      <c r="BM114" s="86"/>
      <c r="BN114" s="86"/>
      <c r="BO114" s="86"/>
      <c r="BP114" s="86"/>
      <c r="BQ114" s="86"/>
      <c r="BR114" s="86"/>
      <c r="BS114" s="86"/>
      <c r="BT114" s="86"/>
      <c r="BU114" s="86"/>
      <c r="BV114" s="86"/>
      <c r="BW114" s="86"/>
      <c r="BX114" s="86"/>
      <c r="BY114" s="86"/>
      <c r="BZ114" s="86"/>
      <c r="CA114" s="86"/>
      <c r="CB114" s="86"/>
      <c r="CC114" s="86"/>
      <c r="CD114" s="86"/>
      <c r="CE114" s="86"/>
      <c r="CF114" s="86"/>
      <c r="CG114" s="86"/>
      <c r="CH114" s="86"/>
      <c r="CI114" s="86"/>
      <c r="CJ114" s="86"/>
      <c r="CK114" s="86"/>
      <c r="CL114" s="86"/>
      <c r="CM114" s="86"/>
      <c r="CN114" s="86"/>
      <c r="CO114" s="86"/>
      <c r="CP114" s="86"/>
      <c r="CQ114" s="86"/>
      <c r="CR114" s="86"/>
      <c r="CS114" s="86"/>
      <c r="CT114" s="86"/>
      <c r="CU114" s="86"/>
      <c r="CV114" s="86"/>
      <c r="CW114" s="86"/>
      <c r="CX114" s="86"/>
      <c r="CY114" s="86"/>
      <c r="CZ114" s="86"/>
      <c r="DA114" s="86"/>
      <c r="DB114" s="86"/>
      <c r="DC114" s="86"/>
      <c r="DD114" s="86"/>
      <c r="DE114" s="86"/>
      <c r="DF114" s="86"/>
      <c r="DG114" s="86"/>
      <c r="DH114" s="86"/>
      <c r="DI114" s="86"/>
      <c r="DJ114" s="86"/>
      <c r="DK114" s="86"/>
      <c r="DL114" s="86"/>
      <c r="DM114" s="86"/>
      <c r="DN114" s="86"/>
      <c r="DO114" s="86"/>
      <c r="DP114" s="86"/>
      <c r="DQ114" s="86"/>
      <c r="DR114" s="86"/>
      <c r="DS114" s="86"/>
      <c r="DT114" s="86"/>
      <c r="DU114" s="86"/>
      <c r="DV114" s="86"/>
      <c r="DW114" s="86"/>
      <c r="DX114" s="86"/>
      <c r="DY114" s="86"/>
      <c r="DZ114" s="86"/>
      <c r="EA114" s="86"/>
      <c r="EB114" s="86"/>
      <c r="EC114" s="86"/>
      <c r="ED114" s="86"/>
      <c r="EE114" s="86"/>
      <c r="EF114" s="86"/>
      <c r="EG114" s="86"/>
      <c r="EH114" s="86"/>
      <c r="EI114" s="86"/>
      <c r="EJ114" s="86"/>
      <c r="EK114" s="86"/>
      <c r="EL114" s="86"/>
      <c r="EM114" s="86"/>
      <c r="EN114" s="86"/>
      <c r="EO114" s="86"/>
      <c r="EP114" s="86"/>
      <c r="EQ114" s="86"/>
      <c r="ER114" s="86"/>
      <c r="ES114" s="86"/>
      <c r="ET114" s="86"/>
      <c r="EU114" s="86"/>
      <c r="EV114" s="86"/>
      <c r="EW114" s="86"/>
      <c r="EX114" s="86"/>
      <c r="EY114" s="86"/>
      <c r="EZ114" s="86"/>
      <c r="FA114" s="86"/>
      <c r="FB114" s="86"/>
      <c r="FC114" s="86"/>
      <c r="FD114" s="86"/>
      <c r="FE114" s="86"/>
      <c r="FF114" s="86"/>
      <c r="FG114" s="86"/>
      <c r="FH114" s="86"/>
      <c r="FI114" s="86"/>
      <c r="FJ114" s="86"/>
      <c r="FK114" s="86"/>
      <c r="FL114" s="86"/>
      <c r="FM114" s="86"/>
      <c r="FN114" s="86"/>
      <c r="FO114" s="86"/>
      <c r="FP114" s="86"/>
      <c r="FQ114" s="86"/>
      <c r="FR114" s="86"/>
      <c r="FS114" s="86"/>
      <c r="FT114" s="86"/>
      <c r="FU114" s="86"/>
      <c r="FV114" s="86"/>
      <c r="FW114" s="86"/>
      <c r="FX114" s="86"/>
      <c r="FY114" s="86"/>
      <c r="FZ114" s="86"/>
      <c r="GA114" s="86"/>
      <c r="GB114" s="86"/>
      <c r="GC114" s="86"/>
      <c r="GD114" s="86"/>
      <c r="GE114" s="86"/>
      <c r="GF114" s="86"/>
      <c r="GG114" s="86"/>
      <c r="GH114" s="86"/>
      <c r="GI114" s="86"/>
      <c r="GJ114" s="86"/>
      <c r="GK114" s="86"/>
      <c r="GL114" s="86"/>
      <c r="GM114" s="86"/>
      <c r="GN114" s="86"/>
      <c r="GO114" s="86"/>
      <c r="GP114" s="86"/>
      <c r="GQ114" s="86"/>
      <c r="GR114" s="86"/>
      <c r="GS114" s="86"/>
      <c r="GT114" s="86"/>
      <c r="GU114" s="86"/>
      <c r="GV114" s="86"/>
      <c r="GW114" s="86"/>
      <c r="GX114" s="86"/>
      <c r="GY114" s="86"/>
      <c r="GZ114" s="86"/>
      <c r="HA114" s="86"/>
      <c r="HB114" s="86"/>
      <c r="HC114" s="86"/>
      <c r="HD114" s="86"/>
      <c r="HE114" s="86"/>
      <c r="HF114" s="86"/>
      <c r="HG114" s="86"/>
      <c r="HH114" s="86"/>
      <c r="HI114" s="86"/>
      <c r="HJ114" s="86"/>
      <c r="HK114" s="86"/>
      <c r="HL114" s="86"/>
      <c r="HM114" s="86"/>
      <c r="HN114" s="86"/>
      <c r="HO114" s="86"/>
      <c r="HP114" s="86"/>
      <c r="HQ114" s="86"/>
      <c r="HR114" s="86"/>
      <c r="HS114" s="86"/>
      <c r="HT114" s="86"/>
      <c r="HU114" s="86"/>
      <c r="HV114" s="86"/>
      <c r="HW114" s="86"/>
      <c r="HX114" s="86"/>
      <c r="HY114" s="86"/>
      <c r="HZ114" s="86"/>
      <c r="IA114" s="86"/>
      <c r="IB114" s="86"/>
      <c r="IC114" s="86"/>
      <c r="ID114" s="86"/>
      <c r="IE114" s="86"/>
      <c r="IF114" s="86"/>
      <c r="IG114" s="86"/>
      <c r="IH114" s="86"/>
      <c r="II114" s="86"/>
      <c r="IJ114" s="86"/>
      <c r="IK114" s="86"/>
      <c r="IL114" s="86"/>
      <c r="IM114" s="86"/>
      <c r="IN114" s="86"/>
      <c r="IO114" s="86"/>
      <c r="IP114" s="86"/>
      <c r="IQ114" s="86"/>
      <c r="IR114" s="86"/>
      <c r="IS114" s="86"/>
      <c r="IT114" s="86"/>
      <c r="IU114" s="86"/>
      <c r="IV114" s="86"/>
      <c r="IW114" s="86"/>
    </row>
    <row r="115" customFormat="false" ht="12.75" hidden="false" customHeight="false" outlineLevel="0" collapsed="false">
      <c r="A115" s="81" t="s">
        <v>473</v>
      </c>
      <c r="B115" s="82" t="n">
        <v>96070400</v>
      </c>
      <c r="C115" s="81" t="s">
        <v>40</v>
      </c>
      <c r="D115" s="93" t="s">
        <v>4070</v>
      </c>
      <c r="E115" s="84" t="s">
        <v>4047</v>
      </c>
      <c r="F115" s="85" t="n">
        <v>37111</v>
      </c>
      <c r="G115" s="83"/>
      <c r="H115" s="83"/>
      <c r="I115" s="83"/>
      <c r="J115" s="72"/>
      <c r="K115" s="86" t="e">
        <f aca="false">VLOOKUP(A115,'US PWR Rankings'!$C$6:$H$126,6,FALSE())</f>
        <v>#N/A</v>
      </c>
      <c r="L115" s="86"/>
      <c r="M115" s="86"/>
      <c r="N115" s="86"/>
      <c r="O115" s="86"/>
      <c r="P115" s="86"/>
      <c r="Q115" s="86"/>
      <c r="R115" s="86"/>
      <c r="S115" s="86"/>
      <c r="T115" s="86"/>
      <c r="U115" s="86"/>
      <c r="V115" s="86"/>
      <c r="W115" s="86"/>
      <c r="X115" s="86"/>
      <c r="Y115" s="86"/>
      <c r="Z115" s="86"/>
      <c r="AA115" s="86"/>
      <c r="AB115" s="86"/>
      <c r="AC115" s="86"/>
      <c r="AD115" s="86"/>
      <c r="AE115" s="86"/>
      <c r="AF115" s="86"/>
      <c r="AG115" s="86"/>
      <c r="AH115" s="86"/>
      <c r="AI115" s="86"/>
      <c r="AJ115" s="86"/>
      <c r="AK115" s="86"/>
      <c r="AL115" s="86"/>
      <c r="AM115" s="86"/>
      <c r="AN115" s="86"/>
      <c r="AO115" s="86"/>
      <c r="AP115" s="86"/>
      <c r="AQ115" s="86"/>
      <c r="AR115" s="86"/>
      <c r="AS115" s="86"/>
      <c r="AT115" s="86"/>
      <c r="AU115" s="86"/>
      <c r="AV115" s="86"/>
      <c r="AW115" s="86"/>
      <c r="AX115" s="86"/>
      <c r="AY115" s="86"/>
      <c r="AZ115" s="86"/>
      <c r="BA115" s="86"/>
      <c r="BB115" s="86"/>
      <c r="BC115" s="86"/>
      <c r="BD115" s="86"/>
      <c r="BE115" s="86"/>
      <c r="BF115" s="86"/>
      <c r="BG115" s="86"/>
      <c r="BH115" s="86"/>
      <c r="BI115" s="86"/>
      <c r="BJ115" s="86"/>
      <c r="BK115" s="86"/>
      <c r="BL115" s="86"/>
      <c r="BM115" s="86"/>
      <c r="BN115" s="86"/>
      <c r="BO115" s="86"/>
      <c r="BP115" s="86"/>
      <c r="BQ115" s="86"/>
      <c r="BR115" s="86"/>
      <c r="BS115" s="86"/>
      <c r="BT115" s="86"/>
      <c r="BU115" s="86"/>
      <c r="BV115" s="86"/>
      <c r="BW115" s="86"/>
      <c r="BX115" s="86"/>
      <c r="BY115" s="86"/>
      <c r="BZ115" s="86"/>
      <c r="CA115" s="86"/>
      <c r="CB115" s="86"/>
      <c r="CC115" s="86"/>
      <c r="CD115" s="86"/>
      <c r="CE115" s="86"/>
      <c r="CF115" s="86"/>
      <c r="CG115" s="86"/>
      <c r="CH115" s="86"/>
      <c r="CI115" s="86"/>
      <c r="CJ115" s="86"/>
      <c r="CK115" s="86"/>
      <c r="CL115" s="86"/>
      <c r="CM115" s="86"/>
      <c r="CN115" s="86"/>
      <c r="CO115" s="86"/>
      <c r="CP115" s="86"/>
      <c r="CQ115" s="86"/>
      <c r="CR115" s="86"/>
      <c r="CS115" s="86"/>
      <c r="CT115" s="86"/>
      <c r="CU115" s="86"/>
      <c r="CV115" s="86"/>
      <c r="CW115" s="86"/>
      <c r="CX115" s="86"/>
      <c r="CY115" s="86"/>
      <c r="CZ115" s="86"/>
      <c r="DA115" s="86"/>
      <c r="DB115" s="86"/>
      <c r="DC115" s="86"/>
      <c r="DD115" s="86"/>
      <c r="DE115" s="86"/>
      <c r="DF115" s="86"/>
      <c r="DG115" s="86"/>
      <c r="DH115" s="86"/>
      <c r="DI115" s="86"/>
      <c r="DJ115" s="86"/>
      <c r="DK115" s="86"/>
      <c r="DL115" s="86"/>
      <c r="DM115" s="86"/>
      <c r="DN115" s="86"/>
      <c r="DO115" s="86"/>
      <c r="DP115" s="86"/>
      <c r="DQ115" s="86"/>
      <c r="DR115" s="86"/>
      <c r="DS115" s="86"/>
      <c r="DT115" s="86"/>
      <c r="DU115" s="86"/>
      <c r="DV115" s="86"/>
      <c r="DW115" s="86"/>
      <c r="DX115" s="86"/>
      <c r="DY115" s="86"/>
      <c r="DZ115" s="86"/>
      <c r="EA115" s="86"/>
      <c r="EB115" s="86"/>
      <c r="EC115" s="86"/>
      <c r="ED115" s="86"/>
      <c r="EE115" s="86"/>
      <c r="EF115" s="86"/>
      <c r="EG115" s="86"/>
      <c r="EH115" s="86"/>
      <c r="EI115" s="86"/>
      <c r="EJ115" s="86"/>
      <c r="EK115" s="86"/>
      <c r="EL115" s="86"/>
      <c r="EM115" s="86"/>
      <c r="EN115" s="86"/>
      <c r="EO115" s="86"/>
      <c r="EP115" s="86"/>
      <c r="EQ115" s="86"/>
      <c r="ER115" s="86"/>
      <c r="ES115" s="86"/>
      <c r="ET115" s="86"/>
      <c r="EU115" s="86"/>
      <c r="EV115" s="86"/>
      <c r="EW115" s="86"/>
      <c r="EX115" s="86"/>
      <c r="EY115" s="86"/>
      <c r="EZ115" s="86"/>
      <c r="FA115" s="86"/>
      <c r="FB115" s="86"/>
      <c r="FC115" s="86"/>
      <c r="FD115" s="86"/>
      <c r="FE115" s="86"/>
      <c r="FF115" s="86"/>
      <c r="FG115" s="86"/>
      <c r="FH115" s="86"/>
      <c r="FI115" s="86"/>
      <c r="FJ115" s="86"/>
      <c r="FK115" s="86"/>
      <c r="FL115" s="86"/>
      <c r="FM115" s="86"/>
      <c r="FN115" s="86"/>
      <c r="FO115" s="86"/>
      <c r="FP115" s="86"/>
      <c r="FQ115" s="86"/>
      <c r="FR115" s="86"/>
      <c r="FS115" s="86"/>
      <c r="FT115" s="86"/>
      <c r="FU115" s="86"/>
      <c r="FV115" s="86"/>
      <c r="FW115" s="86"/>
      <c r="FX115" s="86"/>
      <c r="FY115" s="86"/>
      <c r="FZ115" s="86"/>
      <c r="GA115" s="86"/>
      <c r="GB115" s="86"/>
      <c r="GC115" s="86"/>
      <c r="GD115" s="86"/>
      <c r="GE115" s="86"/>
      <c r="GF115" s="86"/>
      <c r="GG115" s="86"/>
      <c r="GH115" s="86"/>
      <c r="GI115" s="86"/>
      <c r="GJ115" s="86"/>
      <c r="GK115" s="86"/>
      <c r="GL115" s="86"/>
      <c r="GM115" s="86"/>
      <c r="GN115" s="86"/>
      <c r="GO115" s="86"/>
      <c r="GP115" s="86"/>
      <c r="GQ115" s="86"/>
      <c r="GR115" s="86"/>
      <c r="GS115" s="86"/>
      <c r="GT115" s="86"/>
      <c r="GU115" s="86"/>
      <c r="GV115" s="86"/>
      <c r="GW115" s="86"/>
      <c r="GX115" s="86"/>
      <c r="GY115" s="86"/>
      <c r="GZ115" s="86"/>
      <c r="HA115" s="86"/>
      <c r="HB115" s="86"/>
      <c r="HC115" s="86"/>
      <c r="HD115" s="86"/>
      <c r="HE115" s="86"/>
      <c r="HF115" s="86"/>
      <c r="HG115" s="86"/>
      <c r="HH115" s="86"/>
      <c r="HI115" s="86"/>
      <c r="HJ115" s="86"/>
      <c r="HK115" s="86"/>
      <c r="HL115" s="86"/>
      <c r="HM115" s="86"/>
      <c r="HN115" s="86"/>
      <c r="HO115" s="86"/>
      <c r="HP115" s="86"/>
      <c r="HQ115" s="86"/>
      <c r="HR115" s="86"/>
      <c r="HS115" s="86"/>
      <c r="HT115" s="86"/>
      <c r="HU115" s="86"/>
      <c r="HV115" s="86"/>
      <c r="HW115" s="86"/>
      <c r="HX115" s="86"/>
      <c r="HY115" s="86"/>
      <c r="HZ115" s="86"/>
      <c r="IA115" s="86"/>
      <c r="IB115" s="86"/>
      <c r="IC115" s="86"/>
      <c r="ID115" s="86"/>
      <c r="IE115" s="86"/>
      <c r="IF115" s="86"/>
      <c r="IG115" s="86"/>
      <c r="IH115" s="86"/>
      <c r="II115" s="86"/>
      <c r="IJ115" s="86"/>
      <c r="IK115" s="86"/>
      <c r="IL115" s="86"/>
      <c r="IM115" s="86"/>
      <c r="IN115" s="86"/>
      <c r="IO115" s="86"/>
      <c r="IP115" s="86"/>
      <c r="IQ115" s="86"/>
      <c r="IR115" s="86"/>
      <c r="IS115" s="86"/>
      <c r="IT115" s="86"/>
      <c r="IU115" s="86"/>
      <c r="IV115" s="86"/>
      <c r="IW115" s="86"/>
    </row>
    <row r="116" customFormat="false" ht="12.75" hidden="false" customHeight="false" outlineLevel="0" collapsed="false">
      <c r="A116" s="81" t="s">
        <v>474</v>
      </c>
      <c r="B116" s="82" t="n">
        <v>96015003</v>
      </c>
      <c r="C116" s="81" t="s">
        <v>53</v>
      </c>
      <c r="D116" s="83" t="s">
        <v>4051</v>
      </c>
      <c r="E116" s="84"/>
      <c r="F116" s="85" t="n">
        <v>35886</v>
      </c>
      <c r="G116" s="83"/>
      <c r="H116" s="83"/>
      <c r="I116" s="83"/>
      <c r="J116" s="72"/>
      <c r="K116" s="86" t="e">
        <f aca="false">VLOOKUP(A116,'US PWR Rankings'!$C$6:$H$126,6,FALSE())</f>
        <v>#N/A</v>
      </c>
      <c r="L116" s="86"/>
      <c r="M116" s="86"/>
      <c r="N116" s="86"/>
      <c r="O116" s="86"/>
      <c r="P116" s="86"/>
      <c r="Q116" s="86"/>
      <c r="R116" s="86"/>
      <c r="S116" s="86"/>
      <c r="T116" s="86"/>
      <c r="U116" s="86"/>
      <c r="V116" s="86"/>
      <c r="W116" s="86"/>
      <c r="X116" s="86"/>
      <c r="Y116" s="86"/>
      <c r="Z116" s="86"/>
      <c r="AA116" s="86"/>
      <c r="AB116" s="86"/>
      <c r="AC116" s="86"/>
      <c r="AD116" s="86"/>
      <c r="AE116" s="86"/>
      <c r="AF116" s="86"/>
      <c r="AG116" s="86"/>
      <c r="AH116" s="86"/>
      <c r="AI116" s="86"/>
      <c r="AJ116" s="86"/>
      <c r="AK116" s="86"/>
      <c r="AL116" s="86"/>
      <c r="AM116" s="86"/>
      <c r="AN116" s="86"/>
      <c r="AO116" s="86"/>
      <c r="AP116" s="86"/>
      <c r="AQ116" s="86"/>
      <c r="AR116" s="86"/>
      <c r="AS116" s="86"/>
      <c r="AT116" s="86"/>
      <c r="AU116" s="86"/>
      <c r="AV116" s="86"/>
      <c r="AW116" s="86"/>
      <c r="AX116" s="86"/>
      <c r="AY116" s="86"/>
      <c r="AZ116" s="86"/>
      <c r="BA116" s="86"/>
      <c r="BB116" s="86"/>
      <c r="BC116" s="86"/>
      <c r="BD116" s="86"/>
      <c r="BE116" s="86"/>
      <c r="BF116" s="86"/>
      <c r="BG116" s="86"/>
      <c r="BH116" s="86"/>
      <c r="BI116" s="86"/>
      <c r="BJ116" s="86"/>
      <c r="BK116" s="86"/>
      <c r="BL116" s="86"/>
      <c r="BM116" s="86"/>
      <c r="BN116" s="86"/>
      <c r="BO116" s="86"/>
      <c r="BP116" s="86"/>
      <c r="BQ116" s="86"/>
      <c r="BR116" s="86"/>
      <c r="BS116" s="86"/>
      <c r="BT116" s="86"/>
      <c r="BU116" s="86"/>
      <c r="BV116" s="86"/>
      <c r="BW116" s="86"/>
      <c r="BX116" s="86"/>
      <c r="BY116" s="86"/>
      <c r="BZ116" s="86"/>
      <c r="CA116" s="86"/>
      <c r="CB116" s="86"/>
      <c r="CC116" s="86"/>
      <c r="CD116" s="86"/>
      <c r="CE116" s="86"/>
      <c r="CF116" s="86"/>
      <c r="CG116" s="86"/>
      <c r="CH116" s="86"/>
      <c r="CI116" s="86"/>
      <c r="CJ116" s="86"/>
      <c r="CK116" s="86"/>
      <c r="CL116" s="86"/>
      <c r="CM116" s="86"/>
      <c r="CN116" s="86"/>
      <c r="CO116" s="86"/>
      <c r="CP116" s="86"/>
      <c r="CQ116" s="86"/>
      <c r="CR116" s="86"/>
      <c r="CS116" s="86"/>
      <c r="CT116" s="86"/>
      <c r="CU116" s="86"/>
      <c r="CV116" s="86"/>
      <c r="CW116" s="86"/>
      <c r="CX116" s="86"/>
      <c r="CY116" s="86"/>
      <c r="CZ116" s="86"/>
      <c r="DA116" s="86"/>
      <c r="DB116" s="86"/>
      <c r="DC116" s="86"/>
      <c r="DD116" s="86"/>
      <c r="DE116" s="86"/>
      <c r="DF116" s="86"/>
      <c r="DG116" s="86"/>
      <c r="DH116" s="86"/>
      <c r="DI116" s="86"/>
      <c r="DJ116" s="86"/>
      <c r="DK116" s="86"/>
      <c r="DL116" s="86"/>
      <c r="DM116" s="86"/>
      <c r="DN116" s="86"/>
      <c r="DO116" s="86"/>
      <c r="DP116" s="86"/>
      <c r="DQ116" s="86"/>
      <c r="DR116" s="86"/>
      <c r="DS116" s="86"/>
      <c r="DT116" s="86"/>
      <c r="DU116" s="86"/>
      <c r="DV116" s="86"/>
      <c r="DW116" s="86"/>
      <c r="DX116" s="86"/>
      <c r="DY116" s="86"/>
      <c r="DZ116" s="86"/>
      <c r="EA116" s="86"/>
      <c r="EB116" s="86"/>
      <c r="EC116" s="86"/>
      <c r="ED116" s="86"/>
      <c r="EE116" s="86"/>
      <c r="EF116" s="86"/>
      <c r="EG116" s="86"/>
      <c r="EH116" s="86"/>
      <c r="EI116" s="86"/>
      <c r="EJ116" s="86"/>
      <c r="EK116" s="86"/>
      <c r="EL116" s="86"/>
      <c r="EM116" s="86"/>
      <c r="EN116" s="86"/>
      <c r="EO116" s="86"/>
      <c r="EP116" s="86"/>
      <c r="EQ116" s="86"/>
      <c r="ER116" s="86"/>
      <c r="ES116" s="86"/>
      <c r="ET116" s="86"/>
      <c r="EU116" s="86"/>
      <c r="EV116" s="86"/>
      <c r="EW116" s="86"/>
      <c r="EX116" s="86"/>
      <c r="EY116" s="86"/>
      <c r="EZ116" s="86"/>
      <c r="FA116" s="86"/>
      <c r="FB116" s="86"/>
      <c r="FC116" s="86"/>
      <c r="FD116" s="86"/>
      <c r="FE116" s="86"/>
      <c r="FF116" s="86"/>
      <c r="FG116" s="86"/>
      <c r="FH116" s="86"/>
      <c r="FI116" s="86"/>
      <c r="FJ116" s="86"/>
      <c r="FK116" s="86"/>
      <c r="FL116" s="86"/>
      <c r="FM116" s="86"/>
      <c r="FN116" s="86"/>
      <c r="FO116" s="86"/>
      <c r="FP116" s="86"/>
      <c r="FQ116" s="86"/>
      <c r="FR116" s="86"/>
      <c r="FS116" s="86"/>
      <c r="FT116" s="86"/>
      <c r="FU116" s="86"/>
      <c r="FV116" s="86"/>
      <c r="FW116" s="86"/>
      <c r="FX116" s="86"/>
      <c r="FY116" s="86"/>
      <c r="FZ116" s="86"/>
      <c r="GA116" s="86"/>
      <c r="GB116" s="86"/>
      <c r="GC116" s="86"/>
      <c r="GD116" s="86"/>
      <c r="GE116" s="86"/>
      <c r="GF116" s="86"/>
      <c r="GG116" s="86"/>
      <c r="GH116" s="86"/>
      <c r="GI116" s="86"/>
      <c r="GJ116" s="86"/>
      <c r="GK116" s="86"/>
      <c r="GL116" s="86"/>
      <c r="GM116" s="86"/>
      <c r="GN116" s="86"/>
      <c r="GO116" s="86"/>
      <c r="GP116" s="86"/>
      <c r="GQ116" s="86"/>
      <c r="GR116" s="86"/>
      <c r="GS116" s="86"/>
      <c r="GT116" s="86"/>
      <c r="GU116" s="86"/>
      <c r="GV116" s="86"/>
      <c r="GW116" s="86"/>
      <c r="GX116" s="86"/>
      <c r="GY116" s="86"/>
      <c r="GZ116" s="86"/>
      <c r="HA116" s="86"/>
      <c r="HB116" s="86"/>
      <c r="HC116" s="86"/>
      <c r="HD116" s="86"/>
      <c r="HE116" s="86"/>
      <c r="HF116" s="86"/>
      <c r="HG116" s="86"/>
      <c r="HH116" s="86"/>
      <c r="HI116" s="86"/>
      <c r="HJ116" s="86"/>
      <c r="HK116" s="86"/>
      <c r="HL116" s="86"/>
      <c r="HM116" s="86"/>
      <c r="HN116" s="86"/>
      <c r="HO116" s="86"/>
      <c r="HP116" s="86"/>
      <c r="HQ116" s="86"/>
      <c r="HR116" s="86"/>
      <c r="HS116" s="86"/>
      <c r="HT116" s="86"/>
      <c r="HU116" s="86"/>
      <c r="HV116" s="86"/>
      <c r="HW116" s="86"/>
      <c r="HX116" s="86"/>
      <c r="HY116" s="86"/>
      <c r="HZ116" s="86"/>
      <c r="IA116" s="86"/>
      <c r="IB116" s="86"/>
      <c r="IC116" s="86"/>
      <c r="ID116" s="86"/>
      <c r="IE116" s="86"/>
      <c r="IF116" s="86"/>
      <c r="IG116" s="86"/>
      <c r="IH116" s="86"/>
      <c r="II116" s="86"/>
      <c r="IJ116" s="86"/>
      <c r="IK116" s="86"/>
      <c r="IL116" s="86"/>
      <c r="IM116" s="86"/>
      <c r="IN116" s="86"/>
      <c r="IO116" s="86"/>
      <c r="IP116" s="86"/>
      <c r="IQ116" s="86"/>
      <c r="IR116" s="86"/>
      <c r="IS116" s="86"/>
      <c r="IT116" s="86"/>
      <c r="IU116" s="86"/>
      <c r="IV116" s="86"/>
      <c r="IW116" s="86"/>
    </row>
    <row r="117" customFormat="false" ht="12.75" hidden="false" customHeight="false" outlineLevel="0" collapsed="false">
      <c r="A117" s="91" t="s">
        <v>476</v>
      </c>
      <c r="B117" s="72" t="n">
        <v>96063913</v>
      </c>
      <c r="C117" s="91" t="s">
        <v>40</v>
      </c>
      <c r="D117" s="83" t="s">
        <v>4082</v>
      </c>
      <c r="E117" s="73" t="s">
        <v>4047</v>
      </c>
      <c r="F117" s="92" t="n">
        <v>37097</v>
      </c>
      <c r="G117" s="86"/>
      <c r="H117" s="86"/>
      <c r="I117" s="86"/>
      <c r="J117" s="72"/>
      <c r="K117" s="86" t="n">
        <f aca="false">VLOOKUP(A117,'US PWR Rankings'!$C$6:$H$126,6,FALSE())</f>
        <v>20</v>
      </c>
      <c r="L117" s="86"/>
      <c r="M117" s="86"/>
      <c r="N117" s="86"/>
      <c r="O117" s="86"/>
      <c r="P117" s="86"/>
      <c r="Q117" s="86"/>
      <c r="R117" s="86"/>
      <c r="S117" s="86"/>
      <c r="T117" s="86"/>
      <c r="U117" s="86"/>
      <c r="V117" s="86"/>
      <c r="W117" s="86"/>
      <c r="X117" s="86"/>
      <c r="Y117" s="86"/>
      <c r="Z117" s="86"/>
      <c r="AA117" s="86"/>
      <c r="AB117" s="86"/>
      <c r="AC117" s="86"/>
      <c r="AD117" s="86"/>
      <c r="AE117" s="86"/>
      <c r="AF117" s="86"/>
      <c r="AG117" s="86"/>
      <c r="AH117" s="86"/>
      <c r="AI117" s="86"/>
      <c r="AJ117" s="86"/>
      <c r="AK117" s="86"/>
      <c r="AL117" s="86"/>
      <c r="AM117" s="86"/>
      <c r="AN117" s="86"/>
      <c r="AO117" s="86"/>
      <c r="AP117" s="86"/>
      <c r="AQ117" s="86"/>
      <c r="AR117" s="86"/>
      <c r="AS117" s="86"/>
      <c r="AT117" s="86"/>
      <c r="AU117" s="86"/>
      <c r="AV117" s="86"/>
      <c r="AW117" s="86"/>
      <c r="AX117" s="86"/>
      <c r="AY117" s="86"/>
      <c r="AZ117" s="86"/>
      <c r="BA117" s="86"/>
      <c r="BB117" s="86"/>
      <c r="BC117" s="86"/>
      <c r="BD117" s="86"/>
      <c r="BE117" s="86"/>
      <c r="BF117" s="86"/>
      <c r="BG117" s="86"/>
      <c r="BH117" s="86"/>
      <c r="BI117" s="86"/>
      <c r="BJ117" s="86"/>
      <c r="BK117" s="86"/>
      <c r="BL117" s="86"/>
      <c r="BM117" s="86"/>
      <c r="BN117" s="86"/>
      <c r="BO117" s="86"/>
      <c r="BP117" s="86"/>
      <c r="BQ117" s="86"/>
      <c r="BR117" s="86"/>
      <c r="BS117" s="86"/>
      <c r="BT117" s="86"/>
      <c r="BU117" s="86"/>
      <c r="BV117" s="86"/>
      <c r="BW117" s="86"/>
      <c r="BX117" s="86"/>
      <c r="BY117" s="86"/>
      <c r="BZ117" s="86"/>
      <c r="CA117" s="86"/>
      <c r="CB117" s="86"/>
      <c r="CC117" s="86"/>
      <c r="CD117" s="86"/>
      <c r="CE117" s="86"/>
      <c r="CF117" s="86"/>
      <c r="CG117" s="86"/>
      <c r="CH117" s="86"/>
      <c r="CI117" s="86"/>
      <c r="CJ117" s="86"/>
      <c r="CK117" s="86"/>
      <c r="CL117" s="86"/>
      <c r="CM117" s="86"/>
      <c r="CN117" s="86"/>
      <c r="CO117" s="86"/>
      <c r="CP117" s="86"/>
      <c r="CQ117" s="86"/>
      <c r="CR117" s="86"/>
      <c r="CS117" s="86"/>
      <c r="CT117" s="86"/>
      <c r="CU117" s="86"/>
      <c r="CV117" s="86"/>
      <c r="CW117" s="86"/>
      <c r="CX117" s="86"/>
      <c r="CY117" s="86"/>
      <c r="CZ117" s="86"/>
      <c r="DA117" s="86"/>
      <c r="DB117" s="86"/>
      <c r="DC117" s="86"/>
      <c r="DD117" s="86"/>
      <c r="DE117" s="86"/>
      <c r="DF117" s="86"/>
      <c r="DG117" s="86"/>
      <c r="DH117" s="86"/>
      <c r="DI117" s="86"/>
      <c r="DJ117" s="86"/>
      <c r="DK117" s="86"/>
      <c r="DL117" s="86"/>
      <c r="DM117" s="86"/>
      <c r="DN117" s="86"/>
      <c r="DO117" s="86"/>
      <c r="DP117" s="86"/>
      <c r="DQ117" s="86"/>
      <c r="DR117" s="86"/>
      <c r="DS117" s="86"/>
      <c r="DT117" s="86"/>
      <c r="DU117" s="86"/>
      <c r="DV117" s="86"/>
      <c r="DW117" s="86"/>
      <c r="DX117" s="86"/>
      <c r="DY117" s="86"/>
      <c r="DZ117" s="86"/>
      <c r="EA117" s="86"/>
      <c r="EB117" s="86"/>
      <c r="EC117" s="86"/>
      <c r="ED117" s="86"/>
      <c r="EE117" s="86"/>
      <c r="EF117" s="86"/>
      <c r="EG117" s="86"/>
      <c r="EH117" s="86"/>
      <c r="EI117" s="86"/>
      <c r="EJ117" s="86"/>
      <c r="EK117" s="86"/>
      <c r="EL117" s="86"/>
      <c r="EM117" s="86"/>
      <c r="EN117" s="86"/>
      <c r="EO117" s="86"/>
      <c r="EP117" s="86"/>
      <c r="EQ117" s="86"/>
      <c r="ER117" s="86"/>
      <c r="ES117" s="86"/>
      <c r="ET117" s="86"/>
      <c r="EU117" s="86"/>
      <c r="EV117" s="86"/>
      <c r="EW117" s="86"/>
      <c r="EX117" s="86"/>
      <c r="EY117" s="86"/>
      <c r="EZ117" s="86"/>
      <c r="FA117" s="86"/>
      <c r="FB117" s="86"/>
      <c r="FC117" s="86"/>
      <c r="FD117" s="86"/>
      <c r="FE117" s="86"/>
      <c r="FF117" s="86"/>
      <c r="FG117" s="86"/>
      <c r="FH117" s="86"/>
      <c r="FI117" s="86"/>
      <c r="FJ117" s="86"/>
      <c r="FK117" s="86"/>
      <c r="FL117" s="86"/>
      <c r="FM117" s="86"/>
      <c r="FN117" s="86"/>
      <c r="FO117" s="86"/>
      <c r="FP117" s="86"/>
      <c r="FQ117" s="86"/>
      <c r="FR117" s="86"/>
      <c r="FS117" s="86"/>
      <c r="FT117" s="86"/>
      <c r="FU117" s="86"/>
      <c r="FV117" s="86"/>
      <c r="FW117" s="86"/>
      <c r="FX117" s="86"/>
      <c r="FY117" s="86"/>
      <c r="FZ117" s="86"/>
      <c r="GA117" s="86"/>
      <c r="GB117" s="86"/>
      <c r="GC117" s="86"/>
      <c r="GD117" s="86"/>
      <c r="GE117" s="86"/>
      <c r="GF117" s="86"/>
      <c r="GG117" s="86"/>
      <c r="GH117" s="86"/>
      <c r="GI117" s="86"/>
      <c r="GJ117" s="86"/>
      <c r="GK117" s="86"/>
      <c r="GL117" s="86"/>
      <c r="GM117" s="86"/>
      <c r="GN117" s="86"/>
      <c r="GO117" s="86"/>
      <c r="GP117" s="86"/>
      <c r="GQ117" s="86"/>
      <c r="GR117" s="86"/>
      <c r="GS117" s="86"/>
      <c r="GT117" s="86"/>
      <c r="GU117" s="86"/>
      <c r="GV117" s="86"/>
      <c r="GW117" s="86"/>
      <c r="GX117" s="86"/>
      <c r="GY117" s="86"/>
      <c r="GZ117" s="86"/>
      <c r="HA117" s="86"/>
      <c r="HB117" s="86"/>
      <c r="HC117" s="86"/>
      <c r="HD117" s="86"/>
      <c r="HE117" s="86"/>
      <c r="HF117" s="86"/>
      <c r="HG117" s="86"/>
      <c r="HH117" s="86"/>
      <c r="HI117" s="86"/>
      <c r="HJ117" s="86"/>
      <c r="HK117" s="86"/>
      <c r="HL117" s="86"/>
      <c r="HM117" s="86"/>
      <c r="HN117" s="86"/>
      <c r="HO117" s="86"/>
      <c r="HP117" s="86"/>
      <c r="HQ117" s="86"/>
      <c r="HR117" s="86"/>
      <c r="HS117" s="86"/>
      <c r="HT117" s="86"/>
      <c r="HU117" s="86"/>
      <c r="HV117" s="86"/>
      <c r="HW117" s="86"/>
      <c r="HX117" s="86"/>
      <c r="HY117" s="86"/>
      <c r="HZ117" s="86"/>
      <c r="IA117" s="86"/>
      <c r="IB117" s="86"/>
      <c r="IC117" s="86"/>
      <c r="ID117" s="86"/>
      <c r="IE117" s="86"/>
      <c r="IF117" s="86"/>
      <c r="IG117" s="86"/>
      <c r="IH117" s="86"/>
      <c r="II117" s="86"/>
      <c r="IJ117" s="86"/>
      <c r="IK117" s="86"/>
      <c r="IL117" s="86"/>
      <c r="IM117" s="86"/>
      <c r="IN117" s="86"/>
      <c r="IO117" s="86"/>
      <c r="IP117" s="86"/>
      <c r="IQ117" s="86"/>
      <c r="IR117" s="86"/>
      <c r="IS117" s="86"/>
      <c r="IT117" s="86"/>
      <c r="IU117" s="86"/>
      <c r="IV117" s="86"/>
      <c r="IW117" s="86"/>
    </row>
    <row r="118" customFormat="false" ht="25.5" hidden="false" customHeight="false" outlineLevel="0" collapsed="false">
      <c r="A118" s="91" t="s">
        <v>476</v>
      </c>
      <c r="B118" s="72" t="n">
        <v>96063913</v>
      </c>
      <c r="C118" s="91" t="s">
        <v>477</v>
      </c>
      <c r="D118" s="83" t="s">
        <v>4068</v>
      </c>
      <c r="E118" s="73"/>
      <c r="F118" s="92" t="n">
        <v>37097</v>
      </c>
      <c r="G118" s="86"/>
      <c r="H118" s="86"/>
      <c r="I118" s="86"/>
      <c r="J118" s="72"/>
      <c r="K118" s="86" t="n">
        <f aca="false">VLOOKUP(A118,'US PWR Rankings'!$C$6:$H$126,6,FALSE())</f>
        <v>20</v>
      </c>
      <c r="L118" s="86"/>
      <c r="M118" s="86"/>
      <c r="N118" s="86"/>
      <c r="O118" s="86"/>
      <c r="P118" s="86"/>
      <c r="Q118" s="86"/>
      <c r="R118" s="86"/>
      <c r="S118" s="86"/>
      <c r="T118" s="86"/>
      <c r="U118" s="86"/>
      <c r="V118" s="86"/>
      <c r="W118" s="86"/>
      <c r="X118" s="86"/>
      <c r="Y118" s="86"/>
      <c r="Z118" s="86"/>
      <c r="AA118" s="86"/>
      <c r="AB118" s="86"/>
      <c r="AC118" s="86"/>
      <c r="AD118" s="86"/>
      <c r="AE118" s="86"/>
      <c r="AF118" s="86"/>
      <c r="AG118" s="86"/>
      <c r="AH118" s="86"/>
      <c r="AI118" s="86"/>
      <c r="AJ118" s="86"/>
      <c r="AK118" s="86"/>
      <c r="AL118" s="86"/>
      <c r="AM118" s="86"/>
      <c r="AN118" s="86"/>
      <c r="AO118" s="86"/>
      <c r="AP118" s="86"/>
      <c r="AQ118" s="86"/>
      <c r="AR118" s="86"/>
      <c r="AS118" s="86"/>
      <c r="AT118" s="86"/>
      <c r="AU118" s="86"/>
      <c r="AV118" s="86"/>
      <c r="AW118" s="86"/>
      <c r="AX118" s="86"/>
      <c r="AY118" s="86"/>
      <c r="AZ118" s="86"/>
      <c r="BA118" s="86"/>
      <c r="BB118" s="86"/>
      <c r="BC118" s="86"/>
      <c r="BD118" s="86"/>
      <c r="BE118" s="86"/>
      <c r="BF118" s="86"/>
      <c r="BG118" s="86"/>
      <c r="BH118" s="86"/>
      <c r="BI118" s="86"/>
      <c r="BJ118" s="86"/>
      <c r="BK118" s="86"/>
      <c r="BL118" s="86"/>
      <c r="BM118" s="86"/>
      <c r="BN118" s="86"/>
      <c r="BO118" s="86"/>
      <c r="BP118" s="86"/>
      <c r="BQ118" s="86"/>
      <c r="BR118" s="86"/>
      <c r="BS118" s="86"/>
      <c r="BT118" s="86"/>
      <c r="BU118" s="86"/>
      <c r="BV118" s="86"/>
      <c r="BW118" s="86"/>
      <c r="BX118" s="86"/>
      <c r="BY118" s="86"/>
      <c r="BZ118" s="86"/>
      <c r="CA118" s="86"/>
      <c r="CB118" s="86"/>
      <c r="CC118" s="86"/>
      <c r="CD118" s="86"/>
      <c r="CE118" s="86"/>
      <c r="CF118" s="86"/>
      <c r="CG118" s="86"/>
      <c r="CH118" s="86"/>
      <c r="CI118" s="86"/>
      <c r="CJ118" s="86"/>
      <c r="CK118" s="86"/>
      <c r="CL118" s="86"/>
      <c r="CM118" s="86"/>
      <c r="CN118" s="86"/>
      <c r="CO118" s="86"/>
      <c r="CP118" s="86"/>
      <c r="CQ118" s="86"/>
      <c r="CR118" s="86"/>
      <c r="CS118" s="86"/>
      <c r="CT118" s="86"/>
      <c r="CU118" s="86"/>
      <c r="CV118" s="86"/>
      <c r="CW118" s="86"/>
      <c r="CX118" s="86"/>
      <c r="CY118" s="86"/>
      <c r="CZ118" s="86"/>
      <c r="DA118" s="86"/>
      <c r="DB118" s="86"/>
      <c r="DC118" s="86"/>
      <c r="DD118" s="86"/>
      <c r="DE118" s="86"/>
      <c r="DF118" s="86"/>
      <c r="DG118" s="86"/>
      <c r="DH118" s="86"/>
      <c r="DI118" s="86"/>
      <c r="DJ118" s="86"/>
      <c r="DK118" s="86"/>
      <c r="DL118" s="86"/>
      <c r="DM118" s="86"/>
      <c r="DN118" s="86"/>
      <c r="DO118" s="86"/>
      <c r="DP118" s="86"/>
      <c r="DQ118" s="86"/>
      <c r="DR118" s="86"/>
      <c r="DS118" s="86"/>
      <c r="DT118" s="86"/>
      <c r="DU118" s="86"/>
      <c r="DV118" s="86"/>
      <c r="DW118" s="86"/>
      <c r="DX118" s="86"/>
      <c r="DY118" s="86"/>
      <c r="DZ118" s="86"/>
      <c r="EA118" s="86"/>
      <c r="EB118" s="86"/>
      <c r="EC118" s="86"/>
      <c r="ED118" s="86"/>
      <c r="EE118" s="86"/>
      <c r="EF118" s="86"/>
      <c r="EG118" s="86"/>
      <c r="EH118" s="86"/>
      <c r="EI118" s="86"/>
      <c r="EJ118" s="86"/>
      <c r="EK118" s="86"/>
      <c r="EL118" s="86"/>
      <c r="EM118" s="86"/>
      <c r="EN118" s="86"/>
      <c r="EO118" s="86"/>
      <c r="EP118" s="86"/>
      <c r="EQ118" s="86"/>
      <c r="ER118" s="86"/>
      <c r="ES118" s="86"/>
      <c r="ET118" s="86"/>
      <c r="EU118" s="86"/>
      <c r="EV118" s="86"/>
      <c r="EW118" s="86"/>
      <c r="EX118" s="86"/>
      <c r="EY118" s="86"/>
      <c r="EZ118" s="86"/>
      <c r="FA118" s="86"/>
      <c r="FB118" s="86"/>
      <c r="FC118" s="86"/>
      <c r="FD118" s="86"/>
      <c r="FE118" s="86"/>
      <c r="FF118" s="86"/>
      <c r="FG118" s="86"/>
      <c r="FH118" s="86"/>
      <c r="FI118" s="86"/>
      <c r="FJ118" s="86"/>
      <c r="FK118" s="86"/>
      <c r="FL118" s="86"/>
      <c r="FM118" s="86"/>
      <c r="FN118" s="86"/>
      <c r="FO118" s="86"/>
      <c r="FP118" s="86"/>
      <c r="FQ118" s="86"/>
      <c r="FR118" s="86"/>
      <c r="FS118" s="86"/>
      <c r="FT118" s="86"/>
      <c r="FU118" s="86"/>
      <c r="FV118" s="86"/>
      <c r="FW118" s="86"/>
      <c r="FX118" s="86"/>
      <c r="FY118" s="86"/>
      <c r="FZ118" s="86"/>
      <c r="GA118" s="86"/>
      <c r="GB118" s="86"/>
      <c r="GC118" s="86"/>
      <c r="GD118" s="86"/>
      <c r="GE118" s="86"/>
      <c r="GF118" s="86"/>
      <c r="GG118" s="86"/>
      <c r="GH118" s="86"/>
      <c r="GI118" s="86"/>
      <c r="GJ118" s="86"/>
      <c r="GK118" s="86"/>
      <c r="GL118" s="86"/>
      <c r="GM118" s="86"/>
      <c r="GN118" s="86"/>
      <c r="GO118" s="86"/>
      <c r="GP118" s="86"/>
      <c r="GQ118" s="86"/>
      <c r="GR118" s="86"/>
      <c r="GS118" s="86"/>
      <c r="GT118" s="86"/>
      <c r="GU118" s="86"/>
      <c r="GV118" s="86"/>
      <c r="GW118" s="86"/>
      <c r="GX118" s="86"/>
      <c r="GY118" s="86"/>
      <c r="GZ118" s="86"/>
      <c r="HA118" s="86"/>
      <c r="HB118" s="86"/>
      <c r="HC118" s="86"/>
      <c r="HD118" s="86"/>
      <c r="HE118" s="86"/>
      <c r="HF118" s="86"/>
      <c r="HG118" s="86"/>
      <c r="HH118" s="86"/>
      <c r="HI118" s="86"/>
      <c r="HJ118" s="86"/>
      <c r="HK118" s="86"/>
      <c r="HL118" s="86"/>
      <c r="HM118" s="86"/>
      <c r="HN118" s="86"/>
      <c r="HO118" s="86"/>
      <c r="HP118" s="86"/>
      <c r="HQ118" s="86"/>
      <c r="HR118" s="86"/>
      <c r="HS118" s="86"/>
      <c r="HT118" s="86"/>
      <c r="HU118" s="86"/>
      <c r="HV118" s="86"/>
      <c r="HW118" s="86"/>
      <c r="HX118" s="86"/>
      <c r="HY118" s="86"/>
      <c r="HZ118" s="86"/>
      <c r="IA118" s="86"/>
      <c r="IB118" s="86"/>
      <c r="IC118" s="86"/>
      <c r="ID118" s="86"/>
      <c r="IE118" s="86"/>
      <c r="IF118" s="86"/>
      <c r="IG118" s="86"/>
      <c r="IH118" s="86"/>
      <c r="II118" s="86"/>
      <c r="IJ118" s="86"/>
      <c r="IK118" s="86"/>
      <c r="IL118" s="86"/>
      <c r="IM118" s="86"/>
      <c r="IN118" s="86"/>
      <c r="IO118" s="86"/>
      <c r="IP118" s="86"/>
      <c r="IQ118" s="86"/>
      <c r="IR118" s="86"/>
      <c r="IS118" s="86"/>
      <c r="IT118" s="86"/>
      <c r="IU118" s="86"/>
      <c r="IV118" s="86"/>
      <c r="IW118" s="86"/>
    </row>
    <row r="119" customFormat="false" ht="12.75" hidden="false" customHeight="false" outlineLevel="0" collapsed="false">
      <c r="A119" s="81" t="s">
        <v>478</v>
      </c>
      <c r="B119" s="82" t="n">
        <v>96056752</v>
      </c>
      <c r="C119" s="81" t="s">
        <v>40</v>
      </c>
      <c r="D119" s="83" t="s">
        <v>4060</v>
      </c>
      <c r="E119" s="84" t="s">
        <v>4047</v>
      </c>
      <c r="F119" s="85" t="n">
        <v>36901</v>
      </c>
      <c r="G119" s="83"/>
      <c r="H119" s="83"/>
      <c r="I119" s="83"/>
      <c r="J119" s="72"/>
      <c r="K119" s="86" t="e">
        <f aca="false">VLOOKUP(A119,'US PWR Rankings'!$C$6:$H$126,6,FALSE())</f>
        <v>#N/A</v>
      </c>
      <c r="L119" s="86"/>
      <c r="M119" s="86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  <c r="AT119" s="86"/>
      <c r="AU119" s="86"/>
      <c r="AV119" s="86"/>
      <c r="AW119" s="86"/>
      <c r="AX119" s="86"/>
      <c r="AY119" s="86"/>
      <c r="AZ119" s="86"/>
      <c r="BA119" s="86"/>
      <c r="BB119" s="86"/>
      <c r="BC119" s="86"/>
      <c r="BD119" s="86"/>
      <c r="BE119" s="86"/>
      <c r="BF119" s="86"/>
      <c r="BG119" s="86"/>
      <c r="BH119" s="86"/>
      <c r="BI119" s="86"/>
      <c r="BJ119" s="86"/>
      <c r="BK119" s="86"/>
      <c r="BL119" s="86"/>
      <c r="BM119" s="86"/>
      <c r="BN119" s="86"/>
      <c r="BO119" s="86"/>
      <c r="BP119" s="86"/>
      <c r="BQ119" s="86"/>
      <c r="BR119" s="86"/>
      <c r="BS119" s="86"/>
      <c r="BT119" s="86"/>
      <c r="BU119" s="86"/>
      <c r="BV119" s="86"/>
      <c r="BW119" s="86"/>
      <c r="BX119" s="86"/>
      <c r="BY119" s="86"/>
      <c r="BZ119" s="86"/>
      <c r="CA119" s="86"/>
      <c r="CB119" s="86"/>
      <c r="CC119" s="86"/>
      <c r="CD119" s="86"/>
      <c r="CE119" s="86"/>
      <c r="CF119" s="86"/>
      <c r="CG119" s="86"/>
      <c r="CH119" s="86"/>
      <c r="CI119" s="86"/>
      <c r="CJ119" s="86"/>
      <c r="CK119" s="86"/>
      <c r="CL119" s="86"/>
      <c r="CM119" s="86"/>
      <c r="CN119" s="86"/>
      <c r="CO119" s="86"/>
      <c r="CP119" s="86"/>
      <c r="CQ119" s="86"/>
      <c r="CR119" s="86"/>
      <c r="CS119" s="86"/>
      <c r="CT119" s="86"/>
      <c r="CU119" s="86"/>
      <c r="CV119" s="86"/>
      <c r="CW119" s="86"/>
      <c r="CX119" s="86"/>
      <c r="CY119" s="86"/>
      <c r="CZ119" s="86"/>
      <c r="DA119" s="86"/>
      <c r="DB119" s="86"/>
      <c r="DC119" s="86"/>
      <c r="DD119" s="86"/>
      <c r="DE119" s="86"/>
      <c r="DF119" s="86"/>
      <c r="DG119" s="86"/>
      <c r="DH119" s="86"/>
      <c r="DI119" s="86"/>
      <c r="DJ119" s="86"/>
      <c r="DK119" s="86"/>
      <c r="DL119" s="86"/>
      <c r="DM119" s="86"/>
      <c r="DN119" s="86"/>
      <c r="DO119" s="86"/>
      <c r="DP119" s="86"/>
      <c r="DQ119" s="86"/>
      <c r="DR119" s="86"/>
      <c r="DS119" s="86"/>
      <c r="DT119" s="86"/>
      <c r="DU119" s="86"/>
      <c r="DV119" s="86"/>
      <c r="DW119" s="86"/>
      <c r="DX119" s="86"/>
      <c r="DY119" s="86"/>
      <c r="DZ119" s="86"/>
      <c r="EA119" s="86"/>
      <c r="EB119" s="86"/>
      <c r="EC119" s="86"/>
      <c r="ED119" s="86"/>
      <c r="EE119" s="86"/>
      <c r="EF119" s="86"/>
      <c r="EG119" s="86"/>
      <c r="EH119" s="86"/>
      <c r="EI119" s="86"/>
      <c r="EJ119" s="86"/>
      <c r="EK119" s="86"/>
      <c r="EL119" s="86"/>
      <c r="EM119" s="86"/>
      <c r="EN119" s="86"/>
      <c r="EO119" s="86"/>
      <c r="EP119" s="86"/>
      <c r="EQ119" s="86"/>
      <c r="ER119" s="86"/>
      <c r="ES119" s="86"/>
      <c r="ET119" s="86"/>
      <c r="EU119" s="86"/>
      <c r="EV119" s="86"/>
      <c r="EW119" s="86"/>
      <c r="EX119" s="86"/>
      <c r="EY119" s="86"/>
      <c r="EZ119" s="86"/>
      <c r="FA119" s="86"/>
      <c r="FB119" s="86"/>
      <c r="FC119" s="86"/>
      <c r="FD119" s="86"/>
      <c r="FE119" s="86"/>
      <c r="FF119" s="86"/>
      <c r="FG119" s="86"/>
      <c r="FH119" s="86"/>
      <c r="FI119" s="86"/>
      <c r="FJ119" s="86"/>
      <c r="FK119" s="86"/>
      <c r="FL119" s="86"/>
      <c r="FM119" s="86"/>
      <c r="FN119" s="86"/>
      <c r="FO119" s="86"/>
      <c r="FP119" s="86"/>
      <c r="FQ119" s="86"/>
      <c r="FR119" s="86"/>
      <c r="FS119" s="86"/>
      <c r="FT119" s="86"/>
      <c r="FU119" s="86"/>
      <c r="FV119" s="86"/>
      <c r="FW119" s="86"/>
      <c r="FX119" s="86"/>
      <c r="FY119" s="86"/>
      <c r="FZ119" s="86"/>
      <c r="GA119" s="86"/>
      <c r="GB119" s="86"/>
      <c r="GC119" s="86"/>
      <c r="GD119" s="86"/>
      <c r="GE119" s="86"/>
      <c r="GF119" s="86"/>
      <c r="GG119" s="86"/>
      <c r="GH119" s="86"/>
      <c r="GI119" s="86"/>
      <c r="GJ119" s="86"/>
      <c r="GK119" s="86"/>
      <c r="GL119" s="86"/>
      <c r="GM119" s="86"/>
      <c r="GN119" s="86"/>
      <c r="GO119" s="86"/>
      <c r="GP119" s="86"/>
      <c r="GQ119" s="86"/>
      <c r="GR119" s="86"/>
      <c r="GS119" s="86"/>
      <c r="GT119" s="86"/>
      <c r="GU119" s="86"/>
      <c r="GV119" s="86"/>
      <c r="GW119" s="86"/>
      <c r="GX119" s="86"/>
      <c r="GY119" s="86"/>
      <c r="GZ119" s="86"/>
      <c r="HA119" s="86"/>
      <c r="HB119" s="86"/>
      <c r="HC119" s="86"/>
      <c r="HD119" s="86"/>
      <c r="HE119" s="86"/>
      <c r="HF119" s="86"/>
      <c r="HG119" s="86"/>
      <c r="HH119" s="86"/>
      <c r="HI119" s="86"/>
      <c r="HJ119" s="86"/>
      <c r="HK119" s="86"/>
      <c r="HL119" s="86"/>
      <c r="HM119" s="86"/>
      <c r="HN119" s="86"/>
      <c r="HO119" s="86"/>
      <c r="HP119" s="86"/>
      <c r="HQ119" s="86"/>
      <c r="HR119" s="86"/>
      <c r="HS119" s="86"/>
      <c r="HT119" s="86"/>
      <c r="HU119" s="86"/>
      <c r="HV119" s="86"/>
      <c r="HW119" s="86"/>
      <c r="HX119" s="86"/>
      <c r="HY119" s="86"/>
      <c r="HZ119" s="86"/>
      <c r="IA119" s="86"/>
      <c r="IB119" s="86"/>
      <c r="IC119" s="86"/>
      <c r="ID119" s="86"/>
      <c r="IE119" s="86"/>
      <c r="IF119" s="86"/>
      <c r="IG119" s="86"/>
      <c r="IH119" s="86"/>
      <c r="II119" s="86"/>
      <c r="IJ119" s="86"/>
      <c r="IK119" s="86"/>
      <c r="IL119" s="86"/>
      <c r="IM119" s="86"/>
      <c r="IN119" s="86"/>
      <c r="IO119" s="86"/>
      <c r="IP119" s="86"/>
      <c r="IQ119" s="86"/>
      <c r="IR119" s="86"/>
      <c r="IS119" s="86"/>
      <c r="IT119" s="86"/>
      <c r="IU119" s="86"/>
      <c r="IV119" s="86"/>
      <c r="IW119" s="86"/>
    </row>
    <row r="120" customFormat="false" ht="12.75" hidden="false" customHeight="false" outlineLevel="0" collapsed="false">
      <c r="A120" s="91" t="s">
        <v>479</v>
      </c>
      <c r="B120" s="72" t="n">
        <v>96016180</v>
      </c>
      <c r="C120" s="91" t="s">
        <v>53</v>
      </c>
      <c r="D120" s="83" t="s">
        <v>4060</v>
      </c>
      <c r="E120" s="73"/>
      <c r="F120" s="92" t="n">
        <v>35969</v>
      </c>
      <c r="G120" s="86"/>
      <c r="H120" s="86"/>
      <c r="I120" s="86"/>
      <c r="J120" s="72"/>
      <c r="K120" s="86" t="e">
        <f aca="false">VLOOKUP(A120,'US PWR Rankings'!$C$6:$H$126,6,FALSE())</f>
        <v>#N/A</v>
      </c>
      <c r="L120" s="86"/>
      <c r="M120" s="86"/>
      <c r="N120" s="86"/>
      <c r="O120" s="86"/>
      <c r="P120" s="86"/>
      <c r="Q120" s="86"/>
      <c r="R120" s="86"/>
      <c r="S120" s="86"/>
      <c r="T120" s="86"/>
      <c r="U120" s="86"/>
      <c r="V120" s="86"/>
      <c r="W120" s="86"/>
      <c r="X120" s="86"/>
      <c r="Y120" s="86"/>
      <c r="Z120" s="86"/>
      <c r="AA120" s="86"/>
      <c r="AB120" s="86"/>
      <c r="AC120" s="86"/>
      <c r="AD120" s="86"/>
      <c r="AE120" s="86"/>
      <c r="AF120" s="86"/>
      <c r="AG120" s="86"/>
      <c r="AH120" s="86"/>
      <c r="AI120" s="86"/>
      <c r="AJ120" s="86"/>
      <c r="AK120" s="86"/>
      <c r="AL120" s="86"/>
      <c r="AM120" s="86"/>
      <c r="AN120" s="86"/>
      <c r="AO120" s="86"/>
      <c r="AP120" s="86"/>
      <c r="AQ120" s="86"/>
      <c r="AR120" s="86"/>
      <c r="AS120" s="86"/>
      <c r="AT120" s="86"/>
      <c r="AU120" s="86"/>
      <c r="AV120" s="86"/>
      <c r="AW120" s="86"/>
      <c r="AX120" s="86"/>
      <c r="AY120" s="86"/>
      <c r="AZ120" s="86"/>
      <c r="BA120" s="86"/>
      <c r="BB120" s="86"/>
      <c r="BC120" s="86"/>
      <c r="BD120" s="86"/>
      <c r="BE120" s="86"/>
      <c r="BF120" s="86"/>
      <c r="BG120" s="86"/>
      <c r="BH120" s="86"/>
      <c r="BI120" s="86"/>
      <c r="BJ120" s="86"/>
      <c r="BK120" s="86"/>
      <c r="BL120" s="86"/>
      <c r="BM120" s="86"/>
      <c r="BN120" s="86"/>
      <c r="BO120" s="86"/>
      <c r="BP120" s="86"/>
      <c r="BQ120" s="86"/>
      <c r="BR120" s="86"/>
      <c r="BS120" s="86"/>
      <c r="BT120" s="86"/>
      <c r="BU120" s="86"/>
      <c r="BV120" s="86"/>
      <c r="BW120" s="86"/>
      <c r="BX120" s="86"/>
      <c r="BY120" s="86"/>
      <c r="BZ120" s="86"/>
      <c r="CA120" s="86"/>
      <c r="CB120" s="86"/>
      <c r="CC120" s="86"/>
      <c r="CD120" s="86"/>
      <c r="CE120" s="86"/>
      <c r="CF120" s="86"/>
      <c r="CG120" s="86"/>
      <c r="CH120" s="86"/>
      <c r="CI120" s="86"/>
      <c r="CJ120" s="86"/>
      <c r="CK120" s="86"/>
      <c r="CL120" s="86"/>
      <c r="CM120" s="86"/>
      <c r="CN120" s="86"/>
      <c r="CO120" s="86"/>
      <c r="CP120" s="86"/>
      <c r="CQ120" s="86"/>
      <c r="CR120" s="86"/>
      <c r="CS120" s="86"/>
      <c r="CT120" s="86"/>
      <c r="CU120" s="86"/>
      <c r="CV120" s="86"/>
      <c r="CW120" s="86"/>
      <c r="CX120" s="86"/>
      <c r="CY120" s="86"/>
      <c r="CZ120" s="86"/>
      <c r="DA120" s="86"/>
      <c r="DB120" s="86"/>
      <c r="DC120" s="86"/>
      <c r="DD120" s="86"/>
      <c r="DE120" s="86"/>
      <c r="DF120" s="86"/>
      <c r="DG120" s="86"/>
      <c r="DH120" s="86"/>
      <c r="DI120" s="86"/>
      <c r="DJ120" s="86"/>
      <c r="DK120" s="86"/>
      <c r="DL120" s="86"/>
      <c r="DM120" s="86"/>
      <c r="DN120" s="86"/>
      <c r="DO120" s="86"/>
      <c r="DP120" s="86"/>
      <c r="DQ120" s="86"/>
      <c r="DR120" s="86"/>
      <c r="DS120" s="86"/>
      <c r="DT120" s="86"/>
      <c r="DU120" s="86"/>
      <c r="DV120" s="86"/>
      <c r="DW120" s="86"/>
      <c r="DX120" s="86"/>
      <c r="DY120" s="86"/>
      <c r="DZ120" s="86"/>
      <c r="EA120" s="86"/>
      <c r="EB120" s="86"/>
      <c r="EC120" s="86"/>
      <c r="ED120" s="86"/>
      <c r="EE120" s="86"/>
      <c r="EF120" s="86"/>
      <c r="EG120" s="86"/>
      <c r="EH120" s="86"/>
      <c r="EI120" s="86"/>
      <c r="EJ120" s="86"/>
      <c r="EK120" s="86"/>
      <c r="EL120" s="86"/>
      <c r="EM120" s="86"/>
      <c r="EN120" s="86"/>
      <c r="EO120" s="86"/>
      <c r="EP120" s="86"/>
      <c r="EQ120" s="86"/>
      <c r="ER120" s="86"/>
      <c r="ES120" s="86"/>
      <c r="ET120" s="86"/>
      <c r="EU120" s="86"/>
      <c r="EV120" s="86"/>
      <c r="EW120" s="86"/>
      <c r="EX120" s="86"/>
      <c r="EY120" s="86"/>
      <c r="EZ120" s="86"/>
      <c r="FA120" s="86"/>
      <c r="FB120" s="86"/>
      <c r="FC120" s="86"/>
      <c r="FD120" s="86"/>
      <c r="FE120" s="86"/>
      <c r="FF120" s="86"/>
      <c r="FG120" s="86"/>
      <c r="FH120" s="86"/>
      <c r="FI120" s="86"/>
      <c r="FJ120" s="86"/>
      <c r="FK120" s="86"/>
      <c r="FL120" s="86"/>
      <c r="FM120" s="86"/>
      <c r="FN120" s="86"/>
      <c r="FO120" s="86"/>
      <c r="FP120" s="86"/>
      <c r="FQ120" s="86"/>
      <c r="FR120" s="86"/>
      <c r="FS120" s="86"/>
      <c r="FT120" s="86"/>
      <c r="FU120" s="86"/>
      <c r="FV120" s="86"/>
      <c r="FW120" s="86"/>
      <c r="FX120" s="86"/>
      <c r="FY120" s="86"/>
      <c r="FZ120" s="86"/>
      <c r="GA120" s="86"/>
      <c r="GB120" s="86"/>
      <c r="GC120" s="86"/>
      <c r="GD120" s="86"/>
      <c r="GE120" s="86"/>
      <c r="GF120" s="86"/>
      <c r="GG120" s="86"/>
      <c r="GH120" s="86"/>
      <c r="GI120" s="86"/>
      <c r="GJ120" s="86"/>
      <c r="GK120" s="86"/>
      <c r="GL120" s="86"/>
      <c r="GM120" s="86"/>
      <c r="GN120" s="86"/>
      <c r="GO120" s="86"/>
      <c r="GP120" s="86"/>
      <c r="GQ120" s="86"/>
      <c r="GR120" s="86"/>
      <c r="GS120" s="86"/>
      <c r="GT120" s="86"/>
      <c r="GU120" s="86"/>
      <c r="GV120" s="86"/>
      <c r="GW120" s="86"/>
      <c r="GX120" s="86"/>
      <c r="GY120" s="86"/>
      <c r="GZ120" s="86"/>
      <c r="HA120" s="86"/>
      <c r="HB120" s="86"/>
      <c r="HC120" s="86"/>
      <c r="HD120" s="86"/>
      <c r="HE120" s="86"/>
      <c r="HF120" s="86"/>
      <c r="HG120" s="86"/>
      <c r="HH120" s="86"/>
      <c r="HI120" s="86"/>
      <c r="HJ120" s="86"/>
      <c r="HK120" s="86"/>
      <c r="HL120" s="86"/>
      <c r="HM120" s="86"/>
      <c r="HN120" s="86"/>
      <c r="HO120" s="86"/>
      <c r="HP120" s="86"/>
      <c r="HQ120" s="86"/>
      <c r="HR120" s="86"/>
      <c r="HS120" s="86"/>
      <c r="HT120" s="86"/>
      <c r="HU120" s="86"/>
      <c r="HV120" s="86"/>
      <c r="HW120" s="86"/>
      <c r="HX120" s="86"/>
      <c r="HY120" s="86"/>
      <c r="HZ120" s="86"/>
      <c r="IA120" s="86"/>
      <c r="IB120" s="86"/>
      <c r="IC120" s="86"/>
      <c r="ID120" s="86"/>
      <c r="IE120" s="86"/>
      <c r="IF120" s="86"/>
      <c r="IG120" s="86"/>
      <c r="IH120" s="86"/>
      <c r="II120" s="86"/>
      <c r="IJ120" s="86"/>
      <c r="IK120" s="86"/>
      <c r="IL120" s="86"/>
      <c r="IM120" s="86"/>
      <c r="IN120" s="86"/>
      <c r="IO120" s="86"/>
      <c r="IP120" s="86"/>
      <c r="IQ120" s="86"/>
      <c r="IR120" s="86"/>
      <c r="IS120" s="86"/>
      <c r="IT120" s="86"/>
      <c r="IU120" s="86"/>
      <c r="IV120" s="86"/>
      <c r="IW120" s="86"/>
    </row>
    <row r="121" customFormat="false" ht="12.75" hidden="false" customHeight="false" outlineLevel="0" collapsed="false">
      <c r="A121" s="81" t="s">
        <v>481</v>
      </c>
      <c r="B121" s="82" t="n">
        <v>96004396</v>
      </c>
      <c r="C121" s="81" t="s">
        <v>53</v>
      </c>
      <c r="D121" s="83" t="s">
        <v>4051</v>
      </c>
      <c r="E121" s="84"/>
      <c r="F121" s="85" t="n">
        <v>35462</v>
      </c>
      <c r="G121" s="83"/>
      <c r="H121" s="83"/>
      <c r="I121" s="83"/>
      <c r="J121" s="72"/>
      <c r="K121" s="86" t="e">
        <f aca="false">VLOOKUP(A121,'US PWR Rankings'!$C$6:$H$126,6,FALSE())</f>
        <v>#N/A</v>
      </c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6"/>
      <c r="AU121" s="86"/>
      <c r="AV121" s="86"/>
      <c r="AW121" s="86"/>
      <c r="AX121" s="86"/>
      <c r="AY121" s="86"/>
      <c r="AZ121" s="86"/>
      <c r="BA121" s="86"/>
      <c r="BB121" s="86"/>
      <c r="BC121" s="86"/>
      <c r="BD121" s="86"/>
      <c r="BE121" s="86"/>
      <c r="BF121" s="86"/>
      <c r="BG121" s="86"/>
      <c r="BH121" s="86"/>
      <c r="BI121" s="86"/>
      <c r="BJ121" s="86"/>
      <c r="BK121" s="86"/>
      <c r="BL121" s="86"/>
      <c r="BM121" s="86"/>
      <c r="BN121" s="86"/>
      <c r="BO121" s="86"/>
      <c r="BP121" s="86"/>
      <c r="BQ121" s="86"/>
      <c r="BR121" s="86"/>
      <c r="BS121" s="86"/>
      <c r="BT121" s="86"/>
      <c r="BU121" s="86"/>
      <c r="BV121" s="86"/>
      <c r="BW121" s="86"/>
      <c r="BX121" s="86"/>
      <c r="BY121" s="86"/>
      <c r="BZ121" s="86"/>
      <c r="CA121" s="86"/>
      <c r="CB121" s="86"/>
      <c r="CC121" s="86"/>
      <c r="CD121" s="86"/>
      <c r="CE121" s="86"/>
      <c r="CF121" s="86"/>
      <c r="CG121" s="86"/>
      <c r="CH121" s="86"/>
      <c r="CI121" s="86"/>
      <c r="CJ121" s="86"/>
      <c r="CK121" s="86"/>
      <c r="CL121" s="86"/>
      <c r="CM121" s="86"/>
      <c r="CN121" s="86"/>
      <c r="CO121" s="86"/>
      <c r="CP121" s="86"/>
      <c r="CQ121" s="86"/>
      <c r="CR121" s="86"/>
      <c r="CS121" s="86"/>
      <c r="CT121" s="86"/>
      <c r="CU121" s="86"/>
      <c r="CV121" s="86"/>
      <c r="CW121" s="86"/>
      <c r="CX121" s="86"/>
      <c r="CY121" s="86"/>
      <c r="CZ121" s="86"/>
      <c r="DA121" s="86"/>
      <c r="DB121" s="86"/>
      <c r="DC121" s="86"/>
      <c r="DD121" s="86"/>
      <c r="DE121" s="86"/>
      <c r="DF121" s="86"/>
      <c r="DG121" s="86"/>
      <c r="DH121" s="86"/>
      <c r="DI121" s="86"/>
      <c r="DJ121" s="86"/>
      <c r="DK121" s="86"/>
      <c r="DL121" s="86"/>
      <c r="DM121" s="86"/>
      <c r="DN121" s="86"/>
      <c r="DO121" s="86"/>
      <c r="DP121" s="86"/>
      <c r="DQ121" s="86"/>
      <c r="DR121" s="86"/>
      <c r="DS121" s="86"/>
      <c r="DT121" s="86"/>
      <c r="DU121" s="86"/>
      <c r="DV121" s="86"/>
      <c r="DW121" s="86"/>
      <c r="DX121" s="86"/>
      <c r="DY121" s="86"/>
      <c r="DZ121" s="86"/>
      <c r="EA121" s="86"/>
      <c r="EB121" s="86"/>
      <c r="EC121" s="86"/>
      <c r="ED121" s="86"/>
      <c r="EE121" s="86"/>
      <c r="EF121" s="86"/>
      <c r="EG121" s="86"/>
      <c r="EH121" s="86"/>
      <c r="EI121" s="86"/>
      <c r="EJ121" s="86"/>
      <c r="EK121" s="86"/>
      <c r="EL121" s="86"/>
      <c r="EM121" s="86"/>
      <c r="EN121" s="86"/>
      <c r="EO121" s="86"/>
      <c r="EP121" s="86"/>
      <c r="EQ121" s="86"/>
      <c r="ER121" s="86"/>
      <c r="ES121" s="86"/>
      <c r="ET121" s="86"/>
      <c r="EU121" s="86"/>
      <c r="EV121" s="86"/>
      <c r="EW121" s="86"/>
      <c r="EX121" s="86"/>
      <c r="EY121" s="86"/>
      <c r="EZ121" s="86"/>
      <c r="FA121" s="86"/>
      <c r="FB121" s="86"/>
      <c r="FC121" s="86"/>
      <c r="FD121" s="86"/>
      <c r="FE121" s="86"/>
      <c r="FF121" s="86"/>
      <c r="FG121" s="86"/>
      <c r="FH121" s="86"/>
      <c r="FI121" s="86"/>
      <c r="FJ121" s="86"/>
      <c r="FK121" s="86"/>
      <c r="FL121" s="86"/>
      <c r="FM121" s="86"/>
      <c r="FN121" s="86"/>
      <c r="FO121" s="86"/>
      <c r="FP121" s="86"/>
      <c r="FQ121" s="86"/>
      <c r="FR121" s="86"/>
      <c r="FS121" s="86"/>
      <c r="FT121" s="86"/>
      <c r="FU121" s="86"/>
      <c r="FV121" s="86"/>
      <c r="FW121" s="86"/>
      <c r="FX121" s="86"/>
      <c r="FY121" s="86"/>
      <c r="FZ121" s="86"/>
      <c r="GA121" s="86"/>
      <c r="GB121" s="86"/>
      <c r="GC121" s="86"/>
      <c r="GD121" s="86"/>
      <c r="GE121" s="86"/>
      <c r="GF121" s="86"/>
      <c r="GG121" s="86"/>
      <c r="GH121" s="86"/>
      <c r="GI121" s="86"/>
      <c r="GJ121" s="86"/>
      <c r="GK121" s="86"/>
      <c r="GL121" s="86"/>
      <c r="GM121" s="86"/>
      <c r="GN121" s="86"/>
      <c r="GO121" s="86"/>
      <c r="GP121" s="86"/>
      <c r="GQ121" s="86"/>
      <c r="GR121" s="86"/>
      <c r="GS121" s="86"/>
      <c r="GT121" s="86"/>
      <c r="GU121" s="86"/>
      <c r="GV121" s="86"/>
      <c r="GW121" s="86"/>
      <c r="GX121" s="86"/>
      <c r="GY121" s="86"/>
      <c r="GZ121" s="86"/>
      <c r="HA121" s="86"/>
      <c r="HB121" s="86"/>
      <c r="HC121" s="86"/>
      <c r="HD121" s="86"/>
      <c r="HE121" s="86"/>
      <c r="HF121" s="86"/>
      <c r="HG121" s="86"/>
      <c r="HH121" s="86"/>
      <c r="HI121" s="86"/>
      <c r="HJ121" s="86"/>
      <c r="HK121" s="86"/>
      <c r="HL121" s="86"/>
      <c r="HM121" s="86"/>
      <c r="HN121" s="86"/>
      <c r="HO121" s="86"/>
      <c r="HP121" s="86"/>
      <c r="HQ121" s="86"/>
      <c r="HR121" s="86"/>
      <c r="HS121" s="86"/>
      <c r="HT121" s="86"/>
      <c r="HU121" s="86"/>
      <c r="HV121" s="86"/>
      <c r="HW121" s="86"/>
      <c r="HX121" s="86"/>
      <c r="HY121" s="86"/>
      <c r="HZ121" s="86"/>
      <c r="IA121" s="86"/>
      <c r="IB121" s="86"/>
      <c r="IC121" s="86"/>
      <c r="ID121" s="86"/>
      <c r="IE121" s="86"/>
      <c r="IF121" s="86"/>
      <c r="IG121" s="86"/>
      <c r="IH121" s="86"/>
      <c r="II121" s="86"/>
      <c r="IJ121" s="86"/>
      <c r="IK121" s="86"/>
      <c r="IL121" s="86"/>
      <c r="IM121" s="86"/>
      <c r="IN121" s="86"/>
      <c r="IO121" s="86"/>
      <c r="IP121" s="86"/>
      <c r="IQ121" s="86"/>
      <c r="IR121" s="86"/>
      <c r="IS121" s="86"/>
      <c r="IT121" s="86"/>
      <c r="IU121" s="86"/>
      <c r="IV121" s="86"/>
      <c r="IW121" s="86"/>
    </row>
    <row r="122" customFormat="false" ht="12.75" hidden="false" customHeight="false" outlineLevel="0" collapsed="false">
      <c r="A122" s="81" t="s">
        <v>132</v>
      </c>
      <c r="B122" s="82" t="n">
        <v>96004053</v>
      </c>
      <c r="C122" s="81" t="s">
        <v>53</v>
      </c>
      <c r="D122" s="83" t="s">
        <v>4051</v>
      </c>
      <c r="E122" s="84"/>
      <c r="F122" s="85" t="n">
        <v>35431</v>
      </c>
      <c r="G122" s="83"/>
      <c r="H122" s="83"/>
      <c r="I122" s="83"/>
      <c r="J122" s="72"/>
      <c r="K122" s="86" t="n">
        <f aca="false">VLOOKUP(A122,'US PWR Rankings'!$C$6:$H$126,6,FALSE())</f>
        <v>91</v>
      </c>
      <c r="L122" s="86"/>
      <c r="M122" s="86"/>
      <c r="N122" s="86"/>
      <c r="O122" s="86"/>
      <c r="P122" s="86"/>
      <c r="Q122" s="86"/>
      <c r="R122" s="86"/>
      <c r="S122" s="86"/>
      <c r="T122" s="86"/>
      <c r="U122" s="86"/>
      <c r="V122" s="86"/>
      <c r="W122" s="86"/>
      <c r="X122" s="86"/>
      <c r="Y122" s="86"/>
      <c r="Z122" s="86"/>
      <c r="AA122" s="86"/>
      <c r="AB122" s="86"/>
      <c r="AC122" s="86"/>
      <c r="AD122" s="86"/>
      <c r="AE122" s="86"/>
      <c r="AF122" s="86"/>
      <c r="AG122" s="86"/>
      <c r="AH122" s="86"/>
      <c r="AI122" s="86"/>
      <c r="AJ122" s="86"/>
      <c r="AK122" s="86"/>
      <c r="AL122" s="86"/>
      <c r="AM122" s="86"/>
      <c r="AN122" s="86"/>
      <c r="AO122" s="86"/>
      <c r="AP122" s="86"/>
      <c r="AQ122" s="86"/>
      <c r="AR122" s="86"/>
      <c r="AS122" s="86"/>
      <c r="AT122" s="86"/>
      <c r="AU122" s="86"/>
      <c r="AV122" s="86"/>
      <c r="AW122" s="86"/>
      <c r="AX122" s="86"/>
      <c r="AY122" s="86"/>
      <c r="AZ122" s="86"/>
      <c r="BA122" s="86"/>
      <c r="BB122" s="86"/>
      <c r="BC122" s="86"/>
      <c r="BD122" s="86"/>
      <c r="BE122" s="86"/>
      <c r="BF122" s="86"/>
      <c r="BG122" s="86"/>
      <c r="BH122" s="86"/>
      <c r="BI122" s="86"/>
      <c r="BJ122" s="86"/>
      <c r="BK122" s="86"/>
      <c r="BL122" s="86"/>
      <c r="BM122" s="86"/>
      <c r="BN122" s="86"/>
      <c r="BO122" s="86"/>
      <c r="BP122" s="86"/>
      <c r="BQ122" s="86"/>
      <c r="BR122" s="86"/>
      <c r="BS122" s="86"/>
      <c r="BT122" s="86"/>
      <c r="BU122" s="86"/>
      <c r="BV122" s="86"/>
      <c r="BW122" s="86"/>
      <c r="BX122" s="86"/>
      <c r="BY122" s="86"/>
      <c r="BZ122" s="86"/>
      <c r="CA122" s="86"/>
      <c r="CB122" s="86"/>
      <c r="CC122" s="86"/>
      <c r="CD122" s="86"/>
      <c r="CE122" s="86"/>
      <c r="CF122" s="86"/>
      <c r="CG122" s="86"/>
      <c r="CH122" s="86"/>
      <c r="CI122" s="86"/>
      <c r="CJ122" s="86"/>
      <c r="CK122" s="86"/>
      <c r="CL122" s="86"/>
      <c r="CM122" s="86"/>
      <c r="CN122" s="86"/>
      <c r="CO122" s="86"/>
      <c r="CP122" s="86"/>
      <c r="CQ122" s="86"/>
      <c r="CR122" s="86"/>
      <c r="CS122" s="86"/>
      <c r="CT122" s="86"/>
      <c r="CU122" s="86"/>
      <c r="CV122" s="86"/>
      <c r="CW122" s="86"/>
      <c r="CX122" s="86"/>
      <c r="CY122" s="86"/>
      <c r="CZ122" s="86"/>
      <c r="DA122" s="86"/>
      <c r="DB122" s="86"/>
      <c r="DC122" s="86"/>
      <c r="DD122" s="86"/>
      <c r="DE122" s="86"/>
      <c r="DF122" s="86"/>
      <c r="DG122" s="86"/>
      <c r="DH122" s="86"/>
      <c r="DI122" s="86"/>
      <c r="DJ122" s="86"/>
      <c r="DK122" s="86"/>
      <c r="DL122" s="86"/>
      <c r="DM122" s="86"/>
      <c r="DN122" s="86"/>
      <c r="DO122" s="86"/>
      <c r="DP122" s="86"/>
      <c r="DQ122" s="86"/>
      <c r="DR122" s="86"/>
      <c r="DS122" s="86"/>
      <c r="DT122" s="86"/>
      <c r="DU122" s="86"/>
      <c r="DV122" s="86"/>
      <c r="DW122" s="86"/>
      <c r="DX122" s="86"/>
      <c r="DY122" s="86"/>
      <c r="DZ122" s="86"/>
      <c r="EA122" s="86"/>
      <c r="EB122" s="86"/>
      <c r="EC122" s="86"/>
      <c r="ED122" s="86"/>
      <c r="EE122" s="86"/>
      <c r="EF122" s="86"/>
      <c r="EG122" s="86"/>
      <c r="EH122" s="86"/>
      <c r="EI122" s="86"/>
      <c r="EJ122" s="86"/>
      <c r="EK122" s="86"/>
      <c r="EL122" s="86"/>
      <c r="EM122" s="86"/>
      <c r="EN122" s="86"/>
      <c r="EO122" s="86"/>
      <c r="EP122" s="86"/>
      <c r="EQ122" s="86"/>
      <c r="ER122" s="86"/>
      <c r="ES122" s="86"/>
      <c r="ET122" s="86"/>
      <c r="EU122" s="86"/>
      <c r="EV122" s="86"/>
      <c r="EW122" s="86"/>
      <c r="EX122" s="86"/>
      <c r="EY122" s="86"/>
      <c r="EZ122" s="86"/>
      <c r="FA122" s="86"/>
      <c r="FB122" s="86"/>
      <c r="FC122" s="86"/>
      <c r="FD122" s="86"/>
      <c r="FE122" s="86"/>
      <c r="FF122" s="86"/>
      <c r="FG122" s="86"/>
      <c r="FH122" s="86"/>
      <c r="FI122" s="86"/>
      <c r="FJ122" s="86"/>
      <c r="FK122" s="86"/>
      <c r="FL122" s="86"/>
      <c r="FM122" s="86"/>
      <c r="FN122" s="86"/>
      <c r="FO122" s="86"/>
      <c r="FP122" s="86"/>
      <c r="FQ122" s="86"/>
      <c r="FR122" s="86"/>
      <c r="FS122" s="86"/>
      <c r="FT122" s="86"/>
      <c r="FU122" s="86"/>
      <c r="FV122" s="86"/>
      <c r="FW122" s="86"/>
      <c r="FX122" s="86"/>
      <c r="FY122" s="86"/>
      <c r="FZ122" s="86"/>
      <c r="GA122" s="86"/>
      <c r="GB122" s="86"/>
      <c r="GC122" s="86"/>
      <c r="GD122" s="86"/>
      <c r="GE122" s="86"/>
      <c r="GF122" s="86"/>
      <c r="GG122" s="86"/>
      <c r="GH122" s="86"/>
      <c r="GI122" s="86"/>
      <c r="GJ122" s="86"/>
      <c r="GK122" s="86"/>
      <c r="GL122" s="86"/>
      <c r="GM122" s="86"/>
      <c r="GN122" s="86"/>
      <c r="GO122" s="86"/>
      <c r="GP122" s="86"/>
      <c r="GQ122" s="86"/>
      <c r="GR122" s="86"/>
      <c r="GS122" s="86"/>
      <c r="GT122" s="86"/>
      <c r="GU122" s="86"/>
      <c r="GV122" s="86"/>
      <c r="GW122" s="86"/>
      <c r="GX122" s="86"/>
      <c r="GY122" s="86"/>
      <c r="GZ122" s="86"/>
      <c r="HA122" s="86"/>
      <c r="HB122" s="86"/>
      <c r="HC122" s="86"/>
      <c r="HD122" s="86"/>
      <c r="HE122" s="86"/>
      <c r="HF122" s="86"/>
      <c r="HG122" s="86"/>
      <c r="HH122" s="86"/>
      <c r="HI122" s="86"/>
      <c r="HJ122" s="86"/>
      <c r="HK122" s="86"/>
      <c r="HL122" s="86"/>
      <c r="HM122" s="86"/>
      <c r="HN122" s="86"/>
      <c r="HO122" s="86"/>
      <c r="HP122" s="86"/>
      <c r="HQ122" s="86"/>
      <c r="HR122" s="86"/>
      <c r="HS122" s="86"/>
      <c r="HT122" s="86"/>
      <c r="HU122" s="86"/>
      <c r="HV122" s="86"/>
      <c r="HW122" s="86"/>
      <c r="HX122" s="86"/>
      <c r="HY122" s="86"/>
      <c r="HZ122" s="86"/>
      <c r="IA122" s="86"/>
      <c r="IB122" s="86"/>
      <c r="IC122" s="86"/>
      <c r="ID122" s="86"/>
      <c r="IE122" s="86"/>
      <c r="IF122" s="86"/>
      <c r="IG122" s="86"/>
      <c r="IH122" s="86"/>
      <c r="II122" s="86"/>
      <c r="IJ122" s="86"/>
      <c r="IK122" s="86"/>
      <c r="IL122" s="86"/>
      <c r="IM122" s="86"/>
      <c r="IN122" s="86"/>
      <c r="IO122" s="86"/>
      <c r="IP122" s="86"/>
      <c r="IQ122" s="86"/>
      <c r="IR122" s="86"/>
      <c r="IS122" s="86"/>
      <c r="IT122" s="86"/>
      <c r="IU122" s="86"/>
      <c r="IV122" s="86"/>
      <c r="IW122" s="86"/>
    </row>
    <row r="123" customFormat="false" ht="12.75" hidden="false" customHeight="false" outlineLevel="0" collapsed="false">
      <c r="A123" s="96"/>
      <c r="B123" s="97"/>
      <c r="C123" s="96"/>
      <c r="D123" s="80"/>
      <c r="E123" s="98"/>
      <c r="F123" s="99"/>
      <c r="G123" s="80"/>
      <c r="H123" s="80"/>
      <c r="I123" s="80"/>
    </row>
    <row r="124" customFormat="false" ht="12.75" hidden="false" customHeight="false" outlineLevel="0" collapsed="false">
      <c r="A124" s="100"/>
      <c r="C124" s="100"/>
      <c r="F124" s="101"/>
    </row>
    <row r="125" customFormat="false" ht="12.75" hidden="false" customHeight="false" outlineLevel="0" collapsed="false">
      <c r="A125" s="100"/>
      <c r="C125" s="100"/>
      <c r="F125" s="101"/>
    </row>
    <row r="126" customFormat="false" ht="12.75" hidden="false" customHeight="false" outlineLevel="0" collapsed="false">
      <c r="A126" s="100"/>
      <c r="C126" s="100"/>
      <c r="F126" s="101"/>
    </row>
    <row r="127" customFormat="false" ht="12.75" hidden="false" customHeight="false" outlineLevel="0" collapsed="false">
      <c r="A127" s="100"/>
      <c r="C127" s="100"/>
      <c r="F127" s="101"/>
    </row>
    <row r="128" customFormat="false" ht="12.75" hidden="false" customHeight="false" outlineLevel="0" collapsed="false">
      <c r="A128" s="100"/>
      <c r="C128" s="100"/>
      <c r="F128" s="101"/>
    </row>
    <row r="129" customFormat="false" ht="12.75" hidden="false" customHeight="false" outlineLevel="0" collapsed="false">
      <c r="A129" s="100"/>
      <c r="C129" s="100"/>
      <c r="F129" s="101"/>
    </row>
    <row r="130" customFormat="false" ht="12.75" hidden="false" customHeight="false" outlineLevel="0" collapsed="false">
      <c r="A130" s="100"/>
      <c r="C130" s="100"/>
      <c r="F130" s="101"/>
    </row>
    <row r="131" customFormat="false" ht="12.75" hidden="false" customHeight="false" outlineLevel="0" collapsed="false">
      <c r="A131" s="100"/>
      <c r="C131" s="100"/>
      <c r="F131" s="101"/>
    </row>
    <row r="132" customFormat="false" ht="12.75" hidden="false" customHeight="false" outlineLevel="0" collapsed="false">
      <c r="A132" s="100"/>
      <c r="C132" s="100"/>
      <c r="F132" s="101"/>
    </row>
    <row r="133" customFormat="false" ht="12.75" hidden="false" customHeight="false" outlineLevel="0" collapsed="false">
      <c r="A133" s="100"/>
      <c r="C133" s="100"/>
      <c r="F133" s="101"/>
    </row>
    <row r="134" customFormat="false" ht="12.75" hidden="false" customHeight="false" outlineLevel="0" collapsed="false">
      <c r="A134" s="100"/>
      <c r="C134" s="100"/>
      <c r="F134" s="101"/>
    </row>
    <row r="135" customFormat="false" ht="12.75" hidden="false" customHeight="false" outlineLevel="0" collapsed="false">
      <c r="A135" s="100"/>
      <c r="C135" s="100"/>
      <c r="F135" s="101"/>
    </row>
    <row r="136" customFormat="false" ht="12.75" hidden="false" customHeight="false" outlineLevel="0" collapsed="false">
      <c r="A136" s="100"/>
      <c r="C136" s="100"/>
      <c r="F136" s="101"/>
    </row>
    <row r="137" customFormat="false" ht="12.75" hidden="false" customHeight="false" outlineLevel="0" collapsed="false">
      <c r="A137" s="100"/>
      <c r="C137" s="100"/>
      <c r="F137" s="101"/>
    </row>
    <row r="138" customFormat="false" ht="12.75" hidden="false" customHeight="false" outlineLevel="0" collapsed="false">
      <c r="A138" s="100"/>
      <c r="C138" s="100"/>
      <c r="F138" s="101"/>
    </row>
    <row r="139" customFormat="false" ht="12.75" hidden="false" customHeight="false" outlineLevel="0" collapsed="false">
      <c r="A139" s="100"/>
      <c r="C139" s="100"/>
      <c r="F139" s="101"/>
    </row>
    <row r="140" customFormat="false" ht="12.75" hidden="false" customHeight="false" outlineLevel="0" collapsed="false">
      <c r="A140" s="100"/>
      <c r="C140" s="100"/>
      <c r="F140" s="101"/>
    </row>
    <row r="141" customFormat="false" ht="12.75" hidden="false" customHeight="false" outlineLevel="0" collapsed="false">
      <c r="A141" s="100"/>
      <c r="C141" s="100"/>
      <c r="F141" s="101"/>
    </row>
    <row r="142" customFormat="false" ht="12.75" hidden="false" customHeight="false" outlineLevel="0" collapsed="false">
      <c r="A142" s="100"/>
      <c r="C142" s="100"/>
      <c r="F142" s="101"/>
    </row>
    <row r="143" customFormat="false" ht="12.75" hidden="false" customHeight="false" outlineLevel="0" collapsed="false">
      <c r="A143" s="100"/>
      <c r="C143" s="100"/>
      <c r="F143" s="101"/>
    </row>
    <row r="144" customFormat="false" ht="12.75" hidden="false" customHeight="false" outlineLevel="0" collapsed="false">
      <c r="A144" s="100"/>
      <c r="C144" s="100"/>
      <c r="F144" s="101"/>
    </row>
    <row r="145" customFormat="false" ht="12.75" hidden="false" customHeight="false" outlineLevel="0" collapsed="false">
      <c r="A145" s="100"/>
      <c r="C145" s="100"/>
      <c r="F145" s="101"/>
    </row>
    <row r="146" customFormat="false" ht="12.75" hidden="false" customHeight="false" outlineLevel="0" collapsed="false">
      <c r="A146" s="100"/>
      <c r="C146" s="100"/>
      <c r="F146" s="101"/>
    </row>
    <row r="147" customFormat="false" ht="12.75" hidden="false" customHeight="false" outlineLevel="0" collapsed="false">
      <c r="A147" s="100"/>
      <c r="C147" s="100"/>
      <c r="F147" s="101"/>
    </row>
    <row r="148" customFormat="false" ht="12.75" hidden="false" customHeight="false" outlineLevel="0" collapsed="false">
      <c r="A148" s="100"/>
      <c r="C148" s="100"/>
      <c r="F148" s="101"/>
    </row>
    <row r="149" customFormat="false" ht="12.75" hidden="false" customHeight="false" outlineLevel="0" collapsed="false">
      <c r="A149" s="100"/>
      <c r="C149" s="100"/>
      <c r="F149" s="101"/>
    </row>
    <row r="150" customFormat="false" ht="12.75" hidden="false" customHeight="false" outlineLevel="0" collapsed="false">
      <c r="A150" s="100"/>
      <c r="C150" s="100"/>
      <c r="F150" s="101"/>
    </row>
    <row r="151" customFormat="false" ht="12.75" hidden="false" customHeight="false" outlineLevel="0" collapsed="false">
      <c r="A151" s="100"/>
      <c r="C151" s="100"/>
      <c r="F151" s="101"/>
    </row>
    <row r="152" customFormat="false" ht="12.75" hidden="false" customHeight="false" outlineLevel="0" collapsed="false">
      <c r="A152" s="100"/>
      <c r="C152" s="100"/>
      <c r="F152" s="101"/>
    </row>
    <row r="153" customFormat="false" ht="12.75" hidden="false" customHeight="false" outlineLevel="0" collapsed="false">
      <c r="A153" s="100"/>
      <c r="C153" s="100"/>
      <c r="F153" s="101"/>
    </row>
    <row r="154" customFormat="false" ht="12.75" hidden="false" customHeight="false" outlineLevel="0" collapsed="false">
      <c r="A154" s="100"/>
      <c r="C154" s="100"/>
      <c r="F154" s="101"/>
    </row>
    <row r="155" customFormat="false" ht="12.75" hidden="false" customHeight="false" outlineLevel="0" collapsed="false">
      <c r="A155" s="100"/>
      <c r="C155" s="100"/>
      <c r="F155" s="101"/>
    </row>
    <row r="156" customFormat="false" ht="12.75" hidden="false" customHeight="false" outlineLevel="0" collapsed="false">
      <c r="A156" s="100"/>
      <c r="C156" s="100"/>
      <c r="F156" s="101"/>
    </row>
    <row r="157" customFormat="false" ht="12.75" hidden="false" customHeight="false" outlineLevel="0" collapsed="false">
      <c r="A157" s="100"/>
      <c r="C157" s="100"/>
      <c r="F157" s="101"/>
    </row>
    <row r="158" customFormat="false" ht="12.75" hidden="false" customHeight="false" outlineLevel="0" collapsed="false">
      <c r="A158" s="100"/>
      <c r="C158" s="100"/>
      <c r="F158" s="101"/>
    </row>
    <row r="159" customFormat="false" ht="12.75" hidden="false" customHeight="false" outlineLevel="0" collapsed="false">
      <c r="A159" s="100"/>
      <c r="C159" s="100"/>
      <c r="F159" s="101"/>
    </row>
    <row r="160" customFormat="false" ht="12.75" hidden="false" customHeight="false" outlineLevel="0" collapsed="false">
      <c r="A160" s="100"/>
      <c r="C160" s="100"/>
      <c r="F160" s="101"/>
    </row>
    <row r="161" customFormat="false" ht="12.75" hidden="false" customHeight="false" outlineLevel="0" collapsed="false">
      <c r="A161" s="100"/>
      <c r="C161" s="100"/>
    </row>
    <row r="162" customFormat="false" ht="12.75" hidden="false" customHeight="false" outlineLevel="0" collapsed="false">
      <c r="A162" s="100"/>
      <c r="C162" s="100"/>
    </row>
    <row r="163" customFormat="false" ht="12.75" hidden="false" customHeight="false" outlineLevel="0" collapsed="false">
      <c r="A163" s="100"/>
      <c r="C163" s="100"/>
    </row>
    <row r="164" customFormat="false" ht="12.75" hidden="false" customHeight="false" outlineLevel="0" collapsed="false">
      <c r="A164" s="100"/>
      <c r="C164" s="100"/>
    </row>
    <row r="165" customFormat="false" ht="12.75" hidden="false" customHeight="false" outlineLevel="0" collapsed="false">
      <c r="A165" s="100"/>
      <c r="C165" s="100"/>
    </row>
    <row r="166" customFormat="false" ht="12.75" hidden="false" customHeight="false" outlineLevel="0" collapsed="false">
      <c r="A166" s="100"/>
      <c r="C166" s="100"/>
    </row>
    <row r="167" customFormat="false" ht="12.75" hidden="false" customHeight="false" outlineLevel="0" collapsed="false">
      <c r="A167" s="100"/>
      <c r="C167" s="100"/>
    </row>
    <row r="168" customFormat="false" ht="12.75" hidden="false" customHeight="false" outlineLevel="0" collapsed="false">
      <c r="A168" s="100"/>
      <c r="C168" s="100"/>
    </row>
    <row r="169" customFormat="false" ht="12.75" hidden="false" customHeight="false" outlineLevel="0" collapsed="false">
      <c r="A169" s="100"/>
      <c r="C169" s="100"/>
    </row>
    <row r="170" customFormat="false" ht="12.75" hidden="false" customHeight="false" outlineLevel="0" collapsed="false">
      <c r="A170" s="100"/>
      <c r="C170" s="100"/>
    </row>
    <row r="171" customFormat="false" ht="12.75" hidden="false" customHeight="false" outlineLevel="0" collapsed="false">
      <c r="A171" s="100"/>
      <c r="C171" s="100"/>
    </row>
    <row r="172" customFormat="false" ht="12.75" hidden="false" customHeight="false" outlineLevel="0" collapsed="false">
      <c r="A172" s="100"/>
      <c r="C172" s="100"/>
    </row>
    <row r="173" customFormat="false" ht="12.75" hidden="false" customHeight="false" outlineLevel="0" collapsed="false">
      <c r="A173" s="100"/>
      <c r="C173" s="100"/>
    </row>
    <row r="174" customFormat="false" ht="12.75" hidden="false" customHeight="false" outlineLevel="0" collapsed="false">
      <c r="A174" s="100"/>
      <c r="C174" s="100"/>
    </row>
    <row r="175" customFormat="false" ht="12.75" hidden="false" customHeight="false" outlineLevel="0" collapsed="false">
      <c r="A175" s="100"/>
      <c r="C175" s="100"/>
    </row>
    <row r="176" customFormat="false" ht="12.75" hidden="false" customHeight="false" outlineLevel="0" collapsed="false">
      <c r="A176" s="100"/>
      <c r="C176" s="100"/>
    </row>
    <row r="177" customFormat="false" ht="12.75" hidden="false" customHeight="false" outlineLevel="0" collapsed="false">
      <c r="A177" s="100"/>
      <c r="C177" s="100"/>
    </row>
    <row r="178" customFormat="false" ht="12.75" hidden="false" customHeight="false" outlineLevel="0" collapsed="false">
      <c r="A178" s="100"/>
      <c r="C178" s="100"/>
    </row>
    <row r="179" customFormat="false" ht="12.75" hidden="false" customHeight="false" outlineLevel="0" collapsed="false">
      <c r="A179" s="100"/>
      <c r="C179" s="100"/>
    </row>
    <row r="180" customFormat="false" ht="12.75" hidden="false" customHeight="false" outlineLevel="0" collapsed="false">
      <c r="A180" s="100"/>
      <c r="C180" s="100"/>
    </row>
    <row r="181" customFormat="false" ht="12.75" hidden="false" customHeight="false" outlineLevel="0" collapsed="false">
      <c r="A181" s="100"/>
      <c r="C181" s="100"/>
    </row>
    <row r="182" customFormat="false" ht="12.75" hidden="false" customHeight="false" outlineLevel="0" collapsed="false">
      <c r="A182" s="100"/>
      <c r="C182" s="100"/>
    </row>
    <row r="183" customFormat="false" ht="12.75" hidden="false" customHeight="false" outlineLevel="0" collapsed="false">
      <c r="A183" s="100"/>
      <c r="C183" s="100"/>
    </row>
    <row r="184" customFormat="false" ht="12.75" hidden="false" customHeight="false" outlineLevel="0" collapsed="false">
      <c r="A184" s="100"/>
      <c r="C184" s="100"/>
    </row>
    <row r="185" customFormat="false" ht="12.75" hidden="false" customHeight="false" outlineLevel="0" collapsed="false">
      <c r="A185" s="100"/>
      <c r="C185" s="100"/>
    </row>
    <row r="186" customFormat="false" ht="12.75" hidden="false" customHeight="false" outlineLevel="0" collapsed="false">
      <c r="A186" s="100"/>
      <c r="C186" s="100"/>
    </row>
    <row r="187" customFormat="false" ht="12.75" hidden="false" customHeight="false" outlineLevel="0" collapsed="false">
      <c r="A187" s="100"/>
      <c r="C187" s="100"/>
    </row>
    <row r="188" customFormat="false" ht="12.75" hidden="false" customHeight="false" outlineLevel="0" collapsed="false">
      <c r="A188" s="100"/>
      <c r="C188" s="100"/>
    </row>
    <row r="189" customFormat="false" ht="12.75" hidden="false" customHeight="false" outlineLevel="0" collapsed="false">
      <c r="A189" s="100"/>
      <c r="C189" s="100"/>
    </row>
    <row r="190" customFormat="false" ht="12.75" hidden="false" customHeight="false" outlineLevel="0" collapsed="false">
      <c r="A190" s="100"/>
      <c r="C190" s="100"/>
    </row>
    <row r="191" customFormat="false" ht="12.75" hidden="false" customHeight="false" outlineLevel="0" collapsed="false">
      <c r="A191" s="100"/>
      <c r="C191" s="100"/>
    </row>
    <row r="192" customFormat="false" ht="12.75" hidden="false" customHeight="false" outlineLevel="0" collapsed="false">
      <c r="A192" s="100"/>
      <c r="C192" s="100"/>
    </row>
    <row r="193" customFormat="false" ht="12.75" hidden="false" customHeight="false" outlineLevel="0" collapsed="false">
      <c r="A193" s="100"/>
      <c r="C193" s="100"/>
    </row>
    <row r="194" customFormat="false" ht="12.75" hidden="false" customHeight="false" outlineLevel="0" collapsed="false">
      <c r="A194" s="100"/>
      <c r="C194" s="100"/>
    </row>
    <row r="195" customFormat="false" ht="12.75" hidden="false" customHeight="false" outlineLevel="0" collapsed="false">
      <c r="A195" s="100"/>
      <c r="C195" s="100"/>
    </row>
    <row r="196" customFormat="false" ht="12.75" hidden="false" customHeight="false" outlineLevel="0" collapsed="false">
      <c r="A196" s="100"/>
      <c r="C196" s="100"/>
    </row>
    <row r="197" customFormat="false" ht="12.75" hidden="false" customHeight="false" outlineLevel="0" collapsed="false">
      <c r="A197" s="100"/>
      <c r="C197" s="100"/>
    </row>
    <row r="198" customFormat="false" ht="12.75" hidden="false" customHeight="false" outlineLevel="0" collapsed="false">
      <c r="A198" s="100"/>
      <c r="C198" s="100"/>
    </row>
    <row r="199" customFormat="false" ht="12.75" hidden="false" customHeight="false" outlineLevel="0" collapsed="false">
      <c r="A199" s="100"/>
      <c r="C199" s="100"/>
    </row>
    <row r="200" customFormat="false" ht="12.75" hidden="false" customHeight="false" outlineLevel="0" collapsed="false">
      <c r="A200" s="100"/>
      <c r="C200" s="100"/>
    </row>
    <row r="201" customFormat="false" ht="12.75" hidden="false" customHeight="false" outlineLevel="0" collapsed="false">
      <c r="A201" s="100"/>
      <c r="C201" s="100"/>
    </row>
    <row r="202" customFormat="false" ht="12.75" hidden="false" customHeight="false" outlineLevel="0" collapsed="false">
      <c r="A202" s="100"/>
      <c r="C202" s="100"/>
    </row>
    <row r="203" customFormat="false" ht="12.75" hidden="false" customHeight="false" outlineLevel="0" collapsed="false">
      <c r="A203" s="100"/>
      <c r="C203" s="100"/>
    </row>
    <row r="204" customFormat="false" ht="12.75" hidden="false" customHeight="false" outlineLevel="0" collapsed="false">
      <c r="A204" s="100"/>
      <c r="C204" s="100"/>
    </row>
    <row r="205" customFormat="false" ht="12.75" hidden="false" customHeight="false" outlineLevel="0" collapsed="false">
      <c r="A205" s="100"/>
      <c r="C205" s="100"/>
    </row>
    <row r="206" customFormat="false" ht="12.75" hidden="false" customHeight="false" outlineLevel="0" collapsed="false">
      <c r="A206" s="100"/>
      <c r="C206" s="100"/>
    </row>
    <row r="207" customFormat="false" ht="12.75" hidden="false" customHeight="false" outlineLevel="0" collapsed="false">
      <c r="A207" s="100"/>
      <c r="C207" s="100"/>
    </row>
    <row r="208" customFormat="false" ht="12.75" hidden="false" customHeight="false" outlineLevel="0" collapsed="false">
      <c r="A208" s="100"/>
      <c r="C208" s="100"/>
    </row>
    <row r="209" customFormat="false" ht="12.75" hidden="false" customHeight="false" outlineLevel="0" collapsed="false">
      <c r="A209" s="100"/>
      <c r="C209" s="100"/>
    </row>
    <row r="210" customFormat="false" ht="12.75" hidden="false" customHeight="false" outlineLevel="0" collapsed="false">
      <c r="A210" s="100"/>
      <c r="C210" s="100"/>
    </row>
    <row r="211" customFormat="false" ht="12.75" hidden="false" customHeight="false" outlineLevel="0" collapsed="false">
      <c r="A211" s="100"/>
      <c r="C211" s="100"/>
    </row>
    <row r="212" customFormat="false" ht="12.75" hidden="false" customHeight="false" outlineLevel="0" collapsed="false">
      <c r="A212" s="100"/>
      <c r="C212" s="100"/>
    </row>
    <row r="213" customFormat="false" ht="12.75" hidden="false" customHeight="false" outlineLevel="0" collapsed="false">
      <c r="A213" s="100"/>
      <c r="C213" s="100"/>
    </row>
    <row r="214" customFormat="false" ht="12.75" hidden="false" customHeight="false" outlineLevel="0" collapsed="false">
      <c r="A214" s="100"/>
      <c r="C214" s="100"/>
    </row>
    <row r="215" customFormat="false" ht="12.75" hidden="false" customHeight="false" outlineLevel="0" collapsed="false">
      <c r="A215" s="100"/>
      <c r="C215" s="100"/>
    </row>
    <row r="216" customFormat="false" ht="12.75" hidden="false" customHeight="false" outlineLevel="0" collapsed="false">
      <c r="A216" s="100"/>
      <c r="C216" s="100"/>
    </row>
    <row r="217" customFormat="false" ht="12.75" hidden="false" customHeight="false" outlineLevel="0" collapsed="false">
      <c r="A217" s="100"/>
      <c r="C217" s="100"/>
    </row>
    <row r="218" customFormat="false" ht="12.75" hidden="false" customHeight="false" outlineLevel="0" collapsed="false">
      <c r="A218" s="100"/>
      <c r="C218" s="100"/>
    </row>
    <row r="219" customFormat="false" ht="12.75" hidden="false" customHeight="false" outlineLevel="0" collapsed="false">
      <c r="A219" s="100"/>
      <c r="C219" s="100"/>
    </row>
    <row r="220" customFormat="false" ht="12.75" hidden="false" customHeight="false" outlineLevel="0" collapsed="false">
      <c r="A220" s="100"/>
      <c r="C220" s="100"/>
    </row>
    <row r="221" customFormat="false" ht="12.75" hidden="false" customHeight="false" outlineLevel="0" collapsed="false">
      <c r="A221" s="100"/>
      <c r="C221" s="100"/>
    </row>
    <row r="222" customFormat="false" ht="12.75" hidden="false" customHeight="false" outlineLevel="0" collapsed="false">
      <c r="A222" s="100"/>
      <c r="C222" s="100"/>
    </row>
    <row r="223" customFormat="false" ht="12.75" hidden="false" customHeight="false" outlineLevel="0" collapsed="false">
      <c r="A223" s="100"/>
      <c r="C223" s="100"/>
    </row>
    <row r="224" customFormat="false" ht="12.75" hidden="false" customHeight="false" outlineLevel="0" collapsed="false">
      <c r="A224" s="100"/>
      <c r="C224" s="100"/>
    </row>
    <row r="225" customFormat="false" ht="12.75" hidden="false" customHeight="false" outlineLevel="0" collapsed="false">
      <c r="A225" s="100"/>
      <c r="C225" s="100"/>
    </row>
    <row r="226" customFormat="false" ht="12.75" hidden="false" customHeight="false" outlineLevel="0" collapsed="false">
      <c r="A226" s="100"/>
      <c r="C226" s="100"/>
    </row>
    <row r="227" customFormat="false" ht="12.75" hidden="false" customHeight="false" outlineLevel="0" collapsed="false">
      <c r="A227" s="100"/>
      <c r="C227" s="100"/>
    </row>
    <row r="228" customFormat="false" ht="12.75" hidden="false" customHeight="false" outlineLevel="0" collapsed="false">
      <c r="A228" s="100"/>
      <c r="C228" s="100"/>
    </row>
    <row r="229" customFormat="false" ht="12.75" hidden="false" customHeight="false" outlineLevel="0" collapsed="false">
      <c r="A229" s="100"/>
      <c r="C229" s="100"/>
    </row>
    <row r="230" customFormat="false" ht="12.75" hidden="false" customHeight="false" outlineLevel="0" collapsed="false">
      <c r="A230" s="100"/>
      <c r="C230" s="100"/>
    </row>
    <row r="231" customFormat="false" ht="12.75" hidden="false" customHeight="false" outlineLevel="0" collapsed="false">
      <c r="A231" s="100"/>
      <c r="C231" s="100"/>
    </row>
    <row r="232" customFormat="false" ht="12.75" hidden="false" customHeight="false" outlineLevel="0" collapsed="false">
      <c r="A232" s="100"/>
      <c r="C232" s="100"/>
    </row>
    <row r="233" customFormat="false" ht="12.75" hidden="false" customHeight="false" outlineLevel="0" collapsed="false">
      <c r="A233" s="100"/>
      <c r="C233" s="100"/>
    </row>
    <row r="234" customFormat="false" ht="12.75" hidden="false" customHeight="false" outlineLevel="0" collapsed="false">
      <c r="A234" s="100"/>
      <c r="C234" s="100"/>
    </row>
    <row r="235" customFormat="false" ht="12.75" hidden="false" customHeight="false" outlineLevel="0" collapsed="false">
      <c r="A235" s="100"/>
      <c r="C235" s="100"/>
    </row>
    <row r="236" customFormat="false" ht="12.75" hidden="false" customHeight="false" outlineLevel="0" collapsed="false">
      <c r="A236" s="100"/>
      <c r="C236" s="100"/>
    </row>
    <row r="237" customFormat="false" ht="12.75" hidden="false" customHeight="false" outlineLevel="0" collapsed="false">
      <c r="A237" s="100"/>
      <c r="C237" s="100"/>
    </row>
    <row r="238" customFormat="false" ht="12.75" hidden="false" customHeight="false" outlineLevel="0" collapsed="false">
      <c r="A238" s="100"/>
      <c r="C238" s="100"/>
    </row>
    <row r="239" customFormat="false" ht="12.75" hidden="false" customHeight="false" outlineLevel="0" collapsed="false">
      <c r="A239" s="100"/>
      <c r="C239" s="100"/>
    </row>
    <row r="240" customFormat="false" ht="12.75" hidden="false" customHeight="false" outlineLevel="0" collapsed="false">
      <c r="A240" s="100"/>
      <c r="C240" s="100"/>
    </row>
    <row r="241" customFormat="false" ht="12.75" hidden="false" customHeight="false" outlineLevel="0" collapsed="false">
      <c r="A241" s="100"/>
      <c r="C241" s="100"/>
    </row>
    <row r="242" customFormat="false" ht="12.75" hidden="false" customHeight="false" outlineLevel="0" collapsed="false">
      <c r="A242" s="100"/>
      <c r="C242" s="100"/>
    </row>
    <row r="243" customFormat="false" ht="12.75" hidden="false" customHeight="false" outlineLevel="0" collapsed="false">
      <c r="A243" s="100"/>
      <c r="C243" s="100"/>
    </row>
    <row r="244" customFormat="false" ht="12.75" hidden="false" customHeight="false" outlineLevel="0" collapsed="false">
      <c r="A244" s="100"/>
      <c r="C244" s="100"/>
    </row>
    <row r="245" customFormat="false" ht="12.75" hidden="false" customHeight="false" outlineLevel="0" collapsed="false">
      <c r="A245" s="100"/>
      <c r="C245" s="100"/>
    </row>
    <row r="246" customFormat="false" ht="12.75" hidden="false" customHeight="false" outlineLevel="0" collapsed="false">
      <c r="A246" s="100"/>
      <c r="C246" s="100"/>
    </row>
    <row r="247" customFormat="false" ht="12.75" hidden="false" customHeight="false" outlineLevel="0" collapsed="false">
      <c r="A247" s="100"/>
      <c r="C247" s="100"/>
    </row>
    <row r="248" customFormat="false" ht="12.75" hidden="false" customHeight="false" outlineLevel="0" collapsed="false">
      <c r="A248" s="100"/>
      <c r="C248" s="100"/>
    </row>
    <row r="249" customFormat="false" ht="12.75" hidden="false" customHeight="false" outlineLevel="0" collapsed="false">
      <c r="A249" s="100"/>
      <c r="C249" s="100"/>
    </row>
    <row r="250" customFormat="false" ht="12.75" hidden="false" customHeight="false" outlineLevel="0" collapsed="false">
      <c r="A250" s="100"/>
      <c r="C250" s="100"/>
    </row>
    <row r="251" customFormat="false" ht="12.75" hidden="false" customHeight="false" outlineLevel="0" collapsed="false">
      <c r="A251" s="100"/>
      <c r="C251" s="100"/>
    </row>
    <row r="252" customFormat="false" ht="12.75" hidden="false" customHeight="false" outlineLevel="0" collapsed="false">
      <c r="A252" s="100"/>
      <c r="C252" s="100"/>
    </row>
    <row r="253" customFormat="false" ht="12.75" hidden="false" customHeight="false" outlineLevel="0" collapsed="false">
      <c r="A253" s="100"/>
      <c r="C253" s="100"/>
    </row>
    <row r="254" customFormat="false" ht="12.75" hidden="false" customHeight="false" outlineLevel="0" collapsed="false">
      <c r="A254" s="100"/>
      <c r="C254" s="100"/>
    </row>
    <row r="255" customFormat="false" ht="12.75" hidden="false" customHeight="false" outlineLevel="0" collapsed="false">
      <c r="A255" s="100"/>
      <c r="C255" s="100"/>
    </row>
    <row r="256" customFormat="false" ht="12.75" hidden="false" customHeight="false" outlineLevel="0" collapsed="false">
      <c r="A256" s="100"/>
      <c r="C256" s="100"/>
    </row>
    <row r="257" customFormat="false" ht="12.75" hidden="false" customHeight="false" outlineLevel="0" collapsed="false">
      <c r="A257" s="100"/>
      <c r="C257" s="100"/>
    </row>
    <row r="258" customFormat="false" ht="12.75" hidden="false" customHeight="false" outlineLevel="0" collapsed="false">
      <c r="A258" s="100"/>
      <c r="C258" s="100"/>
    </row>
    <row r="259" customFormat="false" ht="12.75" hidden="false" customHeight="false" outlineLevel="0" collapsed="false">
      <c r="A259" s="100"/>
      <c r="C259" s="100"/>
    </row>
    <row r="260" customFormat="false" ht="12.75" hidden="false" customHeight="false" outlineLevel="0" collapsed="false">
      <c r="A260" s="100"/>
      <c r="C260" s="100"/>
    </row>
    <row r="261" customFormat="false" ht="12.75" hidden="false" customHeight="false" outlineLevel="0" collapsed="false">
      <c r="A261" s="100"/>
      <c r="C261" s="100"/>
    </row>
    <row r="262" customFormat="false" ht="12.75" hidden="false" customHeight="false" outlineLevel="0" collapsed="false">
      <c r="A262" s="100"/>
      <c r="C262" s="100"/>
    </row>
    <row r="263" customFormat="false" ht="12.75" hidden="false" customHeight="false" outlineLevel="0" collapsed="false">
      <c r="A263" s="100"/>
      <c r="C263" s="100"/>
    </row>
    <row r="264" customFormat="false" ht="12.75" hidden="false" customHeight="false" outlineLevel="0" collapsed="false">
      <c r="A264" s="100"/>
      <c r="C264" s="100"/>
    </row>
    <row r="265" customFormat="false" ht="12.75" hidden="false" customHeight="false" outlineLevel="0" collapsed="false">
      <c r="A265" s="100"/>
      <c r="C265" s="100"/>
    </row>
    <row r="266" customFormat="false" ht="12.75" hidden="false" customHeight="false" outlineLevel="0" collapsed="false">
      <c r="A266" s="100"/>
      <c r="C266" s="100"/>
    </row>
    <row r="267" customFormat="false" ht="12.75" hidden="false" customHeight="false" outlineLevel="0" collapsed="false">
      <c r="A267" s="100"/>
      <c r="C267" s="100"/>
    </row>
    <row r="268" customFormat="false" ht="12.75" hidden="false" customHeight="false" outlineLevel="0" collapsed="false">
      <c r="A268" s="100"/>
      <c r="C268" s="100"/>
    </row>
    <row r="269" customFormat="false" ht="12.75" hidden="false" customHeight="false" outlineLevel="0" collapsed="false">
      <c r="A269" s="100"/>
      <c r="C269" s="100"/>
    </row>
    <row r="270" customFormat="false" ht="12.75" hidden="false" customHeight="false" outlineLevel="0" collapsed="false">
      <c r="A270" s="100"/>
      <c r="C270" s="100"/>
    </row>
    <row r="271" customFormat="false" ht="12.75" hidden="false" customHeight="false" outlineLevel="0" collapsed="false">
      <c r="A271" s="100"/>
      <c r="C271" s="100"/>
    </row>
    <row r="272" customFormat="false" ht="12.75" hidden="false" customHeight="false" outlineLevel="0" collapsed="false">
      <c r="A272" s="100"/>
      <c r="C272" s="100"/>
    </row>
    <row r="273" customFormat="false" ht="12.75" hidden="false" customHeight="false" outlineLevel="0" collapsed="false">
      <c r="A273" s="100"/>
      <c r="C273" s="100"/>
    </row>
    <row r="274" customFormat="false" ht="12.75" hidden="false" customHeight="false" outlineLevel="0" collapsed="false">
      <c r="A274" s="100"/>
      <c r="C274" s="100"/>
    </row>
    <row r="275" customFormat="false" ht="12.75" hidden="false" customHeight="false" outlineLevel="0" collapsed="false">
      <c r="A275" s="100"/>
      <c r="C275" s="100"/>
    </row>
    <row r="276" customFormat="false" ht="12.75" hidden="false" customHeight="false" outlineLevel="0" collapsed="false">
      <c r="A276" s="100"/>
      <c r="C276" s="100"/>
    </row>
    <row r="277" customFormat="false" ht="12.75" hidden="false" customHeight="false" outlineLevel="0" collapsed="false">
      <c r="A277" s="100"/>
      <c r="C277" s="100"/>
    </row>
    <row r="278" customFormat="false" ht="12.75" hidden="false" customHeight="false" outlineLevel="0" collapsed="false">
      <c r="A278" s="100"/>
      <c r="C278" s="100"/>
    </row>
    <row r="279" customFormat="false" ht="12.75" hidden="false" customHeight="false" outlineLevel="0" collapsed="false">
      <c r="A279" s="100"/>
      <c r="C279" s="100"/>
    </row>
    <row r="280" customFormat="false" ht="12.75" hidden="false" customHeight="false" outlineLevel="0" collapsed="false">
      <c r="A280" s="100"/>
      <c r="C280" s="100"/>
    </row>
    <row r="281" customFormat="false" ht="12.75" hidden="false" customHeight="false" outlineLevel="0" collapsed="false">
      <c r="A281" s="100"/>
      <c r="C281" s="100"/>
    </row>
    <row r="282" customFormat="false" ht="12.75" hidden="false" customHeight="false" outlineLevel="0" collapsed="false">
      <c r="A282" s="100"/>
      <c r="C282" s="100"/>
    </row>
    <row r="283" customFormat="false" ht="12.75" hidden="false" customHeight="false" outlineLevel="0" collapsed="false">
      <c r="A283" s="100"/>
      <c r="C283" s="100"/>
    </row>
    <row r="284" customFormat="false" ht="12.75" hidden="false" customHeight="false" outlineLevel="0" collapsed="false">
      <c r="A284" s="100"/>
      <c r="C284" s="100"/>
    </row>
    <row r="285" customFormat="false" ht="12.75" hidden="false" customHeight="false" outlineLevel="0" collapsed="false">
      <c r="A285" s="100"/>
      <c r="C285" s="100"/>
    </row>
    <row r="286" customFormat="false" ht="12.75" hidden="false" customHeight="false" outlineLevel="0" collapsed="false">
      <c r="A286" s="100"/>
      <c r="C286" s="100"/>
    </row>
    <row r="287" customFormat="false" ht="12.75" hidden="false" customHeight="false" outlineLevel="0" collapsed="false">
      <c r="A287" s="100"/>
      <c r="C287" s="100"/>
    </row>
    <row r="288" customFormat="false" ht="12.75" hidden="false" customHeight="false" outlineLevel="0" collapsed="false">
      <c r="A288" s="100"/>
      <c r="C288" s="100"/>
    </row>
    <row r="289" customFormat="false" ht="12.75" hidden="false" customHeight="false" outlineLevel="0" collapsed="false">
      <c r="A289" s="100"/>
      <c r="C289" s="100"/>
    </row>
    <row r="290" customFormat="false" ht="12.75" hidden="false" customHeight="false" outlineLevel="0" collapsed="false">
      <c r="A290" s="100"/>
      <c r="C290" s="100"/>
    </row>
    <row r="291" customFormat="false" ht="12.75" hidden="false" customHeight="false" outlineLevel="0" collapsed="false">
      <c r="A291" s="100"/>
      <c r="C291" s="100"/>
    </row>
    <row r="292" customFormat="false" ht="12.75" hidden="false" customHeight="false" outlineLevel="0" collapsed="false">
      <c r="A292" s="100"/>
      <c r="C292" s="100"/>
    </row>
    <row r="293" customFormat="false" ht="12.75" hidden="false" customHeight="false" outlineLevel="0" collapsed="false">
      <c r="A293" s="100"/>
      <c r="C293" s="100"/>
    </row>
    <row r="294" customFormat="false" ht="12.75" hidden="false" customHeight="false" outlineLevel="0" collapsed="false">
      <c r="A294" s="100"/>
      <c r="C294" s="100"/>
    </row>
    <row r="295" customFormat="false" ht="12.75" hidden="false" customHeight="false" outlineLevel="0" collapsed="false">
      <c r="A295" s="100"/>
      <c r="C295" s="100"/>
    </row>
    <row r="296" customFormat="false" ht="12.75" hidden="false" customHeight="false" outlineLevel="0" collapsed="false">
      <c r="A296" s="100"/>
      <c r="C296" s="100"/>
    </row>
    <row r="297" customFormat="false" ht="12.75" hidden="false" customHeight="false" outlineLevel="0" collapsed="false">
      <c r="A297" s="100"/>
      <c r="C297" s="100"/>
    </row>
    <row r="298" customFormat="false" ht="12.75" hidden="false" customHeight="false" outlineLevel="0" collapsed="false">
      <c r="A298" s="100"/>
      <c r="C298" s="100"/>
    </row>
    <row r="299" customFormat="false" ht="12.75" hidden="false" customHeight="false" outlineLevel="0" collapsed="false">
      <c r="A299" s="100"/>
      <c r="C299" s="100"/>
    </row>
    <row r="300" customFormat="false" ht="12.75" hidden="false" customHeight="false" outlineLevel="0" collapsed="false">
      <c r="A300" s="100"/>
      <c r="C300" s="100"/>
    </row>
    <row r="301" customFormat="false" ht="12.75" hidden="false" customHeight="false" outlineLevel="0" collapsed="false">
      <c r="A301" s="100"/>
      <c r="C301" s="100"/>
    </row>
    <row r="302" customFormat="false" ht="12.75" hidden="false" customHeight="false" outlineLevel="0" collapsed="false">
      <c r="A302" s="100"/>
      <c r="C302" s="100"/>
    </row>
    <row r="303" customFormat="false" ht="12.75" hidden="false" customHeight="false" outlineLevel="0" collapsed="false">
      <c r="A303" s="100"/>
      <c r="C303" s="100"/>
    </row>
    <row r="304" customFormat="false" ht="12.75" hidden="false" customHeight="false" outlineLevel="0" collapsed="false">
      <c r="A304" s="100"/>
      <c r="C304" s="100"/>
    </row>
    <row r="305" customFormat="false" ht="12.75" hidden="false" customHeight="false" outlineLevel="0" collapsed="false">
      <c r="A305" s="100"/>
      <c r="C305" s="100"/>
    </row>
    <row r="306" customFormat="false" ht="12.75" hidden="false" customHeight="false" outlineLevel="0" collapsed="false">
      <c r="A306" s="100"/>
      <c r="C306" s="100"/>
    </row>
    <row r="307" customFormat="false" ht="12.75" hidden="false" customHeight="false" outlineLevel="0" collapsed="false">
      <c r="A307" s="100"/>
      <c r="C307" s="100"/>
    </row>
    <row r="308" customFormat="false" ht="12.75" hidden="false" customHeight="false" outlineLevel="0" collapsed="false">
      <c r="A308" s="100"/>
      <c r="C308" s="100"/>
    </row>
    <row r="309" customFormat="false" ht="12.75" hidden="false" customHeight="false" outlineLevel="0" collapsed="false">
      <c r="A309" s="100"/>
      <c r="C309" s="100"/>
    </row>
    <row r="310" customFormat="false" ht="12.75" hidden="false" customHeight="false" outlineLevel="0" collapsed="false">
      <c r="A310" s="100"/>
      <c r="C310" s="100"/>
    </row>
    <row r="311" customFormat="false" ht="12.75" hidden="false" customHeight="false" outlineLevel="0" collapsed="false">
      <c r="A311" s="100"/>
      <c r="C311" s="100"/>
    </row>
    <row r="312" customFormat="false" ht="12.75" hidden="false" customHeight="false" outlineLevel="0" collapsed="false">
      <c r="A312" s="100"/>
      <c r="C312" s="100"/>
    </row>
    <row r="313" customFormat="false" ht="12.75" hidden="false" customHeight="false" outlineLevel="0" collapsed="false">
      <c r="A313" s="100"/>
      <c r="C313" s="100"/>
    </row>
    <row r="314" customFormat="false" ht="12.75" hidden="false" customHeight="false" outlineLevel="0" collapsed="false">
      <c r="A314" s="100"/>
      <c r="C314" s="100"/>
    </row>
    <row r="315" customFormat="false" ht="12.75" hidden="false" customHeight="false" outlineLevel="0" collapsed="false">
      <c r="A315" s="100"/>
      <c r="C315" s="100"/>
    </row>
    <row r="316" customFormat="false" ht="12.75" hidden="false" customHeight="false" outlineLevel="0" collapsed="false">
      <c r="A316" s="100"/>
      <c r="C316" s="100"/>
    </row>
    <row r="317" customFormat="false" ht="12.75" hidden="false" customHeight="false" outlineLevel="0" collapsed="false">
      <c r="A317" s="100"/>
      <c r="C317" s="100"/>
    </row>
    <row r="318" customFormat="false" ht="12.75" hidden="false" customHeight="false" outlineLevel="0" collapsed="false">
      <c r="A318" s="100"/>
      <c r="C318" s="100"/>
    </row>
    <row r="319" customFormat="false" ht="12.75" hidden="false" customHeight="false" outlineLevel="0" collapsed="false">
      <c r="A319" s="100"/>
      <c r="C319" s="100"/>
    </row>
    <row r="320" customFormat="false" ht="12.75" hidden="false" customHeight="false" outlineLevel="0" collapsed="false">
      <c r="A320" s="100"/>
      <c r="C320" s="100"/>
    </row>
    <row r="321" customFormat="false" ht="12.75" hidden="false" customHeight="false" outlineLevel="0" collapsed="false">
      <c r="A321" s="100"/>
      <c r="C321" s="100"/>
    </row>
    <row r="322" customFormat="false" ht="12.75" hidden="false" customHeight="false" outlineLevel="0" collapsed="false">
      <c r="A322" s="100"/>
      <c r="C322" s="100"/>
    </row>
    <row r="323" customFormat="false" ht="12.75" hidden="false" customHeight="false" outlineLevel="0" collapsed="false">
      <c r="A323" s="100"/>
      <c r="C323" s="100"/>
    </row>
    <row r="324" customFormat="false" ht="12.75" hidden="false" customHeight="false" outlineLevel="0" collapsed="false">
      <c r="A324" s="100"/>
      <c r="C324" s="100"/>
    </row>
    <row r="325" customFormat="false" ht="12.75" hidden="false" customHeight="false" outlineLevel="0" collapsed="false">
      <c r="A325" s="100"/>
      <c r="C325" s="100"/>
    </row>
    <row r="326" customFormat="false" ht="12.75" hidden="false" customHeight="false" outlineLevel="0" collapsed="false">
      <c r="A326" s="100"/>
      <c r="C326" s="100"/>
    </row>
    <row r="327" customFormat="false" ht="12.75" hidden="false" customHeight="false" outlineLevel="0" collapsed="false">
      <c r="A327" s="100"/>
      <c r="C327" s="100"/>
    </row>
    <row r="328" customFormat="false" ht="12.75" hidden="false" customHeight="false" outlineLevel="0" collapsed="false">
      <c r="A328" s="100"/>
      <c r="C328" s="100"/>
    </row>
    <row r="329" customFormat="false" ht="12.75" hidden="false" customHeight="false" outlineLevel="0" collapsed="false">
      <c r="A329" s="100"/>
      <c r="C329" s="100"/>
    </row>
    <row r="330" customFormat="false" ht="12.75" hidden="false" customHeight="false" outlineLevel="0" collapsed="false">
      <c r="A330" s="100"/>
      <c r="C330" s="100"/>
    </row>
    <row r="331" customFormat="false" ht="12.75" hidden="false" customHeight="false" outlineLevel="0" collapsed="false">
      <c r="A331" s="100"/>
      <c r="C331" s="100"/>
    </row>
    <row r="332" customFormat="false" ht="12.75" hidden="false" customHeight="false" outlineLevel="0" collapsed="false">
      <c r="A332" s="100"/>
      <c r="C332" s="100"/>
    </row>
    <row r="333" customFormat="false" ht="12.75" hidden="false" customHeight="false" outlineLevel="0" collapsed="false">
      <c r="A333" s="100"/>
      <c r="C333" s="100"/>
    </row>
    <row r="334" customFormat="false" ht="12.75" hidden="false" customHeight="false" outlineLevel="0" collapsed="false">
      <c r="A334" s="100"/>
      <c r="C334" s="100"/>
    </row>
    <row r="335" customFormat="false" ht="12.75" hidden="false" customHeight="false" outlineLevel="0" collapsed="false">
      <c r="A335" s="100"/>
      <c r="C335" s="100"/>
    </row>
    <row r="336" customFormat="false" ht="12.75" hidden="false" customHeight="false" outlineLevel="0" collapsed="false">
      <c r="A336" s="100"/>
      <c r="C336" s="100"/>
    </row>
    <row r="337" customFormat="false" ht="12.75" hidden="false" customHeight="false" outlineLevel="0" collapsed="false">
      <c r="A337" s="100"/>
      <c r="C337" s="100"/>
    </row>
    <row r="338" customFormat="false" ht="12.75" hidden="false" customHeight="false" outlineLevel="0" collapsed="false">
      <c r="A338" s="100"/>
      <c r="C338" s="100"/>
    </row>
    <row r="339" customFormat="false" ht="12.75" hidden="false" customHeight="false" outlineLevel="0" collapsed="false">
      <c r="A339" s="100"/>
      <c r="C339" s="100"/>
    </row>
    <row r="340" customFormat="false" ht="12.75" hidden="false" customHeight="false" outlineLevel="0" collapsed="false">
      <c r="A340" s="100"/>
      <c r="C340" s="100"/>
    </row>
    <row r="341" customFormat="false" ht="12.75" hidden="false" customHeight="false" outlineLevel="0" collapsed="false">
      <c r="A341" s="100"/>
      <c r="C341" s="100"/>
    </row>
    <row r="342" customFormat="false" ht="12.75" hidden="false" customHeight="false" outlineLevel="0" collapsed="false">
      <c r="A342" s="100"/>
      <c r="C342" s="100"/>
    </row>
    <row r="343" customFormat="false" ht="12.75" hidden="false" customHeight="false" outlineLevel="0" collapsed="false">
      <c r="A343" s="100"/>
      <c r="C343" s="100"/>
    </row>
    <row r="344" customFormat="false" ht="12.75" hidden="false" customHeight="false" outlineLevel="0" collapsed="false">
      <c r="A344" s="100"/>
      <c r="C344" s="100"/>
    </row>
    <row r="345" customFormat="false" ht="12.75" hidden="false" customHeight="false" outlineLevel="0" collapsed="false">
      <c r="A345" s="100"/>
      <c r="C345" s="100"/>
    </row>
    <row r="346" customFormat="false" ht="12.75" hidden="false" customHeight="false" outlineLevel="0" collapsed="false">
      <c r="A346" s="100"/>
      <c r="C346" s="100"/>
    </row>
    <row r="347" customFormat="false" ht="12.75" hidden="false" customHeight="false" outlineLevel="0" collapsed="false">
      <c r="A347" s="100"/>
      <c r="C347" s="100"/>
    </row>
    <row r="348" customFormat="false" ht="12.75" hidden="false" customHeight="false" outlineLevel="0" collapsed="false">
      <c r="A348" s="100"/>
      <c r="C348" s="100"/>
    </row>
    <row r="349" customFormat="false" ht="12.75" hidden="false" customHeight="false" outlineLevel="0" collapsed="false">
      <c r="A349" s="100"/>
      <c r="C349" s="100"/>
    </row>
    <row r="350" customFormat="false" ht="12.75" hidden="false" customHeight="false" outlineLevel="0" collapsed="false">
      <c r="A350" s="100"/>
      <c r="C350" s="100"/>
    </row>
    <row r="351" customFormat="false" ht="12.75" hidden="false" customHeight="false" outlineLevel="0" collapsed="false">
      <c r="A351" s="100"/>
      <c r="C351" s="100"/>
    </row>
    <row r="352" customFormat="false" ht="12.75" hidden="false" customHeight="false" outlineLevel="0" collapsed="false">
      <c r="A352" s="100"/>
      <c r="C352" s="100"/>
    </row>
    <row r="353" customFormat="false" ht="12.75" hidden="false" customHeight="false" outlineLevel="0" collapsed="false">
      <c r="A353" s="100"/>
      <c r="C353" s="100"/>
    </row>
    <row r="354" customFormat="false" ht="12.75" hidden="false" customHeight="false" outlineLevel="0" collapsed="false">
      <c r="A354" s="100"/>
      <c r="C354" s="100"/>
    </row>
    <row r="355" customFormat="false" ht="12.75" hidden="false" customHeight="false" outlineLevel="0" collapsed="false">
      <c r="A355" s="100"/>
      <c r="C355" s="100"/>
    </row>
    <row r="356" customFormat="false" ht="12.75" hidden="false" customHeight="false" outlineLevel="0" collapsed="false">
      <c r="A356" s="100"/>
      <c r="C356" s="100"/>
    </row>
    <row r="357" customFormat="false" ht="12.75" hidden="false" customHeight="false" outlineLevel="0" collapsed="false">
      <c r="A357" s="100"/>
      <c r="C357" s="100"/>
    </row>
    <row r="358" customFormat="false" ht="12.75" hidden="false" customHeight="false" outlineLevel="0" collapsed="false">
      <c r="A358" s="100"/>
      <c r="C358" s="100"/>
    </row>
    <row r="359" customFormat="false" ht="12.75" hidden="false" customHeight="false" outlineLevel="0" collapsed="false">
      <c r="A359" s="100"/>
      <c r="C359" s="100"/>
    </row>
    <row r="360" customFormat="false" ht="12.75" hidden="false" customHeight="false" outlineLevel="0" collapsed="false">
      <c r="A360" s="100"/>
      <c r="C360" s="100"/>
    </row>
    <row r="361" customFormat="false" ht="12.75" hidden="false" customHeight="false" outlineLevel="0" collapsed="false">
      <c r="A361" s="100"/>
      <c r="C361" s="100"/>
    </row>
    <row r="362" customFormat="false" ht="12.75" hidden="false" customHeight="false" outlineLevel="0" collapsed="false">
      <c r="A362" s="100"/>
      <c r="C362" s="100"/>
    </row>
    <row r="363" customFormat="false" ht="12.75" hidden="false" customHeight="false" outlineLevel="0" collapsed="false">
      <c r="A363" s="100"/>
      <c r="C363" s="100"/>
    </row>
    <row r="364" customFormat="false" ht="12.75" hidden="false" customHeight="false" outlineLevel="0" collapsed="false">
      <c r="A364" s="100"/>
      <c r="C364" s="100"/>
    </row>
    <row r="365" customFormat="false" ht="12.75" hidden="false" customHeight="false" outlineLevel="0" collapsed="false">
      <c r="A365" s="100"/>
      <c r="C365" s="100"/>
    </row>
    <row r="366" customFormat="false" ht="12.75" hidden="false" customHeight="false" outlineLevel="0" collapsed="false">
      <c r="A366" s="100"/>
      <c r="C366" s="100"/>
    </row>
    <row r="367" customFormat="false" ht="12.75" hidden="false" customHeight="false" outlineLevel="0" collapsed="false">
      <c r="A367" s="100"/>
      <c r="C367" s="100"/>
    </row>
    <row r="368" customFormat="false" ht="12.75" hidden="false" customHeight="false" outlineLevel="0" collapsed="false">
      <c r="A368" s="100"/>
      <c r="C368" s="100"/>
    </row>
    <row r="369" customFormat="false" ht="12.75" hidden="false" customHeight="false" outlineLevel="0" collapsed="false">
      <c r="A369" s="100"/>
      <c r="C369" s="100"/>
    </row>
    <row r="370" customFormat="false" ht="12.75" hidden="false" customHeight="false" outlineLevel="0" collapsed="false">
      <c r="A370" s="100"/>
      <c r="C370" s="100"/>
    </row>
    <row r="371" customFormat="false" ht="12.75" hidden="false" customHeight="false" outlineLevel="0" collapsed="false">
      <c r="A371" s="100"/>
      <c r="C371" s="100"/>
    </row>
    <row r="372" customFormat="false" ht="12.75" hidden="false" customHeight="false" outlineLevel="0" collapsed="false">
      <c r="A372" s="100"/>
      <c r="C372" s="100"/>
    </row>
    <row r="373" customFormat="false" ht="12.75" hidden="false" customHeight="false" outlineLevel="0" collapsed="false">
      <c r="A373" s="100"/>
      <c r="C373" s="100"/>
    </row>
    <row r="374" customFormat="false" ht="12.75" hidden="false" customHeight="false" outlineLevel="0" collapsed="false">
      <c r="A374" s="100"/>
      <c r="C374" s="100"/>
    </row>
    <row r="375" customFormat="false" ht="12.75" hidden="false" customHeight="false" outlineLevel="0" collapsed="false">
      <c r="A375" s="100"/>
      <c r="C375" s="100"/>
    </row>
    <row r="376" customFormat="false" ht="12.75" hidden="false" customHeight="false" outlineLevel="0" collapsed="false">
      <c r="A376" s="100"/>
      <c r="C376" s="100"/>
    </row>
    <row r="377" customFormat="false" ht="12.75" hidden="false" customHeight="false" outlineLevel="0" collapsed="false">
      <c r="A377" s="100"/>
      <c r="C377" s="100"/>
    </row>
    <row r="378" customFormat="false" ht="12.75" hidden="false" customHeight="false" outlineLevel="0" collapsed="false">
      <c r="A378" s="100"/>
      <c r="C378" s="100"/>
    </row>
    <row r="379" customFormat="false" ht="12.75" hidden="false" customHeight="false" outlineLevel="0" collapsed="false">
      <c r="A379" s="100"/>
      <c r="C379" s="100"/>
    </row>
    <row r="380" customFormat="false" ht="12.75" hidden="false" customHeight="false" outlineLevel="0" collapsed="false">
      <c r="A380" s="100"/>
      <c r="C380" s="100"/>
    </row>
    <row r="381" customFormat="false" ht="12.75" hidden="false" customHeight="false" outlineLevel="0" collapsed="false">
      <c r="A381" s="100"/>
      <c r="C381" s="100"/>
    </row>
    <row r="382" customFormat="false" ht="12.75" hidden="false" customHeight="false" outlineLevel="0" collapsed="false">
      <c r="A382" s="100"/>
      <c r="C382" s="100"/>
    </row>
    <row r="383" customFormat="false" ht="12.75" hidden="false" customHeight="false" outlineLevel="0" collapsed="false">
      <c r="A383" s="100"/>
      <c r="C383" s="100"/>
    </row>
    <row r="384" customFormat="false" ht="12.75" hidden="false" customHeight="false" outlineLevel="0" collapsed="false">
      <c r="A384" s="100"/>
      <c r="C384" s="100"/>
    </row>
    <row r="385" customFormat="false" ht="12.75" hidden="false" customHeight="false" outlineLevel="0" collapsed="false">
      <c r="A385" s="100"/>
      <c r="C385" s="100"/>
    </row>
    <row r="386" customFormat="false" ht="12.75" hidden="false" customHeight="false" outlineLevel="0" collapsed="false">
      <c r="A386" s="100"/>
      <c r="C386" s="100"/>
    </row>
    <row r="387" customFormat="false" ht="12.75" hidden="false" customHeight="false" outlineLevel="0" collapsed="false">
      <c r="A387" s="100"/>
      <c r="C387" s="100"/>
    </row>
    <row r="388" customFormat="false" ht="12.75" hidden="false" customHeight="false" outlineLevel="0" collapsed="false">
      <c r="A388" s="100"/>
      <c r="C388" s="100"/>
    </row>
    <row r="389" customFormat="false" ht="12.75" hidden="false" customHeight="false" outlineLevel="0" collapsed="false">
      <c r="A389" s="100"/>
      <c r="C389" s="100"/>
    </row>
    <row r="390" customFormat="false" ht="12.75" hidden="false" customHeight="false" outlineLevel="0" collapsed="false">
      <c r="A390" s="100"/>
      <c r="C390" s="100"/>
    </row>
    <row r="391" customFormat="false" ht="12.75" hidden="false" customHeight="false" outlineLevel="0" collapsed="false">
      <c r="A391" s="100"/>
      <c r="C391" s="100"/>
    </row>
    <row r="392" customFormat="false" ht="12.75" hidden="false" customHeight="false" outlineLevel="0" collapsed="false">
      <c r="A392" s="100"/>
      <c r="C392" s="100"/>
    </row>
    <row r="393" customFormat="false" ht="12.75" hidden="false" customHeight="false" outlineLevel="0" collapsed="false">
      <c r="A393" s="100"/>
      <c r="C393" s="100"/>
    </row>
    <row r="394" customFormat="false" ht="12.75" hidden="false" customHeight="false" outlineLevel="0" collapsed="false">
      <c r="A394" s="100"/>
      <c r="C394" s="100"/>
    </row>
    <row r="395" customFormat="false" ht="12.75" hidden="false" customHeight="false" outlineLevel="0" collapsed="false">
      <c r="A395" s="100"/>
      <c r="C395" s="100"/>
    </row>
    <row r="396" customFormat="false" ht="12.75" hidden="false" customHeight="false" outlineLevel="0" collapsed="false">
      <c r="A396" s="100"/>
      <c r="C396" s="100"/>
    </row>
    <row r="397" customFormat="false" ht="12.75" hidden="false" customHeight="false" outlineLevel="0" collapsed="false">
      <c r="A397" s="100"/>
      <c r="C397" s="100"/>
    </row>
    <row r="398" customFormat="false" ht="12.75" hidden="false" customHeight="false" outlineLevel="0" collapsed="false">
      <c r="A398" s="100"/>
      <c r="C398" s="100"/>
    </row>
    <row r="399" customFormat="false" ht="12.75" hidden="false" customHeight="false" outlineLevel="0" collapsed="false">
      <c r="A399" s="100"/>
      <c r="C399" s="100"/>
    </row>
    <row r="400" customFormat="false" ht="12.75" hidden="false" customHeight="false" outlineLevel="0" collapsed="false">
      <c r="A400" s="100"/>
      <c r="C400" s="100"/>
    </row>
    <row r="401" customFormat="false" ht="12.75" hidden="false" customHeight="false" outlineLevel="0" collapsed="false">
      <c r="A401" s="100"/>
      <c r="C401" s="100"/>
    </row>
    <row r="402" customFormat="false" ht="12.75" hidden="false" customHeight="false" outlineLevel="0" collapsed="false">
      <c r="A402" s="100"/>
      <c r="C402" s="100"/>
    </row>
    <row r="403" customFormat="false" ht="12.75" hidden="false" customHeight="false" outlineLevel="0" collapsed="false">
      <c r="A403" s="100"/>
      <c r="C403" s="100"/>
    </row>
    <row r="404" customFormat="false" ht="12.75" hidden="false" customHeight="false" outlineLevel="0" collapsed="false">
      <c r="A404" s="100"/>
      <c r="C404" s="100"/>
    </row>
    <row r="405" customFormat="false" ht="12.75" hidden="false" customHeight="false" outlineLevel="0" collapsed="false">
      <c r="A405" s="100"/>
      <c r="C405" s="100"/>
    </row>
    <row r="406" customFormat="false" ht="12.75" hidden="false" customHeight="false" outlineLevel="0" collapsed="false">
      <c r="A406" s="100"/>
      <c r="C406" s="100"/>
    </row>
    <row r="407" customFormat="false" ht="12.75" hidden="false" customHeight="false" outlineLevel="0" collapsed="false">
      <c r="A407" s="100"/>
      <c r="C407" s="100"/>
    </row>
    <row r="408" customFormat="false" ht="12.75" hidden="false" customHeight="false" outlineLevel="0" collapsed="false">
      <c r="A408" s="100"/>
      <c r="C408" s="100"/>
    </row>
    <row r="409" customFormat="false" ht="12.75" hidden="false" customHeight="false" outlineLevel="0" collapsed="false">
      <c r="A409" s="100"/>
      <c r="C409" s="100"/>
    </row>
    <row r="410" customFormat="false" ht="12.75" hidden="false" customHeight="false" outlineLevel="0" collapsed="false">
      <c r="A410" s="100"/>
      <c r="C410" s="100"/>
    </row>
    <row r="411" customFormat="false" ht="12.75" hidden="false" customHeight="false" outlineLevel="0" collapsed="false">
      <c r="A411" s="100"/>
      <c r="C411" s="100"/>
    </row>
    <row r="412" customFormat="false" ht="12.75" hidden="false" customHeight="false" outlineLevel="0" collapsed="false">
      <c r="A412" s="100"/>
      <c r="C412" s="100"/>
    </row>
    <row r="413" customFormat="false" ht="12.75" hidden="false" customHeight="false" outlineLevel="0" collapsed="false">
      <c r="A413" s="100"/>
      <c r="C413" s="100"/>
    </row>
    <row r="414" customFormat="false" ht="12.75" hidden="false" customHeight="false" outlineLevel="0" collapsed="false">
      <c r="A414" s="100"/>
      <c r="C414" s="100"/>
    </row>
    <row r="415" customFormat="false" ht="12.75" hidden="false" customHeight="false" outlineLevel="0" collapsed="false">
      <c r="A415" s="100"/>
      <c r="C415" s="100"/>
    </row>
    <row r="416" customFormat="false" ht="12.75" hidden="false" customHeight="false" outlineLevel="0" collapsed="false">
      <c r="A416" s="100"/>
      <c r="C416" s="100"/>
    </row>
    <row r="417" customFormat="false" ht="12.75" hidden="false" customHeight="false" outlineLevel="0" collapsed="false">
      <c r="A417" s="100"/>
      <c r="C417" s="100"/>
    </row>
    <row r="418" customFormat="false" ht="12.75" hidden="false" customHeight="false" outlineLevel="0" collapsed="false">
      <c r="A418" s="100"/>
      <c r="C418" s="100"/>
    </row>
    <row r="419" customFormat="false" ht="12.75" hidden="false" customHeight="false" outlineLevel="0" collapsed="false">
      <c r="A419" s="100"/>
      <c r="C419" s="100"/>
    </row>
    <row r="420" customFormat="false" ht="12.75" hidden="false" customHeight="false" outlineLevel="0" collapsed="false">
      <c r="A420" s="100"/>
      <c r="C420" s="100"/>
    </row>
    <row r="421" customFormat="false" ht="12.75" hidden="false" customHeight="false" outlineLevel="0" collapsed="false">
      <c r="A421" s="100"/>
      <c r="C421" s="100"/>
    </row>
    <row r="422" customFormat="false" ht="12.75" hidden="false" customHeight="false" outlineLevel="0" collapsed="false">
      <c r="A422" s="100"/>
      <c r="C422" s="100"/>
    </row>
    <row r="423" customFormat="false" ht="12.75" hidden="false" customHeight="false" outlineLevel="0" collapsed="false">
      <c r="A423" s="100"/>
      <c r="C423" s="100"/>
    </row>
    <row r="424" customFormat="false" ht="12.75" hidden="false" customHeight="false" outlineLevel="0" collapsed="false">
      <c r="A424" s="100"/>
      <c r="C424" s="100"/>
    </row>
    <row r="425" customFormat="false" ht="12.75" hidden="false" customHeight="false" outlineLevel="0" collapsed="false">
      <c r="A425" s="100"/>
      <c r="C425" s="100"/>
    </row>
    <row r="426" customFormat="false" ht="12.75" hidden="false" customHeight="false" outlineLevel="0" collapsed="false">
      <c r="A426" s="100"/>
      <c r="C426" s="100"/>
    </row>
    <row r="427" customFormat="false" ht="12.75" hidden="false" customHeight="false" outlineLevel="0" collapsed="false">
      <c r="A427" s="100"/>
      <c r="C427" s="100"/>
    </row>
    <row r="428" customFormat="false" ht="12.75" hidden="false" customHeight="false" outlineLevel="0" collapsed="false">
      <c r="A428" s="100"/>
      <c r="C428" s="100"/>
    </row>
    <row r="429" customFormat="false" ht="12.75" hidden="false" customHeight="false" outlineLevel="0" collapsed="false">
      <c r="A429" s="100"/>
      <c r="C429" s="100"/>
    </row>
    <row r="430" customFormat="false" ht="12.75" hidden="false" customHeight="false" outlineLevel="0" collapsed="false">
      <c r="A430" s="100"/>
      <c r="C430" s="100"/>
    </row>
    <row r="431" customFormat="false" ht="12.75" hidden="false" customHeight="false" outlineLevel="0" collapsed="false">
      <c r="A431" s="100"/>
      <c r="C431" s="100"/>
    </row>
    <row r="432" customFormat="false" ht="12.75" hidden="false" customHeight="false" outlineLevel="0" collapsed="false">
      <c r="A432" s="100"/>
      <c r="C432" s="100"/>
    </row>
    <row r="433" customFormat="false" ht="12.75" hidden="false" customHeight="false" outlineLevel="0" collapsed="false">
      <c r="A433" s="100"/>
      <c r="C433" s="100"/>
    </row>
    <row r="434" customFormat="false" ht="12.75" hidden="false" customHeight="false" outlineLevel="0" collapsed="false">
      <c r="A434" s="100"/>
      <c r="C434" s="100"/>
    </row>
    <row r="435" customFormat="false" ht="12.75" hidden="false" customHeight="false" outlineLevel="0" collapsed="false">
      <c r="A435" s="100"/>
      <c r="C435" s="100"/>
    </row>
    <row r="436" customFormat="false" ht="12.75" hidden="false" customHeight="false" outlineLevel="0" collapsed="false">
      <c r="A436" s="100"/>
      <c r="C436" s="100"/>
    </row>
    <row r="437" customFormat="false" ht="12.75" hidden="false" customHeight="false" outlineLevel="0" collapsed="false">
      <c r="A437" s="100"/>
      <c r="C437" s="100"/>
    </row>
    <row r="438" customFormat="false" ht="12.75" hidden="false" customHeight="false" outlineLevel="0" collapsed="false">
      <c r="A438" s="100"/>
      <c r="C438" s="100"/>
    </row>
    <row r="439" customFormat="false" ht="12.75" hidden="false" customHeight="false" outlineLevel="0" collapsed="false">
      <c r="A439" s="100"/>
      <c r="C439" s="100"/>
    </row>
    <row r="440" customFormat="false" ht="12.75" hidden="false" customHeight="false" outlineLevel="0" collapsed="false">
      <c r="A440" s="100"/>
      <c r="C440" s="100"/>
    </row>
    <row r="441" customFormat="false" ht="12.75" hidden="false" customHeight="false" outlineLevel="0" collapsed="false">
      <c r="A441" s="100"/>
      <c r="C441" s="100"/>
    </row>
    <row r="442" customFormat="false" ht="12.75" hidden="false" customHeight="false" outlineLevel="0" collapsed="false">
      <c r="A442" s="100"/>
      <c r="C442" s="100"/>
    </row>
    <row r="443" customFormat="false" ht="12.75" hidden="false" customHeight="false" outlineLevel="0" collapsed="false">
      <c r="A443" s="100"/>
      <c r="C443" s="100"/>
    </row>
    <row r="444" customFormat="false" ht="12.75" hidden="false" customHeight="false" outlineLevel="0" collapsed="false">
      <c r="A444" s="100"/>
      <c r="C444" s="100"/>
    </row>
    <row r="445" customFormat="false" ht="12.75" hidden="false" customHeight="false" outlineLevel="0" collapsed="false">
      <c r="A445" s="100"/>
      <c r="C445" s="100"/>
    </row>
    <row r="446" customFormat="false" ht="12.75" hidden="false" customHeight="false" outlineLevel="0" collapsed="false">
      <c r="A446" s="100"/>
      <c r="C446" s="100"/>
    </row>
    <row r="447" customFormat="false" ht="12.75" hidden="false" customHeight="false" outlineLevel="0" collapsed="false">
      <c r="A447" s="100"/>
      <c r="C447" s="100"/>
    </row>
    <row r="448" customFormat="false" ht="12.75" hidden="false" customHeight="false" outlineLevel="0" collapsed="false">
      <c r="A448" s="100"/>
      <c r="C448" s="100"/>
    </row>
    <row r="449" customFormat="false" ht="12.75" hidden="false" customHeight="false" outlineLevel="0" collapsed="false">
      <c r="A449" s="100"/>
      <c r="C449" s="100"/>
    </row>
    <row r="450" customFormat="false" ht="12.75" hidden="false" customHeight="false" outlineLevel="0" collapsed="false">
      <c r="A450" s="100"/>
      <c r="C450" s="100"/>
    </row>
    <row r="451" customFormat="false" ht="12.75" hidden="false" customHeight="false" outlineLevel="0" collapsed="false">
      <c r="A451" s="100"/>
      <c r="C451" s="100"/>
    </row>
    <row r="452" customFormat="false" ht="12.75" hidden="false" customHeight="false" outlineLevel="0" collapsed="false">
      <c r="A452" s="100"/>
      <c r="C452" s="100"/>
    </row>
    <row r="453" customFormat="false" ht="12.75" hidden="false" customHeight="false" outlineLevel="0" collapsed="false">
      <c r="A453" s="100"/>
      <c r="C453" s="100"/>
    </row>
    <row r="454" customFormat="false" ht="12.75" hidden="false" customHeight="false" outlineLevel="0" collapsed="false">
      <c r="A454" s="100"/>
      <c r="C454" s="100"/>
    </row>
    <row r="455" customFormat="false" ht="12.75" hidden="false" customHeight="false" outlineLevel="0" collapsed="false">
      <c r="A455" s="100"/>
      <c r="C455" s="100"/>
    </row>
    <row r="456" customFormat="false" ht="12.75" hidden="false" customHeight="false" outlineLevel="0" collapsed="false">
      <c r="A456" s="100"/>
      <c r="C456" s="100"/>
    </row>
    <row r="457" customFormat="false" ht="12.75" hidden="false" customHeight="false" outlineLevel="0" collapsed="false">
      <c r="A457" s="100"/>
      <c r="C457" s="100"/>
    </row>
    <row r="458" customFormat="false" ht="12.75" hidden="false" customHeight="false" outlineLevel="0" collapsed="false">
      <c r="A458" s="100"/>
      <c r="C458" s="100"/>
    </row>
    <row r="459" customFormat="false" ht="12.75" hidden="false" customHeight="false" outlineLevel="0" collapsed="false">
      <c r="A459" s="100"/>
      <c r="C459" s="100"/>
    </row>
    <row r="460" customFormat="false" ht="12.75" hidden="false" customHeight="false" outlineLevel="0" collapsed="false">
      <c r="A460" s="100"/>
      <c r="C460" s="100"/>
    </row>
    <row r="461" customFormat="false" ht="12.75" hidden="false" customHeight="false" outlineLevel="0" collapsed="false">
      <c r="A461" s="100"/>
      <c r="C461" s="100"/>
    </row>
    <row r="462" customFormat="false" ht="12.75" hidden="false" customHeight="false" outlineLevel="0" collapsed="false">
      <c r="A462" s="100"/>
      <c r="C462" s="100"/>
    </row>
    <row r="463" customFormat="false" ht="12.75" hidden="false" customHeight="false" outlineLevel="0" collapsed="false">
      <c r="A463" s="100"/>
      <c r="C463" s="100"/>
    </row>
    <row r="464" customFormat="false" ht="12.75" hidden="false" customHeight="false" outlineLevel="0" collapsed="false">
      <c r="A464" s="100"/>
      <c r="C464" s="100"/>
    </row>
    <row r="465" customFormat="false" ht="12.75" hidden="false" customHeight="false" outlineLevel="0" collapsed="false">
      <c r="A465" s="100"/>
      <c r="C465" s="100"/>
    </row>
    <row r="466" customFormat="false" ht="12.75" hidden="false" customHeight="false" outlineLevel="0" collapsed="false">
      <c r="A466" s="100"/>
      <c r="C466" s="100"/>
    </row>
    <row r="467" customFormat="false" ht="12.75" hidden="false" customHeight="false" outlineLevel="0" collapsed="false">
      <c r="A467" s="100"/>
      <c r="C467" s="100"/>
    </row>
    <row r="468" customFormat="false" ht="12.75" hidden="false" customHeight="false" outlineLevel="0" collapsed="false">
      <c r="A468" s="100"/>
      <c r="C468" s="100"/>
    </row>
    <row r="469" customFormat="false" ht="12.75" hidden="false" customHeight="false" outlineLevel="0" collapsed="false">
      <c r="A469" s="100"/>
      <c r="C469" s="100"/>
    </row>
    <row r="470" customFormat="false" ht="12.75" hidden="false" customHeight="false" outlineLevel="0" collapsed="false">
      <c r="A470" s="100"/>
      <c r="C470" s="100"/>
    </row>
    <row r="471" customFormat="false" ht="12.75" hidden="false" customHeight="false" outlineLevel="0" collapsed="false">
      <c r="A471" s="100"/>
      <c r="C471" s="100"/>
    </row>
    <row r="472" customFormat="false" ht="12.75" hidden="false" customHeight="false" outlineLevel="0" collapsed="false">
      <c r="A472" s="100"/>
      <c r="C472" s="100"/>
    </row>
    <row r="473" customFormat="false" ht="12.75" hidden="false" customHeight="false" outlineLevel="0" collapsed="false">
      <c r="A473" s="100"/>
      <c r="C473" s="100"/>
    </row>
    <row r="474" customFormat="false" ht="12.75" hidden="false" customHeight="false" outlineLevel="0" collapsed="false">
      <c r="A474" s="100"/>
      <c r="C474" s="100"/>
    </row>
    <row r="475" customFormat="false" ht="12.75" hidden="false" customHeight="false" outlineLevel="0" collapsed="false">
      <c r="A475" s="100"/>
      <c r="C475" s="100"/>
    </row>
    <row r="476" customFormat="false" ht="12.75" hidden="false" customHeight="false" outlineLevel="0" collapsed="false">
      <c r="A476" s="100"/>
      <c r="C476" s="100"/>
    </row>
    <row r="477" customFormat="false" ht="12.75" hidden="false" customHeight="false" outlineLevel="0" collapsed="false">
      <c r="A477" s="100"/>
      <c r="C477" s="100"/>
    </row>
    <row r="478" customFormat="false" ht="12.75" hidden="false" customHeight="false" outlineLevel="0" collapsed="false">
      <c r="A478" s="100"/>
      <c r="C478" s="100"/>
    </row>
    <row r="479" customFormat="false" ht="12.75" hidden="false" customHeight="false" outlineLevel="0" collapsed="false">
      <c r="A479" s="100"/>
      <c r="C479" s="100"/>
    </row>
    <row r="480" customFormat="false" ht="12.75" hidden="false" customHeight="false" outlineLevel="0" collapsed="false">
      <c r="A480" s="100"/>
      <c r="C480" s="100"/>
    </row>
    <row r="481" customFormat="false" ht="12.75" hidden="false" customHeight="false" outlineLevel="0" collapsed="false">
      <c r="A481" s="100"/>
      <c r="C481" s="100"/>
    </row>
    <row r="482" customFormat="false" ht="12.75" hidden="false" customHeight="false" outlineLevel="0" collapsed="false">
      <c r="A482" s="100"/>
      <c r="C482" s="100"/>
    </row>
    <row r="483" customFormat="false" ht="12.75" hidden="false" customHeight="false" outlineLevel="0" collapsed="false">
      <c r="A483" s="100"/>
      <c r="C483" s="100"/>
    </row>
    <row r="484" customFormat="false" ht="12.75" hidden="false" customHeight="false" outlineLevel="0" collapsed="false">
      <c r="A484" s="100"/>
      <c r="C484" s="100"/>
    </row>
    <row r="485" customFormat="false" ht="12.75" hidden="false" customHeight="false" outlineLevel="0" collapsed="false">
      <c r="A485" s="100"/>
      <c r="C485" s="100"/>
    </row>
    <row r="486" customFormat="false" ht="12.75" hidden="false" customHeight="false" outlineLevel="0" collapsed="false">
      <c r="A486" s="100"/>
      <c r="C486" s="100"/>
    </row>
    <row r="487" customFormat="false" ht="12.75" hidden="false" customHeight="false" outlineLevel="0" collapsed="false">
      <c r="A487" s="100"/>
      <c r="C487" s="100"/>
    </row>
    <row r="488" customFormat="false" ht="12.75" hidden="false" customHeight="false" outlineLevel="0" collapsed="false">
      <c r="A488" s="100"/>
      <c r="C488" s="100"/>
    </row>
    <row r="489" customFormat="false" ht="12.75" hidden="false" customHeight="false" outlineLevel="0" collapsed="false">
      <c r="A489" s="100"/>
      <c r="C489" s="100"/>
    </row>
    <row r="490" customFormat="false" ht="12.75" hidden="false" customHeight="false" outlineLevel="0" collapsed="false">
      <c r="A490" s="100"/>
      <c r="C490" s="100"/>
    </row>
    <row r="491" customFormat="false" ht="12.75" hidden="false" customHeight="false" outlineLevel="0" collapsed="false">
      <c r="A491" s="100"/>
      <c r="C491" s="100"/>
    </row>
    <row r="492" customFormat="false" ht="12.75" hidden="false" customHeight="false" outlineLevel="0" collapsed="false">
      <c r="A492" s="100"/>
      <c r="C492" s="100"/>
    </row>
    <row r="493" customFormat="false" ht="12.75" hidden="false" customHeight="false" outlineLevel="0" collapsed="false">
      <c r="A493" s="100"/>
      <c r="C493" s="100"/>
    </row>
    <row r="494" customFormat="false" ht="12.75" hidden="false" customHeight="false" outlineLevel="0" collapsed="false">
      <c r="A494" s="100"/>
      <c r="C494" s="100"/>
    </row>
    <row r="495" customFormat="false" ht="12.75" hidden="false" customHeight="false" outlineLevel="0" collapsed="false">
      <c r="A495" s="100"/>
      <c r="C495" s="100"/>
    </row>
    <row r="496" customFormat="false" ht="12.75" hidden="false" customHeight="false" outlineLevel="0" collapsed="false">
      <c r="A496" s="100"/>
      <c r="C496" s="100"/>
    </row>
    <row r="497" customFormat="false" ht="12.75" hidden="false" customHeight="false" outlineLevel="0" collapsed="false">
      <c r="A497" s="100"/>
      <c r="C497" s="100"/>
    </row>
    <row r="498" customFormat="false" ht="12.75" hidden="false" customHeight="false" outlineLevel="0" collapsed="false">
      <c r="A498" s="100"/>
      <c r="C498" s="100"/>
    </row>
    <row r="499" customFormat="false" ht="12.75" hidden="false" customHeight="false" outlineLevel="0" collapsed="false">
      <c r="A499" s="100"/>
      <c r="C499" s="100"/>
    </row>
    <row r="500" customFormat="false" ht="12.75" hidden="false" customHeight="false" outlineLevel="0" collapsed="false">
      <c r="A500" s="100"/>
      <c r="C500" s="100"/>
    </row>
    <row r="501" customFormat="false" ht="12.75" hidden="false" customHeight="false" outlineLevel="0" collapsed="false">
      <c r="A501" s="100"/>
      <c r="C501" s="100"/>
    </row>
    <row r="502" customFormat="false" ht="12.75" hidden="false" customHeight="false" outlineLevel="0" collapsed="false">
      <c r="A502" s="100"/>
      <c r="C502" s="100"/>
    </row>
    <row r="503" customFormat="false" ht="12.75" hidden="false" customHeight="false" outlineLevel="0" collapsed="false">
      <c r="A503" s="100"/>
      <c r="C503" s="100"/>
    </row>
    <row r="504" customFormat="false" ht="12.75" hidden="false" customHeight="false" outlineLevel="0" collapsed="false">
      <c r="A504" s="100"/>
      <c r="C504" s="100"/>
    </row>
    <row r="505" customFormat="false" ht="12.75" hidden="false" customHeight="false" outlineLevel="0" collapsed="false">
      <c r="A505" s="100"/>
      <c r="C505" s="100"/>
    </row>
    <row r="506" customFormat="false" ht="12.75" hidden="false" customHeight="false" outlineLevel="0" collapsed="false">
      <c r="A506" s="100"/>
      <c r="C506" s="100"/>
    </row>
    <row r="507" customFormat="false" ht="12.75" hidden="false" customHeight="false" outlineLevel="0" collapsed="false">
      <c r="A507" s="100"/>
      <c r="C507" s="100"/>
    </row>
    <row r="508" customFormat="false" ht="12.75" hidden="false" customHeight="false" outlineLevel="0" collapsed="false">
      <c r="A508" s="100"/>
      <c r="C508" s="100"/>
    </row>
    <row r="509" customFormat="false" ht="12.75" hidden="false" customHeight="false" outlineLevel="0" collapsed="false">
      <c r="A509" s="100"/>
      <c r="C509" s="100"/>
    </row>
    <row r="510" customFormat="false" ht="12.75" hidden="false" customHeight="false" outlineLevel="0" collapsed="false">
      <c r="A510" s="100"/>
      <c r="C510" s="100"/>
    </row>
    <row r="511" customFormat="false" ht="12.75" hidden="false" customHeight="false" outlineLevel="0" collapsed="false">
      <c r="A511" s="100"/>
      <c r="C511" s="100"/>
    </row>
    <row r="512" customFormat="false" ht="12.75" hidden="false" customHeight="false" outlineLevel="0" collapsed="false">
      <c r="A512" s="100"/>
      <c r="C512" s="100"/>
    </row>
    <row r="513" customFormat="false" ht="12.75" hidden="false" customHeight="false" outlineLevel="0" collapsed="false">
      <c r="A513" s="100"/>
      <c r="C513" s="100"/>
    </row>
    <row r="514" customFormat="false" ht="12.75" hidden="false" customHeight="false" outlineLevel="0" collapsed="false">
      <c r="A514" s="100"/>
      <c r="C514" s="100"/>
    </row>
    <row r="515" customFormat="false" ht="12.75" hidden="false" customHeight="false" outlineLevel="0" collapsed="false">
      <c r="A515" s="100"/>
      <c r="C515" s="100"/>
    </row>
    <row r="516" customFormat="false" ht="12.75" hidden="false" customHeight="false" outlineLevel="0" collapsed="false">
      <c r="A516" s="100"/>
      <c r="C516" s="100"/>
    </row>
    <row r="517" customFormat="false" ht="12.75" hidden="false" customHeight="false" outlineLevel="0" collapsed="false">
      <c r="A517" s="100"/>
      <c r="C517" s="100"/>
    </row>
    <row r="518" customFormat="false" ht="12.75" hidden="false" customHeight="false" outlineLevel="0" collapsed="false">
      <c r="A518" s="100"/>
      <c r="C518" s="100"/>
    </row>
    <row r="519" customFormat="false" ht="12.75" hidden="false" customHeight="false" outlineLevel="0" collapsed="false">
      <c r="A519" s="100"/>
      <c r="C519" s="100"/>
    </row>
    <row r="520" customFormat="false" ht="12.75" hidden="false" customHeight="false" outlineLevel="0" collapsed="false">
      <c r="A520" s="100"/>
      <c r="C520" s="100"/>
    </row>
    <row r="521" customFormat="false" ht="12.75" hidden="false" customHeight="false" outlineLevel="0" collapsed="false">
      <c r="A521" s="100"/>
      <c r="C521" s="100"/>
    </row>
    <row r="522" customFormat="false" ht="12.75" hidden="false" customHeight="false" outlineLevel="0" collapsed="false">
      <c r="A522" s="100"/>
      <c r="C522" s="100"/>
    </row>
    <row r="523" customFormat="false" ht="12.75" hidden="false" customHeight="false" outlineLevel="0" collapsed="false">
      <c r="A523" s="100"/>
      <c r="C523" s="100"/>
    </row>
    <row r="524" customFormat="false" ht="12.75" hidden="false" customHeight="false" outlineLevel="0" collapsed="false">
      <c r="A524" s="100"/>
      <c r="C524" s="100"/>
    </row>
    <row r="525" customFormat="false" ht="12.75" hidden="false" customHeight="false" outlineLevel="0" collapsed="false">
      <c r="A525" s="100"/>
      <c r="C525" s="100"/>
    </row>
    <row r="526" customFormat="false" ht="12.75" hidden="false" customHeight="false" outlineLevel="0" collapsed="false">
      <c r="A526" s="100"/>
      <c r="C526" s="100"/>
    </row>
    <row r="527" customFormat="false" ht="12.75" hidden="false" customHeight="false" outlineLevel="0" collapsed="false">
      <c r="A527" s="100"/>
      <c r="C527" s="100"/>
    </row>
    <row r="528" customFormat="false" ht="12.75" hidden="false" customHeight="false" outlineLevel="0" collapsed="false">
      <c r="A528" s="100"/>
      <c r="C528" s="100"/>
    </row>
    <row r="529" customFormat="false" ht="12.75" hidden="false" customHeight="false" outlineLevel="0" collapsed="false">
      <c r="A529" s="100"/>
      <c r="C529" s="100"/>
    </row>
    <row r="530" customFormat="false" ht="12.75" hidden="false" customHeight="false" outlineLevel="0" collapsed="false">
      <c r="A530" s="100"/>
      <c r="C530" s="100"/>
    </row>
    <row r="531" customFormat="false" ht="12.75" hidden="false" customHeight="false" outlineLevel="0" collapsed="false">
      <c r="A531" s="100"/>
      <c r="C531" s="100"/>
    </row>
    <row r="532" customFormat="false" ht="12.75" hidden="false" customHeight="false" outlineLevel="0" collapsed="false">
      <c r="A532" s="100"/>
      <c r="C532" s="100"/>
    </row>
    <row r="533" customFormat="false" ht="12.75" hidden="false" customHeight="false" outlineLevel="0" collapsed="false">
      <c r="A533" s="100"/>
      <c r="C533" s="100"/>
    </row>
    <row r="534" customFormat="false" ht="12.75" hidden="false" customHeight="false" outlineLevel="0" collapsed="false">
      <c r="A534" s="100"/>
      <c r="C534" s="100"/>
    </row>
    <row r="535" customFormat="false" ht="12.75" hidden="false" customHeight="false" outlineLevel="0" collapsed="false">
      <c r="A535" s="100"/>
      <c r="C535" s="100"/>
    </row>
    <row r="536" customFormat="false" ht="12.75" hidden="false" customHeight="false" outlineLevel="0" collapsed="false">
      <c r="A536" s="100"/>
      <c r="C536" s="100"/>
    </row>
    <row r="537" customFormat="false" ht="12.75" hidden="false" customHeight="false" outlineLevel="0" collapsed="false">
      <c r="A537" s="100"/>
      <c r="C537" s="100"/>
    </row>
    <row r="538" customFormat="false" ht="12.75" hidden="false" customHeight="false" outlineLevel="0" collapsed="false">
      <c r="A538" s="100"/>
      <c r="C538" s="100"/>
    </row>
    <row r="539" customFormat="false" ht="12.75" hidden="false" customHeight="false" outlineLevel="0" collapsed="false">
      <c r="A539" s="100"/>
      <c r="C539" s="100"/>
    </row>
    <row r="540" customFormat="false" ht="12.75" hidden="false" customHeight="false" outlineLevel="0" collapsed="false">
      <c r="A540" s="100"/>
      <c r="C540" s="100"/>
    </row>
    <row r="541" customFormat="false" ht="12.75" hidden="false" customHeight="false" outlineLevel="0" collapsed="false">
      <c r="A541" s="100"/>
      <c r="C541" s="100"/>
    </row>
    <row r="542" customFormat="false" ht="12.75" hidden="false" customHeight="false" outlineLevel="0" collapsed="false">
      <c r="A542" s="100"/>
      <c r="C542" s="100"/>
    </row>
    <row r="543" customFormat="false" ht="12.75" hidden="false" customHeight="false" outlineLevel="0" collapsed="false">
      <c r="A543" s="100"/>
      <c r="C543" s="100"/>
    </row>
    <row r="544" customFormat="false" ht="12.75" hidden="false" customHeight="false" outlineLevel="0" collapsed="false">
      <c r="A544" s="100"/>
      <c r="C544" s="100"/>
    </row>
    <row r="545" customFormat="false" ht="12.75" hidden="false" customHeight="false" outlineLevel="0" collapsed="false">
      <c r="A545" s="100"/>
      <c r="C545" s="100"/>
    </row>
    <row r="546" customFormat="false" ht="12.75" hidden="false" customHeight="false" outlineLevel="0" collapsed="false">
      <c r="A546" s="100"/>
      <c r="C546" s="100"/>
    </row>
    <row r="547" customFormat="false" ht="12.75" hidden="false" customHeight="false" outlineLevel="0" collapsed="false">
      <c r="A547" s="100"/>
      <c r="C547" s="100"/>
    </row>
    <row r="548" customFormat="false" ht="12.75" hidden="false" customHeight="false" outlineLevel="0" collapsed="false">
      <c r="A548" s="100"/>
      <c r="C548" s="100"/>
    </row>
    <row r="549" customFormat="false" ht="12.75" hidden="false" customHeight="false" outlineLevel="0" collapsed="false">
      <c r="A549" s="100"/>
      <c r="C549" s="100"/>
    </row>
    <row r="550" customFormat="false" ht="12.75" hidden="false" customHeight="false" outlineLevel="0" collapsed="false">
      <c r="A550" s="100"/>
      <c r="C550" s="100"/>
    </row>
    <row r="551" customFormat="false" ht="12.75" hidden="false" customHeight="false" outlineLevel="0" collapsed="false">
      <c r="A551" s="100"/>
      <c r="C551" s="100"/>
    </row>
    <row r="552" customFormat="false" ht="12.75" hidden="false" customHeight="false" outlineLevel="0" collapsed="false">
      <c r="A552" s="100"/>
      <c r="C552" s="100"/>
    </row>
    <row r="553" customFormat="false" ht="12.75" hidden="false" customHeight="false" outlineLevel="0" collapsed="false">
      <c r="A553" s="100"/>
      <c r="C553" s="100"/>
    </row>
    <row r="554" customFormat="false" ht="12.75" hidden="false" customHeight="false" outlineLevel="0" collapsed="false">
      <c r="A554" s="100"/>
      <c r="C554" s="100"/>
    </row>
    <row r="555" customFormat="false" ht="12.75" hidden="false" customHeight="false" outlineLevel="0" collapsed="false">
      <c r="A555" s="100"/>
      <c r="C555" s="100"/>
    </row>
    <row r="556" customFormat="false" ht="12.75" hidden="false" customHeight="false" outlineLevel="0" collapsed="false">
      <c r="A556" s="100"/>
      <c r="C556" s="100"/>
    </row>
    <row r="557" customFormat="false" ht="12.75" hidden="false" customHeight="false" outlineLevel="0" collapsed="false">
      <c r="A557" s="100"/>
      <c r="C557" s="100"/>
    </row>
    <row r="558" customFormat="false" ht="12.75" hidden="false" customHeight="false" outlineLevel="0" collapsed="false">
      <c r="A558" s="100"/>
      <c r="C558" s="100"/>
    </row>
    <row r="559" customFormat="false" ht="12.75" hidden="false" customHeight="false" outlineLevel="0" collapsed="false">
      <c r="A559" s="100"/>
      <c r="C559" s="100"/>
    </row>
    <row r="560" customFormat="false" ht="12.75" hidden="false" customHeight="false" outlineLevel="0" collapsed="false">
      <c r="A560" s="100"/>
      <c r="C560" s="100"/>
    </row>
    <row r="561" customFormat="false" ht="12.75" hidden="false" customHeight="false" outlineLevel="0" collapsed="false">
      <c r="A561" s="100"/>
      <c r="C561" s="100"/>
    </row>
    <row r="562" customFormat="false" ht="12.75" hidden="false" customHeight="false" outlineLevel="0" collapsed="false">
      <c r="A562" s="100"/>
      <c r="C562" s="100"/>
    </row>
    <row r="563" customFormat="false" ht="12.75" hidden="false" customHeight="false" outlineLevel="0" collapsed="false">
      <c r="A563" s="100"/>
      <c r="C563" s="100"/>
    </row>
    <row r="564" customFormat="false" ht="12.75" hidden="false" customHeight="false" outlineLevel="0" collapsed="false">
      <c r="A564" s="100"/>
      <c r="C564" s="100"/>
    </row>
    <row r="565" customFormat="false" ht="12.75" hidden="false" customHeight="false" outlineLevel="0" collapsed="false">
      <c r="A565" s="100"/>
      <c r="C565" s="100"/>
    </row>
    <row r="566" customFormat="false" ht="12.75" hidden="false" customHeight="false" outlineLevel="0" collapsed="false">
      <c r="A566" s="100"/>
      <c r="C566" s="100"/>
    </row>
    <row r="567" customFormat="false" ht="12.75" hidden="false" customHeight="false" outlineLevel="0" collapsed="false">
      <c r="A567" s="100"/>
      <c r="C567" s="100"/>
    </row>
    <row r="568" customFormat="false" ht="12.75" hidden="false" customHeight="false" outlineLevel="0" collapsed="false">
      <c r="A568" s="100"/>
      <c r="C568" s="100"/>
    </row>
    <row r="569" customFormat="false" ht="12.75" hidden="false" customHeight="false" outlineLevel="0" collapsed="false">
      <c r="A569" s="100"/>
      <c r="C569" s="100"/>
    </row>
    <row r="570" customFormat="false" ht="12.75" hidden="false" customHeight="false" outlineLevel="0" collapsed="false">
      <c r="A570" s="100"/>
      <c r="C570" s="100"/>
    </row>
    <row r="571" customFormat="false" ht="12.75" hidden="false" customHeight="false" outlineLevel="0" collapsed="false">
      <c r="A571" s="100"/>
      <c r="C571" s="100"/>
    </row>
    <row r="572" customFormat="false" ht="12.75" hidden="false" customHeight="false" outlineLevel="0" collapsed="false">
      <c r="A572" s="100"/>
      <c r="C572" s="100"/>
    </row>
    <row r="573" customFormat="false" ht="12.75" hidden="false" customHeight="false" outlineLevel="0" collapsed="false">
      <c r="A573" s="100"/>
      <c r="C573" s="100"/>
    </row>
    <row r="574" customFormat="false" ht="12.75" hidden="false" customHeight="false" outlineLevel="0" collapsed="false">
      <c r="A574" s="100"/>
      <c r="C574" s="100"/>
    </row>
    <row r="575" customFormat="false" ht="12.75" hidden="false" customHeight="false" outlineLevel="0" collapsed="false">
      <c r="A575" s="100"/>
      <c r="C575" s="100"/>
    </row>
    <row r="576" customFormat="false" ht="12.75" hidden="false" customHeight="false" outlineLevel="0" collapsed="false">
      <c r="A576" s="100"/>
      <c r="C576" s="100"/>
    </row>
    <row r="577" customFormat="false" ht="12.75" hidden="false" customHeight="false" outlineLevel="0" collapsed="false">
      <c r="A577" s="100"/>
      <c r="C577" s="100"/>
    </row>
    <row r="578" customFormat="false" ht="12.75" hidden="false" customHeight="false" outlineLevel="0" collapsed="false">
      <c r="A578" s="100"/>
      <c r="C578" s="100"/>
    </row>
    <row r="579" customFormat="false" ht="12.75" hidden="false" customHeight="false" outlineLevel="0" collapsed="false">
      <c r="A579" s="100"/>
      <c r="C579" s="100"/>
    </row>
    <row r="580" customFormat="false" ht="12.75" hidden="false" customHeight="false" outlineLevel="0" collapsed="false">
      <c r="A580" s="100"/>
      <c r="C580" s="100"/>
    </row>
    <row r="581" customFormat="false" ht="12.75" hidden="false" customHeight="false" outlineLevel="0" collapsed="false">
      <c r="A581" s="100"/>
      <c r="C581" s="100"/>
    </row>
    <row r="582" customFormat="false" ht="12.75" hidden="false" customHeight="false" outlineLevel="0" collapsed="false">
      <c r="A582" s="100"/>
      <c r="C582" s="100"/>
    </row>
    <row r="583" customFormat="false" ht="12.75" hidden="false" customHeight="false" outlineLevel="0" collapsed="false">
      <c r="A583" s="100"/>
      <c r="C583" s="100"/>
    </row>
    <row r="584" customFormat="false" ht="12.75" hidden="false" customHeight="false" outlineLevel="0" collapsed="false">
      <c r="A584" s="100"/>
      <c r="C584" s="100"/>
    </row>
    <row r="585" customFormat="false" ht="12.75" hidden="false" customHeight="false" outlineLevel="0" collapsed="false">
      <c r="A585" s="100"/>
      <c r="C585" s="100"/>
    </row>
    <row r="586" customFormat="false" ht="12.75" hidden="false" customHeight="false" outlineLevel="0" collapsed="false">
      <c r="A586" s="100"/>
      <c r="C586" s="100"/>
    </row>
    <row r="587" customFormat="false" ht="12.75" hidden="false" customHeight="false" outlineLevel="0" collapsed="false">
      <c r="A587" s="100"/>
      <c r="C587" s="100"/>
    </row>
    <row r="588" customFormat="false" ht="12.75" hidden="false" customHeight="false" outlineLevel="0" collapsed="false">
      <c r="A588" s="100"/>
      <c r="C588" s="100"/>
    </row>
    <row r="589" customFormat="false" ht="12.75" hidden="false" customHeight="false" outlineLevel="0" collapsed="false">
      <c r="A589" s="100"/>
      <c r="C589" s="100"/>
    </row>
    <row r="590" customFormat="false" ht="12.75" hidden="false" customHeight="false" outlineLevel="0" collapsed="false">
      <c r="A590" s="100"/>
      <c r="C590" s="100"/>
    </row>
    <row r="591" customFormat="false" ht="12.75" hidden="false" customHeight="false" outlineLevel="0" collapsed="false">
      <c r="A591" s="100"/>
      <c r="C591" s="100"/>
    </row>
    <row r="592" customFormat="false" ht="12.75" hidden="false" customHeight="false" outlineLevel="0" collapsed="false">
      <c r="A592" s="100"/>
      <c r="C592" s="100"/>
    </row>
    <row r="593" customFormat="false" ht="12.75" hidden="false" customHeight="false" outlineLevel="0" collapsed="false">
      <c r="A593" s="100"/>
      <c r="C593" s="100"/>
    </row>
    <row r="594" customFormat="false" ht="12.75" hidden="false" customHeight="false" outlineLevel="0" collapsed="false">
      <c r="A594" s="100"/>
      <c r="C594" s="100"/>
    </row>
    <row r="595" customFormat="false" ht="12.75" hidden="false" customHeight="false" outlineLevel="0" collapsed="false">
      <c r="A595" s="100"/>
      <c r="C595" s="100"/>
    </row>
    <row r="596" customFormat="false" ht="12.75" hidden="false" customHeight="false" outlineLevel="0" collapsed="false">
      <c r="A596" s="100"/>
      <c r="C596" s="100"/>
    </row>
    <row r="597" customFormat="false" ht="12.75" hidden="false" customHeight="false" outlineLevel="0" collapsed="false">
      <c r="A597" s="100"/>
      <c r="C597" s="100"/>
    </row>
    <row r="598" customFormat="false" ht="12.75" hidden="false" customHeight="false" outlineLevel="0" collapsed="false">
      <c r="A598" s="100"/>
      <c r="C598" s="100"/>
    </row>
    <row r="599" customFormat="false" ht="12.75" hidden="false" customHeight="false" outlineLevel="0" collapsed="false">
      <c r="A599" s="100"/>
      <c r="C599" s="100"/>
    </row>
    <row r="600" customFormat="false" ht="12.75" hidden="false" customHeight="false" outlineLevel="0" collapsed="false">
      <c r="A600" s="100"/>
      <c r="C600" s="100"/>
    </row>
    <row r="601" customFormat="false" ht="12.75" hidden="false" customHeight="false" outlineLevel="0" collapsed="false">
      <c r="A601" s="100"/>
      <c r="C601" s="100"/>
    </row>
    <row r="602" customFormat="false" ht="12.75" hidden="false" customHeight="false" outlineLevel="0" collapsed="false">
      <c r="A602" s="100"/>
      <c r="C602" s="100"/>
    </row>
    <row r="603" customFormat="false" ht="12.75" hidden="false" customHeight="false" outlineLevel="0" collapsed="false">
      <c r="A603" s="100"/>
      <c r="C603" s="100"/>
    </row>
    <row r="604" customFormat="false" ht="12.75" hidden="false" customHeight="false" outlineLevel="0" collapsed="false">
      <c r="A604" s="100"/>
      <c r="C604" s="100"/>
    </row>
    <row r="605" customFormat="false" ht="12.75" hidden="false" customHeight="false" outlineLevel="0" collapsed="false">
      <c r="A605" s="100"/>
      <c r="C605" s="100"/>
    </row>
    <row r="606" customFormat="false" ht="12.75" hidden="false" customHeight="false" outlineLevel="0" collapsed="false">
      <c r="A606" s="100"/>
      <c r="C606" s="100"/>
    </row>
    <row r="607" customFormat="false" ht="12.75" hidden="false" customHeight="false" outlineLevel="0" collapsed="false">
      <c r="A607" s="100"/>
      <c r="C607" s="100"/>
    </row>
    <row r="608" customFormat="false" ht="12.75" hidden="false" customHeight="false" outlineLevel="0" collapsed="false">
      <c r="A608" s="100"/>
      <c r="C608" s="100"/>
    </row>
    <row r="609" customFormat="false" ht="12.75" hidden="false" customHeight="false" outlineLevel="0" collapsed="false">
      <c r="A609" s="100"/>
      <c r="C609" s="100"/>
    </row>
    <row r="610" customFormat="false" ht="12.75" hidden="false" customHeight="false" outlineLevel="0" collapsed="false">
      <c r="A610" s="100"/>
      <c r="C610" s="100"/>
    </row>
    <row r="611" customFormat="false" ht="12.75" hidden="false" customHeight="false" outlineLevel="0" collapsed="false">
      <c r="A611" s="100"/>
      <c r="C611" s="100"/>
    </row>
    <row r="612" customFormat="false" ht="12.75" hidden="false" customHeight="false" outlineLevel="0" collapsed="false">
      <c r="A612" s="100"/>
      <c r="C612" s="100"/>
    </row>
    <row r="613" customFormat="false" ht="12.75" hidden="false" customHeight="false" outlineLevel="0" collapsed="false">
      <c r="A613" s="100"/>
      <c r="C613" s="100"/>
    </row>
    <row r="614" customFormat="false" ht="12.75" hidden="false" customHeight="false" outlineLevel="0" collapsed="false">
      <c r="A614" s="100"/>
      <c r="C614" s="100"/>
    </row>
    <row r="615" customFormat="false" ht="12.75" hidden="false" customHeight="false" outlineLevel="0" collapsed="false">
      <c r="A615" s="100"/>
      <c r="C615" s="100"/>
    </row>
    <row r="616" customFormat="false" ht="12.75" hidden="false" customHeight="false" outlineLevel="0" collapsed="false">
      <c r="A616" s="100"/>
      <c r="C616" s="100"/>
    </row>
    <row r="617" customFormat="false" ht="12.75" hidden="false" customHeight="false" outlineLevel="0" collapsed="false">
      <c r="A617" s="100"/>
      <c r="C617" s="100"/>
    </row>
    <row r="618" customFormat="false" ht="12.75" hidden="false" customHeight="false" outlineLevel="0" collapsed="false">
      <c r="A618" s="100"/>
      <c r="C618" s="100"/>
    </row>
    <row r="619" customFormat="false" ht="12.75" hidden="false" customHeight="false" outlineLevel="0" collapsed="false">
      <c r="A619" s="100"/>
      <c r="C619" s="100"/>
    </row>
    <row r="620" customFormat="false" ht="12.75" hidden="false" customHeight="false" outlineLevel="0" collapsed="false">
      <c r="A620" s="100"/>
      <c r="C620" s="100"/>
    </row>
    <row r="621" customFormat="false" ht="12.75" hidden="false" customHeight="false" outlineLevel="0" collapsed="false">
      <c r="A621" s="100"/>
      <c r="C621" s="100"/>
    </row>
    <row r="622" customFormat="false" ht="12.75" hidden="false" customHeight="false" outlineLevel="0" collapsed="false">
      <c r="A622" s="100"/>
      <c r="C622" s="100"/>
    </row>
    <row r="623" customFormat="false" ht="12.75" hidden="false" customHeight="false" outlineLevel="0" collapsed="false">
      <c r="A623" s="100"/>
      <c r="C623" s="100"/>
    </row>
    <row r="624" customFormat="false" ht="12.75" hidden="false" customHeight="false" outlineLevel="0" collapsed="false">
      <c r="A624" s="100"/>
      <c r="C624" s="100"/>
    </row>
    <row r="625" customFormat="false" ht="12.75" hidden="false" customHeight="false" outlineLevel="0" collapsed="false">
      <c r="A625" s="100"/>
      <c r="C625" s="100"/>
    </row>
    <row r="626" customFormat="false" ht="12.75" hidden="false" customHeight="false" outlineLevel="0" collapsed="false">
      <c r="A626" s="100"/>
      <c r="C626" s="100"/>
    </row>
    <row r="627" customFormat="false" ht="12.75" hidden="false" customHeight="false" outlineLevel="0" collapsed="false">
      <c r="A627" s="100"/>
      <c r="C627" s="100"/>
    </row>
    <row r="628" customFormat="false" ht="12.75" hidden="false" customHeight="false" outlineLevel="0" collapsed="false">
      <c r="A628" s="100"/>
      <c r="C628" s="100"/>
    </row>
    <row r="629" customFormat="false" ht="12.75" hidden="false" customHeight="false" outlineLevel="0" collapsed="false">
      <c r="A629" s="100"/>
      <c r="C629" s="100"/>
    </row>
    <row r="630" customFormat="false" ht="12.75" hidden="false" customHeight="false" outlineLevel="0" collapsed="false">
      <c r="A630" s="100"/>
      <c r="C630" s="100"/>
    </row>
    <row r="631" customFormat="false" ht="12.75" hidden="false" customHeight="false" outlineLevel="0" collapsed="false">
      <c r="A631" s="100"/>
      <c r="C631" s="100"/>
    </row>
    <row r="632" customFormat="false" ht="12.75" hidden="false" customHeight="false" outlineLevel="0" collapsed="false">
      <c r="A632" s="100"/>
      <c r="C632" s="100"/>
    </row>
    <row r="633" customFormat="false" ht="12.75" hidden="false" customHeight="false" outlineLevel="0" collapsed="false">
      <c r="A633" s="100"/>
      <c r="C633" s="100"/>
    </row>
    <row r="634" customFormat="false" ht="12.75" hidden="false" customHeight="false" outlineLevel="0" collapsed="false">
      <c r="A634" s="100"/>
      <c r="C634" s="100"/>
    </row>
    <row r="635" customFormat="false" ht="12.75" hidden="false" customHeight="false" outlineLevel="0" collapsed="false">
      <c r="A635" s="100"/>
      <c r="C635" s="100"/>
    </row>
    <row r="636" customFormat="false" ht="12.75" hidden="false" customHeight="false" outlineLevel="0" collapsed="false">
      <c r="A636" s="100"/>
      <c r="C636" s="100"/>
    </row>
    <row r="637" customFormat="false" ht="12.75" hidden="false" customHeight="false" outlineLevel="0" collapsed="false">
      <c r="A637" s="100"/>
      <c r="C637" s="100"/>
    </row>
    <row r="638" customFormat="false" ht="12.75" hidden="false" customHeight="false" outlineLevel="0" collapsed="false">
      <c r="A638" s="100"/>
      <c r="C638" s="100"/>
    </row>
    <row r="639" customFormat="false" ht="12.75" hidden="false" customHeight="false" outlineLevel="0" collapsed="false">
      <c r="A639" s="100"/>
      <c r="C639" s="100"/>
    </row>
    <row r="640" customFormat="false" ht="12.75" hidden="false" customHeight="false" outlineLevel="0" collapsed="false">
      <c r="A640" s="100"/>
      <c r="C640" s="100"/>
    </row>
    <row r="641" customFormat="false" ht="12.75" hidden="false" customHeight="false" outlineLevel="0" collapsed="false">
      <c r="A641" s="100"/>
      <c r="C641" s="100"/>
    </row>
    <row r="642" customFormat="false" ht="12.75" hidden="false" customHeight="false" outlineLevel="0" collapsed="false">
      <c r="A642" s="100"/>
      <c r="C642" s="100"/>
    </row>
    <row r="643" customFormat="false" ht="12.75" hidden="false" customHeight="false" outlineLevel="0" collapsed="false">
      <c r="A643" s="100"/>
      <c r="C643" s="100"/>
    </row>
    <row r="644" customFormat="false" ht="12.75" hidden="false" customHeight="false" outlineLevel="0" collapsed="false">
      <c r="A644" s="100"/>
      <c r="C644" s="100"/>
    </row>
    <row r="645" customFormat="false" ht="12.75" hidden="false" customHeight="false" outlineLevel="0" collapsed="false">
      <c r="A645" s="100"/>
      <c r="C645" s="100"/>
    </row>
    <row r="646" customFormat="false" ht="12.75" hidden="false" customHeight="false" outlineLevel="0" collapsed="false">
      <c r="A646" s="100"/>
      <c r="C646" s="100"/>
    </row>
    <row r="647" customFormat="false" ht="12.75" hidden="false" customHeight="false" outlineLevel="0" collapsed="false">
      <c r="A647" s="100"/>
      <c r="C647" s="100"/>
    </row>
    <row r="648" customFormat="false" ht="12.75" hidden="false" customHeight="false" outlineLevel="0" collapsed="false">
      <c r="A648" s="100"/>
      <c r="C648" s="100"/>
    </row>
    <row r="649" customFormat="false" ht="12.75" hidden="false" customHeight="false" outlineLevel="0" collapsed="false">
      <c r="A649" s="100"/>
      <c r="C649" s="100"/>
    </row>
    <row r="650" customFormat="false" ht="12.75" hidden="false" customHeight="false" outlineLevel="0" collapsed="false">
      <c r="A650" s="100"/>
      <c r="C650" s="100"/>
    </row>
    <row r="651" customFormat="false" ht="12.75" hidden="false" customHeight="false" outlineLevel="0" collapsed="false">
      <c r="A651" s="100"/>
      <c r="C651" s="100"/>
    </row>
    <row r="652" customFormat="false" ht="12.75" hidden="false" customHeight="false" outlineLevel="0" collapsed="false">
      <c r="A652" s="100"/>
      <c r="C652" s="100"/>
    </row>
    <row r="653" customFormat="false" ht="12.75" hidden="false" customHeight="false" outlineLevel="0" collapsed="false">
      <c r="A653" s="100"/>
      <c r="C653" s="100"/>
    </row>
    <row r="654" customFormat="false" ht="12.75" hidden="false" customHeight="false" outlineLevel="0" collapsed="false">
      <c r="A654" s="100"/>
      <c r="C654" s="100"/>
    </row>
    <row r="655" customFormat="false" ht="12.75" hidden="false" customHeight="false" outlineLevel="0" collapsed="false">
      <c r="A655" s="100"/>
      <c r="C655" s="100"/>
    </row>
    <row r="656" customFormat="false" ht="12.75" hidden="false" customHeight="false" outlineLevel="0" collapsed="false">
      <c r="A656" s="100"/>
      <c r="C656" s="100"/>
    </row>
    <row r="657" customFormat="false" ht="12.75" hidden="false" customHeight="false" outlineLevel="0" collapsed="false">
      <c r="A657" s="100"/>
      <c r="C657" s="100"/>
    </row>
    <row r="658" customFormat="false" ht="12.75" hidden="false" customHeight="false" outlineLevel="0" collapsed="false">
      <c r="A658" s="100"/>
      <c r="C658" s="100"/>
    </row>
    <row r="659" customFormat="false" ht="12.75" hidden="false" customHeight="false" outlineLevel="0" collapsed="false">
      <c r="A659" s="100"/>
      <c r="C659" s="100"/>
    </row>
    <row r="660" customFormat="false" ht="12.75" hidden="false" customHeight="false" outlineLevel="0" collapsed="false">
      <c r="A660" s="100"/>
      <c r="C660" s="100"/>
    </row>
    <row r="661" customFormat="false" ht="12.75" hidden="false" customHeight="false" outlineLevel="0" collapsed="false">
      <c r="A661" s="100"/>
      <c r="C661" s="100"/>
    </row>
    <row r="662" customFormat="false" ht="12.75" hidden="false" customHeight="false" outlineLevel="0" collapsed="false">
      <c r="A662" s="100"/>
      <c r="C662" s="100"/>
    </row>
    <row r="663" customFormat="false" ht="12.75" hidden="false" customHeight="false" outlineLevel="0" collapsed="false">
      <c r="A663" s="100"/>
      <c r="C663" s="100"/>
    </row>
    <row r="664" customFormat="false" ht="12.75" hidden="false" customHeight="false" outlineLevel="0" collapsed="false">
      <c r="A664" s="100"/>
      <c r="C664" s="100"/>
    </row>
    <row r="665" customFormat="false" ht="12.75" hidden="false" customHeight="false" outlineLevel="0" collapsed="false">
      <c r="A665" s="100"/>
      <c r="C665" s="100"/>
    </row>
    <row r="666" customFormat="false" ht="12.75" hidden="false" customHeight="false" outlineLevel="0" collapsed="false">
      <c r="A666" s="100"/>
      <c r="C666" s="100"/>
    </row>
    <row r="667" customFormat="false" ht="12.75" hidden="false" customHeight="false" outlineLevel="0" collapsed="false">
      <c r="A667" s="100"/>
      <c r="C667" s="100"/>
    </row>
    <row r="668" customFormat="false" ht="12.75" hidden="false" customHeight="false" outlineLevel="0" collapsed="false">
      <c r="A668" s="100"/>
      <c r="C668" s="100"/>
    </row>
    <row r="669" customFormat="false" ht="12.75" hidden="false" customHeight="false" outlineLevel="0" collapsed="false">
      <c r="A669" s="100"/>
      <c r="C669" s="100"/>
    </row>
    <row r="670" customFormat="false" ht="12.75" hidden="false" customHeight="false" outlineLevel="0" collapsed="false">
      <c r="A670" s="100"/>
      <c r="C670" s="100"/>
    </row>
    <row r="671" customFormat="false" ht="12.75" hidden="false" customHeight="false" outlineLevel="0" collapsed="false">
      <c r="A671" s="100"/>
      <c r="C671" s="100"/>
    </row>
    <row r="672" customFormat="false" ht="12.75" hidden="false" customHeight="false" outlineLevel="0" collapsed="false">
      <c r="A672" s="100"/>
      <c r="C672" s="100"/>
    </row>
    <row r="673" customFormat="false" ht="12.75" hidden="false" customHeight="false" outlineLevel="0" collapsed="false">
      <c r="A673" s="100"/>
      <c r="C673" s="100"/>
    </row>
    <row r="674" customFormat="false" ht="12.75" hidden="false" customHeight="false" outlineLevel="0" collapsed="false">
      <c r="A674" s="100"/>
      <c r="C674" s="100"/>
    </row>
    <row r="675" customFormat="false" ht="12.75" hidden="false" customHeight="false" outlineLevel="0" collapsed="false">
      <c r="A675" s="100"/>
      <c r="C675" s="100"/>
    </row>
    <row r="676" customFormat="false" ht="12.75" hidden="false" customHeight="false" outlineLevel="0" collapsed="false">
      <c r="A676" s="100"/>
      <c r="C676" s="100"/>
    </row>
    <row r="677" customFormat="false" ht="12.75" hidden="false" customHeight="false" outlineLevel="0" collapsed="false">
      <c r="A677" s="100"/>
      <c r="C677" s="100"/>
    </row>
    <row r="678" customFormat="false" ht="12.75" hidden="false" customHeight="false" outlineLevel="0" collapsed="false">
      <c r="A678" s="100"/>
      <c r="C678" s="100"/>
    </row>
    <row r="679" customFormat="false" ht="12.75" hidden="false" customHeight="false" outlineLevel="0" collapsed="false">
      <c r="A679" s="100"/>
      <c r="C679" s="100"/>
    </row>
    <row r="680" customFormat="false" ht="12.75" hidden="false" customHeight="false" outlineLevel="0" collapsed="false">
      <c r="A680" s="100"/>
      <c r="C680" s="100"/>
    </row>
    <row r="681" customFormat="false" ht="12.75" hidden="false" customHeight="false" outlineLevel="0" collapsed="false">
      <c r="A681" s="100"/>
      <c r="C681" s="100"/>
    </row>
    <row r="682" customFormat="false" ht="12.75" hidden="false" customHeight="false" outlineLevel="0" collapsed="false">
      <c r="A682" s="100"/>
      <c r="C682" s="100"/>
    </row>
    <row r="683" customFormat="false" ht="12.75" hidden="false" customHeight="false" outlineLevel="0" collapsed="false">
      <c r="A683" s="100"/>
      <c r="C683" s="100"/>
    </row>
    <row r="684" customFormat="false" ht="12.75" hidden="false" customHeight="false" outlineLevel="0" collapsed="false">
      <c r="A684" s="100"/>
      <c r="C684" s="100"/>
    </row>
    <row r="685" customFormat="false" ht="12.75" hidden="false" customHeight="false" outlineLevel="0" collapsed="false">
      <c r="A685" s="100"/>
      <c r="C685" s="100"/>
    </row>
    <row r="686" customFormat="false" ht="12.75" hidden="false" customHeight="false" outlineLevel="0" collapsed="false">
      <c r="A686" s="100"/>
      <c r="C686" s="100"/>
    </row>
    <row r="687" customFormat="false" ht="12.75" hidden="false" customHeight="false" outlineLevel="0" collapsed="false">
      <c r="A687" s="100"/>
      <c r="C687" s="100"/>
    </row>
    <row r="688" customFormat="false" ht="12.75" hidden="false" customHeight="false" outlineLevel="0" collapsed="false">
      <c r="A688" s="100"/>
      <c r="C688" s="100"/>
    </row>
    <row r="689" customFormat="false" ht="12.75" hidden="false" customHeight="false" outlineLevel="0" collapsed="false">
      <c r="A689" s="100"/>
      <c r="C689" s="100"/>
    </row>
    <row r="690" customFormat="false" ht="12.75" hidden="false" customHeight="false" outlineLevel="0" collapsed="false">
      <c r="A690" s="100"/>
      <c r="C690" s="100"/>
    </row>
    <row r="691" customFormat="false" ht="12.75" hidden="false" customHeight="false" outlineLevel="0" collapsed="false">
      <c r="A691" s="100"/>
      <c r="C691" s="100"/>
    </row>
    <row r="692" customFormat="false" ht="12.75" hidden="false" customHeight="false" outlineLevel="0" collapsed="false">
      <c r="A692" s="100"/>
      <c r="C692" s="100"/>
    </row>
    <row r="693" customFormat="false" ht="12.75" hidden="false" customHeight="false" outlineLevel="0" collapsed="false">
      <c r="A693" s="100"/>
      <c r="C693" s="100"/>
    </row>
    <row r="694" customFormat="false" ht="12.75" hidden="false" customHeight="false" outlineLevel="0" collapsed="false">
      <c r="A694" s="100"/>
      <c r="C694" s="100"/>
    </row>
    <row r="695" customFormat="false" ht="12.75" hidden="false" customHeight="false" outlineLevel="0" collapsed="false">
      <c r="A695" s="100"/>
      <c r="C695" s="100"/>
    </row>
    <row r="696" customFormat="false" ht="12.75" hidden="false" customHeight="false" outlineLevel="0" collapsed="false">
      <c r="A696" s="100"/>
      <c r="C696" s="100"/>
    </row>
    <row r="697" customFormat="false" ht="12.75" hidden="false" customHeight="false" outlineLevel="0" collapsed="false">
      <c r="A697" s="100"/>
      <c r="C697" s="100"/>
    </row>
    <row r="698" customFormat="false" ht="12.75" hidden="false" customHeight="false" outlineLevel="0" collapsed="false">
      <c r="A698" s="100"/>
      <c r="C698" s="100"/>
    </row>
    <row r="699" customFormat="false" ht="12.75" hidden="false" customHeight="false" outlineLevel="0" collapsed="false">
      <c r="A699" s="100"/>
      <c r="C699" s="100"/>
    </row>
    <row r="700" customFormat="false" ht="12.75" hidden="false" customHeight="false" outlineLevel="0" collapsed="false">
      <c r="A700" s="100"/>
      <c r="C700" s="100"/>
    </row>
    <row r="701" customFormat="false" ht="12.75" hidden="false" customHeight="false" outlineLevel="0" collapsed="false">
      <c r="A701" s="100"/>
      <c r="C701" s="100"/>
    </row>
    <row r="702" customFormat="false" ht="12.75" hidden="false" customHeight="false" outlineLevel="0" collapsed="false">
      <c r="A702" s="100"/>
      <c r="C702" s="100"/>
    </row>
    <row r="703" customFormat="false" ht="12.75" hidden="false" customHeight="false" outlineLevel="0" collapsed="false">
      <c r="A703" s="100"/>
      <c r="C703" s="100"/>
    </row>
    <row r="704" customFormat="false" ht="12.75" hidden="false" customHeight="false" outlineLevel="0" collapsed="false">
      <c r="A704" s="100"/>
      <c r="C704" s="100"/>
    </row>
    <row r="705" customFormat="false" ht="12.75" hidden="false" customHeight="false" outlineLevel="0" collapsed="false">
      <c r="A705" s="100"/>
      <c r="C705" s="100"/>
    </row>
    <row r="706" customFormat="false" ht="12.75" hidden="false" customHeight="false" outlineLevel="0" collapsed="false">
      <c r="A706" s="100"/>
      <c r="C706" s="100"/>
    </row>
    <row r="707" customFormat="false" ht="12.75" hidden="false" customHeight="false" outlineLevel="0" collapsed="false">
      <c r="A707" s="100"/>
      <c r="C707" s="100"/>
    </row>
    <row r="708" customFormat="false" ht="12.75" hidden="false" customHeight="false" outlineLevel="0" collapsed="false">
      <c r="A708" s="100"/>
      <c r="C708" s="100"/>
    </row>
    <row r="709" customFormat="false" ht="12.75" hidden="false" customHeight="false" outlineLevel="0" collapsed="false">
      <c r="A709" s="100"/>
      <c r="C709" s="100"/>
    </row>
    <row r="710" customFormat="false" ht="12.75" hidden="false" customHeight="false" outlineLevel="0" collapsed="false">
      <c r="A710" s="100"/>
      <c r="C710" s="100"/>
    </row>
    <row r="711" customFormat="false" ht="12.75" hidden="false" customHeight="false" outlineLevel="0" collapsed="false">
      <c r="A711" s="100"/>
      <c r="C711" s="100"/>
    </row>
    <row r="712" customFormat="false" ht="12.75" hidden="false" customHeight="false" outlineLevel="0" collapsed="false">
      <c r="A712" s="100"/>
      <c r="C712" s="100"/>
    </row>
    <row r="713" customFormat="false" ht="12.75" hidden="false" customHeight="false" outlineLevel="0" collapsed="false">
      <c r="A713" s="100"/>
      <c r="C713" s="100"/>
    </row>
    <row r="714" customFormat="false" ht="12.75" hidden="false" customHeight="false" outlineLevel="0" collapsed="false">
      <c r="A714" s="100"/>
      <c r="C714" s="100"/>
    </row>
    <row r="715" customFormat="false" ht="12.75" hidden="false" customHeight="false" outlineLevel="0" collapsed="false">
      <c r="A715" s="100"/>
      <c r="C715" s="100"/>
    </row>
    <row r="716" customFormat="false" ht="12.75" hidden="false" customHeight="false" outlineLevel="0" collapsed="false">
      <c r="A716" s="100"/>
      <c r="C716" s="100"/>
    </row>
    <row r="717" customFormat="false" ht="12.75" hidden="false" customHeight="false" outlineLevel="0" collapsed="false">
      <c r="A717" s="100"/>
      <c r="C717" s="100"/>
    </row>
    <row r="718" customFormat="false" ht="12.75" hidden="false" customHeight="false" outlineLevel="0" collapsed="false">
      <c r="A718" s="100"/>
      <c r="C718" s="100"/>
    </row>
    <row r="719" customFormat="false" ht="12.75" hidden="false" customHeight="false" outlineLevel="0" collapsed="false">
      <c r="A719" s="100"/>
      <c r="C719" s="100"/>
    </row>
    <row r="720" customFormat="false" ht="12.75" hidden="false" customHeight="false" outlineLevel="0" collapsed="false">
      <c r="A720" s="100"/>
      <c r="C720" s="100"/>
    </row>
    <row r="721" customFormat="false" ht="12.75" hidden="false" customHeight="false" outlineLevel="0" collapsed="false">
      <c r="A721" s="100"/>
      <c r="C721" s="100"/>
    </row>
    <row r="722" customFormat="false" ht="12.75" hidden="false" customHeight="false" outlineLevel="0" collapsed="false">
      <c r="A722" s="100"/>
      <c r="C722" s="100"/>
    </row>
    <row r="723" customFormat="false" ht="12.75" hidden="false" customHeight="false" outlineLevel="0" collapsed="false">
      <c r="A723" s="100"/>
      <c r="C723" s="100"/>
    </row>
    <row r="724" customFormat="false" ht="12.75" hidden="false" customHeight="false" outlineLevel="0" collapsed="false">
      <c r="A724" s="100"/>
      <c r="C724" s="100"/>
    </row>
    <row r="725" customFormat="false" ht="12.75" hidden="false" customHeight="false" outlineLevel="0" collapsed="false">
      <c r="A725" s="100"/>
      <c r="C725" s="100"/>
    </row>
    <row r="726" customFormat="false" ht="12.75" hidden="false" customHeight="false" outlineLevel="0" collapsed="false">
      <c r="A726" s="100"/>
      <c r="C726" s="100"/>
    </row>
    <row r="727" customFormat="false" ht="12.75" hidden="false" customHeight="false" outlineLevel="0" collapsed="false">
      <c r="A727" s="100"/>
      <c r="C727" s="100"/>
    </row>
    <row r="728" customFormat="false" ht="12.75" hidden="false" customHeight="false" outlineLevel="0" collapsed="false">
      <c r="A728" s="100"/>
      <c r="C728" s="100"/>
    </row>
    <row r="729" customFormat="false" ht="12.75" hidden="false" customHeight="false" outlineLevel="0" collapsed="false">
      <c r="A729" s="100"/>
      <c r="C729" s="100"/>
    </row>
    <row r="730" customFormat="false" ht="12.75" hidden="false" customHeight="false" outlineLevel="0" collapsed="false">
      <c r="A730" s="100"/>
      <c r="C730" s="100"/>
    </row>
    <row r="731" customFormat="false" ht="12.75" hidden="false" customHeight="false" outlineLevel="0" collapsed="false">
      <c r="A731" s="100"/>
      <c r="C731" s="100"/>
    </row>
    <row r="732" customFormat="false" ht="12.75" hidden="false" customHeight="false" outlineLevel="0" collapsed="false">
      <c r="A732" s="100"/>
      <c r="C732" s="100"/>
    </row>
    <row r="733" customFormat="false" ht="12.75" hidden="false" customHeight="false" outlineLevel="0" collapsed="false">
      <c r="A733" s="100"/>
      <c r="C733" s="100"/>
    </row>
    <row r="734" customFormat="false" ht="12.75" hidden="false" customHeight="false" outlineLevel="0" collapsed="false">
      <c r="A734" s="100"/>
      <c r="C734" s="100"/>
    </row>
    <row r="735" customFormat="false" ht="12.75" hidden="false" customHeight="false" outlineLevel="0" collapsed="false">
      <c r="A735" s="100"/>
      <c r="C735" s="100"/>
    </row>
    <row r="736" customFormat="false" ht="12.75" hidden="false" customHeight="false" outlineLevel="0" collapsed="false">
      <c r="A736" s="100"/>
      <c r="C736" s="100"/>
    </row>
    <row r="737" customFormat="false" ht="12.75" hidden="false" customHeight="false" outlineLevel="0" collapsed="false">
      <c r="A737" s="100"/>
      <c r="C737" s="100"/>
    </row>
    <row r="738" customFormat="false" ht="12.75" hidden="false" customHeight="false" outlineLevel="0" collapsed="false">
      <c r="A738" s="100"/>
      <c r="C738" s="100"/>
    </row>
    <row r="739" customFormat="false" ht="12.75" hidden="false" customHeight="false" outlineLevel="0" collapsed="false">
      <c r="A739" s="100"/>
      <c r="C739" s="100"/>
    </row>
    <row r="740" customFormat="false" ht="12.75" hidden="false" customHeight="false" outlineLevel="0" collapsed="false">
      <c r="A740" s="100"/>
      <c r="C740" s="100"/>
    </row>
    <row r="741" customFormat="false" ht="12.75" hidden="false" customHeight="false" outlineLevel="0" collapsed="false">
      <c r="A741" s="100"/>
      <c r="C741" s="100"/>
    </row>
    <row r="742" customFormat="false" ht="12.75" hidden="false" customHeight="false" outlineLevel="0" collapsed="false">
      <c r="A742" s="100"/>
      <c r="C742" s="100"/>
    </row>
    <row r="743" customFormat="false" ht="12.75" hidden="false" customHeight="false" outlineLevel="0" collapsed="false">
      <c r="A743" s="100"/>
      <c r="C743" s="100"/>
    </row>
    <row r="744" customFormat="false" ht="12.75" hidden="false" customHeight="false" outlineLevel="0" collapsed="false">
      <c r="A744" s="100"/>
      <c r="C744" s="100"/>
    </row>
    <row r="745" customFormat="false" ht="12.75" hidden="false" customHeight="false" outlineLevel="0" collapsed="false">
      <c r="A745" s="100"/>
      <c r="C745" s="100"/>
    </row>
    <row r="746" customFormat="false" ht="12.75" hidden="false" customHeight="false" outlineLevel="0" collapsed="false">
      <c r="A746" s="100"/>
      <c r="C746" s="100"/>
    </row>
    <row r="747" customFormat="false" ht="12.75" hidden="false" customHeight="false" outlineLevel="0" collapsed="false">
      <c r="A747" s="100"/>
      <c r="C747" s="100"/>
    </row>
    <row r="748" customFormat="false" ht="12.75" hidden="false" customHeight="false" outlineLevel="0" collapsed="false">
      <c r="A748" s="100"/>
      <c r="C748" s="100"/>
    </row>
    <row r="749" customFormat="false" ht="12.75" hidden="false" customHeight="false" outlineLevel="0" collapsed="false">
      <c r="A749" s="100"/>
      <c r="C749" s="100"/>
    </row>
    <row r="750" customFormat="false" ht="12.75" hidden="false" customHeight="false" outlineLevel="0" collapsed="false">
      <c r="A750" s="100"/>
      <c r="C750" s="100"/>
    </row>
    <row r="751" customFormat="false" ht="12.75" hidden="false" customHeight="false" outlineLevel="0" collapsed="false">
      <c r="A751" s="100"/>
      <c r="C751" s="100"/>
    </row>
    <row r="752" customFormat="false" ht="12.75" hidden="false" customHeight="false" outlineLevel="0" collapsed="false">
      <c r="A752" s="100"/>
      <c r="C752" s="100"/>
    </row>
    <row r="753" customFormat="false" ht="12.75" hidden="false" customHeight="false" outlineLevel="0" collapsed="false">
      <c r="A753" s="100"/>
      <c r="C753" s="100"/>
    </row>
    <row r="754" customFormat="false" ht="12.75" hidden="false" customHeight="false" outlineLevel="0" collapsed="false">
      <c r="A754" s="100"/>
      <c r="C754" s="100"/>
    </row>
    <row r="755" customFormat="false" ht="12.75" hidden="false" customHeight="false" outlineLevel="0" collapsed="false">
      <c r="A755" s="100"/>
      <c r="C755" s="100"/>
    </row>
    <row r="756" customFormat="false" ht="12.75" hidden="false" customHeight="false" outlineLevel="0" collapsed="false">
      <c r="A756" s="100"/>
      <c r="C756" s="100"/>
    </row>
    <row r="757" customFormat="false" ht="12.75" hidden="false" customHeight="false" outlineLevel="0" collapsed="false">
      <c r="A757" s="100"/>
      <c r="C757" s="100"/>
    </row>
    <row r="758" customFormat="false" ht="12.75" hidden="false" customHeight="false" outlineLevel="0" collapsed="false">
      <c r="A758" s="100"/>
      <c r="C758" s="100"/>
    </row>
    <row r="759" customFormat="false" ht="12.75" hidden="false" customHeight="false" outlineLevel="0" collapsed="false">
      <c r="A759" s="100"/>
      <c r="C759" s="100"/>
    </row>
    <row r="760" customFormat="false" ht="12.75" hidden="false" customHeight="false" outlineLevel="0" collapsed="false">
      <c r="A760" s="100"/>
      <c r="C760" s="100"/>
    </row>
    <row r="761" customFormat="false" ht="12.75" hidden="false" customHeight="false" outlineLevel="0" collapsed="false">
      <c r="A761" s="100"/>
      <c r="C761" s="100"/>
    </row>
    <row r="762" customFormat="false" ht="12.75" hidden="false" customHeight="false" outlineLevel="0" collapsed="false">
      <c r="A762" s="100"/>
      <c r="C762" s="100"/>
    </row>
    <row r="763" customFormat="false" ht="12.75" hidden="false" customHeight="false" outlineLevel="0" collapsed="false">
      <c r="A763" s="100"/>
      <c r="C763" s="100"/>
    </row>
    <row r="764" customFormat="false" ht="12.75" hidden="false" customHeight="false" outlineLevel="0" collapsed="false">
      <c r="A764" s="100"/>
      <c r="C764" s="100"/>
    </row>
    <row r="765" customFormat="false" ht="12.75" hidden="false" customHeight="false" outlineLevel="0" collapsed="false">
      <c r="A765" s="100"/>
      <c r="C765" s="100"/>
    </row>
    <row r="766" customFormat="false" ht="12.75" hidden="false" customHeight="false" outlineLevel="0" collapsed="false">
      <c r="A766" s="100"/>
      <c r="C766" s="100"/>
    </row>
    <row r="767" customFormat="false" ht="12.75" hidden="false" customHeight="false" outlineLevel="0" collapsed="false">
      <c r="A767" s="100"/>
      <c r="C767" s="100"/>
    </row>
    <row r="768" customFormat="false" ht="12.75" hidden="false" customHeight="false" outlineLevel="0" collapsed="false">
      <c r="A768" s="100"/>
      <c r="C768" s="100"/>
    </row>
    <row r="769" customFormat="false" ht="12.75" hidden="false" customHeight="false" outlineLevel="0" collapsed="false">
      <c r="A769" s="100"/>
      <c r="C769" s="100"/>
    </row>
    <row r="770" customFormat="false" ht="12.75" hidden="false" customHeight="false" outlineLevel="0" collapsed="false">
      <c r="A770" s="100"/>
      <c r="C770" s="100"/>
    </row>
    <row r="771" customFormat="false" ht="12.75" hidden="false" customHeight="false" outlineLevel="0" collapsed="false">
      <c r="A771" s="100"/>
      <c r="C771" s="100"/>
    </row>
    <row r="772" customFormat="false" ht="12.75" hidden="false" customHeight="false" outlineLevel="0" collapsed="false">
      <c r="C772" s="100"/>
    </row>
    <row r="773" customFormat="false" ht="12.75" hidden="false" customHeight="false" outlineLevel="0" collapsed="false">
      <c r="C773" s="100"/>
    </row>
    <row r="774" customFormat="false" ht="12.75" hidden="false" customHeight="false" outlineLevel="0" collapsed="false">
      <c r="C774" s="100"/>
    </row>
    <row r="775" customFormat="false" ht="12.75" hidden="false" customHeight="false" outlineLevel="0" collapsed="false">
      <c r="C775" s="100"/>
    </row>
    <row r="776" customFormat="false" ht="12.75" hidden="false" customHeight="false" outlineLevel="0" collapsed="false">
      <c r="C776" s="100"/>
    </row>
    <row r="777" customFormat="false" ht="12.75" hidden="false" customHeight="false" outlineLevel="0" collapsed="false">
      <c r="C777" s="100"/>
    </row>
    <row r="778" customFormat="false" ht="12.75" hidden="false" customHeight="false" outlineLevel="0" collapsed="false">
      <c r="C778" s="100"/>
    </row>
    <row r="779" customFormat="false" ht="12.75" hidden="false" customHeight="false" outlineLevel="0" collapsed="false">
      <c r="C779" s="100"/>
    </row>
    <row r="780" customFormat="false" ht="12.75" hidden="false" customHeight="false" outlineLevel="0" collapsed="false">
      <c r="C780" s="100"/>
    </row>
    <row r="781" customFormat="false" ht="12.75" hidden="false" customHeight="false" outlineLevel="0" collapsed="false">
      <c r="C781" s="100"/>
    </row>
    <row r="782" customFormat="false" ht="12.75" hidden="false" customHeight="false" outlineLevel="0" collapsed="false">
      <c r="C782" s="100"/>
    </row>
    <row r="783" customFormat="false" ht="12.75" hidden="false" customHeight="false" outlineLevel="0" collapsed="false">
      <c r="C783" s="100"/>
    </row>
    <row r="784" customFormat="false" ht="12.75" hidden="false" customHeight="false" outlineLevel="0" collapsed="false">
      <c r="C784" s="100"/>
    </row>
    <row r="785" customFormat="false" ht="12.75" hidden="false" customHeight="false" outlineLevel="0" collapsed="false">
      <c r="C785" s="100"/>
    </row>
    <row r="786" customFormat="false" ht="12.75" hidden="false" customHeight="false" outlineLevel="0" collapsed="false">
      <c r="C786" s="100"/>
    </row>
    <row r="787" customFormat="false" ht="12.75" hidden="false" customHeight="false" outlineLevel="0" collapsed="false">
      <c r="C787" s="100"/>
    </row>
    <row r="788" customFormat="false" ht="12.75" hidden="false" customHeight="false" outlineLevel="0" collapsed="false">
      <c r="C788" s="100"/>
    </row>
    <row r="789" customFormat="false" ht="12.75" hidden="false" customHeight="false" outlineLevel="0" collapsed="false">
      <c r="C789" s="100"/>
    </row>
    <row r="790" customFormat="false" ht="12.75" hidden="false" customHeight="false" outlineLevel="0" collapsed="false">
      <c r="C790" s="100"/>
    </row>
    <row r="791" customFormat="false" ht="12.75" hidden="false" customHeight="false" outlineLevel="0" collapsed="false">
      <c r="C791" s="100"/>
    </row>
    <row r="792" customFormat="false" ht="12.75" hidden="false" customHeight="false" outlineLevel="0" collapsed="false">
      <c r="C792" s="100"/>
    </row>
    <row r="793" customFormat="false" ht="12.75" hidden="false" customHeight="false" outlineLevel="0" collapsed="false">
      <c r="C793" s="100"/>
    </row>
    <row r="794" customFormat="false" ht="12.75" hidden="false" customHeight="false" outlineLevel="0" collapsed="false">
      <c r="C794" s="100"/>
    </row>
    <row r="795" customFormat="false" ht="12.75" hidden="false" customHeight="false" outlineLevel="0" collapsed="false">
      <c r="C795" s="100"/>
    </row>
    <row r="796" customFormat="false" ht="12.75" hidden="false" customHeight="false" outlineLevel="0" collapsed="false">
      <c r="C796" s="100"/>
    </row>
    <row r="797" customFormat="false" ht="12.75" hidden="false" customHeight="false" outlineLevel="0" collapsed="false">
      <c r="C797" s="100"/>
    </row>
    <row r="798" customFormat="false" ht="12.75" hidden="false" customHeight="false" outlineLevel="0" collapsed="false">
      <c r="C798" s="100"/>
    </row>
    <row r="799" customFormat="false" ht="12.75" hidden="false" customHeight="false" outlineLevel="0" collapsed="false">
      <c r="C799" s="100"/>
    </row>
    <row r="800" customFormat="false" ht="12.75" hidden="false" customHeight="false" outlineLevel="0" collapsed="false">
      <c r="C800" s="100"/>
    </row>
    <row r="801" customFormat="false" ht="12.75" hidden="false" customHeight="false" outlineLevel="0" collapsed="false">
      <c r="C801" s="100"/>
    </row>
    <row r="802" customFormat="false" ht="12.75" hidden="false" customHeight="false" outlineLevel="0" collapsed="false">
      <c r="C802" s="100"/>
    </row>
    <row r="803" customFormat="false" ht="12.75" hidden="false" customHeight="false" outlineLevel="0" collapsed="false">
      <c r="C803" s="100"/>
    </row>
    <row r="804" customFormat="false" ht="12.75" hidden="false" customHeight="false" outlineLevel="0" collapsed="false">
      <c r="C804" s="100"/>
    </row>
    <row r="805" customFormat="false" ht="12.75" hidden="false" customHeight="false" outlineLevel="0" collapsed="false">
      <c r="C805" s="100"/>
    </row>
    <row r="806" customFormat="false" ht="12.75" hidden="false" customHeight="false" outlineLevel="0" collapsed="false">
      <c r="C806" s="100"/>
    </row>
    <row r="807" customFormat="false" ht="12.75" hidden="false" customHeight="false" outlineLevel="0" collapsed="false">
      <c r="C807" s="100"/>
    </row>
    <row r="808" customFormat="false" ht="12.75" hidden="false" customHeight="false" outlineLevel="0" collapsed="false">
      <c r="C808" s="100"/>
    </row>
    <row r="809" customFormat="false" ht="12.75" hidden="false" customHeight="false" outlineLevel="0" collapsed="false">
      <c r="C809" s="100"/>
    </row>
    <row r="810" customFormat="false" ht="12.75" hidden="false" customHeight="false" outlineLevel="0" collapsed="false">
      <c r="C810" s="100"/>
    </row>
    <row r="811" customFormat="false" ht="12.75" hidden="false" customHeight="false" outlineLevel="0" collapsed="false">
      <c r="C811" s="100"/>
    </row>
    <row r="812" customFormat="false" ht="12.75" hidden="false" customHeight="false" outlineLevel="0" collapsed="false">
      <c r="C812" s="100"/>
    </row>
    <row r="813" customFormat="false" ht="12.75" hidden="false" customHeight="false" outlineLevel="0" collapsed="false">
      <c r="C813" s="100"/>
    </row>
    <row r="814" customFormat="false" ht="12.75" hidden="false" customHeight="false" outlineLevel="0" collapsed="false">
      <c r="C814" s="100"/>
    </row>
    <row r="815" customFormat="false" ht="12.75" hidden="false" customHeight="false" outlineLevel="0" collapsed="false">
      <c r="C815" s="100"/>
    </row>
    <row r="816" customFormat="false" ht="12.75" hidden="false" customHeight="false" outlineLevel="0" collapsed="false">
      <c r="C816" s="100"/>
    </row>
    <row r="817" customFormat="false" ht="12.75" hidden="false" customHeight="false" outlineLevel="0" collapsed="false">
      <c r="C817" s="100"/>
    </row>
    <row r="818" customFormat="false" ht="12.75" hidden="false" customHeight="false" outlineLevel="0" collapsed="false">
      <c r="C818" s="100"/>
    </row>
    <row r="819" customFormat="false" ht="12.75" hidden="false" customHeight="false" outlineLevel="0" collapsed="false">
      <c r="C819" s="100"/>
    </row>
    <row r="820" customFormat="false" ht="12.75" hidden="false" customHeight="false" outlineLevel="0" collapsed="false">
      <c r="C820" s="100"/>
    </row>
    <row r="821" customFormat="false" ht="12.75" hidden="false" customHeight="false" outlineLevel="0" collapsed="false">
      <c r="C821" s="100"/>
    </row>
    <row r="822" customFormat="false" ht="12.75" hidden="false" customHeight="false" outlineLevel="0" collapsed="false">
      <c r="C822" s="100"/>
    </row>
    <row r="823" customFormat="false" ht="12.75" hidden="false" customHeight="false" outlineLevel="0" collapsed="false">
      <c r="C823" s="100"/>
    </row>
    <row r="824" customFormat="false" ht="12.75" hidden="false" customHeight="false" outlineLevel="0" collapsed="false">
      <c r="C824" s="100"/>
    </row>
    <row r="825" customFormat="false" ht="12.75" hidden="false" customHeight="false" outlineLevel="0" collapsed="false">
      <c r="C825" s="100"/>
    </row>
    <row r="826" customFormat="false" ht="12.75" hidden="false" customHeight="false" outlineLevel="0" collapsed="false">
      <c r="C826" s="100"/>
    </row>
    <row r="827" customFormat="false" ht="12.75" hidden="false" customHeight="false" outlineLevel="0" collapsed="false">
      <c r="C827" s="100"/>
    </row>
    <row r="828" customFormat="false" ht="12.75" hidden="false" customHeight="false" outlineLevel="0" collapsed="false">
      <c r="C828" s="100"/>
    </row>
    <row r="829" customFormat="false" ht="12.75" hidden="false" customHeight="false" outlineLevel="0" collapsed="false">
      <c r="C829" s="100"/>
    </row>
    <row r="830" customFormat="false" ht="12.75" hidden="false" customHeight="false" outlineLevel="0" collapsed="false">
      <c r="C830" s="100"/>
    </row>
    <row r="831" customFormat="false" ht="12.75" hidden="false" customHeight="false" outlineLevel="0" collapsed="false">
      <c r="C831" s="100"/>
    </row>
    <row r="832" customFormat="false" ht="12.75" hidden="false" customHeight="false" outlineLevel="0" collapsed="false">
      <c r="C832" s="100"/>
    </row>
    <row r="833" customFormat="false" ht="12.75" hidden="false" customHeight="false" outlineLevel="0" collapsed="false">
      <c r="C833" s="100"/>
    </row>
    <row r="834" customFormat="false" ht="12.75" hidden="false" customHeight="false" outlineLevel="0" collapsed="false">
      <c r="C834" s="100"/>
    </row>
    <row r="835" customFormat="false" ht="12.75" hidden="false" customHeight="false" outlineLevel="0" collapsed="false">
      <c r="C835" s="100"/>
    </row>
    <row r="836" customFormat="false" ht="12.75" hidden="false" customHeight="false" outlineLevel="0" collapsed="false">
      <c r="C836" s="100"/>
    </row>
    <row r="837" customFormat="false" ht="12.75" hidden="false" customHeight="false" outlineLevel="0" collapsed="false">
      <c r="C837" s="100"/>
    </row>
    <row r="838" customFormat="false" ht="12.75" hidden="false" customHeight="false" outlineLevel="0" collapsed="false">
      <c r="C838" s="100"/>
    </row>
    <row r="839" customFormat="false" ht="12.75" hidden="false" customHeight="false" outlineLevel="0" collapsed="false">
      <c r="C839" s="100"/>
    </row>
    <row r="840" customFormat="false" ht="12.75" hidden="false" customHeight="false" outlineLevel="0" collapsed="false">
      <c r="C840" s="100"/>
    </row>
    <row r="841" customFormat="false" ht="12.75" hidden="false" customHeight="false" outlineLevel="0" collapsed="false">
      <c r="C841" s="100"/>
    </row>
    <row r="842" customFormat="false" ht="12.75" hidden="false" customHeight="false" outlineLevel="0" collapsed="false">
      <c r="C842" s="100"/>
    </row>
    <row r="843" customFormat="false" ht="12.75" hidden="false" customHeight="false" outlineLevel="0" collapsed="false">
      <c r="C843" s="100"/>
    </row>
    <row r="844" customFormat="false" ht="12.75" hidden="false" customHeight="false" outlineLevel="0" collapsed="false">
      <c r="C844" s="100"/>
    </row>
    <row r="845" customFormat="false" ht="12.75" hidden="false" customHeight="false" outlineLevel="0" collapsed="false">
      <c r="C845" s="100"/>
    </row>
    <row r="846" customFormat="false" ht="12.75" hidden="false" customHeight="false" outlineLevel="0" collapsed="false">
      <c r="C846" s="100"/>
    </row>
    <row r="847" customFormat="false" ht="12.75" hidden="false" customHeight="false" outlineLevel="0" collapsed="false">
      <c r="C847" s="100"/>
    </row>
    <row r="848" customFormat="false" ht="12.75" hidden="false" customHeight="false" outlineLevel="0" collapsed="false">
      <c r="C848" s="100"/>
    </row>
    <row r="849" customFormat="false" ht="12.75" hidden="false" customHeight="false" outlineLevel="0" collapsed="false">
      <c r="C849" s="100"/>
    </row>
    <row r="850" customFormat="false" ht="12.75" hidden="false" customHeight="false" outlineLevel="0" collapsed="false">
      <c r="C850" s="100"/>
    </row>
    <row r="851" customFormat="false" ht="12.75" hidden="false" customHeight="false" outlineLevel="0" collapsed="false">
      <c r="C851" s="100"/>
    </row>
    <row r="852" customFormat="false" ht="12.75" hidden="false" customHeight="false" outlineLevel="0" collapsed="false">
      <c r="C852" s="100"/>
    </row>
    <row r="853" customFormat="false" ht="12.75" hidden="false" customHeight="false" outlineLevel="0" collapsed="false">
      <c r="C853" s="100"/>
    </row>
    <row r="854" customFormat="false" ht="12.75" hidden="false" customHeight="false" outlineLevel="0" collapsed="false">
      <c r="C854" s="100"/>
    </row>
    <row r="855" customFormat="false" ht="12.75" hidden="false" customHeight="false" outlineLevel="0" collapsed="false">
      <c r="C855" s="100"/>
    </row>
    <row r="856" customFormat="false" ht="12.75" hidden="false" customHeight="false" outlineLevel="0" collapsed="false">
      <c r="C856" s="100"/>
    </row>
    <row r="857" customFormat="false" ht="12.75" hidden="false" customHeight="false" outlineLevel="0" collapsed="false">
      <c r="C857" s="100"/>
    </row>
    <row r="858" customFormat="false" ht="12.75" hidden="false" customHeight="false" outlineLevel="0" collapsed="false">
      <c r="C858" s="100"/>
    </row>
    <row r="859" customFormat="false" ht="12.75" hidden="false" customHeight="false" outlineLevel="0" collapsed="false">
      <c r="C859" s="100"/>
    </row>
    <row r="860" customFormat="false" ht="12.75" hidden="false" customHeight="false" outlineLevel="0" collapsed="false">
      <c r="C860" s="100"/>
    </row>
    <row r="861" customFormat="false" ht="12.75" hidden="false" customHeight="false" outlineLevel="0" collapsed="false">
      <c r="C861" s="100"/>
    </row>
    <row r="862" customFormat="false" ht="12.75" hidden="false" customHeight="false" outlineLevel="0" collapsed="false">
      <c r="C862" s="100"/>
    </row>
    <row r="863" customFormat="false" ht="12.75" hidden="false" customHeight="false" outlineLevel="0" collapsed="false">
      <c r="C863" s="100"/>
    </row>
    <row r="864" customFormat="false" ht="12.75" hidden="false" customHeight="false" outlineLevel="0" collapsed="false">
      <c r="C864" s="100"/>
    </row>
    <row r="865" customFormat="false" ht="12.75" hidden="false" customHeight="false" outlineLevel="0" collapsed="false">
      <c r="C865" s="100"/>
    </row>
    <row r="866" customFormat="false" ht="12.75" hidden="false" customHeight="false" outlineLevel="0" collapsed="false">
      <c r="C866" s="100"/>
    </row>
    <row r="867" customFormat="false" ht="12.75" hidden="false" customHeight="false" outlineLevel="0" collapsed="false">
      <c r="C867" s="100"/>
    </row>
    <row r="868" customFormat="false" ht="12.75" hidden="false" customHeight="false" outlineLevel="0" collapsed="false">
      <c r="C868" s="100"/>
    </row>
    <row r="869" customFormat="false" ht="12.75" hidden="false" customHeight="false" outlineLevel="0" collapsed="false">
      <c r="C869" s="100"/>
    </row>
    <row r="870" customFormat="false" ht="12.75" hidden="false" customHeight="false" outlineLevel="0" collapsed="false">
      <c r="C870" s="100"/>
    </row>
    <row r="871" customFormat="false" ht="12.75" hidden="false" customHeight="false" outlineLevel="0" collapsed="false">
      <c r="C871" s="100"/>
    </row>
    <row r="872" customFormat="false" ht="12.75" hidden="false" customHeight="false" outlineLevel="0" collapsed="false">
      <c r="C872" s="100"/>
    </row>
    <row r="873" customFormat="false" ht="12.75" hidden="false" customHeight="false" outlineLevel="0" collapsed="false">
      <c r="C873" s="100"/>
    </row>
    <row r="874" customFormat="false" ht="12.75" hidden="false" customHeight="false" outlineLevel="0" collapsed="false">
      <c r="C874" s="100"/>
    </row>
    <row r="875" customFormat="false" ht="12.75" hidden="false" customHeight="false" outlineLevel="0" collapsed="false">
      <c r="C875" s="100"/>
    </row>
    <row r="876" customFormat="false" ht="12.75" hidden="false" customHeight="false" outlineLevel="0" collapsed="false">
      <c r="C876" s="100"/>
    </row>
    <row r="877" customFormat="false" ht="12.75" hidden="false" customHeight="false" outlineLevel="0" collapsed="false">
      <c r="C877" s="100"/>
    </row>
    <row r="878" customFormat="false" ht="12.75" hidden="false" customHeight="false" outlineLevel="0" collapsed="false">
      <c r="C878" s="100"/>
    </row>
    <row r="879" customFormat="false" ht="12.75" hidden="false" customHeight="false" outlineLevel="0" collapsed="false">
      <c r="C879" s="100"/>
    </row>
    <row r="880" customFormat="false" ht="12.75" hidden="false" customHeight="false" outlineLevel="0" collapsed="false">
      <c r="C880" s="100"/>
    </row>
    <row r="881" customFormat="false" ht="12.75" hidden="false" customHeight="false" outlineLevel="0" collapsed="false">
      <c r="C881" s="100"/>
    </row>
    <row r="882" customFormat="false" ht="12.75" hidden="false" customHeight="false" outlineLevel="0" collapsed="false">
      <c r="C882" s="100"/>
    </row>
    <row r="883" customFormat="false" ht="12.75" hidden="false" customHeight="false" outlineLevel="0" collapsed="false">
      <c r="C883" s="100"/>
    </row>
    <row r="884" customFormat="false" ht="12.75" hidden="false" customHeight="false" outlineLevel="0" collapsed="false">
      <c r="C884" s="100"/>
    </row>
    <row r="885" customFormat="false" ht="12.75" hidden="false" customHeight="false" outlineLevel="0" collapsed="false">
      <c r="C885" s="100"/>
    </row>
    <row r="886" customFormat="false" ht="12.75" hidden="false" customHeight="false" outlineLevel="0" collapsed="false">
      <c r="C886" s="100"/>
    </row>
    <row r="887" customFormat="false" ht="12.75" hidden="false" customHeight="false" outlineLevel="0" collapsed="false">
      <c r="C887" s="100"/>
    </row>
    <row r="888" customFormat="false" ht="12.75" hidden="false" customHeight="false" outlineLevel="0" collapsed="false">
      <c r="C888" s="100"/>
    </row>
    <row r="889" customFormat="false" ht="12.75" hidden="false" customHeight="false" outlineLevel="0" collapsed="false">
      <c r="C889" s="100"/>
    </row>
    <row r="890" customFormat="false" ht="12.75" hidden="false" customHeight="false" outlineLevel="0" collapsed="false">
      <c r="C890" s="100"/>
    </row>
    <row r="891" customFormat="false" ht="12.75" hidden="false" customHeight="false" outlineLevel="0" collapsed="false">
      <c r="C891" s="100"/>
    </row>
    <row r="892" customFormat="false" ht="12.75" hidden="false" customHeight="false" outlineLevel="0" collapsed="false">
      <c r="C892" s="100"/>
    </row>
    <row r="893" customFormat="false" ht="12.75" hidden="false" customHeight="false" outlineLevel="0" collapsed="false">
      <c r="C893" s="100"/>
    </row>
    <row r="894" customFormat="false" ht="12.75" hidden="false" customHeight="false" outlineLevel="0" collapsed="false">
      <c r="C894" s="100"/>
    </row>
    <row r="895" customFormat="false" ht="12.75" hidden="false" customHeight="false" outlineLevel="0" collapsed="false">
      <c r="C895" s="100"/>
    </row>
    <row r="896" customFormat="false" ht="12.75" hidden="false" customHeight="false" outlineLevel="0" collapsed="false">
      <c r="C896" s="100"/>
    </row>
    <row r="897" customFormat="false" ht="12.75" hidden="false" customHeight="false" outlineLevel="0" collapsed="false">
      <c r="C897" s="100"/>
    </row>
    <row r="898" customFormat="false" ht="12.75" hidden="false" customHeight="false" outlineLevel="0" collapsed="false">
      <c r="C898" s="100"/>
    </row>
    <row r="899" customFormat="false" ht="12.75" hidden="false" customHeight="false" outlineLevel="0" collapsed="false">
      <c r="C899" s="100"/>
    </row>
    <row r="900" customFormat="false" ht="12.75" hidden="false" customHeight="false" outlineLevel="0" collapsed="false">
      <c r="C900" s="100"/>
    </row>
    <row r="901" customFormat="false" ht="12.75" hidden="false" customHeight="false" outlineLevel="0" collapsed="false">
      <c r="C901" s="100"/>
    </row>
    <row r="902" customFormat="false" ht="12.75" hidden="false" customHeight="false" outlineLevel="0" collapsed="false">
      <c r="C902" s="100"/>
    </row>
    <row r="903" customFormat="false" ht="12.75" hidden="false" customHeight="false" outlineLevel="0" collapsed="false">
      <c r="C903" s="100"/>
    </row>
    <row r="904" customFormat="false" ht="12.75" hidden="false" customHeight="false" outlineLevel="0" collapsed="false">
      <c r="C904" s="100"/>
    </row>
    <row r="905" customFormat="false" ht="12.75" hidden="false" customHeight="false" outlineLevel="0" collapsed="false">
      <c r="C905" s="100"/>
    </row>
    <row r="906" customFormat="false" ht="12.75" hidden="false" customHeight="false" outlineLevel="0" collapsed="false">
      <c r="C906" s="100"/>
    </row>
    <row r="907" customFormat="false" ht="12.75" hidden="false" customHeight="false" outlineLevel="0" collapsed="false">
      <c r="C907" s="100"/>
    </row>
    <row r="908" customFormat="false" ht="12.75" hidden="false" customHeight="false" outlineLevel="0" collapsed="false">
      <c r="C908" s="100"/>
    </row>
    <row r="909" customFormat="false" ht="12.75" hidden="false" customHeight="false" outlineLevel="0" collapsed="false">
      <c r="C909" s="100"/>
    </row>
    <row r="910" customFormat="false" ht="12.75" hidden="false" customHeight="false" outlineLevel="0" collapsed="false">
      <c r="C910" s="100"/>
    </row>
    <row r="911" customFormat="false" ht="12.75" hidden="false" customHeight="false" outlineLevel="0" collapsed="false">
      <c r="C911" s="100"/>
    </row>
    <row r="912" customFormat="false" ht="12.75" hidden="false" customHeight="false" outlineLevel="0" collapsed="false">
      <c r="C912" s="100"/>
    </row>
    <row r="913" customFormat="false" ht="12.75" hidden="false" customHeight="false" outlineLevel="0" collapsed="false">
      <c r="C913" s="100"/>
    </row>
    <row r="914" customFormat="false" ht="12.75" hidden="false" customHeight="false" outlineLevel="0" collapsed="false">
      <c r="C914" s="100"/>
    </row>
    <row r="915" customFormat="false" ht="12.75" hidden="false" customHeight="false" outlineLevel="0" collapsed="false">
      <c r="C915" s="100"/>
    </row>
    <row r="916" customFormat="false" ht="12.75" hidden="false" customHeight="false" outlineLevel="0" collapsed="false">
      <c r="C916" s="100"/>
    </row>
    <row r="917" customFormat="false" ht="12.75" hidden="false" customHeight="false" outlineLevel="0" collapsed="false">
      <c r="C917" s="100"/>
    </row>
    <row r="918" customFormat="false" ht="12.75" hidden="false" customHeight="false" outlineLevel="0" collapsed="false">
      <c r="C918" s="100"/>
    </row>
    <row r="919" customFormat="false" ht="12.75" hidden="false" customHeight="false" outlineLevel="0" collapsed="false">
      <c r="C919" s="100"/>
    </row>
    <row r="920" customFormat="false" ht="12.75" hidden="false" customHeight="false" outlineLevel="0" collapsed="false">
      <c r="C920" s="100"/>
    </row>
    <row r="921" customFormat="false" ht="12.75" hidden="false" customHeight="false" outlineLevel="0" collapsed="false">
      <c r="C921" s="100"/>
    </row>
    <row r="922" customFormat="false" ht="12.75" hidden="false" customHeight="false" outlineLevel="0" collapsed="false">
      <c r="C922" s="100"/>
    </row>
    <row r="923" customFormat="false" ht="12.75" hidden="false" customHeight="false" outlineLevel="0" collapsed="false">
      <c r="C923" s="100"/>
    </row>
    <row r="924" customFormat="false" ht="12.75" hidden="false" customHeight="false" outlineLevel="0" collapsed="false">
      <c r="C924" s="100"/>
    </row>
    <row r="925" customFormat="false" ht="12.75" hidden="false" customHeight="false" outlineLevel="0" collapsed="false">
      <c r="C925" s="100"/>
    </row>
    <row r="926" customFormat="false" ht="12.75" hidden="false" customHeight="false" outlineLevel="0" collapsed="false">
      <c r="C926" s="100"/>
    </row>
    <row r="927" customFormat="false" ht="12.75" hidden="false" customHeight="false" outlineLevel="0" collapsed="false">
      <c r="C927" s="100"/>
    </row>
    <row r="928" customFormat="false" ht="12.75" hidden="false" customHeight="false" outlineLevel="0" collapsed="false">
      <c r="C928" s="100"/>
    </row>
    <row r="929" customFormat="false" ht="12.75" hidden="false" customHeight="false" outlineLevel="0" collapsed="false">
      <c r="C929" s="100"/>
    </row>
    <row r="930" customFormat="false" ht="12.75" hidden="false" customHeight="false" outlineLevel="0" collapsed="false">
      <c r="C930" s="100"/>
    </row>
    <row r="931" customFormat="false" ht="12.75" hidden="false" customHeight="false" outlineLevel="0" collapsed="false">
      <c r="C931" s="10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6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2001-12-18T13:59:45Z</dcterms:created>
  <dc:creator>tengel</dc:creator>
  <dc:description/>
  <dc:language>en-US</dc:language>
  <cp:lastModifiedBy>dforster</cp:lastModifiedBy>
  <dcterms:modified xsi:type="dcterms:W3CDTF">2001-12-20T17:00:11Z</dcterms:modified>
  <cp:revision>0</cp:revision>
  <dc:subject/>
  <dc:title/>
</cp:coreProperties>
</file>